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\"/>
    </mc:Choice>
  </mc:AlternateContent>
  <xr:revisionPtr revIDLastSave="0" documentId="13_ncr:1_{3C6FBBF1-BEAE-4562-B028-DAC2993680CB}" xr6:coauthVersionLast="36" xr6:coauthVersionMax="36" xr10:uidLastSave="{00000000-0000-0000-0000-000000000000}"/>
  <bookViews>
    <workbookView xWindow="0" yWindow="0" windowWidth="28800" windowHeight="11625" activeTab="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K17" i="15" l="1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Z17" i="15"/>
  <c r="EA17" i="15"/>
  <c r="EB17" i="15"/>
  <c r="EC17" i="15"/>
  <c r="ED17" i="15"/>
  <c r="EE17" i="15"/>
  <c r="EF17" i="15"/>
  <c r="EH17" i="15"/>
  <c r="EI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M17" i="15"/>
  <c r="FO17" i="15"/>
  <c r="FQ17" i="15"/>
  <c r="FR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N17" i="15"/>
  <c r="HO17" i="15"/>
  <c r="HP17" i="15"/>
  <c r="HQ17" i="15"/>
  <c r="HR17" i="15"/>
  <c r="HS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U17" i="15"/>
  <c r="IV17" i="15"/>
  <c r="IW17" i="15"/>
  <c r="IX17" i="15"/>
  <c r="IY17" i="15"/>
  <c r="IZ17" i="15"/>
  <c r="JA17" i="15"/>
  <c r="JB17" i="15"/>
  <c r="JC17" i="15"/>
  <c r="JD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U17" i="15"/>
  <c r="JV17" i="15"/>
  <c r="JW17" i="15"/>
  <c r="JX17" i="15"/>
  <c r="JY17" i="15"/>
  <c r="JZ17" i="15"/>
  <c r="KA17" i="15"/>
  <c r="KB17" i="15"/>
  <c r="KD17" i="15"/>
  <c r="KE17" i="15"/>
  <c r="KF17" i="15"/>
  <c r="KG17" i="15"/>
  <c r="KH17" i="15"/>
  <c r="KI17" i="15"/>
  <c r="KJ17" i="15"/>
  <c r="KK17" i="15"/>
  <c r="KL17" i="15"/>
  <c r="KM17" i="15"/>
  <c r="KO17" i="15"/>
  <c r="KP17" i="15"/>
  <c r="KQ17" i="15"/>
  <c r="KR17" i="15"/>
  <c r="KS17" i="15"/>
  <c r="KT17" i="15"/>
  <c r="KU17" i="15"/>
  <c r="KV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I222" i="7"/>
  <c r="LQ15" i="13"/>
  <c r="I110" i="7"/>
  <c r="I103" i="7"/>
  <c r="I64" i="7"/>
  <c r="J25" i="3"/>
  <c r="I17" i="15" l="1"/>
  <c r="J17" i="15" s="1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J88" i="1"/>
  <c r="I88" i="1"/>
  <c r="J71" i="1"/>
  <c r="I71" i="1"/>
  <c r="MO17" i="7"/>
  <c r="MN17" i="7"/>
  <c r="MO18" i="3"/>
  <c r="MN18" i="3"/>
  <c r="MM25" i="7"/>
  <c r="MM17" i="7"/>
  <c r="MM9" i="3"/>
  <c r="MM18" i="3"/>
  <c r="LW10" i="13" l="1"/>
  <c r="I28" i="3"/>
  <c r="ML25" i="7" l="1"/>
  <c r="ML17" i="7"/>
  <c r="ML9" i="3"/>
  <c r="ML18" i="3"/>
  <c r="I151" i="7"/>
  <c r="J151" i="7" s="1"/>
  <c r="MK9" i="3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FD177" i="7"/>
  <c r="FE177" i="7"/>
  <c r="FF177" i="7"/>
  <c r="FG177" i="7"/>
  <c r="FH177" i="7"/>
  <c r="FI177" i="7"/>
  <c r="FJ177" i="7"/>
  <c r="FK177" i="7"/>
  <c r="FL177" i="7"/>
  <c r="FM177" i="7"/>
  <c r="FN177" i="7"/>
  <c r="FO177" i="7"/>
  <c r="FP177" i="7"/>
  <c r="FQ177" i="7"/>
  <c r="FR177" i="7"/>
  <c r="FS177" i="7"/>
  <c r="FT177" i="7"/>
  <c r="FU177" i="7"/>
  <c r="FV177" i="7"/>
  <c r="FW177" i="7"/>
  <c r="FX177" i="7"/>
  <c r="FY177" i="7"/>
  <c r="FZ177" i="7"/>
  <c r="GA177" i="7"/>
  <c r="GB177" i="7"/>
  <c r="GC177" i="7"/>
  <c r="GD177" i="7"/>
  <c r="GE177" i="7"/>
  <c r="GF177" i="7"/>
  <c r="GG177" i="7"/>
  <c r="GH177" i="7"/>
  <c r="GI177" i="7"/>
  <c r="GJ177" i="7"/>
  <c r="GK177" i="7"/>
  <c r="GL177" i="7"/>
  <c r="GM177" i="7"/>
  <c r="GN177" i="7"/>
  <c r="GO177" i="7"/>
  <c r="GP177" i="7"/>
  <c r="GQ177" i="7"/>
  <c r="GR177" i="7"/>
  <c r="GS177" i="7"/>
  <c r="GT177" i="7"/>
  <c r="GU177" i="7"/>
  <c r="GV177" i="7"/>
  <c r="GW177" i="7"/>
  <c r="GX177" i="7"/>
  <c r="GY177" i="7"/>
  <c r="GZ177" i="7"/>
  <c r="HA177" i="7"/>
  <c r="HB177" i="7"/>
  <c r="HC177" i="7"/>
  <c r="HD177" i="7"/>
  <c r="HE177" i="7"/>
  <c r="HF177" i="7"/>
  <c r="HG177" i="7"/>
  <c r="HH177" i="7"/>
  <c r="HI177" i="7"/>
  <c r="HJ177" i="7"/>
  <c r="HK177" i="7"/>
  <c r="HL177" i="7"/>
  <c r="HM177" i="7"/>
  <c r="HN177" i="7"/>
  <c r="HO177" i="7"/>
  <c r="HP177" i="7"/>
  <c r="HQ177" i="7"/>
  <c r="HR177" i="7"/>
  <c r="HS177" i="7"/>
  <c r="HT177" i="7"/>
  <c r="HU177" i="7"/>
  <c r="HV177" i="7"/>
  <c r="HW177" i="7"/>
  <c r="HX177" i="7"/>
  <c r="HY177" i="7"/>
  <c r="HZ177" i="7"/>
  <c r="IA177" i="7"/>
  <c r="IB177" i="7"/>
  <c r="IC177" i="7"/>
  <c r="ID177" i="7"/>
  <c r="IE177" i="7"/>
  <c r="IF177" i="7"/>
  <c r="IG177" i="7"/>
  <c r="IH177" i="7"/>
  <c r="II177" i="7"/>
  <c r="IJ177" i="7"/>
  <c r="IK177" i="7"/>
  <c r="IL177" i="7"/>
  <c r="IM177" i="7"/>
  <c r="IN177" i="7"/>
  <c r="IO177" i="7"/>
  <c r="IP177" i="7"/>
  <c r="IQ177" i="7"/>
  <c r="IR177" i="7"/>
  <c r="IS177" i="7"/>
  <c r="IT177" i="7"/>
  <c r="IU177" i="7"/>
  <c r="IV177" i="7"/>
  <c r="IW177" i="7"/>
  <c r="IX177" i="7"/>
  <c r="IY177" i="7"/>
  <c r="IZ177" i="7"/>
  <c r="JA177" i="7"/>
  <c r="JB177" i="7"/>
  <c r="JC177" i="7"/>
  <c r="JD177" i="7"/>
  <c r="JE177" i="7"/>
  <c r="JF177" i="7"/>
  <c r="JG177" i="7"/>
  <c r="JH177" i="7"/>
  <c r="JI177" i="7"/>
  <c r="JJ177" i="7"/>
  <c r="JK177" i="7"/>
  <c r="JL177" i="7"/>
  <c r="JM177" i="7"/>
  <c r="JN177" i="7"/>
  <c r="JO177" i="7"/>
  <c r="JP177" i="7"/>
  <c r="JQ177" i="7"/>
  <c r="JR177" i="7"/>
  <c r="JS177" i="7"/>
  <c r="JT177" i="7"/>
  <c r="JU177" i="7"/>
  <c r="JV177" i="7"/>
  <c r="JW177" i="7"/>
  <c r="JX177" i="7"/>
  <c r="JY177" i="7"/>
  <c r="JZ177" i="7"/>
  <c r="KA177" i="7"/>
  <c r="KB177" i="7"/>
  <c r="KC177" i="7"/>
  <c r="KD177" i="7"/>
  <c r="KE177" i="7"/>
  <c r="KF177" i="7"/>
  <c r="KG177" i="7"/>
  <c r="KH177" i="7"/>
  <c r="KI177" i="7"/>
  <c r="KJ177" i="7"/>
  <c r="KK177" i="7"/>
  <c r="KL177" i="7"/>
  <c r="KM177" i="7"/>
  <c r="KN177" i="7"/>
  <c r="KO177" i="7"/>
  <c r="KP177" i="7"/>
  <c r="KQ177" i="7"/>
  <c r="KR177" i="7"/>
  <c r="KS177" i="7"/>
  <c r="KT177" i="7"/>
  <c r="KU177" i="7"/>
  <c r="KV177" i="7"/>
  <c r="KW177" i="7"/>
  <c r="KX177" i="7"/>
  <c r="KY177" i="7"/>
  <c r="KZ177" i="7"/>
  <c r="LA177" i="7"/>
  <c r="LB177" i="7"/>
  <c r="LC177" i="7"/>
  <c r="LD177" i="7"/>
  <c r="LE177" i="7"/>
  <c r="LF177" i="7"/>
  <c r="LG177" i="7"/>
  <c r="LH177" i="7"/>
  <c r="LI177" i="7"/>
  <c r="LJ177" i="7"/>
  <c r="LK177" i="7"/>
  <c r="LL177" i="7"/>
  <c r="LM177" i="7"/>
  <c r="LN177" i="7"/>
  <c r="LO177" i="7"/>
  <c r="LP177" i="7"/>
  <c r="LQ177" i="7"/>
  <c r="LR177" i="7"/>
  <c r="LS177" i="7"/>
  <c r="LT177" i="7"/>
  <c r="LU177" i="7"/>
  <c r="LV177" i="7"/>
  <c r="LW177" i="7"/>
  <c r="LX177" i="7"/>
  <c r="LY177" i="7"/>
  <c r="LZ177" i="7"/>
  <c r="MA177" i="7"/>
  <c r="MB177" i="7"/>
  <c r="MC177" i="7"/>
  <c r="MD177" i="7"/>
  <c r="ME177" i="7"/>
  <c r="MF177" i="7"/>
  <c r="MG177" i="7"/>
  <c r="MH177" i="7"/>
  <c r="MI177" i="7"/>
  <c r="MJ177" i="7"/>
  <c r="MK177" i="7"/>
  <c r="ML177" i="7"/>
  <c r="MM177" i="7"/>
  <c r="MN177" i="7"/>
  <c r="MO177" i="7"/>
  <c r="MP177" i="7"/>
  <c r="MQ177" i="7"/>
  <c r="MR177" i="7"/>
  <c r="MS177" i="7"/>
  <c r="MT177" i="7"/>
  <c r="MU177" i="7"/>
  <c r="MV177" i="7"/>
  <c r="MW177" i="7"/>
  <c r="MX177" i="7"/>
  <c r="MY177" i="7"/>
  <c r="MZ177" i="7"/>
  <c r="NA177" i="7"/>
  <c r="NB177" i="7"/>
  <c r="NC177" i="7"/>
  <c r="ND177" i="7"/>
  <c r="NE177" i="7"/>
  <c r="NF177" i="7"/>
  <c r="NG177" i="7"/>
  <c r="NH177" i="7"/>
  <c r="NI177" i="7"/>
  <c r="NJ177" i="7"/>
  <c r="NK177" i="7"/>
  <c r="NL177" i="7"/>
  <c r="NM177" i="7"/>
  <c r="NN177" i="7"/>
  <c r="NO177" i="7"/>
  <c r="NP177" i="7"/>
  <c r="NQ177" i="7"/>
  <c r="NR177" i="7"/>
  <c r="NS177" i="7"/>
  <c r="NT177" i="7"/>
  <c r="NU177" i="7"/>
  <c r="NV177" i="7"/>
  <c r="NW177" i="7"/>
  <c r="NX177" i="7"/>
  <c r="NY177" i="7"/>
  <c r="NZ177" i="7"/>
  <c r="OA177" i="7"/>
  <c r="OB177" i="7"/>
  <c r="OC177" i="7"/>
  <c r="OD177" i="7"/>
  <c r="OE177" i="7"/>
  <c r="OF177" i="7"/>
  <c r="OG177" i="7"/>
  <c r="OH177" i="7"/>
  <c r="OI177" i="7"/>
  <c r="OJ177" i="7"/>
  <c r="OK177" i="7"/>
  <c r="OL177" i="7"/>
  <c r="OM177" i="7"/>
  <c r="ON177" i="7"/>
  <c r="OO177" i="7"/>
  <c r="OP177" i="7"/>
  <c r="OQ177" i="7"/>
  <c r="OR177" i="7"/>
  <c r="OS177" i="7"/>
  <c r="OT177" i="7"/>
  <c r="OU177" i="7"/>
  <c r="OV177" i="7"/>
  <c r="OW177" i="7"/>
  <c r="OX177" i="7"/>
  <c r="OY177" i="7"/>
  <c r="OZ177" i="7"/>
  <c r="PA177" i="7"/>
  <c r="PB177" i="7"/>
  <c r="PC177" i="7"/>
  <c r="PD177" i="7"/>
  <c r="PE177" i="7"/>
  <c r="PF177" i="7"/>
  <c r="PG177" i="7"/>
  <c r="PH177" i="7"/>
  <c r="PI177" i="7"/>
  <c r="PJ177" i="7"/>
  <c r="PK177" i="7"/>
  <c r="PL177" i="7"/>
  <c r="PM177" i="7"/>
  <c r="PN177" i="7"/>
  <c r="PO177" i="7"/>
  <c r="PP177" i="7"/>
  <c r="PQ177" i="7"/>
  <c r="PR177" i="7"/>
  <c r="PS177" i="7"/>
  <c r="PT177" i="7"/>
  <c r="PU177" i="7"/>
  <c r="PV177" i="7"/>
  <c r="PW177" i="7"/>
  <c r="PX177" i="7"/>
  <c r="PY177" i="7"/>
  <c r="PZ177" i="7"/>
  <c r="QA177" i="7"/>
  <c r="QB177" i="7"/>
  <c r="QC177" i="7"/>
  <c r="QD177" i="7"/>
  <c r="QE177" i="7"/>
  <c r="QF177" i="7"/>
  <c r="QG177" i="7"/>
  <c r="QH177" i="7"/>
  <c r="QI177" i="7"/>
  <c r="QJ177" i="7"/>
  <c r="QK177" i="7"/>
  <c r="QL177" i="7"/>
  <c r="QM177" i="7"/>
  <c r="QN177" i="7"/>
  <c r="QO177" i="7"/>
  <c r="QP177" i="7"/>
  <c r="QQ177" i="7"/>
  <c r="QR177" i="7"/>
  <c r="QS177" i="7"/>
  <c r="QT177" i="7"/>
  <c r="QU177" i="7"/>
  <c r="QV177" i="7"/>
  <c r="QW177" i="7"/>
  <c r="QX177" i="7"/>
  <c r="QY177" i="7"/>
  <c r="QZ177" i="7"/>
  <c r="RA177" i="7"/>
  <c r="RB177" i="7"/>
  <c r="RC177" i="7"/>
  <c r="RD177" i="7"/>
  <c r="RE177" i="7"/>
  <c r="RF177" i="7"/>
  <c r="RG177" i="7"/>
  <c r="RH177" i="7"/>
  <c r="RI177" i="7"/>
  <c r="RJ177" i="7"/>
  <c r="RK177" i="7"/>
  <c r="RL177" i="7"/>
  <c r="RM177" i="7"/>
  <c r="RN177" i="7"/>
  <c r="RO177" i="7"/>
  <c r="RP177" i="7"/>
  <c r="RQ177" i="7"/>
  <c r="RR177" i="7"/>
  <c r="RS177" i="7"/>
  <c r="RT177" i="7"/>
  <c r="RU177" i="7"/>
  <c r="RV177" i="7"/>
  <c r="RW177" i="7"/>
  <c r="RX177" i="7"/>
  <c r="RY177" i="7"/>
  <c r="RZ177" i="7"/>
  <c r="SA177" i="7"/>
  <c r="SB177" i="7"/>
  <c r="SC177" i="7"/>
  <c r="SD177" i="7"/>
  <c r="SE177" i="7"/>
  <c r="SF177" i="7"/>
  <c r="SG177" i="7"/>
  <c r="SH177" i="7"/>
  <c r="SI177" i="7"/>
  <c r="SJ177" i="7"/>
  <c r="SK177" i="7"/>
  <c r="SL177" i="7"/>
  <c r="SM177" i="7"/>
  <c r="SN177" i="7"/>
  <c r="SO177" i="7"/>
  <c r="SP177" i="7"/>
  <c r="SQ177" i="7"/>
  <c r="SR177" i="7"/>
  <c r="SS177" i="7"/>
  <c r="ST177" i="7"/>
  <c r="SU177" i="7"/>
  <c r="SV177" i="7"/>
  <c r="SW177" i="7"/>
  <c r="SX177" i="7"/>
  <c r="SY177" i="7"/>
  <c r="SZ177" i="7"/>
  <c r="TA177" i="7"/>
  <c r="TB177" i="7"/>
  <c r="K177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O172" i="7"/>
  <c r="FP172" i="7"/>
  <c r="FQ172" i="7"/>
  <c r="FR172" i="7"/>
  <c r="FS172" i="7"/>
  <c r="FT172" i="7"/>
  <c r="FU172" i="7"/>
  <c r="FV172" i="7"/>
  <c r="FW172" i="7"/>
  <c r="FX172" i="7"/>
  <c r="FY172" i="7"/>
  <c r="FZ172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O172" i="7"/>
  <c r="GP172" i="7"/>
  <c r="GQ172" i="7"/>
  <c r="GR172" i="7"/>
  <c r="GS172" i="7"/>
  <c r="GT172" i="7"/>
  <c r="GU172" i="7"/>
  <c r="GV172" i="7"/>
  <c r="GW172" i="7"/>
  <c r="GX172" i="7"/>
  <c r="GY172" i="7"/>
  <c r="GZ172" i="7"/>
  <c r="HA172" i="7"/>
  <c r="HB172" i="7"/>
  <c r="HC172" i="7"/>
  <c r="HD172" i="7"/>
  <c r="HE172" i="7"/>
  <c r="HF172" i="7"/>
  <c r="HG172" i="7"/>
  <c r="HH172" i="7"/>
  <c r="HI172" i="7"/>
  <c r="HJ172" i="7"/>
  <c r="HK172" i="7"/>
  <c r="HL172" i="7"/>
  <c r="HM172" i="7"/>
  <c r="HN172" i="7"/>
  <c r="HO172" i="7"/>
  <c r="HP172" i="7"/>
  <c r="HQ172" i="7"/>
  <c r="HR172" i="7"/>
  <c r="HS172" i="7"/>
  <c r="HT172" i="7"/>
  <c r="HU172" i="7"/>
  <c r="HV172" i="7"/>
  <c r="HW172" i="7"/>
  <c r="HX172" i="7"/>
  <c r="HY172" i="7"/>
  <c r="HZ172" i="7"/>
  <c r="IA172" i="7"/>
  <c r="IB172" i="7"/>
  <c r="IC172" i="7"/>
  <c r="ID172" i="7"/>
  <c r="IE172" i="7"/>
  <c r="IF172" i="7"/>
  <c r="IG172" i="7"/>
  <c r="IH172" i="7"/>
  <c r="II172" i="7"/>
  <c r="IJ172" i="7"/>
  <c r="IK172" i="7"/>
  <c r="IL172" i="7"/>
  <c r="IM172" i="7"/>
  <c r="IN172" i="7"/>
  <c r="IO172" i="7"/>
  <c r="IP172" i="7"/>
  <c r="IQ172" i="7"/>
  <c r="IR172" i="7"/>
  <c r="IS172" i="7"/>
  <c r="IT172" i="7"/>
  <c r="IU172" i="7"/>
  <c r="IV172" i="7"/>
  <c r="IW172" i="7"/>
  <c r="IX172" i="7"/>
  <c r="IY172" i="7"/>
  <c r="IZ172" i="7"/>
  <c r="JA172" i="7"/>
  <c r="JB172" i="7"/>
  <c r="JC172" i="7"/>
  <c r="JD172" i="7"/>
  <c r="JE172" i="7"/>
  <c r="JF172" i="7"/>
  <c r="JG172" i="7"/>
  <c r="JH172" i="7"/>
  <c r="JI172" i="7"/>
  <c r="JJ172" i="7"/>
  <c r="JK172" i="7"/>
  <c r="JL172" i="7"/>
  <c r="JM172" i="7"/>
  <c r="JN172" i="7"/>
  <c r="JO172" i="7"/>
  <c r="JP172" i="7"/>
  <c r="JQ172" i="7"/>
  <c r="JR172" i="7"/>
  <c r="JS172" i="7"/>
  <c r="JT172" i="7"/>
  <c r="JU172" i="7"/>
  <c r="JV172" i="7"/>
  <c r="JW172" i="7"/>
  <c r="JX172" i="7"/>
  <c r="JY172" i="7"/>
  <c r="JZ172" i="7"/>
  <c r="KA172" i="7"/>
  <c r="KB172" i="7"/>
  <c r="KC172" i="7"/>
  <c r="KD172" i="7"/>
  <c r="KE172" i="7"/>
  <c r="KF172" i="7"/>
  <c r="KG172" i="7"/>
  <c r="KH172" i="7"/>
  <c r="KI172" i="7"/>
  <c r="KJ172" i="7"/>
  <c r="KK172" i="7"/>
  <c r="KL172" i="7"/>
  <c r="KM172" i="7"/>
  <c r="KN172" i="7"/>
  <c r="KO172" i="7"/>
  <c r="KP172" i="7"/>
  <c r="KQ172" i="7"/>
  <c r="KR172" i="7"/>
  <c r="KS172" i="7"/>
  <c r="KT172" i="7"/>
  <c r="KU172" i="7"/>
  <c r="KV172" i="7"/>
  <c r="KW172" i="7"/>
  <c r="KX172" i="7"/>
  <c r="KY172" i="7"/>
  <c r="KZ172" i="7"/>
  <c r="LA172" i="7"/>
  <c r="LB172" i="7"/>
  <c r="LC172" i="7"/>
  <c r="LD172" i="7"/>
  <c r="LE172" i="7"/>
  <c r="LF172" i="7"/>
  <c r="LG172" i="7"/>
  <c r="LH172" i="7"/>
  <c r="LI172" i="7"/>
  <c r="LJ172" i="7"/>
  <c r="LK172" i="7"/>
  <c r="LL172" i="7"/>
  <c r="LM172" i="7"/>
  <c r="LN172" i="7"/>
  <c r="LO172" i="7"/>
  <c r="LP172" i="7"/>
  <c r="LQ172" i="7"/>
  <c r="LR172" i="7"/>
  <c r="LS172" i="7"/>
  <c r="LT172" i="7"/>
  <c r="LU172" i="7"/>
  <c r="LV172" i="7"/>
  <c r="LW172" i="7"/>
  <c r="LX172" i="7"/>
  <c r="LY172" i="7"/>
  <c r="LZ172" i="7"/>
  <c r="MA172" i="7"/>
  <c r="MB172" i="7"/>
  <c r="MC172" i="7"/>
  <c r="MD172" i="7"/>
  <c r="ME172" i="7"/>
  <c r="MF172" i="7"/>
  <c r="MG172" i="7"/>
  <c r="MH172" i="7"/>
  <c r="MI172" i="7"/>
  <c r="MJ172" i="7"/>
  <c r="MK172" i="7"/>
  <c r="ML172" i="7"/>
  <c r="MM172" i="7"/>
  <c r="MN172" i="7"/>
  <c r="MO172" i="7"/>
  <c r="MP172" i="7"/>
  <c r="MQ172" i="7"/>
  <c r="MR172" i="7"/>
  <c r="MS172" i="7"/>
  <c r="MT172" i="7"/>
  <c r="MU172" i="7"/>
  <c r="MV172" i="7"/>
  <c r="MW172" i="7"/>
  <c r="MX172" i="7"/>
  <c r="MY172" i="7"/>
  <c r="MZ172" i="7"/>
  <c r="NA172" i="7"/>
  <c r="NB172" i="7"/>
  <c r="NC172" i="7"/>
  <c r="ND172" i="7"/>
  <c r="NE172" i="7"/>
  <c r="NF172" i="7"/>
  <c r="NG172" i="7"/>
  <c r="NH172" i="7"/>
  <c r="NI172" i="7"/>
  <c r="NJ172" i="7"/>
  <c r="NK172" i="7"/>
  <c r="NL172" i="7"/>
  <c r="NM172" i="7"/>
  <c r="NN172" i="7"/>
  <c r="NO172" i="7"/>
  <c r="NP172" i="7"/>
  <c r="NQ172" i="7"/>
  <c r="NR172" i="7"/>
  <c r="NS172" i="7"/>
  <c r="NT172" i="7"/>
  <c r="NU172" i="7"/>
  <c r="NV172" i="7"/>
  <c r="NW172" i="7"/>
  <c r="NX172" i="7"/>
  <c r="NY172" i="7"/>
  <c r="NZ172" i="7"/>
  <c r="OA172" i="7"/>
  <c r="OB172" i="7"/>
  <c r="OC172" i="7"/>
  <c r="OD172" i="7"/>
  <c r="OE172" i="7"/>
  <c r="OF172" i="7"/>
  <c r="OG172" i="7"/>
  <c r="OH172" i="7"/>
  <c r="OI172" i="7"/>
  <c r="OJ172" i="7"/>
  <c r="OK172" i="7"/>
  <c r="OL172" i="7"/>
  <c r="OM172" i="7"/>
  <c r="ON172" i="7"/>
  <c r="OO172" i="7"/>
  <c r="OP172" i="7"/>
  <c r="OQ172" i="7"/>
  <c r="OR172" i="7"/>
  <c r="OS172" i="7"/>
  <c r="OT172" i="7"/>
  <c r="OU172" i="7"/>
  <c r="OV172" i="7"/>
  <c r="OW172" i="7"/>
  <c r="OX172" i="7"/>
  <c r="OY172" i="7"/>
  <c r="OZ172" i="7"/>
  <c r="PA172" i="7"/>
  <c r="PB172" i="7"/>
  <c r="PC172" i="7"/>
  <c r="PD172" i="7"/>
  <c r="PE172" i="7"/>
  <c r="PF172" i="7"/>
  <c r="PG172" i="7"/>
  <c r="PH172" i="7"/>
  <c r="PI172" i="7"/>
  <c r="PJ172" i="7"/>
  <c r="PK172" i="7"/>
  <c r="PL172" i="7"/>
  <c r="PM172" i="7"/>
  <c r="PN172" i="7"/>
  <c r="PO172" i="7"/>
  <c r="PP172" i="7"/>
  <c r="PQ172" i="7"/>
  <c r="PR172" i="7"/>
  <c r="PS172" i="7"/>
  <c r="PT172" i="7"/>
  <c r="PU172" i="7"/>
  <c r="PV172" i="7"/>
  <c r="PW172" i="7"/>
  <c r="PX172" i="7"/>
  <c r="PY172" i="7"/>
  <c r="PZ172" i="7"/>
  <c r="QA172" i="7"/>
  <c r="QB172" i="7"/>
  <c r="QC172" i="7"/>
  <c r="QD172" i="7"/>
  <c r="QE172" i="7"/>
  <c r="QF172" i="7"/>
  <c r="QG172" i="7"/>
  <c r="QH172" i="7"/>
  <c r="QI172" i="7"/>
  <c r="QJ172" i="7"/>
  <c r="QK172" i="7"/>
  <c r="QL172" i="7"/>
  <c r="QM172" i="7"/>
  <c r="QN172" i="7"/>
  <c r="QO172" i="7"/>
  <c r="QP172" i="7"/>
  <c r="QQ172" i="7"/>
  <c r="QR172" i="7"/>
  <c r="QS172" i="7"/>
  <c r="QT172" i="7"/>
  <c r="QU172" i="7"/>
  <c r="QV172" i="7"/>
  <c r="QW172" i="7"/>
  <c r="QX172" i="7"/>
  <c r="QY172" i="7"/>
  <c r="QZ172" i="7"/>
  <c r="RA172" i="7"/>
  <c r="RB172" i="7"/>
  <c r="RC172" i="7"/>
  <c r="RD172" i="7"/>
  <c r="RE172" i="7"/>
  <c r="RF172" i="7"/>
  <c r="RG172" i="7"/>
  <c r="RH172" i="7"/>
  <c r="RI172" i="7"/>
  <c r="RJ172" i="7"/>
  <c r="RK172" i="7"/>
  <c r="RL172" i="7"/>
  <c r="RM172" i="7"/>
  <c r="RN172" i="7"/>
  <c r="RO172" i="7"/>
  <c r="RP172" i="7"/>
  <c r="RQ172" i="7"/>
  <c r="RR172" i="7"/>
  <c r="RS172" i="7"/>
  <c r="RT172" i="7"/>
  <c r="RU172" i="7"/>
  <c r="RV172" i="7"/>
  <c r="RW172" i="7"/>
  <c r="RX172" i="7"/>
  <c r="RY172" i="7"/>
  <c r="RZ172" i="7"/>
  <c r="SA172" i="7"/>
  <c r="SB172" i="7"/>
  <c r="SC172" i="7"/>
  <c r="SD172" i="7"/>
  <c r="SE172" i="7"/>
  <c r="SF172" i="7"/>
  <c r="SG172" i="7"/>
  <c r="SH172" i="7"/>
  <c r="SI172" i="7"/>
  <c r="SJ172" i="7"/>
  <c r="SK172" i="7"/>
  <c r="SL172" i="7"/>
  <c r="SM172" i="7"/>
  <c r="SN172" i="7"/>
  <c r="SO172" i="7"/>
  <c r="SP172" i="7"/>
  <c r="SQ172" i="7"/>
  <c r="SR172" i="7"/>
  <c r="SS172" i="7"/>
  <c r="ST172" i="7"/>
  <c r="SU172" i="7"/>
  <c r="SV172" i="7"/>
  <c r="SW172" i="7"/>
  <c r="SX172" i="7"/>
  <c r="SY172" i="7"/>
  <c r="SZ172" i="7"/>
  <c r="TA172" i="7"/>
  <c r="TB172" i="7"/>
  <c r="K172" i="7"/>
  <c r="MI23" i="15"/>
  <c r="MI50" i="7"/>
  <c r="MI21" i="3"/>
  <c r="MI14" i="2"/>
  <c r="MI12" i="2"/>
  <c r="MC17" i="7"/>
  <c r="MC25" i="7"/>
  <c r="MC18" i="3"/>
  <c r="MC9" i="3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Z165" i="7"/>
  <c r="FA165" i="7"/>
  <c r="FB165" i="7"/>
  <c r="FC165" i="7"/>
  <c r="FD165" i="7"/>
  <c r="FE165" i="7"/>
  <c r="FF165" i="7"/>
  <c r="FG165" i="7"/>
  <c r="FH165" i="7"/>
  <c r="FI165" i="7"/>
  <c r="FJ165" i="7"/>
  <c r="FK165" i="7"/>
  <c r="FL165" i="7"/>
  <c r="FM165" i="7"/>
  <c r="FN165" i="7"/>
  <c r="FO165" i="7"/>
  <c r="FP165" i="7"/>
  <c r="FQ165" i="7"/>
  <c r="FR165" i="7"/>
  <c r="FS165" i="7"/>
  <c r="FT165" i="7"/>
  <c r="FU165" i="7"/>
  <c r="FV165" i="7"/>
  <c r="FW165" i="7"/>
  <c r="FX165" i="7"/>
  <c r="FY165" i="7"/>
  <c r="FZ165" i="7"/>
  <c r="GA165" i="7"/>
  <c r="GB165" i="7"/>
  <c r="GC165" i="7"/>
  <c r="GD165" i="7"/>
  <c r="GE165" i="7"/>
  <c r="GF165" i="7"/>
  <c r="GG165" i="7"/>
  <c r="GH165" i="7"/>
  <c r="GI165" i="7"/>
  <c r="GJ165" i="7"/>
  <c r="GK165" i="7"/>
  <c r="GL165" i="7"/>
  <c r="GM165" i="7"/>
  <c r="GN165" i="7"/>
  <c r="GO165" i="7"/>
  <c r="GP165" i="7"/>
  <c r="GQ165" i="7"/>
  <c r="GR165" i="7"/>
  <c r="GS165" i="7"/>
  <c r="GT165" i="7"/>
  <c r="GU165" i="7"/>
  <c r="GV165" i="7"/>
  <c r="GW165" i="7"/>
  <c r="GX165" i="7"/>
  <c r="GY165" i="7"/>
  <c r="GZ165" i="7"/>
  <c r="HA165" i="7"/>
  <c r="HB165" i="7"/>
  <c r="HC165" i="7"/>
  <c r="HD165" i="7"/>
  <c r="HE165" i="7"/>
  <c r="HF165" i="7"/>
  <c r="HG165" i="7"/>
  <c r="HH165" i="7"/>
  <c r="HI165" i="7"/>
  <c r="HJ165" i="7"/>
  <c r="HK165" i="7"/>
  <c r="HL165" i="7"/>
  <c r="HM165" i="7"/>
  <c r="HN165" i="7"/>
  <c r="HO165" i="7"/>
  <c r="HP165" i="7"/>
  <c r="HQ165" i="7"/>
  <c r="HR165" i="7"/>
  <c r="HS165" i="7"/>
  <c r="HT165" i="7"/>
  <c r="HU165" i="7"/>
  <c r="HV165" i="7"/>
  <c r="HW165" i="7"/>
  <c r="HX165" i="7"/>
  <c r="HY165" i="7"/>
  <c r="HZ165" i="7"/>
  <c r="IA165" i="7"/>
  <c r="IB165" i="7"/>
  <c r="IC165" i="7"/>
  <c r="ID165" i="7"/>
  <c r="IE165" i="7"/>
  <c r="IF165" i="7"/>
  <c r="IG165" i="7"/>
  <c r="IH165" i="7"/>
  <c r="II165" i="7"/>
  <c r="IJ165" i="7"/>
  <c r="IK165" i="7"/>
  <c r="IL165" i="7"/>
  <c r="IM165" i="7"/>
  <c r="IN165" i="7"/>
  <c r="IO165" i="7"/>
  <c r="IP165" i="7"/>
  <c r="IQ165" i="7"/>
  <c r="IR165" i="7"/>
  <c r="IS165" i="7"/>
  <c r="IT165" i="7"/>
  <c r="IU165" i="7"/>
  <c r="IV165" i="7"/>
  <c r="IW165" i="7"/>
  <c r="IX165" i="7"/>
  <c r="IY165" i="7"/>
  <c r="IZ165" i="7"/>
  <c r="JA165" i="7"/>
  <c r="JB165" i="7"/>
  <c r="JC165" i="7"/>
  <c r="JD165" i="7"/>
  <c r="JE165" i="7"/>
  <c r="JF165" i="7"/>
  <c r="JG165" i="7"/>
  <c r="JH165" i="7"/>
  <c r="JI165" i="7"/>
  <c r="JJ165" i="7"/>
  <c r="JK165" i="7"/>
  <c r="JL165" i="7"/>
  <c r="JM165" i="7"/>
  <c r="JN165" i="7"/>
  <c r="JO165" i="7"/>
  <c r="JP165" i="7"/>
  <c r="JQ165" i="7"/>
  <c r="JR165" i="7"/>
  <c r="JS165" i="7"/>
  <c r="JT165" i="7"/>
  <c r="JU165" i="7"/>
  <c r="JV165" i="7"/>
  <c r="JW165" i="7"/>
  <c r="JX165" i="7"/>
  <c r="JY165" i="7"/>
  <c r="JZ165" i="7"/>
  <c r="KA165" i="7"/>
  <c r="KB165" i="7"/>
  <c r="KC165" i="7"/>
  <c r="KD165" i="7"/>
  <c r="KE165" i="7"/>
  <c r="KF165" i="7"/>
  <c r="KG165" i="7"/>
  <c r="KH165" i="7"/>
  <c r="KI165" i="7"/>
  <c r="KJ165" i="7"/>
  <c r="KK165" i="7"/>
  <c r="KL165" i="7"/>
  <c r="KM165" i="7"/>
  <c r="KN165" i="7"/>
  <c r="KO165" i="7"/>
  <c r="KP165" i="7"/>
  <c r="KQ165" i="7"/>
  <c r="KR165" i="7"/>
  <c r="KS165" i="7"/>
  <c r="KT165" i="7"/>
  <c r="KU165" i="7"/>
  <c r="KV165" i="7"/>
  <c r="KW165" i="7"/>
  <c r="KX165" i="7"/>
  <c r="KY165" i="7"/>
  <c r="KZ165" i="7"/>
  <c r="LA165" i="7"/>
  <c r="LB165" i="7"/>
  <c r="LC165" i="7"/>
  <c r="LD165" i="7"/>
  <c r="LE165" i="7"/>
  <c r="LF165" i="7"/>
  <c r="LG165" i="7"/>
  <c r="LH165" i="7"/>
  <c r="LI165" i="7"/>
  <c r="LJ165" i="7"/>
  <c r="LK165" i="7"/>
  <c r="LL165" i="7"/>
  <c r="LM165" i="7"/>
  <c r="LN165" i="7"/>
  <c r="LO165" i="7"/>
  <c r="LP165" i="7"/>
  <c r="LQ165" i="7"/>
  <c r="LR165" i="7"/>
  <c r="LS165" i="7"/>
  <c r="LT165" i="7"/>
  <c r="LU165" i="7"/>
  <c r="LV165" i="7"/>
  <c r="LW165" i="7"/>
  <c r="LX165" i="7"/>
  <c r="LY165" i="7"/>
  <c r="LZ165" i="7"/>
  <c r="MA165" i="7"/>
  <c r="MB165" i="7"/>
  <c r="MC165" i="7"/>
  <c r="MD165" i="7"/>
  <c r="ME165" i="7"/>
  <c r="MF165" i="7"/>
  <c r="MG165" i="7"/>
  <c r="MH165" i="7"/>
  <c r="MI165" i="7"/>
  <c r="MJ165" i="7"/>
  <c r="MK165" i="7"/>
  <c r="ML165" i="7"/>
  <c r="MM165" i="7"/>
  <c r="MN165" i="7"/>
  <c r="MO165" i="7"/>
  <c r="MP165" i="7"/>
  <c r="MQ165" i="7"/>
  <c r="MR165" i="7"/>
  <c r="MS165" i="7"/>
  <c r="MT165" i="7"/>
  <c r="MU165" i="7"/>
  <c r="MV165" i="7"/>
  <c r="MW165" i="7"/>
  <c r="MX165" i="7"/>
  <c r="MY165" i="7"/>
  <c r="MZ165" i="7"/>
  <c r="NA165" i="7"/>
  <c r="NB165" i="7"/>
  <c r="NC165" i="7"/>
  <c r="ND165" i="7"/>
  <c r="NE165" i="7"/>
  <c r="NF165" i="7"/>
  <c r="NG165" i="7"/>
  <c r="NH165" i="7"/>
  <c r="NI165" i="7"/>
  <c r="NJ165" i="7"/>
  <c r="NK165" i="7"/>
  <c r="NL165" i="7"/>
  <c r="NM165" i="7"/>
  <c r="NN165" i="7"/>
  <c r="NO165" i="7"/>
  <c r="NP165" i="7"/>
  <c r="NQ165" i="7"/>
  <c r="NR165" i="7"/>
  <c r="NS165" i="7"/>
  <c r="NT165" i="7"/>
  <c r="NU165" i="7"/>
  <c r="NV165" i="7"/>
  <c r="NW165" i="7"/>
  <c r="NX165" i="7"/>
  <c r="NY165" i="7"/>
  <c r="NZ165" i="7"/>
  <c r="OA165" i="7"/>
  <c r="OB165" i="7"/>
  <c r="OC165" i="7"/>
  <c r="OD165" i="7"/>
  <c r="OE165" i="7"/>
  <c r="OF165" i="7"/>
  <c r="OG165" i="7"/>
  <c r="OH165" i="7"/>
  <c r="OI165" i="7"/>
  <c r="OJ165" i="7"/>
  <c r="OK165" i="7"/>
  <c r="OL165" i="7"/>
  <c r="OM165" i="7"/>
  <c r="ON165" i="7"/>
  <c r="OO165" i="7"/>
  <c r="OP165" i="7"/>
  <c r="OQ165" i="7"/>
  <c r="OR165" i="7"/>
  <c r="OS165" i="7"/>
  <c r="OT165" i="7"/>
  <c r="OU165" i="7"/>
  <c r="OV165" i="7"/>
  <c r="OW165" i="7"/>
  <c r="OX165" i="7"/>
  <c r="OY165" i="7"/>
  <c r="OZ165" i="7"/>
  <c r="PA165" i="7"/>
  <c r="PB165" i="7"/>
  <c r="PC165" i="7"/>
  <c r="PD165" i="7"/>
  <c r="PE165" i="7"/>
  <c r="PF165" i="7"/>
  <c r="PG165" i="7"/>
  <c r="PH165" i="7"/>
  <c r="PI165" i="7"/>
  <c r="PJ165" i="7"/>
  <c r="PK165" i="7"/>
  <c r="PL165" i="7"/>
  <c r="PM165" i="7"/>
  <c r="PN165" i="7"/>
  <c r="PO165" i="7"/>
  <c r="PP165" i="7"/>
  <c r="PQ165" i="7"/>
  <c r="PR165" i="7"/>
  <c r="PS165" i="7"/>
  <c r="PT165" i="7"/>
  <c r="PU165" i="7"/>
  <c r="PV165" i="7"/>
  <c r="PW165" i="7"/>
  <c r="PX165" i="7"/>
  <c r="PY165" i="7"/>
  <c r="PZ165" i="7"/>
  <c r="QA165" i="7"/>
  <c r="QB165" i="7"/>
  <c r="QC165" i="7"/>
  <c r="QD165" i="7"/>
  <c r="QE165" i="7"/>
  <c r="QF165" i="7"/>
  <c r="QG165" i="7"/>
  <c r="QH165" i="7"/>
  <c r="QI165" i="7"/>
  <c r="QJ165" i="7"/>
  <c r="QK165" i="7"/>
  <c r="QL165" i="7"/>
  <c r="QM165" i="7"/>
  <c r="QN165" i="7"/>
  <c r="QO165" i="7"/>
  <c r="QP165" i="7"/>
  <c r="QQ165" i="7"/>
  <c r="QR165" i="7"/>
  <c r="QS165" i="7"/>
  <c r="QT165" i="7"/>
  <c r="QU165" i="7"/>
  <c r="QV165" i="7"/>
  <c r="QW165" i="7"/>
  <c r="QX165" i="7"/>
  <c r="QY165" i="7"/>
  <c r="QZ165" i="7"/>
  <c r="RA165" i="7"/>
  <c r="RB165" i="7"/>
  <c r="RC165" i="7"/>
  <c r="RD165" i="7"/>
  <c r="RE165" i="7"/>
  <c r="RF165" i="7"/>
  <c r="RG165" i="7"/>
  <c r="RH165" i="7"/>
  <c r="RI165" i="7"/>
  <c r="RJ165" i="7"/>
  <c r="RK165" i="7"/>
  <c r="RL165" i="7"/>
  <c r="RM165" i="7"/>
  <c r="RN165" i="7"/>
  <c r="RO165" i="7"/>
  <c r="RP165" i="7"/>
  <c r="RQ165" i="7"/>
  <c r="RR165" i="7"/>
  <c r="RS165" i="7"/>
  <c r="RT165" i="7"/>
  <c r="RU165" i="7"/>
  <c r="RV165" i="7"/>
  <c r="RW165" i="7"/>
  <c r="RX165" i="7"/>
  <c r="RY165" i="7"/>
  <c r="RZ165" i="7"/>
  <c r="SA165" i="7"/>
  <c r="SB165" i="7"/>
  <c r="SC165" i="7"/>
  <c r="SD165" i="7"/>
  <c r="SE165" i="7"/>
  <c r="SF165" i="7"/>
  <c r="SG165" i="7"/>
  <c r="SH165" i="7"/>
  <c r="SI165" i="7"/>
  <c r="SJ165" i="7"/>
  <c r="SK165" i="7"/>
  <c r="SL165" i="7"/>
  <c r="SM165" i="7"/>
  <c r="SN165" i="7"/>
  <c r="SO165" i="7"/>
  <c r="SP165" i="7"/>
  <c r="SQ165" i="7"/>
  <c r="SR165" i="7"/>
  <c r="SS165" i="7"/>
  <c r="ST165" i="7"/>
  <c r="SU165" i="7"/>
  <c r="SV165" i="7"/>
  <c r="SW165" i="7"/>
  <c r="SX165" i="7"/>
  <c r="SY165" i="7"/>
  <c r="SZ165" i="7"/>
  <c r="TA165" i="7"/>
  <c r="TB165" i="7"/>
  <c r="K165" i="7"/>
  <c r="MB127" i="7"/>
  <c r="I127" i="7" s="1"/>
  <c r="J127" i="7" s="1"/>
  <c r="MB25" i="7"/>
  <c r="MB27" i="3"/>
  <c r="MB15" i="3"/>
  <c r="MB9" i="3"/>
  <c r="MB11" i="13"/>
  <c r="LZ23" i="15"/>
  <c r="LZ50" i="7"/>
  <c r="LZ21" i="3"/>
  <c r="LZ12" i="2"/>
  <c r="LZ14" i="2"/>
  <c r="LW28" i="1"/>
  <c r="LW24" i="1"/>
  <c r="LW11" i="1"/>
  <c r="LW30" i="1"/>
  <c r="LW15" i="1"/>
  <c r="LV9" i="2"/>
  <c r="LV34" i="1"/>
  <c r="LV14" i="1"/>
  <c r="LV13" i="1"/>
  <c r="LU9" i="2"/>
  <c r="LT10" i="2"/>
  <c r="LT33" i="1"/>
  <c r="LS32" i="1"/>
  <c r="LR17" i="13"/>
  <c r="LR43" i="1"/>
  <c r="LR12" i="1"/>
  <c r="LR16" i="1"/>
  <c r="LR40" i="1"/>
  <c r="LR25" i="1"/>
  <c r="LR17" i="1"/>
  <c r="LQ10" i="2"/>
  <c r="LQ40" i="1"/>
  <c r="LQ42" i="3"/>
  <c r="LQ21" i="3"/>
  <c r="LQ12" i="2"/>
  <c r="LQ14" i="2"/>
  <c r="LQ53" i="1"/>
  <c r="LQ44" i="1"/>
  <c r="LQ42" i="1"/>
  <c r="LQ29" i="1"/>
  <c r="LQ10" i="1"/>
  <c r="LO10" i="13"/>
  <c r="LO24" i="1"/>
  <c r="LO11" i="1"/>
  <c r="LO15" i="1"/>
  <c r="LO30" i="1"/>
  <c r="LO48" i="1"/>
  <c r="LN15" i="2"/>
  <c r="LN9" i="2"/>
  <c r="LN14" i="1"/>
  <c r="LN13" i="1"/>
  <c r="LM20" i="2"/>
  <c r="LM9" i="2"/>
  <c r="LM15" i="2"/>
  <c r="LM57" i="1"/>
  <c r="LL10" i="2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O183" i="7"/>
  <c r="FP183" i="7"/>
  <c r="FQ183" i="7"/>
  <c r="FR183" i="7"/>
  <c r="FS183" i="7"/>
  <c r="FT183" i="7"/>
  <c r="FU183" i="7"/>
  <c r="FV183" i="7"/>
  <c r="FW183" i="7"/>
  <c r="FX183" i="7"/>
  <c r="FY183" i="7"/>
  <c r="FZ183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O183" i="7"/>
  <c r="GP183" i="7"/>
  <c r="GQ183" i="7"/>
  <c r="GR183" i="7"/>
  <c r="GS183" i="7"/>
  <c r="GT183" i="7"/>
  <c r="GU183" i="7"/>
  <c r="GV183" i="7"/>
  <c r="GW183" i="7"/>
  <c r="GX183" i="7"/>
  <c r="GY183" i="7"/>
  <c r="GZ183" i="7"/>
  <c r="HA183" i="7"/>
  <c r="HB183" i="7"/>
  <c r="HC183" i="7"/>
  <c r="HD183" i="7"/>
  <c r="HE183" i="7"/>
  <c r="HF183" i="7"/>
  <c r="HG183" i="7"/>
  <c r="HH183" i="7"/>
  <c r="HI183" i="7"/>
  <c r="HJ183" i="7"/>
  <c r="HK183" i="7"/>
  <c r="HL183" i="7"/>
  <c r="HM183" i="7"/>
  <c r="HN183" i="7"/>
  <c r="HO183" i="7"/>
  <c r="HP183" i="7"/>
  <c r="HQ183" i="7"/>
  <c r="HR183" i="7"/>
  <c r="HS183" i="7"/>
  <c r="HT183" i="7"/>
  <c r="HU183" i="7"/>
  <c r="HV183" i="7"/>
  <c r="HW183" i="7"/>
  <c r="HX183" i="7"/>
  <c r="HY183" i="7"/>
  <c r="HZ183" i="7"/>
  <c r="IA183" i="7"/>
  <c r="IB183" i="7"/>
  <c r="IC183" i="7"/>
  <c r="ID183" i="7"/>
  <c r="IE183" i="7"/>
  <c r="IF183" i="7"/>
  <c r="IG183" i="7"/>
  <c r="IH183" i="7"/>
  <c r="II183" i="7"/>
  <c r="IJ183" i="7"/>
  <c r="IK183" i="7"/>
  <c r="IL183" i="7"/>
  <c r="IM183" i="7"/>
  <c r="IN183" i="7"/>
  <c r="IO183" i="7"/>
  <c r="IP183" i="7"/>
  <c r="IQ183" i="7"/>
  <c r="IR183" i="7"/>
  <c r="IS183" i="7"/>
  <c r="IT183" i="7"/>
  <c r="IU183" i="7"/>
  <c r="IV183" i="7"/>
  <c r="IW183" i="7"/>
  <c r="IX183" i="7"/>
  <c r="IY183" i="7"/>
  <c r="IZ183" i="7"/>
  <c r="JA183" i="7"/>
  <c r="JB183" i="7"/>
  <c r="JC183" i="7"/>
  <c r="JD183" i="7"/>
  <c r="JE183" i="7"/>
  <c r="JF183" i="7"/>
  <c r="JG183" i="7"/>
  <c r="JH183" i="7"/>
  <c r="JI183" i="7"/>
  <c r="JJ183" i="7"/>
  <c r="JK183" i="7"/>
  <c r="JL183" i="7"/>
  <c r="JM183" i="7"/>
  <c r="JN183" i="7"/>
  <c r="JO183" i="7"/>
  <c r="JP183" i="7"/>
  <c r="JQ183" i="7"/>
  <c r="JR183" i="7"/>
  <c r="JS183" i="7"/>
  <c r="JT183" i="7"/>
  <c r="JU183" i="7"/>
  <c r="JV183" i="7"/>
  <c r="JW183" i="7"/>
  <c r="JX183" i="7"/>
  <c r="JY183" i="7"/>
  <c r="JZ183" i="7"/>
  <c r="KA183" i="7"/>
  <c r="KB183" i="7"/>
  <c r="KC183" i="7"/>
  <c r="KD183" i="7"/>
  <c r="KE183" i="7"/>
  <c r="KF183" i="7"/>
  <c r="KG183" i="7"/>
  <c r="KH183" i="7"/>
  <c r="KI183" i="7"/>
  <c r="KJ183" i="7"/>
  <c r="KK183" i="7"/>
  <c r="KL183" i="7"/>
  <c r="KM183" i="7"/>
  <c r="KN183" i="7"/>
  <c r="KO183" i="7"/>
  <c r="KP183" i="7"/>
  <c r="KQ183" i="7"/>
  <c r="KR183" i="7"/>
  <c r="KS183" i="7"/>
  <c r="KT183" i="7"/>
  <c r="KU183" i="7"/>
  <c r="KV183" i="7"/>
  <c r="KW183" i="7"/>
  <c r="KX183" i="7"/>
  <c r="KY183" i="7"/>
  <c r="KZ183" i="7"/>
  <c r="LA183" i="7"/>
  <c r="LB183" i="7"/>
  <c r="LC183" i="7"/>
  <c r="LD183" i="7"/>
  <c r="LE183" i="7"/>
  <c r="LF183" i="7"/>
  <c r="LG183" i="7"/>
  <c r="LH183" i="7"/>
  <c r="LI183" i="7"/>
  <c r="LJ183" i="7"/>
  <c r="LK183" i="7"/>
  <c r="LL183" i="7"/>
  <c r="LM183" i="7"/>
  <c r="LN183" i="7"/>
  <c r="LO183" i="7"/>
  <c r="LP183" i="7"/>
  <c r="LQ183" i="7"/>
  <c r="LR183" i="7"/>
  <c r="LS183" i="7"/>
  <c r="LT183" i="7"/>
  <c r="LU183" i="7"/>
  <c r="LV183" i="7"/>
  <c r="LW183" i="7"/>
  <c r="LX183" i="7"/>
  <c r="LY183" i="7"/>
  <c r="LZ183" i="7"/>
  <c r="MA183" i="7"/>
  <c r="MB183" i="7"/>
  <c r="MC183" i="7"/>
  <c r="MD183" i="7"/>
  <c r="ME183" i="7"/>
  <c r="MF183" i="7"/>
  <c r="MG183" i="7"/>
  <c r="MH183" i="7"/>
  <c r="MI183" i="7"/>
  <c r="MJ183" i="7"/>
  <c r="MK183" i="7"/>
  <c r="ML183" i="7"/>
  <c r="MM183" i="7"/>
  <c r="MN183" i="7"/>
  <c r="MO183" i="7"/>
  <c r="MP183" i="7"/>
  <c r="MQ183" i="7"/>
  <c r="MR183" i="7"/>
  <c r="MS183" i="7"/>
  <c r="MT183" i="7"/>
  <c r="MU183" i="7"/>
  <c r="MV183" i="7"/>
  <c r="MW183" i="7"/>
  <c r="MX183" i="7"/>
  <c r="MY183" i="7"/>
  <c r="MZ183" i="7"/>
  <c r="NA183" i="7"/>
  <c r="NB183" i="7"/>
  <c r="NC183" i="7"/>
  <c r="ND183" i="7"/>
  <c r="NE183" i="7"/>
  <c r="NF183" i="7"/>
  <c r="NG183" i="7"/>
  <c r="NH183" i="7"/>
  <c r="NI183" i="7"/>
  <c r="NJ183" i="7"/>
  <c r="NK183" i="7"/>
  <c r="NL183" i="7"/>
  <c r="NM183" i="7"/>
  <c r="NN183" i="7"/>
  <c r="NO183" i="7"/>
  <c r="NP183" i="7"/>
  <c r="NQ183" i="7"/>
  <c r="NR183" i="7"/>
  <c r="NS183" i="7"/>
  <c r="NT183" i="7"/>
  <c r="NU183" i="7"/>
  <c r="NV183" i="7"/>
  <c r="NW183" i="7"/>
  <c r="NX183" i="7"/>
  <c r="NY183" i="7"/>
  <c r="NZ183" i="7"/>
  <c r="OA183" i="7"/>
  <c r="OB183" i="7"/>
  <c r="OC183" i="7"/>
  <c r="OD183" i="7"/>
  <c r="OE183" i="7"/>
  <c r="OF183" i="7"/>
  <c r="OG183" i="7"/>
  <c r="OH183" i="7"/>
  <c r="OI183" i="7"/>
  <c r="OJ183" i="7"/>
  <c r="OK183" i="7"/>
  <c r="OL183" i="7"/>
  <c r="OM183" i="7"/>
  <c r="ON183" i="7"/>
  <c r="OO183" i="7"/>
  <c r="OP183" i="7"/>
  <c r="OQ183" i="7"/>
  <c r="OR183" i="7"/>
  <c r="OS183" i="7"/>
  <c r="OT183" i="7"/>
  <c r="OU183" i="7"/>
  <c r="OV183" i="7"/>
  <c r="OW183" i="7"/>
  <c r="OX183" i="7"/>
  <c r="OY183" i="7"/>
  <c r="OZ183" i="7"/>
  <c r="PA183" i="7"/>
  <c r="PB183" i="7"/>
  <c r="PC183" i="7"/>
  <c r="PD183" i="7"/>
  <c r="PE183" i="7"/>
  <c r="PF183" i="7"/>
  <c r="PG183" i="7"/>
  <c r="PH183" i="7"/>
  <c r="PI183" i="7"/>
  <c r="PJ183" i="7"/>
  <c r="PK183" i="7"/>
  <c r="PL183" i="7"/>
  <c r="PM183" i="7"/>
  <c r="PN183" i="7"/>
  <c r="PO183" i="7"/>
  <c r="PP183" i="7"/>
  <c r="PQ183" i="7"/>
  <c r="PR183" i="7"/>
  <c r="PS183" i="7"/>
  <c r="PT183" i="7"/>
  <c r="PU183" i="7"/>
  <c r="PV183" i="7"/>
  <c r="PW183" i="7"/>
  <c r="PX183" i="7"/>
  <c r="PY183" i="7"/>
  <c r="PZ183" i="7"/>
  <c r="QA183" i="7"/>
  <c r="QB183" i="7"/>
  <c r="QC183" i="7"/>
  <c r="QD183" i="7"/>
  <c r="QE183" i="7"/>
  <c r="QF183" i="7"/>
  <c r="QG183" i="7"/>
  <c r="QH183" i="7"/>
  <c r="QI183" i="7"/>
  <c r="QJ183" i="7"/>
  <c r="QK183" i="7"/>
  <c r="QL183" i="7"/>
  <c r="QM183" i="7"/>
  <c r="QN183" i="7"/>
  <c r="QO183" i="7"/>
  <c r="QP183" i="7"/>
  <c r="QQ183" i="7"/>
  <c r="QR183" i="7"/>
  <c r="QS183" i="7"/>
  <c r="QT183" i="7"/>
  <c r="QU183" i="7"/>
  <c r="QV183" i="7"/>
  <c r="QW183" i="7"/>
  <c r="QX183" i="7"/>
  <c r="QY183" i="7"/>
  <c r="QZ183" i="7"/>
  <c r="RA183" i="7"/>
  <c r="RB183" i="7"/>
  <c r="RC183" i="7"/>
  <c r="RD183" i="7"/>
  <c r="RE183" i="7"/>
  <c r="RF183" i="7"/>
  <c r="RG183" i="7"/>
  <c r="RH183" i="7"/>
  <c r="RI183" i="7"/>
  <c r="RJ183" i="7"/>
  <c r="RK183" i="7"/>
  <c r="RL183" i="7"/>
  <c r="RM183" i="7"/>
  <c r="RN183" i="7"/>
  <c r="RO183" i="7"/>
  <c r="RP183" i="7"/>
  <c r="RQ183" i="7"/>
  <c r="RR183" i="7"/>
  <c r="RS183" i="7"/>
  <c r="RT183" i="7"/>
  <c r="RU183" i="7"/>
  <c r="RV183" i="7"/>
  <c r="RW183" i="7"/>
  <c r="RX183" i="7"/>
  <c r="RY183" i="7"/>
  <c r="RZ183" i="7"/>
  <c r="SA183" i="7"/>
  <c r="SB183" i="7"/>
  <c r="SC183" i="7"/>
  <c r="SD183" i="7"/>
  <c r="SE183" i="7"/>
  <c r="SF183" i="7"/>
  <c r="SG183" i="7"/>
  <c r="SH183" i="7"/>
  <c r="SI183" i="7"/>
  <c r="SJ183" i="7"/>
  <c r="SK183" i="7"/>
  <c r="SL183" i="7"/>
  <c r="SM183" i="7"/>
  <c r="SN183" i="7"/>
  <c r="SO183" i="7"/>
  <c r="SP183" i="7"/>
  <c r="SQ183" i="7"/>
  <c r="SR183" i="7"/>
  <c r="SS183" i="7"/>
  <c r="ST183" i="7"/>
  <c r="SU183" i="7"/>
  <c r="SV183" i="7"/>
  <c r="SW183" i="7"/>
  <c r="SX183" i="7"/>
  <c r="SY183" i="7"/>
  <c r="SZ183" i="7"/>
  <c r="TA183" i="7"/>
  <c r="TB183" i="7"/>
  <c r="K183" i="7"/>
  <c r="LL33" i="1"/>
  <c r="LL40" i="1"/>
  <c r="LK32" i="1"/>
  <c r="LJ25" i="1"/>
  <c r="LJ40" i="1"/>
  <c r="LJ17" i="1"/>
  <c r="LJ16" i="1"/>
  <c r="LI10" i="2"/>
  <c r="LI36" i="1"/>
  <c r="LI12" i="1"/>
  <c r="LI42" i="3"/>
  <c r="LI21" i="3"/>
  <c r="LI6" i="3"/>
  <c r="LI7" i="3"/>
  <c r="LI12" i="2"/>
  <c r="LI14" i="2"/>
  <c r="LI15" i="13"/>
  <c r="LI16" i="13"/>
  <c r="LI47" i="1"/>
  <c r="LI42" i="1"/>
  <c r="LI29" i="1"/>
  <c r="LI44" i="1"/>
  <c r="LI10" i="1"/>
  <c r="I27" i="3" l="1"/>
  <c r="I177" i="7"/>
  <c r="J177" i="7" s="1"/>
  <c r="I172" i="7"/>
  <c r="J172" i="7" s="1"/>
  <c r="I183" i="7"/>
  <c r="J183" i="7" s="1"/>
  <c r="I36" i="15"/>
  <c r="I152" i="7"/>
  <c r="I139" i="7"/>
  <c r="I141" i="7"/>
  <c r="I239" i="7"/>
  <c r="I240" i="7"/>
  <c r="I160" i="7"/>
  <c r="I230" i="7"/>
  <c r="I231" i="7"/>
  <c r="I216" i="7"/>
  <c r="I219" i="7"/>
  <c r="I220" i="7"/>
  <c r="I211" i="7"/>
  <c r="I214" i="7"/>
  <c r="I133" i="7"/>
  <c r="I134" i="7"/>
  <c r="I202" i="7"/>
  <c r="I204" i="7"/>
  <c r="I192" i="7"/>
  <c r="J192" i="7" s="1"/>
  <c r="I193" i="7"/>
  <c r="J193" i="7" s="1"/>
  <c r="I182" i="7"/>
  <c r="I146" i="7"/>
  <c r="I120" i="7"/>
  <c r="I121" i="7"/>
  <c r="I60" i="7"/>
  <c r="I89" i="7"/>
  <c r="I80" i="7"/>
  <c r="I50" i="3"/>
  <c r="I51" i="3"/>
  <c r="I52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46" i="3"/>
  <c r="I41" i="3"/>
  <c r="I42" i="3"/>
  <c r="I48" i="3"/>
  <c r="I44" i="3"/>
  <c r="I45" i="3"/>
  <c r="I26" i="2"/>
  <c r="I28" i="2"/>
  <c r="I33" i="2"/>
  <c r="I35" i="2"/>
  <c r="I36" i="2"/>
  <c r="I37" i="2"/>
  <c r="I40" i="2"/>
  <c r="I41" i="2"/>
  <c r="I42" i="2"/>
  <c r="I43" i="2"/>
  <c r="I44" i="2"/>
  <c r="I31" i="2"/>
  <c r="I45" i="2"/>
  <c r="I46" i="2"/>
  <c r="I47" i="2"/>
  <c r="I48" i="2"/>
  <c r="J48" i="2" s="1"/>
  <c r="I21" i="2"/>
  <c r="I17" i="2"/>
  <c r="I30" i="13"/>
  <c r="I23" i="13"/>
  <c r="I33" i="13"/>
  <c r="I27" i="13"/>
  <c r="I24" i="13"/>
  <c r="I25" i="13"/>
  <c r="I26" i="13"/>
  <c r="I34" i="13"/>
  <c r="J34" i="13" s="1"/>
  <c r="I28" i="13"/>
  <c r="I18" i="13"/>
  <c r="I19" i="13"/>
  <c r="I16" i="13"/>
  <c r="I29" i="13"/>
  <c r="I32" i="13"/>
  <c r="I85" i="1"/>
  <c r="J85" i="1" s="1"/>
  <c r="I78" i="1"/>
  <c r="J78" i="1" s="1"/>
  <c r="I79" i="1"/>
  <c r="I81" i="1"/>
  <c r="J81" i="1" s="1"/>
  <c r="CZ11" i="1"/>
  <c r="I27" i="1"/>
  <c r="I10" i="1"/>
  <c r="KV23" i="3"/>
  <c r="KM24" i="3"/>
  <c r="KV24" i="3"/>
  <c r="KV9" i="3"/>
  <c r="KM9" i="3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DE26" i="15"/>
  <c r="DF26" i="15"/>
  <c r="DG26" i="15"/>
  <c r="DH26" i="15"/>
  <c r="DI26" i="15"/>
  <c r="DJ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R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C26" i="15"/>
  <c r="ND26" i="15"/>
  <c r="NE26" i="15"/>
  <c r="NF26" i="15"/>
  <c r="NG26" i="15"/>
  <c r="NH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QZ26" i="15"/>
  <c r="RA26" i="15"/>
  <c r="RB26" i="15"/>
  <c r="RC26" i="15"/>
  <c r="RD26" i="15"/>
  <c r="RE26" i="15"/>
  <c r="RF26" i="15"/>
  <c r="RG26" i="15"/>
  <c r="RH26" i="15"/>
  <c r="RI26" i="15"/>
  <c r="RJ26" i="15"/>
  <c r="RK26" i="15"/>
  <c r="RL26" i="15"/>
  <c r="RM26" i="15"/>
  <c r="RN26" i="15"/>
  <c r="RO26" i="15"/>
  <c r="RP26" i="15"/>
  <c r="RQ26" i="15"/>
  <c r="RR26" i="15"/>
  <c r="RS26" i="15"/>
  <c r="RT26" i="15"/>
  <c r="RU26" i="15"/>
  <c r="RV26" i="15"/>
  <c r="RW26" i="15"/>
  <c r="RX26" i="15"/>
  <c r="RY26" i="15"/>
  <c r="RZ26" i="15"/>
  <c r="SA26" i="15"/>
  <c r="SB26" i="15"/>
  <c r="SC26" i="15"/>
  <c r="SD26" i="15"/>
  <c r="SE26" i="15"/>
  <c r="SF26" i="15"/>
  <c r="SG26" i="15"/>
  <c r="SH26" i="15"/>
  <c r="SI26" i="15"/>
  <c r="SJ26" i="15"/>
  <c r="SK26" i="15"/>
  <c r="SL26" i="15"/>
  <c r="SM26" i="15"/>
  <c r="SN26" i="15"/>
  <c r="SO26" i="15"/>
  <c r="SP26" i="15"/>
  <c r="SQ26" i="15"/>
  <c r="SR26" i="15"/>
  <c r="SS26" i="15"/>
  <c r="ST26" i="15"/>
  <c r="SU26" i="15"/>
  <c r="SV26" i="15"/>
  <c r="SW26" i="15"/>
  <c r="SX26" i="15"/>
  <c r="SY26" i="15"/>
  <c r="SZ26" i="15"/>
  <c r="TA26" i="15"/>
  <c r="TB26" i="15"/>
  <c r="K26" i="15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K57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FD185" i="7"/>
  <c r="FE185" i="7"/>
  <c r="FF185" i="7"/>
  <c r="FG185" i="7"/>
  <c r="FH185" i="7"/>
  <c r="FI185" i="7"/>
  <c r="FJ185" i="7"/>
  <c r="FK185" i="7"/>
  <c r="FL185" i="7"/>
  <c r="FM185" i="7"/>
  <c r="FN185" i="7"/>
  <c r="FO185" i="7"/>
  <c r="FP185" i="7"/>
  <c r="FQ185" i="7"/>
  <c r="FR185" i="7"/>
  <c r="FS185" i="7"/>
  <c r="FT185" i="7"/>
  <c r="FU185" i="7"/>
  <c r="FV185" i="7"/>
  <c r="FW185" i="7"/>
  <c r="FX185" i="7"/>
  <c r="FY185" i="7"/>
  <c r="FZ185" i="7"/>
  <c r="GA185" i="7"/>
  <c r="GB185" i="7"/>
  <c r="GC185" i="7"/>
  <c r="GD185" i="7"/>
  <c r="GE185" i="7"/>
  <c r="GF185" i="7"/>
  <c r="GG185" i="7"/>
  <c r="GH185" i="7"/>
  <c r="GI185" i="7"/>
  <c r="GJ185" i="7"/>
  <c r="GK185" i="7"/>
  <c r="GL185" i="7"/>
  <c r="GM185" i="7"/>
  <c r="GN185" i="7"/>
  <c r="GO185" i="7"/>
  <c r="GP185" i="7"/>
  <c r="GQ185" i="7"/>
  <c r="GR185" i="7"/>
  <c r="GS185" i="7"/>
  <c r="GT185" i="7"/>
  <c r="GU185" i="7"/>
  <c r="GV185" i="7"/>
  <c r="GW185" i="7"/>
  <c r="GX185" i="7"/>
  <c r="GY185" i="7"/>
  <c r="GZ185" i="7"/>
  <c r="HA185" i="7"/>
  <c r="HB185" i="7"/>
  <c r="HC185" i="7"/>
  <c r="HD185" i="7"/>
  <c r="HE185" i="7"/>
  <c r="HF185" i="7"/>
  <c r="HG185" i="7"/>
  <c r="HH185" i="7"/>
  <c r="HI185" i="7"/>
  <c r="HJ185" i="7"/>
  <c r="HK185" i="7"/>
  <c r="HL185" i="7"/>
  <c r="HM185" i="7"/>
  <c r="HN185" i="7"/>
  <c r="HO185" i="7"/>
  <c r="HP185" i="7"/>
  <c r="HQ185" i="7"/>
  <c r="HR185" i="7"/>
  <c r="HS185" i="7"/>
  <c r="HT185" i="7"/>
  <c r="HU185" i="7"/>
  <c r="HV185" i="7"/>
  <c r="HW185" i="7"/>
  <c r="HX185" i="7"/>
  <c r="HY185" i="7"/>
  <c r="HZ185" i="7"/>
  <c r="IA185" i="7"/>
  <c r="IB185" i="7"/>
  <c r="IC185" i="7"/>
  <c r="ID185" i="7"/>
  <c r="IE185" i="7"/>
  <c r="IF185" i="7"/>
  <c r="IG185" i="7"/>
  <c r="IH185" i="7"/>
  <c r="II185" i="7"/>
  <c r="IJ185" i="7"/>
  <c r="IK185" i="7"/>
  <c r="IL185" i="7"/>
  <c r="IM185" i="7"/>
  <c r="IN185" i="7"/>
  <c r="IO185" i="7"/>
  <c r="IP185" i="7"/>
  <c r="IQ185" i="7"/>
  <c r="IR185" i="7"/>
  <c r="IS185" i="7"/>
  <c r="IT185" i="7"/>
  <c r="IU185" i="7"/>
  <c r="IV185" i="7"/>
  <c r="IW185" i="7"/>
  <c r="IX185" i="7"/>
  <c r="IY185" i="7"/>
  <c r="IZ185" i="7"/>
  <c r="JA185" i="7"/>
  <c r="JB185" i="7"/>
  <c r="JC185" i="7"/>
  <c r="JD185" i="7"/>
  <c r="JE185" i="7"/>
  <c r="JF185" i="7"/>
  <c r="JG185" i="7"/>
  <c r="JH185" i="7"/>
  <c r="JI185" i="7"/>
  <c r="JJ185" i="7"/>
  <c r="JK185" i="7"/>
  <c r="JL185" i="7"/>
  <c r="JM185" i="7"/>
  <c r="JN185" i="7"/>
  <c r="JO185" i="7"/>
  <c r="JP185" i="7"/>
  <c r="JQ185" i="7"/>
  <c r="JR185" i="7"/>
  <c r="JS185" i="7"/>
  <c r="JT185" i="7"/>
  <c r="JU185" i="7"/>
  <c r="JV185" i="7"/>
  <c r="JW185" i="7"/>
  <c r="JX185" i="7"/>
  <c r="JY185" i="7"/>
  <c r="JZ185" i="7"/>
  <c r="KA185" i="7"/>
  <c r="KB185" i="7"/>
  <c r="KC185" i="7"/>
  <c r="KD185" i="7"/>
  <c r="KE185" i="7"/>
  <c r="KF185" i="7"/>
  <c r="KG185" i="7"/>
  <c r="KH185" i="7"/>
  <c r="KI185" i="7"/>
  <c r="KJ185" i="7"/>
  <c r="KK185" i="7"/>
  <c r="KL185" i="7"/>
  <c r="KM185" i="7"/>
  <c r="KN185" i="7"/>
  <c r="KO185" i="7"/>
  <c r="KP185" i="7"/>
  <c r="KQ185" i="7"/>
  <c r="KR185" i="7"/>
  <c r="KS185" i="7"/>
  <c r="KT185" i="7"/>
  <c r="KU185" i="7"/>
  <c r="KV185" i="7"/>
  <c r="KW185" i="7"/>
  <c r="KX185" i="7"/>
  <c r="KY185" i="7"/>
  <c r="KZ185" i="7"/>
  <c r="LA185" i="7"/>
  <c r="LB185" i="7"/>
  <c r="LC185" i="7"/>
  <c r="LD185" i="7"/>
  <c r="LE185" i="7"/>
  <c r="LF185" i="7"/>
  <c r="LG185" i="7"/>
  <c r="LH185" i="7"/>
  <c r="LI185" i="7"/>
  <c r="LJ185" i="7"/>
  <c r="LK185" i="7"/>
  <c r="LL185" i="7"/>
  <c r="LM185" i="7"/>
  <c r="LN185" i="7"/>
  <c r="LO185" i="7"/>
  <c r="LP185" i="7"/>
  <c r="LQ185" i="7"/>
  <c r="LR185" i="7"/>
  <c r="LS185" i="7"/>
  <c r="LT185" i="7"/>
  <c r="LU185" i="7"/>
  <c r="LV185" i="7"/>
  <c r="LW185" i="7"/>
  <c r="LX185" i="7"/>
  <c r="LY185" i="7"/>
  <c r="LZ185" i="7"/>
  <c r="MA185" i="7"/>
  <c r="MB185" i="7"/>
  <c r="MC185" i="7"/>
  <c r="MD185" i="7"/>
  <c r="ME185" i="7"/>
  <c r="MF185" i="7"/>
  <c r="MG185" i="7"/>
  <c r="MH185" i="7"/>
  <c r="MI185" i="7"/>
  <c r="MJ185" i="7"/>
  <c r="MK185" i="7"/>
  <c r="ML185" i="7"/>
  <c r="MM185" i="7"/>
  <c r="MN185" i="7"/>
  <c r="MO185" i="7"/>
  <c r="MP185" i="7"/>
  <c r="MQ185" i="7"/>
  <c r="MR185" i="7"/>
  <c r="MS185" i="7"/>
  <c r="MT185" i="7"/>
  <c r="MU185" i="7"/>
  <c r="MV185" i="7"/>
  <c r="MW185" i="7"/>
  <c r="MX185" i="7"/>
  <c r="MY185" i="7"/>
  <c r="MZ185" i="7"/>
  <c r="NA185" i="7"/>
  <c r="NB185" i="7"/>
  <c r="NC185" i="7"/>
  <c r="ND185" i="7"/>
  <c r="NE185" i="7"/>
  <c r="NF185" i="7"/>
  <c r="NG185" i="7"/>
  <c r="NH185" i="7"/>
  <c r="NI185" i="7"/>
  <c r="NJ185" i="7"/>
  <c r="NK185" i="7"/>
  <c r="NL185" i="7"/>
  <c r="NM185" i="7"/>
  <c r="NN185" i="7"/>
  <c r="NO185" i="7"/>
  <c r="NP185" i="7"/>
  <c r="NQ185" i="7"/>
  <c r="NR185" i="7"/>
  <c r="NS185" i="7"/>
  <c r="NT185" i="7"/>
  <c r="NU185" i="7"/>
  <c r="NV185" i="7"/>
  <c r="NW185" i="7"/>
  <c r="NX185" i="7"/>
  <c r="NY185" i="7"/>
  <c r="NZ185" i="7"/>
  <c r="OA185" i="7"/>
  <c r="OB185" i="7"/>
  <c r="OC185" i="7"/>
  <c r="OD185" i="7"/>
  <c r="OE185" i="7"/>
  <c r="OF185" i="7"/>
  <c r="OG185" i="7"/>
  <c r="OH185" i="7"/>
  <c r="OI185" i="7"/>
  <c r="OJ185" i="7"/>
  <c r="OK185" i="7"/>
  <c r="OL185" i="7"/>
  <c r="OM185" i="7"/>
  <c r="ON185" i="7"/>
  <c r="OO185" i="7"/>
  <c r="OP185" i="7"/>
  <c r="OQ185" i="7"/>
  <c r="OR185" i="7"/>
  <c r="OS185" i="7"/>
  <c r="OT185" i="7"/>
  <c r="OU185" i="7"/>
  <c r="OV185" i="7"/>
  <c r="OW185" i="7"/>
  <c r="OX185" i="7"/>
  <c r="OY185" i="7"/>
  <c r="OZ185" i="7"/>
  <c r="PA185" i="7"/>
  <c r="PB185" i="7"/>
  <c r="PC185" i="7"/>
  <c r="PD185" i="7"/>
  <c r="PE185" i="7"/>
  <c r="PF185" i="7"/>
  <c r="PG185" i="7"/>
  <c r="PH185" i="7"/>
  <c r="PI185" i="7"/>
  <c r="PJ185" i="7"/>
  <c r="PK185" i="7"/>
  <c r="PL185" i="7"/>
  <c r="PM185" i="7"/>
  <c r="PN185" i="7"/>
  <c r="PO185" i="7"/>
  <c r="PP185" i="7"/>
  <c r="PQ185" i="7"/>
  <c r="PR185" i="7"/>
  <c r="PS185" i="7"/>
  <c r="PT185" i="7"/>
  <c r="PU185" i="7"/>
  <c r="PV185" i="7"/>
  <c r="PW185" i="7"/>
  <c r="PX185" i="7"/>
  <c r="PY185" i="7"/>
  <c r="PZ185" i="7"/>
  <c r="QA185" i="7"/>
  <c r="QB185" i="7"/>
  <c r="QC185" i="7"/>
  <c r="QD185" i="7"/>
  <c r="QE185" i="7"/>
  <c r="QF185" i="7"/>
  <c r="QG185" i="7"/>
  <c r="QH185" i="7"/>
  <c r="QI185" i="7"/>
  <c r="QJ185" i="7"/>
  <c r="QK185" i="7"/>
  <c r="QL185" i="7"/>
  <c r="QM185" i="7"/>
  <c r="QN185" i="7"/>
  <c r="QO185" i="7"/>
  <c r="QP185" i="7"/>
  <c r="QQ185" i="7"/>
  <c r="QR185" i="7"/>
  <c r="QS185" i="7"/>
  <c r="QT185" i="7"/>
  <c r="QU185" i="7"/>
  <c r="QV185" i="7"/>
  <c r="QW185" i="7"/>
  <c r="QX185" i="7"/>
  <c r="QY185" i="7"/>
  <c r="QZ185" i="7"/>
  <c r="RA185" i="7"/>
  <c r="RB185" i="7"/>
  <c r="RC185" i="7"/>
  <c r="RD185" i="7"/>
  <c r="RE185" i="7"/>
  <c r="RF185" i="7"/>
  <c r="RG185" i="7"/>
  <c r="RH185" i="7"/>
  <c r="RI185" i="7"/>
  <c r="RJ185" i="7"/>
  <c r="RK185" i="7"/>
  <c r="RL185" i="7"/>
  <c r="RM185" i="7"/>
  <c r="RN185" i="7"/>
  <c r="RO185" i="7"/>
  <c r="RP185" i="7"/>
  <c r="RQ185" i="7"/>
  <c r="RR185" i="7"/>
  <c r="RS185" i="7"/>
  <c r="RT185" i="7"/>
  <c r="RU185" i="7"/>
  <c r="RV185" i="7"/>
  <c r="RW185" i="7"/>
  <c r="RX185" i="7"/>
  <c r="RY185" i="7"/>
  <c r="RZ185" i="7"/>
  <c r="SA185" i="7"/>
  <c r="SB185" i="7"/>
  <c r="SC185" i="7"/>
  <c r="SD185" i="7"/>
  <c r="SE185" i="7"/>
  <c r="SF185" i="7"/>
  <c r="SG185" i="7"/>
  <c r="SH185" i="7"/>
  <c r="SI185" i="7"/>
  <c r="SJ185" i="7"/>
  <c r="SK185" i="7"/>
  <c r="SL185" i="7"/>
  <c r="SM185" i="7"/>
  <c r="SN185" i="7"/>
  <c r="SO185" i="7"/>
  <c r="SP185" i="7"/>
  <c r="SQ185" i="7"/>
  <c r="SR185" i="7"/>
  <c r="SS185" i="7"/>
  <c r="ST185" i="7"/>
  <c r="SU185" i="7"/>
  <c r="SV185" i="7"/>
  <c r="SW185" i="7"/>
  <c r="SX185" i="7"/>
  <c r="SY185" i="7"/>
  <c r="SZ185" i="7"/>
  <c r="TA185" i="7"/>
  <c r="TB185" i="7"/>
  <c r="K185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EZ194" i="7"/>
  <c r="FA194" i="7"/>
  <c r="FB194" i="7"/>
  <c r="FC194" i="7"/>
  <c r="FD194" i="7"/>
  <c r="FE194" i="7"/>
  <c r="FF194" i="7"/>
  <c r="FG194" i="7"/>
  <c r="FH194" i="7"/>
  <c r="FI194" i="7"/>
  <c r="FJ194" i="7"/>
  <c r="FK194" i="7"/>
  <c r="FL194" i="7"/>
  <c r="FM194" i="7"/>
  <c r="FN194" i="7"/>
  <c r="FO194" i="7"/>
  <c r="FP194" i="7"/>
  <c r="FQ194" i="7"/>
  <c r="FR194" i="7"/>
  <c r="FS194" i="7"/>
  <c r="FT194" i="7"/>
  <c r="FU194" i="7"/>
  <c r="FV194" i="7"/>
  <c r="FW194" i="7"/>
  <c r="FX194" i="7"/>
  <c r="FY194" i="7"/>
  <c r="FZ194" i="7"/>
  <c r="GA194" i="7"/>
  <c r="GB194" i="7"/>
  <c r="GC194" i="7"/>
  <c r="GD194" i="7"/>
  <c r="GE194" i="7"/>
  <c r="GF194" i="7"/>
  <c r="GG194" i="7"/>
  <c r="GH194" i="7"/>
  <c r="GI194" i="7"/>
  <c r="GJ194" i="7"/>
  <c r="GK194" i="7"/>
  <c r="GL194" i="7"/>
  <c r="GM194" i="7"/>
  <c r="GN194" i="7"/>
  <c r="GO194" i="7"/>
  <c r="GP194" i="7"/>
  <c r="GQ194" i="7"/>
  <c r="GR194" i="7"/>
  <c r="GS194" i="7"/>
  <c r="GT194" i="7"/>
  <c r="GU194" i="7"/>
  <c r="GV194" i="7"/>
  <c r="GW194" i="7"/>
  <c r="GX194" i="7"/>
  <c r="GY194" i="7"/>
  <c r="GZ194" i="7"/>
  <c r="HA194" i="7"/>
  <c r="HB194" i="7"/>
  <c r="HC194" i="7"/>
  <c r="HD194" i="7"/>
  <c r="HE194" i="7"/>
  <c r="HF194" i="7"/>
  <c r="HG194" i="7"/>
  <c r="HH194" i="7"/>
  <c r="HI194" i="7"/>
  <c r="HJ194" i="7"/>
  <c r="HK194" i="7"/>
  <c r="HL194" i="7"/>
  <c r="HM194" i="7"/>
  <c r="HN194" i="7"/>
  <c r="HO194" i="7"/>
  <c r="HP194" i="7"/>
  <c r="HQ194" i="7"/>
  <c r="HR194" i="7"/>
  <c r="HS194" i="7"/>
  <c r="HT194" i="7"/>
  <c r="HU194" i="7"/>
  <c r="HV194" i="7"/>
  <c r="HW194" i="7"/>
  <c r="HX194" i="7"/>
  <c r="HY194" i="7"/>
  <c r="HZ194" i="7"/>
  <c r="IA194" i="7"/>
  <c r="IB194" i="7"/>
  <c r="IC194" i="7"/>
  <c r="ID194" i="7"/>
  <c r="IE194" i="7"/>
  <c r="IF194" i="7"/>
  <c r="IG194" i="7"/>
  <c r="IH194" i="7"/>
  <c r="II194" i="7"/>
  <c r="IJ194" i="7"/>
  <c r="IK194" i="7"/>
  <c r="IL194" i="7"/>
  <c r="IM194" i="7"/>
  <c r="IN194" i="7"/>
  <c r="IO194" i="7"/>
  <c r="IP194" i="7"/>
  <c r="IQ194" i="7"/>
  <c r="IR194" i="7"/>
  <c r="IS194" i="7"/>
  <c r="IT194" i="7"/>
  <c r="IU194" i="7"/>
  <c r="IV194" i="7"/>
  <c r="IW194" i="7"/>
  <c r="IX194" i="7"/>
  <c r="IY194" i="7"/>
  <c r="IZ194" i="7"/>
  <c r="JA194" i="7"/>
  <c r="JB194" i="7"/>
  <c r="JC194" i="7"/>
  <c r="JD194" i="7"/>
  <c r="JE194" i="7"/>
  <c r="JF194" i="7"/>
  <c r="JG194" i="7"/>
  <c r="JH194" i="7"/>
  <c r="JI194" i="7"/>
  <c r="JJ194" i="7"/>
  <c r="JK194" i="7"/>
  <c r="JL194" i="7"/>
  <c r="JM194" i="7"/>
  <c r="JN194" i="7"/>
  <c r="JO194" i="7"/>
  <c r="JP194" i="7"/>
  <c r="JQ194" i="7"/>
  <c r="JR194" i="7"/>
  <c r="JS194" i="7"/>
  <c r="JT194" i="7"/>
  <c r="JU194" i="7"/>
  <c r="JV194" i="7"/>
  <c r="JW194" i="7"/>
  <c r="JX194" i="7"/>
  <c r="JY194" i="7"/>
  <c r="JZ194" i="7"/>
  <c r="KA194" i="7"/>
  <c r="KB194" i="7"/>
  <c r="KC194" i="7"/>
  <c r="KD194" i="7"/>
  <c r="KE194" i="7"/>
  <c r="KF194" i="7"/>
  <c r="KG194" i="7"/>
  <c r="KH194" i="7"/>
  <c r="KI194" i="7"/>
  <c r="KJ194" i="7"/>
  <c r="KK194" i="7"/>
  <c r="KL194" i="7"/>
  <c r="KM194" i="7"/>
  <c r="KN194" i="7"/>
  <c r="KO194" i="7"/>
  <c r="KP194" i="7"/>
  <c r="KQ194" i="7"/>
  <c r="KR194" i="7"/>
  <c r="KS194" i="7"/>
  <c r="KT194" i="7"/>
  <c r="KU194" i="7"/>
  <c r="KV194" i="7"/>
  <c r="KW194" i="7"/>
  <c r="KX194" i="7"/>
  <c r="KY194" i="7"/>
  <c r="KZ194" i="7"/>
  <c r="LA194" i="7"/>
  <c r="LB194" i="7"/>
  <c r="LC194" i="7"/>
  <c r="LD194" i="7"/>
  <c r="LE194" i="7"/>
  <c r="LF194" i="7"/>
  <c r="LG194" i="7"/>
  <c r="LH194" i="7"/>
  <c r="LI194" i="7"/>
  <c r="LJ194" i="7"/>
  <c r="LK194" i="7"/>
  <c r="LL194" i="7"/>
  <c r="LM194" i="7"/>
  <c r="LN194" i="7"/>
  <c r="LO194" i="7"/>
  <c r="LP194" i="7"/>
  <c r="LQ194" i="7"/>
  <c r="LR194" i="7"/>
  <c r="LS194" i="7"/>
  <c r="LT194" i="7"/>
  <c r="LU194" i="7"/>
  <c r="LV194" i="7"/>
  <c r="LW194" i="7"/>
  <c r="LX194" i="7"/>
  <c r="LY194" i="7"/>
  <c r="LZ194" i="7"/>
  <c r="MA194" i="7"/>
  <c r="MB194" i="7"/>
  <c r="MC194" i="7"/>
  <c r="MD194" i="7"/>
  <c r="ME194" i="7"/>
  <c r="MF194" i="7"/>
  <c r="MG194" i="7"/>
  <c r="MH194" i="7"/>
  <c r="MI194" i="7"/>
  <c r="MJ194" i="7"/>
  <c r="MK194" i="7"/>
  <c r="ML194" i="7"/>
  <c r="MM194" i="7"/>
  <c r="MN194" i="7"/>
  <c r="MO194" i="7"/>
  <c r="MP194" i="7"/>
  <c r="MQ194" i="7"/>
  <c r="MR194" i="7"/>
  <c r="MS194" i="7"/>
  <c r="MT194" i="7"/>
  <c r="MU194" i="7"/>
  <c r="MV194" i="7"/>
  <c r="MW194" i="7"/>
  <c r="MX194" i="7"/>
  <c r="MY194" i="7"/>
  <c r="MZ194" i="7"/>
  <c r="NA194" i="7"/>
  <c r="NB194" i="7"/>
  <c r="NC194" i="7"/>
  <c r="ND194" i="7"/>
  <c r="NE194" i="7"/>
  <c r="NF194" i="7"/>
  <c r="NG194" i="7"/>
  <c r="NH194" i="7"/>
  <c r="NI194" i="7"/>
  <c r="NJ194" i="7"/>
  <c r="NK194" i="7"/>
  <c r="NL194" i="7"/>
  <c r="NM194" i="7"/>
  <c r="NN194" i="7"/>
  <c r="NO194" i="7"/>
  <c r="NP194" i="7"/>
  <c r="NQ194" i="7"/>
  <c r="NR194" i="7"/>
  <c r="NS194" i="7"/>
  <c r="NT194" i="7"/>
  <c r="NU194" i="7"/>
  <c r="NV194" i="7"/>
  <c r="NW194" i="7"/>
  <c r="NX194" i="7"/>
  <c r="NY194" i="7"/>
  <c r="NZ194" i="7"/>
  <c r="OA194" i="7"/>
  <c r="OB194" i="7"/>
  <c r="OC194" i="7"/>
  <c r="OD194" i="7"/>
  <c r="OE194" i="7"/>
  <c r="OF194" i="7"/>
  <c r="OG194" i="7"/>
  <c r="OH194" i="7"/>
  <c r="OI194" i="7"/>
  <c r="OJ194" i="7"/>
  <c r="OK194" i="7"/>
  <c r="OL194" i="7"/>
  <c r="OM194" i="7"/>
  <c r="ON194" i="7"/>
  <c r="OO194" i="7"/>
  <c r="OP194" i="7"/>
  <c r="OQ194" i="7"/>
  <c r="OR194" i="7"/>
  <c r="OS194" i="7"/>
  <c r="OT194" i="7"/>
  <c r="OU194" i="7"/>
  <c r="OV194" i="7"/>
  <c r="OW194" i="7"/>
  <c r="OX194" i="7"/>
  <c r="OY194" i="7"/>
  <c r="OZ194" i="7"/>
  <c r="PA194" i="7"/>
  <c r="PB194" i="7"/>
  <c r="PC194" i="7"/>
  <c r="PD194" i="7"/>
  <c r="PE194" i="7"/>
  <c r="PF194" i="7"/>
  <c r="PG194" i="7"/>
  <c r="PH194" i="7"/>
  <c r="PI194" i="7"/>
  <c r="PJ194" i="7"/>
  <c r="PK194" i="7"/>
  <c r="PL194" i="7"/>
  <c r="PM194" i="7"/>
  <c r="PN194" i="7"/>
  <c r="PO194" i="7"/>
  <c r="PP194" i="7"/>
  <c r="PQ194" i="7"/>
  <c r="PR194" i="7"/>
  <c r="PS194" i="7"/>
  <c r="PT194" i="7"/>
  <c r="PU194" i="7"/>
  <c r="PV194" i="7"/>
  <c r="PW194" i="7"/>
  <c r="PX194" i="7"/>
  <c r="PY194" i="7"/>
  <c r="PZ194" i="7"/>
  <c r="QA194" i="7"/>
  <c r="QB194" i="7"/>
  <c r="QC194" i="7"/>
  <c r="QD194" i="7"/>
  <c r="QE194" i="7"/>
  <c r="QF194" i="7"/>
  <c r="QG194" i="7"/>
  <c r="QH194" i="7"/>
  <c r="QI194" i="7"/>
  <c r="QJ194" i="7"/>
  <c r="QK194" i="7"/>
  <c r="QL194" i="7"/>
  <c r="QM194" i="7"/>
  <c r="QN194" i="7"/>
  <c r="QO194" i="7"/>
  <c r="QP194" i="7"/>
  <c r="QQ194" i="7"/>
  <c r="QR194" i="7"/>
  <c r="QS194" i="7"/>
  <c r="QT194" i="7"/>
  <c r="QU194" i="7"/>
  <c r="QV194" i="7"/>
  <c r="QW194" i="7"/>
  <c r="QX194" i="7"/>
  <c r="QY194" i="7"/>
  <c r="QZ194" i="7"/>
  <c r="RA194" i="7"/>
  <c r="RB194" i="7"/>
  <c r="RC194" i="7"/>
  <c r="RD194" i="7"/>
  <c r="RE194" i="7"/>
  <c r="RF194" i="7"/>
  <c r="RG194" i="7"/>
  <c r="RH194" i="7"/>
  <c r="RI194" i="7"/>
  <c r="RJ194" i="7"/>
  <c r="RK194" i="7"/>
  <c r="RL194" i="7"/>
  <c r="RM194" i="7"/>
  <c r="RN194" i="7"/>
  <c r="RO194" i="7"/>
  <c r="RP194" i="7"/>
  <c r="RQ194" i="7"/>
  <c r="RR194" i="7"/>
  <c r="RS194" i="7"/>
  <c r="RT194" i="7"/>
  <c r="RU194" i="7"/>
  <c r="RV194" i="7"/>
  <c r="RW194" i="7"/>
  <c r="RX194" i="7"/>
  <c r="RY194" i="7"/>
  <c r="RZ194" i="7"/>
  <c r="SA194" i="7"/>
  <c r="SB194" i="7"/>
  <c r="SC194" i="7"/>
  <c r="SD194" i="7"/>
  <c r="SE194" i="7"/>
  <c r="SF194" i="7"/>
  <c r="SG194" i="7"/>
  <c r="SH194" i="7"/>
  <c r="SI194" i="7"/>
  <c r="SJ194" i="7"/>
  <c r="SK194" i="7"/>
  <c r="SL194" i="7"/>
  <c r="SM194" i="7"/>
  <c r="SN194" i="7"/>
  <c r="SO194" i="7"/>
  <c r="SP194" i="7"/>
  <c r="SQ194" i="7"/>
  <c r="SR194" i="7"/>
  <c r="SS194" i="7"/>
  <c r="ST194" i="7"/>
  <c r="SU194" i="7"/>
  <c r="SV194" i="7"/>
  <c r="SW194" i="7"/>
  <c r="SX194" i="7"/>
  <c r="SY194" i="7"/>
  <c r="SZ194" i="7"/>
  <c r="TA194" i="7"/>
  <c r="TB194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MF195" i="7"/>
  <c r="MG195" i="7"/>
  <c r="MH195" i="7"/>
  <c r="MI195" i="7"/>
  <c r="MJ195" i="7"/>
  <c r="MK195" i="7"/>
  <c r="ML195" i="7"/>
  <c r="MM195" i="7"/>
  <c r="MN195" i="7"/>
  <c r="MO195" i="7"/>
  <c r="MP195" i="7"/>
  <c r="MQ195" i="7"/>
  <c r="MR195" i="7"/>
  <c r="MS195" i="7"/>
  <c r="MT195" i="7"/>
  <c r="MU195" i="7"/>
  <c r="MV195" i="7"/>
  <c r="MW195" i="7"/>
  <c r="MX195" i="7"/>
  <c r="MY195" i="7"/>
  <c r="MZ195" i="7"/>
  <c r="NA195" i="7"/>
  <c r="NB195" i="7"/>
  <c r="NC195" i="7"/>
  <c r="ND195" i="7"/>
  <c r="NE195" i="7"/>
  <c r="NF195" i="7"/>
  <c r="NG195" i="7"/>
  <c r="NH195" i="7"/>
  <c r="NI195" i="7"/>
  <c r="NJ195" i="7"/>
  <c r="NK195" i="7"/>
  <c r="NL195" i="7"/>
  <c r="NM195" i="7"/>
  <c r="NN195" i="7"/>
  <c r="NO195" i="7"/>
  <c r="NP195" i="7"/>
  <c r="NQ195" i="7"/>
  <c r="NR195" i="7"/>
  <c r="NS195" i="7"/>
  <c r="NT195" i="7"/>
  <c r="NU195" i="7"/>
  <c r="NV195" i="7"/>
  <c r="NW195" i="7"/>
  <c r="NX195" i="7"/>
  <c r="NY195" i="7"/>
  <c r="NZ195" i="7"/>
  <c r="OA195" i="7"/>
  <c r="OB195" i="7"/>
  <c r="OC195" i="7"/>
  <c r="OD195" i="7"/>
  <c r="OE195" i="7"/>
  <c r="OF195" i="7"/>
  <c r="OG195" i="7"/>
  <c r="OH195" i="7"/>
  <c r="OI195" i="7"/>
  <c r="OJ195" i="7"/>
  <c r="OK195" i="7"/>
  <c r="OL195" i="7"/>
  <c r="OM195" i="7"/>
  <c r="ON195" i="7"/>
  <c r="OO195" i="7"/>
  <c r="OP195" i="7"/>
  <c r="OQ195" i="7"/>
  <c r="OR195" i="7"/>
  <c r="OS195" i="7"/>
  <c r="OT195" i="7"/>
  <c r="OU195" i="7"/>
  <c r="OV195" i="7"/>
  <c r="OW195" i="7"/>
  <c r="OX195" i="7"/>
  <c r="OY195" i="7"/>
  <c r="OZ195" i="7"/>
  <c r="PA195" i="7"/>
  <c r="PB195" i="7"/>
  <c r="PC195" i="7"/>
  <c r="PD195" i="7"/>
  <c r="PE195" i="7"/>
  <c r="PF195" i="7"/>
  <c r="PG195" i="7"/>
  <c r="PH195" i="7"/>
  <c r="PI195" i="7"/>
  <c r="PJ195" i="7"/>
  <c r="PK195" i="7"/>
  <c r="PL195" i="7"/>
  <c r="PM195" i="7"/>
  <c r="PN195" i="7"/>
  <c r="PO195" i="7"/>
  <c r="PP195" i="7"/>
  <c r="PQ195" i="7"/>
  <c r="PR195" i="7"/>
  <c r="PS195" i="7"/>
  <c r="PT195" i="7"/>
  <c r="PU195" i="7"/>
  <c r="PV195" i="7"/>
  <c r="PW195" i="7"/>
  <c r="PX195" i="7"/>
  <c r="PY195" i="7"/>
  <c r="PZ195" i="7"/>
  <c r="QA195" i="7"/>
  <c r="QB195" i="7"/>
  <c r="QC195" i="7"/>
  <c r="QD195" i="7"/>
  <c r="QE195" i="7"/>
  <c r="QF195" i="7"/>
  <c r="QG195" i="7"/>
  <c r="QH195" i="7"/>
  <c r="QI195" i="7"/>
  <c r="QJ195" i="7"/>
  <c r="QK195" i="7"/>
  <c r="QL195" i="7"/>
  <c r="QM195" i="7"/>
  <c r="QN195" i="7"/>
  <c r="QO195" i="7"/>
  <c r="QP195" i="7"/>
  <c r="QQ195" i="7"/>
  <c r="QR195" i="7"/>
  <c r="QS195" i="7"/>
  <c r="QT195" i="7"/>
  <c r="QU195" i="7"/>
  <c r="QV195" i="7"/>
  <c r="QW195" i="7"/>
  <c r="QX195" i="7"/>
  <c r="QY195" i="7"/>
  <c r="QZ195" i="7"/>
  <c r="RA195" i="7"/>
  <c r="RB195" i="7"/>
  <c r="RC195" i="7"/>
  <c r="RD195" i="7"/>
  <c r="RE195" i="7"/>
  <c r="RF195" i="7"/>
  <c r="RG195" i="7"/>
  <c r="RH195" i="7"/>
  <c r="RI195" i="7"/>
  <c r="RJ195" i="7"/>
  <c r="RK195" i="7"/>
  <c r="RL195" i="7"/>
  <c r="RM195" i="7"/>
  <c r="RN195" i="7"/>
  <c r="RO195" i="7"/>
  <c r="RP195" i="7"/>
  <c r="RQ195" i="7"/>
  <c r="RR195" i="7"/>
  <c r="RS195" i="7"/>
  <c r="RT195" i="7"/>
  <c r="RU195" i="7"/>
  <c r="RV195" i="7"/>
  <c r="RW195" i="7"/>
  <c r="RX195" i="7"/>
  <c r="RY195" i="7"/>
  <c r="RZ195" i="7"/>
  <c r="SA195" i="7"/>
  <c r="SB195" i="7"/>
  <c r="SC195" i="7"/>
  <c r="SD195" i="7"/>
  <c r="SE195" i="7"/>
  <c r="SF195" i="7"/>
  <c r="SG195" i="7"/>
  <c r="SH195" i="7"/>
  <c r="SI195" i="7"/>
  <c r="SJ195" i="7"/>
  <c r="SK195" i="7"/>
  <c r="SL195" i="7"/>
  <c r="SM195" i="7"/>
  <c r="SN195" i="7"/>
  <c r="SO195" i="7"/>
  <c r="SP195" i="7"/>
  <c r="SQ195" i="7"/>
  <c r="SR195" i="7"/>
  <c r="SS195" i="7"/>
  <c r="ST195" i="7"/>
  <c r="SU195" i="7"/>
  <c r="SV195" i="7"/>
  <c r="SW195" i="7"/>
  <c r="SX195" i="7"/>
  <c r="SY195" i="7"/>
  <c r="SZ195" i="7"/>
  <c r="TA195" i="7"/>
  <c r="TB195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IC163" i="7"/>
  <c r="ID163" i="7"/>
  <c r="IE163" i="7"/>
  <c r="IF163" i="7"/>
  <c r="IG163" i="7"/>
  <c r="IH163" i="7"/>
  <c r="II163" i="7"/>
  <c r="IJ163" i="7"/>
  <c r="IK163" i="7"/>
  <c r="IL163" i="7"/>
  <c r="IM163" i="7"/>
  <c r="IN163" i="7"/>
  <c r="IO163" i="7"/>
  <c r="IP163" i="7"/>
  <c r="IQ163" i="7"/>
  <c r="IR163" i="7"/>
  <c r="IS163" i="7"/>
  <c r="IT163" i="7"/>
  <c r="IU163" i="7"/>
  <c r="IV163" i="7"/>
  <c r="IW163" i="7"/>
  <c r="IX163" i="7"/>
  <c r="IY163" i="7"/>
  <c r="IZ163" i="7"/>
  <c r="JA163" i="7"/>
  <c r="JB163" i="7"/>
  <c r="JC163" i="7"/>
  <c r="JD163" i="7"/>
  <c r="JE163" i="7"/>
  <c r="JF163" i="7"/>
  <c r="JG163" i="7"/>
  <c r="JH163" i="7"/>
  <c r="JI163" i="7"/>
  <c r="JJ163" i="7"/>
  <c r="JK163" i="7"/>
  <c r="JL163" i="7"/>
  <c r="JM163" i="7"/>
  <c r="JN163" i="7"/>
  <c r="JO163" i="7"/>
  <c r="JP163" i="7"/>
  <c r="JQ163" i="7"/>
  <c r="JR163" i="7"/>
  <c r="JS163" i="7"/>
  <c r="JT163" i="7"/>
  <c r="JU163" i="7"/>
  <c r="JV163" i="7"/>
  <c r="JW163" i="7"/>
  <c r="JX163" i="7"/>
  <c r="JY163" i="7"/>
  <c r="JZ163" i="7"/>
  <c r="KA163" i="7"/>
  <c r="KB163" i="7"/>
  <c r="KC163" i="7"/>
  <c r="KD163" i="7"/>
  <c r="KE163" i="7"/>
  <c r="KF163" i="7"/>
  <c r="KG163" i="7"/>
  <c r="KH163" i="7"/>
  <c r="KI163" i="7"/>
  <c r="KJ163" i="7"/>
  <c r="KK163" i="7"/>
  <c r="KL163" i="7"/>
  <c r="KM163" i="7"/>
  <c r="KN163" i="7"/>
  <c r="KO163" i="7"/>
  <c r="KP163" i="7"/>
  <c r="KQ163" i="7"/>
  <c r="KR163" i="7"/>
  <c r="KS163" i="7"/>
  <c r="KT163" i="7"/>
  <c r="KU163" i="7"/>
  <c r="KV163" i="7"/>
  <c r="KW163" i="7"/>
  <c r="KX163" i="7"/>
  <c r="KY163" i="7"/>
  <c r="KZ163" i="7"/>
  <c r="LA163" i="7"/>
  <c r="LB163" i="7"/>
  <c r="LC163" i="7"/>
  <c r="LD163" i="7"/>
  <c r="LE163" i="7"/>
  <c r="LF163" i="7"/>
  <c r="LG163" i="7"/>
  <c r="LH163" i="7"/>
  <c r="LI163" i="7"/>
  <c r="LJ163" i="7"/>
  <c r="LK163" i="7"/>
  <c r="LL163" i="7"/>
  <c r="LM163" i="7"/>
  <c r="LN163" i="7"/>
  <c r="LO163" i="7"/>
  <c r="LP163" i="7"/>
  <c r="LQ163" i="7"/>
  <c r="LR163" i="7"/>
  <c r="LS163" i="7"/>
  <c r="LT163" i="7"/>
  <c r="LU163" i="7"/>
  <c r="LV163" i="7"/>
  <c r="LW163" i="7"/>
  <c r="LX163" i="7"/>
  <c r="LY163" i="7"/>
  <c r="LZ163" i="7"/>
  <c r="MA163" i="7"/>
  <c r="MB163" i="7"/>
  <c r="MC163" i="7"/>
  <c r="MD163" i="7"/>
  <c r="ME163" i="7"/>
  <c r="MF163" i="7"/>
  <c r="MG163" i="7"/>
  <c r="MH163" i="7"/>
  <c r="MI163" i="7"/>
  <c r="MJ163" i="7"/>
  <c r="MK163" i="7"/>
  <c r="ML163" i="7"/>
  <c r="MM163" i="7"/>
  <c r="MN163" i="7"/>
  <c r="MO163" i="7"/>
  <c r="MP163" i="7"/>
  <c r="MQ163" i="7"/>
  <c r="MR163" i="7"/>
  <c r="MS163" i="7"/>
  <c r="MT163" i="7"/>
  <c r="MU163" i="7"/>
  <c r="MV163" i="7"/>
  <c r="MW163" i="7"/>
  <c r="MX163" i="7"/>
  <c r="MY163" i="7"/>
  <c r="MZ163" i="7"/>
  <c r="NA163" i="7"/>
  <c r="NB163" i="7"/>
  <c r="NC163" i="7"/>
  <c r="ND163" i="7"/>
  <c r="NE163" i="7"/>
  <c r="NF163" i="7"/>
  <c r="NG163" i="7"/>
  <c r="NH163" i="7"/>
  <c r="NI163" i="7"/>
  <c r="NJ163" i="7"/>
  <c r="NK163" i="7"/>
  <c r="NL163" i="7"/>
  <c r="NM163" i="7"/>
  <c r="NN163" i="7"/>
  <c r="NO163" i="7"/>
  <c r="NP163" i="7"/>
  <c r="NQ163" i="7"/>
  <c r="NR163" i="7"/>
  <c r="NS163" i="7"/>
  <c r="NT163" i="7"/>
  <c r="NU163" i="7"/>
  <c r="NV163" i="7"/>
  <c r="NW163" i="7"/>
  <c r="NX163" i="7"/>
  <c r="NY163" i="7"/>
  <c r="NZ163" i="7"/>
  <c r="OA163" i="7"/>
  <c r="OB163" i="7"/>
  <c r="OC163" i="7"/>
  <c r="OD163" i="7"/>
  <c r="OE163" i="7"/>
  <c r="OF163" i="7"/>
  <c r="OG163" i="7"/>
  <c r="OH163" i="7"/>
  <c r="OI163" i="7"/>
  <c r="OJ163" i="7"/>
  <c r="OK163" i="7"/>
  <c r="OL163" i="7"/>
  <c r="OM163" i="7"/>
  <c r="ON163" i="7"/>
  <c r="OO163" i="7"/>
  <c r="OP163" i="7"/>
  <c r="OQ163" i="7"/>
  <c r="OR163" i="7"/>
  <c r="OS163" i="7"/>
  <c r="OT163" i="7"/>
  <c r="OU163" i="7"/>
  <c r="OV163" i="7"/>
  <c r="OW163" i="7"/>
  <c r="OX163" i="7"/>
  <c r="OY163" i="7"/>
  <c r="OZ163" i="7"/>
  <c r="PA163" i="7"/>
  <c r="PB163" i="7"/>
  <c r="PC163" i="7"/>
  <c r="PD163" i="7"/>
  <c r="PE163" i="7"/>
  <c r="PF163" i="7"/>
  <c r="PG163" i="7"/>
  <c r="PH163" i="7"/>
  <c r="PI163" i="7"/>
  <c r="PJ163" i="7"/>
  <c r="PK163" i="7"/>
  <c r="PL163" i="7"/>
  <c r="PM163" i="7"/>
  <c r="PN163" i="7"/>
  <c r="PO163" i="7"/>
  <c r="PP163" i="7"/>
  <c r="PQ163" i="7"/>
  <c r="PR163" i="7"/>
  <c r="PS163" i="7"/>
  <c r="PT163" i="7"/>
  <c r="PU163" i="7"/>
  <c r="PV163" i="7"/>
  <c r="PW163" i="7"/>
  <c r="PX163" i="7"/>
  <c r="PY163" i="7"/>
  <c r="PZ163" i="7"/>
  <c r="QA163" i="7"/>
  <c r="QB163" i="7"/>
  <c r="QC163" i="7"/>
  <c r="QD163" i="7"/>
  <c r="QE163" i="7"/>
  <c r="QF163" i="7"/>
  <c r="QG163" i="7"/>
  <c r="QH163" i="7"/>
  <c r="QI163" i="7"/>
  <c r="QJ163" i="7"/>
  <c r="QK163" i="7"/>
  <c r="QL163" i="7"/>
  <c r="QM163" i="7"/>
  <c r="QN163" i="7"/>
  <c r="QO163" i="7"/>
  <c r="QP163" i="7"/>
  <c r="QQ163" i="7"/>
  <c r="QR163" i="7"/>
  <c r="QS163" i="7"/>
  <c r="QT163" i="7"/>
  <c r="QU163" i="7"/>
  <c r="QV163" i="7"/>
  <c r="QW163" i="7"/>
  <c r="QX163" i="7"/>
  <c r="QY163" i="7"/>
  <c r="QZ163" i="7"/>
  <c r="RA163" i="7"/>
  <c r="RB163" i="7"/>
  <c r="RC163" i="7"/>
  <c r="RD163" i="7"/>
  <c r="RE163" i="7"/>
  <c r="RF163" i="7"/>
  <c r="RG163" i="7"/>
  <c r="RH163" i="7"/>
  <c r="RI163" i="7"/>
  <c r="RJ163" i="7"/>
  <c r="RK163" i="7"/>
  <c r="RL163" i="7"/>
  <c r="RM163" i="7"/>
  <c r="RN163" i="7"/>
  <c r="RO163" i="7"/>
  <c r="RP163" i="7"/>
  <c r="RQ163" i="7"/>
  <c r="RR163" i="7"/>
  <c r="RS163" i="7"/>
  <c r="RT163" i="7"/>
  <c r="RU163" i="7"/>
  <c r="RV163" i="7"/>
  <c r="RW163" i="7"/>
  <c r="RX163" i="7"/>
  <c r="RY163" i="7"/>
  <c r="RZ163" i="7"/>
  <c r="SA163" i="7"/>
  <c r="SB163" i="7"/>
  <c r="SC163" i="7"/>
  <c r="SD163" i="7"/>
  <c r="SE163" i="7"/>
  <c r="SF163" i="7"/>
  <c r="SG163" i="7"/>
  <c r="SH163" i="7"/>
  <c r="SI163" i="7"/>
  <c r="SJ163" i="7"/>
  <c r="SK163" i="7"/>
  <c r="SL163" i="7"/>
  <c r="SM163" i="7"/>
  <c r="SN163" i="7"/>
  <c r="SO163" i="7"/>
  <c r="SP163" i="7"/>
  <c r="SQ163" i="7"/>
  <c r="SR163" i="7"/>
  <c r="SS163" i="7"/>
  <c r="ST163" i="7"/>
  <c r="SU163" i="7"/>
  <c r="SV163" i="7"/>
  <c r="SW163" i="7"/>
  <c r="SX163" i="7"/>
  <c r="SY163" i="7"/>
  <c r="SZ163" i="7"/>
  <c r="TA163" i="7"/>
  <c r="TB163" i="7"/>
  <c r="LG9" i="2"/>
  <c r="LG15" i="2"/>
  <c r="K163" i="7"/>
  <c r="K195" i="7"/>
  <c r="LG64" i="1"/>
  <c r="LG43" i="1"/>
  <c r="LF9" i="2"/>
  <c r="LF16" i="2"/>
  <c r="LF15" i="2"/>
  <c r="K194" i="7"/>
  <c r="LF43" i="1"/>
  <c r="LE58" i="7"/>
  <c r="LE37" i="3"/>
  <c r="LE20" i="3"/>
  <c r="I26" i="15" l="1"/>
  <c r="J26" i="15" s="1"/>
  <c r="J32" i="13"/>
  <c r="I194" i="7"/>
  <c r="J194" i="7" s="1"/>
  <c r="J120" i="7"/>
  <c r="I195" i="7"/>
  <c r="J195" i="7" s="1"/>
  <c r="I185" i="7"/>
  <c r="I163" i="7"/>
  <c r="J163" i="7" s="1"/>
  <c r="I57" i="7"/>
  <c r="J57" i="7" s="1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AY233" i="7"/>
  <c r="AZ233" i="7"/>
  <c r="BA233" i="7"/>
  <c r="BB233" i="7"/>
  <c r="BC233" i="7"/>
  <c r="BD233" i="7"/>
  <c r="BE233" i="7"/>
  <c r="BF233" i="7"/>
  <c r="BG233" i="7"/>
  <c r="BH233" i="7"/>
  <c r="BI233" i="7"/>
  <c r="BJ233" i="7"/>
  <c r="BK233" i="7"/>
  <c r="BL233" i="7"/>
  <c r="BM233" i="7"/>
  <c r="BN233" i="7"/>
  <c r="BO233" i="7"/>
  <c r="BP233" i="7"/>
  <c r="BQ233" i="7"/>
  <c r="BR233" i="7"/>
  <c r="BS233" i="7"/>
  <c r="BT233" i="7"/>
  <c r="BU233" i="7"/>
  <c r="BV233" i="7"/>
  <c r="BW233" i="7"/>
  <c r="BX233" i="7"/>
  <c r="BY233" i="7"/>
  <c r="BZ233" i="7"/>
  <c r="CA233" i="7"/>
  <c r="CB233" i="7"/>
  <c r="CC233" i="7"/>
  <c r="CD233" i="7"/>
  <c r="CE233" i="7"/>
  <c r="CF233" i="7"/>
  <c r="CG233" i="7"/>
  <c r="CH233" i="7"/>
  <c r="CI233" i="7"/>
  <c r="CJ233" i="7"/>
  <c r="CK233" i="7"/>
  <c r="CL233" i="7"/>
  <c r="CM233" i="7"/>
  <c r="CN233" i="7"/>
  <c r="CO233" i="7"/>
  <c r="CP233" i="7"/>
  <c r="CQ233" i="7"/>
  <c r="CR233" i="7"/>
  <c r="CS233" i="7"/>
  <c r="CT233" i="7"/>
  <c r="CU233" i="7"/>
  <c r="CV233" i="7"/>
  <c r="CW233" i="7"/>
  <c r="CX233" i="7"/>
  <c r="CY233" i="7"/>
  <c r="CZ233" i="7"/>
  <c r="DA233" i="7"/>
  <c r="DB233" i="7"/>
  <c r="DC233" i="7"/>
  <c r="DD233" i="7"/>
  <c r="DE233" i="7"/>
  <c r="DF233" i="7"/>
  <c r="DG233" i="7"/>
  <c r="DH233" i="7"/>
  <c r="DI233" i="7"/>
  <c r="DJ233" i="7"/>
  <c r="DK233" i="7"/>
  <c r="DL233" i="7"/>
  <c r="DM233" i="7"/>
  <c r="DN233" i="7"/>
  <c r="DO233" i="7"/>
  <c r="DP233" i="7"/>
  <c r="DQ233" i="7"/>
  <c r="DR233" i="7"/>
  <c r="DS233" i="7"/>
  <c r="DT233" i="7"/>
  <c r="DU233" i="7"/>
  <c r="DV233" i="7"/>
  <c r="DW233" i="7"/>
  <c r="DX233" i="7"/>
  <c r="DY233" i="7"/>
  <c r="DZ233" i="7"/>
  <c r="EA233" i="7"/>
  <c r="EB233" i="7"/>
  <c r="EC233" i="7"/>
  <c r="ED233" i="7"/>
  <c r="EE233" i="7"/>
  <c r="EF233" i="7"/>
  <c r="EG233" i="7"/>
  <c r="EH233" i="7"/>
  <c r="EI233" i="7"/>
  <c r="EJ233" i="7"/>
  <c r="EK233" i="7"/>
  <c r="EL233" i="7"/>
  <c r="EM233" i="7"/>
  <c r="EN233" i="7"/>
  <c r="EO233" i="7"/>
  <c r="EP233" i="7"/>
  <c r="EQ233" i="7"/>
  <c r="ER233" i="7"/>
  <c r="ES233" i="7"/>
  <c r="ET233" i="7"/>
  <c r="EU233" i="7"/>
  <c r="EV233" i="7"/>
  <c r="EW233" i="7"/>
  <c r="EX233" i="7"/>
  <c r="EY233" i="7"/>
  <c r="EZ233" i="7"/>
  <c r="FA233" i="7"/>
  <c r="FB233" i="7"/>
  <c r="FC233" i="7"/>
  <c r="FD233" i="7"/>
  <c r="FE233" i="7"/>
  <c r="FF233" i="7"/>
  <c r="FG233" i="7"/>
  <c r="FH233" i="7"/>
  <c r="FI233" i="7"/>
  <c r="FJ233" i="7"/>
  <c r="FK233" i="7"/>
  <c r="FL233" i="7"/>
  <c r="FM233" i="7"/>
  <c r="FN233" i="7"/>
  <c r="FO233" i="7"/>
  <c r="FP233" i="7"/>
  <c r="FQ233" i="7"/>
  <c r="FR233" i="7"/>
  <c r="FS233" i="7"/>
  <c r="FT233" i="7"/>
  <c r="FU233" i="7"/>
  <c r="FV233" i="7"/>
  <c r="FW233" i="7"/>
  <c r="FX233" i="7"/>
  <c r="FY233" i="7"/>
  <c r="FZ233" i="7"/>
  <c r="GA233" i="7"/>
  <c r="GB233" i="7"/>
  <c r="GC233" i="7"/>
  <c r="GD233" i="7"/>
  <c r="GE233" i="7"/>
  <c r="GF233" i="7"/>
  <c r="GG233" i="7"/>
  <c r="GH233" i="7"/>
  <c r="GI233" i="7"/>
  <c r="GJ233" i="7"/>
  <c r="GK233" i="7"/>
  <c r="GL233" i="7"/>
  <c r="GM233" i="7"/>
  <c r="GN233" i="7"/>
  <c r="GO233" i="7"/>
  <c r="GP233" i="7"/>
  <c r="GQ233" i="7"/>
  <c r="GR233" i="7"/>
  <c r="GS233" i="7"/>
  <c r="GT233" i="7"/>
  <c r="GU233" i="7"/>
  <c r="GV233" i="7"/>
  <c r="GW233" i="7"/>
  <c r="GX233" i="7"/>
  <c r="GY233" i="7"/>
  <c r="GZ233" i="7"/>
  <c r="HA233" i="7"/>
  <c r="HB233" i="7"/>
  <c r="HC233" i="7"/>
  <c r="HD233" i="7"/>
  <c r="HE233" i="7"/>
  <c r="HF233" i="7"/>
  <c r="HG233" i="7"/>
  <c r="HH233" i="7"/>
  <c r="HI233" i="7"/>
  <c r="HJ233" i="7"/>
  <c r="HK233" i="7"/>
  <c r="HL233" i="7"/>
  <c r="HM233" i="7"/>
  <c r="HN233" i="7"/>
  <c r="HO233" i="7"/>
  <c r="HP233" i="7"/>
  <c r="HQ233" i="7"/>
  <c r="HR233" i="7"/>
  <c r="HS233" i="7"/>
  <c r="HT233" i="7"/>
  <c r="HU233" i="7"/>
  <c r="HV233" i="7"/>
  <c r="HW233" i="7"/>
  <c r="HX233" i="7"/>
  <c r="HY233" i="7"/>
  <c r="HZ233" i="7"/>
  <c r="IA233" i="7"/>
  <c r="IB233" i="7"/>
  <c r="IC233" i="7"/>
  <c r="ID233" i="7"/>
  <c r="IE233" i="7"/>
  <c r="IF233" i="7"/>
  <c r="IG233" i="7"/>
  <c r="IH233" i="7"/>
  <c r="II233" i="7"/>
  <c r="IJ233" i="7"/>
  <c r="IK233" i="7"/>
  <c r="IL233" i="7"/>
  <c r="IM233" i="7"/>
  <c r="IN233" i="7"/>
  <c r="IO233" i="7"/>
  <c r="IP233" i="7"/>
  <c r="IQ233" i="7"/>
  <c r="IR233" i="7"/>
  <c r="IS233" i="7"/>
  <c r="IT233" i="7"/>
  <c r="IU233" i="7"/>
  <c r="IV233" i="7"/>
  <c r="IW233" i="7"/>
  <c r="IX233" i="7"/>
  <c r="IY233" i="7"/>
  <c r="IZ233" i="7"/>
  <c r="JA233" i="7"/>
  <c r="JB233" i="7"/>
  <c r="JC233" i="7"/>
  <c r="JD233" i="7"/>
  <c r="JE233" i="7"/>
  <c r="JF233" i="7"/>
  <c r="JG233" i="7"/>
  <c r="JH233" i="7"/>
  <c r="JI233" i="7"/>
  <c r="JJ233" i="7"/>
  <c r="JK233" i="7"/>
  <c r="JL233" i="7"/>
  <c r="JM233" i="7"/>
  <c r="JN233" i="7"/>
  <c r="JO233" i="7"/>
  <c r="JP233" i="7"/>
  <c r="JQ233" i="7"/>
  <c r="JR233" i="7"/>
  <c r="JS233" i="7"/>
  <c r="JT233" i="7"/>
  <c r="JU233" i="7"/>
  <c r="JV233" i="7"/>
  <c r="JW233" i="7"/>
  <c r="JX233" i="7"/>
  <c r="JY233" i="7"/>
  <c r="JZ233" i="7"/>
  <c r="KA233" i="7"/>
  <c r="KB233" i="7"/>
  <c r="KC233" i="7"/>
  <c r="KD233" i="7"/>
  <c r="KE233" i="7"/>
  <c r="KF233" i="7"/>
  <c r="KG233" i="7"/>
  <c r="KH233" i="7"/>
  <c r="KI233" i="7"/>
  <c r="KJ233" i="7"/>
  <c r="KK233" i="7"/>
  <c r="KL233" i="7"/>
  <c r="KM233" i="7"/>
  <c r="KN233" i="7"/>
  <c r="KO233" i="7"/>
  <c r="KP233" i="7"/>
  <c r="KQ233" i="7"/>
  <c r="KR233" i="7"/>
  <c r="KS233" i="7"/>
  <c r="KT233" i="7"/>
  <c r="KU233" i="7"/>
  <c r="KV233" i="7"/>
  <c r="KW233" i="7"/>
  <c r="KX233" i="7"/>
  <c r="KY233" i="7"/>
  <c r="KZ233" i="7"/>
  <c r="LA233" i="7"/>
  <c r="LB233" i="7"/>
  <c r="LC233" i="7"/>
  <c r="LD233" i="7"/>
  <c r="LE233" i="7"/>
  <c r="LF233" i="7"/>
  <c r="LG233" i="7"/>
  <c r="LH233" i="7"/>
  <c r="LI233" i="7"/>
  <c r="LJ233" i="7"/>
  <c r="LK233" i="7"/>
  <c r="LL233" i="7"/>
  <c r="LM233" i="7"/>
  <c r="LN233" i="7"/>
  <c r="LO233" i="7"/>
  <c r="LP233" i="7"/>
  <c r="LQ233" i="7"/>
  <c r="LR233" i="7"/>
  <c r="LS233" i="7"/>
  <c r="LT233" i="7"/>
  <c r="LU233" i="7"/>
  <c r="LV233" i="7"/>
  <c r="LW233" i="7"/>
  <c r="LX233" i="7"/>
  <c r="LY233" i="7"/>
  <c r="LZ233" i="7"/>
  <c r="MA233" i="7"/>
  <c r="MB233" i="7"/>
  <c r="MC233" i="7"/>
  <c r="MD233" i="7"/>
  <c r="ME233" i="7"/>
  <c r="MF233" i="7"/>
  <c r="MG233" i="7"/>
  <c r="MH233" i="7"/>
  <c r="MI233" i="7"/>
  <c r="MJ233" i="7"/>
  <c r="MK233" i="7"/>
  <c r="ML233" i="7"/>
  <c r="MM233" i="7"/>
  <c r="MN233" i="7"/>
  <c r="MO233" i="7"/>
  <c r="MP233" i="7"/>
  <c r="MQ233" i="7"/>
  <c r="MR233" i="7"/>
  <c r="MS233" i="7"/>
  <c r="MT233" i="7"/>
  <c r="MU233" i="7"/>
  <c r="MV233" i="7"/>
  <c r="MW233" i="7"/>
  <c r="MX233" i="7"/>
  <c r="MY233" i="7"/>
  <c r="MZ233" i="7"/>
  <c r="NA233" i="7"/>
  <c r="NB233" i="7"/>
  <c r="NC233" i="7"/>
  <c r="ND233" i="7"/>
  <c r="NE233" i="7"/>
  <c r="NF233" i="7"/>
  <c r="NG233" i="7"/>
  <c r="NH233" i="7"/>
  <c r="NI233" i="7"/>
  <c r="NJ233" i="7"/>
  <c r="NK233" i="7"/>
  <c r="NL233" i="7"/>
  <c r="NM233" i="7"/>
  <c r="NN233" i="7"/>
  <c r="NO233" i="7"/>
  <c r="NP233" i="7"/>
  <c r="NQ233" i="7"/>
  <c r="NR233" i="7"/>
  <c r="NS233" i="7"/>
  <c r="NT233" i="7"/>
  <c r="NU233" i="7"/>
  <c r="NV233" i="7"/>
  <c r="NW233" i="7"/>
  <c r="NX233" i="7"/>
  <c r="NY233" i="7"/>
  <c r="NZ233" i="7"/>
  <c r="OA233" i="7"/>
  <c r="OB233" i="7"/>
  <c r="OC233" i="7"/>
  <c r="OD233" i="7"/>
  <c r="OE233" i="7"/>
  <c r="OF233" i="7"/>
  <c r="OG233" i="7"/>
  <c r="OH233" i="7"/>
  <c r="OI233" i="7"/>
  <c r="OJ233" i="7"/>
  <c r="OK233" i="7"/>
  <c r="OL233" i="7"/>
  <c r="OM233" i="7"/>
  <c r="ON233" i="7"/>
  <c r="OO233" i="7"/>
  <c r="OP233" i="7"/>
  <c r="OQ233" i="7"/>
  <c r="OR233" i="7"/>
  <c r="OS233" i="7"/>
  <c r="OT233" i="7"/>
  <c r="OU233" i="7"/>
  <c r="OV233" i="7"/>
  <c r="OW233" i="7"/>
  <c r="OX233" i="7"/>
  <c r="OY233" i="7"/>
  <c r="OZ233" i="7"/>
  <c r="PA233" i="7"/>
  <c r="PB233" i="7"/>
  <c r="PC233" i="7"/>
  <c r="PD233" i="7"/>
  <c r="PE233" i="7"/>
  <c r="PF233" i="7"/>
  <c r="PG233" i="7"/>
  <c r="PH233" i="7"/>
  <c r="PI233" i="7"/>
  <c r="PJ233" i="7"/>
  <c r="PK233" i="7"/>
  <c r="PL233" i="7"/>
  <c r="PM233" i="7"/>
  <c r="PN233" i="7"/>
  <c r="PO233" i="7"/>
  <c r="PP233" i="7"/>
  <c r="PQ233" i="7"/>
  <c r="PR233" i="7"/>
  <c r="PS233" i="7"/>
  <c r="PT233" i="7"/>
  <c r="PU233" i="7"/>
  <c r="PV233" i="7"/>
  <c r="PW233" i="7"/>
  <c r="PX233" i="7"/>
  <c r="PY233" i="7"/>
  <c r="PZ233" i="7"/>
  <c r="QA233" i="7"/>
  <c r="QB233" i="7"/>
  <c r="QC233" i="7"/>
  <c r="QD233" i="7"/>
  <c r="QE233" i="7"/>
  <c r="QF233" i="7"/>
  <c r="QG233" i="7"/>
  <c r="QH233" i="7"/>
  <c r="QI233" i="7"/>
  <c r="QJ233" i="7"/>
  <c r="QK233" i="7"/>
  <c r="QL233" i="7"/>
  <c r="QM233" i="7"/>
  <c r="QN233" i="7"/>
  <c r="QO233" i="7"/>
  <c r="QP233" i="7"/>
  <c r="QQ233" i="7"/>
  <c r="QR233" i="7"/>
  <c r="QS233" i="7"/>
  <c r="QT233" i="7"/>
  <c r="QU233" i="7"/>
  <c r="QV233" i="7"/>
  <c r="QW233" i="7"/>
  <c r="QX233" i="7"/>
  <c r="QY233" i="7"/>
  <c r="QZ233" i="7"/>
  <c r="RA233" i="7"/>
  <c r="RB233" i="7"/>
  <c r="RC233" i="7"/>
  <c r="RD233" i="7"/>
  <c r="RE233" i="7"/>
  <c r="RF233" i="7"/>
  <c r="RG233" i="7"/>
  <c r="RH233" i="7"/>
  <c r="RI233" i="7"/>
  <c r="RJ233" i="7"/>
  <c r="RK233" i="7"/>
  <c r="RL233" i="7"/>
  <c r="RM233" i="7"/>
  <c r="RN233" i="7"/>
  <c r="RO233" i="7"/>
  <c r="RP233" i="7"/>
  <c r="RQ233" i="7"/>
  <c r="RR233" i="7"/>
  <c r="RS233" i="7"/>
  <c r="RT233" i="7"/>
  <c r="RU233" i="7"/>
  <c r="RV233" i="7"/>
  <c r="RW233" i="7"/>
  <c r="RX233" i="7"/>
  <c r="RY233" i="7"/>
  <c r="RZ233" i="7"/>
  <c r="SA233" i="7"/>
  <c r="SB233" i="7"/>
  <c r="SC233" i="7"/>
  <c r="SD233" i="7"/>
  <c r="SE233" i="7"/>
  <c r="SF233" i="7"/>
  <c r="SG233" i="7"/>
  <c r="SH233" i="7"/>
  <c r="SI233" i="7"/>
  <c r="SJ233" i="7"/>
  <c r="SK233" i="7"/>
  <c r="SL233" i="7"/>
  <c r="SM233" i="7"/>
  <c r="SN233" i="7"/>
  <c r="SO233" i="7"/>
  <c r="SP233" i="7"/>
  <c r="SQ233" i="7"/>
  <c r="SR233" i="7"/>
  <c r="SS233" i="7"/>
  <c r="ST233" i="7"/>
  <c r="SU233" i="7"/>
  <c r="SV233" i="7"/>
  <c r="SW233" i="7"/>
  <c r="SX233" i="7"/>
  <c r="SY233" i="7"/>
  <c r="SZ233" i="7"/>
  <c r="TA233" i="7"/>
  <c r="TB233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R234" i="7"/>
  <c r="FS234" i="7"/>
  <c r="FT234" i="7"/>
  <c r="FU234" i="7"/>
  <c r="FV234" i="7"/>
  <c r="FW234" i="7"/>
  <c r="FX234" i="7"/>
  <c r="FY234" i="7"/>
  <c r="FZ234" i="7"/>
  <c r="GA234" i="7"/>
  <c r="GB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MC234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NZ234" i="7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QY234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Y235" i="7"/>
  <c r="AZ235" i="7"/>
  <c r="BA235" i="7"/>
  <c r="BB235" i="7"/>
  <c r="BC235" i="7"/>
  <c r="BD235" i="7"/>
  <c r="BE235" i="7"/>
  <c r="BF235" i="7"/>
  <c r="BG235" i="7"/>
  <c r="BH235" i="7"/>
  <c r="BI235" i="7"/>
  <c r="BJ235" i="7"/>
  <c r="BK235" i="7"/>
  <c r="BL235" i="7"/>
  <c r="BM235" i="7"/>
  <c r="BN235" i="7"/>
  <c r="BO235" i="7"/>
  <c r="BP235" i="7"/>
  <c r="BQ235" i="7"/>
  <c r="BR235" i="7"/>
  <c r="BS235" i="7"/>
  <c r="BT235" i="7"/>
  <c r="BU235" i="7"/>
  <c r="BV235" i="7"/>
  <c r="BW235" i="7"/>
  <c r="BX235" i="7"/>
  <c r="BY235" i="7"/>
  <c r="BZ235" i="7"/>
  <c r="CA235" i="7"/>
  <c r="CB235" i="7"/>
  <c r="CC235" i="7"/>
  <c r="CD235" i="7"/>
  <c r="CE235" i="7"/>
  <c r="CF235" i="7"/>
  <c r="CG235" i="7"/>
  <c r="CH235" i="7"/>
  <c r="CI235" i="7"/>
  <c r="CJ235" i="7"/>
  <c r="CK235" i="7"/>
  <c r="CL235" i="7"/>
  <c r="CM235" i="7"/>
  <c r="CN235" i="7"/>
  <c r="CO235" i="7"/>
  <c r="CP235" i="7"/>
  <c r="CQ235" i="7"/>
  <c r="CR235" i="7"/>
  <c r="CS235" i="7"/>
  <c r="CT235" i="7"/>
  <c r="CU235" i="7"/>
  <c r="CV235" i="7"/>
  <c r="CW235" i="7"/>
  <c r="CX235" i="7"/>
  <c r="CY235" i="7"/>
  <c r="CZ235" i="7"/>
  <c r="DA235" i="7"/>
  <c r="DB235" i="7"/>
  <c r="DC235" i="7"/>
  <c r="DD235" i="7"/>
  <c r="DE235" i="7"/>
  <c r="DF235" i="7"/>
  <c r="DG235" i="7"/>
  <c r="DH235" i="7"/>
  <c r="DI235" i="7"/>
  <c r="DJ235" i="7"/>
  <c r="DK235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FD235" i="7"/>
  <c r="FE235" i="7"/>
  <c r="FF235" i="7"/>
  <c r="FG235" i="7"/>
  <c r="FH235" i="7"/>
  <c r="FI235" i="7"/>
  <c r="FJ235" i="7"/>
  <c r="FK235" i="7"/>
  <c r="FL235" i="7"/>
  <c r="FM235" i="7"/>
  <c r="FN235" i="7"/>
  <c r="FO235" i="7"/>
  <c r="FP235" i="7"/>
  <c r="FQ235" i="7"/>
  <c r="FR235" i="7"/>
  <c r="FS235" i="7"/>
  <c r="FT235" i="7"/>
  <c r="FU235" i="7"/>
  <c r="FV235" i="7"/>
  <c r="FW235" i="7"/>
  <c r="FX235" i="7"/>
  <c r="FY235" i="7"/>
  <c r="FZ235" i="7"/>
  <c r="GA235" i="7"/>
  <c r="GB235" i="7"/>
  <c r="GC235" i="7"/>
  <c r="GD235" i="7"/>
  <c r="GE235" i="7"/>
  <c r="GF235" i="7"/>
  <c r="GG235" i="7"/>
  <c r="GH235" i="7"/>
  <c r="GI235" i="7"/>
  <c r="GJ235" i="7"/>
  <c r="GK235" i="7"/>
  <c r="GL235" i="7"/>
  <c r="GM235" i="7"/>
  <c r="GN235" i="7"/>
  <c r="GO235" i="7"/>
  <c r="GP235" i="7"/>
  <c r="GQ235" i="7"/>
  <c r="GR235" i="7"/>
  <c r="GS235" i="7"/>
  <c r="GT235" i="7"/>
  <c r="GU235" i="7"/>
  <c r="GV235" i="7"/>
  <c r="GW235" i="7"/>
  <c r="GX235" i="7"/>
  <c r="GY235" i="7"/>
  <c r="GZ235" i="7"/>
  <c r="HA235" i="7"/>
  <c r="HB235" i="7"/>
  <c r="HC235" i="7"/>
  <c r="HD235" i="7"/>
  <c r="HE235" i="7"/>
  <c r="HF235" i="7"/>
  <c r="HG235" i="7"/>
  <c r="HH235" i="7"/>
  <c r="HI235" i="7"/>
  <c r="HJ235" i="7"/>
  <c r="HK235" i="7"/>
  <c r="HL235" i="7"/>
  <c r="HM235" i="7"/>
  <c r="HN235" i="7"/>
  <c r="HO235" i="7"/>
  <c r="HP235" i="7"/>
  <c r="HQ235" i="7"/>
  <c r="HR235" i="7"/>
  <c r="HS235" i="7"/>
  <c r="HT235" i="7"/>
  <c r="HU235" i="7"/>
  <c r="HV235" i="7"/>
  <c r="HW235" i="7"/>
  <c r="HX235" i="7"/>
  <c r="HY235" i="7"/>
  <c r="HZ235" i="7"/>
  <c r="IA235" i="7"/>
  <c r="IB235" i="7"/>
  <c r="IC235" i="7"/>
  <c r="ID235" i="7"/>
  <c r="IE235" i="7"/>
  <c r="IF235" i="7"/>
  <c r="IG235" i="7"/>
  <c r="IH235" i="7"/>
  <c r="II235" i="7"/>
  <c r="IJ235" i="7"/>
  <c r="IK235" i="7"/>
  <c r="IL235" i="7"/>
  <c r="IM235" i="7"/>
  <c r="IN235" i="7"/>
  <c r="IO235" i="7"/>
  <c r="IP235" i="7"/>
  <c r="IQ235" i="7"/>
  <c r="IR235" i="7"/>
  <c r="IS235" i="7"/>
  <c r="IT235" i="7"/>
  <c r="IU235" i="7"/>
  <c r="IV235" i="7"/>
  <c r="IW235" i="7"/>
  <c r="IX235" i="7"/>
  <c r="IY235" i="7"/>
  <c r="IZ235" i="7"/>
  <c r="JA235" i="7"/>
  <c r="JB235" i="7"/>
  <c r="JC235" i="7"/>
  <c r="JD235" i="7"/>
  <c r="JE235" i="7"/>
  <c r="JF235" i="7"/>
  <c r="JG235" i="7"/>
  <c r="JH235" i="7"/>
  <c r="JI235" i="7"/>
  <c r="JJ235" i="7"/>
  <c r="JK235" i="7"/>
  <c r="JL235" i="7"/>
  <c r="JM235" i="7"/>
  <c r="JN235" i="7"/>
  <c r="JO235" i="7"/>
  <c r="JP235" i="7"/>
  <c r="JQ235" i="7"/>
  <c r="JR235" i="7"/>
  <c r="JS235" i="7"/>
  <c r="JT235" i="7"/>
  <c r="JU235" i="7"/>
  <c r="JV235" i="7"/>
  <c r="JW235" i="7"/>
  <c r="JX235" i="7"/>
  <c r="JY235" i="7"/>
  <c r="JZ235" i="7"/>
  <c r="KA235" i="7"/>
  <c r="KB235" i="7"/>
  <c r="KC235" i="7"/>
  <c r="KD235" i="7"/>
  <c r="KE235" i="7"/>
  <c r="KF235" i="7"/>
  <c r="KG235" i="7"/>
  <c r="KH235" i="7"/>
  <c r="KI235" i="7"/>
  <c r="KJ235" i="7"/>
  <c r="KK235" i="7"/>
  <c r="KL235" i="7"/>
  <c r="KM235" i="7"/>
  <c r="KN235" i="7"/>
  <c r="KO235" i="7"/>
  <c r="KP235" i="7"/>
  <c r="KQ235" i="7"/>
  <c r="KR235" i="7"/>
  <c r="KS235" i="7"/>
  <c r="KT235" i="7"/>
  <c r="KU235" i="7"/>
  <c r="KV235" i="7"/>
  <c r="KW235" i="7"/>
  <c r="KX235" i="7"/>
  <c r="KY235" i="7"/>
  <c r="KZ235" i="7"/>
  <c r="LA235" i="7"/>
  <c r="LB235" i="7"/>
  <c r="LC235" i="7"/>
  <c r="LD235" i="7"/>
  <c r="LE235" i="7"/>
  <c r="LF235" i="7"/>
  <c r="LG235" i="7"/>
  <c r="LH235" i="7"/>
  <c r="LI235" i="7"/>
  <c r="LJ235" i="7"/>
  <c r="LK235" i="7"/>
  <c r="LL235" i="7"/>
  <c r="LM235" i="7"/>
  <c r="LN235" i="7"/>
  <c r="LO235" i="7"/>
  <c r="LP235" i="7"/>
  <c r="LQ235" i="7"/>
  <c r="LR235" i="7"/>
  <c r="LS235" i="7"/>
  <c r="LT235" i="7"/>
  <c r="LU235" i="7"/>
  <c r="LV235" i="7"/>
  <c r="LW235" i="7"/>
  <c r="LX235" i="7"/>
  <c r="LY235" i="7"/>
  <c r="LZ235" i="7"/>
  <c r="MA235" i="7"/>
  <c r="MB235" i="7"/>
  <c r="MC235" i="7"/>
  <c r="MD235" i="7"/>
  <c r="ME235" i="7"/>
  <c r="MF235" i="7"/>
  <c r="MG235" i="7"/>
  <c r="MH235" i="7"/>
  <c r="MI235" i="7"/>
  <c r="MJ235" i="7"/>
  <c r="MK235" i="7"/>
  <c r="ML235" i="7"/>
  <c r="MM235" i="7"/>
  <c r="MN235" i="7"/>
  <c r="MO235" i="7"/>
  <c r="MP235" i="7"/>
  <c r="MQ235" i="7"/>
  <c r="MR235" i="7"/>
  <c r="MS235" i="7"/>
  <c r="MT235" i="7"/>
  <c r="MU235" i="7"/>
  <c r="MV235" i="7"/>
  <c r="MW235" i="7"/>
  <c r="MX235" i="7"/>
  <c r="MY235" i="7"/>
  <c r="MZ235" i="7"/>
  <c r="NA235" i="7"/>
  <c r="NB235" i="7"/>
  <c r="NC235" i="7"/>
  <c r="ND235" i="7"/>
  <c r="NE235" i="7"/>
  <c r="NF235" i="7"/>
  <c r="NG235" i="7"/>
  <c r="NH235" i="7"/>
  <c r="NI235" i="7"/>
  <c r="NJ235" i="7"/>
  <c r="NK235" i="7"/>
  <c r="NL235" i="7"/>
  <c r="NM235" i="7"/>
  <c r="NN235" i="7"/>
  <c r="NO235" i="7"/>
  <c r="NP235" i="7"/>
  <c r="NQ235" i="7"/>
  <c r="NR235" i="7"/>
  <c r="NS235" i="7"/>
  <c r="NT235" i="7"/>
  <c r="NU235" i="7"/>
  <c r="NV235" i="7"/>
  <c r="NW235" i="7"/>
  <c r="NX235" i="7"/>
  <c r="NY235" i="7"/>
  <c r="NZ235" i="7"/>
  <c r="OA235" i="7"/>
  <c r="OB235" i="7"/>
  <c r="OC235" i="7"/>
  <c r="OD235" i="7"/>
  <c r="OE235" i="7"/>
  <c r="OF235" i="7"/>
  <c r="OG235" i="7"/>
  <c r="OH235" i="7"/>
  <c r="OI235" i="7"/>
  <c r="OJ235" i="7"/>
  <c r="OK235" i="7"/>
  <c r="OL235" i="7"/>
  <c r="OM235" i="7"/>
  <c r="ON235" i="7"/>
  <c r="OO235" i="7"/>
  <c r="OP235" i="7"/>
  <c r="OQ235" i="7"/>
  <c r="OR235" i="7"/>
  <c r="OS235" i="7"/>
  <c r="OT235" i="7"/>
  <c r="OU235" i="7"/>
  <c r="OV235" i="7"/>
  <c r="OW235" i="7"/>
  <c r="OX235" i="7"/>
  <c r="OY235" i="7"/>
  <c r="OZ235" i="7"/>
  <c r="PA235" i="7"/>
  <c r="PB235" i="7"/>
  <c r="PC235" i="7"/>
  <c r="PD235" i="7"/>
  <c r="PE235" i="7"/>
  <c r="PF235" i="7"/>
  <c r="PG235" i="7"/>
  <c r="PH235" i="7"/>
  <c r="PI235" i="7"/>
  <c r="PJ235" i="7"/>
  <c r="PK235" i="7"/>
  <c r="PL235" i="7"/>
  <c r="PM235" i="7"/>
  <c r="PN235" i="7"/>
  <c r="PO235" i="7"/>
  <c r="PP235" i="7"/>
  <c r="PQ235" i="7"/>
  <c r="PR235" i="7"/>
  <c r="PS235" i="7"/>
  <c r="PT235" i="7"/>
  <c r="PU235" i="7"/>
  <c r="PV235" i="7"/>
  <c r="PW235" i="7"/>
  <c r="PX235" i="7"/>
  <c r="PY235" i="7"/>
  <c r="PZ235" i="7"/>
  <c r="QA235" i="7"/>
  <c r="QB235" i="7"/>
  <c r="QC235" i="7"/>
  <c r="QD235" i="7"/>
  <c r="QE235" i="7"/>
  <c r="QF235" i="7"/>
  <c r="QG235" i="7"/>
  <c r="QH235" i="7"/>
  <c r="QI235" i="7"/>
  <c r="QJ235" i="7"/>
  <c r="QK235" i="7"/>
  <c r="QL235" i="7"/>
  <c r="QM235" i="7"/>
  <c r="QN235" i="7"/>
  <c r="QO235" i="7"/>
  <c r="QP235" i="7"/>
  <c r="QQ235" i="7"/>
  <c r="QR235" i="7"/>
  <c r="QS235" i="7"/>
  <c r="QT235" i="7"/>
  <c r="QU235" i="7"/>
  <c r="QV235" i="7"/>
  <c r="QW235" i="7"/>
  <c r="QX235" i="7"/>
  <c r="QY235" i="7"/>
  <c r="QZ235" i="7"/>
  <c r="RA235" i="7"/>
  <c r="RB235" i="7"/>
  <c r="RC235" i="7"/>
  <c r="RD235" i="7"/>
  <c r="RE235" i="7"/>
  <c r="RF235" i="7"/>
  <c r="RG235" i="7"/>
  <c r="RH235" i="7"/>
  <c r="RI235" i="7"/>
  <c r="RJ235" i="7"/>
  <c r="RK235" i="7"/>
  <c r="RL235" i="7"/>
  <c r="RM235" i="7"/>
  <c r="RN235" i="7"/>
  <c r="RO235" i="7"/>
  <c r="RP235" i="7"/>
  <c r="RQ235" i="7"/>
  <c r="RR235" i="7"/>
  <c r="RS235" i="7"/>
  <c r="RT235" i="7"/>
  <c r="RU235" i="7"/>
  <c r="RV235" i="7"/>
  <c r="RW235" i="7"/>
  <c r="RX235" i="7"/>
  <c r="RY235" i="7"/>
  <c r="RZ235" i="7"/>
  <c r="SA235" i="7"/>
  <c r="SB235" i="7"/>
  <c r="SC235" i="7"/>
  <c r="SD235" i="7"/>
  <c r="SE235" i="7"/>
  <c r="SF235" i="7"/>
  <c r="SG235" i="7"/>
  <c r="SH235" i="7"/>
  <c r="SI235" i="7"/>
  <c r="SJ235" i="7"/>
  <c r="SK235" i="7"/>
  <c r="SL235" i="7"/>
  <c r="SM235" i="7"/>
  <c r="SN235" i="7"/>
  <c r="SO235" i="7"/>
  <c r="SP235" i="7"/>
  <c r="SQ235" i="7"/>
  <c r="SR235" i="7"/>
  <c r="SS235" i="7"/>
  <c r="ST235" i="7"/>
  <c r="SU235" i="7"/>
  <c r="SV235" i="7"/>
  <c r="SW235" i="7"/>
  <c r="SX235" i="7"/>
  <c r="SY235" i="7"/>
  <c r="SZ235" i="7"/>
  <c r="TA235" i="7"/>
  <c r="TB235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DB161" i="7"/>
  <c r="DC161" i="7"/>
  <c r="DD161" i="7"/>
  <c r="DE161" i="7"/>
  <c r="DF161" i="7"/>
  <c r="DG161" i="7"/>
  <c r="DH161" i="7"/>
  <c r="DI161" i="7"/>
  <c r="DJ161" i="7"/>
  <c r="DK161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FD161" i="7"/>
  <c r="FE161" i="7"/>
  <c r="FF161" i="7"/>
  <c r="FG161" i="7"/>
  <c r="FH161" i="7"/>
  <c r="FI161" i="7"/>
  <c r="FJ161" i="7"/>
  <c r="FK161" i="7"/>
  <c r="FL161" i="7"/>
  <c r="FM161" i="7"/>
  <c r="FN161" i="7"/>
  <c r="FO161" i="7"/>
  <c r="FP161" i="7"/>
  <c r="FQ161" i="7"/>
  <c r="FR161" i="7"/>
  <c r="FS161" i="7"/>
  <c r="FT161" i="7"/>
  <c r="FU161" i="7"/>
  <c r="FV161" i="7"/>
  <c r="FW161" i="7"/>
  <c r="FX161" i="7"/>
  <c r="FY161" i="7"/>
  <c r="FZ161" i="7"/>
  <c r="GA161" i="7"/>
  <c r="GB161" i="7"/>
  <c r="GC161" i="7"/>
  <c r="GD161" i="7"/>
  <c r="GE161" i="7"/>
  <c r="GF161" i="7"/>
  <c r="GG161" i="7"/>
  <c r="GH161" i="7"/>
  <c r="GI161" i="7"/>
  <c r="GJ161" i="7"/>
  <c r="GK161" i="7"/>
  <c r="GL161" i="7"/>
  <c r="GM161" i="7"/>
  <c r="GN161" i="7"/>
  <c r="GO161" i="7"/>
  <c r="GP161" i="7"/>
  <c r="GQ161" i="7"/>
  <c r="GR161" i="7"/>
  <c r="GS161" i="7"/>
  <c r="GT161" i="7"/>
  <c r="GU161" i="7"/>
  <c r="GV161" i="7"/>
  <c r="GW161" i="7"/>
  <c r="GX161" i="7"/>
  <c r="GY161" i="7"/>
  <c r="GZ161" i="7"/>
  <c r="HA161" i="7"/>
  <c r="HB161" i="7"/>
  <c r="HC161" i="7"/>
  <c r="HD161" i="7"/>
  <c r="HE161" i="7"/>
  <c r="HF161" i="7"/>
  <c r="HG161" i="7"/>
  <c r="HH161" i="7"/>
  <c r="HI161" i="7"/>
  <c r="HJ161" i="7"/>
  <c r="HK161" i="7"/>
  <c r="HL161" i="7"/>
  <c r="HM161" i="7"/>
  <c r="HN161" i="7"/>
  <c r="HO161" i="7"/>
  <c r="HP161" i="7"/>
  <c r="HQ161" i="7"/>
  <c r="HR161" i="7"/>
  <c r="HS161" i="7"/>
  <c r="HT161" i="7"/>
  <c r="HU161" i="7"/>
  <c r="HV161" i="7"/>
  <c r="HW161" i="7"/>
  <c r="HX161" i="7"/>
  <c r="HY161" i="7"/>
  <c r="HZ161" i="7"/>
  <c r="IA161" i="7"/>
  <c r="IB161" i="7"/>
  <c r="IC161" i="7"/>
  <c r="ID161" i="7"/>
  <c r="IE161" i="7"/>
  <c r="IF161" i="7"/>
  <c r="IG161" i="7"/>
  <c r="IH161" i="7"/>
  <c r="II161" i="7"/>
  <c r="IJ161" i="7"/>
  <c r="IK161" i="7"/>
  <c r="IL161" i="7"/>
  <c r="IM161" i="7"/>
  <c r="IN161" i="7"/>
  <c r="IO161" i="7"/>
  <c r="IP161" i="7"/>
  <c r="IQ161" i="7"/>
  <c r="IR161" i="7"/>
  <c r="IS161" i="7"/>
  <c r="IT161" i="7"/>
  <c r="IU161" i="7"/>
  <c r="IV161" i="7"/>
  <c r="IW161" i="7"/>
  <c r="IX161" i="7"/>
  <c r="IY161" i="7"/>
  <c r="IZ161" i="7"/>
  <c r="JA161" i="7"/>
  <c r="JB161" i="7"/>
  <c r="JC161" i="7"/>
  <c r="JD161" i="7"/>
  <c r="JE161" i="7"/>
  <c r="JF161" i="7"/>
  <c r="JG161" i="7"/>
  <c r="JH161" i="7"/>
  <c r="JI161" i="7"/>
  <c r="JJ161" i="7"/>
  <c r="JK161" i="7"/>
  <c r="JL161" i="7"/>
  <c r="JM161" i="7"/>
  <c r="JN161" i="7"/>
  <c r="JO161" i="7"/>
  <c r="JP161" i="7"/>
  <c r="JQ161" i="7"/>
  <c r="JR161" i="7"/>
  <c r="JS161" i="7"/>
  <c r="JT161" i="7"/>
  <c r="JU161" i="7"/>
  <c r="JV161" i="7"/>
  <c r="JW161" i="7"/>
  <c r="JX161" i="7"/>
  <c r="JY161" i="7"/>
  <c r="JZ161" i="7"/>
  <c r="KA161" i="7"/>
  <c r="KB161" i="7"/>
  <c r="KC161" i="7"/>
  <c r="KD161" i="7"/>
  <c r="KE161" i="7"/>
  <c r="KF161" i="7"/>
  <c r="KG161" i="7"/>
  <c r="KH161" i="7"/>
  <c r="KI161" i="7"/>
  <c r="KJ161" i="7"/>
  <c r="KK161" i="7"/>
  <c r="KL161" i="7"/>
  <c r="KM161" i="7"/>
  <c r="KN161" i="7"/>
  <c r="KO161" i="7"/>
  <c r="KP161" i="7"/>
  <c r="KQ161" i="7"/>
  <c r="KR161" i="7"/>
  <c r="KS161" i="7"/>
  <c r="KT161" i="7"/>
  <c r="KU161" i="7"/>
  <c r="KV161" i="7"/>
  <c r="KW161" i="7"/>
  <c r="KX161" i="7"/>
  <c r="KY161" i="7"/>
  <c r="KZ161" i="7"/>
  <c r="LA161" i="7"/>
  <c r="LB161" i="7"/>
  <c r="LC161" i="7"/>
  <c r="LD161" i="7"/>
  <c r="LE161" i="7"/>
  <c r="LF161" i="7"/>
  <c r="LG161" i="7"/>
  <c r="LH161" i="7"/>
  <c r="LI161" i="7"/>
  <c r="LJ161" i="7"/>
  <c r="LK161" i="7"/>
  <c r="LL161" i="7"/>
  <c r="LM161" i="7"/>
  <c r="LN161" i="7"/>
  <c r="LO161" i="7"/>
  <c r="LP161" i="7"/>
  <c r="LQ161" i="7"/>
  <c r="LR161" i="7"/>
  <c r="LS161" i="7"/>
  <c r="LT161" i="7"/>
  <c r="LU161" i="7"/>
  <c r="LV161" i="7"/>
  <c r="LW161" i="7"/>
  <c r="LX161" i="7"/>
  <c r="LY161" i="7"/>
  <c r="LZ161" i="7"/>
  <c r="MA161" i="7"/>
  <c r="MB161" i="7"/>
  <c r="MC161" i="7"/>
  <c r="MD161" i="7"/>
  <c r="ME161" i="7"/>
  <c r="MF161" i="7"/>
  <c r="MG161" i="7"/>
  <c r="MH161" i="7"/>
  <c r="MI161" i="7"/>
  <c r="MJ161" i="7"/>
  <c r="MK161" i="7"/>
  <c r="ML161" i="7"/>
  <c r="MM161" i="7"/>
  <c r="MN161" i="7"/>
  <c r="MO161" i="7"/>
  <c r="MP161" i="7"/>
  <c r="MQ161" i="7"/>
  <c r="MR161" i="7"/>
  <c r="MS161" i="7"/>
  <c r="MT161" i="7"/>
  <c r="MU161" i="7"/>
  <c r="MV161" i="7"/>
  <c r="MW161" i="7"/>
  <c r="MX161" i="7"/>
  <c r="MY161" i="7"/>
  <c r="MZ161" i="7"/>
  <c r="NA161" i="7"/>
  <c r="NB161" i="7"/>
  <c r="NC161" i="7"/>
  <c r="ND161" i="7"/>
  <c r="NE161" i="7"/>
  <c r="NF161" i="7"/>
  <c r="NG161" i="7"/>
  <c r="NH161" i="7"/>
  <c r="NI161" i="7"/>
  <c r="NJ161" i="7"/>
  <c r="NK161" i="7"/>
  <c r="NL161" i="7"/>
  <c r="NM161" i="7"/>
  <c r="NN161" i="7"/>
  <c r="NO161" i="7"/>
  <c r="NP161" i="7"/>
  <c r="NQ161" i="7"/>
  <c r="NR161" i="7"/>
  <c r="NS161" i="7"/>
  <c r="NT161" i="7"/>
  <c r="NU161" i="7"/>
  <c r="NV161" i="7"/>
  <c r="NW161" i="7"/>
  <c r="NX161" i="7"/>
  <c r="NY161" i="7"/>
  <c r="NZ161" i="7"/>
  <c r="OA161" i="7"/>
  <c r="OB161" i="7"/>
  <c r="OC161" i="7"/>
  <c r="OD161" i="7"/>
  <c r="OE161" i="7"/>
  <c r="OF161" i="7"/>
  <c r="OG161" i="7"/>
  <c r="OH161" i="7"/>
  <c r="OI161" i="7"/>
  <c r="OJ161" i="7"/>
  <c r="OK161" i="7"/>
  <c r="OL161" i="7"/>
  <c r="OM161" i="7"/>
  <c r="ON161" i="7"/>
  <c r="OO161" i="7"/>
  <c r="OP161" i="7"/>
  <c r="OQ161" i="7"/>
  <c r="OR161" i="7"/>
  <c r="OS161" i="7"/>
  <c r="OT161" i="7"/>
  <c r="OU161" i="7"/>
  <c r="OV161" i="7"/>
  <c r="OW161" i="7"/>
  <c r="OX161" i="7"/>
  <c r="OY161" i="7"/>
  <c r="OZ161" i="7"/>
  <c r="PA161" i="7"/>
  <c r="PB161" i="7"/>
  <c r="PC161" i="7"/>
  <c r="PD161" i="7"/>
  <c r="PE161" i="7"/>
  <c r="PF161" i="7"/>
  <c r="PG161" i="7"/>
  <c r="PH161" i="7"/>
  <c r="PI161" i="7"/>
  <c r="PJ161" i="7"/>
  <c r="PK161" i="7"/>
  <c r="PL161" i="7"/>
  <c r="PM161" i="7"/>
  <c r="PN161" i="7"/>
  <c r="PO161" i="7"/>
  <c r="PP161" i="7"/>
  <c r="PQ161" i="7"/>
  <c r="PR161" i="7"/>
  <c r="PS161" i="7"/>
  <c r="PT161" i="7"/>
  <c r="PU161" i="7"/>
  <c r="PV161" i="7"/>
  <c r="PW161" i="7"/>
  <c r="PX161" i="7"/>
  <c r="PY161" i="7"/>
  <c r="PZ161" i="7"/>
  <c r="QA161" i="7"/>
  <c r="QB161" i="7"/>
  <c r="QC161" i="7"/>
  <c r="QD161" i="7"/>
  <c r="QE161" i="7"/>
  <c r="QF161" i="7"/>
  <c r="QG161" i="7"/>
  <c r="QH161" i="7"/>
  <c r="QI161" i="7"/>
  <c r="QJ161" i="7"/>
  <c r="QK161" i="7"/>
  <c r="QL161" i="7"/>
  <c r="QM161" i="7"/>
  <c r="QN161" i="7"/>
  <c r="QO161" i="7"/>
  <c r="QP161" i="7"/>
  <c r="QQ161" i="7"/>
  <c r="QR161" i="7"/>
  <c r="QS161" i="7"/>
  <c r="QT161" i="7"/>
  <c r="QU161" i="7"/>
  <c r="QV161" i="7"/>
  <c r="QW161" i="7"/>
  <c r="QX161" i="7"/>
  <c r="QY161" i="7"/>
  <c r="QZ161" i="7"/>
  <c r="RA161" i="7"/>
  <c r="RB161" i="7"/>
  <c r="RC161" i="7"/>
  <c r="RD161" i="7"/>
  <c r="RE161" i="7"/>
  <c r="RF161" i="7"/>
  <c r="RG161" i="7"/>
  <c r="RH161" i="7"/>
  <c r="RI161" i="7"/>
  <c r="RJ161" i="7"/>
  <c r="RK161" i="7"/>
  <c r="RL161" i="7"/>
  <c r="RM161" i="7"/>
  <c r="RN161" i="7"/>
  <c r="RO161" i="7"/>
  <c r="RP161" i="7"/>
  <c r="RQ161" i="7"/>
  <c r="RR161" i="7"/>
  <c r="RS161" i="7"/>
  <c r="RT161" i="7"/>
  <c r="RU161" i="7"/>
  <c r="RV161" i="7"/>
  <c r="RW161" i="7"/>
  <c r="RX161" i="7"/>
  <c r="RY161" i="7"/>
  <c r="RZ161" i="7"/>
  <c r="SA161" i="7"/>
  <c r="SB161" i="7"/>
  <c r="SC161" i="7"/>
  <c r="SD161" i="7"/>
  <c r="SE161" i="7"/>
  <c r="SF161" i="7"/>
  <c r="SG161" i="7"/>
  <c r="SH161" i="7"/>
  <c r="SI161" i="7"/>
  <c r="SJ161" i="7"/>
  <c r="SK161" i="7"/>
  <c r="SL161" i="7"/>
  <c r="SM161" i="7"/>
  <c r="SN161" i="7"/>
  <c r="SO161" i="7"/>
  <c r="SP161" i="7"/>
  <c r="SQ161" i="7"/>
  <c r="SR161" i="7"/>
  <c r="SS161" i="7"/>
  <c r="ST161" i="7"/>
  <c r="SU161" i="7"/>
  <c r="SV161" i="7"/>
  <c r="SW161" i="7"/>
  <c r="SX161" i="7"/>
  <c r="SY161" i="7"/>
  <c r="SZ161" i="7"/>
  <c r="TA161" i="7"/>
  <c r="TB161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K236" i="7"/>
  <c r="AL236" i="7"/>
  <c r="AM236" i="7"/>
  <c r="AN236" i="7"/>
  <c r="AO236" i="7"/>
  <c r="AP236" i="7"/>
  <c r="AQ236" i="7"/>
  <c r="AR236" i="7"/>
  <c r="AS236" i="7"/>
  <c r="AT236" i="7"/>
  <c r="AU236" i="7"/>
  <c r="AV236" i="7"/>
  <c r="AW236" i="7"/>
  <c r="AX236" i="7"/>
  <c r="AY236" i="7"/>
  <c r="AZ236" i="7"/>
  <c r="BA236" i="7"/>
  <c r="BB236" i="7"/>
  <c r="BC236" i="7"/>
  <c r="BD236" i="7"/>
  <c r="BE236" i="7"/>
  <c r="BF236" i="7"/>
  <c r="BG236" i="7"/>
  <c r="BH236" i="7"/>
  <c r="BI236" i="7"/>
  <c r="BJ236" i="7"/>
  <c r="BK236" i="7"/>
  <c r="BL236" i="7"/>
  <c r="BM236" i="7"/>
  <c r="BN236" i="7"/>
  <c r="BO236" i="7"/>
  <c r="BP236" i="7"/>
  <c r="BQ236" i="7"/>
  <c r="BR236" i="7"/>
  <c r="BS236" i="7"/>
  <c r="BT236" i="7"/>
  <c r="BU236" i="7"/>
  <c r="BV236" i="7"/>
  <c r="BW236" i="7"/>
  <c r="BX236" i="7"/>
  <c r="BY236" i="7"/>
  <c r="BZ236" i="7"/>
  <c r="CA236" i="7"/>
  <c r="CB236" i="7"/>
  <c r="CC236" i="7"/>
  <c r="CD236" i="7"/>
  <c r="CE236" i="7"/>
  <c r="CF236" i="7"/>
  <c r="CG236" i="7"/>
  <c r="CH236" i="7"/>
  <c r="CI236" i="7"/>
  <c r="CJ236" i="7"/>
  <c r="CK236" i="7"/>
  <c r="CL236" i="7"/>
  <c r="CM236" i="7"/>
  <c r="CN236" i="7"/>
  <c r="CO236" i="7"/>
  <c r="CP236" i="7"/>
  <c r="CQ236" i="7"/>
  <c r="CR236" i="7"/>
  <c r="CS236" i="7"/>
  <c r="CT236" i="7"/>
  <c r="CU236" i="7"/>
  <c r="CV236" i="7"/>
  <c r="CW236" i="7"/>
  <c r="CX236" i="7"/>
  <c r="CY236" i="7"/>
  <c r="CZ236" i="7"/>
  <c r="DA236" i="7"/>
  <c r="DB236" i="7"/>
  <c r="DC236" i="7"/>
  <c r="DD236" i="7"/>
  <c r="DE236" i="7"/>
  <c r="DF236" i="7"/>
  <c r="DG236" i="7"/>
  <c r="DH236" i="7"/>
  <c r="DI236" i="7"/>
  <c r="DJ236" i="7"/>
  <c r="DK236" i="7"/>
  <c r="DL236" i="7"/>
  <c r="DM236" i="7"/>
  <c r="DN236" i="7"/>
  <c r="DO236" i="7"/>
  <c r="DP236" i="7"/>
  <c r="DQ236" i="7"/>
  <c r="DR236" i="7"/>
  <c r="DS236" i="7"/>
  <c r="DT236" i="7"/>
  <c r="DU236" i="7"/>
  <c r="DV236" i="7"/>
  <c r="DW236" i="7"/>
  <c r="DX236" i="7"/>
  <c r="DY236" i="7"/>
  <c r="DZ236" i="7"/>
  <c r="EA236" i="7"/>
  <c r="EB236" i="7"/>
  <c r="EC236" i="7"/>
  <c r="ED236" i="7"/>
  <c r="EE236" i="7"/>
  <c r="EF236" i="7"/>
  <c r="EG236" i="7"/>
  <c r="EH236" i="7"/>
  <c r="EI236" i="7"/>
  <c r="EJ236" i="7"/>
  <c r="EK236" i="7"/>
  <c r="EL236" i="7"/>
  <c r="EM236" i="7"/>
  <c r="EN236" i="7"/>
  <c r="EO236" i="7"/>
  <c r="EP236" i="7"/>
  <c r="EQ236" i="7"/>
  <c r="ER236" i="7"/>
  <c r="ES236" i="7"/>
  <c r="ET236" i="7"/>
  <c r="EU236" i="7"/>
  <c r="EV236" i="7"/>
  <c r="EW236" i="7"/>
  <c r="EX236" i="7"/>
  <c r="EY236" i="7"/>
  <c r="EZ236" i="7"/>
  <c r="FA236" i="7"/>
  <c r="FB236" i="7"/>
  <c r="FC236" i="7"/>
  <c r="FD236" i="7"/>
  <c r="FE236" i="7"/>
  <c r="FF236" i="7"/>
  <c r="FG236" i="7"/>
  <c r="FH236" i="7"/>
  <c r="FI236" i="7"/>
  <c r="FJ236" i="7"/>
  <c r="FK236" i="7"/>
  <c r="FL236" i="7"/>
  <c r="FM236" i="7"/>
  <c r="FN236" i="7"/>
  <c r="FO236" i="7"/>
  <c r="FP236" i="7"/>
  <c r="FQ236" i="7"/>
  <c r="FR236" i="7"/>
  <c r="FS236" i="7"/>
  <c r="FT236" i="7"/>
  <c r="FU236" i="7"/>
  <c r="FV236" i="7"/>
  <c r="FW236" i="7"/>
  <c r="FX236" i="7"/>
  <c r="FY236" i="7"/>
  <c r="FZ236" i="7"/>
  <c r="GA236" i="7"/>
  <c r="GB236" i="7"/>
  <c r="GC236" i="7"/>
  <c r="GD236" i="7"/>
  <c r="GE236" i="7"/>
  <c r="GF236" i="7"/>
  <c r="GG236" i="7"/>
  <c r="GH236" i="7"/>
  <c r="GI236" i="7"/>
  <c r="GJ236" i="7"/>
  <c r="GK236" i="7"/>
  <c r="GL236" i="7"/>
  <c r="GM236" i="7"/>
  <c r="GN236" i="7"/>
  <c r="GO236" i="7"/>
  <c r="GP236" i="7"/>
  <c r="GQ236" i="7"/>
  <c r="GR236" i="7"/>
  <c r="GS236" i="7"/>
  <c r="GT236" i="7"/>
  <c r="GU236" i="7"/>
  <c r="GV236" i="7"/>
  <c r="GW236" i="7"/>
  <c r="GX236" i="7"/>
  <c r="GY236" i="7"/>
  <c r="GZ236" i="7"/>
  <c r="HA236" i="7"/>
  <c r="HB236" i="7"/>
  <c r="HC236" i="7"/>
  <c r="HD236" i="7"/>
  <c r="HE236" i="7"/>
  <c r="HF236" i="7"/>
  <c r="HG236" i="7"/>
  <c r="HH236" i="7"/>
  <c r="HI236" i="7"/>
  <c r="HJ236" i="7"/>
  <c r="HK236" i="7"/>
  <c r="HL236" i="7"/>
  <c r="HM236" i="7"/>
  <c r="HN236" i="7"/>
  <c r="HO236" i="7"/>
  <c r="HP236" i="7"/>
  <c r="HQ236" i="7"/>
  <c r="HR236" i="7"/>
  <c r="HS236" i="7"/>
  <c r="HT236" i="7"/>
  <c r="HU236" i="7"/>
  <c r="HV236" i="7"/>
  <c r="HW236" i="7"/>
  <c r="HX236" i="7"/>
  <c r="HY236" i="7"/>
  <c r="HZ236" i="7"/>
  <c r="IA236" i="7"/>
  <c r="IB236" i="7"/>
  <c r="IC236" i="7"/>
  <c r="ID236" i="7"/>
  <c r="IE236" i="7"/>
  <c r="IF236" i="7"/>
  <c r="IG236" i="7"/>
  <c r="IH236" i="7"/>
  <c r="II236" i="7"/>
  <c r="IJ236" i="7"/>
  <c r="IK236" i="7"/>
  <c r="IL236" i="7"/>
  <c r="IM236" i="7"/>
  <c r="IN236" i="7"/>
  <c r="IO236" i="7"/>
  <c r="IP236" i="7"/>
  <c r="IQ236" i="7"/>
  <c r="IR236" i="7"/>
  <c r="IS236" i="7"/>
  <c r="IT236" i="7"/>
  <c r="IU236" i="7"/>
  <c r="IV236" i="7"/>
  <c r="IW236" i="7"/>
  <c r="IX236" i="7"/>
  <c r="IY236" i="7"/>
  <c r="IZ236" i="7"/>
  <c r="JA236" i="7"/>
  <c r="JB236" i="7"/>
  <c r="JC236" i="7"/>
  <c r="JD236" i="7"/>
  <c r="JE236" i="7"/>
  <c r="JF236" i="7"/>
  <c r="JG236" i="7"/>
  <c r="JH236" i="7"/>
  <c r="JI236" i="7"/>
  <c r="JJ236" i="7"/>
  <c r="JK236" i="7"/>
  <c r="JL236" i="7"/>
  <c r="JM236" i="7"/>
  <c r="JN236" i="7"/>
  <c r="JO236" i="7"/>
  <c r="JP236" i="7"/>
  <c r="JQ236" i="7"/>
  <c r="JR236" i="7"/>
  <c r="JS236" i="7"/>
  <c r="JT236" i="7"/>
  <c r="JU236" i="7"/>
  <c r="JV236" i="7"/>
  <c r="JW236" i="7"/>
  <c r="JX236" i="7"/>
  <c r="JY236" i="7"/>
  <c r="JZ236" i="7"/>
  <c r="KA236" i="7"/>
  <c r="KB236" i="7"/>
  <c r="KC236" i="7"/>
  <c r="KD236" i="7"/>
  <c r="KE236" i="7"/>
  <c r="KF236" i="7"/>
  <c r="KG236" i="7"/>
  <c r="KH236" i="7"/>
  <c r="KI236" i="7"/>
  <c r="KJ236" i="7"/>
  <c r="KK236" i="7"/>
  <c r="KL236" i="7"/>
  <c r="KM236" i="7"/>
  <c r="KN236" i="7"/>
  <c r="KO236" i="7"/>
  <c r="KP236" i="7"/>
  <c r="KQ236" i="7"/>
  <c r="KR236" i="7"/>
  <c r="KS236" i="7"/>
  <c r="KT236" i="7"/>
  <c r="KU236" i="7"/>
  <c r="KV236" i="7"/>
  <c r="KW236" i="7"/>
  <c r="KX236" i="7"/>
  <c r="KY236" i="7"/>
  <c r="KZ236" i="7"/>
  <c r="LA236" i="7"/>
  <c r="LB236" i="7"/>
  <c r="LC236" i="7"/>
  <c r="LD236" i="7"/>
  <c r="LE236" i="7"/>
  <c r="LF236" i="7"/>
  <c r="LG236" i="7"/>
  <c r="LH236" i="7"/>
  <c r="LI236" i="7"/>
  <c r="LJ236" i="7"/>
  <c r="LK236" i="7"/>
  <c r="LL236" i="7"/>
  <c r="LM236" i="7"/>
  <c r="LN236" i="7"/>
  <c r="LO236" i="7"/>
  <c r="LP236" i="7"/>
  <c r="LQ236" i="7"/>
  <c r="LR236" i="7"/>
  <c r="LS236" i="7"/>
  <c r="LT236" i="7"/>
  <c r="LU236" i="7"/>
  <c r="LV236" i="7"/>
  <c r="LW236" i="7"/>
  <c r="LX236" i="7"/>
  <c r="LY236" i="7"/>
  <c r="LZ236" i="7"/>
  <c r="MA236" i="7"/>
  <c r="MB236" i="7"/>
  <c r="MC236" i="7"/>
  <c r="MD236" i="7"/>
  <c r="ME236" i="7"/>
  <c r="MF236" i="7"/>
  <c r="MG236" i="7"/>
  <c r="MH236" i="7"/>
  <c r="MI236" i="7"/>
  <c r="MJ236" i="7"/>
  <c r="MK236" i="7"/>
  <c r="ML236" i="7"/>
  <c r="MM236" i="7"/>
  <c r="MN236" i="7"/>
  <c r="MO236" i="7"/>
  <c r="MP236" i="7"/>
  <c r="MQ236" i="7"/>
  <c r="MR236" i="7"/>
  <c r="MS236" i="7"/>
  <c r="MT236" i="7"/>
  <c r="MU236" i="7"/>
  <c r="MV236" i="7"/>
  <c r="MW236" i="7"/>
  <c r="MX236" i="7"/>
  <c r="MY236" i="7"/>
  <c r="MZ236" i="7"/>
  <c r="NA236" i="7"/>
  <c r="NB236" i="7"/>
  <c r="NC236" i="7"/>
  <c r="ND236" i="7"/>
  <c r="NE236" i="7"/>
  <c r="NF236" i="7"/>
  <c r="NG236" i="7"/>
  <c r="NH236" i="7"/>
  <c r="NI236" i="7"/>
  <c r="NJ236" i="7"/>
  <c r="NK236" i="7"/>
  <c r="NL236" i="7"/>
  <c r="NM236" i="7"/>
  <c r="NN236" i="7"/>
  <c r="NO236" i="7"/>
  <c r="NP236" i="7"/>
  <c r="NQ236" i="7"/>
  <c r="NR236" i="7"/>
  <c r="NS236" i="7"/>
  <c r="NT236" i="7"/>
  <c r="NU236" i="7"/>
  <c r="NV236" i="7"/>
  <c r="NW236" i="7"/>
  <c r="NX236" i="7"/>
  <c r="NY236" i="7"/>
  <c r="NZ236" i="7"/>
  <c r="OA236" i="7"/>
  <c r="OB236" i="7"/>
  <c r="OC236" i="7"/>
  <c r="OD236" i="7"/>
  <c r="OE236" i="7"/>
  <c r="OF236" i="7"/>
  <c r="OG236" i="7"/>
  <c r="OH236" i="7"/>
  <c r="OI236" i="7"/>
  <c r="OJ236" i="7"/>
  <c r="OK236" i="7"/>
  <c r="OL236" i="7"/>
  <c r="OM236" i="7"/>
  <c r="ON236" i="7"/>
  <c r="OO236" i="7"/>
  <c r="OP236" i="7"/>
  <c r="OQ236" i="7"/>
  <c r="OR236" i="7"/>
  <c r="OS236" i="7"/>
  <c r="OT236" i="7"/>
  <c r="OU236" i="7"/>
  <c r="OV236" i="7"/>
  <c r="OW236" i="7"/>
  <c r="OX236" i="7"/>
  <c r="OY236" i="7"/>
  <c r="OZ236" i="7"/>
  <c r="PA236" i="7"/>
  <c r="PB236" i="7"/>
  <c r="PC236" i="7"/>
  <c r="PD236" i="7"/>
  <c r="PE236" i="7"/>
  <c r="PF236" i="7"/>
  <c r="PG236" i="7"/>
  <c r="PH236" i="7"/>
  <c r="PI236" i="7"/>
  <c r="PJ236" i="7"/>
  <c r="PK236" i="7"/>
  <c r="PL236" i="7"/>
  <c r="PM236" i="7"/>
  <c r="PN236" i="7"/>
  <c r="PO236" i="7"/>
  <c r="PP236" i="7"/>
  <c r="PQ236" i="7"/>
  <c r="PR236" i="7"/>
  <c r="PS236" i="7"/>
  <c r="PT236" i="7"/>
  <c r="PU236" i="7"/>
  <c r="PV236" i="7"/>
  <c r="PW236" i="7"/>
  <c r="PX236" i="7"/>
  <c r="PY236" i="7"/>
  <c r="PZ236" i="7"/>
  <c r="QA236" i="7"/>
  <c r="QB236" i="7"/>
  <c r="QC236" i="7"/>
  <c r="QD236" i="7"/>
  <c r="QE236" i="7"/>
  <c r="QF236" i="7"/>
  <c r="QG236" i="7"/>
  <c r="QH236" i="7"/>
  <c r="QI236" i="7"/>
  <c r="QJ236" i="7"/>
  <c r="QK236" i="7"/>
  <c r="QL236" i="7"/>
  <c r="QM236" i="7"/>
  <c r="QN236" i="7"/>
  <c r="QO236" i="7"/>
  <c r="QP236" i="7"/>
  <c r="QQ236" i="7"/>
  <c r="QR236" i="7"/>
  <c r="QS236" i="7"/>
  <c r="QT236" i="7"/>
  <c r="QU236" i="7"/>
  <c r="QV236" i="7"/>
  <c r="QW236" i="7"/>
  <c r="QX236" i="7"/>
  <c r="QY236" i="7"/>
  <c r="QZ236" i="7"/>
  <c r="RA236" i="7"/>
  <c r="RB236" i="7"/>
  <c r="RC236" i="7"/>
  <c r="RD236" i="7"/>
  <c r="RE236" i="7"/>
  <c r="RF236" i="7"/>
  <c r="RG236" i="7"/>
  <c r="RH236" i="7"/>
  <c r="RI236" i="7"/>
  <c r="RJ236" i="7"/>
  <c r="RK236" i="7"/>
  <c r="RL236" i="7"/>
  <c r="RM236" i="7"/>
  <c r="RN236" i="7"/>
  <c r="RO236" i="7"/>
  <c r="RP236" i="7"/>
  <c r="RQ236" i="7"/>
  <c r="RR236" i="7"/>
  <c r="RS236" i="7"/>
  <c r="RT236" i="7"/>
  <c r="RU236" i="7"/>
  <c r="RV236" i="7"/>
  <c r="RW236" i="7"/>
  <c r="RX236" i="7"/>
  <c r="RY236" i="7"/>
  <c r="RZ236" i="7"/>
  <c r="SA236" i="7"/>
  <c r="SB236" i="7"/>
  <c r="SC236" i="7"/>
  <c r="SD236" i="7"/>
  <c r="SE236" i="7"/>
  <c r="SF236" i="7"/>
  <c r="SG236" i="7"/>
  <c r="SH236" i="7"/>
  <c r="SI236" i="7"/>
  <c r="SJ236" i="7"/>
  <c r="SK236" i="7"/>
  <c r="SL236" i="7"/>
  <c r="SM236" i="7"/>
  <c r="SN236" i="7"/>
  <c r="SO236" i="7"/>
  <c r="SP236" i="7"/>
  <c r="SQ236" i="7"/>
  <c r="SR236" i="7"/>
  <c r="SS236" i="7"/>
  <c r="ST236" i="7"/>
  <c r="SU236" i="7"/>
  <c r="SV236" i="7"/>
  <c r="SW236" i="7"/>
  <c r="SX236" i="7"/>
  <c r="SY236" i="7"/>
  <c r="SZ236" i="7"/>
  <c r="TA236" i="7"/>
  <c r="TB236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K237" i="7"/>
  <c r="AL237" i="7"/>
  <c r="AM237" i="7"/>
  <c r="AN237" i="7"/>
  <c r="AO237" i="7"/>
  <c r="AP237" i="7"/>
  <c r="AQ237" i="7"/>
  <c r="AR237" i="7"/>
  <c r="AS237" i="7"/>
  <c r="AT237" i="7"/>
  <c r="AU237" i="7"/>
  <c r="AV237" i="7"/>
  <c r="AW237" i="7"/>
  <c r="AX237" i="7"/>
  <c r="AY237" i="7"/>
  <c r="AZ237" i="7"/>
  <c r="BA237" i="7"/>
  <c r="BB237" i="7"/>
  <c r="BC237" i="7"/>
  <c r="BD237" i="7"/>
  <c r="BE237" i="7"/>
  <c r="BF237" i="7"/>
  <c r="BG237" i="7"/>
  <c r="BH237" i="7"/>
  <c r="BI237" i="7"/>
  <c r="BJ237" i="7"/>
  <c r="BK237" i="7"/>
  <c r="BL237" i="7"/>
  <c r="BM237" i="7"/>
  <c r="BN237" i="7"/>
  <c r="BO237" i="7"/>
  <c r="BP237" i="7"/>
  <c r="BQ237" i="7"/>
  <c r="BR237" i="7"/>
  <c r="BS237" i="7"/>
  <c r="BT237" i="7"/>
  <c r="BU237" i="7"/>
  <c r="BV237" i="7"/>
  <c r="BW237" i="7"/>
  <c r="BX237" i="7"/>
  <c r="BY237" i="7"/>
  <c r="BZ237" i="7"/>
  <c r="CA237" i="7"/>
  <c r="CB237" i="7"/>
  <c r="CC237" i="7"/>
  <c r="CD237" i="7"/>
  <c r="CE237" i="7"/>
  <c r="CF237" i="7"/>
  <c r="CG237" i="7"/>
  <c r="CH237" i="7"/>
  <c r="CI237" i="7"/>
  <c r="CJ237" i="7"/>
  <c r="CK237" i="7"/>
  <c r="CL237" i="7"/>
  <c r="CM237" i="7"/>
  <c r="CN237" i="7"/>
  <c r="CO237" i="7"/>
  <c r="CP237" i="7"/>
  <c r="CQ237" i="7"/>
  <c r="CR237" i="7"/>
  <c r="CS237" i="7"/>
  <c r="CT237" i="7"/>
  <c r="CU237" i="7"/>
  <c r="CV237" i="7"/>
  <c r="CW237" i="7"/>
  <c r="CX237" i="7"/>
  <c r="CY237" i="7"/>
  <c r="CZ237" i="7"/>
  <c r="DA237" i="7"/>
  <c r="DB237" i="7"/>
  <c r="DC237" i="7"/>
  <c r="DD237" i="7"/>
  <c r="DE237" i="7"/>
  <c r="DF237" i="7"/>
  <c r="DG237" i="7"/>
  <c r="DH237" i="7"/>
  <c r="DI237" i="7"/>
  <c r="DJ237" i="7"/>
  <c r="DK237" i="7"/>
  <c r="DL237" i="7"/>
  <c r="DM237" i="7"/>
  <c r="DN237" i="7"/>
  <c r="DO237" i="7"/>
  <c r="DP237" i="7"/>
  <c r="DQ237" i="7"/>
  <c r="DR237" i="7"/>
  <c r="DS237" i="7"/>
  <c r="DT237" i="7"/>
  <c r="DU237" i="7"/>
  <c r="DV237" i="7"/>
  <c r="DW237" i="7"/>
  <c r="DX237" i="7"/>
  <c r="DY237" i="7"/>
  <c r="DZ237" i="7"/>
  <c r="EA237" i="7"/>
  <c r="EB237" i="7"/>
  <c r="EC237" i="7"/>
  <c r="ED237" i="7"/>
  <c r="EE237" i="7"/>
  <c r="EF237" i="7"/>
  <c r="EG237" i="7"/>
  <c r="EH237" i="7"/>
  <c r="EI237" i="7"/>
  <c r="EJ237" i="7"/>
  <c r="EK237" i="7"/>
  <c r="EL237" i="7"/>
  <c r="EM237" i="7"/>
  <c r="EN237" i="7"/>
  <c r="EO237" i="7"/>
  <c r="EP237" i="7"/>
  <c r="EQ237" i="7"/>
  <c r="ER237" i="7"/>
  <c r="ES237" i="7"/>
  <c r="ET237" i="7"/>
  <c r="EU237" i="7"/>
  <c r="EV237" i="7"/>
  <c r="EW237" i="7"/>
  <c r="EX237" i="7"/>
  <c r="EY237" i="7"/>
  <c r="EZ237" i="7"/>
  <c r="FA237" i="7"/>
  <c r="FB237" i="7"/>
  <c r="FC237" i="7"/>
  <c r="FD237" i="7"/>
  <c r="FE237" i="7"/>
  <c r="FF237" i="7"/>
  <c r="FG237" i="7"/>
  <c r="FH237" i="7"/>
  <c r="FI237" i="7"/>
  <c r="FJ237" i="7"/>
  <c r="FK237" i="7"/>
  <c r="FL237" i="7"/>
  <c r="FM237" i="7"/>
  <c r="FN237" i="7"/>
  <c r="FO237" i="7"/>
  <c r="FP237" i="7"/>
  <c r="FQ237" i="7"/>
  <c r="FR237" i="7"/>
  <c r="FS237" i="7"/>
  <c r="FT237" i="7"/>
  <c r="FU237" i="7"/>
  <c r="FV237" i="7"/>
  <c r="FW237" i="7"/>
  <c r="FX237" i="7"/>
  <c r="FY237" i="7"/>
  <c r="FZ237" i="7"/>
  <c r="GA237" i="7"/>
  <c r="GB237" i="7"/>
  <c r="GC237" i="7"/>
  <c r="GD237" i="7"/>
  <c r="GE237" i="7"/>
  <c r="GF237" i="7"/>
  <c r="GG237" i="7"/>
  <c r="GH237" i="7"/>
  <c r="GI237" i="7"/>
  <c r="GJ237" i="7"/>
  <c r="GK237" i="7"/>
  <c r="GL237" i="7"/>
  <c r="GM237" i="7"/>
  <c r="GN237" i="7"/>
  <c r="GO237" i="7"/>
  <c r="GP237" i="7"/>
  <c r="GQ237" i="7"/>
  <c r="GR237" i="7"/>
  <c r="GS237" i="7"/>
  <c r="GT237" i="7"/>
  <c r="GU237" i="7"/>
  <c r="GV237" i="7"/>
  <c r="GW237" i="7"/>
  <c r="GX237" i="7"/>
  <c r="GY237" i="7"/>
  <c r="GZ237" i="7"/>
  <c r="HA237" i="7"/>
  <c r="HB237" i="7"/>
  <c r="HC237" i="7"/>
  <c r="HD237" i="7"/>
  <c r="HE237" i="7"/>
  <c r="HF237" i="7"/>
  <c r="HG237" i="7"/>
  <c r="HH237" i="7"/>
  <c r="HI237" i="7"/>
  <c r="HJ237" i="7"/>
  <c r="HK237" i="7"/>
  <c r="HL237" i="7"/>
  <c r="HM237" i="7"/>
  <c r="HN237" i="7"/>
  <c r="HO237" i="7"/>
  <c r="HP237" i="7"/>
  <c r="HQ237" i="7"/>
  <c r="HR237" i="7"/>
  <c r="HS237" i="7"/>
  <c r="HT237" i="7"/>
  <c r="HU237" i="7"/>
  <c r="HV237" i="7"/>
  <c r="HW237" i="7"/>
  <c r="HX237" i="7"/>
  <c r="HY237" i="7"/>
  <c r="HZ237" i="7"/>
  <c r="IA237" i="7"/>
  <c r="IB237" i="7"/>
  <c r="IC237" i="7"/>
  <c r="ID237" i="7"/>
  <c r="IE237" i="7"/>
  <c r="IF237" i="7"/>
  <c r="IG237" i="7"/>
  <c r="IH237" i="7"/>
  <c r="II237" i="7"/>
  <c r="IJ237" i="7"/>
  <c r="IK237" i="7"/>
  <c r="IL237" i="7"/>
  <c r="IM237" i="7"/>
  <c r="IN237" i="7"/>
  <c r="IO237" i="7"/>
  <c r="IP237" i="7"/>
  <c r="IQ237" i="7"/>
  <c r="IR237" i="7"/>
  <c r="IS237" i="7"/>
  <c r="IT237" i="7"/>
  <c r="IU237" i="7"/>
  <c r="IV237" i="7"/>
  <c r="IW237" i="7"/>
  <c r="IX237" i="7"/>
  <c r="IY237" i="7"/>
  <c r="IZ237" i="7"/>
  <c r="JA237" i="7"/>
  <c r="JB237" i="7"/>
  <c r="JC237" i="7"/>
  <c r="JD237" i="7"/>
  <c r="JE237" i="7"/>
  <c r="JF237" i="7"/>
  <c r="JG237" i="7"/>
  <c r="JH237" i="7"/>
  <c r="JI237" i="7"/>
  <c r="JJ237" i="7"/>
  <c r="JK237" i="7"/>
  <c r="JL237" i="7"/>
  <c r="JM237" i="7"/>
  <c r="JN237" i="7"/>
  <c r="JO237" i="7"/>
  <c r="JP237" i="7"/>
  <c r="JQ237" i="7"/>
  <c r="JR237" i="7"/>
  <c r="JS237" i="7"/>
  <c r="JT237" i="7"/>
  <c r="JU237" i="7"/>
  <c r="JV237" i="7"/>
  <c r="JW237" i="7"/>
  <c r="JX237" i="7"/>
  <c r="JY237" i="7"/>
  <c r="JZ237" i="7"/>
  <c r="KA237" i="7"/>
  <c r="KB237" i="7"/>
  <c r="KC237" i="7"/>
  <c r="KD237" i="7"/>
  <c r="KE237" i="7"/>
  <c r="KF237" i="7"/>
  <c r="KG237" i="7"/>
  <c r="KH237" i="7"/>
  <c r="KI237" i="7"/>
  <c r="KJ237" i="7"/>
  <c r="KK237" i="7"/>
  <c r="KL237" i="7"/>
  <c r="KM237" i="7"/>
  <c r="KN237" i="7"/>
  <c r="KO237" i="7"/>
  <c r="KP237" i="7"/>
  <c r="KQ237" i="7"/>
  <c r="KR237" i="7"/>
  <c r="KS237" i="7"/>
  <c r="KT237" i="7"/>
  <c r="KU237" i="7"/>
  <c r="KV237" i="7"/>
  <c r="KW237" i="7"/>
  <c r="KX237" i="7"/>
  <c r="KY237" i="7"/>
  <c r="KZ237" i="7"/>
  <c r="LA237" i="7"/>
  <c r="LB237" i="7"/>
  <c r="LC237" i="7"/>
  <c r="LD237" i="7"/>
  <c r="LE237" i="7"/>
  <c r="LF237" i="7"/>
  <c r="LG237" i="7"/>
  <c r="LH237" i="7"/>
  <c r="LI237" i="7"/>
  <c r="LJ237" i="7"/>
  <c r="LK237" i="7"/>
  <c r="LL237" i="7"/>
  <c r="LM237" i="7"/>
  <c r="LN237" i="7"/>
  <c r="LO237" i="7"/>
  <c r="LP237" i="7"/>
  <c r="LQ237" i="7"/>
  <c r="LR237" i="7"/>
  <c r="LS237" i="7"/>
  <c r="LT237" i="7"/>
  <c r="LU237" i="7"/>
  <c r="LV237" i="7"/>
  <c r="LW237" i="7"/>
  <c r="LX237" i="7"/>
  <c r="LY237" i="7"/>
  <c r="LZ237" i="7"/>
  <c r="MA237" i="7"/>
  <c r="MB237" i="7"/>
  <c r="MC237" i="7"/>
  <c r="MD237" i="7"/>
  <c r="ME237" i="7"/>
  <c r="MF237" i="7"/>
  <c r="MG237" i="7"/>
  <c r="MH237" i="7"/>
  <c r="MI237" i="7"/>
  <c r="MJ237" i="7"/>
  <c r="MK237" i="7"/>
  <c r="ML237" i="7"/>
  <c r="MM237" i="7"/>
  <c r="MN237" i="7"/>
  <c r="MO237" i="7"/>
  <c r="MP237" i="7"/>
  <c r="MQ237" i="7"/>
  <c r="MR237" i="7"/>
  <c r="MS237" i="7"/>
  <c r="MT237" i="7"/>
  <c r="MU237" i="7"/>
  <c r="MV237" i="7"/>
  <c r="MW237" i="7"/>
  <c r="MX237" i="7"/>
  <c r="MY237" i="7"/>
  <c r="MZ237" i="7"/>
  <c r="NA237" i="7"/>
  <c r="NB237" i="7"/>
  <c r="NC237" i="7"/>
  <c r="ND237" i="7"/>
  <c r="NE237" i="7"/>
  <c r="NF237" i="7"/>
  <c r="NG237" i="7"/>
  <c r="NH237" i="7"/>
  <c r="NI237" i="7"/>
  <c r="NJ237" i="7"/>
  <c r="NK237" i="7"/>
  <c r="NL237" i="7"/>
  <c r="NM237" i="7"/>
  <c r="NN237" i="7"/>
  <c r="NO237" i="7"/>
  <c r="NP237" i="7"/>
  <c r="NQ237" i="7"/>
  <c r="NR237" i="7"/>
  <c r="NS237" i="7"/>
  <c r="NT237" i="7"/>
  <c r="NU237" i="7"/>
  <c r="NV237" i="7"/>
  <c r="NW237" i="7"/>
  <c r="NX237" i="7"/>
  <c r="NY237" i="7"/>
  <c r="NZ237" i="7"/>
  <c r="OA237" i="7"/>
  <c r="OB237" i="7"/>
  <c r="OC237" i="7"/>
  <c r="OD237" i="7"/>
  <c r="OE237" i="7"/>
  <c r="OF237" i="7"/>
  <c r="OG237" i="7"/>
  <c r="OH237" i="7"/>
  <c r="OI237" i="7"/>
  <c r="OJ237" i="7"/>
  <c r="OK237" i="7"/>
  <c r="OL237" i="7"/>
  <c r="OM237" i="7"/>
  <c r="ON237" i="7"/>
  <c r="OO237" i="7"/>
  <c r="OP237" i="7"/>
  <c r="OQ237" i="7"/>
  <c r="OR237" i="7"/>
  <c r="OS237" i="7"/>
  <c r="OT237" i="7"/>
  <c r="OU237" i="7"/>
  <c r="OV237" i="7"/>
  <c r="OW237" i="7"/>
  <c r="OX237" i="7"/>
  <c r="OY237" i="7"/>
  <c r="OZ237" i="7"/>
  <c r="PA237" i="7"/>
  <c r="PB237" i="7"/>
  <c r="PC237" i="7"/>
  <c r="PD237" i="7"/>
  <c r="PE237" i="7"/>
  <c r="PF237" i="7"/>
  <c r="PG237" i="7"/>
  <c r="PH237" i="7"/>
  <c r="PI237" i="7"/>
  <c r="PJ237" i="7"/>
  <c r="PK237" i="7"/>
  <c r="PL237" i="7"/>
  <c r="PM237" i="7"/>
  <c r="PN237" i="7"/>
  <c r="PO237" i="7"/>
  <c r="PP237" i="7"/>
  <c r="PQ237" i="7"/>
  <c r="PR237" i="7"/>
  <c r="PS237" i="7"/>
  <c r="PT237" i="7"/>
  <c r="PU237" i="7"/>
  <c r="PV237" i="7"/>
  <c r="PW237" i="7"/>
  <c r="PX237" i="7"/>
  <c r="PY237" i="7"/>
  <c r="PZ237" i="7"/>
  <c r="QA237" i="7"/>
  <c r="QB237" i="7"/>
  <c r="QC237" i="7"/>
  <c r="QD237" i="7"/>
  <c r="QE237" i="7"/>
  <c r="QF237" i="7"/>
  <c r="QG237" i="7"/>
  <c r="QH237" i="7"/>
  <c r="QI237" i="7"/>
  <c r="QJ237" i="7"/>
  <c r="QK237" i="7"/>
  <c r="QL237" i="7"/>
  <c r="QM237" i="7"/>
  <c r="QN237" i="7"/>
  <c r="QO237" i="7"/>
  <c r="QP237" i="7"/>
  <c r="QQ237" i="7"/>
  <c r="QR237" i="7"/>
  <c r="QS237" i="7"/>
  <c r="QT237" i="7"/>
  <c r="QU237" i="7"/>
  <c r="QV237" i="7"/>
  <c r="QW237" i="7"/>
  <c r="QX237" i="7"/>
  <c r="QY237" i="7"/>
  <c r="QZ237" i="7"/>
  <c r="RA237" i="7"/>
  <c r="RB237" i="7"/>
  <c r="RC237" i="7"/>
  <c r="RD237" i="7"/>
  <c r="RE237" i="7"/>
  <c r="RF237" i="7"/>
  <c r="RG237" i="7"/>
  <c r="RH237" i="7"/>
  <c r="RI237" i="7"/>
  <c r="RJ237" i="7"/>
  <c r="RK237" i="7"/>
  <c r="RL237" i="7"/>
  <c r="RM237" i="7"/>
  <c r="RN237" i="7"/>
  <c r="RO237" i="7"/>
  <c r="RP237" i="7"/>
  <c r="RQ237" i="7"/>
  <c r="RR237" i="7"/>
  <c r="RS237" i="7"/>
  <c r="RT237" i="7"/>
  <c r="RU237" i="7"/>
  <c r="RV237" i="7"/>
  <c r="RW237" i="7"/>
  <c r="RX237" i="7"/>
  <c r="RY237" i="7"/>
  <c r="RZ237" i="7"/>
  <c r="SA237" i="7"/>
  <c r="SB237" i="7"/>
  <c r="SC237" i="7"/>
  <c r="SD237" i="7"/>
  <c r="SE237" i="7"/>
  <c r="SF237" i="7"/>
  <c r="SG237" i="7"/>
  <c r="SH237" i="7"/>
  <c r="SI237" i="7"/>
  <c r="SJ237" i="7"/>
  <c r="SK237" i="7"/>
  <c r="SL237" i="7"/>
  <c r="SM237" i="7"/>
  <c r="SN237" i="7"/>
  <c r="SO237" i="7"/>
  <c r="SP237" i="7"/>
  <c r="SQ237" i="7"/>
  <c r="SR237" i="7"/>
  <c r="SS237" i="7"/>
  <c r="ST237" i="7"/>
  <c r="SU237" i="7"/>
  <c r="SV237" i="7"/>
  <c r="SW237" i="7"/>
  <c r="SX237" i="7"/>
  <c r="SY237" i="7"/>
  <c r="SZ237" i="7"/>
  <c r="TA237" i="7"/>
  <c r="TB237" i="7"/>
  <c r="K237" i="7"/>
  <c r="K236" i="7"/>
  <c r="K161" i="7"/>
  <c r="K235" i="7"/>
  <c r="K234" i="7"/>
  <c r="K233" i="7"/>
  <c r="LA7" i="7"/>
  <c r="LB7" i="7"/>
  <c r="LD7" i="7"/>
  <c r="LA8" i="7"/>
  <c r="LB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FA128" i="7"/>
  <c r="FB128" i="7"/>
  <c r="FC128" i="7"/>
  <c r="FD128" i="7"/>
  <c r="FE128" i="7"/>
  <c r="FF128" i="7"/>
  <c r="FG128" i="7"/>
  <c r="FH128" i="7"/>
  <c r="FI128" i="7"/>
  <c r="FJ128" i="7"/>
  <c r="FK128" i="7"/>
  <c r="FL128" i="7"/>
  <c r="FM128" i="7"/>
  <c r="FN128" i="7"/>
  <c r="FO128" i="7"/>
  <c r="FP128" i="7"/>
  <c r="FQ128" i="7"/>
  <c r="FR128" i="7"/>
  <c r="FS128" i="7"/>
  <c r="FT128" i="7"/>
  <c r="FU128" i="7"/>
  <c r="FV128" i="7"/>
  <c r="FW128" i="7"/>
  <c r="FX128" i="7"/>
  <c r="FY128" i="7"/>
  <c r="FZ128" i="7"/>
  <c r="GA128" i="7"/>
  <c r="GB128" i="7"/>
  <c r="GC128" i="7"/>
  <c r="GD128" i="7"/>
  <c r="GE128" i="7"/>
  <c r="GF128" i="7"/>
  <c r="GG128" i="7"/>
  <c r="GH128" i="7"/>
  <c r="GI128" i="7"/>
  <c r="GJ128" i="7"/>
  <c r="GK128" i="7"/>
  <c r="GL128" i="7"/>
  <c r="GM128" i="7"/>
  <c r="GN128" i="7"/>
  <c r="GO128" i="7"/>
  <c r="GP128" i="7"/>
  <c r="GQ128" i="7"/>
  <c r="GR128" i="7"/>
  <c r="GS128" i="7"/>
  <c r="GT128" i="7"/>
  <c r="GU128" i="7"/>
  <c r="GV128" i="7"/>
  <c r="GW128" i="7"/>
  <c r="GX128" i="7"/>
  <c r="GY128" i="7"/>
  <c r="GZ128" i="7"/>
  <c r="HA128" i="7"/>
  <c r="HB128" i="7"/>
  <c r="HC128" i="7"/>
  <c r="HD128" i="7"/>
  <c r="HE128" i="7"/>
  <c r="HF128" i="7"/>
  <c r="HG128" i="7"/>
  <c r="HH128" i="7"/>
  <c r="HI128" i="7"/>
  <c r="HJ128" i="7"/>
  <c r="HK128" i="7"/>
  <c r="HL128" i="7"/>
  <c r="HM128" i="7"/>
  <c r="HN128" i="7"/>
  <c r="HO128" i="7"/>
  <c r="HP128" i="7"/>
  <c r="HQ128" i="7"/>
  <c r="HR128" i="7"/>
  <c r="HS128" i="7"/>
  <c r="HT128" i="7"/>
  <c r="HU128" i="7"/>
  <c r="HV128" i="7"/>
  <c r="HW128" i="7"/>
  <c r="HX128" i="7"/>
  <c r="HY128" i="7"/>
  <c r="HZ128" i="7"/>
  <c r="IA128" i="7"/>
  <c r="IB128" i="7"/>
  <c r="IC128" i="7"/>
  <c r="ID128" i="7"/>
  <c r="IE128" i="7"/>
  <c r="IF128" i="7"/>
  <c r="IG128" i="7"/>
  <c r="IH128" i="7"/>
  <c r="II128" i="7"/>
  <c r="IJ128" i="7"/>
  <c r="IK128" i="7"/>
  <c r="IL128" i="7"/>
  <c r="IM128" i="7"/>
  <c r="IN128" i="7"/>
  <c r="IO128" i="7"/>
  <c r="IP128" i="7"/>
  <c r="IQ128" i="7"/>
  <c r="IR128" i="7"/>
  <c r="IS128" i="7"/>
  <c r="IT128" i="7"/>
  <c r="IU128" i="7"/>
  <c r="IV128" i="7"/>
  <c r="IW128" i="7"/>
  <c r="IX128" i="7"/>
  <c r="IY128" i="7"/>
  <c r="IZ128" i="7"/>
  <c r="JA128" i="7"/>
  <c r="JB128" i="7"/>
  <c r="JC128" i="7"/>
  <c r="JD128" i="7"/>
  <c r="JE128" i="7"/>
  <c r="JF128" i="7"/>
  <c r="JG128" i="7"/>
  <c r="JH128" i="7"/>
  <c r="JI128" i="7"/>
  <c r="JJ128" i="7"/>
  <c r="JK128" i="7"/>
  <c r="JL128" i="7"/>
  <c r="JM128" i="7"/>
  <c r="JN128" i="7"/>
  <c r="JO128" i="7"/>
  <c r="JP128" i="7"/>
  <c r="JQ128" i="7"/>
  <c r="JR128" i="7"/>
  <c r="JS128" i="7"/>
  <c r="JT128" i="7"/>
  <c r="JU128" i="7"/>
  <c r="JV128" i="7"/>
  <c r="JW128" i="7"/>
  <c r="JX128" i="7"/>
  <c r="JY128" i="7"/>
  <c r="JZ128" i="7"/>
  <c r="KA128" i="7"/>
  <c r="KB128" i="7"/>
  <c r="KC128" i="7"/>
  <c r="KD128" i="7"/>
  <c r="KE128" i="7"/>
  <c r="KF128" i="7"/>
  <c r="KG128" i="7"/>
  <c r="KH128" i="7"/>
  <c r="KI128" i="7"/>
  <c r="KJ128" i="7"/>
  <c r="KK128" i="7"/>
  <c r="KL128" i="7"/>
  <c r="KM128" i="7"/>
  <c r="KN128" i="7"/>
  <c r="KO128" i="7"/>
  <c r="KP128" i="7"/>
  <c r="KQ128" i="7"/>
  <c r="KR128" i="7"/>
  <c r="KS128" i="7"/>
  <c r="KT128" i="7"/>
  <c r="KU128" i="7"/>
  <c r="KV128" i="7"/>
  <c r="KW128" i="7"/>
  <c r="KX128" i="7"/>
  <c r="KY128" i="7"/>
  <c r="KZ128" i="7"/>
  <c r="LA128" i="7"/>
  <c r="LC128" i="7"/>
  <c r="LD128" i="7"/>
  <c r="LE128" i="7"/>
  <c r="LF128" i="7"/>
  <c r="LG128" i="7"/>
  <c r="LH128" i="7"/>
  <c r="LI128" i="7"/>
  <c r="LJ128" i="7"/>
  <c r="LK128" i="7"/>
  <c r="LL128" i="7"/>
  <c r="LM128" i="7"/>
  <c r="LN128" i="7"/>
  <c r="LO128" i="7"/>
  <c r="LP128" i="7"/>
  <c r="LQ128" i="7"/>
  <c r="LR128" i="7"/>
  <c r="LS128" i="7"/>
  <c r="LT128" i="7"/>
  <c r="LU128" i="7"/>
  <c r="LV128" i="7"/>
  <c r="LW128" i="7"/>
  <c r="LX128" i="7"/>
  <c r="LY128" i="7"/>
  <c r="LZ128" i="7"/>
  <c r="MA128" i="7"/>
  <c r="MB128" i="7"/>
  <c r="MC128" i="7"/>
  <c r="MD128" i="7"/>
  <c r="ME128" i="7"/>
  <c r="MF128" i="7"/>
  <c r="MG128" i="7"/>
  <c r="MH128" i="7"/>
  <c r="MI128" i="7"/>
  <c r="MJ128" i="7"/>
  <c r="MK128" i="7"/>
  <c r="ML128" i="7"/>
  <c r="MM128" i="7"/>
  <c r="MN128" i="7"/>
  <c r="MO128" i="7"/>
  <c r="MP128" i="7"/>
  <c r="MQ128" i="7"/>
  <c r="MR128" i="7"/>
  <c r="MS128" i="7"/>
  <c r="MT128" i="7"/>
  <c r="MU128" i="7"/>
  <c r="MV128" i="7"/>
  <c r="MW128" i="7"/>
  <c r="MX128" i="7"/>
  <c r="MY128" i="7"/>
  <c r="MZ128" i="7"/>
  <c r="NA128" i="7"/>
  <c r="NB128" i="7"/>
  <c r="NC128" i="7"/>
  <c r="ND128" i="7"/>
  <c r="NE128" i="7"/>
  <c r="NF128" i="7"/>
  <c r="NG128" i="7"/>
  <c r="NH128" i="7"/>
  <c r="NI128" i="7"/>
  <c r="NJ128" i="7"/>
  <c r="NK128" i="7"/>
  <c r="NL128" i="7"/>
  <c r="NM128" i="7"/>
  <c r="NN128" i="7"/>
  <c r="NO128" i="7"/>
  <c r="NP128" i="7"/>
  <c r="NQ128" i="7"/>
  <c r="NR128" i="7"/>
  <c r="NS128" i="7"/>
  <c r="NT128" i="7"/>
  <c r="NU128" i="7"/>
  <c r="NV128" i="7"/>
  <c r="NW128" i="7"/>
  <c r="NX128" i="7"/>
  <c r="NY128" i="7"/>
  <c r="NZ128" i="7"/>
  <c r="OA128" i="7"/>
  <c r="OB128" i="7"/>
  <c r="OC128" i="7"/>
  <c r="OD128" i="7"/>
  <c r="OE128" i="7"/>
  <c r="OF128" i="7"/>
  <c r="OG128" i="7"/>
  <c r="OH128" i="7"/>
  <c r="OI128" i="7"/>
  <c r="OJ128" i="7"/>
  <c r="OK128" i="7"/>
  <c r="OL128" i="7"/>
  <c r="OM128" i="7"/>
  <c r="ON128" i="7"/>
  <c r="OO128" i="7"/>
  <c r="OP128" i="7"/>
  <c r="OQ128" i="7"/>
  <c r="OR128" i="7"/>
  <c r="OS128" i="7"/>
  <c r="OT128" i="7"/>
  <c r="OU128" i="7"/>
  <c r="OV128" i="7"/>
  <c r="OW128" i="7"/>
  <c r="OX128" i="7"/>
  <c r="OY128" i="7"/>
  <c r="OZ128" i="7"/>
  <c r="PA128" i="7"/>
  <c r="PB128" i="7"/>
  <c r="PC128" i="7"/>
  <c r="PD128" i="7"/>
  <c r="PE128" i="7"/>
  <c r="PF128" i="7"/>
  <c r="PG128" i="7"/>
  <c r="PH128" i="7"/>
  <c r="PI128" i="7"/>
  <c r="PJ128" i="7"/>
  <c r="PK128" i="7"/>
  <c r="PL128" i="7"/>
  <c r="PM128" i="7"/>
  <c r="PN128" i="7"/>
  <c r="PO128" i="7"/>
  <c r="PP128" i="7"/>
  <c r="PQ128" i="7"/>
  <c r="PR128" i="7"/>
  <c r="PS128" i="7"/>
  <c r="PT128" i="7"/>
  <c r="PU128" i="7"/>
  <c r="PV128" i="7"/>
  <c r="PW128" i="7"/>
  <c r="PX128" i="7"/>
  <c r="PY128" i="7"/>
  <c r="PZ128" i="7"/>
  <c r="QA128" i="7"/>
  <c r="QB128" i="7"/>
  <c r="QC128" i="7"/>
  <c r="QD128" i="7"/>
  <c r="QE128" i="7"/>
  <c r="QF128" i="7"/>
  <c r="QG128" i="7"/>
  <c r="QH128" i="7"/>
  <c r="QI128" i="7"/>
  <c r="QJ128" i="7"/>
  <c r="QK128" i="7"/>
  <c r="QL128" i="7"/>
  <c r="QM128" i="7"/>
  <c r="QN128" i="7"/>
  <c r="QO128" i="7"/>
  <c r="QP128" i="7"/>
  <c r="QQ128" i="7"/>
  <c r="QR128" i="7"/>
  <c r="QS128" i="7"/>
  <c r="QT128" i="7"/>
  <c r="QU128" i="7"/>
  <c r="QV128" i="7"/>
  <c r="QW128" i="7"/>
  <c r="QX128" i="7"/>
  <c r="QY128" i="7"/>
  <c r="QZ128" i="7"/>
  <c r="RA128" i="7"/>
  <c r="RB128" i="7"/>
  <c r="RC128" i="7"/>
  <c r="RD128" i="7"/>
  <c r="RE128" i="7"/>
  <c r="RF128" i="7"/>
  <c r="RG128" i="7"/>
  <c r="RH128" i="7"/>
  <c r="RI128" i="7"/>
  <c r="RJ128" i="7"/>
  <c r="RK128" i="7"/>
  <c r="RL128" i="7"/>
  <c r="RM128" i="7"/>
  <c r="RN128" i="7"/>
  <c r="RO128" i="7"/>
  <c r="RP128" i="7"/>
  <c r="RQ128" i="7"/>
  <c r="RR128" i="7"/>
  <c r="RS128" i="7"/>
  <c r="RT128" i="7"/>
  <c r="RU128" i="7"/>
  <c r="RV128" i="7"/>
  <c r="RW128" i="7"/>
  <c r="RX128" i="7"/>
  <c r="RY128" i="7"/>
  <c r="RZ128" i="7"/>
  <c r="SA128" i="7"/>
  <c r="SB128" i="7"/>
  <c r="SC128" i="7"/>
  <c r="SD128" i="7"/>
  <c r="SE128" i="7"/>
  <c r="SF128" i="7"/>
  <c r="SG128" i="7"/>
  <c r="SH128" i="7"/>
  <c r="SI128" i="7"/>
  <c r="SJ128" i="7"/>
  <c r="SK128" i="7"/>
  <c r="SL128" i="7"/>
  <c r="SM128" i="7"/>
  <c r="SN128" i="7"/>
  <c r="SO128" i="7"/>
  <c r="SP128" i="7"/>
  <c r="SQ128" i="7"/>
  <c r="SR128" i="7"/>
  <c r="SS128" i="7"/>
  <c r="ST128" i="7"/>
  <c r="SU128" i="7"/>
  <c r="SV128" i="7"/>
  <c r="SW128" i="7"/>
  <c r="SX128" i="7"/>
  <c r="SY128" i="7"/>
  <c r="SZ128" i="7"/>
  <c r="TA128" i="7"/>
  <c r="TB12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K189" i="7"/>
  <c r="K188" i="7"/>
  <c r="K128" i="7"/>
  <c r="LB32" i="2"/>
  <c r="I236" i="7" l="1"/>
  <c r="I234" i="7"/>
  <c r="I237" i="7"/>
  <c r="J237" i="7" s="1"/>
  <c r="I235" i="7"/>
  <c r="J235" i="7" s="1"/>
  <c r="I233" i="7"/>
  <c r="J233" i="7" s="1"/>
  <c r="I161" i="7"/>
  <c r="J161" i="7" s="1"/>
  <c r="LB128" i="7"/>
  <c r="I128" i="7" s="1"/>
  <c r="J128" i="7" s="1"/>
  <c r="I32" i="2"/>
  <c r="J31" i="2" s="1"/>
  <c r="J236" i="7"/>
  <c r="J234" i="7"/>
  <c r="I188" i="7"/>
  <c r="J188" i="7" s="1"/>
  <c r="I189" i="7"/>
  <c r="J189" i="7" s="1"/>
  <c r="LA24" i="1"/>
  <c r="LA30" i="1"/>
  <c r="LA28" i="1"/>
  <c r="LA11" i="1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Z140" i="7"/>
  <c r="LA140" i="7"/>
  <c r="LB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Q140" i="7"/>
  <c r="SR140" i="7"/>
  <c r="SS140" i="7"/>
  <c r="ST140" i="7"/>
  <c r="SU140" i="7"/>
  <c r="SV140" i="7"/>
  <c r="SW140" i="7"/>
  <c r="SX140" i="7"/>
  <c r="SY140" i="7"/>
  <c r="SZ140" i="7"/>
  <c r="TA140" i="7"/>
  <c r="TB140" i="7"/>
  <c r="K140" i="7"/>
  <c r="KY9" i="2"/>
  <c r="KY15" i="2"/>
  <c r="KY31" i="13"/>
  <c r="KY34" i="1"/>
  <c r="KY13" i="1"/>
  <c r="KX19" i="2"/>
  <c r="KX15" i="2"/>
  <c r="KX20" i="2"/>
  <c r="KX43" i="1"/>
  <c r="KT18" i="2"/>
  <c r="KT40" i="1"/>
  <c r="KT12" i="1"/>
  <c r="KT21" i="1"/>
  <c r="KS10" i="2"/>
  <c r="KS11" i="13"/>
  <c r="KS40" i="1"/>
  <c r="KS25" i="1"/>
  <c r="KS42" i="1"/>
  <c r="KS29" i="1"/>
  <c r="KS44" i="1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K71" i="7"/>
  <c r="KR24" i="1"/>
  <c r="KR28" i="1"/>
  <c r="KR30" i="1"/>
  <c r="KR11" i="1"/>
  <c r="KQ24" i="1"/>
  <c r="KQ28" i="1"/>
  <c r="KQ14" i="1"/>
  <c r="KQ71" i="7" s="1"/>
  <c r="KQ13" i="1"/>
  <c r="KP9" i="2"/>
  <c r="KP15" i="2"/>
  <c r="KP34" i="1"/>
  <c r="KP13" i="1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DB221" i="7"/>
  <c r="DC221" i="7"/>
  <c r="DD221" i="7"/>
  <c r="DE221" i="7"/>
  <c r="DF221" i="7"/>
  <c r="DG221" i="7"/>
  <c r="DH221" i="7"/>
  <c r="DI221" i="7"/>
  <c r="DJ221" i="7"/>
  <c r="DK221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FD221" i="7"/>
  <c r="FE221" i="7"/>
  <c r="FF221" i="7"/>
  <c r="FG221" i="7"/>
  <c r="FH221" i="7"/>
  <c r="FI221" i="7"/>
  <c r="FJ221" i="7"/>
  <c r="FK221" i="7"/>
  <c r="FL221" i="7"/>
  <c r="FM221" i="7"/>
  <c r="FN221" i="7"/>
  <c r="FO221" i="7"/>
  <c r="FP221" i="7"/>
  <c r="FQ221" i="7"/>
  <c r="FR221" i="7"/>
  <c r="FS221" i="7"/>
  <c r="FT221" i="7"/>
  <c r="FU221" i="7"/>
  <c r="FV221" i="7"/>
  <c r="FW221" i="7"/>
  <c r="FX221" i="7"/>
  <c r="FY221" i="7"/>
  <c r="FZ221" i="7"/>
  <c r="GA221" i="7"/>
  <c r="GB221" i="7"/>
  <c r="GC221" i="7"/>
  <c r="GD221" i="7"/>
  <c r="GE221" i="7"/>
  <c r="GF221" i="7"/>
  <c r="GG221" i="7"/>
  <c r="GH221" i="7"/>
  <c r="GI221" i="7"/>
  <c r="GJ221" i="7"/>
  <c r="GK221" i="7"/>
  <c r="GL221" i="7"/>
  <c r="GM221" i="7"/>
  <c r="GN221" i="7"/>
  <c r="GO221" i="7"/>
  <c r="GP221" i="7"/>
  <c r="GQ221" i="7"/>
  <c r="GR221" i="7"/>
  <c r="GS221" i="7"/>
  <c r="GT221" i="7"/>
  <c r="GU221" i="7"/>
  <c r="GV221" i="7"/>
  <c r="GW221" i="7"/>
  <c r="GX221" i="7"/>
  <c r="GY221" i="7"/>
  <c r="GZ221" i="7"/>
  <c r="HA221" i="7"/>
  <c r="HB221" i="7"/>
  <c r="HC221" i="7"/>
  <c r="HD221" i="7"/>
  <c r="HE221" i="7"/>
  <c r="HF221" i="7"/>
  <c r="HG221" i="7"/>
  <c r="HH221" i="7"/>
  <c r="HI221" i="7"/>
  <c r="HJ221" i="7"/>
  <c r="HK221" i="7"/>
  <c r="HL221" i="7"/>
  <c r="HM221" i="7"/>
  <c r="HN221" i="7"/>
  <c r="HO221" i="7"/>
  <c r="HP221" i="7"/>
  <c r="HQ221" i="7"/>
  <c r="HR221" i="7"/>
  <c r="HS221" i="7"/>
  <c r="HT221" i="7"/>
  <c r="HU221" i="7"/>
  <c r="HV221" i="7"/>
  <c r="HW221" i="7"/>
  <c r="HX221" i="7"/>
  <c r="HY221" i="7"/>
  <c r="HZ221" i="7"/>
  <c r="IA221" i="7"/>
  <c r="IB221" i="7"/>
  <c r="IC221" i="7"/>
  <c r="ID221" i="7"/>
  <c r="IE221" i="7"/>
  <c r="IF221" i="7"/>
  <c r="IG221" i="7"/>
  <c r="IH221" i="7"/>
  <c r="II221" i="7"/>
  <c r="IJ221" i="7"/>
  <c r="IK221" i="7"/>
  <c r="IL221" i="7"/>
  <c r="IM221" i="7"/>
  <c r="IN221" i="7"/>
  <c r="IO221" i="7"/>
  <c r="IP221" i="7"/>
  <c r="IQ221" i="7"/>
  <c r="IR221" i="7"/>
  <c r="IS221" i="7"/>
  <c r="IT221" i="7"/>
  <c r="IU221" i="7"/>
  <c r="IV221" i="7"/>
  <c r="IW221" i="7"/>
  <c r="IX221" i="7"/>
  <c r="IY221" i="7"/>
  <c r="IZ221" i="7"/>
  <c r="JA221" i="7"/>
  <c r="JB221" i="7"/>
  <c r="JC221" i="7"/>
  <c r="JD221" i="7"/>
  <c r="JE221" i="7"/>
  <c r="JF221" i="7"/>
  <c r="JG221" i="7"/>
  <c r="JH221" i="7"/>
  <c r="JI221" i="7"/>
  <c r="JJ221" i="7"/>
  <c r="JK221" i="7"/>
  <c r="JL221" i="7"/>
  <c r="JM221" i="7"/>
  <c r="JN221" i="7"/>
  <c r="JO221" i="7"/>
  <c r="JP221" i="7"/>
  <c r="JQ221" i="7"/>
  <c r="JR221" i="7"/>
  <c r="JS221" i="7"/>
  <c r="JT221" i="7"/>
  <c r="JU221" i="7"/>
  <c r="JV221" i="7"/>
  <c r="JW221" i="7"/>
  <c r="JX221" i="7"/>
  <c r="JY221" i="7"/>
  <c r="JZ221" i="7"/>
  <c r="KA221" i="7"/>
  <c r="KB221" i="7"/>
  <c r="KC221" i="7"/>
  <c r="KD221" i="7"/>
  <c r="KE221" i="7"/>
  <c r="KF221" i="7"/>
  <c r="KG221" i="7"/>
  <c r="KH221" i="7"/>
  <c r="KI221" i="7"/>
  <c r="KJ221" i="7"/>
  <c r="KK221" i="7"/>
  <c r="KL221" i="7"/>
  <c r="KM221" i="7"/>
  <c r="KN221" i="7"/>
  <c r="KO221" i="7"/>
  <c r="KP221" i="7"/>
  <c r="KQ221" i="7"/>
  <c r="KR221" i="7"/>
  <c r="KS221" i="7"/>
  <c r="KT221" i="7"/>
  <c r="KU221" i="7"/>
  <c r="KV221" i="7"/>
  <c r="KW221" i="7"/>
  <c r="KX221" i="7"/>
  <c r="KY221" i="7"/>
  <c r="KZ221" i="7"/>
  <c r="LA221" i="7"/>
  <c r="LB221" i="7"/>
  <c r="LC221" i="7"/>
  <c r="LD221" i="7"/>
  <c r="LE221" i="7"/>
  <c r="LF221" i="7"/>
  <c r="LG221" i="7"/>
  <c r="LH221" i="7"/>
  <c r="LI221" i="7"/>
  <c r="LJ221" i="7"/>
  <c r="LK221" i="7"/>
  <c r="LL221" i="7"/>
  <c r="LM221" i="7"/>
  <c r="LN221" i="7"/>
  <c r="LO221" i="7"/>
  <c r="LP221" i="7"/>
  <c r="LQ221" i="7"/>
  <c r="LR221" i="7"/>
  <c r="LS221" i="7"/>
  <c r="LT221" i="7"/>
  <c r="LU221" i="7"/>
  <c r="LV221" i="7"/>
  <c r="LW221" i="7"/>
  <c r="LX221" i="7"/>
  <c r="LY221" i="7"/>
  <c r="LZ221" i="7"/>
  <c r="MA221" i="7"/>
  <c r="MB221" i="7"/>
  <c r="MC221" i="7"/>
  <c r="MD221" i="7"/>
  <c r="ME221" i="7"/>
  <c r="MF221" i="7"/>
  <c r="MG221" i="7"/>
  <c r="MH221" i="7"/>
  <c r="MI221" i="7"/>
  <c r="MJ221" i="7"/>
  <c r="MK221" i="7"/>
  <c r="ML221" i="7"/>
  <c r="MM221" i="7"/>
  <c r="MN221" i="7"/>
  <c r="MO221" i="7"/>
  <c r="MP221" i="7"/>
  <c r="MQ221" i="7"/>
  <c r="MR221" i="7"/>
  <c r="MS221" i="7"/>
  <c r="MT221" i="7"/>
  <c r="MU221" i="7"/>
  <c r="MV221" i="7"/>
  <c r="MW221" i="7"/>
  <c r="MX221" i="7"/>
  <c r="MY221" i="7"/>
  <c r="MZ221" i="7"/>
  <c r="NA221" i="7"/>
  <c r="NB221" i="7"/>
  <c r="NC221" i="7"/>
  <c r="ND221" i="7"/>
  <c r="NE221" i="7"/>
  <c r="NF221" i="7"/>
  <c r="NG221" i="7"/>
  <c r="NH221" i="7"/>
  <c r="NI221" i="7"/>
  <c r="NJ221" i="7"/>
  <c r="NK221" i="7"/>
  <c r="NL221" i="7"/>
  <c r="NM221" i="7"/>
  <c r="NN221" i="7"/>
  <c r="NO221" i="7"/>
  <c r="NP221" i="7"/>
  <c r="NQ221" i="7"/>
  <c r="NR221" i="7"/>
  <c r="NS221" i="7"/>
  <c r="NT221" i="7"/>
  <c r="NU221" i="7"/>
  <c r="NV221" i="7"/>
  <c r="NW221" i="7"/>
  <c r="NX221" i="7"/>
  <c r="NY221" i="7"/>
  <c r="NZ221" i="7"/>
  <c r="OA221" i="7"/>
  <c r="OB221" i="7"/>
  <c r="OC221" i="7"/>
  <c r="OD221" i="7"/>
  <c r="OE221" i="7"/>
  <c r="OF221" i="7"/>
  <c r="OG221" i="7"/>
  <c r="OH221" i="7"/>
  <c r="OI221" i="7"/>
  <c r="OJ221" i="7"/>
  <c r="OK221" i="7"/>
  <c r="OL221" i="7"/>
  <c r="OM221" i="7"/>
  <c r="ON221" i="7"/>
  <c r="OO221" i="7"/>
  <c r="OP221" i="7"/>
  <c r="OQ221" i="7"/>
  <c r="OR221" i="7"/>
  <c r="OS221" i="7"/>
  <c r="OT221" i="7"/>
  <c r="OU221" i="7"/>
  <c r="OV221" i="7"/>
  <c r="OW221" i="7"/>
  <c r="OX221" i="7"/>
  <c r="OY221" i="7"/>
  <c r="OZ221" i="7"/>
  <c r="PA221" i="7"/>
  <c r="PB221" i="7"/>
  <c r="PC221" i="7"/>
  <c r="PD221" i="7"/>
  <c r="PE221" i="7"/>
  <c r="PF221" i="7"/>
  <c r="PG221" i="7"/>
  <c r="PH221" i="7"/>
  <c r="PI221" i="7"/>
  <c r="PJ221" i="7"/>
  <c r="PK221" i="7"/>
  <c r="PL221" i="7"/>
  <c r="PM221" i="7"/>
  <c r="PN221" i="7"/>
  <c r="PO221" i="7"/>
  <c r="PP221" i="7"/>
  <c r="PQ221" i="7"/>
  <c r="PR221" i="7"/>
  <c r="PS221" i="7"/>
  <c r="PT221" i="7"/>
  <c r="PU221" i="7"/>
  <c r="PV221" i="7"/>
  <c r="PW221" i="7"/>
  <c r="PX221" i="7"/>
  <c r="PY221" i="7"/>
  <c r="PZ221" i="7"/>
  <c r="QA221" i="7"/>
  <c r="QB221" i="7"/>
  <c r="QC221" i="7"/>
  <c r="QD221" i="7"/>
  <c r="QE221" i="7"/>
  <c r="QF221" i="7"/>
  <c r="QG221" i="7"/>
  <c r="QH221" i="7"/>
  <c r="QI221" i="7"/>
  <c r="QJ221" i="7"/>
  <c r="QK221" i="7"/>
  <c r="QL221" i="7"/>
  <c r="QM221" i="7"/>
  <c r="QN221" i="7"/>
  <c r="QO221" i="7"/>
  <c r="QP221" i="7"/>
  <c r="QQ221" i="7"/>
  <c r="QR221" i="7"/>
  <c r="QS221" i="7"/>
  <c r="QT221" i="7"/>
  <c r="QU221" i="7"/>
  <c r="QV221" i="7"/>
  <c r="QW221" i="7"/>
  <c r="QX221" i="7"/>
  <c r="QY221" i="7"/>
  <c r="QZ221" i="7"/>
  <c r="RA221" i="7"/>
  <c r="RB221" i="7"/>
  <c r="RC221" i="7"/>
  <c r="RD221" i="7"/>
  <c r="RE221" i="7"/>
  <c r="RF221" i="7"/>
  <c r="RG221" i="7"/>
  <c r="RH221" i="7"/>
  <c r="RI221" i="7"/>
  <c r="RJ221" i="7"/>
  <c r="RK221" i="7"/>
  <c r="RL221" i="7"/>
  <c r="RM221" i="7"/>
  <c r="RN221" i="7"/>
  <c r="RO221" i="7"/>
  <c r="RP221" i="7"/>
  <c r="RQ221" i="7"/>
  <c r="RR221" i="7"/>
  <c r="RS221" i="7"/>
  <c r="RT221" i="7"/>
  <c r="RU221" i="7"/>
  <c r="RV221" i="7"/>
  <c r="RW221" i="7"/>
  <c r="RX221" i="7"/>
  <c r="RY221" i="7"/>
  <c r="RZ221" i="7"/>
  <c r="SA221" i="7"/>
  <c r="SB221" i="7"/>
  <c r="SC221" i="7"/>
  <c r="SD221" i="7"/>
  <c r="SE221" i="7"/>
  <c r="SF221" i="7"/>
  <c r="SG221" i="7"/>
  <c r="SH221" i="7"/>
  <c r="SI221" i="7"/>
  <c r="SJ221" i="7"/>
  <c r="SK221" i="7"/>
  <c r="SL221" i="7"/>
  <c r="SM221" i="7"/>
  <c r="SN221" i="7"/>
  <c r="SO221" i="7"/>
  <c r="SP221" i="7"/>
  <c r="SQ221" i="7"/>
  <c r="SR221" i="7"/>
  <c r="SS221" i="7"/>
  <c r="ST221" i="7"/>
  <c r="SU221" i="7"/>
  <c r="SV221" i="7"/>
  <c r="SW221" i="7"/>
  <c r="SX221" i="7"/>
  <c r="SY221" i="7"/>
  <c r="SZ221" i="7"/>
  <c r="TA221" i="7"/>
  <c r="TB221" i="7"/>
  <c r="K221" i="7"/>
  <c r="KO20" i="2"/>
  <c r="KO9" i="2"/>
  <c r="KO15" i="2"/>
  <c r="KO43" i="1"/>
  <c r="KO32" i="1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MD203" i="7"/>
  <c r="ME203" i="7"/>
  <c r="MF203" i="7"/>
  <c r="MG203" i="7"/>
  <c r="MH203" i="7"/>
  <c r="MI203" i="7"/>
  <c r="MJ203" i="7"/>
  <c r="MK203" i="7"/>
  <c r="ML203" i="7"/>
  <c r="MM203" i="7"/>
  <c r="MN203" i="7"/>
  <c r="MO203" i="7"/>
  <c r="MP203" i="7"/>
  <c r="MQ203" i="7"/>
  <c r="MR203" i="7"/>
  <c r="MS203" i="7"/>
  <c r="MT203" i="7"/>
  <c r="MU203" i="7"/>
  <c r="MV203" i="7"/>
  <c r="MW203" i="7"/>
  <c r="MX203" i="7"/>
  <c r="MY203" i="7"/>
  <c r="MZ203" i="7"/>
  <c r="NA203" i="7"/>
  <c r="NB203" i="7"/>
  <c r="NC203" i="7"/>
  <c r="ND203" i="7"/>
  <c r="NE203" i="7"/>
  <c r="NF203" i="7"/>
  <c r="NG203" i="7"/>
  <c r="NH203" i="7"/>
  <c r="NI203" i="7"/>
  <c r="NJ203" i="7"/>
  <c r="NK203" i="7"/>
  <c r="NL203" i="7"/>
  <c r="NM203" i="7"/>
  <c r="NN203" i="7"/>
  <c r="NO203" i="7"/>
  <c r="NP203" i="7"/>
  <c r="NQ203" i="7"/>
  <c r="NR203" i="7"/>
  <c r="NS203" i="7"/>
  <c r="NT203" i="7"/>
  <c r="NU203" i="7"/>
  <c r="NV203" i="7"/>
  <c r="NW203" i="7"/>
  <c r="NX203" i="7"/>
  <c r="NY203" i="7"/>
  <c r="NZ203" i="7"/>
  <c r="OA203" i="7"/>
  <c r="OB203" i="7"/>
  <c r="OC203" i="7"/>
  <c r="OD203" i="7"/>
  <c r="OE203" i="7"/>
  <c r="OF203" i="7"/>
  <c r="OG203" i="7"/>
  <c r="OH203" i="7"/>
  <c r="OI203" i="7"/>
  <c r="OJ203" i="7"/>
  <c r="OK203" i="7"/>
  <c r="OL203" i="7"/>
  <c r="OM203" i="7"/>
  <c r="ON203" i="7"/>
  <c r="OO203" i="7"/>
  <c r="OP203" i="7"/>
  <c r="OQ203" i="7"/>
  <c r="OR203" i="7"/>
  <c r="OS203" i="7"/>
  <c r="OT203" i="7"/>
  <c r="OU203" i="7"/>
  <c r="OV203" i="7"/>
  <c r="OW203" i="7"/>
  <c r="OX203" i="7"/>
  <c r="OY203" i="7"/>
  <c r="OZ203" i="7"/>
  <c r="PA203" i="7"/>
  <c r="PB203" i="7"/>
  <c r="PC203" i="7"/>
  <c r="PD203" i="7"/>
  <c r="PE203" i="7"/>
  <c r="PF203" i="7"/>
  <c r="PG203" i="7"/>
  <c r="PH203" i="7"/>
  <c r="PI203" i="7"/>
  <c r="PJ203" i="7"/>
  <c r="PK203" i="7"/>
  <c r="PL203" i="7"/>
  <c r="PM203" i="7"/>
  <c r="PN203" i="7"/>
  <c r="PO203" i="7"/>
  <c r="PP203" i="7"/>
  <c r="PQ203" i="7"/>
  <c r="PR203" i="7"/>
  <c r="PS203" i="7"/>
  <c r="PT203" i="7"/>
  <c r="PU203" i="7"/>
  <c r="PV203" i="7"/>
  <c r="PW203" i="7"/>
  <c r="PX203" i="7"/>
  <c r="PY203" i="7"/>
  <c r="PZ203" i="7"/>
  <c r="QA203" i="7"/>
  <c r="QB203" i="7"/>
  <c r="QC203" i="7"/>
  <c r="QD203" i="7"/>
  <c r="QE203" i="7"/>
  <c r="QF203" i="7"/>
  <c r="QG203" i="7"/>
  <c r="QH203" i="7"/>
  <c r="QI203" i="7"/>
  <c r="QJ203" i="7"/>
  <c r="QK203" i="7"/>
  <c r="QL203" i="7"/>
  <c r="QM203" i="7"/>
  <c r="QN203" i="7"/>
  <c r="QO203" i="7"/>
  <c r="QP203" i="7"/>
  <c r="QQ203" i="7"/>
  <c r="QR203" i="7"/>
  <c r="QS203" i="7"/>
  <c r="QT203" i="7"/>
  <c r="QU203" i="7"/>
  <c r="QV203" i="7"/>
  <c r="QW203" i="7"/>
  <c r="QX203" i="7"/>
  <c r="QY203" i="7"/>
  <c r="QZ203" i="7"/>
  <c r="RA203" i="7"/>
  <c r="RB203" i="7"/>
  <c r="RC203" i="7"/>
  <c r="RD203" i="7"/>
  <c r="RE203" i="7"/>
  <c r="RF203" i="7"/>
  <c r="RG203" i="7"/>
  <c r="RH203" i="7"/>
  <c r="RI203" i="7"/>
  <c r="RJ203" i="7"/>
  <c r="RK203" i="7"/>
  <c r="RL203" i="7"/>
  <c r="RM203" i="7"/>
  <c r="RN203" i="7"/>
  <c r="RO203" i="7"/>
  <c r="RP203" i="7"/>
  <c r="RQ203" i="7"/>
  <c r="RR203" i="7"/>
  <c r="RS203" i="7"/>
  <c r="RT203" i="7"/>
  <c r="RU203" i="7"/>
  <c r="RV203" i="7"/>
  <c r="RW203" i="7"/>
  <c r="RX203" i="7"/>
  <c r="RY203" i="7"/>
  <c r="RZ203" i="7"/>
  <c r="SA203" i="7"/>
  <c r="SB203" i="7"/>
  <c r="SC203" i="7"/>
  <c r="SD203" i="7"/>
  <c r="SE203" i="7"/>
  <c r="SF203" i="7"/>
  <c r="SG203" i="7"/>
  <c r="SH203" i="7"/>
  <c r="SI203" i="7"/>
  <c r="SJ203" i="7"/>
  <c r="SK203" i="7"/>
  <c r="SL203" i="7"/>
  <c r="SM203" i="7"/>
  <c r="SN203" i="7"/>
  <c r="SO203" i="7"/>
  <c r="SP203" i="7"/>
  <c r="SQ203" i="7"/>
  <c r="SR203" i="7"/>
  <c r="SS203" i="7"/>
  <c r="ST203" i="7"/>
  <c r="SU203" i="7"/>
  <c r="SV203" i="7"/>
  <c r="SW203" i="7"/>
  <c r="SX203" i="7"/>
  <c r="SY203" i="7"/>
  <c r="SZ203" i="7"/>
  <c r="TA203" i="7"/>
  <c r="TB203" i="7"/>
  <c r="K203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K131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FD174" i="7"/>
  <c r="FE174" i="7"/>
  <c r="FF174" i="7"/>
  <c r="FG174" i="7"/>
  <c r="FH174" i="7"/>
  <c r="FI174" i="7"/>
  <c r="FJ174" i="7"/>
  <c r="FK174" i="7"/>
  <c r="FL174" i="7"/>
  <c r="FM174" i="7"/>
  <c r="FN174" i="7"/>
  <c r="FO174" i="7"/>
  <c r="FP174" i="7"/>
  <c r="FQ174" i="7"/>
  <c r="FR174" i="7"/>
  <c r="FS174" i="7"/>
  <c r="FT174" i="7"/>
  <c r="FU174" i="7"/>
  <c r="FV174" i="7"/>
  <c r="FW174" i="7"/>
  <c r="FX174" i="7"/>
  <c r="FY174" i="7"/>
  <c r="FZ174" i="7"/>
  <c r="GA174" i="7"/>
  <c r="GB174" i="7"/>
  <c r="GC174" i="7"/>
  <c r="GD174" i="7"/>
  <c r="GE174" i="7"/>
  <c r="GF174" i="7"/>
  <c r="GG174" i="7"/>
  <c r="GH174" i="7"/>
  <c r="GI174" i="7"/>
  <c r="GJ174" i="7"/>
  <c r="GK174" i="7"/>
  <c r="GL174" i="7"/>
  <c r="GM174" i="7"/>
  <c r="GN174" i="7"/>
  <c r="GO174" i="7"/>
  <c r="GP174" i="7"/>
  <c r="GQ174" i="7"/>
  <c r="GR174" i="7"/>
  <c r="GS174" i="7"/>
  <c r="GT174" i="7"/>
  <c r="GU174" i="7"/>
  <c r="GV174" i="7"/>
  <c r="GW174" i="7"/>
  <c r="GX174" i="7"/>
  <c r="GY174" i="7"/>
  <c r="GZ174" i="7"/>
  <c r="HA174" i="7"/>
  <c r="HB174" i="7"/>
  <c r="HC174" i="7"/>
  <c r="HD174" i="7"/>
  <c r="HE174" i="7"/>
  <c r="HF174" i="7"/>
  <c r="HG174" i="7"/>
  <c r="HH174" i="7"/>
  <c r="HI174" i="7"/>
  <c r="HJ174" i="7"/>
  <c r="HK174" i="7"/>
  <c r="HL174" i="7"/>
  <c r="HM174" i="7"/>
  <c r="HN174" i="7"/>
  <c r="HO174" i="7"/>
  <c r="HP174" i="7"/>
  <c r="HQ174" i="7"/>
  <c r="HR174" i="7"/>
  <c r="HS174" i="7"/>
  <c r="HT174" i="7"/>
  <c r="HU174" i="7"/>
  <c r="HV174" i="7"/>
  <c r="HW174" i="7"/>
  <c r="HX174" i="7"/>
  <c r="HY174" i="7"/>
  <c r="HZ174" i="7"/>
  <c r="IA174" i="7"/>
  <c r="IB174" i="7"/>
  <c r="IC174" i="7"/>
  <c r="ID174" i="7"/>
  <c r="IE174" i="7"/>
  <c r="IF174" i="7"/>
  <c r="IG174" i="7"/>
  <c r="IH174" i="7"/>
  <c r="II174" i="7"/>
  <c r="IJ174" i="7"/>
  <c r="IK174" i="7"/>
  <c r="IL174" i="7"/>
  <c r="IM174" i="7"/>
  <c r="IN174" i="7"/>
  <c r="IO174" i="7"/>
  <c r="IP174" i="7"/>
  <c r="IQ174" i="7"/>
  <c r="IR174" i="7"/>
  <c r="IS174" i="7"/>
  <c r="IT174" i="7"/>
  <c r="IU174" i="7"/>
  <c r="IV174" i="7"/>
  <c r="IW174" i="7"/>
  <c r="IX174" i="7"/>
  <c r="IY174" i="7"/>
  <c r="IZ174" i="7"/>
  <c r="JA174" i="7"/>
  <c r="JB174" i="7"/>
  <c r="JC174" i="7"/>
  <c r="JD174" i="7"/>
  <c r="JE174" i="7"/>
  <c r="JF174" i="7"/>
  <c r="JG174" i="7"/>
  <c r="JH174" i="7"/>
  <c r="JI174" i="7"/>
  <c r="JJ174" i="7"/>
  <c r="JK174" i="7"/>
  <c r="JL174" i="7"/>
  <c r="JM174" i="7"/>
  <c r="JN174" i="7"/>
  <c r="JO174" i="7"/>
  <c r="JP174" i="7"/>
  <c r="JQ174" i="7"/>
  <c r="JR174" i="7"/>
  <c r="JS174" i="7"/>
  <c r="JT174" i="7"/>
  <c r="JU174" i="7"/>
  <c r="JV174" i="7"/>
  <c r="JW174" i="7"/>
  <c r="JX174" i="7"/>
  <c r="JY174" i="7"/>
  <c r="JZ174" i="7"/>
  <c r="KA174" i="7"/>
  <c r="KB174" i="7"/>
  <c r="KC174" i="7"/>
  <c r="KD174" i="7"/>
  <c r="KE174" i="7"/>
  <c r="KF174" i="7"/>
  <c r="KG174" i="7"/>
  <c r="KH174" i="7"/>
  <c r="KI174" i="7"/>
  <c r="KJ174" i="7"/>
  <c r="KK174" i="7"/>
  <c r="KL174" i="7"/>
  <c r="KM174" i="7"/>
  <c r="KN174" i="7"/>
  <c r="KO174" i="7"/>
  <c r="KP174" i="7"/>
  <c r="KQ174" i="7"/>
  <c r="KR174" i="7"/>
  <c r="KS174" i="7"/>
  <c r="KT174" i="7"/>
  <c r="KU174" i="7"/>
  <c r="KV174" i="7"/>
  <c r="KW174" i="7"/>
  <c r="KX174" i="7"/>
  <c r="KY174" i="7"/>
  <c r="KZ174" i="7"/>
  <c r="LA174" i="7"/>
  <c r="LB174" i="7"/>
  <c r="LC174" i="7"/>
  <c r="LD174" i="7"/>
  <c r="LE174" i="7"/>
  <c r="LF174" i="7"/>
  <c r="LG174" i="7"/>
  <c r="LH174" i="7"/>
  <c r="LI174" i="7"/>
  <c r="LJ174" i="7"/>
  <c r="LK174" i="7"/>
  <c r="LL174" i="7"/>
  <c r="LM174" i="7"/>
  <c r="LN174" i="7"/>
  <c r="LO174" i="7"/>
  <c r="LP174" i="7"/>
  <c r="LQ174" i="7"/>
  <c r="LR174" i="7"/>
  <c r="LS174" i="7"/>
  <c r="LT174" i="7"/>
  <c r="LU174" i="7"/>
  <c r="LV174" i="7"/>
  <c r="LW174" i="7"/>
  <c r="LX174" i="7"/>
  <c r="LY174" i="7"/>
  <c r="LZ174" i="7"/>
  <c r="MA174" i="7"/>
  <c r="MB174" i="7"/>
  <c r="MC174" i="7"/>
  <c r="MD174" i="7"/>
  <c r="ME174" i="7"/>
  <c r="MF174" i="7"/>
  <c r="MG174" i="7"/>
  <c r="MH174" i="7"/>
  <c r="MI174" i="7"/>
  <c r="MJ174" i="7"/>
  <c r="MK174" i="7"/>
  <c r="ML174" i="7"/>
  <c r="MM174" i="7"/>
  <c r="MN174" i="7"/>
  <c r="MO174" i="7"/>
  <c r="MP174" i="7"/>
  <c r="MQ174" i="7"/>
  <c r="MR174" i="7"/>
  <c r="MS174" i="7"/>
  <c r="MT174" i="7"/>
  <c r="MU174" i="7"/>
  <c r="MV174" i="7"/>
  <c r="MW174" i="7"/>
  <c r="MX174" i="7"/>
  <c r="MY174" i="7"/>
  <c r="MZ174" i="7"/>
  <c r="NA174" i="7"/>
  <c r="NB174" i="7"/>
  <c r="NC174" i="7"/>
  <c r="ND174" i="7"/>
  <c r="NE174" i="7"/>
  <c r="NF174" i="7"/>
  <c r="NG174" i="7"/>
  <c r="NH174" i="7"/>
  <c r="NI174" i="7"/>
  <c r="NJ174" i="7"/>
  <c r="NK174" i="7"/>
  <c r="NL174" i="7"/>
  <c r="NM174" i="7"/>
  <c r="NN174" i="7"/>
  <c r="NO174" i="7"/>
  <c r="NP174" i="7"/>
  <c r="NQ174" i="7"/>
  <c r="NR174" i="7"/>
  <c r="NS174" i="7"/>
  <c r="NT174" i="7"/>
  <c r="NU174" i="7"/>
  <c r="NV174" i="7"/>
  <c r="NW174" i="7"/>
  <c r="NX174" i="7"/>
  <c r="NY174" i="7"/>
  <c r="NZ174" i="7"/>
  <c r="OA174" i="7"/>
  <c r="OB174" i="7"/>
  <c r="OC174" i="7"/>
  <c r="OD174" i="7"/>
  <c r="OE174" i="7"/>
  <c r="OF174" i="7"/>
  <c r="OG174" i="7"/>
  <c r="OH174" i="7"/>
  <c r="OI174" i="7"/>
  <c r="OJ174" i="7"/>
  <c r="OK174" i="7"/>
  <c r="OL174" i="7"/>
  <c r="OM174" i="7"/>
  <c r="ON174" i="7"/>
  <c r="OO174" i="7"/>
  <c r="OP174" i="7"/>
  <c r="OQ174" i="7"/>
  <c r="OR174" i="7"/>
  <c r="OS174" i="7"/>
  <c r="OT174" i="7"/>
  <c r="OU174" i="7"/>
  <c r="OV174" i="7"/>
  <c r="OW174" i="7"/>
  <c r="OX174" i="7"/>
  <c r="OY174" i="7"/>
  <c r="OZ174" i="7"/>
  <c r="PA174" i="7"/>
  <c r="PB174" i="7"/>
  <c r="PC174" i="7"/>
  <c r="PD174" i="7"/>
  <c r="PE174" i="7"/>
  <c r="PF174" i="7"/>
  <c r="PG174" i="7"/>
  <c r="PH174" i="7"/>
  <c r="PI174" i="7"/>
  <c r="PJ174" i="7"/>
  <c r="PK174" i="7"/>
  <c r="PL174" i="7"/>
  <c r="PM174" i="7"/>
  <c r="PN174" i="7"/>
  <c r="PO174" i="7"/>
  <c r="PP174" i="7"/>
  <c r="PQ174" i="7"/>
  <c r="PR174" i="7"/>
  <c r="PS174" i="7"/>
  <c r="PT174" i="7"/>
  <c r="PU174" i="7"/>
  <c r="PV174" i="7"/>
  <c r="PW174" i="7"/>
  <c r="PX174" i="7"/>
  <c r="PY174" i="7"/>
  <c r="PZ174" i="7"/>
  <c r="QA174" i="7"/>
  <c r="QB174" i="7"/>
  <c r="QC174" i="7"/>
  <c r="QD174" i="7"/>
  <c r="QE174" i="7"/>
  <c r="QF174" i="7"/>
  <c r="QG174" i="7"/>
  <c r="QH174" i="7"/>
  <c r="QI174" i="7"/>
  <c r="QJ174" i="7"/>
  <c r="QK174" i="7"/>
  <c r="QL174" i="7"/>
  <c r="QM174" i="7"/>
  <c r="QN174" i="7"/>
  <c r="QO174" i="7"/>
  <c r="QP174" i="7"/>
  <c r="QQ174" i="7"/>
  <c r="QR174" i="7"/>
  <c r="QS174" i="7"/>
  <c r="QT174" i="7"/>
  <c r="QU174" i="7"/>
  <c r="QV174" i="7"/>
  <c r="QW174" i="7"/>
  <c r="QX174" i="7"/>
  <c r="QY174" i="7"/>
  <c r="QZ174" i="7"/>
  <c r="RA174" i="7"/>
  <c r="RB174" i="7"/>
  <c r="RC174" i="7"/>
  <c r="RD174" i="7"/>
  <c r="RE174" i="7"/>
  <c r="RF174" i="7"/>
  <c r="RG174" i="7"/>
  <c r="RH174" i="7"/>
  <c r="RI174" i="7"/>
  <c r="RJ174" i="7"/>
  <c r="RK174" i="7"/>
  <c r="RL174" i="7"/>
  <c r="RM174" i="7"/>
  <c r="RN174" i="7"/>
  <c r="RO174" i="7"/>
  <c r="RP174" i="7"/>
  <c r="RQ174" i="7"/>
  <c r="RR174" i="7"/>
  <c r="RS174" i="7"/>
  <c r="RT174" i="7"/>
  <c r="RU174" i="7"/>
  <c r="RV174" i="7"/>
  <c r="RW174" i="7"/>
  <c r="RX174" i="7"/>
  <c r="RY174" i="7"/>
  <c r="RZ174" i="7"/>
  <c r="SA174" i="7"/>
  <c r="SB174" i="7"/>
  <c r="SC174" i="7"/>
  <c r="SD174" i="7"/>
  <c r="SE174" i="7"/>
  <c r="SF174" i="7"/>
  <c r="SG174" i="7"/>
  <c r="SH174" i="7"/>
  <c r="SI174" i="7"/>
  <c r="SJ174" i="7"/>
  <c r="SK174" i="7"/>
  <c r="SL174" i="7"/>
  <c r="SM174" i="7"/>
  <c r="SN174" i="7"/>
  <c r="SO174" i="7"/>
  <c r="SP174" i="7"/>
  <c r="SQ174" i="7"/>
  <c r="SR174" i="7"/>
  <c r="SS174" i="7"/>
  <c r="ST174" i="7"/>
  <c r="SU174" i="7"/>
  <c r="SV174" i="7"/>
  <c r="SW174" i="7"/>
  <c r="SX174" i="7"/>
  <c r="SY174" i="7"/>
  <c r="SZ174" i="7"/>
  <c r="TA174" i="7"/>
  <c r="TB174" i="7"/>
  <c r="K174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FD186" i="7"/>
  <c r="FE186" i="7"/>
  <c r="FF186" i="7"/>
  <c r="FG186" i="7"/>
  <c r="FH186" i="7"/>
  <c r="FI186" i="7"/>
  <c r="FJ186" i="7"/>
  <c r="FK186" i="7"/>
  <c r="FL186" i="7"/>
  <c r="FM186" i="7"/>
  <c r="FN186" i="7"/>
  <c r="FO186" i="7"/>
  <c r="FP186" i="7"/>
  <c r="FQ186" i="7"/>
  <c r="FR186" i="7"/>
  <c r="FS186" i="7"/>
  <c r="FT186" i="7"/>
  <c r="FU186" i="7"/>
  <c r="FV186" i="7"/>
  <c r="FW186" i="7"/>
  <c r="FX186" i="7"/>
  <c r="FY186" i="7"/>
  <c r="FZ186" i="7"/>
  <c r="GA186" i="7"/>
  <c r="GB186" i="7"/>
  <c r="GC186" i="7"/>
  <c r="GD186" i="7"/>
  <c r="GE186" i="7"/>
  <c r="GF186" i="7"/>
  <c r="GG186" i="7"/>
  <c r="GH186" i="7"/>
  <c r="GI186" i="7"/>
  <c r="GJ186" i="7"/>
  <c r="GK186" i="7"/>
  <c r="GL186" i="7"/>
  <c r="GM186" i="7"/>
  <c r="GN186" i="7"/>
  <c r="GO186" i="7"/>
  <c r="GP186" i="7"/>
  <c r="GQ186" i="7"/>
  <c r="GR186" i="7"/>
  <c r="GS186" i="7"/>
  <c r="GT186" i="7"/>
  <c r="GU186" i="7"/>
  <c r="GV186" i="7"/>
  <c r="GW186" i="7"/>
  <c r="GX186" i="7"/>
  <c r="GY186" i="7"/>
  <c r="GZ186" i="7"/>
  <c r="HA186" i="7"/>
  <c r="HB186" i="7"/>
  <c r="HC186" i="7"/>
  <c r="HD186" i="7"/>
  <c r="HE186" i="7"/>
  <c r="HF186" i="7"/>
  <c r="HG186" i="7"/>
  <c r="HH186" i="7"/>
  <c r="HI186" i="7"/>
  <c r="HJ186" i="7"/>
  <c r="HK186" i="7"/>
  <c r="HL186" i="7"/>
  <c r="HM186" i="7"/>
  <c r="HN186" i="7"/>
  <c r="HO186" i="7"/>
  <c r="HP186" i="7"/>
  <c r="HQ186" i="7"/>
  <c r="HR186" i="7"/>
  <c r="HS186" i="7"/>
  <c r="HT186" i="7"/>
  <c r="HU186" i="7"/>
  <c r="HV186" i="7"/>
  <c r="HW186" i="7"/>
  <c r="HX186" i="7"/>
  <c r="HY186" i="7"/>
  <c r="HZ186" i="7"/>
  <c r="IA186" i="7"/>
  <c r="IB186" i="7"/>
  <c r="IC186" i="7"/>
  <c r="ID186" i="7"/>
  <c r="IE186" i="7"/>
  <c r="IF186" i="7"/>
  <c r="IG186" i="7"/>
  <c r="IH186" i="7"/>
  <c r="II186" i="7"/>
  <c r="IJ186" i="7"/>
  <c r="IK186" i="7"/>
  <c r="IL186" i="7"/>
  <c r="IM186" i="7"/>
  <c r="IN186" i="7"/>
  <c r="IO186" i="7"/>
  <c r="IP186" i="7"/>
  <c r="IQ186" i="7"/>
  <c r="IR186" i="7"/>
  <c r="IS186" i="7"/>
  <c r="IT186" i="7"/>
  <c r="IU186" i="7"/>
  <c r="IV186" i="7"/>
  <c r="IW186" i="7"/>
  <c r="IX186" i="7"/>
  <c r="IY186" i="7"/>
  <c r="IZ186" i="7"/>
  <c r="JA186" i="7"/>
  <c r="JB186" i="7"/>
  <c r="JC186" i="7"/>
  <c r="JD186" i="7"/>
  <c r="JE186" i="7"/>
  <c r="JF186" i="7"/>
  <c r="JG186" i="7"/>
  <c r="JH186" i="7"/>
  <c r="JI186" i="7"/>
  <c r="JJ186" i="7"/>
  <c r="JK186" i="7"/>
  <c r="JL186" i="7"/>
  <c r="JM186" i="7"/>
  <c r="JN186" i="7"/>
  <c r="JO186" i="7"/>
  <c r="JP186" i="7"/>
  <c r="JQ186" i="7"/>
  <c r="JR186" i="7"/>
  <c r="JS186" i="7"/>
  <c r="JT186" i="7"/>
  <c r="JU186" i="7"/>
  <c r="JV186" i="7"/>
  <c r="JW186" i="7"/>
  <c r="JX186" i="7"/>
  <c r="JY186" i="7"/>
  <c r="JZ186" i="7"/>
  <c r="KA186" i="7"/>
  <c r="KB186" i="7"/>
  <c r="KC186" i="7"/>
  <c r="KD186" i="7"/>
  <c r="KE186" i="7"/>
  <c r="KF186" i="7"/>
  <c r="KG186" i="7"/>
  <c r="KH186" i="7"/>
  <c r="KI186" i="7"/>
  <c r="KJ186" i="7"/>
  <c r="KK186" i="7"/>
  <c r="KL186" i="7"/>
  <c r="KM186" i="7"/>
  <c r="KN186" i="7"/>
  <c r="KO186" i="7"/>
  <c r="KP186" i="7"/>
  <c r="KQ186" i="7"/>
  <c r="KR186" i="7"/>
  <c r="KS186" i="7"/>
  <c r="KT186" i="7"/>
  <c r="KU186" i="7"/>
  <c r="KV186" i="7"/>
  <c r="KW186" i="7"/>
  <c r="KX186" i="7"/>
  <c r="KY186" i="7"/>
  <c r="KZ186" i="7"/>
  <c r="LA186" i="7"/>
  <c r="LB186" i="7"/>
  <c r="LC186" i="7"/>
  <c r="LD186" i="7"/>
  <c r="LE186" i="7"/>
  <c r="LF186" i="7"/>
  <c r="LG186" i="7"/>
  <c r="LH186" i="7"/>
  <c r="LI186" i="7"/>
  <c r="LJ186" i="7"/>
  <c r="LK186" i="7"/>
  <c r="LL186" i="7"/>
  <c r="LM186" i="7"/>
  <c r="LN186" i="7"/>
  <c r="LO186" i="7"/>
  <c r="LP186" i="7"/>
  <c r="LQ186" i="7"/>
  <c r="LR186" i="7"/>
  <c r="LS186" i="7"/>
  <c r="LT186" i="7"/>
  <c r="LU186" i="7"/>
  <c r="LV186" i="7"/>
  <c r="LW186" i="7"/>
  <c r="LX186" i="7"/>
  <c r="LY186" i="7"/>
  <c r="LZ186" i="7"/>
  <c r="MA186" i="7"/>
  <c r="MB186" i="7"/>
  <c r="MC186" i="7"/>
  <c r="MD186" i="7"/>
  <c r="ME186" i="7"/>
  <c r="MF186" i="7"/>
  <c r="MG186" i="7"/>
  <c r="MH186" i="7"/>
  <c r="MI186" i="7"/>
  <c r="MJ186" i="7"/>
  <c r="MK186" i="7"/>
  <c r="ML186" i="7"/>
  <c r="MM186" i="7"/>
  <c r="MN186" i="7"/>
  <c r="MO186" i="7"/>
  <c r="MP186" i="7"/>
  <c r="MQ186" i="7"/>
  <c r="MR186" i="7"/>
  <c r="MS186" i="7"/>
  <c r="MT186" i="7"/>
  <c r="MU186" i="7"/>
  <c r="MV186" i="7"/>
  <c r="MW186" i="7"/>
  <c r="MX186" i="7"/>
  <c r="MY186" i="7"/>
  <c r="MZ186" i="7"/>
  <c r="NA186" i="7"/>
  <c r="NB186" i="7"/>
  <c r="NC186" i="7"/>
  <c r="ND186" i="7"/>
  <c r="NE186" i="7"/>
  <c r="NF186" i="7"/>
  <c r="NG186" i="7"/>
  <c r="NH186" i="7"/>
  <c r="NI186" i="7"/>
  <c r="NJ186" i="7"/>
  <c r="NK186" i="7"/>
  <c r="NL186" i="7"/>
  <c r="NM186" i="7"/>
  <c r="NN186" i="7"/>
  <c r="NO186" i="7"/>
  <c r="NP186" i="7"/>
  <c r="NQ186" i="7"/>
  <c r="NR186" i="7"/>
  <c r="NS186" i="7"/>
  <c r="NT186" i="7"/>
  <c r="NU186" i="7"/>
  <c r="NV186" i="7"/>
  <c r="NW186" i="7"/>
  <c r="NX186" i="7"/>
  <c r="NY186" i="7"/>
  <c r="NZ186" i="7"/>
  <c r="OA186" i="7"/>
  <c r="OB186" i="7"/>
  <c r="OC186" i="7"/>
  <c r="OD186" i="7"/>
  <c r="OE186" i="7"/>
  <c r="OF186" i="7"/>
  <c r="OG186" i="7"/>
  <c r="OH186" i="7"/>
  <c r="OI186" i="7"/>
  <c r="OJ186" i="7"/>
  <c r="OK186" i="7"/>
  <c r="OL186" i="7"/>
  <c r="OM186" i="7"/>
  <c r="ON186" i="7"/>
  <c r="OO186" i="7"/>
  <c r="OP186" i="7"/>
  <c r="OQ186" i="7"/>
  <c r="OR186" i="7"/>
  <c r="OS186" i="7"/>
  <c r="OT186" i="7"/>
  <c r="OU186" i="7"/>
  <c r="OV186" i="7"/>
  <c r="OW186" i="7"/>
  <c r="OX186" i="7"/>
  <c r="OY186" i="7"/>
  <c r="OZ186" i="7"/>
  <c r="PA186" i="7"/>
  <c r="PB186" i="7"/>
  <c r="PC186" i="7"/>
  <c r="PD186" i="7"/>
  <c r="PE186" i="7"/>
  <c r="PF186" i="7"/>
  <c r="PG186" i="7"/>
  <c r="PH186" i="7"/>
  <c r="PI186" i="7"/>
  <c r="PJ186" i="7"/>
  <c r="PK186" i="7"/>
  <c r="PL186" i="7"/>
  <c r="PM186" i="7"/>
  <c r="PN186" i="7"/>
  <c r="PO186" i="7"/>
  <c r="PP186" i="7"/>
  <c r="PQ186" i="7"/>
  <c r="PR186" i="7"/>
  <c r="PS186" i="7"/>
  <c r="PT186" i="7"/>
  <c r="PU186" i="7"/>
  <c r="PV186" i="7"/>
  <c r="PW186" i="7"/>
  <c r="PX186" i="7"/>
  <c r="PY186" i="7"/>
  <c r="PZ186" i="7"/>
  <c r="QA186" i="7"/>
  <c r="QB186" i="7"/>
  <c r="QC186" i="7"/>
  <c r="QD186" i="7"/>
  <c r="QE186" i="7"/>
  <c r="QF186" i="7"/>
  <c r="QG186" i="7"/>
  <c r="QH186" i="7"/>
  <c r="QI186" i="7"/>
  <c r="QJ186" i="7"/>
  <c r="QK186" i="7"/>
  <c r="QL186" i="7"/>
  <c r="QM186" i="7"/>
  <c r="QN186" i="7"/>
  <c r="QO186" i="7"/>
  <c r="QP186" i="7"/>
  <c r="QQ186" i="7"/>
  <c r="QR186" i="7"/>
  <c r="QS186" i="7"/>
  <c r="QT186" i="7"/>
  <c r="QU186" i="7"/>
  <c r="QV186" i="7"/>
  <c r="QW186" i="7"/>
  <c r="QX186" i="7"/>
  <c r="QY186" i="7"/>
  <c r="QZ186" i="7"/>
  <c r="RA186" i="7"/>
  <c r="RB186" i="7"/>
  <c r="RC186" i="7"/>
  <c r="RD186" i="7"/>
  <c r="RE186" i="7"/>
  <c r="RF186" i="7"/>
  <c r="RG186" i="7"/>
  <c r="RH186" i="7"/>
  <c r="RI186" i="7"/>
  <c r="RJ186" i="7"/>
  <c r="RK186" i="7"/>
  <c r="RL186" i="7"/>
  <c r="RM186" i="7"/>
  <c r="RN186" i="7"/>
  <c r="RO186" i="7"/>
  <c r="RP186" i="7"/>
  <c r="RQ186" i="7"/>
  <c r="RR186" i="7"/>
  <c r="RS186" i="7"/>
  <c r="RT186" i="7"/>
  <c r="RU186" i="7"/>
  <c r="RV186" i="7"/>
  <c r="RW186" i="7"/>
  <c r="RX186" i="7"/>
  <c r="RY186" i="7"/>
  <c r="RZ186" i="7"/>
  <c r="SA186" i="7"/>
  <c r="SB186" i="7"/>
  <c r="SC186" i="7"/>
  <c r="SD186" i="7"/>
  <c r="SE186" i="7"/>
  <c r="SF186" i="7"/>
  <c r="SG186" i="7"/>
  <c r="SH186" i="7"/>
  <c r="SI186" i="7"/>
  <c r="SJ186" i="7"/>
  <c r="SK186" i="7"/>
  <c r="SL186" i="7"/>
  <c r="SM186" i="7"/>
  <c r="SN186" i="7"/>
  <c r="SO186" i="7"/>
  <c r="SP186" i="7"/>
  <c r="SQ186" i="7"/>
  <c r="SR186" i="7"/>
  <c r="SS186" i="7"/>
  <c r="ST186" i="7"/>
  <c r="SU186" i="7"/>
  <c r="SV186" i="7"/>
  <c r="SW186" i="7"/>
  <c r="SX186" i="7"/>
  <c r="SY186" i="7"/>
  <c r="SZ186" i="7"/>
  <c r="TA186" i="7"/>
  <c r="TB186" i="7"/>
  <c r="K186" i="7"/>
  <c r="J160" i="7"/>
  <c r="K7" i="7"/>
  <c r="M7" i="7"/>
  <c r="O7" i="7"/>
  <c r="P7" i="7"/>
  <c r="Q7" i="7"/>
  <c r="V7" i="7"/>
  <c r="W7" i="7"/>
  <c r="X7" i="7"/>
  <c r="Y7" i="7"/>
  <c r="Z7" i="7"/>
  <c r="AD7" i="7"/>
  <c r="AE7" i="7"/>
  <c r="AF7" i="7"/>
  <c r="AG7" i="7"/>
  <c r="AK7" i="7"/>
  <c r="AL7" i="7"/>
  <c r="AM7" i="7"/>
  <c r="AN7" i="7"/>
  <c r="AO7" i="7"/>
  <c r="AU7" i="7"/>
  <c r="AV7" i="7"/>
  <c r="AX7" i="7"/>
  <c r="AY7" i="7"/>
  <c r="AZ7" i="7"/>
  <c r="BA7" i="7"/>
  <c r="BB7" i="7"/>
  <c r="BD7" i="7"/>
  <c r="BH7" i="7"/>
  <c r="BK7" i="7"/>
  <c r="BM7" i="7"/>
  <c r="BS7" i="7"/>
  <c r="BW7" i="7"/>
  <c r="BX7" i="7"/>
  <c r="CA7" i="7"/>
  <c r="CE7" i="7"/>
  <c r="CF7" i="7"/>
  <c r="CG7" i="7"/>
  <c r="CH7" i="7"/>
  <c r="CI7" i="7"/>
  <c r="CL7" i="7"/>
  <c r="CO7" i="7"/>
  <c r="CP7" i="7"/>
  <c r="CQ7" i="7"/>
  <c r="CR7" i="7"/>
  <c r="CS7" i="7"/>
  <c r="CV7" i="7"/>
  <c r="CY7" i="7"/>
  <c r="CZ7" i="7"/>
  <c r="DA7" i="7"/>
  <c r="DB7" i="7"/>
  <c r="DC7" i="7"/>
  <c r="DF7" i="7"/>
  <c r="DG7" i="7"/>
  <c r="DJ7" i="7"/>
  <c r="DL7" i="7"/>
  <c r="DM7" i="7"/>
  <c r="DN7" i="7"/>
  <c r="DO7" i="7"/>
  <c r="DP7" i="7"/>
  <c r="DR7" i="7"/>
  <c r="DS7" i="7"/>
  <c r="DV7" i="7"/>
  <c r="DW7" i="7"/>
  <c r="DX7" i="7"/>
  <c r="EA7" i="7"/>
  <c r="ED7" i="7"/>
  <c r="EF7" i="7"/>
  <c r="EG7" i="7"/>
  <c r="EI7" i="7"/>
  <c r="EK7" i="7"/>
  <c r="EM7" i="7"/>
  <c r="EO7" i="7"/>
  <c r="EQ7" i="7"/>
  <c r="ER7" i="7"/>
  <c r="ES7" i="7"/>
  <c r="ET7" i="7"/>
  <c r="EU7" i="7"/>
  <c r="EW7" i="7"/>
  <c r="EX7" i="7"/>
  <c r="EY7" i="7"/>
  <c r="FA7" i="7"/>
  <c r="FB7" i="7"/>
  <c r="FD7" i="7"/>
  <c r="FH7" i="7"/>
  <c r="FJ7" i="7"/>
  <c r="FK7" i="7"/>
  <c r="FM7" i="7"/>
  <c r="FN7" i="7"/>
  <c r="FQ7" i="7"/>
  <c r="FR7" i="7"/>
  <c r="FU7" i="7"/>
  <c r="FX7" i="7"/>
  <c r="FY7" i="7"/>
  <c r="GA7" i="7"/>
  <c r="GD7" i="7"/>
  <c r="GE7" i="7"/>
  <c r="GF7" i="7"/>
  <c r="GG7" i="7"/>
  <c r="GH7" i="7"/>
  <c r="GI7" i="7"/>
  <c r="GL7" i="7"/>
  <c r="GM7" i="7"/>
  <c r="GP7" i="7"/>
  <c r="GS7" i="7"/>
  <c r="GT7" i="7"/>
  <c r="GU7" i="7"/>
  <c r="GW7" i="7"/>
  <c r="GX7" i="7"/>
  <c r="GY7" i="7"/>
  <c r="GZ7" i="7"/>
  <c r="HA7" i="7"/>
  <c r="HB7" i="7"/>
  <c r="HC7" i="7"/>
  <c r="HD7" i="7"/>
  <c r="HE7" i="7"/>
  <c r="HF7" i="7"/>
  <c r="HG7" i="7"/>
  <c r="HH7" i="7"/>
  <c r="HI7" i="7"/>
  <c r="HK7" i="7"/>
  <c r="HL7" i="7"/>
  <c r="HM7" i="7"/>
  <c r="HN7" i="7"/>
  <c r="HO7" i="7"/>
  <c r="HR7" i="7"/>
  <c r="HT7" i="7"/>
  <c r="HU7" i="7"/>
  <c r="HW7" i="7"/>
  <c r="HX7" i="7"/>
  <c r="HY7" i="7"/>
  <c r="HZ7" i="7"/>
  <c r="IA7" i="7"/>
  <c r="IC7" i="7"/>
  <c r="ID7" i="7"/>
  <c r="IF7" i="7"/>
  <c r="IG7" i="7"/>
  <c r="IJ7" i="7"/>
  <c r="IL7" i="7"/>
  <c r="IM7" i="7"/>
  <c r="IN7" i="7"/>
  <c r="IP7" i="7"/>
  <c r="IQ7" i="7"/>
  <c r="IR7" i="7"/>
  <c r="IT7" i="7"/>
  <c r="IU7" i="7"/>
  <c r="IV7" i="7"/>
  <c r="IW7" i="7"/>
  <c r="IX7" i="7"/>
  <c r="IY7" i="7"/>
  <c r="JA7" i="7"/>
  <c r="JB7" i="7"/>
  <c r="JC7" i="7"/>
  <c r="JF7" i="7"/>
  <c r="JG7" i="7"/>
  <c r="JH7" i="7"/>
  <c r="JJ7" i="7"/>
  <c r="JK7" i="7"/>
  <c r="JM7" i="7"/>
  <c r="JN7" i="7"/>
  <c r="JP7" i="7"/>
  <c r="JQ7" i="7"/>
  <c r="JR7" i="7"/>
  <c r="JS7" i="7"/>
  <c r="JT7" i="7"/>
  <c r="JU7" i="7"/>
  <c r="JV7" i="7"/>
  <c r="JW7" i="7"/>
  <c r="JX7" i="7"/>
  <c r="KA7" i="7"/>
  <c r="KB7" i="7"/>
  <c r="KD7" i="7"/>
  <c r="KF7" i="7"/>
  <c r="KH7" i="7"/>
  <c r="KJ7" i="7"/>
  <c r="KM7" i="7"/>
  <c r="KO7" i="7"/>
  <c r="KR7" i="7"/>
  <c r="KS7" i="7"/>
  <c r="KT7" i="7"/>
  <c r="KU7" i="7"/>
  <c r="KW7" i="7"/>
  <c r="KX7" i="7"/>
  <c r="KY7" i="7"/>
  <c r="KZ7" i="7"/>
  <c r="LE7" i="7"/>
  <c r="LF7" i="7"/>
  <c r="LG7" i="7"/>
  <c r="LH7" i="7"/>
  <c r="LI7" i="7"/>
  <c r="LK7" i="7"/>
  <c r="LL7" i="7"/>
  <c r="LM7" i="7"/>
  <c r="LN7" i="7"/>
  <c r="LO7" i="7"/>
  <c r="LQ7" i="7"/>
  <c r="LR7" i="7"/>
  <c r="LS7" i="7"/>
  <c r="LT7" i="7"/>
  <c r="LV7" i="7"/>
  <c r="LW7" i="7"/>
  <c r="LX7" i="7"/>
  <c r="MA7" i="7"/>
  <c r="MB7" i="7"/>
  <c r="MC7" i="7"/>
  <c r="ME7" i="7"/>
  <c r="MG7" i="7"/>
  <c r="MI7" i="7"/>
  <c r="ML7" i="7"/>
  <c r="MM7" i="7"/>
  <c r="MN7" i="7"/>
  <c r="MP7" i="7"/>
  <c r="MQ7" i="7"/>
  <c r="MR7" i="7"/>
  <c r="MS7" i="7"/>
  <c r="MT7" i="7"/>
  <c r="MU7" i="7"/>
  <c r="MV7" i="7"/>
  <c r="MW7" i="7"/>
  <c r="MX7" i="7"/>
  <c r="MZ7" i="7"/>
  <c r="NA7" i="7"/>
  <c r="ND7" i="7"/>
  <c r="NE7" i="7"/>
  <c r="NF7" i="7"/>
  <c r="NG7" i="7"/>
  <c r="NH7" i="7"/>
  <c r="NI7" i="7"/>
  <c r="NJ7" i="7"/>
  <c r="NM7" i="7"/>
  <c r="NN7" i="7"/>
  <c r="NO7" i="7"/>
  <c r="NQ7" i="7"/>
  <c r="NR7" i="7"/>
  <c r="NS7" i="7"/>
  <c r="NU7" i="7"/>
  <c r="NX7" i="7"/>
  <c r="NY7" i="7"/>
  <c r="NZ7" i="7"/>
  <c r="OA7" i="7"/>
  <c r="OC7" i="7"/>
  <c r="OD7" i="7"/>
  <c r="OE7" i="7"/>
  <c r="OF7" i="7"/>
  <c r="OG7" i="7"/>
  <c r="OH7" i="7"/>
  <c r="OI7" i="7"/>
  <c r="OK7" i="7"/>
  <c r="OL7" i="7"/>
  <c r="ON7" i="7"/>
  <c r="OP7" i="7"/>
  <c r="OR7" i="7"/>
  <c r="OT7" i="7"/>
  <c r="OU7" i="7"/>
  <c r="OV7" i="7"/>
  <c r="OW7" i="7"/>
  <c r="OZ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F7" i="7"/>
  <c r="QH7" i="7"/>
  <c r="QI7" i="7"/>
  <c r="QJ7" i="7"/>
  <c r="QK7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W7" i="7"/>
  <c r="RX7" i="7"/>
  <c r="RZ7" i="7"/>
  <c r="SA7" i="7"/>
  <c r="SB7" i="7"/>
  <c r="SC7" i="7"/>
  <c r="SD7" i="7"/>
  <c r="SE7" i="7"/>
  <c r="SF7" i="7"/>
  <c r="SG7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I82" i="1"/>
  <c r="J82" i="1" s="1"/>
  <c r="I33" i="3"/>
  <c r="KN10" i="2"/>
  <c r="KN11" i="13"/>
  <c r="KK18" i="2"/>
  <c r="KK25" i="1"/>
  <c r="KK43" i="1"/>
  <c r="KK21" i="1"/>
  <c r="I174" i="7" l="1"/>
  <c r="I186" i="7"/>
  <c r="J186" i="7" s="1"/>
  <c r="I131" i="7"/>
  <c r="J131" i="7" s="1"/>
  <c r="I203" i="7"/>
  <c r="J203" i="7" s="1"/>
  <c r="I221" i="7"/>
  <c r="KY140" i="7"/>
  <c r="I140" i="7" s="1"/>
  <c r="J140" i="7" s="1"/>
  <c r="I31" i="13"/>
  <c r="J30" i="13" s="1"/>
  <c r="I14" i="1"/>
  <c r="I71" i="7"/>
  <c r="J71" i="7" s="1"/>
  <c r="KC6" i="13"/>
  <c r="KD6" i="13"/>
  <c r="KE6" i="13"/>
  <c r="KF6" i="13"/>
  <c r="KG6" i="13"/>
  <c r="KH6" i="13"/>
  <c r="KC7" i="13"/>
  <c r="KD7" i="13"/>
  <c r="KE7" i="13"/>
  <c r="KF7" i="13"/>
  <c r="KG7" i="13"/>
  <c r="KH7" i="13"/>
  <c r="KE7" i="3"/>
  <c r="KF7" i="3"/>
  <c r="KG7" i="3"/>
  <c r="KH7" i="3"/>
  <c r="KG8" i="7"/>
  <c r="KH8" i="7"/>
  <c r="KE7" i="15"/>
  <c r="KF7" i="15"/>
  <c r="KG7" i="15"/>
  <c r="KH7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A32" i="15"/>
  <c r="GB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K32" i="15"/>
  <c r="KL32" i="15"/>
  <c r="KM32" i="15"/>
  <c r="KO32" i="15"/>
  <c r="KP32" i="15"/>
  <c r="KQ32" i="15"/>
  <c r="KR32" i="15"/>
  <c r="KS32" i="15"/>
  <c r="KT32" i="15"/>
  <c r="KU32" i="15"/>
  <c r="KV32" i="15"/>
  <c r="KX32" i="15"/>
  <c r="KY32" i="15"/>
  <c r="KZ32" i="15"/>
  <c r="LA32" i="15"/>
  <c r="LB32" i="15"/>
  <c r="LC32" i="15"/>
  <c r="LD32" i="15"/>
  <c r="LE32" i="15"/>
  <c r="LF32" i="15"/>
  <c r="LG32" i="15"/>
  <c r="LH32" i="15"/>
  <c r="LI32" i="15"/>
  <c r="LJ32" i="15"/>
  <c r="LK32" i="15"/>
  <c r="LM32" i="15"/>
  <c r="LN32" i="15"/>
  <c r="LO32" i="15"/>
  <c r="LP32" i="15"/>
  <c r="LQ32" i="15"/>
  <c r="LR32" i="15"/>
  <c r="LS32" i="15"/>
  <c r="LU32" i="15"/>
  <c r="LV32" i="15"/>
  <c r="LW32" i="15"/>
  <c r="LX32" i="15"/>
  <c r="LY32" i="15"/>
  <c r="LZ32" i="15"/>
  <c r="MA32" i="15"/>
  <c r="MB32" i="15"/>
  <c r="MC32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T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K32" i="15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K55" i="7"/>
  <c r="KJ10" i="2"/>
  <c r="KG7" i="2"/>
  <c r="KH7" i="2"/>
  <c r="L50" i="15"/>
  <c r="M50" i="15"/>
  <c r="N50" i="15"/>
  <c r="O50" i="15"/>
  <c r="P50" i="15"/>
  <c r="Q50" i="15"/>
  <c r="R50" i="15"/>
  <c r="S50" i="15"/>
  <c r="T50" i="15"/>
  <c r="U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T50" i="15"/>
  <c r="IU50" i="15"/>
  <c r="IV50" i="15"/>
  <c r="IW50" i="15"/>
  <c r="IX50" i="15"/>
  <c r="IY50" i="15"/>
  <c r="IZ50" i="15"/>
  <c r="JA50" i="15"/>
  <c r="JB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K50" i="15"/>
  <c r="KL50" i="15"/>
  <c r="KM50" i="15"/>
  <c r="KO50" i="15"/>
  <c r="KP50" i="15"/>
  <c r="KQ50" i="15"/>
  <c r="KR50" i="15"/>
  <c r="KT50" i="15"/>
  <c r="KU50" i="15"/>
  <c r="KV50" i="15"/>
  <c r="KW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L50" i="15"/>
  <c r="LM50" i="15"/>
  <c r="LN50" i="15"/>
  <c r="LO50" i="15"/>
  <c r="LP50" i="15"/>
  <c r="LQ50" i="15"/>
  <c r="LR50" i="15"/>
  <c r="LS50" i="15"/>
  <c r="LT50" i="15"/>
  <c r="LU50" i="15"/>
  <c r="LV50" i="15"/>
  <c r="LW50" i="15"/>
  <c r="LX50" i="15"/>
  <c r="LY50" i="15"/>
  <c r="LZ50" i="15"/>
  <c r="MA50" i="15"/>
  <c r="MC50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D45" i="15"/>
  <c r="CE45" i="15"/>
  <c r="CF45" i="15"/>
  <c r="CG45" i="15"/>
  <c r="CH45" i="15"/>
  <c r="CI45" i="15"/>
  <c r="CJ45" i="15"/>
  <c r="CL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P45" i="15"/>
  <c r="KQ45" i="15"/>
  <c r="KR45" i="15"/>
  <c r="KS45" i="15"/>
  <c r="KT45" i="15"/>
  <c r="KU45" i="15"/>
  <c r="KV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KJ11" i="13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J49" i="15"/>
  <c r="HK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G49" i="15"/>
  <c r="IH49" i="15"/>
  <c r="II49" i="15"/>
  <c r="IJ49" i="15"/>
  <c r="IK49" i="15"/>
  <c r="IL49" i="15"/>
  <c r="IM49" i="15"/>
  <c r="IN49" i="15"/>
  <c r="IO49" i="15"/>
  <c r="IP49" i="15"/>
  <c r="IQ49" i="15"/>
  <c r="IR49" i="15"/>
  <c r="IS49" i="15"/>
  <c r="IT49" i="15"/>
  <c r="IU49" i="15"/>
  <c r="IV49" i="15"/>
  <c r="IW49" i="15"/>
  <c r="IX49" i="15"/>
  <c r="IY49" i="15"/>
  <c r="IZ49" i="15"/>
  <c r="JA49" i="15"/>
  <c r="JB49" i="15"/>
  <c r="JC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K49" i="15"/>
  <c r="KL49" i="15"/>
  <c r="KM49" i="15"/>
  <c r="KO49" i="15"/>
  <c r="KP49" i="15"/>
  <c r="KQ49" i="15"/>
  <c r="KR49" i="15"/>
  <c r="KS49" i="15"/>
  <c r="KT49" i="15"/>
  <c r="KU49" i="15"/>
  <c r="KV49" i="15"/>
  <c r="KX49" i="15"/>
  <c r="KY49" i="15"/>
  <c r="KZ49" i="15"/>
  <c r="LA49" i="15"/>
  <c r="LB49" i="15"/>
  <c r="LC49" i="15"/>
  <c r="LD49" i="15"/>
  <c r="LE49" i="15"/>
  <c r="LF49" i="15"/>
  <c r="LG49" i="15"/>
  <c r="LH49" i="15"/>
  <c r="LI49" i="15"/>
  <c r="LJ49" i="15"/>
  <c r="LK49" i="15"/>
  <c r="LM49" i="15"/>
  <c r="LN49" i="15"/>
  <c r="LO49" i="15"/>
  <c r="LP49" i="15"/>
  <c r="LQ49" i="15"/>
  <c r="LR49" i="15"/>
  <c r="LS49" i="15"/>
  <c r="LU49" i="15"/>
  <c r="LV49" i="15"/>
  <c r="LW49" i="15"/>
  <c r="LX49" i="15"/>
  <c r="LY49" i="15"/>
  <c r="LZ49" i="15"/>
  <c r="MA49" i="15"/>
  <c r="MB49" i="15"/>
  <c r="MC49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O49" i="15"/>
  <c r="NP49" i="15"/>
  <c r="NQ49" i="15"/>
  <c r="NR49" i="15"/>
  <c r="NS49" i="15"/>
  <c r="NT49" i="15"/>
  <c r="NU49" i="15"/>
  <c r="NV49" i="15"/>
  <c r="NW49" i="15"/>
  <c r="NX49" i="15"/>
  <c r="NY4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QZ49" i="15"/>
  <c r="RA49" i="15"/>
  <c r="RB49" i="15"/>
  <c r="RC49" i="15"/>
  <c r="RD49" i="15"/>
  <c r="RE49" i="15"/>
  <c r="RF49" i="15"/>
  <c r="RG49" i="15"/>
  <c r="RH49" i="15"/>
  <c r="RI49" i="15"/>
  <c r="RJ49" i="15"/>
  <c r="RK49" i="15"/>
  <c r="RL49" i="15"/>
  <c r="RM49" i="15"/>
  <c r="RN49" i="15"/>
  <c r="RO49" i="15"/>
  <c r="RP49" i="15"/>
  <c r="RQ49" i="15"/>
  <c r="RR49" i="15"/>
  <c r="RS49" i="15"/>
  <c r="RT49" i="15"/>
  <c r="RU49" i="15"/>
  <c r="RV49" i="15"/>
  <c r="RW49" i="15"/>
  <c r="RX49" i="15"/>
  <c r="RY49" i="15"/>
  <c r="RZ49" i="15"/>
  <c r="SA49" i="15"/>
  <c r="SB49" i="15"/>
  <c r="SC49" i="15"/>
  <c r="SD49" i="15"/>
  <c r="SE49" i="15"/>
  <c r="SF49" i="15"/>
  <c r="SG49" i="15"/>
  <c r="SH49" i="15"/>
  <c r="SI49" i="15"/>
  <c r="SJ49" i="15"/>
  <c r="SK49" i="15"/>
  <c r="SL49" i="15"/>
  <c r="SM49" i="15"/>
  <c r="SN49" i="15"/>
  <c r="SO49" i="15"/>
  <c r="SP49" i="15"/>
  <c r="SQ49" i="15"/>
  <c r="SR49" i="15"/>
  <c r="SS49" i="15"/>
  <c r="ST49" i="15"/>
  <c r="SU49" i="15"/>
  <c r="SV49" i="15"/>
  <c r="SW49" i="15"/>
  <c r="SX49" i="15"/>
  <c r="SY49" i="15"/>
  <c r="SZ49" i="15"/>
  <c r="TA49" i="15"/>
  <c r="TB49" i="15"/>
  <c r="K49" i="15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K88" i="7"/>
  <c r="KJ36" i="1"/>
  <c r="KJ49" i="15" s="1"/>
  <c r="KJ12" i="1"/>
  <c r="KJ46" i="7" s="1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DE34" i="15"/>
  <c r="DF34" i="15"/>
  <c r="DG34" i="15"/>
  <c r="DH34" i="15"/>
  <c r="DI34" i="15"/>
  <c r="DJ34" i="15"/>
  <c r="DK34" i="15"/>
  <c r="DL34" i="15"/>
  <c r="DM34" i="15"/>
  <c r="DN34" i="15"/>
  <c r="DO34" i="15"/>
  <c r="DP34" i="15"/>
  <c r="DQ34" i="15"/>
  <c r="DR34" i="15"/>
  <c r="DS34" i="15"/>
  <c r="DT34" i="15"/>
  <c r="DU34" i="15"/>
  <c r="DV34" i="15"/>
  <c r="DW34" i="15"/>
  <c r="DX34" i="15"/>
  <c r="DY34" i="15"/>
  <c r="DZ34" i="15"/>
  <c r="EA34" i="15"/>
  <c r="EB34" i="15"/>
  <c r="EC34" i="15"/>
  <c r="ED34" i="15"/>
  <c r="EE34" i="15"/>
  <c r="EF34" i="15"/>
  <c r="EG34" i="15"/>
  <c r="EH34" i="15"/>
  <c r="EI34" i="15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U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N34" i="15"/>
  <c r="GO34" i="15"/>
  <c r="GP34" i="15"/>
  <c r="GQ34" i="15"/>
  <c r="GR34" i="15"/>
  <c r="GS34" i="15"/>
  <c r="GT34" i="15"/>
  <c r="GU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Y34" i="15"/>
  <c r="IZ34" i="15"/>
  <c r="JA34" i="15"/>
  <c r="JB34" i="15"/>
  <c r="JC34" i="15"/>
  <c r="JD34" i="15"/>
  <c r="JE34" i="15"/>
  <c r="JF34" i="15"/>
  <c r="JG34" i="15"/>
  <c r="JH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A34" i="15"/>
  <c r="KB34" i="15"/>
  <c r="KC34" i="15"/>
  <c r="KD34" i="15"/>
  <c r="KE34" i="15"/>
  <c r="KF34" i="15"/>
  <c r="KG34" i="15"/>
  <c r="KH34" i="15"/>
  <c r="KI34" i="15"/>
  <c r="KK34" i="15"/>
  <c r="KL34" i="15"/>
  <c r="KM34" i="15"/>
  <c r="KN34" i="15"/>
  <c r="KO34" i="15"/>
  <c r="KP34" i="15"/>
  <c r="KQ34" i="15"/>
  <c r="KR34" i="15"/>
  <c r="KS34" i="15"/>
  <c r="KT34" i="15"/>
  <c r="KU34" i="15"/>
  <c r="KV34" i="15"/>
  <c r="KW34" i="15"/>
  <c r="KX34" i="15"/>
  <c r="KY34" i="15"/>
  <c r="KZ34" i="15"/>
  <c r="LA34" i="15"/>
  <c r="LB34" i="15"/>
  <c r="LC34" i="15"/>
  <c r="LD34" i="15"/>
  <c r="LE34" i="15"/>
  <c r="LF34" i="15"/>
  <c r="LG34" i="15"/>
  <c r="LH34" i="15"/>
  <c r="LI34" i="15"/>
  <c r="LJ34" i="15"/>
  <c r="LK34" i="15"/>
  <c r="LL34" i="15"/>
  <c r="LM34" i="15"/>
  <c r="LN34" i="15"/>
  <c r="LO34" i="15"/>
  <c r="LP34" i="15"/>
  <c r="LQ34" i="15"/>
  <c r="LR34" i="15"/>
  <c r="LS34" i="15"/>
  <c r="LT34" i="15"/>
  <c r="LU34" i="15"/>
  <c r="LV34" i="15"/>
  <c r="LW34" i="15"/>
  <c r="LX34" i="15"/>
  <c r="LY34" i="15"/>
  <c r="LZ34" i="15"/>
  <c r="MA34" i="15"/>
  <c r="MB34" i="15"/>
  <c r="MC34" i="15"/>
  <c r="MD34" i="15"/>
  <c r="ME34" i="15"/>
  <c r="MF34" i="15"/>
  <c r="MG34" i="15"/>
  <c r="MH34" i="15"/>
  <c r="MI34" i="15"/>
  <c r="MJ34" i="15"/>
  <c r="MK34" i="15"/>
  <c r="ML34" i="15"/>
  <c r="MM34" i="15"/>
  <c r="MN34" i="15"/>
  <c r="MO34" i="15"/>
  <c r="MP34" i="15"/>
  <c r="MQ34" i="15"/>
  <c r="MR34" i="15"/>
  <c r="MS34" i="15"/>
  <c r="MT34" i="15"/>
  <c r="MU34" i="15"/>
  <c r="MV34" i="15"/>
  <c r="MW34" i="15"/>
  <c r="MX34" i="15"/>
  <c r="MY34" i="15"/>
  <c r="MZ34" i="15"/>
  <c r="NA34" i="15"/>
  <c r="NB34" i="15"/>
  <c r="NC34" i="15"/>
  <c r="ND34" i="15"/>
  <c r="NE34" i="15"/>
  <c r="NF34" i="15"/>
  <c r="NG34" i="15"/>
  <c r="NH34" i="15"/>
  <c r="NI34" i="15"/>
  <c r="NJ34" i="15"/>
  <c r="NK34" i="15"/>
  <c r="NL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NZ34" i="15"/>
  <c r="OA34" i="15"/>
  <c r="OB34" i="15"/>
  <c r="OC34" i="15"/>
  <c r="OD34" i="15"/>
  <c r="OE34" i="15"/>
  <c r="OF34" i="15"/>
  <c r="OG34" i="15"/>
  <c r="OH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B34" i="15"/>
  <c r="PC34" i="15"/>
  <c r="PD34" i="15"/>
  <c r="PE34" i="15"/>
  <c r="PF34" i="15"/>
  <c r="PG34" i="15"/>
  <c r="PH34" i="15"/>
  <c r="PI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QZ34" i="15"/>
  <c r="RA34" i="15"/>
  <c r="RB34" i="15"/>
  <c r="RC34" i="15"/>
  <c r="RD34" i="15"/>
  <c r="RE34" i="15"/>
  <c r="RF34" i="15"/>
  <c r="RG34" i="15"/>
  <c r="RH34" i="15"/>
  <c r="RI34" i="15"/>
  <c r="RJ34" i="15"/>
  <c r="RK34" i="15"/>
  <c r="RL34" i="15"/>
  <c r="RM34" i="15"/>
  <c r="RN34" i="15"/>
  <c r="RO34" i="15"/>
  <c r="RP34" i="15"/>
  <c r="RQ34" i="15"/>
  <c r="RR34" i="15"/>
  <c r="RS34" i="15"/>
  <c r="RT34" i="15"/>
  <c r="RU34" i="15"/>
  <c r="RV34" i="15"/>
  <c r="RW34" i="15"/>
  <c r="RX34" i="15"/>
  <c r="RY34" i="15"/>
  <c r="RZ34" i="15"/>
  <c r="SA34" i="15"/>
  <c r="SB34" i="15"/>
  <c r="SC34" i="15"/>
  <c r="SD34" i="15"/>
  <c r="SE34" i="15"/>
  <c r="SF34" i="15"/>
  <c r="SG34" i="15"/>
  <c r="SH34" i="15"/>
  <c r="SI34" i="15"/>
  <c r="SJ34" i="15"/>
  <c r="SK34" i="15"/>
  <c r="SL34" i="15"/>
  <c r="SM34" i="15"/>
  <c r="SN34" i="15"/>
  <c r="SO34" i="15"/>
  <c r="SP34" i="15"/>
  <c r="SQ34" i="15"/>
  <c r="SR34" i="15"/>
  <c r="SS34" i="15"/>
  <c r="ST34" i="15"/>
  <c r="SU34" i="15"/>
  <c r="SV34" i="15"/>
  <c r="SW34" i="15"/>
  <c r="SX34" i="15"/>
  <c r="SY34" i="15"/>
  <c r="SZ34" i="15"/>
  <c r="TA34" i="15"/>
  <c r="TB34" i="15"/>
  <c r="K34" i="15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K66" i="7"/>
  <c r="KJ53" i="1"/>
  <c r="KJ40" i="15" s="1"/>
  <c r="KJ29" i="1"/>
  <c r="KJ66" i="7" s="1"/>
  <c r="KJ44" i="1"/>
  <c r="KI9" i="1"/>
  <c r="KH9" i="1"/>
  <c r="KF9" i="2"/>
  <c r="KF15" i="2"/>
  <c r="KF24" i="7" s="1"/>
  <c r="KF16" i="2"/>
  <c r="KE44" i="7"/>
  <c r="KE17" i="7"/>
  <c r="KE15" i="3"/>
  <c r="KE18" i="3"/>
  <c r="KE20" i="2"/>
  <c r="KE24" i="2"/>
  <c r="KE9" i="2"/>
  <c r="KE15" i="2"/>
  <c r="KE24" i="7" s="1"/>
  <c r="KC43" i="1"/>
  <c r="KB135" i="7"/>
  <c r="KB51" i="7"/>
  <c r="KB49" i="7"/>
  <c r="KB58" i="7"/>
  <c r="KB59" i="7"/>
  <c r="KB25" i="7"/>
  <c r="KB47" i="3"/>
  <c r="KB24" i="3"/>
  <c r="KB25" i="3"/>
  <c r="KB20" i="3"/>
  <c r="KB19" i="3"/>
  <c r="KB9" i="3"/>
  <c r="KA18" i="2"/>
  <c r="KA17" i="13"/>
  <c r="KA40" i="1"/>
  <c r="KA34" i="7" s="1"/>
  <c r="KA43" i="1"/>
  <c r="KA28" i="15" s="1"/>
  <c r="JZ12" i="2"/>
  <c r="JZ33" i="7" s="1"/>
  <c r="JZ14" i="2"/>
  <c r="JZ15" i="13"/>
  <c r="I15" i="13" s="1"/>
  <c r="JZ25" i="1"/>
  <c r="JZ40" i="1"/>
  <c r="JZ34" i="7" s="1"/>
  <c r="JY25" i="3"/>
  <c r="JW60" i="1"/>
  <c r="JW15" i="2"/>
  <c r="JW24" i="7" s="1"/>
  <c r="JW9" i="2"/>
  <c r="JW16" i="2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IU207" i="7"/>
  <c r="IV207" i="7"/>
  <c r="IW207" i="7"/>
  <c r="IX207" i="7"/>
  <c r="IY207" i="7"/>
  <c r="IZ207" i="7"/>
  <c r="JA207" i="7"/>
  <c r="JB207" i="7"/>
  <c r="JC207" i="7"/>
  <c r="JD207" i="7"/>
  <c r="JE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MC207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QY207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K207" i="7"/>
  <c r="JV44" i="7"/>
  <c r="JV17" i="7"/>
  <c r="JV15" i="3"/>
  <c r="JV18" i="3"/>
  <c r="JV22" i="2"/>
  <c r="JV62" i="7" s="1"/>
  <c r="JV15" i="2"/>
  <c r="JV24" i="7" s="1"/>
  <c r="JV20" i="2"/>
  <c r="JV24" i="2"/>
  <c r="JT24" i="2"/>
  <c r="JT18" i="2"/>
  <c r="JT57" i="1"/>
  <c r="JS135" i="7"/>
  <c r="JS159" i="7"/>
  <c r="I159" i="7" s="1"/>
  <c r="JS119" i="7"/>
  <c r="JS78" i="7"/>
  <c r="JS51" i="7"/>
  <c r="JS49" i="7"/>
  <c r="JS58" i="7"/>
  <c r="JS59" i="7"/>
  <c r="JS25" i="7"/>
  <c r="JS47" i="3"/>
  <c r="I47" i="3" s="1"/>
  <c r="JS26" i="3"/>
  <c r="I26" i="3" s="1"/>
  <c r="JS38" i="3"/>
  <c r="JS36" i="3"/>
  <c r="JS24" i="3"/>
  <c r="JS25" i="3"/>
  <c r="JS20" i="3"/>
  <c r="JS19" i="3"/>
  <c r="JS9" i="3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U28" i="15"/>
  <c r="JV28" i="15"/>
  <c r="JW28" i="15"/>
  <c r="JX28" i="15"/>
  <c r="JY28" i="15"/>
  <c r="JZ28" i="15"/>
  <c r="KB28" i="15"/>
  <c r="KD28" i="15"/>
  <c r="KE28" i="15"/>
  <c r="KF28" i="15"/>
  <c r="KG28" i="15"/>
  <c r="KH28" i="15"/>
  <c r="KI28" i="15"/>
  <c r="KJ28" i="15"/>
  <c r="KK28" i="15"/>
  <c r="KL28" i="15"/>
  <c r="KM28" i="15"/>
  <c r="KN28" i="15"/>
  <c r="KP28" i="15"/>
  <c r="KQ28" i="15"/>
  <c r="KR28" i="15"/>
  <c r="KS28" i="15"/>
  <c r="KT28" i="15"/>
  <c r="KU28" i="15"/>
  <c r="KV28" i="15"/>
  <c r="KW28" i="15"/>
  <c r="KY28" i="15"/>
  <c r="KZ28" i="15"/>
  <c r="LA28" i="15"/>
  <c r="LB28" i="15"/>
  <c r="LC28" i="15"/>
  <c r="LD28" i="15"/>
  <c r="LE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K28" i="15"/>
  <c r="JR18" i="2"/>
  <c r="JR25" i="1"/>
  <c r="JR21" i="1"/>
  <c r="JQ54" i="1"/>
  <c r="JQ25" i="1"/>
  <c r="JQ14" i="2"/>
  <c r="JQ12" i="2"/>
  <c r="JQ33" i="7" s="1"/>
  <c r="JQ53" i="1"/>
  <c r="JQ84" i="7" s="1"/>
  <c r="JP49" i="7"/>
  <c r="JP25" i="3"/>
  <c r="JM9" i="2"/>
  <c r="JM16" i="2"/>
  <c r="J139" i="7"/>
  <c r="JK70" i="7"/>
  <c r="JK59" i="7"/>
  <c r="JK58" i="7"/>
  <c r="JK20" i="3"/>
  <c r="JK19" i="3"/>
  <c r="JK34" i="3"/>
  <c r="JJ21" i="1"/>
  <c r="JI54" i="1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Z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U44" i="15"/>
  <c r="HV44" i="15"/>
  <c r="HW44" i="15"/>
  <c r="HX44" i="15"/>
  <c r="HY44" i="15"/>
  <c r="HZ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J44" i="15"/>
  <c r="JK44" i="15"/>
  <c r="JL44" i="15"/>
  <c r="JM44" i="15"/>
  <c r="JN44" i="15"/>
  <c r="JO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N44" i="15"/>
  <c r="KO44" i="15"/>
  <c r="KP44" i="15"/>
  <c r="KQ44" i="15"/>
  <c r="KR44" i="15"/>
  <c r="KS44" i="15"/>
  <c r="KT44" i="15"/>
  <c r="KU44" i="15"/>
  <c r="KW44" i="15"/>
  <c r="KX44" i="15"/>
  <c r="KY44" i="15"/>
  <c r="KZ44" i="15"/>
  <c r="LA44" i="15"/>
  <c r="LB44" i="15"/>
  <c r="LC44" i="15"/>
  <c r="LD44" i="15"/>
  <c r="LE44" i="15"/>
  <c r="LF44" i="15"/>
  <c r="LG44" i="15"/>
  <c r="LH44" i="15"/>
  <c r="LI44" i="15"/>
  <c r="LJ44" i="15"/>
  <c r="LK44" i="15"/>
  <c r="LL44" i="15"/>
  <c r="LM44" i="15"/>
  <c r="LN44" i="15"/>
  <c r="LO44" i="15"/>
  <c r="LP44" i="15"/>
  <c r="LQ44" i="15"/>
  <c r="LR44" i="15"/>
  <c r="LS44" i="15"/>
  <c r="LT44" i="15"/>
  <c r="LU44" i="15"/>
  <c r="LV44" i="15"/>
  <c r="LW44" i="15"/>
  <c r="LX44" i="15"/>
  <c r="LY44" i="15"/>
  <c r="LZ44" i="15"/>
  <c r="MA44" i="15"/>
  <c r="MB44" i="15"/>
  <c r="MC44" i="15"/>
  <c r="MD44" i="15"/>
  <c r="ME44" i="15"/>
  <c r="MF44" i="15"/>
  <c r="MG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B44" i="15"/>
  <c r="NC44" i="15"/>
  <c r="ND44" i="15"/>
  <c r="NE44" i="15"/>
  <c r="NF44" i="15"/>
  <c r="NG44" i="15"/>
  <c r="NH44" i="15"/>
  <c r="NI44" i="15"/>
  <c r="NJ44" i="15"/>
  <c r="NK44" i="15"/>
  <c r="NL44" i="15"/>
  <c r="NM44" i="15"/>
  <c r="NN44" i="15"/>
  <c r="NO44" i="15"/>
  <c r="NP44" i="15"/>
  <c r="NQ44" i="15"/>
  <c r="NR44" i="15"/>
  <c r="NS44" i="15"/>
  <c r="NT44" i="15"/>
  <c r="NU44" i="15"/>
  <c r="NV44" i="15"/>
  <c r="NW44" i="15"/>
  <c r="NX44" i="15"/>
  <c r="NY44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J44" i="15"/>
  <c r="PK44" i="15"/>
  <c r="PL44" i="15"/>
  <c r="PM44" i="15"/>
  <c r="PN44" i="15"/>
  <c r="PO44" i="15"/>
  <c r="PP44" i="15"/>
  <c r="PQ44" i="15"/>
  <c r="PR44" i="15"/>
  <c r="PS44" i="15"/>
  <c r="PT44" i="15"/>
  <c r="PU44" i="15"/>
  <c r="PV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QZ44" i="15"/>
  <c r="RA44" i="15"/>
  <c r="RB44" i="15"/>
  <c r="RC44" i="15"/>
  <c r="RD44" i="15"/>
  <c r="RE44" i="15"/>
  <c r="RF44" i="15"/>
  <c r="RG44" i="15"/>
  <c r="RH44" i="15"/>
  <c r="RI44" i="15"/>
  <c r="RJ44" i="15"/>
  <c r="RK44" i="15"/>
  <c r="RL44" i="15"/>
  <c r="RM44" i="15"/>
  <c r="RN44" i="15"/>
  <c r="RO44" i="15"/>
  <c r="RP44" i="15"/>
  <c r="RQ44" i="15"/>
  <c r="RR44" i="15"/>
  <c r="RS44" i="15"/>
  <c r="RT44" i="15"/>
  <c r="RU44" i="15"/>
  <c r="RV44" i="15"/>
  <c r="RW44" i="15"/>
  <c r="RX44" i="15"/>
  <c r="RY44" i="15"/>
  <c r="RZ44" i="15"/>
  <c r="SA44" i="15"/>
  <c r="SB44" i="15"/>
  <c r="SC44" i="15"/>
  <c r="SD44" i="15"/>
  <c r="SE44" i="15"/>
  <c r="SF44" i="15"/>
  <c r="SG44" i="15"/>
  <c r="SH44" i="15"/>
  <c r="SI44" i="15"/>
  <c r="SJ44" i="15"/>
  <c r="SK44" i="15"/>
  <c r="SL44" i="15"/>
  <c r="SM44" i="15"/>
  <c r="SN44" i="15"/>
  <c r="SO44" i="15"/>
  <c r="SP44" i="15"/>
  <c r="SQ44" i="15"/>
  <c r="SR44" i="15"/>
  <c r="SS44" i="15"/>
  <c r="ST44" i="15"/>
  <c r="SU44" i="15"/>
  <c r="SV44" i="15"/>
  <c r="SW44" i="15"/>
  <c r="SX44" i="15"/>
  <c r="SY44" i="15"/>
  <c r="SZ44" i="15"/>
  <c r="TA44" i="15"/>
  <c r="TB44" i="15"/>
  <c r="K44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J40" i="15"/>
  <c r="JK40" i="15"/>
  <c r="JL40" i="15"/>
  <c r="JM40" i="15"/>
  <c r="JN40" i="15"/>
  <c r="JO40" i="15"/>
  <c r="JP40" i="15"/>
  <c r="JR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QZ40" i="15"/>
  <c r="RA40" i="15"/>
  <c r="RB40" i="15"/>
  <c r="RC40" i="15"/>
  <c r="RD40" i="15"/>
  <c r="RE40" i="15"/>
  <c r="RF40" i="15"/>
  <c r="RG40" i="15"/>
  <c r="RH40" i="15"/>
  <c r="RI40" i="15"/>
  <c r="RJ40" i="15"/>
  <c r="RK40" i="15"/>
  <c r="RL40" i="15"/>
  <c r="RM40" i="15"/>
  <c r="RN40" i="15"/>
  <c r="RO40" i="15"/>
  <c r="RP40" i="15"/>
  <c r="RQ40" i="15"/>
  <c r="RR40" i="15"/>
  <c r="RS40" i="15"/>
  <c r="RT40" i="15"/>
  <c r="RU40" i="15"/>
  <c r="RV40" i="15"/>
  <c r="RW40" i="15"/>
  <c r="RX40" i="15"/>
  <c r="RY40" i="15"/>
  <c r="RZ40" i="15"/>
  <c r="SA40" i="15"/>
  <c r="SB40" i="15"/>
  <c r="SC40" i="15"/>
  <c r="SD40" i="15"/>
  <c r="SE40" i="15"/>
  <c r="SF40" i="15"/>
  <c r="SG40" i="15"/>
  <c r="SH40" i="15"/>
  <c r="SI40" i="15"/>
  <c r="SJ40" i="15"/>
  <c r="SK40" i="15"/>
  <c r="SL40" i="15"/>
  <c r="SM40" i="15"/>
  <c r="SN40" i="15"/>
  <c r="SO40" i="15"/>
  <c r="SP40" i="15"/>
  <c r="SQ40" i="15"/>
  <c r="SR40" i="15"/>
  <c r="SS40" i="15"/>
  <c r="ST40" i="15"/>
  <c r="SU40" i="15"/>
  <c r="SV40" i="15"/>
  <c r="SW40" i="15"/>
  <c r="SX40" i="15"/>
  <c r="SY40" i="15"/>
  <c r="SZ40" i="15"/>
  <c r="TA40" i="15"/>
  <c r="TB40" i="15"/>
  <c r="K40" i="15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J84" i="7"/>
  <c r="JK84" i="7"/>
  <c r="JL84" i="7"/>
  <c r="JM84" i="7"/>
  <c r="JN84" i="7"/>
  <c r="JO84" i="7"/>
  <c r="JP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K84" i="7"/>
  <c r="JI23" i="2"/>
  <c r="JI44" i="15" s="1"/>
  <c r="JI14" i="2"/>
  <c r="JI53" i="1"/>
  <c r="JI84" i="7" s="1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H24" i="7"/>
  <c r="CI24" i="7"/>
  <c r="CJ24" i="7"/>
  <c r="CK24" i="7"/>
  <c r="CL24" i="7"/>
  <c r="CM24" i="7"/>
  <c r="CN24" i="7"/>
  <c r="CO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EB24" i="7"/>
  <c r="EC24" i="7"/>
  <c r="ED24" i="7"/>
  <c r="EE24" i="7"/>
  <c r="EF24" i="7"/>
  <c r="EG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X24" i="7"/>
  <c r="JY24" i="7"/>
  <c r="JZ24" i="7"/>
  <c r="KA24" i="7"/>
  <c r="KB24" i="7"/>
  <c r="KC24" i="7"/>
  <c r="KD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O56" i="7"/>
  <c r="FP56" i="7"/>
  <c r="FQ56" i="7"/>
  <c r="FR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IY56" i="7"/>
  <c r="IZ56" i="7"/>
  <c r="JA56" i="7"/>
  <c r="JB56" i="7"/>
  <c r="JC56" i="7"/>
  <c r="JD56" i="7"/>
  <c r="JE56" i="7"/>
  <c r="JF56" i="7"/>
  <c r="JG56" i="7"/>
  <c r="JH56" i="7"/>
  <c r="JI56" i="7"/>
  <c r="JJ56" i="7"/>
  <c r="JK56" i="7"/>
  <c r="JL56" i="7"/>
  <c r="JM56" i="7"/>
  <c r="JN56" i="7"/>
  <c r="JO56" i="7"/>
  <c r="JP56" i="7"/>
  <c r="JQ56" i="7"/>
  <c r="JR56" i="7"/>
  <c r="JS56" i="7"/>
  <c r="JT56" i="7"/>
  <c r="JU56" i="7"/>
  <c r="JV56" i="7"/>
  <c r="JW56" i="7"/>
  <c r="JX56" i="7"/>
  <c r="JY56" i="7"/>
  <c r="JZ56" i="7"/>
  <c r="KA56" i="7"/>
  <c r="KB56" i="7"/>
  <c r="KC56" i="7"/>
  <c r="KD56" i="7"/>
  <c r="KE56" i="7"/>
  <c r="KF56" i="7"/>
  <c r="KG56" i="7"/>
  <c r="KH56" i="7"/>
  <c r="KI56" i="7"/>
  <c r="KJ56" i="7"/>
  <c r="KK56" i="7"/>
  <c r="KL56" i="7"/>
  <c r="KM56" i="7"/>
  <c r="KN56" i="7"/>
  <c r="KO56" i="7"/>
  <c r="KP56" i="7"/>
  <c r="KQ56" i="7"/>
  <c r="KR56" i="7"/>
  <c r="KS56" i="7"/>
  <c r="KT56" i="7"/>
  <c r="KU56" i="7"/>
  <c r="KV56" i="7"/>
  <c r="KW56" i="7"/>
  <c r="KX56" i="7"/>
  <c r="KY56" i="7"/>
  <c r="KZ56" i="7"/>
  <c r="LA56" i="7"/>
  <c r="LB56" i="7"/>
  <c r="LC56" i="7"/>
  <c r="LD56" i="7"/>
  <c r="LE56" i="7"/>
  <c r="LF56" i="7"/>
  <c r="LG56" i="7"/>
  <c r="LH56" i="7"/>
  <c r="LI56" i="7"/>
  <c r="LJ56" i="7"/>
  <c r="LK56" i="7"/>
  <c r="LL56" i="7"/>
  <c r="LM56" i="7"/>
  <c r="LN56" i="7"/>
  <c r="LO56" i="7"/>
  <c r="LP56" i="7"/>
  <c r="LQ56" i="7"/>
  <c r="LR56" i="7"/>
  <c r="LS56" i="7"/>
  <c r="LT56" i="7"/>
  <c r="LU56" i="7"/>
  <c r="LV56" i="7"/>
  <c r="LW56" i="7"/>
  <c r="LX56" i="7"/>
  <c r="LY56" i="7"/>
  <c r="LZ56" i="7"/>
  <c r="MA56" i="7"/>
  <c r="MB56" i="7"/>
  <c r="MC56" i="7"/>
  <c r="MD56" i="7"/>
  <c r="ME56" i="7"/>
  <c r="MF56" i="7"/>
  <c r="MG56" i="7"/>
  <c r="MH56" i="7"/>
  <c r="MI56" i="7"/>
  <c r="MJ56" i="7"/>
  <c r="MK56" i="7"/>
  <c r="ML56" i="7"/>
  <c r="MM56" i="7"/>
  <c r="MN56" i="7"/>
  <c r="MO56" i="7"/>
  <c r="MP56" i="7"/>
  <c r="MQ56" i="7"/>
  <c r="MR56" i="7"/>
  <c r="MS56" i="7"/>
  <c r="MT56" i="7"/>
  <c r="MU56" i="7"/>
  <c r="MV56" i="7"/>
  <c r="MW56" i="7"/>
  <c r="MX56" i="7"/>
  <c r="MY56" i="7"/>
  <c r="MZ56" i="7"/>
  <c r="NA56" i="7"/>
  <c r="NB56" i="7"/>
  <c r="NC56" i="7"/>
  <c r="ND56" i="7"/>
  <c r="NE56" i="7"/>
  <c r="NF56" i="7"/>
  <c r="NG56" i="7"/>
  <c r="NH56" i="7"/>
  <c r="NI56" i="7"/>
  <c r="NJ56" i="7"/>
  <c r="NK56" i="7"/>
  <c r="NL56" i="7"/>
  <c r="NM56" i="7"/>
  <c r="NN56" i="7"/>
  <c r="NO56" i="7"/>
  <c r="NP56" i="7"/>
  <c r="NQ56" i="7"/>
  <c r="NR56" i="7"/>
  <c r="NS56" i="7"/>
  <c r="NT56" i="7"/>
  <c r="NU56" i="7"/>
  <c r="NV56" i="7"/>
  <c r="NW56" i="7"/>
  <c r="NX56" i="7"/>
  <c r="NY56" i="7"/>
  <c r="NZ56" i="7"/>
  <c r="OA56" i="7"/>
  <c r="OB56" i="7"/>
  <c r="OC56" i="7"/>
  <c r="OD56" i="7"/>
  <c r="OE56" i="7"/>
  <c r="OF56" i="7"/>
  <c r="OG56" i="7"/>
  <c r="OH56" i="7"/>
  <c r="OI56" i="7"/>
  <c r="OJ56" i="7"/>
  <c r="OK56" i="7"/>
  <c r="OL56" i="7"/>
  <c r="OM56" i="7"/>
  <c r="ON56" i="7"/>
  <c r="OO56" i="7"/>
  <c r="OP56" i="7"/>
  <c r="OQ56" i="7"/>
  <c r="OR56" i="7"/>
  <c r="OS56" i="7"/>
  <c r="OT56" i="7"/>
  <c r="OU56" i="7"/>
  <c r="OV56" i="7"/>
  <c r="OW56" i="7"/>
  <c r="OX56" i="7"/>
  <c r="OY56" i="7"/>
  <c r="OZ56" i="7"/>
  <c r="PA56" i="7"/>
  <c r="PB56" i="7"/>
  <c r="PC56" i="7"/>
  <c r="PD56" i="7"/>
  <c r="PE56" i="7"/>
  <c r="PF56" i="7"/>
  <c r="PG56" i="7"/>
  <c r="PH56" i="7"/>
  <c r="PI56" i="7"/>
  <c r="PJ56" i="7"/>
  <c r="PK56" i="7"/>
  <c r="PL56" i="7"/>
  <c r="PM56" i="7"/>
  <c r="PN56" i="7"/>
  <c r="PO56" i="7"/>
  <c r="PP56" i="7"/>
  <c r="PQ56" i="7"/>
  <c r="PR56" i="7"/>
  <c r="PS56" i="7"/>
  <c r="PT56" i="7"/>
  <c r="PU56" i="7"/>
  <c r="PV56" i="7"/>
  <c r="PW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DY51" i="7"/>
  <c r="EA51" i="7"/>
  <c r="FC51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G62" i="7"/>
  <c r="CH62" i="7"/>
  <c r="CI62" i="7"/>
  <c r="CJ62" i="7"/>
  <c r="CK62" i="7"/>
  <c r="CL62" i="7"/>
  <c r="CM62" i="7"/>
  <c r="CN62" i="7"/>
  <c r="CO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L62" i="7"/>
  <c r="DM62" i="7"/>
  <c r="DN62" i="7"/>
  <c r="DO62" i="7"/>
  <c r="DP62" i="7"/>
  <c r="DQ62" i="7"/>
  <c r="DR62" i="7"/>
  <c r="DT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O62" i="7"/>
  <c r="HP62" i="7"/>
  <c r="HQ62" i="7"/>
  <c r="HR62" i="7"/>
  <c r="HS62" i="7"/>
  <c r="HT62" i="7"/>
  <c r="HU62" i="7"/>
  <c r="HV62" i="7"/>
  <c r="HW62" i="7"/>
  <c r="HY62" i="7"/>
  <c r="HZ62" i="7"/>
  <c r="IA62" i="7"/>
  <c r="IB62" i="7"/>
  <c r="IC62" i="7"/>
  <c r="ID62" i="7"/>
  <c r="IE62" i="7"/>
  <c r="IF62" i="7"/>
  <c r="IG62" i="7"/>
  <c r="IH62" i="7"/>
  <c r="II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Q62" i="7"/>
  <c r="JR62" i="7"/>
  <c r="JS62" i="7"/>
  <c r="JT62" i="7"/>
  <c r="JU62" i="7"/>
  <c r="JW62" i="7"/>
  <c r="JX62" i="7"/>
  <c r="JY62" i="7"/>
  <c r="JZ62" i="7"/>
  <c r="KA62" i="7"/>
  <c r="KB62" i="7"/>
  <c r="KC62" i="7"/>
  <c r="KD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S62" i="7"/>
  <c r="LT62" i="7"/>
  <c r="LU62" i="7"/>
  <c r="LV62" i="7"/>
  <c r="LW62" i="7"/>
  <c r="LX62" i="7"/>
  <c r="LY62" i="7"/>
  <c r="LZ62" i="7"/>
  <c r="MA62" i="7"/>
  <c r="MB62" i="7"/>
  <c r="MC62" i="7"/>
  <c r="MD62" i="7"/>
  <c r="ME62" i="7"/>
  <c r="MF62" i="7"/>
  <c r="MG62" i="7"/>
  <c r="MH62" i="7"/>
  <c r="MI62" i="7"/>
  <c r="MJ62" i="7"/>
  <c r="MK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CA68" i="7"/>
  <c r="CJ68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C69" i="7"/>
  <c r="CD69" i="7"/>
  <c r="CE69" i="7"/>
  <c r="CF69" i="7"/>
  <c r="CG69" i="7"/>
  <c r="CH69" i="7"/>
  <c r="CI69" i="7"/>
  <c r="CJ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AI49" i="7"/>
  <c r="AL49" i="7"/>
  <c r="AT49" i="7"/>
  <c r="GB49" i="7"/>
  <c r="JB49" i="7"/>
  <c r="JE49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Y65" i="7"/>
  <c r="AZ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P65" i="7"/>
  <c r="JQ65" i="7"/>
  <c r="JR65" i="7"/>
  <c r="JS65" i="7"/>
  <c r="JT65" i="7"/>
  <c r="JU65" i="7"/>
  <c r="JV65" i="7"/>
  <c r="JW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S33" i="7"/>
  <c r="IT33" i="7"/>
  <c r="IU33" i="7"/>
  <c r="IV33" i="7"/>
  <c r="IW33" i="7"/>
  <c r="IX33" i="7"/>
  <c r="IY33" i="7"/>
  <c r="IZ33" i="7"/>
  <c r="JA33" i="7"/>
  <c r="JB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R33" i="7"/>
  <c r="JS33" i="7"/>
  <c r="JT33" i="7"/>
  <c r="JU33" i="7"/>
  <c r="JV33" i="7"/>
  <c r="JW33" i="7"/>
  <c r="JX33" i="7"/>
  <c r="JY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L48" i="7"/>
  <c r="HM48" i="7"/>
  <c r="HN48" i="7"/>
  <c r="HO48" i="7"/>
  <c r="HP48" i="7"/>
  <c r="HQ48" i="7"/>
  <c r="HR48" i="7"/>
  <c r="HS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T39" i="7"/>
  <c r="IU39" i="7"/>
  <c r="IV39" i="7"/>
  <c r="IW39" i="7"/>
  <c r="IX39" i="7"/>
  <c r="IY39" i="7"/>
  <c r="IZ39" i="7"/>
  <c r="JA39" i="7"/>
  <c r="JB39" i="7"/>
  <c r="JC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CE40" i="7"/>
  <c r="CL40" i="7"/>
  <c r="JE40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S53" i="7"/>
  <c r="IT53" i="7"/>
  <c r="IU53" i="7"/>
  <c r="IV53" i="7"/>
  <c r="IW53" i="7"/>
  <c r="IX53" i="7"/>
  <c r="IY53" i="7"/>
  <c r="IZ53" i="7"/>
  <c r="JA53" i="7"/>
  <c r="JB53" i="7"/>
  <c r="JD53" i="7"/>
  <c r="JE53" i="7"/>
  <c r="JF53" i="7"/>
  <c r="JG53" i="7"/>
  <c r="JH53" i="7"/>
  <c r="JI53" i="7"/>
  <c r="JJ53" i="7"/>
  <c r="JK53" i="7"/>
  <c r="JL53" i="7"/>
  <c r="JM53" i="7"/>
  <c r="JN53" i="7"/>
  <c r="JO53" i="7"/>
  <c r="JP53" i="7"/>
  <c r="JQ53" i="7"/>
  <c r="JR53" i="7"/>
  <c r="JS53" i="7"/>
  <c r="JT53" i="7"/>
  <c r="JU53" i="7"/>
  <c r="JV53" i="7"/>
  <c r="JW53" i="7"/>
  <c r="JX53" i="7"/>
  <c r="JY53" i="7"/>
  <c r="JZ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MC53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U54" i="7"/>
  <c r="AJ54" i="7"/>
  <c r="AS54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D75" i="7"/>
  <c r="CE75" i="7"/>
  <c r="CF75" i="7"/>
  <c r="CG75" i="7"/>
  <c r="CH75" i="7"/>
  <c r="CI75" i="7"/>
  <c r="CJ75" i="7"/>
  <c r="CL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C61" i="7"/>
  <c r="CD61" i="7"/>
  <c r="CE61" i="7"/>
  <c r="CF61" i="7"/>
  <c r="CG61" i="7"/>
  <c r="CH61" i="7"/>
  <c r="CI61" i="7"/>
  <c r="CJ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AJ50" i="7"/>
  <c r="AS50" i="7"/>
  <c r="BR50" i="7"/>
  <c r="JC50" i="7"/>
  <c r="M81" i="7"/>
  <c r="U81" i="7"/>
  <c r="AJ81" i="7"/>
  <c r="AS81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D82" i="7"/>
  <c r="CE82" i="7"/>
  <c r="CF82" i="7"/>
  <c r="CG82" i="7"/>
  <c r="CH82" i="7"/>
  <c r="CI82" i="7"/>
  <c r="CJ82" i="7"/>
  <c r="CK82" i="7"/>
  <c r="CL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B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I94" i="7"/>
  <c r="JF20" i="2"/>
  <c r="JE27" i="2"/>
  <c r="JE18" i="2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EZ187" i="7"/>
  <c r="FA187" i="7"/>
  <c r="FB187" i="7"/>
  <c r="FC187" i="7"/>
  <c r="FD187" i="7"/>
  <c r="FE187" i="7"/>
  <c r="FF187" i="7"/>
  <c r="FG187" i="7"/>
  <c r="FH187" i="7"/>
  <c r="FI187" i="7"/>
  <c r="FJ187" i="7"/>
  <c r="FK187" i="7"/>
  <c r="FL187" i="7"/>
  <c r="FM187" i="7"/>
  <c r="FN187" i="7"/>
  <c r="FO187" i="7"/>
  <c r="FP187" i="7"/>
  <c r="FQ187" i="7"/>
  <c r="FR187" i="7"/>
  <c r="FS187" i="7"/>
  <c r="FT187" i="7"/>
  <c r="FU187" i="7"/>
  <c r="FV187" i="7"/>
  <c r="FW187" i="7"/>
  <c r="FX187" i="7"/>
  <c r="FY187" i="7"/>
  <c r="FZ187" i="7"/>
  <c r="GA187" i="7"/>
  <c r="GB187" i="7"/>
  <c r="GC187" i="7"/>
  <c r="GD187" i="7"/>
  <c r="GE187" i="7"/>
  <c r="GF187" i="7"/>
  <c r="GG187" i="7"/>
  <c r="GH187" i="7"/>
  <c r="GI187" i="7"/>
  <c r="GJ187" i="7"/>
  <c r="GK187" i="7"/>
  <c r="GL187" i="7"/>
  <c r="GM187" i="7"/>
  <c r="GN187" i="7"/>
  <c r="GO187" i="7"/>
  <c r="GP187" i="7"/>
  <c r="GQ187" i="7"/>
  <c r="GR187" i="7"/>
  <c r="GS187" i="7"/>
  <c r="GT187" i="7"/>
  <c r="GU187" i="7"/>
  <c r="GV187" i="7"/>
  <c r="GW187" i="7"/>
  <c r="GX187" i="7"/>
  <c r="GY187" i="7"/>
  <c r="GZ187" i="7"/>
  <c r="HA187" i="7"/>
  <c r="HB187" i="7"/>
  <c r="HC187" i="7"/>
  <c r="HD187" i="7"/>
  <c r="HE187" i="7"/>
  <c r="HF187" i="7"/>
  <c r="HG187" i="7"/>
  <c r="HH187" i="7"/>
  <c r="HI187" i="7"/>
  <c r="HJ187" i="7"/>
  <c r="HK187" i="7"/>
  <c r="HL187" i="7"/>
  <c r="HM187" i="7"/>
  <c r="HN187" i="7"/>
  <c r="HO187" i="7"/>
  <c r="HP187" i="7"/>
  <c r="HQ187" i="7"/>
  <c r="HR187" i="7"/>
  <c r="HS187" i="7"/>
  <c r="HT187" i="7"/>
  <c r="HU187" i="7"/>
  <c r="HV187" i="7"/>
  <c r="HW187" i="7"/>
  <c r="HX187" i="7"/>
  <c r="HY187" i="7"/>
  <c r="HZ187" i="7"/>
  <c r="IA187" i="7"/>
  <c r="IB187" i="7"/>
  <c r="IC187" i="7"/>
  <c r="ID187" i="7"/>
  <c r="IE187" i="7"/>
  <c r="IF187" i="7"/>
  <c r="IG187" i="7"/>
  <c r="IH187" i="7"/>
  <c r="II187" i="7"/>
  <c r="IJ187" i="7"/>
  <c r="IK187" i="7"/>
  <c r="IL187" i="7"/>
  <c r="IM187" i="7"/>
  <c r="IN187" i="7"/>
  <c r="IO187" i="7"/>
  <c r="IP187" i="7"/>
  <c r="IQ187" i="7"/>
  <c r="IR187" i="7"/>
  <c r="IS187" i="7"/>
  <c r="IT187" i="7"/>
  <c r="IU187" i="7"/>
  <c r="IV187" i="7"/>
  <c r="IW187" i="7"/>
  <c r="IX187" i="7"/>
  <c r="IY187" i="7"/>
  <c r="IZ187" i="7"/>
  <c r="JA187" i="7"/>
  <c r="JB187" i="7"/>
  <c r="JC187" i="7"/>
  <c r="JD187" i="7"/>
  <c r="JE187" i="7"/>
  <c r="JF187" i="7"/>
  <c r="JG187" i="7"/>
  <c r="JH187" i="7"/>
  <c r="JI187" i="7"/>
  <c r="JJ187" i="7"/>
  <c r="JK187" i="7"/>
  <c r="JL187" i="7"/>
  <c r="JM187" i="7"/>
  <c r="JN187" i="7"/>
  <c r="JO187" i="7"/>
  <c r="JP187" i="7"/>
  <c r="JQ187" i="7"/>
  <c r="JR187" i="7"/>
  <c r="JS187" i="7"/>
  <c r="JT187" i="7"/>
  <c r="JU187" i="7"/>
  <c r="JV187" i="7"/>
  <c r="JW187" i="7"/>
  <c r="JX187" i="7"/>
  <c r="JY187" i="7"/>
  <c r="JZ187" i="7"/>
  <c r="KA187" i="7"/>
  <c r="KB187" i="7"/>
  <c r="KC187" i="7"/>
  <c r="KD187" i="7"/>
  <c r="KE187" i="7"/>
  <c r="KF187" i="7"/>
  <c r="KG187" i="7"/>
  <c r="KH187" i="7"/>
  <c r="KI187" i="7"/>
  <c r="KJ187" i="7"/>
  <c r="KK187" i="7"/>
  <c r="KL187" i="7"/>
  <c r="KM187" i="7"/>
  <c r="KN187" i="7"/>
  <c r="KO187" i="7"/>
  <c r="KP187" i="7"/>
  <c r="KQ187" i="7"/>
  <c r="KR187" i="7"/>
  <c r="KS187" i="7"/>
  <c r="KT187" i="7"/>
  <c r="KU187" i="7"/>
  <c r="KV187" i="7"/>
  <c r="KW187" i="7"/>
  <c r="KX187" i="7"/>
  <c r="KY187" i="7"/>
  <c r="KZ187" i="7"/>
  <c r="LA187" i="7"/>
  <c r="LB187" i="7"/>
  <c r="LC187" i="7"/>
  <c r="LD187" i="7"/>
  <c r="LE187" i="7"/>
  <c r="LF187" i="7"/>
  <c r="LG187" i="7"/>
  <c r="LH187" i="7"/>
  <c r="LI187" i="7"/>
  <c r="LJ187" i="7"/>
  <c r="LK187" i="7"/>
  <c r="LL187" i="7"/>
  <c r="LM187" i="7"/>
  <c r="LN187" i="7"/>
  <c r="LO187" i="7"/>
  <c r="LP187" i="7"/>
  <c r="LQ187" i="7"/>
  <c r="LR187" i="7"/>
  <c r="LS187" i="7"/>
  <c r="LT187" i="7"/>
  <c r="LU187" i="7"/>
  <c r="LV187" i="7"/>
  <c r="LW187" i="7"/>
  <c r="LX187" i="7"/>
  <c r="LY187" i="7"/>
  <c r="LZ187" i="7"/>
  <c r="MA187" i="7"/>
  <c r="MB187" i="7"/>
  <c r="MC187" i="7"/>
  <c r="MD187" i="7"/>
  <c r="ME187" i="7"/>
  <c r="MF187" i="7"/>
  <c r="MG187" i="7"/>
  <c r="MH187" i="7"/>
  <c r="MI187" i="7"/>
  <c r="MJ187" i="7"/>
  <c r="MK187" i="7"/>
  <c r="ML187" i="7"/>
  <c r="MM187" i="7"/>
  <c r="MN187" i="7"/>
  <c r="MO187" i="7"/>
  <c r="MP187" i="7"/>
  <c r="MQ187" i="7"/>
  <c r="MR187" i="7"/>
  <c r="MS187" i="7"/>
  <c r="MT187" i="7"/>
  <c r="MU187" i="7"/>
  <c r="MV187" i="7"/>
  <c r="MW187" i="7"/>
  <c r="MX187" i="7"/>
  <c r="MY187" i="7"/>
  <c r="MZ187" i="7"/>
  <c r="NA187" i="7"/>
  <c r="NB187" i="7"/>
  <c r="NC187" i="7"/>
  <c r="ND187" i="7"/>
  <c r="NE187" i="7"/>
  <c r="NF187" i="7"/>
  <c r="NG187" i="7"/>
  <c r="NH187" i="7"/>
  <c r="NI187" i="7"/>
  <c r="NJ187" i="7"/>
  <c r="NK187" i="7"/>
  <c r="NL187" i="7"/>
  <c r="NM187" i="7"/>
  <c r="NN187" i="7"/>
  <c r="NO187" i="7"/>
  <c r="NP187" i="7"/>
  <c r="NQ187" i="7"/>
  <c r="NR187" i="7"/>
  <c r="NS187" i="7"/>
  <c r="NT187" i="7"/>
  <c r="NU187" i="7"/>
  <c r="NV187" i="7"/>
  <c r="NW187" i="7"/>
  <c r="NX187" i="7"/>
  <c r="NY187" i="7"/>
  <c r="NZ187" i="7"/>
  <c r="OA187" i="7"/>
  <c r="OB187" i="7"/>
  <c r="OC187" i="7"/>
  <c r="OD187" i="7"/>
  <c r="OE187" i="7"/>
  <c r="OF187" i="7"/>
  <c r="OG187" i="7"/>
  <c r="OH187" i="7"/>
  <c r="OI187" i="7"/>
  <c r="OJ187" i="7"/>
  <c r="OK187" i="7"/>
  <c r="OL187" i="7"/>
  <c r="OM187" i="7"/>
  <c r="ON187" i="7"/>
  <c r="OO187" i="7"/>
  <c r="OP187" i="7"/>
  <c r="OQ187" i="7"/>
  <c r="OR187" i="7"/>
  <c r="OS187" i="7"/>
  <c r="OT187" i="7"/>
  <c r="OU187" i="7"/>
  <c r="OV187" i="7"/>
  <c r="OW187" i="7"/>
  <c r="OX187" i="7"/>
  <c r="OY187" i="7"/>
  <c r="OZ187" i="7"/>
  <c r="PA187" i="7"/>
  <c r="PB187" i="7"/>
  <c r="PC187" i="7"/>
  <c r="PD187" i="7"/>
  <c r="PE187" i="7"/>
  <c r="PF187" i="7"/>
  <c r="PG187" i="7"/>
  <c r="PH187" i="7"/>
  <c r="PI187" i="7"/>
  <c r="PJ187" i="7"/>
  <c r="PK187" i="7"/>
  <c r="PL187" i="7"/>
  <c r="PM187" i="7"/>
  <c r="PN187" i="7"/>
  <c r="PO187" i="7"/>
  <c r="PP187" i="7"/>
  <c r="PQ187" i="7"/>
  <c r="PR187" i="7"/>
  <c r="PS187" i="7"/>
  <c r="PT187" i="7"/>
  <c r="PU187" i="7"/>
  <c r="PV187" i="7"/>
  <c r="PW187" i="7"/>
  <c r="PX187" i="7"/>
  <c r="PY187" i="7"/>
  <c r="PZ187" i="7"/>
  <c r="QA187" i="7"/>
  <c r="QB187" i="7"/>
  <c r="QC187" i="7"/>
  <c r="QD187" i="7"/>
  <c r="QE187" i="7"/>
  <c r="QF187" i="7"/>
  <c r="QG187" i="7"/>
  <c r="QH187" i="7"/>
  <c r="QI187" i="7"/>
  <c r="QJ187" i="7"/>
  <c r="QK187" i="7"/>
  <c r="QL187" i="7"/>
  <c r="QM187" i="7"/>
  <c r="QN187" i="7"/>
  <c r="QO187" i="7"/>
  <c r="QP187" i="7"/>
  <c r="QQ187" i="7"/>
  <c r="QR187" i="7"/>
  <c r="QS187" i="7"/>
  <c r="QT187" i="7"/>
  <c r="QU187" i="7"/>
  <c r="QV187" i="7"/>
  <c r="QW187" i="7"/>
  <c r="QX187" i="7"/>
  <c r="QY187" i="7"/>
  <c r="QZ187" i="7"/>
  <c r="RA187" i="7"/>
  <c r="RB187" i="7"/>
  <c r="RC187" i="7"/>
  <c r="RD187" i="7"/>
  <c r="RE187" i="7"/>
  <c r="RF187" i="7"/>
  <c r="RG187" i="7"/>
  <c r="RH187" i="7"/>
  <c r="RI187" i="7"/>
  <c r="RJ187" i="7"/>
  <c r="RK187" i="7"/>
  <c r="RL187" i="7"/>
  <c r="RM187" i="7"/>
  <c r="RN187" i="7"/>
  <c r="RO187" i="7"/>
  <c r="RP187" i="7"/>
  <c r="RQ187" i="7"/>
  <c r="RR187" i="7"/>
  <c r="RS187" i="7"/>
  <c r="RT187" i="7"/>
  <c r="RU187" i="7"/>
  <c r="RV187" i="7"/>
  <c r="RW187" i="7"/>
  <c r="RX187" i="7"/>
  <c r="RY187" i="7"/>
  <c r="RZ187" i="7"/>
  <c r="SA187" i="7"/>
  <c r="SB187" i="7"/>
  <c r="SC187" i="7"/>
  <c r="SD187" i="7"/>
  <c r="SE187" i="7"/>
  <c r="SF187" i="7"/>
  <c r="SG187" i="7"/>
  <c r="SH187" i="7"/>
  <c r="SI187" i="7"/>
  <c r="SJ187" i="7"/>
  <c r="SK187" i="7"/>
  <c r="SL187" i="7"/>
  <c r="SM187" i="7"/>
  <c r="SN187" i="7"/>
  <c r="SO187" i="7"/>
  <c r="SP187" i="7"/>
  <c r="SQ187" i="7"/>
  <c r="SR187" i="7"/>
  <c r="SS187" i="7"/>
  <c r="ST187" i="7"/>
  <c r="SU187" i="7"/>
  <c r="SV187" i="7"/>
  <c r="SW187" i="7"/>
  <c r="SX187" i="7"/>
  <c r="SY187" i="7"/>
  <c r="SZ187" i="7"/>
  <c r="TA187" i="7"/>
  <c r="TB187" i="7"/>
  <c r="K187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FD173" i="7"/>
  <c r="FE173" i="7"/>
  <c r="FF173" i="7"/>
  <c r="FG173" i="7"/>
  <c r="FH173" i="7"/>
  <c r="FI173" i="7"/>
  <c r="FJ173" i="7"/>
  <c r="FK173" i="7"/>
  <c r="FL173" i="7"/>
  <c r="FM173" i="7"/>
  <c r="FN173" i="7"/>
  <c r="FO173" i="7"/>
  <c r="FP173" i="7"/>
  <c r="FQ173" i="7"/>
  <c r="FR173" i="7"/>
  <c r="FS173" i="7"/>
  <c r="FT173" i="7"/>
  <c r="FU173" i="7"/>
  <c r="FV173" i="7"/>
  <c r="FW173" i="7"/>
  <c r="FX173" i="7"/>
  <c r="FY173" i="7"/>
  <c r="FZ173" i="7"/>
  <c r="GA173" i="7"/>
  <c r="GB173" i="7"/>
  <c r="GC173" i="7"/>
  <c r="GD173" i="7"/>
  <c r="GE173" i="7"/>
  <c r="GF173" i="7"/>
  <c r="GG173" i="7"/>
  <c r="GH173" i="7"/>
  <c r="GI173" i="7"/>
  <c r="GJ173" i="7"/>
  <c r="GK173" i="7"/>
  <c r="GL173" i="7"/>
  <c r="GM173" i="7"/>
  <c r="GN173" i="7"/>
  <c r="GO173" i="7"/>
  <c r="GP173" i="7"/>
  <c r="GQ173" i="7"/>
  <c r="GR173" i="7"/>
  <c r="GS173" i="7"/>
  <c r="GT173" i="7"/>
  <c r="GU173" i="7"/>
  <c r="GV173" i="7"/>
  <c r="GW173" i="7"/>
  <c r="GX173" i="7"/>
  <c r="GY173" i="7"/>
  <c r="GZ173" i="7"/>
  <c r="HA173" i="7"/>
  <c r="HB173" i="7"/>
  <c r="HC173" i="7"/>
  <c r="HD173" i="7"/>
  <c r="HE173" i="7"/>
  <c r="HF173" i="7"/>
  <c r="HG173" i="7"/>
  <c r="HH173" i="7"/>
  <c r="HI173" i="7"/>
  <c r="HJ173" i="7"/>
  <c r="HK173" i="7"/>
  <c r="HL173" i="7"/>
  <c r="HM173" i="7"/>
  <c r="HN173" i="7"/>
  <c r="HO173" i="7"/>
  <c r="HP173" i="7"/>
  <c r="HQ173" i="7"/>
  <c r="HR173" i="7"/>
  <c r="HS173" i="7"/>
  <c r="HT173" i="7"/>
  <c r="HU173" i="7"/>
  <c r="HV173" i="7"/>
  <c r="HW173" i="7"/>
  <c r="HX173" i="7"/>
  <c r="HY173" i="7"/>
  <c r="HZ173" i="7"/>
  <c r="IA173" i="7"/>
  <c r="IB173" i="7"/>
  <c r="IC173" i="7"/>
  <c r="ID173" i="7"/>
  <c r="IE173" i="7"/>
  <c r="IF173" i="7"/>
  <c r="IG173" i="7"/>
  <c r="IH173" i="7"/>
  <c r="II173" i="7"/>
  <c r="IJ173" i="7"/>
  <c r="IK173" i="7"/>
  <c r="IL173" i="7"/>
  <c r="IM173" i="7"/>
  <c r="IN173" i="7"/>
  <c r="IO173" i="7"/>
  <c r="IP173" i="7"/>
  <c r="IQ173" i="7"/>
  <c r="IR173" i="7"/>
  <c r="IS173" i="7"/>
  <c r="IT173" i="7"/>
  <c r="IU173" i="7"/>
  <c r="IV173" i="7"/>
  <c r="IW173" i="7"/>
  <c r="IX173" i="7"/>
  <c r="IY173" i="7"/>
  <c r="IZ173" i="7"/>
  <c r="JA173" i="7"/>
  <c r="JB173" i="7"/>
  <c r="JC173" i="7"/>
  <c r="JD173" i="7"/>
  <c r="JE173" i="7"/>
  <c r="JF173" i="7"/>
  <c r="JG173" i="7"/>
  <c r="JH173" i="7"/>
  <c r="JI173" i="7"/>
  <c r="JJ173" i="7"/>
  <c r="JK173" i="7"/>
  <c r="JL173" i="7"/>
  <c r="JM173" i="7"/>
  <c r="JN173" i="7"/>
  <c r="JO173" i="7"/>
  <c r="JP173" i="7"/>
  <c r="JQ173" i="7"/>
  <c r="JR173" i="7"/>
  <c r="JS173" i="7"/>
  <c r="JT173" i="7"/>
  <c r="JU173" i="7"/>
  <c r="JV173" i="7"/>
  <c r="JW173" i="7"/>
  <c r="JX173" i="7"/>
  <c r="JY173" i="7"/>
  <c r="JZ173" i="7"/>
  <c r="KA173" i="7"/>
  <c r="KB173" i="7"/>
  <c r="KC173" i="7"/>
  <c r="KD173" i="7"/>
  <c r="KE173" i="7"/>
  <c r="KF173" i="7"/>
  <c r="KG173" i="7"/>
  <c r="KH173" i="7"/>
  <c r="KI173" i="7"/>
  <c r="KJ173" i="7"/>
  <c r="KK173" i="7"/>
  <c r="KL173" i="7"/>
  <c r="KM173" i="7"/>
  <c r="KN173" i="7"/>
  <c r="KO173" i="7"/>
  <c r="KP173" i="7"/>
  <c r="KQ173" i="7"/>
  <c r="KR173" i="7"/>
  <c r="KS173" i="7"/>
  <c r="KT173" i="7"/>
  <c r="KU173" i="7"/>
  <c r="KV173" i="7"/>
  <c r="KW173" i="7"/>
  <c r="KX173" i="7"/>
  <c r="KY173" i="7"/>
  <c r="KZ173" i="7"/>
  <c r="LA173" i="7"/>
  <c r="LB173" i="7"/>
  <c r="LC173" i="7"/>
  <c r="LD173" i="7"/>
  <c r="LE173" i="7"/>
  <c r="LF173" i="7"/>
  <c r="LG173" i="7"/>
  <c r="LH173" i="7"/>
  <c r="LI173" i="7"/>
  <c r="LJ173" i="7"/>
  <c r="LK173" i="7"/>
  <c r="LL173" i="7"/>
  <c r="LM173" i="7"/>
  <c r="LN173" i="7"/>
  <c r="LO173" i="7"/>
  <c r="LP173" i="7"/>
  <c r="LQ173" i="7"/>
  <c r="LR173" i="7"/>
  <c r="LS173" i="7"/>
  <c r="LT173" i="7"/>
  <c r="LU173" i="7"/>
  <c r="LV173" i="7"/>
  <c r="LW173" i="7"/>
  <c r="LX173" i="7"/>
  <c r="LY173" i="7"/>
  <c r="LZ173" i="7"/>
  <c r="MA173" i="7"/>
  <c r="MB173" i="7"/>
  <c r="MC173" i="7"/>
  <c r="MD173" i="7"/>
  <c r="ME173" i="7"/>
  <c r="MF173" i="7"/>
  <c r="MG173" i="7"/>
  <c r="MH173" i="7"/>
  <c r="MI173" i="7"/>
  <c r="MJ173" i="7"/>
  <c r="MK173" i="7"/>
  <c r="ML173" i="7"/>
  <c r="MM173" i="7"/>
  <c r="MN173" i="7"/>
  <c r="MO173" i="7"/>
  <c r="MP173" i="7"/>
  <c r="MQ173" i="7"/>
  <c r="MR173" i="7"/>
  <c r="MS173" i="7"/>
  <c r="MT173" i="7"/>
  <c r="MU173" i="7"/>
  <c r="MV173" i="7"/>
  <c r="MW173" i="7"/>
  <c r="MX173" i="7"/>
  <c r="MY173" i="7"/>
  <c r="MZ173" i="7"/>
  <c r="NA173" i="7"/>
  <c r="NB173" i="7"/>
  <c r="NC173" i="7"/>
  <c r="ND173" i="7"/>
  <c r="NE173" i="7"/>
  <c r="NF173" i="7"/>
  <c r="NG173" i="7"/>
  <c r="NH173" i="7"/>
  <c r="NI173" i="7"/>
  <c r="NJ173" i="7"/>
  <c r="NK173" i="7"/>
  <c r="NL173" i="7"/>
  <c r="NM173" i="7"/>
  <c r="NN173" i="7"/>
  <c r="NO173" i="7"/>
  <c r="NP173" i="7"/>
  <c r="NQ173" i="7"/>
  <c r="NR173" i="7"/>
  <c r="NS173" i="7"/>
  <c r="NT173" i="7"/>
  <c r="NU173" i="7"/>
  <c r="NV173" i="7"/>
  <c r="NW173" i="7"/>
  <c r="NX173" i="7"/>
  <c r="NY173" i="7"/>
  <c r="NZ173" i="7"/>
  <c r="OA173" i="7"/>
  <c r="OB173" i="7"/>
  <c r="OC173" i="7"/>
  <c r="OD173" i="7"/>
  <c r="OE173" i="7"/>
  <c r="OF173" i="7"/>
  <c r="OG173" i="7"/>
  <c r="OH173" i="7"/>
  <c r="OI173" i="7"/>
  <c r="OJ173" i="7"/>
  <c r="OK173" i="7"/>
  <c r="OL173" i="7"/>
  <c r="OM173" i="7"/>
  <c r="ON173" i="7"/>
  <c r="OO173" i="7"/>
  <c r="OP173" i="7"/>
  <c r="OQ173" i="7"/>
  <c r="OR173" i="7"/>
  <c r="OS173" i="7"/>
  <c r="OT173" i="7"/>
  <c r="OU173" i="7"/>
  <c r="OV173" i="7"/>
  <c r="OW173" i="7"/>
  <c r="OX173" i="7"/>
  <c r="OY173" i="7"/>
  <c r="OZ173" i="7"/>
  <c r="PA173" i="7"/>
  <c r="PB173" i="7"/>
  <c r="PC173" i="7"/>
  <c r="PD173" i="7"/>
  <c r="PE173" i="7"/>
  <c r="PF173" i="7"/>
  <c r="PG173" i="7"/>
  <c r="PH173" i="7"/>
  <c r="PI173" i="7"/>
  <c r="PJ173" i="7"/>
  <c r="PK173" i="7"/>
  <c r="PL173" i="7"/>
  <c r="PM173" i="7"/>
  <c r="PN173" i="7"/>
  <c r="PO173" i="7"/>
  <c r="PP173" i="7"/>
  <c r="PQ173" i="7"/>
  <c r="PR173" i="7"/>
  <c r="PS173" i="7"/>
  <c r="PT173" i="7"/>
  <c r="PU173" i="7"/>
  <c r="PV173" i="7"/>
  <c r="PW173" i="7"/>
  <c r="PX173" i="7"/>
  <c r="PY173" i="7"/>
  <c r="PZ173" i="7"/>
  <c r="QA173" i="7"/>
  <c r="QB173" i="7"/>
  <c r="QC173" i="7"/>
  <c r="QD173" i="7"/>
  <c r="QE173" i="7"/>
  <c r="QF173" i="7"/>
  <c r="QG173" i="7"/>
  <c r="QH173" i="7"/>
  <c r="QI173" i="7"/>
  <c r="QJ173" i="7"/>
  <c r="QK173" i="7"/>
  <c r="QL173" i="7"/>
  <c r="QM173" i="7"/>
  <c r="QN173" i="7"/>
  <c r="QO173" i="7"/>
  <c r="QP173" i="7"/>
  <c r="QQ173" i="7"/>
  <c r="QR173" i="7"/>
  <c r="QS173" i="7"/>
  <c r="QT173" i="7"/>
  <c r="QU173" i="7"/>
  <c r="QV173" i="7"/>
  <c r="QW173" i="7"/>
  <c r="QX173" i="7"/>
  <c r="QY173" i="7"/>
  <c r="QZ173" i="7"/>
  <c r="RA173" i="7"/>
  <c r="RB173" i="7"/>
  <c r="RC173" i="7"/>
  <c r="RD173" i="7"/>
  <c r="RE173" i="7"/>
  <c r="RF173" i="7"/>
  <c r="RG173" i="7"/>
  <c r="RH173" i="7"/>
  <c r="RI173" i="7"/>
  <c r="RJ173" i="7"/>
  <c r="RK173" i="7"/>
  <c r="RL173" i="7"/>
  <c r="RM173" i="7"/>
  <c r="RN173" i="7"/>
  <c r="RO173" i="7"/>
  <c r="RP173" i="7"/>
  <c r="RQ173" i="7"/>
  <c r="RR173" i="7"/>
  <c r="RS173" i="7"/>
  <c r="RT173" i="7"/>
  <c r="RU173" i="7"/>
  <c r="RV173" i="7"/>
  <c r="RW173" i="7"/>
  <c r="RX173" i="7"/>
  <c r="RY173" i="7"/>
  <c r="RZ173" i="7"/>
  <c r="SA173" i="7"/>
  <c r="SB173" i="7"/>
  <c r="SC173" i="7"/>
  <c r="SD173" i="7"/>
  <c r="SE173" i="7"/>
  <c r="SF173" i="7"/>
  <c r="SG173" i="7"/>
  <c r="SH173" i="7"/>
  <c r="SI173" i="7"/>
  <c r="SJ173" i="7"/>
  <c r="SK173" i="7"/>
  <c r="SL173" i="7"/>
  <c r="SM173" i="7"/>
  <c r="SN173" i="7"/>
  <c r="SO173" i="7"/>
  <c r="SP173" i="7"/>
  <c r="SQ173" i="7"/>
  <c r="SR173" i="7"/>
  <c r="SS173" i="7"/>
  <c r="ST173" i="7"/>
  <c r="SU173" i="7"/>
  <c r="SV173" i="7"/>
  <c r="SW173" i="7"/>
  <c r="SX173" i="7"/>
  <c r="SY173" i="7"/>
  <c r="SZ173" i="7"/>
  <c r="TA173" i="7"/>
  <c r="TB173" i="7"/>
  <c r="K173" i="7"/>
  <c r="I14" i="13"/>
  <c r="JE109" i="7"/>
  <c r="I109" i="7" s="1"/>
  <c r="JE25" i="3"/>
  <c r="JE32" i="3"/>
  <c r="I32" i="3" s="1"/>
  <c r="JE13" i="3"/>
  <c r="JD18" i="2"/>
  <c r="JD17" i="13"/>
  <c r="JD41" i="1"/>
  <c r="JD23" i="1"/>
  <c r="JD39" i="7" s="1"/>
  <c r="JC23" i="15"/>
  <c r="JC21" i="3"/>
  <c r="JC12" i="2"/>
  <c r="JC33" i="7" s="1"/>
  <c r="JC12" i="13"/>
  <c r="JC24" i="15" s="1"/>
  <c r="JC61" i="1"/>
  <c r="JC48" i="15" s="1"/>
  <c r="JB115" i="7"/>
  <c r="JB25" i="3"/>
  <c r="JB35" i="3"/>
  <c r="IW8" i="13"/>
  <c r="IX8" i="13"/>
  <c r="IY8" i="13"/>
  <c r="J64" i="7"/>
  <c r="IT113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K108" i="7"/>
  <c r="IT29" i="3"/>
  <c r="IT31" i="3"/>
  <c r="I31" i="3" s="1"/>
  <c r="IT27" i="2"/>
  <c r="IS18" i="2"/>
  <c r="IS11" i="13"/>
  <c r="IS50" i="15" s="1"/>
  <c r="IS41" i="1"/>
  <c r="IS23" i="1"/>
  <c r="IS39" i="7" s="1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U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O24" i="15"/>
  <c r="HP24" i="15"/>
  <c r="HQ24" i="15"/>
  <c r="HR24" i="15"/>
  <c r="HS24" i="15"/>
  <c r="HT24" i="15"/>
  <c r="HU24" i="15"/>
  <c r="HV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S24" i="15"/>
  <c r="IT24" i="15"/>
  <c r="IU24" i="15"/>
  <c r="IV24" i="15"/>
  <c r="IW24" i="15"/>
  <c r="IX24" i="15"/>
  <c r="IY24" i="15"/>
  <c r="IZ24" i="15"/>
  <c r="JA24" i="15"/>
  <c r="JB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MC24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O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QZ24" i="15"/>
  <c r="RA24" i="15"/>
  <c r="RB24" i="15"/>
  <c r="RC24" i="15"/>
  <c r="RD24" i="15"/>
  <c r="RE24" i="15"/>
  <c r="RF24" i="15"/>
  <c r="RG24" i="15"/>
  <c r="RH24" i="15"/>
  <c r="RI24" i="15"/>
  <c r="RJ24" i="15"/>
  <c r="RK24" i="15"/>
  <c r="RL24" i="15"/>
  <c r="RM24" i="15"/>
  <c r="RN24" i="15"/>
  <c r="RO24" i="15"/>
  <c r="RP24" i="15"/>
  <c r="RQ24" i="15"/>
  <c r="RR24" i="15"/>
  <c r="RS24" i="15"/>
  <c r="RT24" i="15"/>
  <c r="RU24" i="15"/>
  <c r="RV24" i="15"/>
  <c r="RW24" i="15"/>
  <c r="RX24" i="15"/>
  <c r="RY24" i="15"/>
  <c r="RZ24" i="15"/>
  <c r="SA24" i="15"/>
  <c r="SB24" i="15"/>
  <c r="SC24" i="15"/>
  <c r="SD24" i="15"/>
  <c r="SE24" i="15"/>
  <c r="SF24" i="15"/>
  <c r="SG24" i="15"/>
  <c r="SH24" i="15"/>
  <c r="SI24" i="15"/>
  <c r="SJ24" i="15"/>
  <c r="SK24" i="15"/>
  <c r="SL24" i="15"/>
  <c r="SM24" i="15"/>
  <c r="SN24" i="15"/>
  <c r="SO24" i="15"/>
  <c r="SP24" i="15"/>
  <c r="SQ24" i="15"/>
  <c r="SR24" i="15"/>
  <c r="SS24" i="15"/>
  <c r="ST24" i="15"/>
  <c r="SU24" i="15"/>
  <c r="SV24" i="15"/>
  <c r="SW24" i="15"/>
  <c r="SX24" i="15"/>
  <c r="SY24" i="15"/>
  <c r="SZ24" i="15"/>
  <c r="TA24" i="15"/>
  <c r="TB24" i="15"/>
  <c r="K24" i="15"/>
  <c r="IR12" i="13"/>
  <c r="IR24" i="15" s="1"/>
  <c r="IR23" i="1"/>
  <c r="IR39" i="7" s="1"/>
  <c r="IR21" i="3"/>
  <c r="I22" i="3"/>
  <c r="IR12" i="2"/>
  <c r="IR33" i="7" s="1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S48" i="15"/>
  <c r="IT48" i="15"/>
  <c r="IU48" i="15"/>
  <c r="IV48" i="15"/>
  <c r="IW48" i="15"/>
  <c r="IX48" i="15"/>
  <c r="IY48" i="15"/>
  <c r="IZ48" i="15"/>
  <c r="JA48" i="15"/>
  <c r="JB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X48" i="15"/>
  <c r="QY48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K48" i="15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S106" i="7"/>
  <c r="IT106" i="7"/>
  <c r="IU106" i="7"/>
  <c r="IV106" i="7"/>
  <c r="IW106" i="7"/>
  <c r="IX106" i="7"/>
  <c r="IY106" i="7"/>
  <c r="IZ106" i="7"/>
  <c r="JA106" i="7"/>
  <c r="JB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K106" i="7"/>
  <c r="IR61" i="1"/>
  <c r="I49" i="15" l="1"/>
  <c r="J49" i="7"/>
  <c r="KJ32" i="15"/>
  <c r="I32" i="15"/>
  <c r="J32" i="15" s="1"/>
  <c r="I113" i="7"/>
  <c r="J113" i="7" s="1"/>
  <c r="I81" i="7"/>
  <c r="J80" i="7" s="1"/>
  <c r="I207" i="7"/>
  <c r="J207" i="7" s="1"/>
  <c r="I187" i="7"/>
  <c r="J187" i="7" s="1"/>
  <c r="I27" i="2"/>
  <c r="I24" i="2"/>
  <c r="I10" i="2"/>
  <c r="J54" i="3"/>
  <c r="I49" i="7"/>
  <c r="KJ55" i="7"/>
  <c r="I55" i="7" s="1"/>
  <c r="J55" i="7" s="1"/>
  <c r="JC53" i="7"/>
  <c r="KA36" i="7"/>
  <c r="I29" i="1"/>
  <c r="KJ34" i="15"/>
  <c r="I34" i="15" s="1"/>
  <c r="J34" i="15" s="1"/>
  <c r="I36" i="1"/>
  <c r="KJ88" i="7"/>
  <c r="I88" i="7" s="1"/>
  <c r="J88" i="7" s="1"/>
  <c r="JQ40" i="15"/>
  <c r="JI40" i="15"/>
  <c r="KJ84" i="7"/>
  <c r="I84" i="7" s="1"/>
  <c r="J84" i="7" s="1"/>
  <c r="J49" i="15"/>
  <c r="I66" i="7"/>
  <c r="J66" i="7" s="1"/>
  <c r="I61" i="1"/>
  <c r="J61" i="1" s="1"/>
  <c r="KC36" i="7"/>
  <c r="I50" i="7"/>
  <c r="J50" i="7" s="1"/>
  <c r="I44" i="15"/>
  <c r="J44" i="15" s="1"/>
  <c r="IR53" i="7"/>
  <c r="J24" i="13"/>
  <c r="I54" i="7"/>
  <c r="I40" i="7"/>
  <c r="I68" i="7"/>
  <c r="I51" i="7"/>
  <c r="J51" i="7" s="1"/>
  <c r="IR106" i="7"/>
  <c r="IR48" i="15"/>
  <c r="I48" i="15" s="1"/>
  <c r="JC106" i="7"/>
  <c r="I32" i="7"/>
  <c r="I108" i="7"/>
  <c r="J29" i="13"/>
  <c r="J182" i="7"/>
  <c r="J202" i="7"/>
  <c r="J204" i="7"/>
  <c r="J211" i="7"/>
  <c r="J214" i="7"/>
  <c r="J134" i="7"/>
  <c r="I135" i="7"/>
  <c r="J133" i="7" s="1"/>
  <c r="J216" i="7"/>
  <c r="J219" i="7"/>
  <c r="J220" i="7"/>
  <c r="J222" i="7"/>
  <c r="J159" i="7"/>
  <c r="J230" i="7"/>
  <c r="J240" i="7"/>
  <c r="I241" i="7"/>
  <c r="J241" i="7" s="1"/>
  <c r="I242" i="7"/>
  <c r="J242" i="7" s="1"/>
  <c r="I243" i="7"/>
  <c r="J243" i="7" s="1"/>
  <c r="I244" i="7"/>
  <c r="J244" i="7" s="1"/>
  <c r="I245" i="7"/>
  <c r="J245" i="7" s="1"/>
  <c r="I246" i="7"/>
  <c r="J246" i="7" s="1"/>
  <c r="I247" i="7"/>
  <c r="J247" i="7" s="1"/>
  <c r="I248" i="7"/>
  <c r="J248" i="7" s="1"/>
  <c r="I249" i="7"/>
  <c r="J249" i="7" s="1"/>
  <c r="I250" i="7"/>
  <c r="J250" i="7" s="1"/>
  <c r="I251" i="7"/>
  <c r="J251" i="7" s="1"/>
  <c r="I252" i="7"/>
  <c r="J252" i="7" s="1"/>
  <c r="I253" i="7"/>
  <c r="J253" i="7" s="1"/>
  <c r="I254" i="7"/>
  <c r="J254" i="7" s="1"/>
  <c r="I255" i="7"/>
  <c r="J255" i="7" s="1"/>
  <c r="I256" i="7"/>
  <c r="J256" i="7" s="1"/>
  <c r="J174" i="7"/>
  <c r="I257" i="7"/>
  <c r="J257" i="7" s="1"/>
  <c r="I258" i="7"/>
  <c r="J258" i="7" s="1"/>
  <c r="I259" i="7"/>
  <c r="J259" i="7" s="1"/>
  <c r="I260" i="7"/>
  <c r="J260" i="7" s="1"/>
  <c r="I261" i="7"/>
  <c r="J261" i="7" s="1"/>
  <c r="I262" i="7"/>
  <c r="J262" i="7" s="1"/>
  <c r="I263" i="7"/>
  <c r="J263" i="7" s="1"/>
  <c r="I264" i="7"/>
  <c r="J264" i="7" s="1"/>
  <c r="I265" i="7"/>
  <c r="J265" i="7" s="1"/>
  <c r="I266" i="7"/>
  <c r="J266" i="7" s="1"/>
  <c r="I267" i="7"/>
  <c r="J267" i="7" s="1"/>
  <c r="I268" i="7"/>
  <c r="J268" i="7" s="1"/>
  <c r="I269" i="7"/>
  <c r="J269" i="7" s="1"/>
  <c r="I270" i="7"/>
  <c r="J270" i="7" s="1"/>
  <c r="I271" i="7"/>
  <c r="J271" i="7" s="1"/>
  <c r="I272" i="7"/>
  <c r="J272" i="7" s="1"/>
  <c r="I273" i="7"/>
  <c r="J273" i="7" s="1"/>
  <c r="I274" i="7"/>
  <c r="J274" i="7" s="1"/>
  <c r="I275" i="7"/>
  <c r="J275" i="7" s="1"/>
  <c r="I276" i="7"/>
  <c r="J276" i="7" s="1"/>
  <c r="I277" i="7"/>
  <c r="J277" i="7" s="1"/>
  <c r="I278" i="7"/>
  <c r="J278" i="7" s="1"/>
  <c r="I279" i="7"/>
  <c r="J279" i="7" s="1"/>
  <c r="I280" i="7"/>
  <c r="J280" i="7" s="1"/>
  <c r="I281" i="7"/>
  <c r="J281" i="7" s="1"/>
  <c r="I282" i="7"/>
  <c r="J282" i="7" s="1"/>
  <c r="I283" i="7"/>
  <c r="J283" i="7" s="1"/>
  <c r="I284" i="7"/>
  <c r="J284" i="7" s="1"/>
  <c r="I285" i="7"/>
  <c r="J285" i="7" s="1"/>
  <c r="I286" i="7"/>
  <c r="J286" i="7" s="1"/>
  <c r="I287" i="7"/>
  <c r="J287" i="7" s="1"/>
  <c r="I288" i="7"/>
  <c r="J288" i="7" s="1"/>
  <c r="I289" i="7"/>
  <c r="J289" i="7" s="1"/>
  <c r="I165" i="7"/>
  <c r="J165" i="7" s="1"/>
  <c r="I290" i="7"/>
  <c r="J290" i="7" s="1"/>
  <c r="I291" i="7"/>
  <c r="J291" i="7" s="1"/>
  <c r="I292" i="7"/>
  <c r="J292" i="7" s="1"/>
  <c r="I293" i="7"/>
  <c r="J293" i="7" s="1"/>
  <c r="I294" i="7"/>
  <c r="J294" i="7" s="1"/>
  <c r="I295" i="7"/>
  <c r="J295" i="7" s="1"/>
  <c r="I296" i="7"/>
  <c r="J296" i="7" s="1"/>
  <c r="I173" i="7"/>
  <c r="J173" i="7" s="1"/>
  <c r="I297" i="7"/>
  <c r="J297" i="7" s="1"/>
  <c r="I298" i="7"/>
  <c r="J298" i="7" s="1"/>
  <c r="I299" i="7"/>
  <c r="J299" i="7" s="1"/>
  <c r="I300" i="7"/>
  <c r="J300" i="7" s="1"/>
  <c r="I301" i="7"/>
  <c r="J301" i="7" s="1"/>
  <c r="I302" i="7"/>
  <c r="J302" i="7" s="1"/>
  <c r="I303" i="7"/>
  <c r="J303" i="7" s="1"/>
  <c r="I304" i="7"/>
  <c r="J304" i="7" s="1"/>
  <c r="I305" i="7"/>
  <c r="J305" i="7" s="1"/>
  <c r="I306" i="7"/>
  <c r="J306" i="7" s="1"/>
  <c r="I307" i="7"/>
  <c r="J307" i="7" s="1"/>
  <c r="I308" i="7"/>
  <c r="J308" i="7" s="1"/>
  <c r="I309" i="7"/>
  <c r="J309" i="7" s="1"/>
  <c r="I310" i="7"/>
  <c r="J310" i="7" s="1"/>
  <c r="I311" i="7"/>
  <c r="J311" i="7" s="1"/>
  <c r="I312" i="7"/>
  <c r="J312" i="7" s="1"/>
  <c r="I313" i="7"/>
  <c r="J313" i="7" s="1"/>
  <c r="J239" i="7"/>
  <c r="I314" i="7"/>
  <c r="J314" i="7" s="1"/>
  <c r="I315" i="7"/>
  <c r="J315" i="7" s="1"/>
  <c r="I316" i="7"/>
  <c r="J316" i="7" s="1"/>
  <c r="I317" i="7"/>
  <c r="J317" i="7" s="1"/>
  <c r="I318" i="7"/>
  <c r="J318" i="7" s="1"/>
  <c r="I319" i="7"/>
  <c r="J319" i="7" s="1"/>
  <c r="I320" i="7"/>
  <c r="J320" i="7" s="1"/>
  <c r="I321" i="7"/>
  <c r="J321" i="7" s="1"/>
  <c r="I322" i="7"/>
  <c r="J322" i="7" s="1"/>
  <c r="I323" i="7"/>
  <c r="J323" i="7" s="1"/>
  <c r="I324" i="7"/>
  <c r="J324" i="7" s="1"/>
  <c r="I325" i="7"/>
  <c r="J325" i="7" s="1"/>
  <c r="I326" i="7"/>
  <c r="J326" i="7" s="1"/>
  <c r="I327" i="7"/>
  <c r="J327" i="7" s="1"/>
  <c r="I328" i="7"/>
  <c r="J328" i="7" s="1"/>
  <c r="I329" i="7"/>
  <c r="J329" i="7" s="1"/>
  <c r="I330" i="7"/>
  <c r="J330" i="7" s="1"/>
  <c r="I331" i="7"/>
  <c r="J331" i="7" s="1"/>
  <c r="I332" i="7"/>
  <c r="J332" i="7" s="1"/>
  <c r="I333" i="7"/>
  <c r="J333" i="7" s="1"/>
  <c r="I334" i="7"/>
  <c r="J334" i="7" s="1"/>
  <c r="I335" i="7"/>
  <c r="J335" i="7" s="1"/>
  <c r="I336" i="7"/>
  <c r="J336" i="7" s="1"/>
  <c r="I337" i="7"/>
  <c r="J337" i="7" s="1"/>
  <c r="I338" i="7"/>
  <c r="J338" i="7" s="1"/>
  <c r="I339" i="7"/>
  <c r="J339" i="7" s="1"/>
  <c r="I340" i="7"/>
  <c r="J340" i="7" s="1"/>
  <c r="I341" i="7"/>
  <c r="J341" i="7" s="1"/>
  <c r="I342" i="7"/>
  <c r="J342" i="7" s="1"/>
  <c r="I343" i="7"/>
  <c r="J343" i="7" s="1"/>
  <c r="I344" i="7"/>
  <c r="J344" i="7" s="1"/>
  <c r="I345" i="7"/>
  <c r="J345" i="7" s="1"/>
  <c r="I346" i="7"/>
  <c r="J346" i="7" s="1"/>
  <c r="I347" i="7"/>
  <c r="J347" i="7" s="1"/>
  <c r="I348" i="7"/>
  <c r="J348" i="7" s="1"/>
  <c r="I349" i="7"/>
  <c r="J349" i="7" s="1"/>
  <c r="I350" i="7"/>
  <c r="J350" i="7" s="1"/>
  <c r="I351" i="7"/>
  <c r="J351" i="7" s="1"/>
  <c r="I352" i="7"/>
  <c r="J352" i="7" s="1"/>
  <c r="I353" i="7"/>
  <c r="J353" i="7" s="1"/>
  <c r="I354" i="7"/>
  <c r="J354" i="7" s="1"/>
  <c r="I355" i="7"/>
  <c r="J355" i="7" s="1"/>
  <c r="I356" i="7"/>
  <c r="J356" i="7" s="1"/>
  <c r="I357" i="7"/>
  <c r="J357" i="7" s="1"/>
  <c r="I358" i="7"/>
  <c r="J358" i="7" s="1"/>
  <c r="J221" i="7"/>
  <c r="I359" i="7"/>
  <c r="J359" i="7" s="1"/>
  <c r="I360" i="7"/>
  <c r="J360" i="7" s="1"/>
  <c r="IJ7" i="15"/>
  <c r="IM16" i="2"/>
  <c r="IL16" i="2"/>
  <c r="IM8" i="2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K15" i="7"/>
  <c r="J24" i="2"/>
  <c r="IJ22" i="2"/>
  <c r="IJ62" i="7" s="1"/>
  <c r="IJ44" i="7"/>
  <c r="IJ58" i="7"/>
  <c r="IJ15" i="3"/>
  <c r="IJ20" i="3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M59" i="15"/>
  <c r="CN59" i="15"/>
  <c r="CO59" i="15"/>
  <c r="CP59" i="15"/>
  <c r="CQ59" i="15"/>
  <c r="CR59" i="15"/>
  <c r="CS59" i="15"/>
  <c r="CT59" i="15"/>
  <c r="CU59" i="15"/>
  <c r="CV59" i="15"/>
  <c r="CX59" i="15"/>
  <c r="CY59" i="15"/>
  <c r="CZ59" i="15"/>
  <c r="DA59" i="15"/>
  <c r="DB59" i="15"/>
  <c r="DC59" i="15"/>
  <c r="DD59" i="15"/>
  <c r="DE59" i="15"/>
  <c r="DF59" i="15"/>
  <c r="DG59" i="15"/>
  <c r="DH59" i="15"/>
  <c r="DI59" i="15"/>
  <c r="DJ59" i="15"/>
  <c r="DK59" i="15"/>
  <c r="DL59" i="15"/>
  <c r="DM59" i="15"/>
  <c r="DN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GX59" i="15"/>
  <c r="GY59" i="15"/>
  <c r="GZ59" i="15"/>
  <c r="HA59" i="15"/>
  <c r="HB59" i="15"/>
  <c r="HC59" i="15"/>
  <c r="HD59" i="15"/>
  <c r="HE59" i="15"/>
  <c r="HF59" i="15"/>
  <c r="HG59" i="15"/>
  <c r="HH59" i="15"/>
  <c r="HI59" i="15"/>
  <c r="HJ59" i="15"/>
  <c r="HK59" i="15"/>
  <c r="HL59" i="15"/>
  <c r="HM59" i="15"/>
  <c r="HN59" i="15"/>
  <c r="HO59" i="15"/>
  <c r="HP59" i="15"/>
  <c r="HQ59" i="15"/>
  <c r="HR59" i="15"/>
  <c r="HS59" i="15"/>
  <c r="HT59" i="15"/>
  <c r="HU59" i="15"/>
  <c r="HV59" i="15"/>
  <c r="HW59" i="15"/>
  <c r="HX59" i="15"/>
  <c r="HY59" i="15"/>
  <c r="HZ59" i="15"/>
  <c r="IA59" i="15"/>
  <c r="IB59" i="15"/>
  <c r="IC59" i="15"/>
  <c r="ID59" i="15"/>
  <c r="IE59" i="15"/>
  <c r="IF59" i="15"/>
  <c r="IG59" i="15"/>
  <c r="IH59" i="15"/>
  <c r="II59" i="15"/>
  <c r="IJ59" i="15"/>
  <c r="IK59" i="15"/>
  <c r="IL59" i="15"/>
  <c r="IM59" i="15"/>
  <c r="IN59" i="15"/>
  <c r="IO59" i="15"/>
  <c r="IP59" i="15"/>
  <c r="IQ59" i="15"/>
  <c r="IR59" i="15"/>
  <c r="IS59" i="15"/>
  <c r="IT59" i="15"/>
  <c r="IU59" i="15"/>
  <c r="IV59" i="15"/>
  <c r="IW59" i="15"/>
  <c r="IX59" i="15"/>
  <c r="IY59" i="15"/>
  <c r="IZ59" i="15"/>
  <c r="JA59" i="15"/>
  <c r="JB59" i="15"/>
  <c r="JC59" i="15"/>
  <c r="JD59" i="15"/>
  <c r="JE59" i="15"/>
  <c r="JF59" i="15"/>
  <c r="JG59" i="15"/>
  <c r="JH59" i="15"/>
  <c r="JI59" i="15"/>
  <c r="JJ59" i="15"/>
  <c r="JK59" i="15"/>
  <c r="JL59" i="15"/>
  <c r="JM59" i="15"/>
  <c r="JN59" i="15"/>
  <c r="JO59" i="15"/>
  <c r="JP59" i="15"/>
  <c r="JQ59" i="15"/>
  <c r="JR59" i="15"/>
  <c r="JS59" i="15"/>
  <c r="JT59" i="15"/>
  <c r="JU59" i="15"/>
  <c r="JV59" i="15"/>
  <c r="JW59" i="15"/>
  <c r="JX59" i="15"/>
  <c r="JY59" i="15"/>
  <c r="JZ59" i="15"/>
  <c r="KA59" i="15"/>
  <c r="KB59" i="15"/>
  <c r="KC59" i="15"/>
  <c r="KD59" i="15"/>
  <c r="KE59" i="15"/>
  <c r="KF59" i="15"/>
  <c r="KG59" i="15"/>
  <c r="KH59" i="15"/>
  <c r="KI59" i="15"/>
  <c r="KJ59" i="15"/>
  <c r="KK59" i="15"/>
  <c r="KL59" i="15"/>
  <c r="KM59" i="15"/>
  <c r="KN59" i="15"/>
  <c r="KO59" i="15"/>
  <c r="KP59" i="15"/>
  <c r="KQ59" i="15"/>
  <c r="KR59" i="15"/>
  <c r="KS59" i="15"/>
  <c r="KT59" i="15"/>
  <c r="KU59" i="15"/>
  <c r="KV59" i="15"/>
  <c r="KW59" i="15"/>
  <c r="KX59" i="15"/>
  <c r="KY59" i="15"/>
  <c r="KZ59" i="15"/>
  <c r="LA59" i="15"/>
  <c r="LB59" i="15"/>
  <c r="LC59" i="15"/>
  <c r="LD59" i="15"/>
  <c r="LE59" i="15"/>
  <c r="LF59" i="15"/>
  <c r="LH59" i="15"/>
  <c r="LI59" i="15"/>
  <c r="LJ59" i="15"/>
  <c r="LK59" i="15"/>
  <c r="LL59" i="15"/>
  <c r="LM59" i="15"/>
  <c r="LN59" i="15"/>
  <c r="LO59" i="15"/>
  <c r="LP59" i="15"/>
  <c r="LQ59" i="15"/>
  <c r="LR59" i="15"/>
  <c r="LS59" i="15"/>
  <c r="LT59" i="15"/>
  <c r="LU59" i="15"/>
  <c r="LV59" i="15"/>
  <c r="LW59" i="15"/>
  <c r="LX59" i="15"/>
  <c r="LY59" i="15"/>
  <c r="LZ59" i="15"/>
  <c r="MA59" i="15"/>
  <c r="MB59" i="15"/>
  <c r="MC59" i="15"/>
  <c r="MD59" i="15"/>
  <c r="ME59" i="15"/>
  <c r="MF59" i="15"/>
  <c r="MG59" i="15"/>
  <c r="MH59" i="15"/>
  <c r="MI59" i="15"/>
  <c r="MJ59" i="15"/>
  <c r="MK59" i="15"/>
  <c r="ML59" i="15"/>
  <c r="MM59" i="15"/>
  <c r="MN59" i="15"/>
  <c r="MO59" i="15"/>
  <c r="MP59" i="15"/>
  <c r="MQ59" i="15"/>
  <c r="MR59" i="15"/>
  <c r="MS59" i="15"/>
  <c r="MT59" i="15"/>
  <c r="MU59" i="15"/>
  <c r="MV59" i="15"/>
  <c r="MW59" i="15"/>
  <c r="MX59" i="15"/>
  <c r="MY59" i="15"/>
  <c r="MZ59" i="15"/>
  <c r="NA59" i="15"/>
  <c r="NB59" i="15"/>
  <c r="NC59" i="15"/>
  <c r="ND59" i="15"/>
  <c r="NE59" i="15"/>
  <c r="NF59" i="15"/>
  <c r="NG59" i="15"/>
  <c r="NH59" i="15"/>
  <c r="NI59" i="15"/>
  <c r="NJ59" i="15"/>
  <c r="NK59" i="15"/>
  <c r="NL59" i="15"/>
  <c r="NM59" i="15"/>
  <c r="NN59" i="15"/>
  <c r="NO59" i="15"/>
  <c r="NP59" i="15"/>
  <c r="NQ59" i="15"/>
  <c r="NR59" i="15"/>
  <c r="NS59" i="15"/>
  <c r="NT59" i="15"/>
  <c r="NU59" i="15"/>
  <c r="NV59" i="15"/>
  <c r="NW59" i="15"/>
  <c r="NX59" i="15"/>
  <c r="NY59" i="15"/>
  <c r="NZ59" i="15"/>
  <c r="OA59" i="15"/>
  <c r="OB59" i="15"/>
  <c r="OC59" i="15"/>
  <c r="OD59" i="15"/>
  <c r="OE59" i="15"/>
  <c r="OF59" i="15"/>
  <c r="OG59" i="15"/>
  <c r="OH59" i="15"/>
  <c r="OI59" i="15"/>
  <c r="OJ59" i="15"/>
  <c r="OK59" i="15"/>
  <c r="OL59" i="15"/>
  <c r="OM59" i="15"/>
  <c r="ON59" i="15"/>
  <c r="OO59" i="15"/>
  <c r="OP59" i="15"/>
  <c r="OQ59" i="15"/>
  <c r="OR59" i="15"/>
  <c r="OS59" i="15"/>
  <c r="OT59" i="15"/>
  <c r="OU59" i="15"/>
  <c r="OV59" i="15"/>
  <c r="OW59" i="15"/>
  <c r="OX59" i="15"/>
  <c r="OY59" i="15"/>
  <c r="OZ59" i="15"/>
  <c r="PA59" i="15"/>
  <c r="PB59" i="15"/>
  <c r="PC59" i="15"/>
  <c r="PD59" i="15"/>
  <c r="PE59" i="15"/>
  <c r="PF59" i="15"/>
  <c r="PG59" i="15"/>
  <c r="PH59" i="15"/>
  <c r="PI59" i="15"/>
  <c r="PJ59" i="15"/>
  <c r="PK59" i="15"/>
  <c r="PL59" i="15"/>
  <c r="PM59" i="15"/>
  <c r="PN59" i="15"/>
  <c r="PO59" i="15"/>
  <c r="PP59" i="15"/>
  <c r="PQ59" i="15"/>
  <c r="PR59" i="15"/>
  <c r="PS59" i="15"/>
  <c r="PT59" i="15"/>
  <c r="PU59" i="15"/>
  <c r="PV59" i="15"/>
  <c r="PW59" i="15"/>
  <c r="PX59" i="15"/>
  <c r="PY59" i="15"/>
  <c r="PZ59" i="15"/>
  <c r="QA59" i="15"/>
  <c r="QB59" i="15"/>
  <c r="QC59" i="15"/>
  <c r="QD59" i="15"/>
  <c r="QE59" i="15"/>
  <c r="QF59" i="15"/>
  <c r="QG59" i="15"/>
  <c r="QH59" i="15"/>
  <c r="QI59" i="15"/>
  <c r="QJ59" i="15"/>
  <c r="QK59" i="15"/>
  <c r="QL59" i="15"/>
  <c r="QM59" i="15"/>
  <c r="QN59" i="15"/>
  <c r="QO59" i="15"/>
  <c r="QP59" i="15"/>
  <c r="QQ59" i="15"/>
  <c r="QR59" i="15"/>
  <c r="QS59" i="15"/>
  <c r="QT59" i="15"/>
  <c r="QU59" i="15"/>
  <c r="QV59" i="15"/>
  <c r="QW59" i="15"/>
  <c r="QX59" i="15"/>
  <c r="QY59" i="15"/>
  <c r="QZ59" i="15"/>
  <c r="RA59" i="15"/>
  <c r="RB59" i="15"/>
  <c r="RC59" i="15"/>
  <c r="RD59" i="15"/>
  <c r="RE59" i="15"/>
  <c r="RF59" i="15"/>
  <c r="RG59" i="15"/>
  <c r="RH59" i="15"/>
  <c r="RI59" i="15"/>
  <c r="RJ59" i="15"/>
  <c r="RK59" i="15"/>
  <c r="RL59" i="15"/>
  <c r="RM59" i="15"/>
  <c r="RN59" i="15"/>
  <c r="RO59" i="15"/>
  <c r="RP59" i="15"/>
  <c r="RQ59" i="15"/>
  <c r="RR59" i="15"/>
  <c r="RS59" i="15"/>
  <c r="RT59" i="15"/>
  <c r="RU59" i="15"/>
  <c r="RV59" i="15"/>
  <c r="RW59" i="15"/>
  <c r="RX59" i="15"/>
  <c r="RY59" i="15"/>
  <c r="RZ59" i="15"/>
  <c r="SA59" i="15"/>
  <c r="SB59" i="15"/>
  <c r="SC59" i="15"/>
  <c r="SD59" i="15"/>
  <c r="SE59" i="15"/>
  <c r="SF59" i="15"/>
  <c r="SG59" i="15"/>
  <c r="SH59" i="15"/>
  <c r="SI59" i="15"/>
  <c r="SJ59" i="15"/>
  <c r="SK59" i="15"/>
  <c r="SL59" i="15"/>
  <c r="SM59" i="15"/>
  <c r="SN59" i="15"/>
  <c r="SO59" i="15"/>
  <c r="SP59" i="15"/>
  <c r="SQ59" i="15"/>
  <c r="SR59" i="15"/>
  <c r="SS59" i="15"/>
  <c r="ST59" i="15"/>
  <c r="SU59" i="15"/>
  <c r="SV59" i="15"/>
  <c r="SW59" i="15"/>
  <c r="SX59" i="15"/>
  <c r="SY59" i="15"/>
  <c r="SZ59" i="15"/>
  <c r="TA59" i="15"/>
  <c r="TB59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D20" i="15"/>
  <c r="DE20" i="15"/>
  <c r="DF20" i="15"/>
  <c r="DG20" i="15"/>
  <c r="DH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V20" i="15"/>
  <c r="GX20" i="15"/>
  <c r="GY20" i="15"/>
  <c r="GZ20" i="15"/>
  <c r="HB20" i="15"/>
  <c r="HD20" i="15"/>
  <c r="HE20" i="15"/>
  <c r="HF20" i="15"/>
  <c r="HG20" i="15"/>
  <c r="HH20" i="15"/>
  <c r="HI20" i="15"/>
  <c r="HJ20" i="15"/>
  <c r="HK20" i="15"/>
  <c r="HM20" i="15"/>
  <c r="HO20" i="15"/>
  <c r="HP20" i="15"/>
  <c r="HQ20" i="15"/>
  <c r="HR20" i="15"/>
  <c r="HS20" i="15"/>
  <c r="HT20" i="15"/>
  <c r="HU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SX20" i="15"/>
  <c r="SY20" i="15"/>
  <c r="SZ20" i="15"/>
  <c r="TA20" i="15"/>
  <c r="TB20" i="15"/>
  <c r="K20" i="15"/>
  <c r="K59" i="15"/>
  <c r="IC10" i="13"/>
  <c r="IB9" i="13"/>
  <c r="IB10" i="13"/>
  <c r="IA10" i="13"/>
  <c r="IA9" i="13"/>
  <c r="IF9" i="1"/>
  <c r="IE9" i="1"/>
  <c r="ID9" i="1"/>
  <c r="HZ28" i="1"/>
  <c r="HZ24" i="1"/>
  <c r="HZ35" i="1"/>
  <c r="HZ11" i="1"/>
  <c r="HZ8" i="2"/>
  <c r="HX19" i="2"/>
  <c r="HX56" i="7" s="1"/>
  <c r="HX22" i="2"/>
  <c r="HX62" i="7" s="1"/>
  <c r="HX9" i="2"/>
  <c r="HW19" i="2"/>
  <c r="HW56" i="7" s="1"/>
  <c r="HV32" i="1"/>
  <c r="HV20" i="15" s="1"/>
  <c r="HU12" i="1"/>
  <c r="HU46" i="7" s="1"/>
  <c r="HU41" i="1"/>
  <c r="HU16" i="1"/>
  <c r="HU40" i="1"/>
  <c r="HU34" i="7" s="1"/>
  <c r="HT12" i="1"/>
  <c r="HT33" i="1"/>
  <c r="HT17" i="1"/>
  <c r="HS21" i="13"/>
  <c r="HR23" i="3"/>
  <c r="HQ24" i="1"/>
  <c r="HQ28" i="1"/>
  <c r="HQ35" i="1"/>
  <c r="HQ11" i="1"/>
  <c r="HP24" i="1"/>
  <c r="HP28" i="1"/>
  <c r="HP35" i="1"/>
  <c r="HO9" i="2"/>
  <c r="HO16" i="2"/>
  <c r="HN22" i="2"/>
  <c r="HN62" i="7" s="1"/>
  <c r="HN9" i="2"/>
  <c r="HN32" i="1"/>
  <c r="HN58" i="1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BV227" i="7"/>
  <c r="BW227" i="7"/>
  <c r="BX227" i="7"/>
  <c r="BY227" i="7"/>
  <c r="BZ227" i="7"/>
  <c r="CA227" i="7"/>
  <c r="CB227" i="7"/>
  <c r="CC227" i="7"/>
  <c r="CD227" i="7"/>
  <c r="CE227" i="7"/>
  <c r="CF227" i="7"/>
  <c r="CG227" i="7"/>
  <c r="CH227" i="7"/>
  <c r="CI227" i="7"/>
  <c r="CJ227" i="7"/>
  <c r="CK227" i="7"/>
  <c r="CL227" i="7"/>
  <c r="CM227" i="7"/>
  <c r="CN227" i="7"/>
  <c r="CO227" i="7"/>
  <c r="CP227" i="7"/>
  <c r="CQ227" i="7"/>
  <c r="CR227" i="7"/>
  <c r="CS227" i="7"/>
  <c r="CT227" i="7"/>
  <c r="CU227" i="7"/>
  <c r="CV227" i="7"/>
  <c r="CW227" i="7"/>
  <c r="CX227" i="7"/>
  <c r="CY227" i="7"/>
  <c r="CZ227" i="7"/>
  <c r="DA227" i="7"/>
  <c r="DB227" i="7"/>
  <c r="DC227" i="7"/>
  <c r="DD227" i="7"/>
  <c r="DE227" i="7"/>
  <c r="DF227" i="7"/>
  <c r="DG227" i="7"/>
  <c r="DH227" i="7"/>
  <c r="DI227" i="7"/>
  <c r="DJ227" i="7"/>
  <c r="DK227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FD227" i="7"/>
  <c r="FE227" i="7"/>
  <c r="FF227" i="7"/>
  <c r="FG227" i="7"/>
  <c r="FH227" i="7"/>
  <c r="FI227" i="7"/>
  <c r="FJ227" i="7"/>
  <c r="FK227" i="7"/>
  <c r="FL227" i="7"/>
  <c r="FM227" i="7"/>
  <c r="FN227" i="7"/>
  <c r="FO227" i="7"/>
  <c r="FP227" i="7"/>
  <c r="FQ227" i="7"/>
  <c r="FR227" i="7"/>
  <c r="FS227" i="7"/>
  <c r="FT227" i="7"/>
  <c r="FU227" i="7"/>
  <c r="FV227" i="7"/>
  <c r="FW227" i="7"/>
  <c r="FX227" i="7"/>
  <c r="FY227" i="7"/>
  <c r="FZ227" i="7"/>
  <c r="GA227" i="7"/>
  <c r="GB227" i="7"/>
  <c r="GC227" i="7"/>
  <c r="GD227" i="7"/>
  <c r="GE227" i="7"/>
  <c r="GF227" i="7"/>
  <c r="GG227" i="7"/>
  <c r="GH227" i="7"/>
  <c r="GI227" i="7"/>
  <c r="GJ227" i="7"/>
  <c r="GK227" i="7"/>
  <c r="GL227" i="7"/>
  <c r="GM227" i="7"/>
  <c r="GN227" i="7"/>
  <c r="GO227" i="7"/>
  <c r="GP227" i="7"/>
  <c r="GQ227" i="7"/>
  <c r="GR227" i="7"/>
  <c r="GS227" i="7"/>
  <c r="GT227" i="7"/>
  <c r="GU227" i="7"/>
  <c r="GV227" i="7"/>
  <c r="GW227" i="7"/>
  <c r="GX227" i="7"/>
  <c r="GY227" i="7"/>
  <c r="GZ227" i="7"/>
  <c r="HA227" i="7"/>
  <c r="HB227" i="7"/>
  <c r="HC227" i="7"/>
  <c r="HD227" i="7"/>
  <c r="HE227" i="7"/>
  <c r="HF227" i="7"/>
  <c r="HG227" i="7"/>
  <c r="HH227" i="7"/>
  <c r="HI227" i="7"/>
  <c r="HJ227" i="7"/>
  <c r="HK227" i="7"/>
  <c r="HL227" i="7"/>
  <c r="HM227" i="7"/>
  <c r="HN227" i="7"/>
  <c r="HO227" i="7"/>
  <c r="HP227" i="7"/>
  <c r="HQ227" i="7"/>
  <c r="HR227" i="7"/>
  <c r="HS227" i="7"/>
  <c r="HT227" i="7"/>
  <c r="HU227" i="7"/>
  <c r="HV227" i="7"/>
  <c r="HW227" i="7"/>
  <c r="HX227" i="7"/>
  <c r="HY227" i="7"/>
  <c r="HZ227" i="7"/>
  <c r="IA227" i="7"/>
  <c r="IB227" i="7"/>
  <c r="IC227" i="7"/>
  <c r="ID227" i="7"/>
  <c r="IE227" i="7"/>
  <c r="IF227" i="7"/>
  <c r="IG227" i="7"/>
  <c r="IH227" i="7"/>
  <c r="II227" i="7"/>
  <c r="IJ227" i="7"/>
  <c r="IK227" i="7"/>
  <c r="IL227" i="7"/>
  <c r="IM227" i="7"/>
  <c r="IN227" i="7"/>
  <c r="IO227" i="7"/>
  <c r="IP227" i="7"/>
  <c r="IQ227" i="7"/>
  <c r="IR227" i="7"/>
  <c r="IS227" i="7"/>
  <c r="IT227" i="7"/>
  <c r="IU227" i="7"/>
  <c r="IV227" i="7"/>
  <c r="IW227" i="7"/>
  <c r="IX227" i="7"/>
  <c r="IY227" i="7"/>
  <c r="IZ227" i="7"/>
  <c r="JA227" i="7"/>
  <c r="JB227" i="7"/>
  <c r="JC227" i="7"/>
  <c r="JD227" i="7"/>
  <c r="JE227" i="7"/>
  <c r="JF227" i="7"/>
  <c r="JG227" i="7"/>
  <c r="JH227" i="7"/>
  <c r="JI227" i="7"/>
  <c r="JJ227" i="7"/>
  <c r="JK227" i="7"/>
  <c r="JL227" i="7"/>
  <c r="JM227" i="7"/>
  <c r="JN227" i="7"/>
  <c r="JO227" i="7"/>
  <c r="JP227" i="7"/>
  <c r="JQ227" i="7"/>
  <c r="JR227" i="7"/>
  <c r="JS227" i="7"/>
  <c r="JT227" i="7"/>
  <c r="JU227" i="7"/>
  <c r="JV227" i="7"/>
  <c r="JW227" i="7"/>
  <c r="JX227" i="7"/>
  <c r="JY227" i="7"/>
  <c r="JZ227" i="7"/>
  <c r="KA227" i="7"/>
  <c r="KB227" i="7"/>
  <c r="KC227" i="7"/>
  <c r="KD227" i="7"/>
  <c r="KE227" i="7"/>
  <c r="KF227" i="7"/>
  <c r="KG227" i="7"/>
  <c r="KH227" i="7"/>
  <c r="KI227" i="7"/>
  <c r="KJ227" i="7"/>
  <c r="KK227" i="7"/>
  <c r="KL227" i="7"/>
  <c r="KM227" i="7"/>
  <c r="KN227" i="7"/>
  <c r="KO227" i="7"/>
  <c r="KP227" i="7"/>
  <c r="KQ227" i="7"/>
  <c r="KR227" i="7"/>
  <c r="KS227" i="7"/>
  <c r="KT227" i="7"/>
  <c r="KU227" i="7"/>
  <c r="KV227" i="7"/>
  <c r="KW227" i="7"/>
  <c r="KX227" i="7"/>
  <c r="KY227" i="7"/>
  <c r="KZ227" i="7"/>
  <c r="LA227" i="7"/>
  <c r="LB227" i="7"/>
  <c r="LC227" i="7"/>
  <c r="LD227" i="7"/>
  <c r="LE227" i="7"/>
  <c r="LF227" i="7"/>
  <c r="LG227" i="7"/>
  <c r="LH227" i="7"/>
  <c r="LI227" i="7"/>
  <c r="LJ227" i="7"/>
  <c r="LK227" i="7"/>
  <c r="LL227" i="7"/>
  <c r="LM227" i="7"/>
  <c r="LN227" i="7"/>
  <c r="LO227" i="7"/>
  <c r="LP227" i="7"/>
  <c r="LQ227" i="7"/>
  <c r="LR227" i="7"/>
  <c r="LS227" i="7"/>
  <c r="LT227" i="7"/>
  <c r="LU227" i="7"/>
  <c r="LV227" i="7"/>
  <c r="LW227" i="7"/>
  <c r="LX227" i="7"/>
  <c r="LY227" i="7"/>
  <c r="LZ227" i="7"/>
  <c r="MA227" i="7"/>
  <c r="MB227" i="7"/>
  <c r="MC227" i="7"/>
  <c r="MD227" i="7"/>
  <c r="ME227" i="7"/>
  <c r="MF227" i="7"/>
  <c r="MG227" i="7"/>
  <c r="MH227" i="7"/>
  <c r="MI227" i="7"/>
  <c r="MJ227" i="7"/>
  <c r="MK227" i="7"/>
  <c r="ML227" i="7"/>
  <c r="MM227" i="7"/>
  <c r="MN227" i="7"/>
  <c r="MO227" i="7"/>
  <c r="MP227" i="7"/>
  <c r="MQ227" i="7"/>
  <c r="MR227" i="7"/>
  <c r="MS227" i="7"/>
  <c r="MT227" i="7"/>
  <c r="MU227" i="7"/>
  <c r="MV227" i="7"/>
  <c r="MW227" i="7"/>
  <c r="MX227" i="7"/>
  <c r="MY227" i="7"/>
  <c r="MZ227" i="7"/>
  <c r="NA227" i="7"/>
  <c r="NB227" i="7"/>
  <c r="NC227" i="7"/>
  <c r="ND227" i="7"/>
  <c r="NE227" i="7"/>
  <c r="NF227" i="7"/>
  <c r="NG227" i="7"/>
  <c r="NH227" i="7"/>
  <c r="NI227" i="7"/>
  <c r="NJ227" i="7"/>
  <c r="NK227" i="7"/>
  <c r="NL227" i="7"/>
  <c r="NM227" i="7"/>
  <c r="NN227" i="7"/>
  <c r="NO227" i="7"/>
  <c r="NP227" i="7"/>
  <c r="NQ227" i="7"/>
  <c r="NR227" i="7"/>
  <c r="NS227" i="7"/>
  <c r="NT227" i="7"/>
  <c r="NU227" i="7"/>
  <c r="NV227" i="7"/>
  <c r="NW227" i="7"/>
  <c r="NX227" i="7"/>
  <c r="NY227" i="7"/>
  <c r="NZ227" i="7"/>
  <c r="OA227" i="7"/>
  <c r="OB227" i="7"/>
  <c r="OC227" i="7"/>
  <c r="OD227" i="7"/>
  <c r="OE227" i="7"/>
  <c r="OF227" i="7"/>
  <c r="OG227" i="7"/>
  <c r="OH227" i="7"/>
  <c r="OI227" i="7"/>
  <c r="OJ227" i="7"/>
  <c r="OK227" i="7"/>
  <c r="OL227" i="7"/>
  <c r="OM227" i="7"/>
  <c r="ON227" i="7"/>
  <c r="OO227" i="7"/>
  <c r="OP227" i="7"/>
  <c r="OQ227" i="7"/>
  <c r="OR227" i="7"/>
  <c r="OS227" i="7"/>
  <c r="OT227" i="7"/>
  <c r="OU227" i="7"/>
  <c r="OV227" i="7"/>
  <c r="OW227" i="7"/>
  <c r="OX227" i="7"/>
  <c r="OY227" i="7"/>
  <c r="OZ227" i="7"/>
  <c r="PA227" i="7"/>
  <c r="PB227" i="7"/>
  <c r="PC227" i="7"/>
  <c r="PD227" i="7"/>
  <c r="PE227" i="7"/>
  <c r="PF227" i="7"/>
  <c r="PG227" i="7"/>
  <c r="PH227" i="7"/>
  <c r="PI227" i="7"/>
  <c r="PJ227" i="7"/>
  <c r="PK227" i="7"/>
  <c r="PL227" i="7"/>
  <c r="PM227" i="7"/>
  <c r="PN227" i="7"/>
  <c r="PO227" i="7"/>
  <c r="PP227" i="7"/>
  <c r="PQ227" i="7"/>
  <c r="PR227" i="7"/>
  <c r="PS227" i="7"/>
  <c r="PT227" i="7"/>
  <c r="PU227" i="7"/>
  <c r="PV227" i="7"/>
  <c r="PW227" i="7"/>
  <c r="PX227" i="7"/>
  <c r="PY227" i="7"/>
  <c r="PZ227" i="7"/>
  <c r="QA227" i="7"/>
  <c r="QB227" i="7"/>
  <c r="QC227" i="7"/>
  <c r="QD227" i="7"/>
  <c r="QE227" i="7"/>
  <c r="QF227" i="7"/>
  <c r="QG227" i="7"/>
  <c r="QH227" i="7"/>
  <c r="QI227" i="7"/>
  <c r="QJ227" i="7"/>
  <c r="QK227" i="7"/>
  <c r="QL227" i="7"/>
  <c r="QM227" i="7"/>
  <c r="QN227" i="7"/>
  <c r="QO227" i="7"/>
  <c r="QP227" i="7"/>
  <c r="QQ227" i="7"/>
  <c r="QR227" i="7"/>
  <c r="QS227" i="7"/>
  <c r="QT227" i="7"/>
  <c r="QU227" i="7"/>
  <c r="QV227" i="7"/>
  <c r="QW227" i="7"/>
  <c r="QX227" i="7"/>
  <c r="QY227" i="7"/>
  <c r="QZ227" i="7"/>
  <c r="RA227" i="7"/>
  <c r="RB227" i="7"/>
  <c r="RC227" i="7"/>
  <c r="RD227" i="7"/>
  <c r="RE227" i="7"/>
  <c r="RF227" i="7"/>
  <c r="RG227" i="7"/>
  <c r="RH227" i="7"/>
  <c r="RI227" i="7"/>
  <c r="RJ227" i="7"/>
  <c r="RK227" i="7"/>
  <c r="RL227" i="7"/>
  <c r="RM227" i="7"/>
  <c r="RN227" i="7"/>
  <c r="RO227" i="7"/>
  <c r="RP227" i="7"/>
  <c r="RQ227" i="7"/>
  <c r="RR227" i="7"/>
  <c r="RS227" i="7"/>
  <c r="RT227" i="7"/>
  <c r="RU227" i="7"/>
  <c r="RV227" i="7"/>
  <c r="RW227" i="7"/>
  <c r="RX227" i="7"/>
  <c r="RY227" i="7"/>
  <c r="RZ227" i="7"/>
  <c r="SA227" i="7"/>
  <c r="SB227" i="7"/>
  <c r="SC227" i="7"/>
  <c r="SD227" i="7"/>
  <c r="SE227" i="7"/>
  <c r="SF227" i="7"/>
  <c r="SG227" i="7"/>
  <c r="SH227" i="7"/>
  <c r="SI227" i="7"/>
  <c r="SJ227" i="7"/>
  <c r="SK227" i="7"/>
  <c r="SL227" i="7"/>
  <c r="SM227" i="7"/>
  <c r="SN227" i="7"/>
  <c r="SO227" i="7"/>
  <c r="SP227" i="7"/>
  <c r="SQ227" i="7"/>
  <c r="SR227" i="7"/>
  <c r="SS227" i="7"/>
  <c r="ST227" i="7"/>
  <c r="SU227" i="7"/>
  <c r="SV227" i="7"/>
  <c r="SW227" i="7"/>
  <c r="SX227" i="7"/>
  <c r="SY227" i="7"/>
  <c r="SZ227" i="7"/>
  <c r="TA227" i="7"/>
  <c r="TB227" i="7"/>
  <c r="K227" i="7"/>
  <c r="HM18" i="2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X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K145" i="7"/>
  <c r="HM33" i="1"/>
  <c r="HL32" i="1"/>
  <c r="HL20" i="15" s="1"/>
  <c r="HL41" i="1"/>
  <c r="HL16" i="1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MC18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QZ18" i="15"/>
  <c r="RA18" i="15"/>
  <c r="RB18" i="15"/>
  <c r="RC18" i="15"/>
  <c r="RD18" i="15"/>
  <c r="RE18" i="15"/>
  <c r="RF18" i="15"/>
  <c r="RG18" i="15"/>
  <c r="RH18" i="15"/>
  <c r="RI18" i="15"/>
  <c r="RJ18" i="15"/>
  <c r="RK18" i="15"/>
  <c r="RL18" i="15"/>
  <c r="RM18" i="15"/>
  <c r="RN18" i="15"/>
  <c r="RO18" i="15"/>
  <c r="RP18" i="15"/>
  <c r="RQ18" i="15"/>
  <c r="RR18" i="15"/>
  <c r="RS18" i="15"/>
  <c r="RT18" i="15"/>
  <c r="RU18" i="15"/>
  <c r="RV18" i="15"/>
  <c r="RW18" i="15"/>
  <c r="RX18" i="15"/>
  <c r="RY18" i="15"/>
  <c r="RZ18" i="15"/>
  <c r="SA18" i="15"/>
  <c r="SB18" i="15"/>
  <c r="SC18" i="15"/>
  <c r="SD18" i="15"/>
  <c r="SE18" i="15"/>
  <c r="SF18" i="15"/>
  <c r="SG18" i="15"/>
  <c r="SH18" i="15"/>
  <c r="SI18" i="15"/>
  <c r="SJ18" i="15"/>
  <c r="SK18" i="15"/>
  <c r="SL18" i="15"/>
  <c r="SM18" i="15"/>
  <c r="SN18" i="15"/>
  <c r="SO18" i="15"/>
  <c r="SP18" i="15"/>
  <c r="SQ18" i="15"/>
  <c r="SR18" i="15"/>
  <c r="SS18" i="15"/>
  <c r="ST18" i="15"/>
  <c r="SU18" i="15"/>
  <c r="SV18" i="15"/>
  <c r="SW18" i="15"/>
  <c r="SX18" i="15"/>
  <c r="SY18" i="15"/>
  <c r="SZ18" i="15"/>
  <c r="TA18" i="15"/>
  <c r="TB18" i="15"/>
  <c r="K18" i="15"/>
  <c r="HK18" i="2"/>
  <c r="HK17" i="1"/>
  <c r="HK52" i="1"/>
  <c r="HK74" i="7" s="1"/>
  <c r="HK41" i="1"/>
  <c r="I55" i="15"/>
  <c r="J55" i="15" s="1"/>
  <c r="SX19" i="15"/>
  <c r="SY19" i="15"/>
  <c r="SZ19" i="15"/>
  <c r="TA19" i="15"/>
  <c r="TB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L19" i="15"/>
  <c r="HM19" i="15"/>
  <c r="HN19" i="15"/>
  <c r="HO19" i="15"/>
  <c r="HP19" i="15"/>
  <c r="HQ19" i="15"/>
  <c r="HR19" i="15"/>
  <c r="HS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P19" i="15"/>
  <c r="KQ19" i="15"/>
  <c r="KR19" i="15"/>
  <c r="KS19" i="15"/>
  <c r="KT19" i="15"/>
  <c r="KU19" i="15"/>
  <c r="KV19" i="15"/>
  <c r="KW19" i="15"/>
  <c r="KX19" i="15"/>
  <c r="KY19" i="15"/>
  <c r="KZ19" i="15"/>
  <c r="LA19" i="15"/>
  <c r="LB19" i="15"/>
  <c r="LC19" i="15"/>
  <c r="LD19" i="15"/>
  <c r="LE19" i="15"/>
  <c r="LF19" i="15"/>
  <c r="LG19" i="15"/>
  <c r="LH19" i="15"/>
  <c r="LI19" i="15"/>
  <c r="LJ19" i="15"/>
  <c r="LK19" i="15"/>
  <c r="LL19" i="15"/>
  <c r="LM19" i="15"/>
  <c r="LN19" i="15"/>
  <c r="LO19" i="15"/>
  <c r="LP19" i="15"/>
  <c r="LQ19" i="15"/>
  <c r="LR19" i="15"/>
  <c r="LS19" i="15"/>
  <c r="LT19" i="15"/>
  <c r="LU19" i="15"/>
  <c r="LV19" i="15"/>
  <c r="LW19" i="15"/>
  <c r="LX19" i="15"/>
  <c r="LY19" i="15"/>
  <c r="LZ19" i="15"/>
  <c r="MA19" i="15"/>
  <c r="MB19" i="15"/>
  <c r="MC19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O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QZ19" i="15"/>
  <c r="RA19" i="15"/>
  <c r="RB19" i="15"/>
  <c r="RC19" i="15"/>
  <c r="RD19" i="15"/>
  <c r="RE19" i="15"/>
  <c r="RF19" i="15"/>
  <c r="RG19" i="15"/>
  <c r="RH19" i="15"/>
  <c r="RI19" i="15"/>
  <c r="RJ19" i="15"/>
  <c r="RK19" i="15"/>
  <c r="RL19" i="15"/>
  <c r="RM19" i="15"/>
  <c r="RN19" i="15"/>
  <c r="RO19" i="15"/>
  <c r="RP19" i="15"/>
  <c r="RQ19" i="15"/>
  <c r="RR19" i="15"/>
  <c r="RS19" i="15"/>
  <c r="RT19" i="15"/>
  <c r="RU19" i="15"/>
  <c r="RV19" i="15"/>
  <c r="RW19" i="15"/>
  <c r="RX19" i="15"/>
  <c r="RY19" i="15"/>
  <c r="RZ19" i="15"/>
  <c r="SA19" i="15"/>
  <c r="SB19" i="15"/>
  <c r="SC19" i="15"/>
  <c r="SD19" i="15"/>
  <c r="SE19" i="15"/>
  <c r="SF19" i="15"/>
  <c r="SG19" i="15"/>
  <c r="SH19" i="15"/>
  <c r="SI19" i="15"/>
  <c r="SJ19" i="15"/>
  <c r="SK19" i="15"/>
  <c r="SL19" i="15"/>
  <c r="SM19" i="15"/>
  <c r="SN19" i="15"/>
  <c r="SO19" i="15"/>
  <c r="SP19" i="15"/>
  <c r="SQ19" i="15"/>
  <c r="SR19" i="15"/>
  <c r="SS19" i="15"/>
  <c r="ST19" i="15"/>
  <c r="SU19" i="15"/>
  <c r="SV19" i="15"/>
  <c r="SW19" i="15"/>
  <c r="K19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D41" i="15"/>
  <c r="IE41" i="15"/>
  <c r="IF41" i="15"/>
  <c r="IG41" i="15"/>
  <c r="IH41" i="15"/>
  <c r="II41" i="15"/>
  <c r="IJ41" i="15"/>
  <c r="IK41" i="15"/>
  <c r="IL41" i="15"/>
  <c r="IM41" i="15"/>
  <c r="IN41" i="15"/>
  <c r="IO41" i="15"/>
  <c r="IP41" i="15"/>
  <c r="IQ41" i="15"/>
  <c r="IR41" i="15"/>
  <c r="IS41" i="15"/>
  <c r="IT41" i="15"/>
  <c r="IU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I41" i="15"/>
  <c r="JJ41" i="15"/>
  <c r="JK41" i="15"/>
  <c r="JL41" i="15"/>
  <c r="JM41" i="15"/>
  <c r="JN41" i="15"/>
  <c r="JO41" i="15"/>
  <c r="JP41" i="15"/>
  <c r="JQ41" i="15"/>
  <c r="JR41" i="15"/>
  <c r="JS41" i="15"/>
  <c r="JT41" i="15"/>
  <c r="JU41" i="15"/>
  <c r="JV41" i="15"/>
  <c r="JW41" i="15"/>
  <c r="JX41" i="15"/>
  <c r="JY41" i="15"/>
  <c r="JZ41" i="15"/>
  <c r="KA41" i="15"/>
  <c r="KB41" i="15"/>
  <c r="KC41" i="15"/>
  <c r="KD41" i="15"/>
  <c r="KE41" i="15"/>
  <c r="KF41" i="15"/>
  <c r="KG41" i="15"/>
  <c r="KH41" i="15"/>
  <c r="KI41" i="15"/>
  <c r="KJ41" i="15"/>
  <c r="KK41" i="15"/>
  <c r="KL41" i="15"/>
  <c r="KM41" i="15"/>
  <c r="KN41" i="15"/>
  <c r="KO41" i="15"/>
  <c r="KP41" i="15"/>
  <c r="KQ41" i="15"/>
  <c r="KR41" i="15"/>
  <c r="KS41" i="15"/>
  <c r="KT41" i="15"/>
  <c r="KU41" i="15"/>
  <c r="KV41" i="15"/>
  <c r="KW41" i="15"/>
  <c r="KX41" i="15"/>
  <c r="KY41" i="15"/>
  <c r="KZ41" i="15"/>
  <c r="LA41" i="15"/>
  <c r="LB41" i="15"/>
  <c r="LC41" i="15"/>
  <c r="LD41" i="15"/>
  <c r="LE41" i="15"/>
  <c r="LF41" i="15"/>
  <c r="LG41" i="15"/>
  <c r="LH41" i="15"/>
  <c r="LI41" i="15"/>
  <c r="LJ41" i="15"/>
  <c r="LK41" i="15"/>
  <c r="LL41" i="15"/>
  <c r="LM41" i="15"/>
  <c r="LN41" i="15"/>
  <c r="LO41" i="15"/>
  <c r="LP41" i="15"/>
  <c r="LQ41" i="15"/>
  <c r="LR41" i="15"/>
  <c r="LS41" i="15"/>
  <c r="LT41" i="15"/>
  <c r="LU41" i="15"/>
  <c r="LV41" i="15"/>
  <c r="LW41" i="15"/>
  <c r="LX41" i="15"/>
  <c r="LY41" i="15"/>
  <c r="LZ41" i="15"/>
  <c r="MA41" i="15"/>
  <c r="MB41" i="15"/>
  <c r="MC41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T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O41" i="15"/>
  <c r="PP41" i="15"/>
  <c r="PQ41" i="15"/>
  <c r="PR41" i="15"/>
  <c r="PS41" i="15"/>
  <c r="PT41" i="15"/>
  <c r="PU41" i="15"/>
  <c r="PV41" i="15"/>
  <c r="PW41" i="15"/>
  <c r="PX41" i="15"/>
  <c r="PY41" i="15"/>
  <c r="PZ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P41" i="15"/>
  <c r="QQ41" i="15"/>
  <c r="QR41" i="15"/>
  <c r="QS41" i="15"/>
  <c r="QT41" i="15"/>
  <c r="QU41" i="15"/>
  <c r="QV41" i="15"/>
  <c r="QW41" i="15"/>
  <c r="QX41" i="15"/>
  <c r="QY41" i="15"/>
  <c r="QZ41" i="15"/>
  <c r="RA41" i="15"/>
  <c r="RB41" i="15"/>
  <c r="RC41" i="15"/>
  <c r="RD41" i="15"/>
  <c r="RE41" i="15"/>
  <c r="RF41" i="15"/>
  <c r="RG41" i="15"/>
  <c r="RH41" i="15"/>
  <c r="RI41" i="15"/>
  <c r="RJ41" i="15"/>
  <c r="RK41" i="15"/>
  <c r="RL41" i="15"/>
  <c r="RM41" i="15"/>
  <c r="RN41" i="15"/>
  <c r="RO41" i="15"/>
  <c r="RP41" i="15"/>
  <c r="RQ41" i="15"/>
  <c r="RR41" i="15"/>
  <c r="RS41" i="15"/>
  <c r="RT41" i="15"/>
  <c r="RU41" i="15"/>
  <c r="RV41" i="15"/>
  <c r="RW41" i="15"/>
  <c r="RX41" i="15"/>
  <c r="RY41" i="15"/>
  <c r="RZ41" i="15"/>
  <c r="SA41" i="15"/>
  <c r="SB41" i="15"/>
  <c r="SC41" i="15"/>
  <c r="SD41" i="15"/>
  <c r="SE41" i="15"/>
  <c r="SF41" i="15"/>
  <c r="SG41" i="15"/>
  <c r="SH41" i="15"/>
  <c r="SI41" i="15"/>
  <c r="SJ41" i="15"/>
  <c r="SK41" i="15"/>
  <c r="SL41" i="15"/>
  <c r="SM41" i="15"/>
  <c r="SN41" i="15"/>
  <c r="SO41" i="15"/>
  <c r="SP41" i="15"/>
  <c r="SQ41" i="15"/>
  <c r="SR41" i="15"/>
  <c r="SS41" i="15"/>
  <c r="ST41" i="15"/>
  <c r="SU41" i="15"/>
  <c r="SV41" i="15"/>
  <c r="SW41" i="15"/>
  <c r="SX41" i="15"/>
  <c r="SY41" i="15"/>
  <c r="SZ41" i="15"/>
  <c r="TA41" i="15"/>
  <c r="TB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K41" i="15"/>
  <c r="I126" i="7"/>
  <c r="J126" i="7" s="1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K87" i="7"/>
  <c r="I54" i="1"/>
  <c r="J54" i="1" s="1"/>
  <c r="HJ33" i="1"/>
  <c r="HJ17" i="1"/>
  <c r="GY8" i="7"/>
  <c r="GZ8" i="7"/>
  <c r="HA8" i="7"/>
  <c r="HB8" i="7"/>
  <c r="HC8" i="7"/>
  <c r="HD8" i="7"/>
  <c r="HE8" i="7"/>
  <c r="HF8" i="7"/>
  <c r="HG8" i="7"/>
  <c r="HH8" i="7"/>
  <c r="HI8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B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P205" i="7"/>
  <c r="HQ205" i="7"/>
  <c r="HR205" i="7"/>
  <c r="HS205" i="7"/>
  <c r="HT205" i="7"/>
  <c r="HU205" i="7"/>
  <c r="HV205" i="7"/>
  <c r="HW205" i="7"/>
  <c r="HX205" i="7"/>
  <c r="HY205" i="7"/>
  <c r="HZ205" i="7"/>
  <c r="IA205" i="7"/>
  <c r="IB205" i="7"/>
  <c r="IC205" i="7"/>
  <c r="ID205" i="7"/>
  <c r="IE205" i="7"/>
  <c r="IF205" i="7"/>
  <c r="IG205" i="7"/>
  <c r="IH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IV205" i="7"/>
  <c r="IW205" i="7"/>
  <c r="IX205" i="7"/>
  <c r="IY205" i="7"/>
  <c r="IZ205" i="7"/>
  <c r="JA205" i="7"/>
  <c r="JB205" i="7"/>
  <c r="JC205" i="7"/>
  <c r="JD205" i="7"/>
  <c r="JE205" i="7"/>
  <c r="JF205" i="7"/>
  <c r="JG205" i="7"/>
  <c r="JH205" i="7"/>
  <c r="JI205" i="7"/>
  <c r="JJ205" i="7"/>
  <c r="JK205" i="7"/>
  <c r="JL205" i="7"/>
  <c r="JM205" i="7"/>
  <c r="JN205" i="7"/>
  <c r="JO205" i="7"/>
  <c r="JP205" i="7"/>
  <c r="JQ205" i="7"/>
  <c r="JR205" i="7"/>
  <c r="JS205" i="7"/>
  <c r="JT205" i="7"/>
  <c r="JU205" i="7"/>
  <c r="JV205" i="7"/>
  <c r="JW205" i="7"/>
  <c r="JX205" i="7"/>
  <c r="JY205" i="7"/>
  <c r="JZ205" i="7"/>
  <c r="KA205" i="7"/>
  <c r="KB205" i="7"/>
  <c r="KC205" i="7"/>
  <c r="KD205" i="7"/>
  <c r="KE205" i="7"/>
  <c r="KF205" i="7"/>
  <c r="KG205" i="7"/>
  <c r="KH205" i="7"/>
  <c r="KI205" i="7"/>
  <c r="KJ205" i="7"/>
  <c r="KK205" i="7"/>
  <c r="KL205" i="7"/>
  <c r="KM205" i="7"/>
  <c r="KN205" i="7"/>
  <c r="KO205" i="7"/>
  <c r="KP205" i="7"/>
  <c r="KQ205" i="7"/>
  <c r="KR205" i="7"/>
  <c r="KS205" i="7"/>
  <c r="KT205" i="7"/>
  <c r="KU205" i="7"/>
  <c r="KV205" i="7"/>
  <c r="KW205" i="7"/>
  <c r="KX205" i="7"/>
  <c r="KY205" i="7"/>
  <c r="KZ205" i="7"/>
  <c r="LA205" i="7"/>
  <c r="LB205" i="7"/>
  <c r="LC205" i="7"/>
  <c r="LD205" i="7"/>
  <c r="LE205" i="7"/>
  <c r="LF205" i="7"/>
  <c r="LG205" i="7"/>
  <c r="LH205" i="7"/>
  <c r="LI205" i="7"/>
  <c r="LJ205" i="7"/>
  <c r="LK205" i="7"/>
  <c r="LL205" i="7"/>
  <c r="LM205" i="7"/>
  <c r="LN205" i="7"/>
  <c r="LO205" i="7"/>
  <c r="LP205" i="7"/>
  <c r="LQ205" i="7"/>
  <c r="LR205" i="7"/>
  <c r="LS205" i="7"/>
  <c r="LT205" i="7"/>
  <c r="LU205" i="7"/>
  <c r="LV205" i="7"/>
  <c r="LW205" i="7"/>
  <c r="LX205" i="7"/>
  <c r="LY205" i="7"/>
  <c r="LZ205" i="7"/>
  <c r="MA205" i="7"/>
  <c r="MB205" i="7"/>
  <c r="MC205" i="7"/>
  <c r="MD205" i="7"/>
  <c r="ME205" i="7"/>
  <c r="MF205" i="7"/>
  <c r="MG205" i="7"/>
  <c r="MH205" i="7"/>
  <c r="MI205" i="7"/>
  <c r="MJ205" i="7"/>
  <c r="MK205" i="7"/>
  <c r="ML205" i="7"/>
  <c r="MM205" i="7"/>
  <c r="MN205" i="7"/>
  <c r="MO205" i="7"/>
  <c r="MP205" i="7"/>
  <c r="MQ205" i="7"/>
  <c r="MR205" i="7"/>
  <c r="MS205" i="7"/>
  <c r="MT205" i="7"/>
  <c r="MU205" i="7"/>
  <c r="MV205" i="7"/>
  <c r="MW205" i="7"/>
  <c r="MX205" i="7"/>
  <c r="MY205" i="7"/>
  <c r="MZ205" i="7"/>
  <c r="NA205" i="7"/>
  <c r="NB205" i="7"/>
  <c r="NC205" i="7"/>
  <c r="ND205" i="7"/>
  <c r="NE205" i="7"/>
  <c r="NF205" i="7"/>
  <c r="NG205" i="7"/>
  <c r="NH205" i="7"/>
  <c r="NI205" i="7"/>
  <c r="NJ205" i="7"/>
  <c r="NK205" i="7"/>
  <c r="NL205" i="7"/>
  <c r="NM205" i="7"/>
  <c r="NN205" i="7"/>
  <c r="NO205" i="7"/>
  <c r="NP205" i="7"/>
  <c r="NQ205" i="7"/>
  <c r="NR205" i="7"/>
  <c r="NS205" i="7"/>
  <c r="NT205" i="7"/>
  <c r="NU205" i="7"/>
  <c r="NV205" i="7"/>
  <c r="NW205" i="7"/>
  <c r="NX205" i="7"/>
  <c r="NY205" i="7"/>
  <c r="NZ205" i="7"/>
  <c r="OA205" i="7"/>
  <c r="OB205" i="7"/>
  <c r="OC205" i="7"/>
  <c r="OD205" i="7"/>
  <c r="OE205" i="7"/>
  <c r="OF205" i="7"/>
  <c r="OG205" i="7"/>
  <c r="OH205" i="7"/>
  <c r="OI205" i="7"/>
  <c r="OJ205" i="7"/>
  <c r="OK205" i="7"/>
  <c r="OL205" i="7"/>
  <c r="OM205" i="7"/>
  <c r="ON205" i="7"/>
  <c r="OO205" i="7"/>
  <c r="OP205" i="7"/>
  <c r="OQ205" i="7"/>
  <c r="OR205" i="7"/>
  <c r="OS205" i="7"/>
  <c r="OT205" i="7"/>
  <c r="OU205" i="7"/>
  <c r="OV205" i="7"/>
  <c r="OW205" i="7"/>
  <c r="OX205" i="7"/>
  <c r="OY205" i="7"/>
  <c r="OZ205" i="7"/>
  <c r="PA205" i="7"/>
  <c r="PB205" i="7"/>
  <c r="PC205" i="7"/>
  <c r="PD205" i="7"/>
  <c r="PE205" i="7"/>
  <c r="PF205" i="7"/>
  <c r="PG205" i="7"/>
  <c r="PH205" i="7"/>
  <c r="PI205" i="7"/>
  <c r="PJ205" i="7"/>
  <c r="PK205" i="7"/>
  <c r="PL205" i="7"/>
  <c r="PM205" i="7"/>
  <c r="PN205" i="7"/>
  <c r="PO205" i="7"/>
  <c r="PP205" i="7"/>
  <c r="PQ205" i="7"/>
  <c r="PR205" i="7"/>
  <c r="PS205" i="7"/>
  <c r="PT205" i="7"/>
  <c r="PU205" i="7"/>
  <c r="PV205" i="7"/>
  <c r="PW205" i="7"/>
  <c r="PX205" i="7"/>
  <c r="PY205" i="7"/>
  <c r="PZ205" i="7"/>
  <c r="QA205" i="7"/>
  <c r="QB205" i="7"/>
  <c r="QC205" i="7"/>
  <c r="QD205" i="7"/>
  <c r="QE205" i="7"/>
  <c r="QF205" i="7"/>
  <c r="QG205" i="7"/>
  <c r="QH205" i="7"/>
  <c r="QI205" i="7"/>
  <c r="QJ205" i="7"/>
  <c r="QK205" i="7"/>
  <c r="QL205" i="7"/>
  <c r="QM205" i="7"/>
  <c r="QN205" i="7"/>
  <c r="QO205" i="7"/>
  <c r="QP205" i="7"/>
  <c r="QQ205" i="7"/>
  <c r="QR205" i="7"/>
  <c r="QS205" i="7"/>
  <c r="QT205" i="7"/>
  <c r="QU205" i="7"/>
  <c r="QV205" i="7"/>
  <c r="QW205" i="7"/>
  <c r="QX205" i="7"/>
  <c r="QY205" i="7"/>
  <c r="QZ205" i="7"/>
  <c r="RA205" i="7"/>
  <c r="RB205" i="7"/>
  <c r="RC205" i="7"/>
  <c r="RD205" i="7"/>
  <c r="RE205" i="7"/>
  <c r="RF205" i="7"/>
  <c r="RG205" i="7"/>
  <c r="RH205" i="7"/>
  <c r="RI205" i="7"/>
  <c r="RJ205" i="7"/>
  <c r="RK205" i="7"/>
  <c r="RL205" i="7"/>
  <c r="RM205" i="7"/>
  <c r="RN205" i="7"/>
  <c r="RO205" i="7"/>
  <c r="RP205" i="7"/>
  <c r="RQ205" i="7"/>
  <c r="RR205" i="7"/>
  <c r="RS205" i="7"/>
  <c r="RT205" i="7"/>
  <c r="RU205" i="7"/>
  <c r="RV205" i="7"/>
  <c r="RW205" i="7"/>
  <c r="RX205" i="7"/>
  <c r="RY205" i="7"/>
  <c r="RZ205" i="7"/>
  <c r="SA205" i="7"/>
  <c r="SB205" i="7"/>
  <c r="SC205" i="7"/>
  <c r="SD205" i="7"/>
  <c r="SE205" i="7"/>
  <c r="SF205" i="7"/>
  <c r="SG205" i="7"/>
  <c r="SH205" i="7"/>
  <c r="SI205" i="7"/>
  <c r="SJ205" i="7"/>
  <c r="SK205" i="7"/>
  <c r="SL205" i="7"/>
  <c r="SM205" i="7"/>
  <c r="SN205" i="7"/>
  <c r="SO205" i="7"/>
  <c r="SP205" i="7"/>
  <c r="SQ205" i="7"/>
  <c r="SR205" i="7"/>
  <c r="SS205" i="7"/>
  <c r="ST205" i="7"/>
  <c r="SU205" i="7"/>
  <c r="SV205" i="7"/>
  <c r="SW205" i="7"/>
  <c r="SX205" i="7"/>
  <c r="SY205" i="7"/>
  <c r="SZ205" i="7"/>
  <c r="TA205" i="7"/>
  <c r="TB205" i="7"/>
  <c r="K205" i="7"/>
  <c r="I20" i="15" l="1"/>
  <c r="I106" i="7"/>
  <c r="I205" i="7"/>
  <c r="J205" i="7" s="1"/>
  <c r="I227" i="7"/>
  <c r="J227" i="7" s="1"/>
  <c r="I87" i="7"/>
  <c r="J87" i="7" s="1"/>
  <c r="I40" i="15"/>
  <c r="J40" i="15" s="1"/>
  <c r="I53" i="7"/>
  <c r="J53" i="7" s="1"/>
  <c r="J41" i="3"/>
  <c r="HT18" i="15"/>
  <c r="HT46" i="7"/>
  <c r="I46" i="7" s="1"/>
  <c r="J46" i="7" s="1"/>
  <c r="HJ19" i="15"/>
  <c r="HJ48" i="7"/>
  <c r="HK19" i="15"/>
  <c r="HK48" i="7"/>
  <c r="HT19" i="15"/>
  <c r="HT48" i="7"/>
  <c r="I17" i="1"/>
  <c r="I145" i="7"/>
  <c r="J145" i="7" s="1"/>
  <c r="I15" i="7"/>
  <c r="I41" i="15"/>
  <c r="J41" i="15" s="1"/>
  <c r="HU18" i="15"/>
  <c r="GW32" i="1"/>
  <c r="GV33" i="1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C30" i="15"/>
  <c r="DD30" i="15"/>
  <c r="DE30" i="15"/>
  <c r="DF30" i="15"/>
  <c r="DG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W30" i="15"/>
  <c r="GX30" i="15"/>
  <c r="GY30" i="15"/>
  <c r="HA30" i="15"/>
  <c r="HC30" i="15"/>
  <c r="HD30" i="15"/>
  <c r="HE30" i="15"/>
  <c r="HF30" i="15"/>
  <c r="HG30" i="15"/>
  <c r="HI30" i="15"/>
  <c r="HJ30" i="15"/>
  <c r="HK30" i="15"/>
  <c r="HL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M30" i="15"/>
  <c r="LN30" i="15"/>
  <c r="LO30" i="15"/>
  <c r="LP30" i="15"/>
  <c r="LQ30" i="15"/>
  <c r="LR30" i="15"/>
  <c r="LS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I17" i="7"/>
  <c r="I95" i="7"/>
  <c r="J94" i="7" s="1"/>
  <c r="J103" i="7"/>
  <c r="I91" i="7"/>
  <c r="I86" i="7"/>
  <c r="J86" i="7" s="1"/>
  <c r="I149" i="7"/>
  <c r="J149" i="7" s="1"/>
  <c r="I137" i="7"/>
  <c r="I155" i="7"/>
  <c r="J155" i="7" s="1"/>
  <c r="I162" i="7"/>
  <c r="J162" i="7" s="1"/>
  <c r="I166" i="7"/>
  <c r="J166" i="7" s="1"/>
  <c r="I167" i="7"/>
  <c r="J167" i="7" s="1"/>
  <c r="J60" i="7"/>
  <c r="I168" i="7"/>
  <c r="J168" i="7" s="1"/>
  <c r="I78" i="7"/>
  <c r="J78" i="7" s="1"/>
  <c r="I114" i="7"/>
  <c r="I115" i="7"/>
  <c r="I119" i="7"/>
  <c r="J119" i="7" s="1"/>
  <c r="I361" i="7"/>
  <c r="J361" i="7" s="1"/>
  <c r="I362" i="7"/>
  <c r="J362" i="7" s="1"/>
  <c r="I363" i="7"/>
  <c r="J363" i="7" s="1"/>
  <c r="I364" i="7"/>
  <c r="J364" i="7" s="1"/>
  <c r="I365" i="7"/>
  <c r="J365" i="7" s="1"/>
  <c r="I366" i="7"/>
  <c r="J366" i="7" s="1"/>
  <c r="I367" i="7"/>
  <c r="J367" i="7" s="1"/>
  <c r="I368" i="7"/>
  <c r="J368" i="7" s="1"/>
  <c r="I369" i="7"/>
  <c r="J369" i="7" s="1"/>
  <c r="I370" i="7"/>
  <c r="J370" i="7" s="1"/>
  <c r="I371" i="7"/>
  <c r="J371" i="7" s="1"/>
  <c r="I372" i="7"/>
  <c r="J372" i="7" s="1"/>
  <c r="I373" i="7"/>
  <c r="J373" i="7" s="1"/>
  <c r="I374" i="7"/>
  <c r="J374" i="7" s="1"/>
  <c r="I375" i="7"/>
  <c r="J375" i="7" s="1"/>
  <c r="I376" i="7"/>
  <c r="J376" i="7" s="1"/>
  <c r="I377" i="7"/>
  <c r="J377" i="7" s="1"/>
  <c r="I378" i="7"/>
  <c r="J378" i="7" s="1"/>
  <c r="I379" i="7"/>
  <c r="J379" i="7" s="1"/>
  <c r="I380" i="7"/>
  <c r="J380" i="7" s="1"/>
  <c r="I381" i="7"/>
  <c r="J381" i="7" s="1"/>
  <c r="I382" i="7"/>
  <c r="J382" i="7" s="1"/>
  <c r="I383" i="7"/>
  <c r="J383" i="7" s="1"/>
  <c r="I384" i="7"/>
  <c r="J384" i="7" s="1"/>
  <c r="I385" i="7"/>
  <c r="J385" i="7" s="1"/>
  <c r="I18" i="3"/>
  <c r="I10" i="3"/>
  <c r="I11" i="3"/>
  <c r="I23" i="3"/>
  <c r="I29" i="3"/>
  <c r="I39" i="3"/>
  <c r="I40" i="3"/>
  <c r="I38" i="3"/>
  <c r="I35" i="3"/>
  <c r="I43" i="3"/>
  <c r="I36" i="3"/>
  <c r="J45" i="3"/>
  <c r="J48" i="3"/>
  <c r="I49" i="3"/>
  <c r="J49" i="3" s="1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" i="2"/>
  <c r="I13" i="2"/>
  <c r="I14" i="2"/>
  <c r="I23" i="2"/>
  <c r="J36" i="2"/>
  <c r="J37" i="2"/>
  <c r="J46" i="2"/>
  <c r="J33" i="2"/>
  <c r="J44" i="2"/>
  <c r="I49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J27" i="13"/>
  <c r="I22" i="13"/>
  <c r="J22" i="13" s="1"/>
  <c r="J35" i="13"/>
  <c r="I12" i="13"/>
  <c r="J36" i="13"/>
  <c r="J37" i="13"/>
  <c r="J38" i="13"/>
  <c r="J42" i="13"/>
  <c r="J43" i="13"/>
  <c r="J45" i="13"/>
  <c r="I54" i="13"/>
  <c r="I55" i="13"/>
  <c r="I56" i="13"/>
  <c r="I57" i="13"/>
  <c r="I18" i="1"/>
  <c r="I12" i="1"/>
  <c r="I37" i="1"/>
  <c r="I38" i="1"/>
  <c r="I34" i="1"/>
  <c r="I57" i="1"/>
  <c r="I69" i="1"/>
  <c r="I70" i="1"/>
  <c r="I72" i="1"/>
  <c r="J72" i="1" s="1"/>
  <c r="I66" i="1"/>
  <c r="I67" i="1"/>
  <c r="I73" i="1"/>
  <c r="I75" i="1"/>
  <c r="I76" i="1"/>
  <c r="I77" i="1"/>
  <c r="I80" i="1"/>
  <c r="I83" i="1"/>
  <c r="I84" i="1"/>
  <c r="I60" i="1"/>
  <c r="I86" i="1"/>
  <c r="I87" i="1"/>
  <c r="I64" i="1"/>
  <c r="I89" i="1"/>
  <c r="I90" i="1"/>
  <c r="I93" i="1"/>
  <c r="I94" i="1"/>
  <c r="I95" i="1"/>
  <c r="I96" i="1"/>
  <c r="I97" i="1"/>
  <c r="I98" i="1"/>
  <c r="I99" i="1"/>
  <c r="I100" i="1"/>
  <c r="I101" i="1"/>
  <c r="I102" i="1"/>
  <c r="I48" i="1"/>
  <c r="I49" i="1"/>
  <c r="I103" i="1"/>
  <c r="I104" i="1"/>
  <c r="I105" i="1"/>
  <c r="I106" i="1"/>
  <c r="I107" i="1"/>
  <c r="I108" i="1"/>
  <c r="I109" i="1"/>
  <c r="I110" i="1"/>
  <c r="I111" i="1"/>
  <c r="I112" i="1"/>
  <c r="I65" i="1"/>
  <c r="I113" i="1"/>
  <c r="I114" i="1"/>
  <c r="I53" i="1"/>
  <c r="I115" i="1"/>
  <c r="I116" i="1"/>
  <c r="I117" i="1"/>
  <c r="I118" i="1"/>
  <c r="I119" i="1"/>
  <c r="I120" i="1"/>
  <c r="I121" i="1"/>
  <c r="I74" i="1"/>
  <c r="I122" i="1"/>
  <c r="I123" i="1"/>
  <c r="I124" i="1"/>
  <c r="I125" i="1"/>
  <c r="I126" i="1"/>
  <c r="I127" i="1"/>
  <c r="I128" i="1"/>
  <c r="I129" i="1"/>
  <c r="I130" i="1"/>
  <c r="I131" i="1"/>
  <c r="HH33" i="1"/>
  <c r="HH30" i="15" s="1"/>
  <c r="HG28" i="1"/>
  <c r="HG11" i="1"/>
  <c r="HF35" i="1"/>
  <c r="HF28" i="1"/>
  <c r="HE13" i="1"/>
  <c r="HE41" i="7" s="1"/>
  <c r="HC32" i="1"/>
  <c r="HB33" i="1"/>
  <c r="HA32" i="1"/>
  <c r="GZ33" i="1"/>
  <c r="GZ30" i="15" s="1"/>
  <c r="GY11" i="1"/>
  <c r="GU32" i="1"/>
  <c r="J32" i="1" l="1"/>
  <c r="J28" i="1"/>
  <c r="I18" i="15"/>
  <c r="J114" i="7"/>
  <c r="J39" i="3"/>
  <c r="J18" i="13"/>
  <c r="I19" i="15"/>
  <c r="J19" i="15" s="1"/>
  <c r="I48" i="7"/>
  <c r="J48" i="7" s="1"/>
  <c r="J15" i="13"/>
  <c r="I30" i="15"/>
  <c r="J30" i="15" s="1"/>
  <c r="J43" i="3"/>
  <c r="J40" i="2"/>
  <c r="J26" i="2"/>
  <c r="I28" i="1"/>
  <c r="I33" i="1"/>
  <c r="GP9" i="3"/>
  <c r="GP25" i="7"/>
  <c r="GN52" i="1"/>
  <c r="GN44" i="1"/>
  <c r="GN25" i="1"/>
  <c r="GN21" i="1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MC14" i="15"/>
  <c r="MD14" i="15"/>
  <c r="ME14" i="15"/>
  <c r="MF14" i="15"/>
  <c r="MG14" i="15"/>
  <c r="MH14" i="15"/>
  <c r="MI14" i="15"/>
  <c r="MJ14" i="15"/>
  <c r="MK14" i="15"/>
  <c r="ML14" i="15"/>
  <c r="MM14" i="15"/>
  <c r="MN14" i="15"/>
  <c r="MO14" i="15"/>
  <c r="MP14" i="15"/>
  <c r="MQ14" i="15"/>
  <c r="MR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QZ14" i="15"/>
  <c r="RA14" i="15"/>
  <c r="RB14" i="15"/>
  <c r="RC14" i="15"/>
  <c r="RD14" i="15"/>
  <c r="RE14" i="15"/>
  <c r="RF14" i="15"/>
  <c r="RG14" i="15"/>
  <c r="RH14" i="15"/>
  <c r="RI14" i="15"/>
  <c r="RJ14" i="15"/>
  <c r="RK14" i="15"/>
  <c r="RL14" i="15"/>
  <c r="RM14" i="15"/>
  <c r="RN14" i="15"/>
  <c r="RO14" i="15"/>
  <c r="RP14" i="15"/>
  <c r="RQ14" i="15"/>
  <c r="RR14" i="15"/>
  <c r="RS14" i="15"/>
  <c r="RT14" i="15"/>
  <c r="RU14" i="15"/>
  <c r="RV14" i="15"/>
  <c r="RW14" i="15"/>
  <c r="RX14" i="15"/>
  <c r="RY14" i="15"/>
  <c r="RZ14" i="15"/>
  <c r="SA14" i="15"/>
  <c r="SB14" i="15"/>
  <c r="SC14" i="15"/>
  <c r="SD14" i="15"/>
  <c r="SE14" i="15"/>
  <c r="SF14" i="15"/>
  <c r="SG14" i="15"/>
  <c r="SH14" i="15"/>
  <c r="SI14" i="15"/>
  <c r="SJ14" i="15"/>
  <c r="SK14" i="15"/>
  <c r="SL14" i="15"/>
  <c r="SM14" i="15"/>
  <c r="SN14" i="15"/>
  <c r="SO14" i="15"/>
  <c r="SP14" i="15"/>
  <c r="SQ14" i="15"/>
  <c r="SR14" i="15"/>
  <c r="SS14" i="15"/>
  <c r="ST14" i="15"/>
  <c r="SU14" i="15"/>
  <c r="SV14" i="15"/>
  <c r="SW14" i="15"/>
  <c r="SX14" i="15"/>
  <c r="SY14" i="15"/>
  <c r="SZ14" i="15"/>
  <c r="TA14" i="15"/>
  <c r="TB14" i="15"/>
  <c r="K14" i="15"/>
  <c r="I56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BB57" i="15"/>
  <c r="BC57" i="15"/>
  <c r="BD57" i="15"/>
  <c r="BE57" i="15"/>
  <c r="BF57" i="15"/>
  <c r="BG57" i="15"/>
  <c r="BH57" i="15"/>
  <c r="BI57" i="15"/>
  <c r="BJ57" i="15"/>
  <c r="BK57" i="15"/>
  <c r="BL57" i="15"/>
  <c r="BM57" i="15"/>
  <c r="BN57" i="15"/>
  <c r="BO57" i="15"/>
  <c r="BP57" i="15"/>
  <c r="BQ57" i="15"/>
  <c r="BR57" i="15"/>
  <c r="BS57" i="15"/>
  <c r="BT57" i="15"/>
  <c r="BU57" i="15"/>
  <c r="BV57" i="15"/>
  <c r="BW57" i="15"/>
  <c r="BX57" i="15"/>
  <c r="BY57" i="15"/>
  <c r="BZ57" i="15"/>
  <c r="CA57" i="15"/>
  <c r="CB57" i="15"/>
  <c r="CC57" i="15"/>
  <c r="CD57" i="15"/>
  <c r="CE57" i="15"/>
  <c r="CF57" i="15"/>
  <c r="CG57" i="15"/>
  <c r="CH57" i="15"/>
  <c r="CI57" i="15"/>
  <c r="CJ57" i="15"/>
  <c r="CK57" i="15"/>
  <c r="CL57" i="15"/>
  <c r="CM57" i="15"/>
  <c r="CN57" i="15"/>
  <c r="CO57" i="15"/>
  <c r="CP57" i="15"/>
  <c r="CQ57" i="15"/>
  <c r="CR57" i="15"/>
  <c r="CS57" i="15"/>
  <c r="CT57" i="15"/>
  <c r="CU57" i="15"/>
  <c r="CV57" i="15"/>
  <c r="CW57" i="15"/>
  <c r="CX57" i="15"/>
  <c r="CY57" i="15"/>
  <c r="CZ57" i="15"/>
  <c r="DA57" i="15"/>
  <c r="DB57" i="15"/>
  <c r="DC57" i="15"/>
  <c r="DD57" i="15"/>
  <c r="DE57" i="15"/>
  <c r="DF57" i="15"/>
  <c r="DG57" i="15"/>
  <c r="DH57" i="15"/>
  <c r="DI57" i="15"/>
  <c r="DJ57" i="15"/>
  <c r="DK57" i="15"/>
  <c r="DL57" i="15"/>
  <c r="DM57" i="15"/>
  <c r="DN57" i="15"/>
  <c r="DO57" i="15"/>
  <c r="DP57" i="15"/>
  <c r="DQ57" i="15"/>
  <c r="DR57" i="15"/>
  <c r="DS57" i="15"/>
  <c r="DT57" i="15"/>
  <c r="DU57" i="15"/>
  <c r="DV57" i="15"/>
  <c r="DW57" i="15"/>
  <c r="DX57" i="15"/>
  <c r="DY57" i="15"/>
  <c r="DZ57" i="15"/>
  <c r="EA57" i="15"/>
  <c r="EB57" i="15"/>
  <c r="EC57" i="15"/>
  <c r="ED57" i="15"/>
  <c r="EE57" i="15"/>
  <c r="EF57" i="15"/>
  <c r="EG57" i="15"/>
  <c r="EH57" i="15"/>
  <c r="EI57" i="15"/>
  <c r="EJ57" i="15"/>
  <c r="EK57" i="15"/>
  <c r="EL57" i="15"/>
  <c r="EM57" i="15"/>
  <c r="EN57" i="15"/>
  <c r="EO57" i="15"/>
  <c r="EP57" i="15"/>
  <c r="EQ57" i="15"/>
  <c r="ER57" i="15"/>
  <c r="ES57" i="15"/>
  <c r="ET57" i="15"/>
  <c r="EU57" i="15"/>
  <c r="EV57" i="15"/>
  <c r="EW57" i="15"/>
  <c r="EX57" i="15"/>
  <c r="EY57" i="15"/>
  <c r="EZ57" i="15"/>
  <c r="FA57" i="15"/>
  <c r="FB57" i="15"/>
  <c r="FC57" i="15"/>
  <c r="FD57" i="15"/>
  <c r="FE57" i="15"/>
  <c r="FF57" i="15"/>
  <c r="FG57" i="15"/>
  <c r="FH57" i="15"/>
  <c r="FI57" i="15"/>
  <c r="FJ57" i="15"/>
  <c r="FK57" i="15"/>
  <c r="FL57" i="15"/>
  <c r="FM57" i="15"/>
  <c r="FN57" i="15"/>
  <c r="FO57" i="15"/>
  <c r="FP57" i="15"/>
  <c r="FQ57" i="15"/>
  <c r="FR57" i="15"/>
  <c r="FS57" i="15"/>
  <c r="FT57" i="15"/>
  <c r="FU57" i="15"/>
  <c r="FV57" i="15"/>
  <c r="FW57" i="15"/>
  <c r="FX57" i="15"/>
  <c r="FY57" i="15"/>
  <c r="FZ57" i="15"/>
  <c r="GA57" i="15"/>
  <c r="GB57" i="15"/>
  <c r="GC57" i="15"/>
  <c r="GD57" i="15"/>
  <c r="GE57" i="15"/>
  <c r="GF57" i="15"/>
  <c r="GG57" i="15"/>
  <c r="GH57" i="15"/>
  <c r="GI57" i="15"/>
  <c r="GJ57" i="15"/>
  <c r="GK57" i="15"/>
  <c r="GL57" i="15"/>
  <c r="GM57" i="15"/>
  <c r="GN57" i="15"/>
  <c r="GO57" i="15"/>
  <c r="GP57" i="15"/>
  <c r="GQ57" i="15"/>
  <c r="GR57" i="15"/>
  <c r="GS57" i="15"/>
  <c r="GT57" i="15"/>
  <c r="GU57" i="15"/>
  <c r="GV57" i="15"/>
  <c r="GW57" i="15"/>
  <c r="GX57" i="15"/>
  <c r="GY57" i="15"/>
  <c r="GZ57" i="15"/>
  <c r="HA57" i="15"/>
  <c r="HB57" i="15"/>
  <c r="HC57" i="15"/>
  <c r="HD57" i="15"/>
  <c r="HE57" i="15"/>
  <c r="HF57" i="15"/>
  <c r="HG57" i="15"/>
  <c r="HH57" i="15"/>
  <c r="HI57" i="15"/>
  <c r="HJ57" i="15"/>
  <c r="HK57" i="15"/>
  <c r="HL57" i="15"/>
  <c r="HM57" i="15"/>
  <c r="HN57" i="15"/>
  <c r="HO57" i="15"/>
  <c r="HP57" i="15"/>
  <c r="HQ57" i="15"/>
  <c r="HR57" i="15"/>
  <c r="HS57" i="15"/>
  <c r="HT57" i="15"/>
  <c r="HU57" i="15"/>
  <c r="HV57" i="15"/>
  <c r="HW57" i="15"/>
  <c r="HX57" i="15"/>
  <c r="HY57" i="15"/>
  <c r="HZ57" i="15"/>
  <c r="IA57" i="15"/>
  <c r="IB57" i="15"/>
  <c r="IC57" i="15"/>
  <c r="ID57" i="15"/>
  <c r="IE57" i="15"/>
  <c r="IF57" i="15"/>
  <c r="IG57" i="15"/>
  <c r="IH57" i="15"/>
  <c r="II57" i="15"/>
  <c r="IJ57" i="15"/>
  <c r="IK57" i="15"/>
  <c r="IL57" i="15"/>
  <c r="IM57" i="15"/>
  <c r="IN57" i="15"/>
  <c r="IO57" i="15"/>
  <c r="IP57" i="15"/>
  <c r="IQ57" i="15"/>
  <c r="IR57" i="15"/>
  <c r="IS57" i="15"/>
  <c r="IT57" i="15"/>
  <c r="IU57" i="15"/>
  <c r="IV57" i="15"/>
  <c r="IW57" i="15"/>
  <c r="IX57" i="15"/>
  <c r="IY57" i="15"/>
  <c r="IZ57" i="15"/>
  <c r="JA57" i="15"/>
  <c r="JB57" i="15"/>
  <c r="JC57" i="15"/>
  <c r="JD57" i="15"/>
  <c r="JE57" i="15"/>
  <c r="JF57" i="15"/>
  <c r="JG57" i="15"/>
  <c r="JH57" i="15"/>
  <c r="JI57" i="15"/>
  <c r="JJ57" i="15"/>
  <c r="JK57" i="15"/>
  <c r="JL57" i="15"/>
  <c r="JM57" i="15"/>
  <c r="JN57" i="15"/>
  <c r="JO57" i="15"/>
  <c r="JP57" i="15"/>
  <c r="JQ57" i="15"/>
  <c r="JR57" i="15"/>
  <c r="JS57" i="15"/>
  <c r="JT57" i="15"/>
  <c r="JU57" i="15"/>
  <c r="JV57" i="15"/>
  <c r="JW57" i="15"/>
  <c r="JX57" i="15"/>
  <c r="JY57" i="15"/>
  <c r="JZ57" i="15"/>
  <c r="KA57" i="15"/>
  <c r="KB57" i="15"/>
  <c r="KC57" i="15"/>
  <c r="KD57" i="15"/>
  <c r="KE57" i="15"/>
  <c r="KF57" i="15"/>
  <c r="KG57" i="15"/>
  <c r="KH57" i="15"/>
  <c r="KI57" i="15"/>
  <c r="KJ57" i="15"/>
  <c r="KK57" i="15"/>
  <c r="KL57" i="15"/>
  <c r="KM57" i="15"/>
  <c r="KN57" i="15"/>
  <c r="KO57" i="15"/>
  <c r="KP57" i="15"/>
  <c r="KQ57" i="15"/>
  <c r="KR57" i="15"/>
  <c r="KS57" i="15"/>
  <c r="KT57" i="15"/>
  <c r="KU57" i="15"/>
  <c r="KV57" i="15"/>
  <c r="KW57" i="15"/>
  <c r="KX57" i="15"/>
  <c r="KY57" i="15"/>
  <c r="KZ57" i="15"/>
  <c r="LA57" i="15"/>
  <c r="LB57" i="15"/>
  <c r="LC57" i="15"/>
  <c r="LD57" i="15"/>
  <c r="LE57" i="15"/>
  <c r="LF57" i="15"/>
  <c r="LG57" i="15"/>
  <c r="LH57" i="15"/>
  <c r="LI57" i="15"/>
  <c r="LJ57" i="15"/>
  <c r="LK57" i="15"/>
  <c r="LL57" i="15"/>
  <c r="LM57" i="15"/>
  <c r="LN57" i="15"/>
  <c r="LO57" i="15"/>
  <c r="LP57" i="15"/>
  <c r="LQ57" i="15"/>
  <c r="LR57" i="15"/>
  <c r="LS57" i="15"/>
  <c r="LT57" i="15"/>
  <c r="LU57" i="15"/>
  <c r="LV57" i="15"/>
  <c r="LW57" i="15"/>
  <c r="LX57" i="15"/>
  <c r="LY57" i="15"/>
  <c r="LZ57" i="15"/>
  <c r="MA57" i="15"/>
  <c r="MB57" i="15"/>
  <c r="MC57" i="15"/>
  <c r="MD57" i="15"/>
  <c r="ME57" i="15"/>
  <c r="MF57" i="15"/>
  <c r="MG57" i="15"/>
  <c r="MH57" i="15"/>
  <c r="MI57" i="15"/>
  <c r="MJ57" i="15"/>
  <c r="MK57" i="15"/>
  <c r="ML57" i="15"/>
  <c r="MM57" i="15"/>
  <c r="MN57" i="15"/>
  <c r="MO57" i="15"/>
  <c r="MP57" i="15"/>
  <c r="MQ57" i="15"/>
  <c r="MR57" i="15"/>
  <c r="MS57" i="15"/>
  <c r="MT57" i="15"/>
  <c r="MU57" i="15"/>
  <c r="MV57" i="15"/>
  <c r="MW57" i="15"/>
  <c r="MX57" i="15"/>
  <c r="MY57" i="15"/>
  <c r="MZ57" i="15"/>
  <c r="NA57" i="15"/>
  <c r="NB57" i="15"/>
  <c r="NC57" i="15"/>
  <c r="ND57" i="15"/>
  <c r="NE57" i="15"/>
  <c r="NF57" i="15"/>
  <c r="NG57" i="15"/>
  <c r="NH57" i="15"/>
  <c r="NI57" i="15"/>
  <c r="NJ57" i="15"/>
  <c r="NK57" i="15"/>
  <c r="NL57" i="15"/>
  <c r="NM57" i="15"/>
  <c r="NN57" i="15"/>
  <c r="NO57" i="15"/>
  <c r="NP57" i="15"/>
  <c r="NQ57" i="15"/>
  <c r="NR57" i="15"/>
  <c r="NS57" i="15"/>
  <c r="NT57" i="15"/>
  <c r="NU57" i="15"/>
  <c r="NV57" i="15"/>
  <c r="NW57" i="15"/>
  <c r="NX57" i="15"/>
  <c r="NY57" i="15"/>
  <c r="NZ57" i="15"/>
  <c r="OA57" i="15"/>
  <c r="OB57" i="15"/>
  <c r="OC57" i="15"/>
  <c r="OD57" i="15"/>
  <c r="OE57" i="15"/>
  <c r="OF57" i="15"/>
  <c r="OG57" i="15"/>
  <c r="OH57" i="15"/>
  <c r="OI57" i="15"/>
  <c r="OJ57" i="15"/>
  <c r="OK57" i="15"/>
  <c r="OL57" i="15"/>
  <c r="OM57" i="15"/>
  <c r="ON57" i="15"/>
  <c r="OO57" i="15"/>
  <c r="OP57" i="15"/>
  <c r="OQ57" i="15"/>
  <c r="OR57" i="15"/>
  <c r="OS57" i="15"/>
  <c r="OT57" i="15"/>
  <c r="OU57" i="15"/>
  <c r="OV57" i="15"/>
  <c r="OW57" i="15"/>
  <c r="OX57" i="15"/>
  <c r="OY57" i="15"/>
  <c r="OZ57" i="15"/>
  <c r="PA57" i="15"/>
  <c r="PB57" i="15"/>
  <c r="PC57" i="15"/>
  <c r="PD57" i="15"/>
  <c r="PE57" i="15"/>
  <c r="PF57" i="15"/>
  <c r="PG57" i="15"/>
  <c r="PH57" i="15"/>
  <c r="PI57" i="15"/>
  <c r="PJ57" i="15"/>
  <c r="PK57" i="15"/>
  <c r="PL57" i="15"/>
  <c r="PM57" i="15"/>
  <c r="PN57" i="15"/>
  <c r="PO57" i="15"/>
  <c r="PP57" i="15"/>
  <c r="PQ57" i="15"/>
  <c r="PR57" i="15"/>
  <c r="PS57" i="15"/>
  <c r="PT57" i="15"/>
  <c r="PU57" i="15"/>
  <c r="PV57" i="15"/>
  <c r="PW57" i="15"/>
  <c r="PX57" i="15"/>
  <c r="PY57" i="15"/>
  <c r="PZ57" i="15"/>
  <c r="QA57" i="15"/>
  <c r="QB57" i="15"/>
  <c r="QC57" i="15"/>
  <c r="QD57" i="15"/>
  <c r="QE57" i="15"/>
  <c r="QF57" i="15"/>
  <c r="QG57" i="15"/>
  <c r="QH57" i="15"/>
  <c r="QI57" i="15"/>
  <c r="QJ57" i="15"/>
  <c r="QK57" i="15"/>
  <c r="QL57" i="15"/>
  <c r="QM57" i="15"/>
  <c r="QN57" i="15"/>
  <c r="QO57" i="15"/>
  <c r="QP57" i="15"/>
  <c r="QQ57" i="15"/>
  <c r="QR57" i="15"/>
  <c r="QS57" i="15"/>
  <c r="QT57" i="15"/>
  <c r="QU57" i="15"/>
  <c r="QV57" i="15"/>
  <c r="QW57" i="15"/>
  <c r="QX57" i="15"/>
  <c r="QY57" i="15"/>
  <c r="QZ57" i="15"/>
  <c r="RA57" i="15"/>
  <c r="RB57" i="15"/>
  <c r="RC57" i="15"/>
  <c r="RD57" i="15"/>
  <c r="RE57" i="15"/>
  <c r="RF57" i="15"/>
  <c r="RG57" i="15"/>
  <c r="RH57" i="15"/>
  <c r="RI57" i="15"/>
  <c r="RJ57" i="15"/>
  <c r="RK57" i="15"/>
  <c r="RL57" i="15"/>
  <c r="RM57" i="15"/>
  <c r="RN57" i="15"/>
  <c r="RO57" i="15"/>
  <c r="RP57" i="15"/>
  <c r="RQ57" i="15"/>
  <c r="RR57" i="15"/>
  <c r="RS57" i="15"/>
  <c r="RT57" i="15"/>
  <c r="RU57" i="15"/>
  <c r="RV57" i="15"/>
  <c r="RW57" i="15"/>
  <c r="RX57" i="15"/>
  <c r="RY57" i="15"/>
  <c r="RZ57" i="15"/>
  <c r="SA57" i="15"/>
  <c r="SB57" i="15"/>
  <c r="SC57" i="15"/>
  <c r="SD57" i="15"/>
  <c r="SE57" i="15"/>
  <c r="SF57" i="15"/>
  <c r="SG57" i="15"/>
  <c r="SH57" i="15"/>
  <c r="SI57" i="15"/>
  <c r="SJ57" i="15"/>
  <c r="SK57" i="15"/>
  <c r="SL57" i="15"/>
  <c r="SM57" i="15"/>
  <c r="SN57" i="15"/>
  <c r="SO57" i="15"/>
  <c r="SP57" i="15"/>
  <c r="SQ57" i="15"/>
  <c r="SR57" i="15"/>
  <c r="SS57" i="15"/>
  <c r="ST57" i="15"/>
  <c r="SU57" i="15"/>
  <c r="SV57" i="15"/>
  <c r="SW57" i="15"/>
  <c r="SX57" i="15"/>
  <c r="SY57" i="15"/>
  <c r="SZ57" i="15"/>
  <c r="TA57" i="15"/>
  <c r="TB57" i="15"/>
  <c r="K57" i="15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FD138" i="7"/>
  <c r="FE138" i="7"/>
  <c r="FF138" i="7"/>
  <c r="FG138" i="7"/>
  <c r="FH138" i="7"/>
  <c r="FI138" i="7"/>
  <c r="FJ138" i="7"/>
  <c r="FK138" i="7"/>
  <c r="FL138" i="7"/>
  <c r="FM138" i="7"/>
  <c r="FN138" i="7"/>
  <c r="FO138" i="7"/>
  <c r="FP138" i="7"/>
  <c r="FQ138" i="7"/>
  <c r="FR138" i="7"/>
  <c r="FS138" i="7"/>
  <c r="FT138" i="7"/>
  <c r="FU138" i="7"/>
  <c r="FV138" i="7"/>
  <c r="FW138" i="7"/>
  <c r="FX138" i="7"/>
  <c r="FY138" i="7"/>
  <c r="FZ138" i="7"/>
  <c r="GA138" i="7"/>
  <c r="GB138" i="7"/>
  <c r="GC138" i="7"/>
  <c r="GD138" i="7"/>
  <c r="GE138" i="7"/>
  <c r="GF138" i="7"/>
  <c r="GG138" i="7"/>
  <c r="GH138" i="7"/>
  <c r="GI138" i="7"/>
  <c r="GJ138" i="7"/>
  <c r="GK138" i="7"/>
  <c r="GL138" i="7"/>
  <c r="GM138" i="7"/>
  <c r="GN138" i="7"/>
  <c r="GO138" i="7"/>
  <c r="GP138" i="7"/>
  <c r="GQ138" i="7"/>
  <c r="GR138" i="7"/>
  <c r="GS138" i="7"/>
  <c r="GT138" i="7"/>
  <c r="GU138" i="7"/>
  <c r="GV138" i="7"/>
  <c r="GW138" i="7"/>
  <c r="GX138" i="7"/>
  <c r="GY138" i="7"/>
  <c r="GZ138" i="7"/>
  <c r="HA138" i="7"/>
  <c r="HB138" i="7"/>
  <c r="HC138" i="7"/>
  <c r="HD138" i="7"/>
  <c r="HE138" i="7"/>
  <c r="HF138" i="7"/>
  <c r="HG138" i="7"/>
  <c r="HH138" i="7"/>
  <c r="HI138" i="7"/>
  <c r="HJ138" i="7"/>
  <c r="HK138" i="7"/>
  <c r="HL138" i="7"/>
  <c r="HM138" i="7"/>
  <c r="HN138" i="7"/>
  <c r="HO138" i="7"/>
  <c r="HP138" i="7"/>
  <c r="HQ138" i="7"/>
  <c r="HR138" i="7"/>
  <c r="HS138" i="7"/>
  <c r="HT138" i="7"/>
  <c r="HU138" i="7"/>
  <c r="HV138" i="7"/>
  <c r="HW138" i="7"/>
  <c r="HX138" i="7"/>
  <c r="HY138" i="7"/>
  <c r="HZ138" i="7"/>
  <c r="IA138" i="7"/>
  <c r="IB138" i="7"/>
  <c r="IC138" i="7"/>
  <c r="ID138" i="7"/>
  <c r="IE138" i="7"/>
  <c r="IF138" i="7"/>
  <c r="IG138" i="7"/>
  <c r="IH138" i="7"/>
  <c r="II138" i="7"/>
  <c r="IJ138" i="7"/>
  <c r="IK138" i="7"/>
  <c r="IL138" i="7"/>
  <c r="IM138" i="7"/>
  <c r="IN138" i="7"/>
  <c r="IO138" i="7"/>
  <c r="IP138" i="7"/>
  <c r="IQ138" i="7"/>
  <c r="IR138" i="7"/>
  <c r="IS138" i="7"/>
  <c r="IT138" i="7"/>
  <c r="IU138" i="7"/>
  <c r="IV138" i="7"/>
  <c r="IW138" i="7"/>
  <c r="IX138" i="7"/>
  <c r="IY138" i="7"/>
  <c r="IZ138" i="7"/>
  <c r="JA138" i="7"/>
  <c r="JB138" i="7"/>
  <c r="JC138" i="7"/>
  <c r="JD138" i="7"/>
  <c r="JE138" i="7"/>
  <c r="JF138" i="7"/>
  <c r="JG138" i="7"/>
  <c r="JH138" i="7"/>
  <c r="JI138" i="7"/>
  <c r="JJ138" i="7"/>
  <c r="JK138" i="7"/>
  <c r="JL138" i="7"/>
  <c r="JM138" i="7"/>
  <c r="JN138" i="7"/>
  <c r="JO138" i="7"/>
  <c r="JP138" i="7"/>
  <c r="JQ138" i="7"/>
  <c r="JR138" i="7"/>
  <c r="JS138" i="7"/>
  <c r="JT138" i="7"/>
  <c r="JU138" i="7"/>
  <c r="JV138" i="7"/>
  <c r="JW138" i="7"/>
  <c r="JX138" i="7"/>
  <c r="JY138" i="7"/>
  <c r="JZ138" i="7"/>
  <c r="KA138" i="7"/>
  <c r="KB138" i="7"/>
  <c r="KC138" i="7"/>
  <c r="KD138" i="7"/>
  <c r="KE138" i="7"/>
  <c r="KF138" i="7"/>
  <c r="KG138" i="7"/>
  <c r="KH138" i="7"/>
  <c r="KI138" i="7"/>
  <c r="KJ138" i="7"/>
  <c r="KK138" i="7"/>
  <c r="KL138" i="7"/>
  <c r="KM138" i="7"/>
  <c r="KN138" i="7"/>
  <c r="KO138" i="7"/>
  <c r="KP138" i="7"/>
  <c r="KQ138" i="7"/>
  <c r="KR138" i="7"/>
  <c r="KS138" i="7"/>
  <c r="KT138" i="7"/>
  <c r="KU138" i="7"/>
  <c r="KV138" i="7"/>
  <c r="KW138" i="7"/>
  <c r="KX138" i="7"/>
  <c r="KY138" i="7"/>
  <c r="KZ138" i="7"/>
  <c r="LA138" i="7"/>
  <c r="LB138" i="7"/>
  <c r="LC138" i="7"/>
  <c r="LD138" i="7"/>
  <c r="LE138" i="7"/>
  <c r="LF138" i="7"/>
  <c r="LG138" i="7"/>
  <c r="LH138" i="7"/>
  <c r="LI138" i="7"/>
  <c r="LJ138" i="7"/>
  <c r="LK138" i="7"/>
  <c r="LL138" i="7"/>
  <c r="LM138" i="7"/>
  <c r="LN138" i="7"/>
  <c r="LO138" i="7"/>
  <c r="LP138" i="7"/>
  <c r="LQ138" i="7"/>
  <c r="LR138" i="7"/>
  <c r="LS138" i="7"/>
  <c r="LT138" i="7"/>
  <c r="LU138" i="7"/>
  <c r="LV138" i="7"/>
  <c r="LW138" i="7"/>
  <c r="LX138" i="7"/>
  <c r="LY138" i="7"/>
  <c r="LZ138" i="7"/>
  <c r="MA138" i="7"/>
  <c r="MB138" i="7"/>
  <c r="MC138" i="7"/>
  <c r="MD138" i="7"/>
  <c r="ME138" i="7"/>
  <c r="MF138" i="7"/>
  <c r="MG138" i="7"/>
  <c r="MH138" i="7"/>
  <c r="MI138" i="7"/>
  <c r="MJ138" i="7"/>
  <c r="MK138" i="7"/>
  <c r="ML138" i="7"/>
  <c r="MM138" i="7"/>
  <c r="MN138" i="7"/>
  <c r="MO138" i="7"/>
  <c r="MP138" i="7"/>
  <c r="MQ138" i="7"/>
  <c r="MR138" i="7"/>
  <c r="MS138" i="7"/>
  <c r="MT138" i="7"/>
  <c r="MU138" i="7"/>
  <c r="MV138" i="7"/>
  <c r="MW138" i="7"/>
  <c r="MX138" i="7"/>
  <c r="MY138" i="7"/>
  <c r="MZ138" i="7"/>
  <c r="NA138" i="7"/>
  <c r="NB138" i="7"/>
  <c r="NC138" i="7"/>
  <c r="ND138" i="7"/>
  <c r="NE138" i="7"/>
  <c r="NF138" i="7"/>
  <c r="NG138" i="7"/>
  <c r="NH138" i="7"/>
  <c r="NI138" i="7"/>
  <c r="NJ138" i="7"/>
  <c r="NK138" i="7"/>
  <c r="NL138" i="7"/>
  <c r="NM138" i="7"/>
  <c r="NN138" i="7"/>
  <c r="NO138" i="7"/>
  <c r="NP138" i="7"/>
  <c r="NQ138" i="7"/>
  <c r="NR138" i="7"/>
  <c r="NS138" i="7"/>
  <c r="NT138" i="7"/>
  <c r="NU138" i="7"/>
  <c r="NV138" i="7"/>
  <c r="NW138" i="7"/>
  <c r="NX138" i="7"/>
  <c r="NY138" i="7"/>
  <c r="NZ138" i="7"/>
  <c r="OA138" i="7"/>
  <c r="OB138" i="7"/>
  <c r="OC138" i="7"/>
  <c r="OD138" i="7"/>
  <c r="OE138" i="7"/>
  <c r="OF138" i="7"/>
  <c r="OG138" i="7"/>
  <c r="OH138" i="7"/>
  <c r="OI138" i="7"/>
  <c r="OJ138" i="7"/>
  <c r="OK138" i="7"/>
  <c r="OL138" i="7"/>
  <c r="OM138" i="7"/>
  <c r="ON138" i="7"/>
  <c r="OO138" i="7"/>
  <c r="OP138" i="7"/>
  <c r="OQ138" i="7"/>
  <c r="OR138" i="7"/>
  <c r="OS138" i="7"/>
  <c r="OT138" i="7"/>
  <c r="OU138" i="7"/>
  <c r="OV138" i="7"/>
  <c r="OW138" i="7"/>
  <c r="OX138" i="7"/>
  <c r="OY138" i="7"/>
  <c r="OZ138" i="7"/>
  <c r="PA138" i="7"/>
  <c r="PB138" i="7"/>
  <c r="PC138" i="7"/>
  <c r="PD138" i="7"/>
  <c r="PE138" i="7"/>
  <c r="PF138" i="7"/>
  <c r="PG138" i="7"/>
  <c r="PH138" i="7"/>
  <c r="PI138" i="7"/>
  <c r="PJ138" i="7"/>
  <c r="PK138" i="7"/>
  <c r="PL138" i="7"/>
  <c r="PM138" i="7"/>
  <c r="PN138" i="7"/>
  <c r="PO138" i="7"/>
  <c r="PP138" i="7"/>
  <c r="PQ138" i="7"/>
  <c r="PR138" i="7"/>
  <c r="PS138" i="7"/>
  <c r="PT138" i="7"/>
  <c r="PU138" i="7"/>
  <c r="PV138" i="7"/>
  <c r="PW138" i="7"/>
  <c r="PX138" i="7"/>
  <c r="PY138" i="7"/>
  <c r="PZ138" i="7"/>
  <c r="QA138" i="7"/>
  <c r="QB138" i="7"/>
  <c r="QC138" i="7"/>
  <c r="QD138" i="7"/>
  <c r="QE138" i="7"/>
  <c r="QF138" i="7"/>
  <c r="QG138" i="7"/>
  <c r="QH138" i="7"/>
  <c r="QI138" i="7"/>
  <c r="QJ138" i="7"/>
  <c r="QK138" i="7"/>
  <c r="QL138" i="7"/>
  <c r="QM138" i="7"/>
  <c r="QN138" i="7"/>
  <c r="QO138" i="7"/>
  <c r="QP138" i="7"/>
  <c r="QQ138" i="7"/>
  <c r="QR138" i="7"/>
  <c r="QS138" i="7"/>
  <c r="QT138" i="7"/>
  <c r="QU138" i="7"/>
  <c r="QV138" i="7"/>
  <c r="QW138" i="7"/>
  <c r="QX138" i="7"/>
  <c r="QY138" i="7"/>
  <c r="QZ138" i="7"/>
  <c r="RA138" i="7"/>
  <c r="RB138" i="7"/>
  <c r="RC138" i="7"/>
  <c r="RD138" i="7"/>
  <c r="RE138" i="7"/>
  <c r="RF138" i="7"/>
  <c r="RG138" i="7"/>
  <c r="RH138" i="7"/>
  <c r="RI138" i="7"/>
  <c r="RJ138" i="7"/>
  <c r="RK138" i="7"/>
  <c r="RL138" i="7"/>
  <c r="RM138" i="7"/>
  <c r="RN138" i="7"/>
  <c r="RO138" i="7"/>
  <c r="RP138" i="7"/>
  <c r="RQ138" i="7"/>
  <c r="RR138" i="7"/>
  <c r="RS138" i="7"/>
  <c r="RT138" i="7"/>
  <c r="RU138" i="7"/>
  <c r="RV138" i="7"/>
  <c r="RW138" i="7"/>
  <c r="RX138" i="7"/>
  <c r="RY138" i="7"/>
  <c r="RZ138" i="7"/>
  <c r="SA138" i="7"/>
  <c r="SB138" i="7"/>
  <c r="SC138" i="7"/>
  <c r="SD138" i="7"/>
  <c r="SE138" i="7"/>
  <c r="SF138" i="7"/>
  <c r="SG138" i="7"/>
  <c r="SH138" i="7"/>
  <c r="SI138" i="7"/>
  <c r="SJ138" i="7"/>
  <c r="SK138" i="7"/>
  <c r="SL138" i="7"/>
  <c r="SM138" i="7"/>
  <c r="SN138" i="7"/>
  <c r="SO138" i="7"/>
  <c r="SP138" i="7"/>
  <c r="SQ138" i="7"/>
  <c r="SR138" i="7"/>
  <c r="SS138" i="7"/>
  <c r="ST138" i="7"/>
  <c r="SU138" i="7"/>
  <c r="SV138" i="7"/>
  <c r="SW138" i="7"/>
  <c r="SX138" i="7"/>
  <c r="SY138" i="7"/>
  <c r="SZ138" i="7"/>
  <c r="TA138" i="7"/>
  <c r="TB138" i="7"/>
  <c r="K138" i="7"/>
  <c r="GM21" i="3"/>
  <c r="GM12" i="2"/>
  <c r="GM33" i="7" s="1"/>
  <c r="GM40" i="1"/>
  <c r="GM25" i="1"/>
  <c r="GM47" i="1"/>
  <c r="GM65" i="7" s="1"/>
  <c r="GM44" i="1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T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K136" i="7"/>
  <c r="GJ19" i="1"/>
  <c r="GH20" i="1"/>
  <c r="I20" i="1" s="1"/>
  <c r="GE16" i="2"/>
  <c r="GE50" i="1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GD58" i="1"/>
  <c r="GB59" i="7"/>
  <c r="I59" i="7" s="1"/>
  <c r="J59" i="7" s="1"/>
  <c r="GB22" i="7"/>
  <c r="I22" i="7" s="1"/>
  <c r="GB25" i="3"/>
  <c r="GB19" i="3"/>
  <c r="I19" i="3" s="1"/>
  <c r="GB14" i="3"/>
  <c r="I14" i="3" s="1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K117" i="7"/>
  <c r="GB38" i="2"/>
  <c r="I136" i="7" l="1"/>
  <c r="J136" i="7" s="1"/>
  <c r="I38" i="2"/>
  <c r="J38" i="2" s="1"/>
  <c r="I52" i="1"/>
  <c r="GN74" i="7"/>
  <c r="I74" i="7" s="1"/>
  <c r="J74" i="7" s="1"/>
  <c r="I50" i="1"/>
  <c r="GE72" i="7"/>
  <c r="I72" i="7" s="1"/>
  <c r="J72" i="7" s="1"/>
  <c r="I40" i="1"/>
  <c r="GM34" i="7"/>
  <c r="I34" i="7" s="1"/>
  <c r="J34" i="7" s="1"/>
  <c r="I138" i="7"/>
  <c r="J137" i="7" s="1"/>
  <c r="GB117" i="7"/>
  <c r="I117" i="7" s="1"/>
  <c r="I57" i="15"/>
  <c r="J56" i="15" s="1"/>
  <c r="GD101" i="7"/>
  <c r="I101" i="7" s="1"/>
  <c r="J101" i="7" s="1"/>
  <c r="I58" i="1"/>
  <c r="GM14" i="15"/>
  <c r="I14" i="15" s="1"/>
  <c r="J14" i="15" s="1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I11" i="15"/>
  <c r="CJ11" i="15"/>
  <c r="CK11" i="15"/>
  <c r="CL11" i="15"/>
  <c r="CM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FZ44" i="1"/>
  <c r="FZ35" i="7" s="1"/>
  <c r="FZ41" i="1"/>
  <c r="FZ21" i="1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X22" i="15"/>
  <c r="GY22" i="15"/>
  <c r="GZ22" i="15"/>
  <c r="HA22" i="15"/>
  <c r="HB22" i="15"/>
  <c r="HC22" i="15"/>
  <c r="HD22" i="15"/>
  <c r="HE22" i="15"/>
  <c r="HF22" i="15"/>
  <c r="HG22" i="15"/>
  <c r="HH22" i="15"/>
  <c r="HI22" i="15"/>
  <c r="HJ22" i="15"/>
  <c r="HK22" i="15"/>
  <c r="HL22" i="15"/>
  <c r="HM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B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P22" i="15"/>
  <c r="KQ22" i="15"/>
  <c r="KR22" i="15"/>
  <c r="KS22" i="15"/>
  <c r="KT22" i="15"/>
  <c r="KU22" i="15"/>
  <c r="KV22" i="15"/>
  <c r="KW22" i="15"/>
  <c r="KX22" i="15"/>
  <c r="KY22" i="15"/>
  <c r="KZ22" i="15"/>
  <c r="LA22" i="15"/>
  <c r="LB22" i="15"/>
  <c r="LC22" i="15"/>
  <c r="LD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LS22" i="15"/>
  <c r="LT22" i="15"/>
  <c r="LU22" i="15"/>
  <c r="LV22" i="15"/>
  <c r="LW22" i="15"/>
  <c r="LX22" i="15"/>
  <c r="LY22" i="15"/>
  <c r="LZ22" i="15"/>
  <c r="MA22" i="15"/>
  <c r="MB22" i="15"/>
  <c r="MC22" i="15"/>
  <c r="MD22" i="15"/>
  <c r="ME22" i="15"/>
  <c r="MF22" i="15"/>
  <c r="MG22" i="15"/>
  <c r="MH22" i="15"/>
  <c r="MI22" i="15"/>
  <c r="MJ22" i="15"/>
  <c r="MK22" i="15"/>
  <c r="ML22" i="15"/>
  <c r="MM22" i="15"/>
  <c r="MN22" i="15"/>
  <c r="MO22" i="15"/>
  <c r="MP22" i="15"/>
  <c r="MQ22" i="15"/>
  <c r="MR22" i="15"/>
  <c r="MS22" i="15"/>
  <c r="MT22" i="15"/>
  <c r="MU22" i="15"/>
  <c r="MV22" i="15"/>
  <c r="MW22" i="15"/>
  <c r="MX22" i="15"/>
  <c r="MY22" i="15"/>
  <c r="MZ22" i="15"/>
  <c r="NA22" i="15"/>
  <c r="NB22" i="15"/>
  <c r="NC22" i="15"/>
  <c r="ND22" i="15"/>
  <c r="NE22" i="15"/>
  <c r="NF22" i="15"/>
  <c r="NG22" i="15"/>
  <c r="NH22" i="15"/>
  <c r="NI22" i="15"/>
  <c r="NJ22" i="15"/>
  <c r="NK22" i="15"/>
  <c r="NL22" i="15"/>
  <c r="NM22" i="15"/>
  <c r="NN22" i="15"/>
  <c r="NO22" i="15"/>
  <c r="NP22" i="15"/>
  <c r="NQ22" i="15"/>
  <c r="NR22" i="15"/>
  <c r="NS22" i="15"/>
  <c r="NT22" i="15"/>
  <c r="NU22" i="15"/>
  <c r="NV22" i="15"/>
  <c r="NW22" i="15"/>
  <c r="NX22" i="15"/>
  <c r="NY22" i="15"/>
  <c r="NZ22" i="15"/>
  <c r="OA22" i="15"/>
  <c r="OB22" i="15"/>
  <c r="OC22" i="15"/>
  <c r="OD22" i="15"/>
  <c r="OE22" i="15"/>
  <c r="OF22" i="15"/>
  <c r="OG22" i="15"/>
  <c r="OH22" i="15"/>
  <c r="OI22" i="15"/>
  <c r="OJ22" i="15"/>
  <c r="OK22" i="15"/>
  <c r="OL22" i="15"/>
  <c r="OM22" i="15"/>
  <c r="ON22" i="15"/>
  <c r="OO22" i="15"/>
  <c r="OP22" i="15"/>
  <c r="OQ22" i="15"/>
  <c r="OR22" i="15"/>
  <c r="OS22" i="15"/>
  <c r="OT22" i="15"/>
  <c r="OU22" i="15"/>
  <c r="OV22" i="15"/>
  <c r="OW22" i="15"/>
  <c r="OX22" i="15"/>
  <c r="OY22" i="15"/>
  <c r="OZ22" i="15"/>
  <c r="PA22" i="15"/>
  <c r="PB22" i="15"/>
  <c r="PC22" i="15"/>
  <c r="PD22" i="15"/>
  <c r="PE22" i="15"/>
  <c r="PF22" i="15"/>
  <c r="PG22" i="15"/>
  <c r="PH22" i="15"/>
  <c r="PI22" i="15"/>
  <c r="PJ22" i="15"/>
  <c r="PK22" i="15"/>
  <c r="PL22" i="15"/>
  <c r="PM22" i="15"/>
  <c r="PN22" i="15"/>
  <c r="PO22" i="15"/>
  <c r="PP22" i="15"/>
  <c r="PQ22" i="15"/>
  <c r="PR22" i="15"/>
  <c r="PS22" i="15"/>
  <c r="PT22" i="15"/>
  <c r="PU22" i="15"/>
  <c r="PV22" i="15"/>
  <c r="PW22" i="15"/>
  <c r="PX22" i="15"/>
  <c r="PY22" i="15"/>
  <c r="PZ22" i="15"/>
  <c r="QA22" i="15"/>
  <c r="QB22" i="15"/>
  <c r="QC22" i="15"/>
  <c r="QD22" i="15"/>
  <c r="QE22" i="15"/>
  <c r="QF22" i="15"/>
  <c r="QG22" i="15"/>
  <c r="QH22" i="15"/>
  <c r="QI22" i="15"/>
  <c r="QJ22" i="15"/>
  <c r="QK22" i="15"/>
  <c r="QL22" i="15"/>
  <c r="QM22" i="15"/>
  <c r="QN22" i="15"/>
  <c r="QO22" i="15"/>
  <c r="QP22" i="15"/>
  <c r="QQ22" i="15"/>
  <c r="QR22" i="15"/>
  <c r="QS22" i="15"/>
  <c r="QT22" i="15"/>
  <c r="QU22" i="15"/>
  <c r="QV22" i="15"/>
  <c r="QW22" i="15"/>
  <c r="QX22" i="15"/>
  <c r="QY22" i="15"/>
  <c r="QZ22" i="15"/>
  <c r="RA22" i="15"/>
  <c r="RB22" i="15"/>
  <c r="RC22" i="15"/>
  <c r="RD22" i="15"/>
  <c r="RE22" i="15"/>
  <c r="RF22" i="15"/>
  <c r="RG22" i="15"/>
  <c r="RH22" i="15"/>
  <c r="RI22" i="15"/>
  <c r="RJ22" i="15"/>
  <c r="RK22" i="15"/>
  <c r="RL22" i="15"/>
  <c r="RM22" i="15"/>
  <c r="RN22" i="15"/>
  <c r="RO22" i="15"/>
  <c r="RP22" i="15"/>
  <c r="RQ22" i="15"/>
  <c r="RR22" i="15"/>
  <c r="RS22" i="15"/>
  <c r="RT22" i="15"/>
  <c r="RU22" i="15"/>
  <c r="RV22" i="15"/>
  <c r="RW22" i="15"/>
  <c r="RX22" i="15"/>
  <c r="RY22" i="15"/>
  <c r="RZ22" i="15"/>
  <c r="SA22" i="15"/>
  <c r="SB22" i="15"/>
  <c r="SC22" i="15"/>
  <c r="SD22" i="15"/>
  <c r="SE22" i="15"/>
  <c r="SF22" i="15"/>
  <c r="SG22" i="15"/>
  <c r="SH22" i="15"/>
  <c r="SI22" i="15"/>
  <c r="SJ22" i="15"/>
  <c r="SK22" i="15"/>
  <c r="SL22" i="15"/>
  <c r="SM22" i="15"/>
  <c r="SN22" i="15"/>
  <c r="SO22" i="15"/>
  <c r="SP22" i="15"/>
  <c r="SQ22" i="15"/>
  <c r="SR22" i="15"/>
  <c r="SS22" i="15"/>
  <c r="ST22" i="15"/>
  <c r="SU22" i="15"/>
  <c r="SV22" i="15"/>
  <c r="SW22" i="15"/>
  <c r="SX22" i="15"/>
  <c r="SY22" i="15"/>
  <c r="SZ22" i="15"/>
  <c r="TA22" i="15"/>
  <c r="TB22" i="15"/>
  <c r="K22" i="15"/>
  <c r="FY21" i="3"/>
  <c r="FY12" i="2"/>
  <c r="FY33" i="7" s="1"/>
  <c r="FY25" i="1"/>
  <c r="FY44" i="1"/>
  <c r="FY15" i="15" s="1"/>
  <c r="FY47" i="1"/>
  <c r="FY65" i="7" s="1"/>
  <c r="FX25" i="7"/>
  <c r="FX9" i="3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D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F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MC164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QY164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K164" i="7"/>
  <c r="K148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K123" i="7"/>
  <c r="FT19" i="2"/>
  <c r="FT56" i="7" s="1"/>
  <c r="FT20" i="2"/>
  <c r="FS19" i="2"/>
  <c r="FS56" i="7" s="1"/>
  <c r="FS20" i="2"/>
  <c r="FQ34" i="3"/>
  <c r="FQ70" i="7"/>
  <c r="I70" i="7" s="1"/>
  <c r="J70" i="7" s="1"/>
  <c r="FP18" i="2"/>
  <c r="FO20" i="2"/>
  <c r="FN19" i="2"/>
  <c r="FN56" i="7" s="1"/>
  <c r="FN18" i="2"/>
  <c r="FN20" i="2"/>
  <c r="FL18" i="2"/>
  <c r="FL21" i="13"/>
  <c r="I21" i="13" s="1"/>
  <c r="J21" i="13" s="1"/>
  <c r="FK34" i="3"/>
  <c r="J34" i="3" s="1"/>
  <c r="FJ10" i="13"/>
  <c r="FI10" i="13"/>
  <c r="FH10" i="13"/>
  <c r="FA6" i="13"/>
  <c r="FB6" i="13"/>
  <c r="FC6" i="13"/>
  <c r="FD6" i="13"/>
  <c r="FE6" i="13"/>
  <c r="FG6" i="13"/>
  <c r="FH6" i="13"/>
  <c r="FI6" i="13"/>
  <c r="FJ6" i="13"/>
  <c r="FK6" i="13"/>
  <c r="FA7" i="13"/>
  <c r="FB7" i="13"/>
  <c r="FC7" i="13"/>
  <c r="FD7" i="13"/>
  <c r="FE7" i="13"/>
  <c r="FI7" i="13"/>
  <c r="FJ7" i="13"/>
  <c r="FK7" i="13"/>
  <c r="FG9" i="1"/>
  <c r="FF9" i="1"/>
  <c r="FE9" i="1"/>
  <c r="FD9" i="2"/>
  <c r="FD55" i="1"/>
  <c r="FD97" i="7" s="1"/>
  <c r="FC24" i="3"/>
  <c r="FC9" i="2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FC55" i="1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K112" i="7"/>
  <c r="FC62" i="1"/>
  <c r="FB25" i="7"/>
  <c r="FB9" i="3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T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K175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FD179" i="7"/>
  <c r="FE179" i="7"/>
  <c r="FF179" i="7"/>
  <c r="FG179" i="7"/>
  <c r="FH179" i="7"/>
  <c r="FI179" i="7"/>
  <c r="FJ179" i="7"/>
  <c r="FK179" i="7"/>
  <c r="FL179" i="7"/>
  <c r="FM179" i="7"/>
  <c r="FN179" i="7"/>
  <c r="FO179" i="7"/>
  <c r="FP179" i="7"/>
  <c r="FQ179" i="7"/>
  <c r="FR179" i="7"/>
  <c r="FS179" i="7"/>
  <c r="FT179" i="7"/>
  <c r="FU179" i="7"/>
  <c r="FV179" i="7"/>
  <c r="FW179" i="7"/>
  <c r="FX179" i="7"/>
  <c r="FY179" i="7"/>
  <c r="FZ179" i="7"/>
  <c r="GA179" i="7"/>
  <c r="GB179" i="7"/>
  <c r="GC179" i="7"/>
  <c r="GD179" i="7"/>
  <c r="GE179" i="7"/>
  <c r="GF179" i="7"/>
  <c r="GG179" i="7"/>
  <c r="GH179" i="7"/>
  <c r="GI179" i="7"/>
  <c r="GJ179" i="7"/>
  <c r="GK179" i="7"/>
  <c r="GL179" i="7"/>
  <c r="GM179" i="7"/>
  <c r="GN179" i="7"/>
  <c r="GO179" i="7"/>
  <c r="GP179" i="7"/>
  <c r="GQ179" i="7"/>
  <c r="GR179" i="7"/>
  <c r="GS179" i="7"/>
  <c r="GT179" i="7"/>
  <c r="GU179" i="7"/>
  <c r="GV179" i="7"/>
  <c r="GW179" i="7"/>
  <c r="GX179" i="7"/>
  <c r="GY179" i="7"/>
  <c r="GZ179" i="7"/>
  <c r="HA179" i="7"/>
  <c r="HB179" i="7"/>
  <c r="HC179" i="7"/>
  <c r="HD179" i="7"/>
  <c r="HE179" i="7"/>
  <c r="HF179" i="7"/>
  <c r="HG179" i="7"/>
  <c r="HH179" i="7"/>
  <c r="HI179" i="7"/>
  <c r="HJ179" i="7"/>
  <c r="HK179" i="7"/>
  <c r="HL179" i="7"/>
  <c r="HM179" i="7"/>
  <c r="HN179" i="7"/>
  <c r="HO179" i="7"/>
  <c r="HP179" i="7"/>
  <c r="HQ179" i="7"/>
  <c r="HR179" i="7"/>
  <c r="HS179" i="7"/>
  <c r="HT179" i="7"/>
  <c r="HU179" i="7"/>
  <c r="HV179" i="7"/>
  <c r="HW179" i="7"/>
  <c r="HX179" i="7"/>
  <c r="HY179" i="7"/>
  <c r="HZ179" i="7"/>
  <c r="IA179" i="7"/>
  <c r="IB179" i="7"/>
  <c r="IC179" i="7"/>
  <c r="ID179" i="7"/>
  <c r="IE179" i="7"/>
  <c r="IF179" i="7"/>
  <c r="IG179" i="7"/>
  <c r="IH179" i="7"/>
  <c r="II179" i="7"/>
  <c r="IJ179" i="7"/>
  <c r="IK179" i="7"/>
  <c r="IL179" i="7"/>
  <c r="IM179" i="7"/>
  <c r="IN179" i="7"/>
  <c r="IO179" i="7"/>
  <c r="IP179" i="7"/>
  <c r="IQ179" i="7"/>
  <c r="IR179" i="7"/>
  <c r="IS179" i="7"/>
  <c r="IT179" i="7"/>
  <c r="IU179" i="7"/>
  <c r="IV179" i="7"/>
  <c r="IW179" i="7"/>
  <c r="IX179" i="7"/>
  <c r="IY179" i="7"/>
  <c r="IZ179" i="7"/>
  <c r="JA179" i="7"/>
  <c r="JB179" i="7"/>
  <c r="JC179" i="7"/>
  <c r="JD179" i="7"/>
  <c r="JE179" i="7"/>
  <c r="JF179" i="7"/>
  <c r="JG179" i="7"/>
  <c r="JH179" i="7"/>
  <c r="JI179" i="7"/>
  <c r="JJ179" i="7"/>
  <c r="JK179" i="7"/>
  <c r="JL179" i="7"/>
  <c r="JM179" i="7"/>
  <c r="JN179" i="7"/>
  <c r="JO179" i="7"/>
  <c r="JP179" i="7"/>
  <c r="JQ179" i="7"/>
  <c r="JR179" i="7"/>
  <c r="JS179" i="7"/>
  <c r="JT179" i="7"/>
  <c r="JU179" i="7"/>
  <c r="JV179" i="7"/>
  <c r="JW179" i="7"/>
  <c r="JX179" i="7"/>
  <c r="JY179" i="7"/>
  <c r="JZ179" i="7"/>
  <c r="KA179" i="7"/>
  <c r="KB179" i="7"/>
  <c r="KC179" i="7"/>
  <c r="KD179" i="7"/>
  <c r="KE179" i="7"/>
  <c r="KF179" i="7"/>
  <c r="KG179" i="7"/>
  <c r="KH179" i="7"/>
  <c r="KI179" i="7"/>
  <c r="KJ179" i="7"/>
  <c r="KK179" i="7"/>
  <c r="KL179" i="7"/>
  <c r="KM179" i="7"/>
  <c r="KN179" i="7"/>
  <c r="KO179" i="7"/>
  <c r="KP179" i="7"/>
  <c r="KQ179" i="7"/>
  <c r="KR179" i="7"/>
  <c r="KS179" i="7"/>
  <c r="KT179" i="7"/>
  <c r="KU179" i="7"/>
  <c r="KV179" i="7"/>
  <c r="KW179" i="7"/>
  <c r="KX179" i="7"/>
  <c r="KY179" i="7"/>
  <c r="KZ179" i="7"/>
  <c r="LA179" i="7"/>
  <c r="LB179" i="7"/>
  <c r="LC179" i="7"/>
  <c r="LD179" i="7"/>
  <c r="LE179" i="7"/>
  <c r="LF179" i="7"/>
  <c r="LG179" i="7"/>
  <c r="LH179" i="7"/>
  <c r="LI179" i="7"/>
  <c r="LJ179" i="7"/>
  <c r="LK179" i="7"/>
  <c r="LL179" i="7"/>
  <c r="LM179" i="7"/>
  <c r="LN179" i="7"/>
  <c r="LO179" i="7"/>
  <c r="LP179" i="7"/>
  <c r="LQ179" i="7"/>
  <c r="LR179" i="7"/>
  <c r="LS179" i="7"/>
  <c r="LT179" i="7"/>
  <c r="LU179" i="7"/>
  <c r="LV179" i="7"/>
  <c r="LW179" i="7"/>
  <c r="LX179" i="7"/>
  <c r="LY179" i="7"/>
  <c r="LZ179" i="7"/>
  <c r="MA179" i="7"/>
  <c r="MB179" i="7"/>
  <c r="MC179" i="7"/>
  <c r="MD179" i="7"/>
  <c r="ME179" i="7"/>
  <c r="MF179" i="7"/>
  <c r="MG179" i="7"/>
  <c r="MH179" i="7"/>
  <c r="MI179" i="7"/>
  <c r="MJ179" i="7"/>
  <c r="MK179" i="7"/>
  <c r="ML179" i="7"/>
  <c r="MM179" i="7"/>
  <c r="MN179" i="7"/>
  <c r="MO179" i="7"/>
  <c r="MP179" i="7"/>
  <c r="MQ179" i="7"/>
  <c r="MR179" i="7"/>
  <c r="MS179" i="7"/>
  <c r="MT179" i="7"/>
  <c r="MU179" i="7"/>
  <c r="MV179" i="7"/>
  <c r="MW179" i="7"/>
  <c r="MX179" i="7"/>
  <c r="MY179" i="7"/>
  <c r="MZ179" i="7"/>
  <c r="NA179" i="7"/>
  <c r="NB179" i="7"/>
  <c r="NC179" i="7"/>
  <c r="ND179" i="7"/>
  <c r="NE179" i="7"/>
  <c r="NF179" i="7"/>
  <c r="NG179" i="7"/>
  <c r="NH179" i="7"/>
  <c r="NI179" i="7"/>
  <c r="NJ179" i="7"/>
  <c r="NK179" i="7"/>
  <c r="NL179" i="7"/>
  <c r="NM179" i="7"/>
  <c r="NN179" i="7"/>
  <c r="NO179" i="7"/>
  <c r="NP179" i="7"/>
  <c r="NQ179" i="7"/>
  <c r="NR179" i="7"/>
  <c r="NS179" i="7"/>
  <c r="NT179" i="7"/>
  <c r="NU179" i="7"/>
  <c r="NV179" i="7"/>
  <c r="NW179" i="7"/>
  <c r="NX179" i="7"/>
  <c r="NY179" i="7"/>
  <c r="NZ179" i="7"/>
  <c r="OA179" i="7"/>
  <c r="OB179" i="7"/>
  <c r="OC179" i="7"/>
  <c r="OD179" i="7"/>
  <c r="OE179" i="7"/>
  <c r="OF179" i="7"/>
  <c r="OG179" i="7"/>
  <c r="OH179" i="7"/>
  <c r="OI179" i="7"/>
  <c r="OJ179" i="7"/>
  <c r="OK179" i="7"/>
  <c r="OL179" i="7"/>
  <c r="OM179" i="7"/>
  <c r="ON179" i="7"/>
  <c r="OO179" i="7"/>
  <c r="OP179" i="7"/>
  <c r="OQ179" i="7"/>
  <c r="OR179" i="7"/>
  <c r="OS179" i="7"/>
  <c r="OT179" i="7"/>
  <c r="OU179" i="7"/>
  <c r="OV179" i="7"/>
  <c r="OW179" i="7"/>
  <c r="OX179" i="7"/>
  <c r="OY179" i="7"/>
  <c r="OZ179" i="7"/>
  <c r="PA179" i="7"/>
  <c r="PB179" i="7"/>
  <c r="PC179" i="7"/>
  <c r="PD179" i="7"/>
  <c r="PE179" i="7"/>
  <c r="PF179" i="7"/>
  <c r="PG179" i="7"/>
  <c r="PH179" i="7"/>
  <c r="PI179" i="7"/>
  <c r="PJ179" i="7"/>
  <c r="PK179" i="7"/>
  <c r="PL179" i="7"/>
  <c r="PM179" i="7"/>
  <c r="PN179" i="7"/>
  <c r="PO179" i="7"/>
  <c r="PP179" i="7"/>
  <c r="PQ179" i="7"/>
  <c r="PR179" i="7"/>
  <c r="PS179" i="7"/>
  <c r="PT179" i="7"/>
  <c r="PU179" i="7"/>
  <c r="PV179" i="7"/>
  <c r="PW179" i="7"/>
  <c r="PX179" i="7"/>
  <c r="PY179" i="7"/>
  <c r="PZ179" i="7"/>
  <c r="QA179" i="7"/>
  <c r="QB179" i="7"/>
  <c r="QC179" i="7"/>
  <c r="QD179" i="7"/>
  <c r="QE179" i="7"/>
  <c r="QF179" i="7"/>
  <c r="QG179" i="7"/>
  <c r="QH179" i="7"/>
  <c r="QI179" i="7"/>
  <c r="QJ179" i="7"/>
  <c r="QK179" i="7"/>
  <c r="QL179" i="7"/>
  <c r="QM179" i="7"/>
  <c r="QN179" i="7"/>
  <c r="QO179" i="7"/>
  <c r="QP179" i="7"/>
  <c r="QQ179" i="7"/>
  <c r="QR179" i="7"/>
  <c r="QS179" i="7"/>
  <c r="QT179" i="7"/>
  <c r="QU179" i="7"/>
  <c r="QV179" i="7"/>
  <c r="QW179" i="7"/>
  <c r="QX179" i="7"/>
  <c r="QY179" i="7"/>
  <c r="QZ179" i="7"/>
  <c r="RA179" i="7"/>
  <c r="RB179" i="7"/>
  <c r="RC179" i="7"/>
  <c r="RD179" i="7"/>
  <c r="RE179" i="7"/>
  <c r="RF179" i="7"/>
  <c r="RG179" i="7"/>
  <c r="RH179" i="7"/>
  <c r="RI179" i="7"/>
  <c r="RJ179" i="7"/>
  <c r="RK179" i="7"/>
  <c r="RL179" i="7"/>
  <c r="RM179" i="7"/>
  <c r="RN179" i="7"/>
  <c r="RO179" i="7"/>
  <c r="RP179" i="7"/>
  <c r="RQ179" i="7"/>
  <c r="RR179" i="7"/>
  <c r="RS179" i="7"/>
  <c r="RT179" i="7"/>
  <c r="RU179" i="7"/>
  <c r="RV179" i="7"/>
  <c r="RW179" i="7"/>
  <c r="RX179" i="7"/>
  <c r="RY179" i="7"/>
  <c r="RZ179" i="7"/>
  <c r="SA179" i="7"/>
  <c r="SB179" i="7"/>
  <c r="SC179" i="7"/>
  <c r="SD179" i="7"/>
  <c r="SE179" i="7"/>
  <c r="SF179" i="7"/>
  <c r="SG179" i="7"/>
  <c r="SH179" i="7"/>
  <c r="SI179" i="7"/>
  <c r="SJ179" i="7"/>
  <c r="SK179" i="7"/>
  <c r="SL179" i="7"/>
  <c r="SM179" i="7"/>
  <c r="SN179" i="7"/>
  <c r="SO179" i="7"/>
  <c r="SP179" i="7"/>
  <c r="SQ179" i="7"/>
  <c r="SR179" i="7"/>
  <c r="SS179" i="7"/>
  <c r="ST179" i="7"/>
  <c r="SU179" i="7"/>
  <c r="SV179" i="7"/>
  <c r="SW179" i="7"/>
  <c r="SX179" i="7"/>
  <c r="SY179" i="7"/>
  <c r="SZ179" i="7"/>
  <c r="TA179" i="7"/>
  <c r="TB179" i="7"/>
  <c r="K179" i="7"/>
  <c r="K176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CE181" i="7"/>
  <c r="CF181" i="7"/>
  <c r="CG181" i="7"/>
  <c r="CH181" i="7"/>
  <c r="CI181" i="7"/>
  <c r="CJ181" i="7"/>
  <c r="CK181" i="7"/>
  <c r="CL181" i="7"/>
  <c r="CM181" i="7"/>
  <c r="CN181" i="7"/>
  <c r="CO181" i="7"/>
  <c r="CP181" i="7"/>
  <c r="CQ181" i="7"/>
  <c r="CR181" i="7"/>
  <c r="CS181" i="7"/>
  <c r="CT181" i="7"/>
  <c r="CU181" i="7"/>
  <c r="CV181" i="7"/>
  <c r="CW181" i="7"/>
  <c r="CX181" i="7"/>
  <c r="CY181" i="7"/>
  <c r="CZ181" i="7"/>
  <c r="DA181" i="7"/>
  <c r="DB181" i="7"/>
  <c r="DC181" i="7"/>
  <c r="DD181" i="7"/>
  <c r="DE181" i="7"/>
  <c r="DF181" i="7"/>
  <c r="DG181" i="7"/>
  <c r="DH181" i="7"/>
  <c r="DI181" i="7"/>
  <c r="DJ181" i="7"/>
  <c r="DK181" i="7"/>
  <c r="DL181" i="7"/>
  <c r="DM181" i="7"/>
  <c r="DN181" i="7"/>
  <c r="DO181" i="7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FD181" i="7"/>
  <c r="FE181" i="7"/>
  <c r="FF181" i="7"/>
  <c r="FG181" i="7"/>
  <c r="FH181" i="7"/>
  <c r="FI181" i="7"/>
  <c r="FJ181" i="7"/>
  <c r="FK181" i="7"/>
  <c r="FL181" i="7"/>
  <c r="FM181" i="7"/>
  <c r="FN181" i="7"/>
  <c r="FO181" i="7"/>
  <c r="FP181" i="7"/>
  <c r="FQ181" i="7"/>
  <c r="FR181" i="7"/>
  <c r="FS181" i="7"/>
  <c r="FT181" i="7"/>
  <c r="FU181" i="7"/>
  <c r="FV181" i="7"/>
  <c r="FW181" i="7"/>
  <c r="FX181" i="7"/>
  <c r="FY181" i="7"/>
  <c r="FZ181" i="7"/>
  <c r="GA181" i="7"/>
  <c r="GB181" i="7"/>
  <c r="GC181" i="7"/>
  <c r="GD181" i="7"/>
  <c r="GE181" i="7"/>
  <c r="GF181" i="7"/>
  <c r="GG181" i="7"/>
  <c r="GH181" i="7"/>
  <c r="GI181" i="7"/>
  <c r="GJ181" i="7"/>
  <c r="GK181" i="7"/>
  <c r="GL181" i="7"/>
  <c r="GM181" i="7"/>
  <c r="GN181" i="7"/>
  <c r="GO181" i="7"/>
  <c r="GP181" i="7"/>
  <c r="GQ181" i="7"/>
  <c r="GR181" i="7"/>
  <c r="GS181" i="7"/>
  <c r="GT181" i="7"/>
  <c r="GU181" i="7"/>
  <c r="GV181" i="7"/>
  <c r="GW181" i="7"/>
  <c r="GX181" i="7"/>
  <c r="GY181" i="7"/>
  <c r="GZ181" i="7"/>
  <c r="HA181" i="7"/>
  <c r="HB181" i="7"/>
  <c r="HC181" i="7"/>
  <c r="HD181" i="7"/>
  <c r="HE181" i="7"/>
  <c r="HF181" i="7"/>
  <c r="HG181" i="7"/>
  <c r="HH181" i="7"/>
  <c r="HI181" i="7"/>
  <c r="HJ181" i="7"/>
  <c r="HK181" i="7"/>
  <c r="HL181" i="7"/>
  <c r="HM181" i="7"/>
  <c r="HN181" i="7"/>
  <c r="HO181" i="7"/>
  <c r="HP181" i="7"/>
  <c r="HQ181" i="7"/>
  <c r="HR181" i="7"/>
  <c r="HS181" i="7"/>
  <c r="HT181" i="7"/>
  <c r="HU181" i="7"/>
  <c r="HV181" i="7"/>
  <c r="HW181" i="7"/>
  <c r="HX181" i="7"/>
  <c r="HY181" i="7"/>
  <c r="HZ181" i="7"/>
  <c r="IA181" i="7"/>
  <c r="IB181" i="7"/>
  <c r="IC181" i="7"/>
  <c r="ID181" i="7"/>
  <c r="IE181" i="7"/>
  <c r="IF181" i="7"/>
  <c r="IG181" i="7"/>
  <c r="IH181" i="7"/>
  <c r="II181" i="7"/>
  <c r="IJ181" i="7"/>
  <c r="IK181" i="7"/>
  <c r="IL181" i="7"/>
  <c r="IM181" i="7"/>
  <c r="IN181" i="7"/>
  <c r="IO181" i="7"/>
  <c r="IP181" i="7"/>
  <c r="IQ181" i="7"/>
  <c r="IR181" i="7"/>
  <c r="IS181" i="7"/>
  <c r="IT181" i="7"/>
  <c r="IU181" i="7"/>
  <c r="IV181" i="7"/>
  <c r="IW181" i="7"/>
  <c r="IX181" i="7"/>
  <c r="IY181" i="7"/>
  <c r="IZ181" i="7"/>
  <c r="JA181" i="7"/>
  <c r="JB181" i="7"/>
  <c r="JC181" i="7"/>
  <c r="JD181" i="7"/>
  <c r="JE181" i="7"/>
  <c r="JF181" i="7"/>
  <c r="JG181" i="7"/>
  <c r="JH181" i="7"/>
  <c r="JI181" i="7"/>
  <c r="JJ181" i="7"/>
  <c r="JK181" i="7"/>
  <c r="JL181" i="7"/>
  <c r="JM181" i="7"/>
  <c r="JN181" i="7"/>
  <c r="JO181" i="7"/>
  <c r="JP181" i="7"/>
  <c r="JQ181" i="7"/>
  <c r="JR181" i="7"/>
  <c r="JS181" i="7"/>
  <c r="JT181" i="7"/>
  <c r="JU181" i="7"/>
  <c r="JV181" i="7"/>
  <c r="JW181" i="7"/>
  <c r="JX181" i="7"/>
  <c r="JY181" i="7"/>
  <c r="JZ181" i="7"/>
  <c r="KA181" i="7"/>
  <c r="KB181" i="7"/>
  <c r="KC181" i="7"/>
  <c r="KD181" i="7"/>
  <c r="KE181" i="7"/>
  <c r="KF181" i="7"/>
  <c r="KG181" i="7"/>
  <c r="KH181" i="7"/>
  <c r="KI181" i="7"/>
  <c r="KJ181" i="7"/>
  <c r="KK181" i="7"/>
  <c r="KL181" i="7"/>
  <c r="KM181" i="7"/>
  <c r="KN181" i="7"/>
  <c r="KO181" i="7"/>
  <c r="KP181" i="7"/>
  <c r="KQ181" i="7"/>
  <c r="KR181" i="7"/>
  <c r="KS181" i="7"/>
  <c r="KT181" i="7"/>
  <c r="KU181" i="7"/>
  <c r="KV181" i="7"/>
  <c r="KW181" i="7"/>
  <c r="KX181" i="7"/>
  <c r="KY181" i="7"/>
  <c r="KZ181" i="7"/>
  <c r="LA181" i="7"/>
  <c r="LB181" i="7"/>
  <c r="LC181" i="7"/>
  <c r="LD181" i="7"/>
  <c r="LE181" i="7"/>
  <c r="LF181" i="7"/>
  <c r="LG181" i="7"/>
  <c r="LH181" i="7"/>
  <c r="LI181" i="7"/>
  <c r="LJ181" i="7"/>
  <c r="LK181" i="7"/>
  <c r="LL181" i="7"/>
  <c r="LM181" i="7"/>
  <c r="LN181" i="7"/>
  <c r="LO181" i="7"/>
  <c r="LP181" i="7"/>
  <c r="LQ181" i="7"/>
  <c r="LR181" i="7"/>
  <c r="LS181" i="7"/>
  <c r="LT181" i="7"/>
  <c r="LU181" i="7"/>
  <c r="LV181" i="7"/>
  <c r="LW181" i="7"/>
  <c r="LX181" i="7"/>
  <c r="LY181" i="7"/>
  <c r="LZ181" i="7"/>
  <c r="MA181" i="7"/>
  <c r="MB181" i="7"/>
  <c r="MC181" i="7"/>
  <c r="MD181" i="7"/>
  <c r="ME181" i="7"/>
  <c r="MF181" i="7"/>
  <c r="MG181" i="7"/>
  <c r="MH181" i="7"/>
  <c r="MI181" i="7"/>
  <c r="MJ181" i="7"/>
  <c r="MK181" i="7"/>
  <c r="ML181" i="7"/>
  <c r="MM181" i="7"/>
  <c r="MN181" i="7"/>
  <c r="MO181" i="7"/>
  <c r="MP181" i="7"/>
  <c r="MQ181" i="7"/>
  <c r="MR181" i="7"/>
  <c r="MS181" i="7"/>
  <c r="MT181" i="7"/>
  <c r="MU181" i="7"/>
  <c r="MV181" i="7"/>
  <c r="MW181" i="7"/>
  <c r="MX181" i="7"/>
  <c r="MY181" i="7"/>
  <c r="MZ181" i="7"/>
  <c r="NA181" i="7"/>
  <c r="NB181" i="7"/>
  <c r="NC181" i="7"/>
  <c r="ND181" i="7"/>
  <c r="NE181" i="7"/>
  <c r="NF181" i="7"/>
  <c r="NG181" i="7"/>
  <c r="NH181" i="7"/>
  <c r="NI181" i="7"/>
  <c r="NJ181" i="7"/>
  <c r="NK181" i="7"/>
  <c r="NL181" i="7"/>
  <c r="NM181" i="7"/>
  <c r="NN181" i="7"/>
  <c r="NO181" i="7"/>
  <c r="NP181" i="7"/>
  <c r="NQ181" i="7"/>
  <c r="NR181" i="7"/>
  <c r="NS181" i="7"/>
  <c r="NT181" i="7"/>
  <c r="NU181" i="7"/>
  <c r="NV181" i="7"/>
  <c r="NW181" i="7"/>
  <c r="NX181" i="7"/>
  <c r="NY181" i="7"/>
  <c r="NZ181" i="7"/>
  <c r="OA181" i="7"/>
  <c r="OB181" i="7"/>
  <c r="OC181" i="7"/>
  <c r="OD181" i="7"/>
  <c r="OE181" i="7"/>
  <c r="OF181" i="7"/>
  <c r="OG181" i="7"/>
  <c r="OH181" i="7"/>
  <c r="OI181" i="7"/>
  <c r="OJ181" i="7"/>
  <c r="OK181" i="7"/>
  <c r="OL181" i="7"/>
  <c r="OM181" i="7"/>
  <c r="ON181" i="7"/>
  <c r="OO181" i="7"/>
  <c r="OP181" i="7"/>
  <c r="OQ181" i="7"/>
  <c r="OR181" i="7"/>
  <c r="OS181" i="7"/>
  <c r="OT181" i="7"/>
  <c r="OU181" i="7"/>
  <c r="OV181" i="7"/>
  <c r="OW181" i="7"/>
  <c r="OX181" i="7"/>
  <c r="OY181" i="7"/>
  <c r="OZ181" i="7"/>
  <c r="PA181" i="7"/>
  <c r="PB181" i="7"/>
  <c r="PC181" i="7"/>
  <c r="PD181" i="7"/>
  <c r="PE181" i="7"/>
  <c r="PF181" i="7"/>
  <c r="PG181" i="7"/>
  <c r="PH181" i="7"/>
  <c r="PI181" i="7"/>
  <c r="PJ181" i="7"/>
  <c r="PK181" i="7"/>
  <c r="PL181" i="7"/>
  <c r="PM181" i="7"/>
  <c r="PN181" i="7"/>
  <c r="PO181" i="7"/>
  <c r="PP181" i="7"/>
  <c r="PQ181" i="7"/>
  <c r="PR181" i="7"/>
  <c r="PS181" i="7"/>
  <c r="PT181" i="7"/>
  <c r="PU181" i="7"/>
  <c r="PV181" i="7"/>
  <c r="PW181" i="7"/>
  <c r="PX181" i="7"/>
  <c r="PY181" i="7"/>
  <c r="PZ181" i="7"/>
  <c r="QA181" i="7"/>
  <c r="QB181" i="7"/>
  <c r="QC181" i="7"/>
  <c r="QD181" i="7"/>
  <c r="QE181" i="7"/>
  <c r="QF181" i="7"/>
  <c r="QG181" i="7"/>
  <c r="QH181" i="7"/>
  <c r="QI181" i="7"/>
  <c r="QJ181" i="7"/>
  <c r="QK181" i="7"/>
  <c r="QL181" i="7"/>
  <c r="QM181" i="7"/>
  <c r="QN181" i="7"/>
  <c r="QO181" i="7"/>
  <c r="QP181" i="7"/>
  <c r="QQ181" i="7"/>
  <c r="QR181" i="7"/>
  <c r="QS181" i="7"/>
  <c r="QT181" i="7"/>
  <c r="QU181" i="7"/>
  <c r="QV181" i="7"/>
  <c r="QW181" i="7"/>
  <c r="QX181" i="7"/>
  <c r="QY181" i="7"/>
  <c r="QZ181" i="7"/>
  <c r="RA181" i="7"/>
  <c r="RB181" i="7"/>
  <c r="RC181" i="7"/>
  <c r="RD181" i="7"/>
  <c r="RE181" i="7"/>
  <c r="RF181" i="7"/>
  <c r="RG181" i="7"/>
  <c r="RH181" i="7"/>
  <c r="RI181" i="7"/>
  <c r="RJ181" i="7"/>
  <c r="RK181" i="7"/>
  <c r="RL181" i="7"/>
  <c r="RM181" i="7"/>
  <c r="RN181" i="7"/>
  <c r="RO181" i="7"/>
  <c r="RP181" i="7"/>
  <c r="RQ181" i="7"/>
  <c r="RR181" i="7"/>
  <c r="RS181" i="7"/>
  <c r="RT181" i="7"/>
  <c r="RU181" i="7"/>
  <c r="RV181" i="7"/>
  <c r="RW181" i="7"/>
  <c r="RX181" i="7"/>
  <c r="RY181" i="7"/>
  <c r="RZ181" i="7"/>
  <c r="SA181" i="7"/>
  <c r="SB181" i="7"/>
  <c r="SC181" i="7"/>
  <c r="SD181" i="7"/>
  <c r="SE181" i="7"/>
  <c r="SF181" i="7"/>
  <c r="SG181" i="7"/>
  <c r="SH181" i="7"/>
  <c r="SI181" i="7"/>
  <c r="SJ181" i="7"/>
  <c r="SK181" i="7"/>
  <c r="SL181" i="7"/>
  <c r="SM181" i="7"/>
  <c r="SN181" i="7"/>
  <c r="SO181" i="7"/>
  <c r="SP181" i="7"/>
  <c r="SQ181" i="7"/>
  <c r="SR181" i="7"/>
  <c r="SS181" i="7"/>
  <c r="ST181" i="7"/>
  <c r="SU181" i="7"/>
  <c r="SV181" i="7"/>
  <c r="SW181" i="7"/>
  <c r="SX181" i="7"/>
  <c r="SY181" i="7"/>
  <c r="SZ181" i="7"/>
  <c r="TA181" i="7"/>
  <c r="TB181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K181" i="7"/>
  <c r="K156" i="7"/>
  <c r="J67" i="1"/>
  <c r="J73" i="1"/>
  <c r="J75" i="1"/>
  <c r="J76" i="1"/>
  <c r="J77" i="1"/>
  <c r="J79" i="1"/>
  <c r="J80" i="1"/>
  <c r="J83" i="1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M58" i="15"/>
  <c r="BN58" i="15"/>
  <c r="BO58" i="15"/>
  <c r="BP58" i="15"/>
  <c r="BQ58" i="15"/>
  <c r="BR58" i="15"/>
  <c r="BS58" i="15"/>
  <c r="BT58" i="15"/>
  <c r="BU58" i="15"/>
  <c r="BV58" i="15"/>
  <c r="BW58" i="15"/>
  <c r="BX58" i="15"/>
  <c r="BY58" i="15"/>
  <c r="BZ58" i="15"/>
  <c r="CA58" i="15"/>
  <c r="CB58" i="15"/>
  <c r="CC58" i="15"/>
  <c r="CD58" i="15"/>
  <c r="CE58" i="15"/>
  <c r="CF58" i="15"/>
  <c r="CG58" i="15"/>
  <c r="CH58" i="15"/>
  <c r="CI58" i="15"/>
  <c r="CJ58" i="15"/>
  <c r="CK58" i="15"/>
  <c r="CL58" i="15"/>
  <c r="CM58" i="15"/>
  <c r="CN58" i="15"/>
  <c r="CO58" i="15"/>
  <c r="CP58" i="15"/>
  <c r="CQ58" i="15"/>
  <c r="CR58" i="15"/>
  <c r="CS58" i="15"/>
  <c r="CT58" i="15"/>
  <c r="CU58" i="15"/>
  <c r="CV58" i="15"/>
  <c r="CW58" i="15"/>
  <c r="CX58" i="15"/>
  <c r="CY58" i="15"/>
  <c r="CZ58" i="15"/>
  <c r="DA58" i="15"/>
  <c r="DB58" i="15"/>
  <c r="DC58" i="15"/>
  <c r="DD58" i="15"/>
  <c r="DE58" i="15"/>
  <c r="DF58" i="15"/>
  <c r="DG58" i="15"/>
  <c r="DH58" i="15"/>
  <c r="DI58" i="15"/>
  <c r="DJ58" i="15"/>
  <c r="DK58" i="15"/>
  <c r="DL58" i="15"/>
  <c r="DM58" i="15"/>
  <c r="DN58" i="15"/>
  <c r="DO58" i="15"/>
  <c r="DP58" i="15"/>
  <c r="DQ58" i="15"/>
  <c r="DR58" i="15"/>
  <c r="DS58" i="15"/>
  <c r="DT58" i="15"/>
  <c r="DU58" i="15"/>
  <c r="DV58" i="15"/>
  <c r="DW58" i="15"/>
  <c r="DX58" i="15"/>
  <c r="DY58" i="15"/>
  <c r="DZ58" i="15"/>
  <c r="EA58" i="15"/>
  <c r="EB58" i="15"/>
  <c r="EC58" i="15"/>
  <c r="ED58" i="15"/>
  <c r="EE58" i="15"/>
  <c r="EF58" i="15"/>
  <c r="EG58" i="15"/>
  <c r="EH58" i="15"/>
  <c r="EI58" i="15"/>
  <c r="EJ58" i="15"/>
  <c r="EK58" i="15"/>
  <c r="EL58" i="15"/>
  <c r="EM58" i="15"/>
  <c r="EN58" i="15"/>
  <c r="EO58" i="15"/>
  <c r="EP58" i="15"/>
  <c r="EQ58" i="15"/>
  <c r="ER58" i="15"/>
  <c r="ES58" i="15"/>
  <c r="ET58" i="15"/>
  <c r="EU58" i="15"/>
  <c r="EV58" i="15"/>
  <c r="EW58" i="15"/>
  <c r="EX58" i="15"/>
  <c r="EY58" i="15"/>
  <c r="EZ58" i="15"/>
  <c r="FB58" i="15"/>
  <c r="FC58" i="15"/>
  <c r="FD58" i="15"/>
  <c r="FE58" i="15"/>
  <c r="FF58" i="15"/>
  <c r="FG58" i="15"/>
  <c r="FH58" i="15"/>
  <c r="FI58" i="15"/>
  <c r="FJ58" i="15"/>
  <c r="FK58" i="15"/>
  <c r="FL58" i="15"/>
  <c r="FM58" i="15"/>
  <c r="FN58" i="15"/>
  <c r="FO58" i="15"/>
  <c r="FP58" i="15"/>
  <c r="FQ58" i="15"/>
  <c r="FR58" i="15"/>
  <c r="FS58" i="15"/>
  <c r="FT58" i="15"/>
  <c r="FU58" i="15"/>
  <c r="FV58" i="15"/>
  <c r="FW58" i="15"/>
  <c r="FX58" i="15"/>
  <c r="FY58" i="15"/>
  <c r="FZ58" i="15"/>
  <c r="GA58" i="15"/>
  <c r="GB58" i="15"/>
  <c r="GC58" i="15"/>
  <c r="GD58" i="15"/>
  <c r="GE58" i="15"/>
  <c r="GF58" i="15"/>
  <c r="GG58" i="15"/>
  <c r="GH58" i="15"/>
  <c r="GI58" i="15"/>
  <c r="GJ58" i="15"/>
  <c r="GK58" i="15"/>
  <c r="GL58" i="15"/>
  <c r="GM58" i="15"/>
  <c r="GN58" i="15"/>
  <c r="GO58" i="15"/>
  <c r="GP58" i="15"/>
  <c r="GQ58" i="15"/>
  <c r="GR58" i="15"/>
  <c r="GS58" i="15"/>
  <c r="GT58" i="15"/>
  <c r="GU58" i="15"/>
  <c r="GV58" i="15"/>
  <c r="GW58" i="15"/>
  <c r="GX58" i="15"/>
  <c r="GY58" i="15"/>
  <c r="GZ58" i="15"/>
  <c r="HA58" i="15"/>
  <c r="HB58" i="15"/>
  <c r="HC58" i="15"/>
  <c r="HD58" i="15"/>
  <c r="HE58" i="15"/>
  <c r="HF58" i="15"/>
  <c r="HG58" i="15"/>
  <c r="HH58" i="15"/>
  <c r="HI58" i="15"/>
  <c r="HJ58" i="15"/>
  <c r="HK58" i="15"/>
  <c r="HL58" i="15"/>
  <c r="HM58" i="15"/>
  <c r="HN58" i="15"/>
  <c r="HO58" i="15"/>
  <c r="HP58" i="15"/>
  <c r="HQ58" i="15"/>
  <c r="HR58" i="15"/>
  <c r="HS58" i="15"/>
  <c r="HT58" i="15"/>
  <c r="HU58" i="15"/>
  <c r="HV58" i="15"/>
  <c r="HW58" i="15"/>
  <c r="HX58" i="15"/>
  <c r="HY58" i="15"/>
  <c r="HZ58" i="15"/>
  <c r="IA58" i="15"/>
  <c r="IB58" i="15"/>
  <c r="IC58" i="15"/>
  <c r="ID58" i="15"/>
  <c r="IE58" i="15"/>
  <c r="IF58" i="15"/>
  <c r="IG58" i="15"/>
  <c r="IH58" i="15"/>
  <c r="II58" i="15"/>
  <c r="IJ58" i="15"/>
  <c r="IK58" i="15"/>
  <c r="IL58" i="15"/>
  <c r="IM58" i="15"/>
  <c r="IN58" i="15"/>
  <c r="IO58" i="15"/>
  <c r="IP58" i="15"/>
  <c r="IQ58" i="15"/>
  <c r="IR58" i="15"/>
  <c r="IS58" i="15"/>
  <c r="IT58" i="15"/>
  <c r="IU58" i="15"/>
  <c r="IV58" i="15"/>
  <c r="IW58" i="15"/>
  <c r="IX58" i="15"/>
  <c r="IY58" i="15"/>
  <c r="IZ58" i="15"/>
  <c r="JA58" i="15"/>
  <c r="JB58" i="15"/>
  <c r="JC58" i="15"/>
  <c r="JD58" i="15"/>
  <c r="JE58" i="15"/>
  <c r="JF58" i="15"/>
  <c r="JG58" i="15"/>
  <c r="JH58" i="15"/>
  <c r="JI58" i="15"/>
  <c r="JJ58" i="15"/>
  <c r="JK58" i="15"/>
  <c r="JL58" i="15"/>
  <c r="JM58" i="15"/>
  <c r="JN58" i="15"/>
  <c r="JO58" i="15"/>
  <c r="JP58" i="15"/>
  <c r="JQ58" i="15"/>
  <c r="JR58" i="15"/>
  <c r="JS58" i="15"/>
  <c r="JT58" i="15"/>
  <c r="JU58" i="15"/>
  <c r="JV58" i="15"/>
  <c r="JW58" i="15"/>
  <c r="JX58" i="15"/>
  <c r="JY58" i="15"/>
  <c r="JZ58" i="15"/>
  <c r="KA58" i="15"/>
  <c r="KB58" i="15"/>
  <c r="KC58" i="15"/>
  <c r="KD58" i="15"/>
  <c r="KE58" i="15"/>
  <c r="KF58" i="15"/>
  <c r="KG58" i="15"/>
  <c r="KH58" i="15"/>
  <c r="KI58" i="15"/>
  <c r="KJ58" i="15"/>
  <c r="KK58" i="15"/>
  <c r="KL58" i="15"/>
  <c r="KM58" i="15"/>
  <c r="KN58" i="15"/>
  <c r="KO58" i="15"/>
  <c r="KP58" i="15"/>
  <c r="KQ58" i="15"/>
  <c r="KR58" i="15"/>
  <c r="KS58" i="15"/>
  <c r="KT58" i="15"/>
  <c r="KU58" i="15"/>
  <c r="KV58" i="15"/>
  <c r="KW58" i="15"/>
  <c r="KX58" i="15"/>
  <c r="KY58" i="15"/>
  <c r="KZ58" i="15"/>
  <c r="LA58" i="15"/>
  <c r="LB58" i="15"/>
  <c r="LC58" i="15"/>
  <c r="LD58" i="15"/>
  <c r="LE58" i="15"/>
  <c r="LF58" i="15"/>
  <c r="LG58" i="15"/>
  <c r="LH58" i="15"/>
  <c r="LI58" i="15"/>
  <c r="LJ58" i="15"/>
  <c r="LK58" i="15"/>
  <c r="LL58" i="15"/>
  <c r="LM58" i="15"/>
  <c r="LN58" i="15"/>
  <c r="LO58" i="15"/>
  <c r="LP58" i="15"/>
  <c r="LQ58" i="15"/>
  <c r="LR58" i="15"/>
  <c r="LS58" i="15"/>
  <c r="LT58" i="15"/>
  <c r="LU58" i="15"/>
  <c r="LV58" i="15"/>
  <c r="LW58" i="15"/>
  <c r="LX58" i="15"/>
  <c r="LY58" i="15"/>
  <c r="LZ58" i="15"/>
  <c r="MA58" i="15"/>
  <c r="MB58" i="15"/>
  <c r="MC58" i="15"/>
  <c r="MD58" i="15"/>
  <c r="ME58" i="15"/>
  <c r="MF58" i="15"/>
  <c r="MG58" i="15"/>
  <c r="MH58" i="15"/>
  <c r="MI58" i="15"/>
  <c r="MJ58" i="15"/>
  <c r="MK58" i="15"/>
  <c r="ML58" i="15"/>
  <c r="MM58" i="15"/>
  <c r="MN58" i="15"/>
  <c r="MO58" i="15"/>
  <c r="MP58" i="15"/>
  <c r="MQ58" i="15"/>
  <c r="MR58" i="15"/>
  <c r="MS58" i="15"/>
  <c r="MT58" i="15"/>
  <c r="MU58" i="15"/>
  <c r="MV58" i="15"/>
  <c r="MW58" i="15"/>
  <c r="MX58" i="15"/>
  <c r="MY58" i="15"/>
  <c r="MZ58" i="15"/>
  <c r="NA58" i="15"/>
  <c r="NB58" i="15"/>
  <c r="NC58" i="15"/>
  <c r="ND58" i="15"/>
  <c r="NE58" i="15"/>
  <c r="NF58" i="15"/>
  <c r="NG58" i="15"/>
  <c r="NH58" i="15"/>
  <c r="NI58" i="15"/>
  <c r="NJ58" i="15"/>
  <c r="NK58" i="15"/>
  <c r="NL58" i="15"/>
  <c r="NM58" i="15"/>
  <c r="NN58" i="15"/>
  <c r="NO58" i="15"/>
  <c r="NP58" i="15"/>
  <c r="NQ58" i="15"/>
  <c r="NR58" i="15"/>
  <c r="NS58" i="15"/>
  <c r="NT58" i="15"/>
  <c r="NU58" i="15"/>
  <c r="NV58" i="15"/>
  <c r="NW58" i="15"/>
  <c r="NX58" i="15"/>
  <c r="NY58" i="15"/>
  <c r="NZ58" i="15"/>
  <c r="OA58" i="15"/>
  <c r="OB58" i="15"/>
  <c r="OC58" i="15"/>
  <c r="OD58" i="15"/>
  <c r="OE58" i="15"/>
  <c r="OF58" i="15"/>
  <c r="OG58" i="15"/>
  <c r="OH58" i="15"/>
  <c r="OI58" i="15"/>
  <c r="OJ58" i="15"/>
  <c r="OK58" i="15"/>
  <c r="OL58" i="15"/>
  <c r="OM58" i="15"/>
  <c r="ON58" i="15"/>
  <c r="OO58" i="15"/>
  <c r="OP58" i="15"/>
  <c r="OQ58" i="15"/>
  <c r="OR58" i="15"/>
  <c r="OS58" i="15"/>
  <c r="OT58" i="15"/>
  <c r="OU58" i="15"/>
  <c r="OV58" i="15"/>
  <c r="OW58" i="15"/>
  <c r="OX58" i="15"/>
  <c r="OY58" i="15"/>
  <c r="OZ58" i="15"/>
  <c r="PA58" i="15"/>
  <c r="PB58" i="15"/>
  <c r="PC58" i="15"/>
  <c r="PD58" i="15"/>
  <c r="PE58" i="15"/>
  <c r="PF58" i="15"/>
  <c r="PG58" i="15"/>
  <c r="PH58" i="15"/>
  <c r="PI58" i="15"/>
  <c r="PJ58" i="15"/>
  <c r="PK58" i="15"/>
  <c r="PL58" i="15"/>
  <c r="PM58" i="15"/>
  <c r="PN58" i="15"/>
  <c r="PO58" i="15"/>
  <c r="PP58" i="15"/>
  <c r="PQ58" i="15"/>
  <c r="PR58" i="15"/>
  <c r="PS58" i="15"/>
  <c r="PT58" i="15"/>
  <c r="PU58" i="15"/>
  <c r="PV58" i="15"/>
  <c r="PW58" i="15"/>
  <c r="PX58" i="15"/>
  <c r="PY58" i="15"/>
  <c r="PZ58" i="15"/>
  <c r="QA58" i="15"/>
  <c r="QB58" i="15"/>
  <c r="QC58" i="15"/>
  <c r="QD58" i="15"/>
  <c r="QE58" i="15"/>
  <c r="QF58" i="15"/>
  <c r="QG58" i="15"/>
  <c r="QH58" i="15"/>
  <c r="QI58" i="15"/>
  <c r="QJ58" i="15"/>
  <c r="QK58" i="15"/>
  <c r="QL58" i="15"/>
  <c r="QM58" i="15"/>
  <c r="QN58" i="15"/>
  <c r="QO58" i="15"/>
  <c r="QP58" i="15"/>
  <c r="QQ58" i="15"/>
  <c r="QR58" i="15"/>
  <c r="QS58" i="15"/>
  <c r="QT58" i="15"/>
  <c r="QU58" i="15"/>
  <c r="QV58" i="15"/>
  <c r="QW58" i="15"/>
  <c r="QX58" i="15"/>
  <c r="QY58" i="15"/>
  <c r="QZ58" i="15"/>
  <c r="RA58" i="15"/>
  <c r="RB58" i="15"/>
  <c r="RC58" i="15"/>
  <c r="RD58" i="15"/>
  <c r="RE58" i="15"/>
  <c r="RF58" i="15"/>
  <c r="RG58" i="15"/>
  <c r="RH58" i="15"/>
  <c r="RI58" i="15"/>
  <c r="RJ58" i="15"/>
  <c r="RK58" i="15"/>
  <c r="RL58" i="15"/>
  <c r="RM58" i="15"/>
  <c r="RN58" i="15"/>
  <c r="RO58" i="15"/>
  <c r="RP58" i="15"/>
  <c r="RQ58" i="15"/>
  <c r="RR58" i="15"/>
  <c r="RS58" i="15"/>
  <c r="RT58" i="15"/>
  <c r="RU58" i="15"/>
  <c r="RV58" i="15"/>
  <c r="RW58" i="15"/>
  <c r="RX58" i="15"/>
  <c r="RY58" i="15"/>
  <c r="RZ58" i="15"/>
  <c r="SA58" i="15"/>
  <c r="SB58" i="15"/>
  <c r="SC58" i="15"/>
  <c r="SD58" i="15"/>
  <c r="SE58" i="15"/>
  <c r="SF58" i="15"/>
  <c r="SG58" i="15"/>
  <c r="SH58" i="15"/>
  <c r="SI58" i="15"/>
  <c r="SJ58" i="15"/>
  <c r="SK58" i="15"/>
  <c r="SL58" i="15"/>
  <c r="SM58" i="15"/>
  <c r="SN58" i="15"/>
  <c r="SO58" i="15"/>
  <c r="SP58" i="15"/>
  <c r="SQ58" i="15"/>
  <c r="SR58" i="15"/>
  <c r="SS58" i="15"/>
  <c r="ST58" i="15"/>
  <c r="SU58" i="15"/>
  <c r="SV58" i="15"/>
  <c r="SW58" i="15"/>
  <c r="SX58" i="15"/>
  <c r="SY58" i="15"/>
  <c r="SZ58" i="15"/>
  <c r="TA58" i="15"/>
  <c r="TB58" i="15"/>
  <c r="K58" i="15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T27" i="15"/>
  <c r="DU27" i="15"/>
  <c r="DV27" i="15"/>
  <c r="DW27" i="15"/>
  <c r="DX27" i="15"/>
  <c r="DY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Y27" i="15"/>
  <c r="IZ27" i="15"/>
  <c r="JA27" i="15"/>
  <c r="JB27" i="15"/>
  <c r="JC27" i="15"/>
  <c r="JD27" i="15"/>
  <c r="JE27" i="15"/>
  <c r="JF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P27" i="15"/>
  <c r="KQ27" i="15"/>
  <c r="KR27" i="15"/>
  <c r="KS27" i="15"/>
  <c r="KT27" i="15"/>
  <c r="KU27" i="15"/>
  <c r="KV27" i="15"/>
  <c r="KW27" i="15"/>
  <c r="KX27" i="15"/>
  <c r="KY27" i="15"/>
  <c r="KZ27" i="15"/>
  <c r="LA27" i="15"/>
  <c r="LB27" i="15"/>
  <c r="LC27" i="15"/>
  <c r="LD27" i="15"/>
  <c r="LE27" i="15"/>
  <c r="LF27" i="15"/>
  <c r="LG27" i="15"/>
  <c r="LH27" i="15"/>
  <c r="LI27" i="15"/>
  <c r="LJ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MC27" i="15"/>
  <c r="MD27" i="15"/>
  <c r="ME27" i="15"/>
  <c r="MF27" i="15"/>
  <c r="MG27" i="15"/>
  <c r="MH27" i="15"/>
  <c r="MI27" i="15"/>
  <c r="MJ27" i="15"/>
  <c r="MK27" i="15"/>
  <c r="ML27" i="15"/>
  <c r="MM27" i="15"/>
  <c r="MN27" i="15"/>
  <c r="MO27" i="15"/>
  <c r="MP27" i="15"/>
  <c r="MQ27" i="15"/>
  <c r="MR27" i="15"/>
  <c r="MS27" i="15"/>
  <c r="MT27" i="15"/>
  <c r="MU27" i="15"/>
  <c r="MV27" i="15"/>
  <c r="MW27" i="15"/>
  <c r="MX27" i="15"/>
  <c r="MY27" i="15"/>
  <c r="MZ27" i="15"/>
  <c r="NA27" i="15"/>
  <c r="NB27" i="15"/>
  <c r="NC27" i="15"/>
  <c r="ND27" i="15"/>
  <c r="NE27" i="15"/>
  <c r="NF27" i="15"/>
  <c r="NG27" i="15"/>
  <c r="NH27" i="15"/>
  <c r="NI27" i="15"/>
  <c r="NJ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J27" i="15"/>
  <c r="PK27" i="15"/>
  <c r="PL27" i="15"/>
  <c r="PM27" i="15"/>
  <c r="PN27" i="15"/>
  <c r="PO27" i="15"/>
  <c r="PP27" i="15"/>
  <c r="PQ27" i="15"/>
  <c r="PR27" i="15"/>
  <c r="PS27" i="15"/>
  <c r="PT27" i="15"/>
  <c r="PU27" i="15"/>
  <c r="PV27" i="15"/>
  <c r="PW27" i="15"/>
  <c r="PX27" i="15"/>
  <c r="PY27" i="15"/>
  <c r="PZ27" i="15"/>
  <c r="QA27" i="15"/>
  <c r="QB27" i="15"/>
  <c r="QC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QZ27" i="15"/>
  <c r="RA27" i="15"/>
  <c r="RB27" i="15"/>
  <c r="RC27" i="15"/>
  <c r="RD27" i="15"/>
  <c r="RE27" i="15"/>
  <c r="RF27" i="15"/>
  <c r="RG27" i="15"/>
  <c r="RH27" i="15"/>
  <c r="RI27" i="15"/>
  <c r="RJ27" i="15"/>
  <c r="RK27" i="15"/>
  <c r="RL27" i="15"/>
  <c r="RM27" i="15"/>
  <c r="RN27" i="15"/>
  <c r="RO27" i="15"/>
  <c r="RP27" i="15"/>
  <c r="RQ27" i="15"/>
  <c r="RR27" i="15"/>
  <c r="RS27" i="15"/>
  <c r="RT27" i="15"/>
  <c r="RU27" i="15"/>
  <c r="RV27" i="15"/>
  <c r="RW27" i="15"/>
  <c r="RX27" i="15"/>
  <c r="RY27" i="15"/>
  <c r="RZ27" i="15"/>
  <c r="SA27" i="15"/>
  <c r="SB27" i="15"/>
  <c r="SC27" i="15"/>
  <c r="SD27" i="15"/>
  <c r="SE27" i="15"/>
  <c r="SF27" i="15"/>
  <c r="SG27" i="15"/>
  <c r="SH27" i="15"/>
  <c r="SI27" i="15"/>
  <c r="SJ27" i="15"/>
  <c r="SK27" i="15"/>
  <c r="SL27" i="15"/>
  <c r="SM27" i="15"/>
  <c r="SN27" i="15"/>
  <c r="SO27" i="15"/>
  <c r="SP27" i="15"/>
  <c r="SQ27" i="15"/>
  <c r="SR27" i="15"/>
  <c r="SS27" i="15"/>
  <c r="ST27" i="15"/>
  <c r="SU27" i="15"/>
  <c r="SV27" i="15"/>
  <c r="SW27" i="15"/>
  <c r="SX27" i="15"/>
  <c r="SY27" i="15"/>
  <c r="SZ27" i="15"/>
  <c r="TA27" i="15"/>
  <c r="TB27" i="15"/>
  <c r="K27" i="15"/>
  <c r="EZ29" i="2"/>
  <c r="I29" i="2" s="1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E54" i="15"/>
  <c r="CF54" i="15"/>
  <c r="CG54" i="15"/>
  <c r="CH54" i="15"/>
  <c r="CI54" i="15"/>
  <c r="CJ54" i="15"/>
  <c r="CK54" i="15"/>
  <c r="CL54" i="15"/>
  <c r="CM54" i="15"/>
  <c r="CN54" i="15"/>
  <c r="CO54" i="15"/>
  <c r="CP54" i="15"/>
  <c r="CQ54" i="15"/>
  <c r="CR54" i="15"/>
  <c r="CS54" i="15"/>
  <c r="CU54" i="15"/>
  <c r="CW54" i="15"/>
  <c r="CX54" i="15"/>
  <c r="CY54" i="15"/>
  <c r="CZ54" i="15"/>
  <c r="DA54" i="15"/>
  <c r="DB54" i="15"/>
  <c r="DC54" i="15"/>
  <c r="DD54" i="15"/>
  <c r="DE54" i="15"/>
  <c r="DF54" i="15"/>
  <c r="DG54" i="15"/>
  <c r="DH54" i="15"/>
  <c r="DI54" i="15"/>
  <c r="DJ54" i="15"/>
  <c r="DK54" i="15"/>
  <c r="DL54" i="15"/>
  <c r="DM54" i="15"/>
  <c r="DN54" i="15"/>
  <c r="DO54" i="15"/>
  <c r="DP54" i="15"/>
  <c r="DQ54" i="15"/>
  <c r="DR54" i="15"/>
  <c r="DS54" i="15"/>
  <c r="DT54" i="15"/>
  <c r="DU54" i="15"/>
  <c r="DV54" i="15"/>
  <c r="DW54" i="15"/>
  <c r="DX54" i="15"/>
  <c r="DY54" i="15"/>
  <c r="DZ54" i="15"/>
  <c r="EA54" i="15"/>
  <c r="EB54" i="15"/>
  <c r="EC54" i="15"/>
  <c r="ED54" i="15"/>
  <c r="EE54" i="15"/>
  <c r="EF54" i="15"/>
  <c r="EG54" i="15"/>
  <c r="EH54" i="15"/>
  <c r="EI54" i="15"/>
  <c r="EJ54" i="15"/>
  <c r="EK54" i="15"/>
  <c r="EL54" i="15"/>
  <c r="EM54" i="15"/>
  <c r="EN54" i="15"/>
  <c r="EO54" i="15"/>
  <c r="EP54" i="15"/>
  <c r="EQ54" i="15"/>
  <c r="ER54" i="15"/>
  <c r="ES54" i="15"/>
  <c r="ET54" i="15"/>
  <c r="EU54" i="15"/>
  <c r="EV54" i="15"/>
  <c r="EW54" i="15"/>
  <c r="EX54" i="15"/>
  <c r="EY54" i="15"/>
  <c r="FB54" i="15"/>
  <c r="FC54" i="15"/>
  <c r="FD54" i="15"/>
  <c r="FE54" i="15"/>
  <c r="FF54" i="15"/>
  <c r="FG54" i="15"/>
  <c r="FH54" i="15"/>
  <c r="FI54" i="15"/>
  <c r="FJ54" i="15"/>
  <c r="FK54" i="15"/>
  <c r="FL54" i="15"/>
  <c r="FM54" i="15"/>
  <c r="FN54" i="15"/>
  <c r="FO54" i="15"/>
  <c r="FP54" i="15"/>
  <c r="FQ54" i="15"/>
  <c r="FR54" i="15"/>
  <c r="FS54" i="15"/>
  <c r="FT54" i="15"/>
  <c r="FU54" i="15"/>
  <c r="FV54" i="15"/>
  <c r="FW54" i="15"/>
  <c r="FX54" i="15"/>
  <c r="FY54" i="15"/>
  <c r="FZ54" i="15"/>
  <c r="GA54" i="15"/>
  <c r="GB54" i="15"/>
  <c r="GC54" i="15"/>
  <c r="GD54" i="15"/>
  <c r="GE54" i="15"/>
  <c r="GF54" i="15"/>
  <c r="GG54" i="15"/>
  <c r="GH54" i="15"/>
  <c r="GI54" i="15"/>
  <c r="GJ54" i="15"/>
  <c r="GK54" i="15"/>
  <c r="GL54" i="15"/>
  <c r="GM54" i="15"/>
  <c r="GN54" i="15"/>
  <c r="GO54" i="15"/>
  <c r="GP54" i="15"/>
  <c r="GQ54" i="15"/>
  <c r="GR54" i="15"/>
  <c r="GS54" i="15"/>
  <c r="GT54" i="15"/>
  <c r="GU54" i="15"/>
  <c r="GV54" i="15"/>
  <c r="GW54" i="15"/>
  <c r="GX54" i="15"/>
  <c r="GY54" i="15"/>
  <c r="GZ54" i="15"/>
  <c r="HA54" i="15"/>
  <c r="HB54" i="15"/>
  <c r="HC54" i="15"/>
  <c r="HD54" i="15"/>
  <c r="HE54" i="15"/>
  <c r="HF54" i="15"/>
  <c r="HG54" i="15"/>
  <c r="HH54" i="15"/>
  <c r="HI54" i="15"/>
  <c r="HJ54" i="15"/>
  <c r="HK54" i="15"/>
  <c r="HL54" i="15"/>
  <c r="HM54" i="15"/>
  <c r="HN54" i="15"/>
  <c r="HO54" i="15"/>
  <c r="HP54" i="15"/>
  <c r="HQ54" i="15"/>
  <c r="HR54" i="15"/>
  <c r="HS54" i="15"/>
  <c r="HT54" i="15"/>
  <c r="HU54" i="15"/>
  <c r="HV54" i="15"/>
  <c r="HW54" i="15"/>
  <c r="HX54" i="15"/>
  <c r="HY54" i="15"/>
  <c r="HZ54" i="15"/>
  <c r="IA54" i="15"/>
  <c r="IB54" i="15"/>
  <c r="IC54" i="15"/>
  <c r="ID54" i="15"/>
  <c r="IE54" i="15"/>
  <c r="IF54" i="15"/>
  <c r="IG54" i="15"/>
  <c r="IH54" i="15"/>
  <c r="II54" i="15"/>
  <c r="IJ54" i="15"/>
  <c r="IK54" i="15"/>
  <c r="IL54" i="15"/>
  <c r="IM54" i="15"/>
  <c r="IN54" i="15"/>
  <c r="IO54" i="15"/>
  <c r="IP54" i="15"/>
  <c r="IQ54" i="15"/>
  <c r="IR54" i="15"/>
  <c r="IS54" i="15"/>
  <c r="IT54" i="15"/>
  <c r="IU54" i="15"/>
  <c r="IV54" i="15"/>
  <c r="IW54" i="15"/>
  <c r="IX54" i="15"/>
  <c r="IY54" i="15"/>
  <c r="IZ54" i="15"/>
  <c r="JA54" i="15"/>
  <c r="JB54" i="15"/>
  <c r="JC54" i="15"/>
  <c r="JD54" i="15"/>
  <c r="JE54" i="15"/>
  <c r="JF54" i="15"/>
  <c r="JG54" i="15"/>
  <c r="JH54" i="15"/>
  <c r="JI54" i="15"/>
  <c r="JJ54" i="15"/>
  <c r="JK54" i="15"/>
  <c r="JL54" i="15"/>
  <c r="JM54" i="15"/>
  <c r="JN54" i="15"/>
  <c r="JO54" i="15"/>
  <c r="JP54" i="15"/>
  <c r="JQ54" i="15"/>
  <c r="JR54" i="15"/>
  <c r="JS54" i="15"/>
  <c r="JT54" i="15"/>
  <c r="JU54" i="15"/>
  <c r="JV54" i="15"/>
  <c r="JW54" i="15"/>
  <c r="JX54" i="15"/>
  <c r="JY54" i="15"/>
  <c r="JZ54" i="15"/>
  <c r="KA54" i="15"/>
  <c r="KB54" i="15"/>
  <c r="KC54" i="15"/>
  <c r="KD54" i="15"/>
  <c r="KE54" i="15"/>
  <c r="KF54" i="15"/>
  <c r="KG54" i="15"/>
  <c r="KH54" i="15"/>
  <c r="KI54" i="15"/>
  <c r="KJ54" i="15"/>
  <c r="KK54" i="15"/>
  <c r="KL54" i="15"/>
  <c r="KM54" i="15"/>
  <c r="KN54" i="15"/>
  <c r="KO54" i="15"/>
  <c r="KP54" i="15"/>
  <c r="KQ54" i="15"/>
  <c r="KR54" i="15"/>
  <c r="KS54" i="15"/>
  <c r="KT54" i="15"/>
  <c r="KU54" i="15"/>
  <c r="KV54" i="15"/>
  <c r="KW54" i="15"/>
  <c r="KX54" i="15"/>
  <c r="KY54" i="15"/>
  <c r="KZ54" i="15"/>
  <c r="LA54" i="15"/>
  <c r="LB54" i="15"/>
  <c r="LC54" i="15"/>
  <c r="LD54" i="15"/>
  <c r="LE54" i="15"/>
  <c r="LF54" i="15"/>
  <c r="LG54" i="15"/>
  <c r="LH54" i="15"/>
  <c r="LI54" i="15"/>
  <c r="LJ54" i="15"/>
  <c r="LK54" i="15"/>
  <c r="LL54" i="15"/>
  <c r="LM54" i="15"/>
  <c r="LN54" i="15"/>
  <c r="LO54" i="15"/>
  <c r="LP54" i="15"/>
  <c r="LQ54" i="15"/>
  <c r="LR54" i="15"/>
  <c r="LS54" i="15"/>
  <c r="LT54" i="15"/>
  <c r="LU54" i="15"/>
  <c r="LV54" i="15"/>
  <c r="LW54" i="15"/>
  <c r="LX54" i="15"/>
  <c r="LY54" i="15"/>
  <c r="LZ54" i="15"/>
  <c r="MA54" i="15"/>
  <c r="MB54" i="15"/>
  <c r="MC54" i="15"/>
  <c r="MD54" i="15"/>
  <c r="ME54" i="15"/>
  <c r="MF54" i="15"/>
  <c r="MG54" i="15"/>
  <c r="MH54" i="15"/>
  <c r="MI54" i="15"/>
  <c r="MJ54" i="15"/>
  <c r="MK54" i="15"/>
  <c r="ML54" i="15"/>
  <c r="MM54" i="15"/>
  <c r="MN54" i="15"/>
  <c r="MO54" i="15"/>
  <c r="MP54" i="15"/>
  <c r="MQ54" i="15"/>
  <c r="MR54" i="15"/>
  <c r="MS54" i="15"/>
  <c r="MT54" i="15"/>
  <c r="MU54" i="15"/>
  <c r="MV54" i="15"/>
  <c r="MW54" i="15"/>
  <c r="MX54" i="15"/>
  <c r="MY54" i="15"/>
  <c r="MZ54" i="15"/>
  <c r="NA54" i="15"/>
  <c r="NB54" i="15"/>
  <c r="NC54" i="15"/>
  <c r="ND54" i="15"/>
  <c r="NE54" i="15"/>
  <c r="NF54" i="15"/>
  <c r="NG54" i="15"/>
  <c r="NH54" i="15"/>
  <c r="NI54" i="15"/>
  <c r="NJ54" i="15"/>
  <c r="NK54" i="15"/>
  <c r="NL54" i="15"/>
  <c r="NM54" i="15"/>
  <c r="NN54" i="15"/>
  <c r="NO54" i="15"/>
  <c r="NP54" i="15"/>
  <c r="NQ54" i="15"/>
  <c r="NR54" i="15"/>
  <c r="NS54" i="15"/>
  <c r="NT54" i="15"/>
  <c r="NU54" i="15"/>
  <c r="NV54" i="15"/>
  <c r="NW54" i="15"/>
  <c r="NX54" i="15"/>
  <c r="NY54" i="15"/>
  <c r="NZ54" i="15"/>
  <c r="OA54" i="15"/>
  <c r="OB54" i="15"/>
  <c r="OC54" i="15"/>
  <c r="OD54" i="15"/>
  <c r="OE54" i="15"/>
  <c r="OF54" i="15"/>
  <c r="OG54" i="15"/>
  <c r="OH54" i="15"/>
  <c r="OI54" i="15"/>
  <c r="OJ54" i="15"/>
  <c r="OK54" i="15"/>
  <c r="OL54" i="15"/>
  <c r="OM54" i="15"/>
  <c r="ON54" i="15"/>
  <c r="OO54" i="15"/>
  <c r="OP54" i="15"/>
  <c r="OQ54" i="15"/>
  <c r="OR54" i="15"/>
  <c r="OS54" i="15"/>
  <c r="OT54" i="15"/>
  <c r="OU54" i="15"/>
  <c r="OV54" i="15"/>
  <c r="OW54" i="15"/>
  <c r="OX54" i="15"/>
  <c r="OY54" i="15"/>
  <c r="OZ54" i="15"/>
  <c r="PA54" i="15"/>
  <c r="PB54" i="15"/>
  <c r="PC54" i="15"/>
  <c r="PD54" i="15"/>
  <c r="PE54" i="15"/>
  <c r="PF54" i="15"/>
  <c r="PG54" i="15"/>
  <c r="PH54" i="15"/>
  <c r="PI54" i="15"/>
  <c r="PJ54" i="15"/>
  <c r="PK54" i="15"/>
  <c r="PL54" i="15"/>
  <c r="PM54" i="15"/>
  <c r="PN54" i="15"/>
  <c r="PO54" i="15"/>
  <c r="PP54" i="15"/>
  <c r="PQ54" i="15"/>
  <c r="PR54" i="15"/>
  <c r="PS54" i="15"/>
  <c r="PT54" i="15"/>
  <c r="PU54" i="15"/>
  <c r="PV54" i="15"/>
  <c r="PW54" i="15"/>
  <c r="PX54" i="15"/>
  <c r="PY54" i="15"/>
  <c r="PZ54" i="15"/>
  <c r="QA54" i="15"/>
  <c r="QB54" i="15"/>
  <c r="QC54" i="15"/>
  <c r="QD54" i="15"/>
  <c r="QE54" i="15"/>
  <c r="QF54" i="15"/>
  <c r="QG54" i="15"/>
  <c r="QH54" i="15"/>
  <c r="QI54" i="15"/>
  <c r="QJ54" i="15"/>
  <c r="QK54" i="15"/>
  <c r="QL54" i="15"/>
  <c r="QM54" i="15"/>
  <c r="QN54" i="15"/>
  <c r="QO54" i="15"/>
  <c r="QP54" i="15"/>
  <c r="QQ54" i="15"/>
  <c r="QR54" i="15"/>
  <c r="QS54" i="15"/>
  <c r="QT54" i="15"/>
  <c r="QU54" i="15"/>
  <c r="QV54" i="15"/>
  <c r="QW54" i="15"/>
  <c r="QX54" i="15"/>
  <c r="QY54" i="15"/>
  <c r="QZ54" i="15"/>
  <c r="RA54" i="15"/>
  <c r="RB54" i="15"/>
  <c r="RC54" i="15"/>
  <c r="RD54" i="15"/>
  <c r="RE54" i="15"/>
  <c r="RF54" i="15"/>
  <c r="RG54" i="15"/>
  <c r="RH54" i="15"/>
  <c r="RI54" i="15"/>
  <c r="RJ54" i="15"/>
  <c r="RK54" i="15"/>
  <c r="RL54" i="15"/>
  <c r="RM54" i="15"/>
  <c r="RN54" i="15"/>
  <c r="RO54" i="15"/>
  <c r="RP54" i="15"/>
  <c r="RQ54" i="15"/>
  <c r="RR54" i="15"/>
  <c r="RS54" i="15"/>
  <c r="RT54" i="15"/>
  <c r="RU54" i="15"/>
  <c r="RV54" i="15"/>
  <c r="RW54" i="15"/>
  <c r="RX54" i="15"/>
  <c r="RY54" i="15"/>
  <c r="RZ54" i="15"/>
  <c r="SA54" i="15"/>
  <c r="SB54" i="15"/>
  <c r="SC54" i="15"/>
  <c r="SD54" i="15"/>
  <c r="SE54" i="15"/>
  <c r="SF54" i="15"/>
  <c r="SG54" i="15"/>
  <c r="SH54" i="15"/>
  <c r="SI54" i="15"/>
  <c r="SJ54" i="15"/>
  <c r="SK54" i="15"/>
  <c r="SL54" i="15"/>
  <c r="SM54" i="15"/>
  <c r="SN54" i="15"/>
  <c r="SO54" i="15"/>
  <c r="SP54" i="15"/>
  <c r="SQ54" i="15"/>
  <c r="SR54" i="15"/>
  <c r="SS54" i="15"/>
  <c r="ST54" i="15"/>
  <c r="SU54" i="15"/>
  <c r="SV54" i="15"/>
  <c r="SW54" i="15"/>
  <c r="SX54" i="15"/>
  <c r="SY54" i="15"/>
  <c r="SZ54" i="15"/>
  <c r="TA54" i="15"/>
  <c r="TB54" i="15"/>
  <c r="K54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CF61" i="15"/>
  <c r="CG61" i="15"/>
  <c r="CH61" i="15"/>
  <c r="CI61" i="15"/>
  <c r="CJ61" i="15"/>
  <c r="CK61" i="15"/>
  <c r="CL61" i="15"/>
  <c r="CM61" i="15"/>
  <c r="CN61" i="15"/>
  <c r="CO61" i="15"/>
  <c r="CP61" i="15"/>
  <c r="CQ61" i="15"/>
  <c r="CR61" i="15"/>
  <c r="CS61" i="15"/>
  <c r="CT61" i="15"/>
  <c r="CU61" i="15"/>
  <c r="CV61" i="15"/>
  <c r="CW61" i="15"/>
  <c r="CX61" i="15"/>
  <c r="CY61" i="15"/>
  <c r="CZ61" i="15"/>
  <c r="DA61" i="15"/>
  <c r="DB61" i="15"/>
  <c r="DC61" i="15"/>
  <c r="DD61" i="15"/>
  <c r="DE61" i="15"/>
  <c r="DF61" i="15"/>
  <c r="DG61" i="15"/>
  <c r="DH61" i="15"/>
  <c r="DI61" i="15"/>
  <c r="DJ61" i="15"/>
  <c r="DK61" i="15"/>
  <c r="DL61" i="15"/>
  <c r="DM61" i="15"/>
  <c r="DN61" i="15"/>
  <c r="DO61" i="15"/>
  <c r="DP61" i="15"/>
  <c r="DQ61" i="15"/>
  <c r="DR61" i="15"/>
  <c r="DS61" i="15"/>
  <c r="DT61" i="15"/>
  <c r="DU61" i="15"/>
  <c r="DV61" i="15"/>
  <c r="DW61" i="15"/>
  <c r="DX61" i="15"/>
  <c r="DY61" i="15"/>
  <c r="DZ61" i="15"/>
  <c r="EA61" i="15"/>
  <c r="EB61" i="15"/>
  <c r="EC61" i="15"/>
  <c r="ED61" i="15"/>
  <c r="EE61" i="15"/>
  <c r="EF61" i="15"/>
  <c r="EG61" i="15"/>
  <c r="EH61" i="15"/>
  <c r="EI61" i="15"/>
  <c r="EJ61" i="15"/>
  <c r="EK61" i="15"/>
  <c r="EL61" i="15"/>
  <c r="EM61" i="15"/>
  <c r="EN61" i="15"/>
  <c r="EO61" i="15"/>
  <c r="EP61" i="15"/>
  <c r="EQ61" i="15"/>
  <c r="ER61" i="15"/>
  <c r="ES61" i="15"/>
  <c r="ET61" i="15"/>
  <c r="EU61" i="15"/>
  <c r="EV61" i="15"/>
  <c r="EW61" i="15"/>
  <c r="EX61" i="15"/>
  <c r="EY61" i="15"/>
  <c r="EZ61" i="15"/>
  <c r="FB61" i="15"/>
  <c r="FC61" i="15"/>
  <c r="FD61" i="15"/>
  <c r="FE61" i="15"/>
  <c r="FF61" i="15"/>
  <c r="FG61" i="15"/>
  <c r="FH61" i="15"/>
  <c r="FI61" i="15"/>
  <c r="FJ61" i="15"/>
  <c r="FK61" i="15"/>
  <c r="FL61" i="15"/>
  <c r="FM61" i="15"/>
  <c r="FN61" i="15"/>
  <c r="FO61" i="15"/>
  <c r="FP61" i="15"/>
  <c r="FQ61" i="15"/>
  <c r="FR61" i="15"/>
  <c r="FS61" i="15"/>
  <c r="FT61" i="15"/>
  <c r="FU61" i="15"/>
  <c r="FV61" i="15"/>
  <c r="FW61" i="15"/>
  <c r="FX61" i="15"/>
  <c r="FY61" i="15"/>
  <c r="FZ61" i="15"/>
  <c r="GA61" i="15"/>
  <c r="GB61" i="15"/>
  <c r="GC61" i="15"/>
  <c r="GD61" i="15"/>
  <c r="GE61" i="15"/>
  <c r="GF61" i="15"/>
  <c r="GG61" i="15"/>
  <c r="GH61" i="15"/>
  <c r="GI61" i="15"/>
  <c r="GJ61" i="15"/>
  <c r="GK61" i="15"/>
  <c r="GL61" i="15"/>
  <c r="GM61" i="15"/>
  <c r="GN61" i="15"/>
  <c r="GO61" i="15"/>
  <c r="GP61" i="15"/>
  <c r="GQ61" i="15"/>
  <c r="GR61" i="15"/>
  <c r="GS61" i="15"/>
  <c r="GT61" i="15"/>
  <c r="GU61" i="15"/>
  <c r="GV61" i="15"/>
  <c r="GW61" i="15"/>
  <c r="GX61" i="15"/>
  <c r="GY61" i="15"/>
  <c r="GZ61" i="15"/>
  <c r="HA61" i="15"/>
  <c r="HB61" i="15"/>
  <c r="HC61" i="15"/>
  <c r="HD61" i="15"/>
  <c r="HE61" i="15"/>
  <c r="HF61" i="15"/>
  <c r="HG61" i="15"/>
  <c r="HH61" i="15"/>
  <c r="HI61" i="15"/>
  <c r="HJ61" i="15"/>
  <c r="HK61" i="15"/>
  <c r="HL61" i="15"/>
  <c r="HM61" i="15"/>
  <c r="HN61" i="15"/>
  <c r="HO61" i="15"/>
  <c r="HP61" i="15"/>
  <c r="HQ61" i="15"/>
  <c r="HR61" i="15"/>
  <c r="HS61" i="15"/>
  <c r="HT61" i="15"/>
  <c r="HU61" i="15"/>
  <c r="HV61" i="15"/>
  <c r="HW61" i="15"/>
  <c r="HX61" i="15"/>
  <c r="HY61" i="15"/>
  <c r="HZ61" i="15"/>
  <c r="IA61" i="15"/>
  <c r="IB61" i="15"/>
  <c r="IC61" i="15"/>
  <c r="ID61" i="15"/>
  <c r="IE61" i="15"/>
  <c r="IF61" i="15"/>
  <c r="IG61" i="15"/>
  <c r="IH61" i="15"/>
  <c r="II61" i="15"/>
  <c r="IJ61" i="15"/>
  <c r="IK61" i="15"/>
  <c r="IL61" i="15"/>
  <c r="IM61" i="15"/>
  <c r="IN61" i="15"/>
  <c r="IO61" i="15"/>
  <c r="IP61" i="15"/>
  <c r="IQ61" i="15"/>
  <c r="IR61" i="15"/>
  <c r="IS61" i="15"/>
  <c r="IT61" i="15"/>
  <c r="IU61" i="15"/>
  <c r="IV61" i="15"/>
  <c r="IW61" i="15"/>
  <c r="IX61" i="15"/>
  <c r="IY61" i="15"/>
  <c r="IZ61" i="15"/>
  <c r="JA61" i="15"/>
  <c r="JB61" i="15"/>
  <c r="JC61" i="15"/>
  <c r="JD61" i="15"/>
  <c r="JE61" i="15"/>
  <c r="JF61" i="15"/>
  <c r="JG61" i="15"/>
  <c r="JH61" i="15"/>
  <c r="JI61" i="15"/>
  <c r="JJ61" i="15"/>
  <c r="JK61" i="15"/>
  <c r="JL61" i="15"/>
  <c r="JM61" i="15"/>
  <c r="JN61" i="15"/>
  <c r="JO61" i="15"/>
  <c r="JP61" i="15"/>
  <c r="JQ61" i="15"/>
  <c r="JR61" i="15"/>
  <c r="JS61" i="15"/>
  <c r="JT61" i="15"/>
  <c r="JU61" i="15"/>
  <c r="JV61" i="15"/>
  <c r="JW61" i="15"/>
  <c r="JX61" i="15"/>
  <c r="JY61" i="15"/>
  <c r="JZ61" i="15"/>
  <c r="KA61" i="15"/>
  <c r="KB61" i="15"/>
  <c r="KC61" i="15"/>
  <c r="KD61" i="15"/>
  <c r="KE61" i="15"/>
  <c r="KF61" i="15"/>
  <c r="KG61" i="15"/>
  <c r="KH61" i="15"/>
  <c r="KI61" i="15"/>
  <c r="KJ61" i="15"/>
  <c r="KK61" i="15"/>
  <c r="KL61" i="15"/>
  <c r="KM61" i="15"/>
  <c r="KN61" i="15"/>
  <c r="KO61" i="15"/>
  <c r="KP61" i="15"/>
  <c r="KQ61" i="15"/>
  <c r="KR61" i="15"/>
  <c r="KS61" i="15"/>
  <c r="KT61" i="15"/>
  <c r="KU61" i="15"/>
  <c r="KV61" i="15"/>
  <c r="KW61" i="15"/>
  <c r="KX61" i="15"/>
  <c r="KY61" i="15"/>
  <c r="KZ61" i="15"/>
  <c r="LA61" i="15"/>
  <c r="LB61" i="15"/>
  <c r="LC61" i="15"/>
  <c r="LD61" i="15"/>
  <c r="LE61" i="15"/>
  <c r="LF61" i="15"/>
  <c r="LG61" i="15"/>
  <c r="LH61" i="15"/>
  <c r="LI61" i="15"/>
  <c r="LJ61" i="15"/>
  <c r="LK61" i="15"/>
  <c r="LL61" i="15"/>
  <c r="LM61" i="15"/>
  <c r="LN61" i="15"/>
  <c r="LO61" i="15"/>
  <c r="LP61" i="15"/>
  <c r="LQ61" i="15"/>
  <c r="LR61" i="15"/>
  <c r="LS61" i="15"/>
  <c r="LT61" i="15"/>
  <c r="LU61" i="15"/>
  <c r="LV61" i="15"/>
  <c r="LW61" i="15"/>
  <c r="LX61" i="15"/>
  <c r="LY61" i="15"/>
  <c r="LZ61" i="15"/>
  <c r="MA61" i="15"/>
  <c r="MB61" i="15"/>
  <c r="MC61" i="15"/>
  <c r="MD61" i="15"/>
  <c r="ME61" i="15"/>
  <c r="MF61" i="15"/>
  <c r="MG61" i="15"/>
  <c r="MH61" i="15"/>
  <c r="MI61" i="15"/>
  <c r="MJ61" i="15"/>
  <c r="MK61" i="15"/>
  <c r="ML61" i="15"/>
  <c r="MM61" i="15"/>
  <c r="MN61" i="15"/>
  <c r="MO61" i="15"/>
  <c r="MP61" i="15"/>
  <c r="MQ61" i="15"/>
  <c r="MR61" i="15"/>
  <c r="MS61" i="15"/>
  <c r="MT61" i="15"/>
  <c r="MU61" i="15"/>
  <c r="MV61" i="15"/>
  <c r="MW61" i="15"/>
  <c r="MX61" i="15"/>
  <c r="MY61" i="15"/>
  <c r="MZ61" i="15"/>
  <c r="NA61" i="15"/>
  <c r="NB61" i="15"/>
  <c r="NC61" i="15"/>
  <c r="ND61" i="15"/>
  <c r="NE61" i="15"/>
  <c r="NF61" i="15"/>
  <c r="NG61" i="15"/>
  <c r="NH61" i="15"/>
  <c r="NI61" i="15"/>
  <c r="NJ61" i="15"/>
  <c r="NK61" i="15"/>
  <c r="NL61" i="15"/>
  <c r="NM61" i="15"/>
  <c r="NN61" i="15"/>
  <c r="NO61" i="15"/>
  <c r="NP61" i="15"/>
  <c r="NQ61" i="15"/>
  <c r="NR61" i="15"/>
  <c r="NS61" i="15"/>
  <c r="NT61" i="15"/>
  <c r="NU61" i="15"/>
  <c r="NV61" i="15"/>
  <c r="NW61" i="15"/>
  <c r="NX61" i="15"/>
  <c r="NY61" i="15"/>
  <c r="NZ61" i="15"/>
  <c r="OA61" i="15"/>
  <c r="OB61" i="15"/>
  <c r="OC61" i="15"/>
  <c r="OD61" i="15"/>
  <c r="OE61" i="15"/>
  <c r="OF61" i="15"/>
  <c r="OG61" i="15"/>
  <c r="OH61" i="15"/>
  <c r="OI61" i="15"/>
  <c r="OJ61" i="15"/>
  <c r="OK61" i="15"/>
  <c r="OL61" i="15"/>
  <c r="OM61" i="15"/>
  <c r="ON61" i="15"/>
  <c r="OO61" i="15"/>
  <c r="OP61" i="15"/>
  <c r="OQ61" i="15"/>
  <c r="OR61" i="15"/>
  <c r="OS61" i="15"/>
  <c r="OT61" i="15"/>
  <c r="OU61" i="15"/>
  <c r="OV61" i="15"/>
  <c r="OW61" i="15"/>
  <c r="OX61" i="15"/>
  <c r="OY61" i="15"/>
  <c r="OZ61" i="15"/>
  <c r="PA61" i="15"/>
  <c r="PB61" i="15"/>
  <c r="PC61" i="15"/>
  <c r="PD61" i="15"/>
  <c r="PE61" i="15"/>
  <c r="PF61" i="15"/>
  <c r="PG61" i="15"/>
  <c r="PH61" i="15"/>
  <c r="PI61" i="15"/>
  <c r="PJ61" i="15"/>
  <c r="PK61" i="15"/>
  <c r="PL61" i="15"/>
  <c r="PM61" i="15"/>
  <c r="PN61" i="15"/>
  <c r="PO61" i="15"/>
  <c r="PP61" i="15"/>
  <c r="PQ61" i="15"/>
  <c r="PR61" i="15"/>
  <c r="PS61" i="15"/>
  <c r="PT61" i="15"/>
  <c r="PU61" i="15"/>
  <c r="PV61" i="15"/>
  <c r="PW61" i="15"/>
  <c r="PX61" i="15"/>
  <c r="PY61" i="15"/>
  <c r="PZ61" i="15"/>
  <c r="QA61" i="15"/>
  <c r="QB61" i="15"/>
  <c r="QC61" i="15"/>
  <c r="QD61" i="15"/>
  <c r="QE61" i="15"/>
  <c r="QF61" i="15"/>
  <c r="QG61" i="15"/>
  <c r="QH61" i="15"/>
  <c r="QI61" i="15"/>
  <c r="QJ61" i="15"/>
  <c r="QK61" i="15"/>
  <c r="QL61" i="15"/>
  <c r="QM61" i="15"/>
  <c r="QN61" i="15"/>
  <c r="QO61" i="15"/>
  <c r="QP61" i="15"/>
  <c r="QQ61" i="15"/>
  <c r="QR61" i="15"/>
  <c r="QS61" i="15"/>
  <c r="QT61" i="15"/>
  <c r="QU61" i="15"/>
  <c r="QV61" i="15"/>
  <c r="QW61" i="15"/>
  <c r="QX61" i="15"/>
  <c r="QY61" i="15"/>
  <c r="QZ61" i="15"/>
  <c r="RA61" i="15"/>
  <c r="RB61" i="15"/>
  <c r="RC61" i="15"/>
  <c r="RD61" i="15"/>
  <c r="RE61" i="15"/>
  <c r="RF61" i="15"/>
  <c r="RG61" i="15"/>
  <c r="RH61" i="15"/>
  <c r="RI61" i="15"/>
  <c r="RJ61" i="15"/>
  <c r="RK61" i="15"/>
  <c r="RL61" i="15"/>
  <c r="RM61" i="15"/>
  <c r="RN61" i="15"/>
  <c r="RO61" i="15"/>
  <c r="RP61" i="15"/>
  <c r="RQ61" i="15"/>
  <c r="RR61" i="15"/>
  <c r="RS61" i="15"/>
  <c r="RT61" i="15"/>
  <c r="RU61" i="15"/>
  <c r="RV61" i="15"/>
  <c r="RW61" i="15"/>
  <c r="RX61" i="15"/>
  <c r="RY61" i="15"/>
  <c r="RZ61" i="15"/>
  <c r="SA61" i="15"/>
  <c r="SB61" i="15"/>
  <c r="SC61" i="15"/>
  <c r="SD61" i="15"/>
  <c r="SE61" i="15"/>
  <c r="SF61" i="15"/>
  <c r="SG61" i="15"/>
  <c r="SH61" i="15"/>
  <c r="SI61" i="15"/>
  <c r="SJ61" i="15"/>
  <c r="SK61" i="15"/>
  <c r="SL61" i="15"/>
  <c r="SM61" i="15"/>
  <c r="SN61" i="15"/>
  <c r="SO61" i="15"/>
  <c r="SP61" i="15"/>
  <c r="SQ61" i="15"/>
  <c r="SR61" i="15"/>
  <c r="SS61" i="15"/>
  <c r="ST61" i="15"/>
  <c r="SU61" i="15"/>
  <c r="SV61" i="15"/>
  <c r="SW61" i="15"/>
  <c r="SX61" i="15"/>
  <c r="SY61" i="15"/>
  <c r="SZ61" i="15"/>
  <c r="TA61" i="15"/>
  <c r="TB61" i="15"/>
  <c r="K61" i="15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J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MC144" i="7"/>
  <c r="MD144" i="7"/>
  <c r="ME144" i="7"/>
  <c r="MF144" i="7"/>
  <c r="MG144" i="7"/>
  <c r="MH144" i="7"/>
  <c r="MI144" i="7"/>
  <c r="MJ144" i="7"/>
  <c r="MK144" i="7"/>
  <c r="ML144" i="7"/>
  <c r="MM144" i="7"/>
  <c r="MN144" i="7"/>
  <c r="MO144" i="7"/>
  <c r="MP144" i="7"/>
  <c r="MQ144" i="7"/>
  <c r="MR144" i="7"/>
  <c r="MS144" i="7"/>
  <c r="MT144" i="7"/>
  <c r="MU144" i="7"/>
  <c r="MV144" i="7"/>
  <c r="MW144" i="7"/>
  <c r="MX144" i="7"/>
  <c r="MY144" i="7"/>
  <c r="MZ144" i="7"/>
  <c r="NA144" i="7"/>
  <c r="NB144" i="7"/>
  <c r="NC144" i="7"/>
  <c r="ND144" i="7"/>
  <c r="NE144" i="7"/>
  <c r="NF144" i="7"/>
  <c r="NG144" i="7"/>
  <c r="NH144" i="7"/>
  <c r="NI144" i="7"/>
  <c r="NJ144" i="7"/>
  <c r="NK144" i="7"/>
  <c r="NL144" i="7"/>
  <c r="NM144" i="7"/>
  <c r="NN144" i="7"/>
  <c r="NO144" i="7"/>
  <c r="NP144" i="7"/>
  <c r="NQ144" i="7"/>
  <c r="NR144" i="7"/>
  <c r="NS144" i="7"/>
  <c r="NT144" i="7"/>
  <c r="NU144" i="7"/>
  <c r="NV144" i="7"/>
  <c r="NW144" i="7"/>
  <c r="NX144" i="7"/>
  <c r="NY144" i="7"/>
  <c r="NZ144" i="7"/>
  <c r="OA144" i="7"/>
  <c r="OB144" i="7"/>
  <c r="OC144" i="7"/>
  <c r="OD144" i="7"/>
  <c r="OE144" i="7"/>
  <c r="OF144" i="7"/>
  <c r="OG144" i="7"/>
  <c r="OH144" i="7"/>
  <c r="OI144" i="7"/>
  <c r="OJ144" i="7"/>
  <c r="OK144" i="7"/>
  <c r="OL144" i="7"/>
  <c r="OM144" i="7"/>
  <c r="ON144" i="7"/>
  <c r="OO144" i="7"/>
  <c r="OP144" i="7"/>
  <c r="OQ144" i="7"/>
  <c r="OR144" i="7"/>
  <c r="OS144" i="7"/>
  <c r="OT144" i="7"/>
  <c r="OU144" i="7"/>
  <c r="OV144" i="7"/>
  <c r="OW144" i="7"/>
  <c r="OX144" i="7"/>
  <c r="OY144" i="7"/>
  <c r="OZ144" i="7"/>
  <c r="PA144" i="7"/>
  <c r="PB144" i="7"/>
  <c r="PC144" i="7"/>
  <c r="PD144" i="7"/>
  <c r="PE144" i="7"/>
  <c r="PF144" i="7"/>
  <c r="PG144" i="7"/>
  <c r="PH144" i="7"/>
  <c r="PI144" i="7"/>
  <c r="PJ144" i="7"/>
  <c r="PK144" i="7"/>
  <c r="PL144" i="7"/>
  <c r="PM144" i="7"/>
  <c r="PN144" i="7"/>
  <c r="PO144" i="7"/>
  <c r="PP144" i="7"/>
  <c r="PQ144" i="7"/>
  <c r="PR144" i="7"/>
  <c r="PS144" i="7"/>
  <c r="PT144" i="7"/>
  <c r="PU144" i="7"/>
  <c r="PV144" i="7"/>
  <c r="PW144" i="7"/>
  <c r="PX144" i="7"/>
  <c r="PY144" i="7"/>
  <c r="PZ144" i="7"/>
  <c r="QA144" i="7"/>
  <c r="QB144" i="7"/>
  <c r="QC144" i="7"/>
  <c r="QD144" i="7"/>
  <c r="QE144" i="7"/>
  <c r="QF144" i="7"/>
  <c r="QG144" i="7"/>
  <c r="QH144" i="7"/>
  <c r="QI144" i="7"/>
  <c r="QJ144" i="7"/>
  <c r="QK144" i="7"/>
  <c r="QL144" i="7"/>
  <c r="QM144" i="7"/>
  <c r="QN144" i="7"/>
  <c r="QO144" i="7"/>
  <c r="QP144" i="7"/>
  <c r="QQ144" i="7"/>
  <c r="QR144" i="7"/>
  <c r="QS144" i="7"/>
  <c r="QT144" i="7"/>
  <c r="QU144" i="7"/>
  <c r="QV144" i="7"/>
  <c r="QW144" i="7"/>
  <c r="QX144" i="7"/>
  <c r="QY144" i="7"/>
  <c r="QZ144" i="7"/>
  <c r="RA144" i="7"/>
  <c r="RB144" i="7"/>
  <c r="RC144" i="7"/>
  <c r="RD144" i="7"/>
  <c r="RE144" i="7"/>
  <c r="RF144" i="7"/>
  <c r="RG144" i="7"/>
  <c r="RH144" i="7"/>
  <c r="RI144" i="7"/>
  <c r="RJ144" i="7"/>
  <c r="RK144" i="7"/>
  <c r="RL144" i="7"/>
  <c r="RM144" i="7"/>
  <c r="RN144" i="7"/>
  <c r="RO144" i="7"/>
  <c r="RP144" i="7"/>
  <c r="RQ144" i="7"/>
  <c r="RR144" i="7"/>
  <c r="RS144" i="7"/>
  <c r="RT144" i="7"/>
  <c r="RU144" i="7"/>
  <c r="RV144" i="7"/>
  <c r="RW144" i="7"/>
  <c r="RX144" i="7"/>
  <c r="RY144" i="7"/>
  <c r="RZ144" i="7"/>
  <c r="SA144" i="7"/>
  <c r="SB144" i="7"/>
  <c r="SC144" i="7"/>
  <c r="SD144" i="7"/>
  <c r="SE144" i="7"/>
  <c r="SF144" i="7"/>
  <c r="SG144" i="7"/>
  <c r="SH144" i="7"/>
  <c r="SI144" i="7"/>
  <c r="SJ144" i="7"/>
  <c r="SK144" i="7"/>
  <c r="SL144" i="7"/>
  <c r="SM144" i="7"/>
  <c r="SN144" i="7"/>
  <c r="SO144" i="7"/>
  <c r="SP144" i="7"/>
  <c r="SQ144" i="7"/>
  <c r="SR144" i="7"/>
  <c r="SS144" i="7"/>
  <c r="ST144" i="7"/>
  <c r="SU144" i="7"/>
  <c r="SV144" i="7"/>
  <c r="SW144" i="7"/>
  <c r="SX144" i="7"/>
  <c r="SY144" i="7"/>
  <c r="SZ144" i="7"/>
  <c r="TA144" i="7"/>
  <c r="TB144" i="7"/>
  <c r="K144" i="7"/>
  <c r="EZ59" i="1"/>
  <c r="EZ23" i="1"/>
  <c r="EZ39" i="7" s="1"/>
  <c r="EY25" i="7"/>
  <c r="EY9" i="3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FD180" i="7"/>
  <c r="FE180" i="7"/>
  <c r="FF180" i="7"/>
  <c r="FG180" i="7"/>
  <c r="FH180" i="7"/>
  <c r="FI180" i="7"/>
  <c r="FJ180" i="7"/>
  <c r="FK180" i="7"/>
  <c r="FL180" i="7"/>
  <c r="FM180" i="7"/>
  <c r="FN180" i="7"/>
  <c r="FO180" i="7"/>
  <c r="FP180" i="7"/>
  <c r="FQ180" i="7"/>
  <c r="FR180" i="7"/>
  <c r="FS180" i="7"/>
  <c r="FT180" i="7"/>
  <c r="FU180" i="7"/>
  <c r="FV180" i="7"/>
  <c r="FW180" i="7"/>
  <c r="FX180" i="7"/>
  <c r="FY180" i="7"/>
  <c r="FZ180" i="7"/>
  <c r="GA180" i="7"/>
  <c r="GB180" i="7"/>
  <c r="GC180" i="7"/>
  <c r="GD180" i="7"/>
  <c r="GE180" i="7"/>
  <c r="GF180" i="7"/>
  <c r="GG180" i="7"/>
  <c r="GH180" i="7"/>
  <c r="GI180" i="7"/>
  <c r="GJ180" i="7"/>
  <c r="GK180" i="7"/>
  <c r="GL180" i="7"/>
  <c r="GM180" i="7"/>
  <c r="GN180" i="7"/>
  <c r="GO180" i="7"/>
  <c r="GP180" i="7"/>
  <c r="GQ180" i="7"/>
  <c r="GR180" i="7"/>
  <c r="GS180" i="7"/>
  <c r="GT180" i="7"/>
  <c r="GU180" i="7"/>
  <c r="GV180" i="7"/>
  <c r="GW180" i="7"/>
  <c r="GX180" i="7"/>
  <c r="GY180" i="7"/>
  <c r="GZ180" i="7"/>
  <c r="HA180" i="7"/>
  <c r="HB180" i="7"/>
  <c r="HC180" i="7"/>
  <c r="HD180" i="7"/>
  <c r="HE180" i="7"/>
  <c r="HF180" i="7"/>
  <c r="HG180" i="7"/>
  <c r="HH180" i="7"/>
  <c r="HI180" i="7"/>
  <c r="HJ180" i="7"/>
  <c r="HK180" i="7"/>
  <c r="HL180" i="7"/>
  <c r="HM180" i="7"/>
  <c r="HN180" i="7"/>
  <c r="HO180" i="7"/>
  <c r="HP180" i="7"/>
  <c r="HQ180" i="7"/>
  <c r="HR180" i="7"/>
  <c r="HS180" i="7"/>
  <c r="HT180" i="7"/>
  <c r="HU180" i="7"/>
  <c r="HV180" i="7"/>
  <c r="HW180" i="7"/>
  <c r="HX180" i="7"/>
  <c r="HY180" i="7"/>
  <c r="HZ180" i="7"/>
  <c r="IA180" i="7"/>
  <c r="IB180" i="7"/>
  <c r="IC180" i="7"/>
  <c r="ID180" i="7"/>
  <c r="IE180" i="7"/>
  <c r="IF180" i="7"/>
  <c r="IG180" i="7"/>
  <c r="IH180" i="7"/>
  <c r="II180" i="7"/>
  <c r="IJ180" i="7"/>
  <c r="IK180" i="7"/>
  <c r="IL180" i="7"/>
  <c r="IM180" i="7"/>
  <c r="IN180" i="7"/>
  <c r="IO180" i="7"/>
  <c r="IP180" i="7"/>
  <c r="IQ180" i="7"/>
  <c r="IR180" i="7"/>
  <c r="IS180" i="7"/>
  <c r="IT180" i="7"/>
  <c r="IU180" i="7"/>
  <c r="IV180" i="7"/>
  <c r="IW180" i="7"/>
  <c r="IX180" i="7"/>
  <c r="IY180" i="7"/>
  <c r="IZ180" i="7"/>
  <c r="JA180" i="7"/>
  <c r="JB180" i="7"/>
  <c r="JC180" i="7"/>
  <c r="JD180" i="7"/>
  <c r="JE180" i="7"/>
  <c r="JF180" i="7"/>
  <c r="JG180" i="7"/>
  <c r="JH180" i="7"/>
  <c r="JI180" i="7"/>
  <c r="JJ180" i="7"/>
  <c r="JK180" i="7"/>
  <c r="JL180" i="7"/>
  <c r="JM180" i="7"/>
  <c r="JN180" i="7"/>
  <c r="JO180" i="7"/>
  <c r="JP180" i="7"/>
  <c r="JQ180" i="7"/>
  <c r="JR180" i="7"/>
  <c r="JS180" i="7"/>
  <c r="JT180" i="7"/>
  <c r="JU180" i="7"/>
  <c r="JV180" i="7"/>
  <c r="JW180" i="7"/>
  <c r="JX180" i="7"/>
  <c r="JY180" i="7"/>
  <c r="JZ180" i="7"/>
  <c r="KA180" i="7"/>
  <c r="KB180" i="7"/>
  <c r="KC180" i="7"/>
  <c r="KD180" i="7"/>
  <c r="KE180" i="7"/>
  <c r="KF180" i="7"/>
  <c r="KG180" i="7"/>
  <c r="KH180" i="7"/>
  <c r="KI180" i="7"/>
  <c r="KJ180" i="7"/>
  <c r="KK180" i="7"/>
  <c r="KL180" i="7"/>
  <c r="KM180" i="7"/>
  <c r="KN180" i="7"/>
  <c r="KO180" i="7"/>
  <c r="KP180" i="7"/>
  <c r="KQ180" i="7"/>
  <c r="KR180" i="7"/>
  <c r="KS180" i="7"/>
  <c r="KT180" i="7"/>
  <c r="KU180" i="7"/>
  <c r="KV180" i="7"/>
  <c r="KW180" i="7"/>
  <c r="KX180" i="7"/>
  <c r="KY180" i="7"/>
  <c r="KZ180" i="7"/>
  <c r="LA180" i="7"/>
  <c r="LB180" i="7"/>
  <c r="LC180" i="7"/>
  <c r="LD180" i="7"/>
  <c r="LE180" i="7"/>
  <c r="LF180" i="7"/>
  <c r="LG180" i="7"/>
  <c r="LH180" i="7"/>
  <c r="LI180" i="7"/>
  <c r="LJ180" i="7"/>
  <c r="LK180" i="7"/>
  <c r="LL180" i="7"/>
  <c r="LM180" i="7"/>
  <c r="LN180" i="7"/>
  <c r="LO180" i="7"/>
  <c r="LP180" i="7"/>
  <c r="LQ180" i="7"/>
  <c r="LR180" i="7"/>
  <c r="LS180" i="7"/>
  <c r="LT180" i="7"/>
  <c r="LU180" i="7"/>
  <c r="LV180" i="7"/>
  <c r="LW180" i="7"/>
  <c r="LX180" i="7"/>
  <c r="LY180" i="7"/>
  <c r="LZ180" i="7"/>
  <c r="MA180" i="7"/>
  <c r="MB180" i="7"/>
  <c r="MC180" i="7"/>
  <c r="MD180" i="7"/>
  <c r="ME180" i="7"/>
  <c r="MF180" i="7"/>
  <c r="MG180" i="7"/>
  <c r="MH180" i="7"/>
  <c r="MI180" i="7"/>
  <c r="MJ180" i="7"/>
  <c r="MK180" i="7"/>
  <c r="ML180" i="7"/>
  <c r="MM180" i="7"/>
  <c r="MN180" i="7"/>
  <c r="MO180" i="7"/>
  <c r="MP180" i="7"/>
  <c r="MQ180" i="7"/>
  <c r="MR180" i="7"/>
  <c r="MS180" i="7"/>
  <c r="MT180" i="7"/>
  <c r="MU180" i="7"/>
  <c r="MV180" i="7"/>
  <c r="MW180" i="7"/>
  <c r="MX180" i="7"/>
  <c r="MY180" i="7"/>
  <c r="MZ180" i="7"/>
  <c r="NA180" i="7"/>
  <c r="NB180" i="7"/>
  <c r="NC180" i="7"/>
  <c r="ND180" i="7"/>
  <c r="NE180" i="7"/>
  <c r="NF180" i="7"/>
  <c r="NG180" i="7"/>
  <c r="NH180" i="7"/>
  <c r="NI180" i="7"/>
  <c r="NJ180" i="7"/>
  <c r="NK180" i="7"/>
  <c r="NL180" i="7"/>
  <c r="NM180" i="7"/>
  <c r="NN180" i="7"/>
  <c r="NO180" i="7"/>
  <c r="NP180" i="7"/>
  <c r="NQ180" i="7"/>
  <c r="NR180" i="7"/>
  <c r="NS180" i="7"/>
  <c r="NT180" i="7"/>
  <c r="NU180" i="7"/>
  <c r="NV180" i="7"/>
  <c r="NW180" i="7"/>
  <c r="NX180" i="7"/>
  <c r="NY180" i="7"/>
  <c r="NZ180" i="7"/>
  <c r="OA180" i="7"/>
  <c r="OB180" i="7"/>
  <c r="OC180" i="7"/>
  <c r="OD180" i="7"/>
  <c r="OE180" i="7"/>
  <c r="OF180" i="7"/>
  <c r="OG180" i="7"/>
  <c r="OH180" i="7"/>
  <c r="OI180" i="7"/>
  <c r="OJ180" i="7"/>
  <c r="OK180" i="7"/>
  <c r="OL180" i="7"/>
  <c r="OM180" i="7"/>
  <c r="ON180" i="7"/>
  <c r="OO180" i="7"/>
  <c r="OP180" i="7"/>
  <c r="OQ180" i="7"/>
  <c r="OR180" i="7"/>
  <c r="OS180" i="7"/>
  <c r="OT180" i="7"/>
  <c r="OU180" i="7"/>
  <c r="OV180" i="7"/>
  <c r="OW180" i="7"/>
  <c r="OX180" i="7"/>
  <c r="OY180" i="7"/>
  <c r="OZ180" i="7"/>
  <c r="PA180" i="7"/>
  <c r="PB180" i="7"/>
  <c r="PC180" i="7"/>
  <c r="PD180" i="7"/>
  <c r="PE180" i="7"/>
  <c r="PF180" i="7"/>
  <c r="PG180" i="7"/>
  <c r="PH180" i="7"/>
  <c r="PI180" i="7"/>
  <c r="PJ180" i="7"/>
  <c r="PK180" i="7"/>
  <c r="PL180" i="7"/>
  <c r="PM180" i="7"/>
  <c r="PN180" i="7"/>
  <c r="PO180" i="7"/>
  <c r="PP180" i="7"/>
  <c r="PQ180" i="7"/>
  <c r="PR180" i="7"/>
  <c r="PS180" i="7"/>
  <c r="PT180" i="7"/>
  <c r="PU180" i="7"/>
  <c r="PV180" i="7"/>
  <c r="PW180" i="7"/>
  <c r="PX180" i="7"/>
  <c r="PY180" i="7"/>
  <c r="PZ180" i="7"/>
  <c r="QA180" i="7"/>
  <c r="QB180" i="7"/>
  <c r="QC180" i="7"/>
  <c r="QD180" i="7"/>
  <c r="QE180" i="7"/>
  <c r="QF180" i="7"/>
  <c r="QG180" i="7"/>
  <c r="QH180" i="7"/>
  <c r="QI180" i="7"/>
  <c r="QJ180" i="7"/>
  <c r="QK180" i="7"/>
  <c r="QL180" i="7"/>
  <c r="QM180" i="7"/>
  <c r="QN180" i="7"/>
  <c r="QO180" i="7"/>
  <c r="QP180" i="7"/>
  <c r="QQ180" i="7"/>
  <c r="QR180" i="7"/>
  <c r="QS180" i="7"/>
  <c r="QT180" i="7"/>
  <c r="QU180" i="7"/>
  <c r="QV180" i="7"/>
  <c r="QW180" i="7"/>
  <c r="QX180" i="7"/>
  <c r="QY180" i="7"/>
  <c r="QZ180" i="7"/>
  <c r="RA180" i="7"/>
  <c r="RB180" i="7"/>
  <c r="RC180" i="7"/>
  <c r="RD180" i="7"/>
  <c r="RE180" i="7"/>
  <c r="RF180" i="7"/>
  <c r="RG180" i="7"/>
  <c r="RH180" i="7"/>
  <c r="RI180" i="7"/>
  <c r="RJ180" i="7"/>
  <c r="RK180" i="7"/>
  <c r="RL180" i="7"/>
  <c r="RM180" i="7"/>
  <c r="RN180" i="7"/>
  <c r="RO180" i="7"/>
  <c r="RP180" i="7"/>
  <c r="RQ180" i="7"/>
  <c r="RR180" i="7"/>
  <c r="RS180" i="7"/>
  <c r="RT180" i="7"/>
  <c r="RU180" i="7"/>
  <c r="RV180" i="7"/>
  <c r="RW180" i="7"/>
  <c r="RX180" i="7"/>
  <c r="RY180" i="7"/>
  <c r="RZ180" i="7"/>
  <c r="SA180" i="7"/>
  <c r="SB180" i="7"/>
  <c r="SC180" i="7"/>
  <c r="SD180" i="7"/>
  <c r="SE180" i="7"/>
  <c r="SF180" i="7"/>
  <c r="SG180" i="7"/>
  <c r="SH180" i="7"/>
  <c r="SI180" i="7"/>
  <c r="SJ180" i="7"/>
  <c r="SK180" i="7"/>
  <c r="SL180" i="7"/>
  <c r="SM180" i="7"/>
  <c r="SN180" i="7"/>
  <c r="SO180" i="7"/>
  <c r="SP180" i="7"/>
  <c r="SQ180" i="7"/>
  <c r="SR180" i="7"/>
  <c r="SS180" i="7"/>
  <c r="ST180" i="7"/>
  <c r="SU180" i="7"/>
  <c r="SV180" i="7"/>
  <c r="SW180" i="7"/>
  <c r="SX180" i="7"/>
  <c r="SY180" i="7"/>
  <c r="SZ180" i="7"/>
  <c r="TA180" i="7"/>
  <c r="TB180" i="7"/>
  <c r="K180" i="7"/>
  <c r="EX26" i="1"/>
  <c r="I26" i="1" s="1"/>
  <c r="EX24" i="1"/>
  <c r="EX9" i="2"/>
  <c r="EW9" i="2"/>
  <c r="ET24" i="1"/>
  <c r="ER9" i="2"/>
  <c r="ES24" i="1"/>
  <c r="EQ9" i="2"/>
  <c r="EO8" i="7"/>
  <c r="EQ8" i="7"/>
  <c r="EN10" i="13"/>
  <c r="EM10" i="13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M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B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QZ42" i="15"/>
  <c r="RA42" i="15"/>
  <c r="RB42" i="15"/>
  <c r="RC42" i="15"/>
  <c r="RD42" i="15"/>
  <c r="RE42" i="15"/>
  <c r="RF42" i="15"/>
  <c r="RG42" i="15"/>
  <c r="RH42" i="15"/>
  <c r="RI42" i="15"/>
  <c r="RJ42" i="15"/>
  <c r="RK42" i="15"/>
  <c r="RL42" i="15"/>
  <c r="RM42" i="15"/>
  <c r="RN42" i="15"/>
  <c r="RO42" i="15"/>
  <c r="RP42" i="15"/>
  <c r="RQ42" i="15"/>
  <c r="RR42" i="15"/>
  <c r="RS42" i="15"/>
  <c r="RT42" i="15"/>
  <c r="RU42" i="15"/>
  <c r="RV42" i="15"/>
  <c r="RW42" i="15"/>
  <c r="RX42" i="15"/>
  <c r="RY42" i="15"/>
  <c r="RZ42" i="15"/>
  <c r="SA42" i="15"/>
  <c r="SB42" i="15"/>
  <c r="SC42" i="15"/>
  <c r="SD42" i="15"/>
  <c r="SE42" i="15"/>
  <c r="SF42" i="15"/>
  <c r="SG42" i="15"/>
  <c r="SH42" i="15"/>
  <c r="SI42" i="15"/>
  <c r="SJ42" i="15"/>
  <c r="SK42" i="15"/>
  <c r="SL42" i="15"/>
  <c r="SM42" i="15"/>
  <c r="SN42" i="15"/>
  <c r="SO42" i="15"/>
  <c r="SP42" i="15"/>
  <c r="SQ42" i="15"/>
  <c r="SR42" i="15"/>
  <c r="SS42" i="15"/>
  <c r="ST42" i="15"/>
  <c r="SU42" i="15"/>
  <c r="SV42" i="15"/>
  <c r="SW42" i="15"/>
  <c r="SX42" i="15"/>
  <c r="SY42" i="15"/>
  <c r="SZ42" i="15"/>
  <c r="TA42" i="15"/>
  <c r="TB42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P43" i="15"/>
  <c r="KQ43" i="15"/>
  <c r="KR43" i="15"/>
  <c r="KS43" i="15"/>
  <c r="KT43" i="15"/>
  <c r="KU43" i="15"/>
  <c r="KV43" i="15"/>
  <c r="KW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O43" i="15"/>
  <c r="LP43" i="15"/>
  <c r="LQ43" i="15"/>
  <c r="LR43" i="15"/>
  <c r="LS43" i="15"/>
  <c r="LT43" i="15"/>
  <c r="LU43" i="15"/>
  <c r="LV43" i="15"/>
  <c r="LW43" i="15"/>
  <c r="LX43" i="15"/>
  <c r="LY43" i="15"/>
  <c r="LZ43" i="15"/>
  <c r="MA43" i="15"/>
  <c r="MB43" i="15"/>
  <c r="MC43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K43" i="15"/>
  <c r="K42" i="15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K93" i="7"/>
  <c r="K92" i="7"/>
  <c r="EJ44" i="1"/>
  <c r="EJ35" i="7" s="1"/>
  <c r="EJ47" i="1"/>
  <c r="EJ65" i="7" s="1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Z35" i="15"/>
  <c r="EB35" i="15"/>
  <c r="EC35" i="15"/>
  <c r="ED35" i="15"/>
  <c r="EE35" i="15"/>
  <c r="EF35" i="15"/>
  <c r="EH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M35" i="15"/>
  <c r="FO35" i="15"/>
  <c r="FP35" i="15"/>
  <c r="FQ35" i="15"/>
  <c r="FS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U35" i="15"/>
  <c r="IV35" i="15"/>
  <c r="IW35" i="15"/>
  <c r="IX35" i="15"/>
  <c r="IY35" i="15"/>
  <c r="IZ35" i="15"/>
  <c r="JA35" i="15"/>
  <c r="JB35" i="15"/>
  <c r="JC35" i="15"/>
  <c r="JD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U35" i="15"/>
  <c r="JW35" i="15"/>
  <c r="JX35" i="15"/>
  <c r="JY35" i="15"/>
  <c r="JZ35" i="15"/>
  <c r="KA35" i="15"/>
  <c r="KB35" i="15"/>
  <c r="KD35" i="15"/>
  <c r="KE35" i="15"/>
  <c r="KF35" i="15"/>
  <c r="KG35" i="15"/>
  <c r="KH35" i="15"/>
  <c r="KI35" i="15"/>
  <c r="KJ35" i="15"/>
  <c r="KK35" i="15"/>
  <c r="KL35" i="15"/>
  <c r="KM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M35" i="15"/>
  <c r="LN35" i="15"/>
  <c r="LO35" i="15"/>
  <c r="LP35" i="15"/>
  <c r="LQ35" i="15"/>
  <c r="LR35" i="15"/>
  <c r="LS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K35" i="15"/>
  <c r="EI18" i="2"/>
  <c r="EI17" i="13"/>
  <c r="I17" i="13" s="1"/>
  <c r="EH15" i="2"/>
  <c r="EH24" i="7" s="1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K96" i="7"/>
  <c r="EE20" i="13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L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K35" i="7"/>
  <c r="EB18" i="2"/>
  <c r="EA24" i="3"/>
  <c r="EA20" i="2"/>
  <c r="EA15" i="2"/>
  <c r="EA24" i="7" s="1"/>
  <c r="DZ15" i="2"/>
  <c r="DZ24" i="7" s="1"/>
  <c r="DY24" i="3"/>
  <c r="J23" i="3" s="1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DB215" i="7"/>
  <c r="DC215" i="7"/>
  <c r="DD215" i="7"/>
  <c r="DE215" i="7"/>
  <c r="DF215" i="7"/>
  <c r="DG215" i="7"/>
  <c r="DH215" i="7"/>
  <c r="DI215" i="7"/>
  <c r="DJ215" i="7"/>
  <c r="DK215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FD215" i="7"/>
  <c r="FE215" i="7"/>
  <c r="FF215" i="7"/>
  <c r="FG215" i="7"/>
  <c r="FH215" i="7"/>
  <c r="FI215" i="7"/>
  <c r="FJ215" i="7"/>
  <c r="FK215" i="7"/>
  <c r="FL215" i="7"/>
  <c r="FM215" i="7"/>
  <c r="FN215" i="7"/>
  <c r="FO215" i="7"/>
  <c r="FP215" i="7"/>
  <c r="FQ215" i="7"/>
  <c r="FR215" i="7"/>
  <c r="FS215" i="7"/>
  <c r="FT215" i="7"/>
  <c r="FU215" i="7"/>
  <c r="FV215" i="7"/>
  <c r="FW215" i="7"/>
  <c r="FX215" i="7"/>
  <c r="FY215" i="7"/>
  <c r="FZ215" i="7"/>
  <c r="GA215" i="7"/>
  <c r="GB215" i="7"/>
  <c r="GC215" i="7"/>
  <c r="GD215" i="7"/>
  <c r="GE215" i="7"/>
  <c r="GF215" i="7"/>
  <c r="GG215" i="7"/>
  <c r="GH215" i="7"/>
  <c r="GI215" i="7"/>
  <c r="GJ215" i="7"/>
  <c r="GK215" i="7"/>
  <c r="GL215" i="7"/>
  <c r="GM215" i="7"/>
  <c r="GN215" i="7"/>
  <c r="GO215" i="7"/>
  <c r="GP215" i="7"/>
  <c r="GQ215" i="7"/>
  <c r="GR215" i="7"/>
  <c r="GS215" i="7"/>
  <c r="GT215" i="7"/>
  <c r="GU215" i="7"/>
  <c r="GV215" i="7"/>
  <c r="GW215" i="7"/>
  <c r="GX215" i="7"/>
  <c r="GY215" i="7"/>
  <c r="GZ215" i="7"/>
  <c r="HA215" i="7"/>
  <c r="HB215" i="7"/>
  <c r="HC215" i="7"/>
  <c r="HD215" i="7"/>
  <c r="HE215" i="7"/>
  <c r="HF215" i="7"/>
  <c r="HG215" i="7"/>
  <c r="HH215" i="7"/>
  <c r="HI215" i="7"/>
  <c r="HJ215" i="7"/>
  <c r="HK215" i="7"/>
  <c r="HL215" i="7"/>
  <c r="HM215" i="7"/>
  <c r="HN215" i="7"/>
  <c r="HO215" i="7"/>
  <c r="HP215" i="7"/>
  <c r="HQ215" i="7"/>
  <c r="HR215" i="7"/>
  <c r="HS215" i="7"/>
  <c r="HT215" i="7"/>
  <c r="HU215" i="7"/>
  <c r="HV215" i="7"/>
  <c r="HW215" i="7"/>
  <c r="HX215" i="7"/>
  <c r="HY215" i="7"/>
  <c r="HZ215" i="7"/>
  <c r="IA215" i="7"/>
  <c r="IB215" i="7"/>
  <c r="IC215" i="7"/>
  <c r="ID215" i="7"/>
  <c r="IE215" i="7"/>
  <c r="IF215" i="7"/>
  <c r="IG215" i="7"/>
  <c r="IH215" i="7"/>
  <c r="II215" i="7"/>
  <c r="IJ215" i="7"/>
  <c r="IK215" i="7"/>
  <c r="IL215" i="7"/>
  <c r="IM215" i="7"/>
  <c r="IN215" i="7"/>
  <c r="IO215" i="7"/>
  <c r="IP215" i="7"/>
  <c r="IQ215" i="7"/>
  <c r="IR215" i="7"/>
  <c r="IS215" i="7"/>
  <c r="IT215" i="7"/>
  <c r="IU215" i="7"/>
  <c r="IV215" i="7"/>
  <c r="IW215" i="7"/>
  <c r="IX215" i="7"/>
  <c r="IY215" i="7"/>
  <c r="IZ215" i="7"/>
  <c r="JA215" i="7"/>
  <c r="JB215" i="7"/>
  <c r="JC215" i="7"/>
  <c r="JD215" i="7"/>
  <c r="JE215" i="7"/>
  <c r="JF215" i="7"/>
  <c r="JG215" i="7"/>
  <c r="JH215" i="7"/>
  <c r="JI215" i="7"/>
  <c r="JJ215" i="7"/>
  <c r="JK215" i="7"/>
  <c r="JL215" i="7"/>
  <c r="JM215" i="7"/>
  <c r="JN215" i="7"/>
  <c r="JO215" i="7"/>
  <c r="JP215" i="7"/>
  <c r="JQ215" i="7"/>
  <c r="JR215" i="7"/>
  <c r="JS215" i="7"/>
  <c r="JT215" i="7"/>
  <c r="JU215" i="7"/>
  <c r="JV215" i="7"/>
  <c r="JW215" i="7"/>
  <c r="JX215" i="7"/>
  <c r="JY215" i="7"/>
  <c r="JZ215" i="7"/>
  <c r="KA215" i="7"/>
  <c r="KB215" i="7"/>
  <c r="KC215" i="7"/>
  <c r="KD215" i="7"/>
  <c r="KE215" i="7"/>
  <c r="KF215" i="7"/>
  <c r="KG215" i="7"/>
  <c r="KH215" i="7"/>
  <c r="KI215" i="7"/>
  <c r="KJ215" i="7"/>
  <c r="KK215" i="7"/>
  <c r="KL215" i="7"/>
  <c r="KM215" i="7"/>
  <c r="KN215" i="7"/>
  <c r="KO215" i="7"/>
  <c r="KP215" i="7"/>
  <c r="KQ215" i="7"/>
  <c r="KR215" i="7"/>
  <c r="KS215" i="7"/>
  <c r="KT215" i="7"/>
  <c r="KU215" i="7"/>
  <c r="KV215" i="7"/>
  <c r="KW215" i="7"/>
  <c r="KX215" i="7"/>
  <c r="KY215" i="7"/>
  <c r="KZ215" i="7"/>
  <c r="LA215" i="7"/>
  <c r="LB215" i="7"/>
  <c r="LC215" i="7"/>
  <c r="LD215" i="7"/>
  <c r="LE215" i="7"/>
  <c r="LF215" i="7"/>
  <c r="LG215" i="7"/>
  <c r="LH215" i="7"/>
  <c r="LI215" i="7"/>
  <c r="LJ215" i="7"/>
  <c r="LK215" i="7"/>
  <c r="LL215" i="7"/>
  <c r="LM215" i="7"/>
  <c r="LN215" i="7"/>
  <c r="LO215" i="7"/>
  <c r="LP215" i="7"/>
  <c r="LQ215" i="7"/>
  <c r="LR215" i="7"/>
  <c r="LS215" i="7"/>
  <c r="LT215" i="7"/>
  <c r="LU215" i="7"/>
  <c r="LV215" i="7"/>
  <c r="LW215" i="7"/>
  <c r="LX215" i="7"/>
  <c r="LY215" i="7"/>
  <c r="LZ215" i="7"/>
  <c r="MA215" i="7"/>
  <c r="MB215" i="7"/>
  <c r="MC215" i="7"/>
  <c r="MD215" i="7"/>
  <c r="ME215" i="7"/>
  <c r="MF215" i="7"/>
  <c r="MG215" i="7"/>
  <c r="MH215" i="7"/>
  <c r="MI215" i="7"/>
  <c r="MJ215" i="7"/>
  <c r="MK215" i="7"/>
  <c r="ML215" i="7"/>
  <c r="MM215" i="7"/>
  <c r="MN215" i="7"/>
  <c r="MO215" i="7"/>
  <c r="MP215" i="7"/>
  <c r="MQ215" i="7"/>
  <c r="MR215" i="7"/>
  <c r="MS215" i="7"/>
  <c r="MT215" i="7"/>
  <c r="MU215" i="7"/>
  <c r="MV215" i="7"/>
  <c r="MW215" i="7"/>
  <c r="MX215" i="7"/>
  <c r="MY215" i="7"/>
  <c r="MZ215" i="7"/>
  <c r="NA215" i="7"/>
  <c r="NB215" i="7"/>
  <c r="NC215" i="7"/>
  <c r="ND215" i="7"/>
  <c r="NE215" i="7"/>
  <c r="NF215" i="7"/>
  <c r="NG215" i="7"/>
  <c r="NH215" i="7"/>
  <c r="NI215" i="7"/>
  <c r="NJ215" i="7"/>
  <c r="NK215" i="7"/>
  <c r="NL215" i="7"/>
  <c r="NM215" i="7"/>
  <c r="NN215" i="7"/>
  <c r="NO215" i="7"/>
  <c r="NP215" i="7"/>
  <c r="NQ215" i="7"/>
  <c r="NR215" i="7"/>
  <c r="NS215" i="7"/>
  <c r="NT215" i="7"/>
  <c r="NU215" i="7"/>
  <c r="NV215" i="7"/>
  <c r="NW215" i="7"/>
  <c r="NX215" i="7"/>
  <c r="NY215" i="7"/>
  <c r="NZ215" i="7"/>
  <c r="OA215" i="7"/>
  <c r="OB215" i="7"/>
  <c r="OC215" i="7"/>
  <c r="OD215" i="7"/>
  <c r="OE215" i="7"/>
  <c r="OF215" i="7"/>
  <c r="OG215" i="7"/>
  <c r="OH215" i="7"/>
  <c r="OI215" i="7"/>
  <c r="OJ215" i="7"/>
  <c r="OK215" i="7"/>
  <c r="OL215" i="7"/>
  <c r="OM215" i="7"/>
  <c r="ON215" i="7"/>
  <c r="OO215" i="7"/>
  <c r="OP215" i="7"/>
  <c r="OQ215" i="7"/>
  <c r="OR215" i="7"/>
  <c r="OS215" i="7"/>
  <c r="OT215" i="7"/>
  <c r="OU215" i="7"/>
  <c r="OV215" i="7"/>
  <c r="OW215" i="7"/>
  <c r="OX215" i="7"/>
  <c r="OY215" i="7"/>
  <c r="OZ215" i="7"/>
  <c r="PA215" i="7"/>
  <c r="PB215" i="7"/>
  <c r="PC215" i="7"/>
  <c r="PD215" i="7"/>
  <c r="PE215" i="7"/>
  <c r="PF215" i="7"/>
  <c r="PG215" i="7"/>
  <c r="PH215" i="7"/>
  <c r="PI215" i="7"/>
  <c r="PJ215" i="7"/>
  <c r="PK215" i="7"/>
  <c r="PL215" i="7"/>
  <c r="PM215" i="7"/>
  <c r="PN215" i="7"/>
  <c r="PO215" i="7"/>
  <c r="PP215" i="7"/>
  <c r="PQ215" i="7"/>
  <c r="PR215" i="7"/>
  <c r="PS215" i="7"/>
  <c r="PT215" i="7"/>
  <c r="PU215" i="7"/>
  <c r="PV215" i="7"/>
  <c r="PW215" i="7"/>
  <c r="PX215" i="7"/>
  <c r="PY215" i="7"/>
  <c r="PZ215" i="7"/>
  <c r="QA215" i="7"/>
  <c r="QB215" i="7"/>
  <c r="QC215" i="7"/>
  <c r="QD215" i="7"/>
  <c r="QE215" i="7"/>
  <c r="QF215" i="7"/>
  <c r="QG215" i="7"/>
  <c r="QH215" i="7"/>
  <c r="QI215" i="7"/>
  <c r="QJ215" i="7"/>
  <c r="QK215" i="7"/>
  <c r="QL215" i="7"/>
  <c r="QM215" i="7"/>
  <c r="QN215" i="7"/>
  <c r="QO215" i="7"/>
  <c r="QP215" i="7"/>
  <c r="QQ215" i="7"/>
  <c r="QR215" i="7"/>
  <c r="QS215" i="7"/>
  <c r="QT215" i="7"/>
  <c r="QU215" i="7"/>
  <c r="QV215" i="7"/>
  <c r="QW215" i="7"/>
  <c r="QX215" i="7"/>
  <c r="QY215" i="7"/>
  <c r="QZ215" i="7"/>
  <c r="RA215" i="7"/>
  <c r="RB215" i="7"/>
  <c r="RC215" i="7"/>
  <c r="RD215" i="7"/>
  <c r="RE215" i="7"/>
  <c r="RF215" i="7"/>
  <c r="RG215" i="7"/>
  <c r="RH215" i="7"/>
  <c r="RI215" i="7"/>
  <c r="RJ215" i="7"/>
  <c r="RK215" i="7"/>
  <c r="RL215" i="7"/>
  <c r="RM215" i="7"/>
  <c r="RN215" i="7"/>
  <c r="RO215" i="7"/>
  <c r="RP215" i="7"/>
  <c r="RQ215" i="7"/>
  <c r="RR215" i="7"/>
  <c r="RS215" i="7"/>
  <c r="RT215" i="7"/>
  <c r="RU215" i="7"/>
  <c r="RV215" i="7"/>
  <c r="RW215" i="7"/>
  <c r="RX215" i="7"/>
  <c r="RY215" i="7"/>
  <c r="RZ215" i="7"/>
  <c r="SA215" i="7"/>
  <c r="SB215" i="7"/>
  <c r="SC215" i="7"/>
  <c r="SD215" i="7"/>
  <c r="SE215" i="7"/>
  <c r="SF215" i="7"/>
  <c r="SG215" i="7"/>
  <c r="SH215" i="7"/>
  <c r="SI215" i="7"/>
  <c r="SJ215" i="7"/>
  <c r="SK215" i="7"/>
  <c r="SL215" i="7"/>
  <c r="SM215" i="7"/>
  <c r="SN215" i="7"/>
  <c r="SO215" i="7"/>
  <c r="SP215" i="7"/>
  <c r="SQ215" i="7"/>
  <c r="SR215" i="7"/>
  <c r="SS215" i="7"/>
  <c r="ST215" i="7"/>
  <c r="SU215" i="7"/>
  <c r="SV215" i="7"/>
  <c r="SW215" i="7"/>
  <c r="SX215" i="7"/>
  <c r="SY215" i="7"/>
  <c r="SZ215" i="7"/>
  <c r="TA215" i="7"/>
  <c r="TB215" i="7"/>
  <c r="K215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K77" i="7"/>
  <c r="DY19" i="2"/>
  <c r="DY56" i="7" s="1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FD178" i="7"/>
  <c r="FE178" i="7"/>
  <c r="FF178" i="7"/>
  <c r="FG178" i="7"/>
  <c r="FH178" i="7"/>
  <c r="FI178" i="7"/>
  <c r="FJ178" i="7"/>
  <c r="FK178" i="7"/>
  <c r="FL178" i="7"/>
  <c r="FM178" i="7"/>
  <c r="FN178" i="7"/>
  <c r="FO178" i="7"/>
  <c r="FP178" i="7"/>
  <c r="FQ178" i="7"/>
  <c r="FR178" i="7"/>
  <c r="FS178" i="7"/>
  <c r="FT178" i="7"/>
  <c r="FU178" i="7"/>
  <c r="FV178" i="7"/>
  <c r="FW178" i="7"/>
  <c r="FX178" i="7"/>
  <c r="FY178" i="7"/>
  <c r="FZ178" i="7"/>
  <c r="GA178" i="7"/>
  <c r="GB178" i="7"/>
  <c r="GC178" i="7"/>
  <c r="GD178" i="7"/>
  <c r="GE178" i="7"/>
  <c r="GF178" i="7"/>
  <c r="GG178" i="7"/>
  <c r="GH178" i="7"/>
  <c r="GI178" i="7"/>
  <c r="GJ178" i="7"/>
  <c r="GK178" i="7"/>
  <c r="GL178" i="7"/>
  <c r="GM178" i="7"/>
  <c r="GN178" i="7"/>
  <c r="GO178" i="7"/>
  <c r="GP178" i="7"/>
  <c r="GQ178" i="7"/>
  <c r="GR178" i="7"/>
  <c r="GS178" i="7"/>
  <c r="GT178" i="7"/>
  <c r="GU178" i="7"/>
  <c r="GV178" i="7"/>
  <c r="GW178" i="7"/>
  <c r="GX178" i="7"/>
  <c r="GY178" i="7"/>
  <c r="GZ178" i="7"/>
  <c r="HA178" i="7"/>
  <c r="HB178" i="7"/>
  <c r="HC178" i="7"/>
  <c r="HD178" i="7"/>
  <c r="HE178" i="7"/>
  <c r="HF178" i="7"/>
  <c r="HG178" i="7"/>
  <c r="HH178" i="7"/>
  <c r="HI178" i="7"/>
  <c r="HJ178" i="7"/>
  <c r="HK178" i="7"/>
  <c r="HL178" i="7"/>
  <c r="HM178" i="7"/>
  <c r="HN178" i="7"/>
  <c r="HO178" i="7"/>
  <c r="HP178" i="7"/>
  <c r="HQ178" i="7"/>
  <c r="HR178" i="7"/>
  <c r="HS178" i="7"/>
  <c r="HT178" i="7"/>
  <c r="HU178" i="7"/>
  <c r="HV178" i="7"/>
  <c r="HW178" i="7"/>
  <c r="HX178" i="7"/>
  <c r="HY178" i="7"/>
  <c r="HZ178" i="7"/>
  <c r="IA178" i="7"/>
  <c r="IB178" i="7"/>
  <c r="IC178" i="7"/>
  <c r="ID178" i="7"/>
  <c r="IE178" i="7"/>
  <c r="IF178" i="7"/>
  <c r="IG178" i="7"/>
  <c r="IH178" i="7"/>
  <c r="II178" i="7"/>
  <c r="IJ178" i="7"/>
  <c r="IK178" i="7"/>
  <c r="IL178" i="7"/>
  <c r="IM178" i="7"/>
  <c r="IN178" i="7"/>
  <c r="IO178" i="7"/>
  <c r="IP178" i="7"/>
  <c r="IQ178" i="7"/>
  <c r="IR178" i="7"/>
  <c r="IS178" i="7"/>
  <c r="IT178" i="7"/>
  <c r="IU178" i="7"/>
  <c r="IV178" i="7"/>
  <c r="IW178" i="7"/>
  <c r="IX178" i="7"/>
  <c r="IY178" i="7"/>
  <c r="IZ178" i="7"/>
  <c r="JA178" i="7"/>
  <c r="JB178" i="7"/>
  <c r="JC178" i="7"/>
  <c r="JD178" i="7"/>
  <c r="JE178" i="7"/>
  <c r="JF178" i="7"/>
  <c r="JG178" i="7"/>
  <c r="JH178" i="7"/>
  <c r="JI178" i="7"/>
  <c r="JJ178" i="7"/>
  <c r="JK178" i="7"/>
  <c r="JL178" i="7"/>
  <c r="JM178" i="7"/>
  <c r="JN178" i="7"/>
  <c r="JO178" i="7"/>
  <c r="JP178" i="7"/>
  <c r="JQ178" i="7"/>
  <c r="JR178" i="7"/>
  <c r="JS178" i="7"/>
  <c r="JT178" i="7"/>
  <c r="JU178" i="7"/>
  <c r="JV178" i="7"/>
  <c r="JW178" i="7"/>
  <c r="JX178" i="7"/>
  <c r="JY178" i="7"/>
  <c r="JZ178" i="7"/>
  <c r="KA178" i="7"/>
  <c r="KB178" i="7"/>
  <c r="KC178" i="7"/>
  <c r="KD178" i="7"/>
  <c r="KE178" i="7"/>
  <c r="KF178" i="7"/>
  <c r="KG178" i="7"/>
  <c r="KH178" i="7"/>
  <c r="KI178" i="7"/>
  <c r="KJ178" i="7"/>
  <c r="KK178" i="7"/>
  <c r="KL178" i="7"/>
  <c r="KM178" i="7"/>
  <c r="KN178" i="7"/>
  <c r="KO178" i="7"/>
  <c r="KP178" i="7"/>
  <c r="KQ178" i="7"/>
  <c r="KR178" i="7"/>
  <c r="KS178" i="7"/>
  <c r="KT178" i="7"/>
  <c r="KU178" i="7"/>
  <c r="KV178" i="7"/>
  <c r="KW178" i="7"/>
  <c r="KX178" i="7"/>
  <c r="KY178" i="7"/>
  <c r="KZ178" i="7"/>
  <c r="LA178" i="7"/>
  <c r="LB178" i="7"/>
  <c r="LC178" i="7"/>
  <c r="LD178" i="7"/>
  <c r="LE178" i="7"/>
  <c r="LF178" i="7"/>
  <c r="LG178" i="7"/>
  <c r="LH178" i="7"/>
  <c r="LI178" i="7"/>
  <c r="LJ178" i="7"/>
  <c r="LK178" i="7"/>
  <c r="LL178" i="7"/>
  <c r="LM178" i="7"/>
  <c r="LN178" i="7"/>
  <c r="LO178" i="7"/>
  <c r="LP178" i="7"/>
  <c r="LQ178" i="7"/>
  <c r="LR178" i="7"/>
  <c r="LS178" i="7"/>
  <c r="LT178" i="7"/>
  <c r="LU178" i="7"/>
  <c r="LV178" i="7"/>
  <c r="LW178" i="7"/>
  <c r="LX178" i="7"/>
  <c r="LY178" i="7"/>
  <c r="LZ178" i="7"/>
  <c r="MA178" i="7"/>
  <c r="MB178" i="7"/>
  <c r="MC178" i="7"/>
  <c r="MD178" i="7"/>
  <c r="ME178" i="7"/>
  <c r="MF178" i="7"/>
  <c r="MG178" i="7"/>
  <c r="MH178" i="7"/>
  <c r="MI178" i="7"/>
  <c r="MJ178" i="7"/>
  <c r="MK178" i="7"/>
  <c r="ML178" i="7"/>
  <c r="MM178" i="7"/>
  <c r="MN178" i="7"/>
  <c r="MO178" i="7"/>
  <c r="MP178" i="7"/>
  <c r="MQ178" i="7"/>
  <c r="MR178" i="7"/>
  <c r="MS178" i="7"/>
  <c r="MT178" i="7"/>
  <c r="MU178" i="7"/>
  <c r="MV178" i="7"/>
  <c r="MW178" i="7"/>
  <c r="MX178" i="7"/>
  <c r="MY178" i="7"/>
  <c r="MZ178" i="7"/>
  <c r="NA178" i="7"/>
  <c r="NB178" i="7"/>
  <c r="NC178" i="7"/>
  <c r="ND178" i="7"/>
  <c r="NE178" i="7"/>
  <c r="NF178" i="7"/>
  <c r="NG178" i="7"/>
  <c r="NH178" i="7"/>
  <c r="NI178" i="7"/>
  <c r="NJ178" i="7"/>
  <c r="NK178" i="7"/>
  <c r="NL178" i="7"/>
  <c r="NM178" i="7"/>
  <c r="NN178" i="7"/>
  <c r="NO178" i="7"/>
  <c r="NP178" i="7"/>
  <c r="NQ178" i="7"/>
  <c r="NR178" i="7"/>
  <c r="NS178" i="7"/>
  <c r="NT178" i="7"/>
  <c r="NU178" i="7"/>
  <c r="NV178" i="7"/>
  <c r="NW178" i="7"/>
  <c r="NX178" i="7"/>
  <c r="NY178" i="7"/>
  <c r="NZ178" i="7"/>
  <c r="OA178" i="7"/>
  <c r="OB178" i="7"/>
  <c r="OC178" i="7"/>
  <c r="OD178" i="7"/>
  <c r="OE178" i="7"/>
  <c r="OF178" i="7"/>
  <c r="OG178" i="7"/>
  <c r="OH178" i="7"/>
  <c r="OI178" i="7"/>
  <c r="OJ178" i="7"/>
  <c r="OK178" i="7"/>
  <c r="OL178" i="7"/>
  <c r="OM178" i="7"/>
  <c r="ON178" i="7"/>
  <c r="OO178" i="7"/>
  <c r="OP178" i="7"/>
  <c r="OQ178" i="7"/>
  <c r="OR178" i="7"/>
  <c r="OS178" i="7"/>
  <c r="OT178" i="7"/>
  <c r="OU178" i="7"/>
  <c r="OV178" i="7"/>
  <c r="OW178" i="7"/>
  <c r="OX178" i="7"/>
  <c r="OY178" i="7"/>
  <c r="OZ178" i="7"/>
  <c r="PA178" i="7"/>
  <c r="PB178" i="7"/>
  <c r="PC178" i="7"/>
  <c r="PD178" i="7"/>
  <c r="PE178" i="7"/>
  <c r="PF178" i="7"/>
  <c r="PG178" i="7"/>
  <c r="PH178" i="7"/>
  <c r="PI178" i="7"/>
  <c r="PJ178" i="7"/>
  <c r="PK178" i="7"/>
  <c r="PL178" i="7"/>
  <c r="PM178" i="7"/>
  <c r="PN178" i="7"/>
  <c r="PO178" i="7"/>
  <c r="PP178" i="7"/>
  <c r="PQ178" i="7"/>
  <c r="PR178" i="7"/>
  <c r="PS178" i="7"/>
  <c r="PT178" i="7"/>
  <c r="PU178" i="7"/>
  <c r="PV178" i="7"/>
  <c r="PW178" i="7"/>
  <c r="PX178" i="7"/>
  <c r="PY178" i="7"/>
  <c r="PZ178" i="7"/>
  <c r="QA178" i="7"/>
  <c r="QB178" i="7"/>
  <c r="QC178" i="7"/>
  <c r="QD178" i="7"/>
  <c r="QE178" i="7"/>
  <c r="QF178" i="7"/>
  <c r="QG178" i="7"/>
  <c r="QH178" i="7"/>
  <c r="QI178" i="7"/>
  <c r="QJ178" i="7"/>
  <c r="QK178" i="7"/>
  <c r="QL178" i="7"/>
  <c r="QM178" i="7"/>
  <c r="QN178" i="7"/>
  <c r="QO178" i="7"/>
  <c r="QP178" i="7"/>
  <c r="QQ178" i="7"/>
  <c r="QR178" i="7"/>
  <c r="QS178" i="7"/>
  <c r="QT178" i="7"/>
  <c r="QU178" i="7"/>
  <c r="QV178" i="7"/>
  <c r="QW178" i="7"/>
  <c r="QX178" i="7"/>
  <c r="QY178" i="7"/>
  <c r="QZ178" i="7"/>
  <c r="RA178" i="7"/>
  <c r="RB178" i="7"/>
  <c r="RC178" i="7"/>
  <c r="RD178" i="7"/>
  <c r="RE178" i="7"/>
  <c r="RF178" i="7"/>
  <c r="RG178" i="7"/>
  <c r="RH178" i="7"/>
  <c r="RI178" i="7"/>
  <c r="RJ178" i="7"/>
  <c r="RK178" i="7"/>
  <c r="RL178" i="7"/>
  <c r="RM178" i="7"/>
  <c r="RN178" i="7"/>
  <c r="RO178" i="7"/>
  <c r="RP178" i="7"/>
  <c r="RQ178" i="7"/>
  <c r="RR178" i="7"/>
  <c r="RS178" i="7"/>
  <c r="RT178" i="7"/>
  <c r="RU178" i="7"/>
  <c r="RV178" i="7"/>
  <c r="RW178" i="7"/>
  <c r="RX178" i="7"/>
  <c r="RY178" i="7"/>
  <c r="RZ178" i="7"/>
  <c r="SA178" i="7"/>
  <c r="SB178" i="7"/>
  <c r="SC178" i="7"/>
  <c r="SD178" i="7"/>
  <c r="SE178" i="7"/>
  <c r="SF178" i="7"/>
  <c r="SG178" i="7"/>
  <c r="SH178" i="7"/>
  <c r="SI178" i="7"/>
  <c r="SJ178" i="7"/>
  <c r="SK178" i="7"/>
  <c r="SL178" i="7"/>
  <c r="SM178" i="7"/>
  <c r="SN178" i="7"/>
  <c r="SO178" i="7"/>
  <c r="SP178" i="7"/>
  <c r="SQ178" i="7"/>
  <c r="SR178" i="7"/>
  <c r="SS178" i="7"/>
  <c r="ST178" i="7"/>
  <c r="SU178" i="7"/>
  <c r="SV178" i="7"/>
  <c r="SW178" i="7"/>
  <c r="SX178" i="7"/>
  <c r="SY178" i="7"/>
  <c r="SZ178" i="7"/>
  <c r="TA178" i="7"/>
  <c r="TB178" i="7"/>
  <c r="K178" i="7"/>
  <c r="I61" i="15" l="1"/>
  <c r="I22" i="15"/>
  <c r="J22" i="15" s="1"/>
  <c r="I43" i="15"/>
  <c r="I176" i="7"/>
  <c r="J176" i="7" s="1"/>
  <c r="I175" i="7"/>
  <c r="J175" i="7" s="1"/>
  <c r="I180" i="7"/>
  <c r="J180" i="7" s="1"/>
  <c r="I178" i="7"/>
  <c r="J178" i="7" s="1"/>
  <c r="I93" i="7"/>
  <c r="J93" i="7" s="1"/>
  <c r="I215" i="7"/>
  <c r="J215" i="7" s="1"/>
  <c r="I181" i="7"/>
  <c r="J181" i="7" s="1"/>
  <c r="I179" i="7"/>
  <c r="J179" i="7" s="1"/>
  <c r="I34" i="3"/>
  <c r="J29" i="2"/>
  <c r="EZ37" i="7"/>
  <c r="I37" i="7" s="1"/>
  <c r="I20" i="13"/>
  <c r="J20" i="13" s="1"/>
  <c r="EE79" i="7"/>
  <c r="I79" i="7" s="1"/>
  <c r="J79" i="7" s="1"/>
  <c r="I77" i="7"/>
  <c r="I142" i="7"/>
  <c r="J142" i="7" s="1"/>
  <c r="I123" i="7"/>
  <c r="J123" i="7" s="1"/>
  <c r="I148" i="7"/>
  <c r="J148" i="7" s="1"/>
  <c r="I96" i="7"/>
  <c r="J96" i="7" s="1"/>
  <c r="I92" i="7"/>
  <c r="J92" i="7" s="1"/>
  <c r="I144" i="7"/>
  <c r="J144" i="7" s="1"/>
  <c r="I156" i="7"/>
  <c r="J156" i="7" s="1"/>
  <c r="I164" i="7"/>
  <c r="J164" i="7" s="1"/>
  <c r="I27" i="15"/>
  <c r="EI35" i="15"/>
  <c r="EJ15" i="15"/>
  <c r="I44" i="1"/>
  <c r="EZ54" i="15"/>
  <c r="I54" i="15" s="1"/>
  <c r="J54" i="15" s="1"/>
  <c r="I59" i="1"/>
  <c r="J59" i="1" s="1"/>
  <c r="FC112" i="7"/>
  <c r="I112" i="7" s="1"/>
  <c r="I62" i="1"/>
  <c r="FC97" i="7"/>
  <c r="I97" i="7" s="1"/>
  <c r="J97" i="7" s="1"/>
  <c r="I55" i="1"/>
  <c r="FZ11" i="15"/>
  <c r="I41" i="1"/>
  <c r="I42" i="15"/>
  <c r="J42" i="15" s="1"/>
  <c r="FZ15" i="15"/>
  <c r="FZ28" i="7"/>
  <c r="FY35" i="7"/>
  <c r="I58" i="15"/>
  <c r="J58" i="15" s="1"/>
  <c r="J43" i="15"/>
  <c r="CP6" i="15"/>
  <c r="CQ6" i="15"/>
  <c r="CR6" i="15"/>
  <c r="CS6" i="15"/>
  <c r="CU6" i="15"/>
  <c r="CV6" i="15"/>
  <c r="CW6" i="15"/>
  <c r="CX6" i="15"/>
  <c r="CP7" i="15"/>
  <c r="CQ7" i="15"/>
  <c r="CR7" i="15"/>
  <c r="CS7" i="15"/>
  <c r="CW7" i="15"/>
  <c r="CX7" i="15"/>
  <c r="CC6" i="15"/>
  <c r="CD6" i="15"/>
  <c r="CE6" i="15"/>
  <c r="CF6" i="15"/>
  <c r="CG6" i="15"/>
  <c r="CH6" i="15"/>
  <c r="CI6" i="15"/>
  <c r="CJ6" i="15"/>
  <c r="CK6" i="15"/>
  <c r="CL6" i="15"/>
  <c r="CM6" i="15"/>
  <c r="CN6" i="15"/>
  <c r="CO6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DS6" i="15"/>
  <c r="DS7" i="15"/>
  <c r="DR6" i="3"/>
  <c r="DS6" i="3"/>
  <c r="DS7" i="3"/>
  <c r="DS8" i="7"/>
  <c r="DV8" i="7"/>
  <c r="I115" i="3"/>
  <c r="DR6" i="13"/>
  <c r="DS6" i="13"/>
  <c r="DS7" i="13"/>
  <c r="J70" i="1"/>
  <c r="J84" i="1"/>
  <c r="J87" i="1"/>
  <c r="DW15" i="1"/>
  <c r="DV15" i="1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DB213" i="7"/>
  <c r="DC213" i="7"/>
  <c r="DD213" i="7"/>
  <c r="DE213" i="7"/>
  <c r="DF213" i="7"/>
  <c r="DG213" i="7"/>
  <c r="DH213" i="7"/>
  <c r="DI213" i="7"/>
  <c r="DJ213" i="7"/>
  <c r="DK213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FD213" i="7"/>
  <c r="FE213" i="7"/>
  <c r="FF213" i="7"/>
  <c r="FG213" i="7"/>
  <c r="FH213" i="7"/>
  <c r="FI213" i="7"/>
  <c r="FJ213" i="7"/>
  <c r="FK213" i="7"/>
  <c r="FL213" i="7"/>
  <c r="FM213" i="7"/>
  <c r="FN213" i="7"/>
  <c r="FO213" i="7"/>
  <c r="FP213" i="7"/>
  <c r="FQ213" i="7"/>
  <c r="FR213" i="7"/>
  <c r="FS213" i="7"/>
  <c r="FT213" i="7"/>
  <c r="FU213" i="7"/>
  <c r="FV213" i="7"/>
  <c r="FW213" i="7"/>
  <c r="FX213" i="7"/>
  <c r="FY213" i="7"/>
  <c r="FZ213" i="7"/>
  <c r="GA213" i="7"/>
  <c r="GB213" i="7"/>
  <c r="GC213" i="7"/>
  <c r="GD213" i="7"/>
  <c r="GE213" i="7"/>
  <c r="GF213" i="7"/>
  <c r="GG213" i="7"/>
  <c r="GH213" i="7"/>
  <c r="GI213" i="7"/>
  <c r="GJ213" i="7"/>
  <c r="GK213" i="7"/>
  <c r="GL213" i="7"/>
  <c r="GM213" i="7"/>
  <c r="GN213" i="7"/>
  <c r="GO213" i="7"/>
  <c r="GP213" i="7"/>
  <c r="GQ213" i="7"/>
  <c r="GR213" i="7"/>
  <c r="GS213" i="7"/>
  <c r="GT213" i="7"/>
  <c r="GU213" i="7"/>
  <c r="GV213" i="7"/>
  <c r="GW213" i="7"/>
  <c r="GX213" i="7"/>
  <c r="GY213" i="7"/>
  <c r="GZ213" i="7"/>
  <c r="HA213" i="7"/>
  <c r="HB213" i="7"/>
  <c r="HC213" i="7"/>
  <c r="HD213" i="7"/>
  <c r="HE213" i="7"/>
  <c r="HF213" i="7"/>
  <c r="HG213" i="7"/>
  <c r="HH213" i="7"/>
  <c r="HI213" i="7"/>
  <c r="HJ213" i="7"/>
  <c r="HK213" i="7"/>
  <c r="HL213" i="7"/>
  <c r="HM213" i="7"/>
  <c r="HN213" i="7"/>
  <c r="HO213" i="7"/>
  <c r="HP213" i="7"/>
  <c r="HQ213" i="7"/>
  <c r="HR213" i="7"/>
  <c r="HS213" i="7"/>
  <c r="HT213" i="7"/>
  <c r="HU213" i="7"/>
  <c r="HV213" i="7"/>
  <c r="HW213" i="7"/>
  <c r="HX213" i="7"/>
  <c r="HY213" i="7"/>
  <c r="HZ213" i="7"/>
  <c r="IA213" i="7"/>
  <c r="IB213" i="7"/>
  <c r="IC213" i="7"/>
  <c r="ID213" i="7"/>
  <c r="IE213" i="7"/>
  <c r="IF213" i="7"/>
  <c r="IG213" i="7"/>
  <c r="IH213" i="7"/>
  <c r="II213" i="7"/>
  <c r="IJ213" i="7"/>
  <c r="IK213" i="7"/>
  <c r="IL213" i="7"/>
  <c r="IM213" i="7"/>
  <c r="IN213" i="7"/>
  <c r="IO213" i="7"/>
  <c r="IP213" i="7"/>
  <c r="IQ213" i="7"/>
  <c r="IR213" i="7"/>
  <c r="IS213" i="7"/>
  <c r="IT213" i="7"/>
  <c r="IU213" i="7"/>
  <c r="IV213" i="7"/>
  <c r="IW213" i="7"/>
  <c r="IX213" i="7"/>
  <c r="IY213" i="7"/>
  <c r="IZ213" i="7"/>
  <c r="JA213" i="7"/>
  <c r="JB213" i="7"/>
  <c r="JC213" i="7"/>
  <c r="JD213" i="7"/>
  <c r="JE213" i="7"/>
  <c r="JF213" i="7"/>
  <c r="JG213" i="7"/>
  <c r="JH213" i="7"/>
  <c r="JI213" i="7"/>
  <c r="JJ213" i="7"/>
  <c r="JK213" i="7"/>
  <c r="JL213" i="7"/>
  <c r="JM213" i="7"/>
  <c r="JN213" i="7"/>
  <c r="JO213" i="7"/>
  <c r="JP213" i="7"/>
  <c r="JQ213" i="7"/>
  <c r="JR213" i="7"/>
  <c r="JS213" i="7"/>
  <c r="JT213" i="7"/>
  <c r="JU213" i="7"/>
  <c r="JV213" i="7"/>
  <c r="JW213" i="7"/>
  <c r="JX213" i="7"/>
  <c r="JY213" i="7"/>
  <c r="JZ213" i="7"/>
  <c r="KA213" i="7"/>
  <c r="KB213" i="7"/>
  <c r="KC213" i="7"/>
  <c r="KD213" i="7"/>
  <c r="KE213" i="7"/>
  <c r="KF213" i="7"/>
  <c r="KG213" i="7"/>
  <c r="KH213" i="7"/>
  <c r="KI213" i="7"/>
  <c r="KJ213" i="7"/>
  <c r="KK213" i="7"/>
  <c r="KL213" i="7"/>
  <c r="KM213" i="7"/>
  <c r="KN213" i="7"/>
  <c r="KO213" i="7"/>
  <c r="KP213" i="7"/>
  <c r="KQ213" i="7"/>
  <c r="KR213" i="7"/>
  <c r="KS213" i="7"/>
  <c r="KT213" i="7"/>
  <c r="KU213" i="7"/>
  <c r="KV213" i="7"/>
  <c r="KW213" i="7"/>
  <c r="KX213" i="7"/>
  <c r="KY213" i="7"/>
  <c r="KZ213" i="7"/>
  <c r="LA213" i="7"/>
  <c r="LB213" i="7"/>
  <c r="LC213" i="7"/>
  <c r="LD213" i="7"/>
  <c r="LE213" i="7"/>
  <c r="LF213" i="7"/>
  <c r="LG213" i="7"/>
  <c r="LH213" i="7"/>
  <c r="LI213" i="7"/>
  <c r="LJ213" i="7"/>
  <c r="LK213" i="7"/>
  <c r="LL213" i="7"/>
  <c r="LM213" i="7"/>
  <c r="LN213" i="7"/>
  <c r="LO213" i="7"/>
  <c r="LP213" i="7"/>
  <c r="LQ213" i="7"/>
  <c r="LR213" i="7"/>
  <c r="LS213" i="7"/>
  <c r="LT213" i="7"/>
  <c r="LU213" i="7"/>
  <c r="LV213" i="7"/>
  <c r="LW213" i="7"/>
  <c r="LX213" i="7"/>
  <c r="LY213" i="7"/>
  <c r="LZ213" i="7"/>
  <c r="MA213" i="7"/>
  <c r="MB213" i="7"/>
  <c r="MC213" i="7"/>
  <c r="MD213" i="7"/>
  <c r="ME213" i="7"/>
  <c r="MF213" i="7"/>
  <c r="MG213" i="7"/>
  <c r="MH213" i="7"/>
  <c r="MI213" i="7"/>
  <c r="MJ213" i="7"/>
  <c r="MK213" i="7"/>
  <c r="ML213" i="7"/>
  <c r="MM213" i="7"/>
  <c r="MN213" i="7"/>
  <c r="MO213" i="7"/>
  <c r="MP213" i="7"/>
  <c r="MQ213" i="7"/>
  <c r="MR213" i="7"/>
  <c r="MS213" i="7"/>
  <c r="MT213" i="7"/>
  <c r="MU213" i="7"/>
  <c r="MV213" i="7"/>
  <c r="MW213" i="7"/>
  <c r="MX213" i="7"/>
  <c r="MY213" i="7"/>
  <c r="MZ213" i="7"/>
  <c r="NA213" i="7"/>
  <c r="NB213" i="7"/>
  <c r="NC213" i="7"/>
  <c r="ND213" i="7"/>
  <c r="NE213" i="7"/>
  <c r="NF213" i="7"/>
  <c r="NG213" i="7"/>
  <c r="NH213" i="7"/>
  <c r="NI213" i="7"/>
  <c r="NJ213" i="7"/>
  <c r="NK213" i="7"/>
  <c r="NL213" i="7"/>
  <c r="NM213" i="7"/>
  <c r="NN213" i="7"/>
  <c r="NO213" i="7"/>
  <c r="NP213" i="7"/>
  <c r="NQ213" i="7"/>
  <c r="NR213" i="7"/>
  <c r="NS213" i="7"/>
  <c r="NT213" i="7"/>
  <c r="NU213" i="7"/>
  <c r="NV213" i="7"/>
  <c r="NW213" i="7"/>
  <c r="NX213" i="7"/>
  <c r="NY213" i="7"/>
  <c r="NZ213" i="7"/>
  <c r="OA213" i="7"/>
  <c r="OB213" i="7"/>
  <c r="OC213" i="7"/>
  <c r="OD213" i="7"/>
  <c r="OE213" i="7"/>
  <c r="OF213" i="7"/>
  <c r="OG213" i="7"/>
  <c r="OH213" i="7"/>
  <c r="OI213" i="7"/>
  <c r="OJ213" i="7"/>
  <c r="OK213" i="7"/>
  <c r="OL213" i="7"/>
  <c r="OM213" i="7"/>
  <c r="ON213" i="7"/>
  <c r="OO213" i="7"/>
  <c r="OP213" i="7"/>
  <c r="OQ213" i="7"/>
  <c r="OR213" i="7"/>
  <c r="OS213" i="7"/>
  <c r="OT213" i="7"/>
  <c r="OU213" i="7"/>
  <c r="OV213" i="7"/>
  <c r="OW213" i="7"/>
  <c r="OX213" i="7"/>
  <c r="OY213" i="7"/>
  <c r="OZ213" i="7"/>
  <c r="PA213" i="7"/>
  <c r="PB213" i="7"/>
  <c r="PC213" i="7"/>
  <c r="PD213" i="7"/>
  <c r="PE213" i="7"/>
  <c r="PF213" i="7"/>
  <c r="PG213" i="7"/>
  <c r="PH213" i="7"/>
  <c r="PI213" i="7"/>
  <c r="PJ213" i="7"/>
  <c r="PK213" i="7"/>
  <c r="PL213" i="7"/>
  <c r="PM213" i="7"/>
  <c r="PN213" i="7"/>
  <c r="PO213" i="7"/>
  <c r="PP213" i="7"/>
  <c r="PQ213" i="7"/>
  <c r="PR213" i="7"/>
  <c r="PS213" i="7"/>
  <c r="PT213" i="7"/>
  <c r="PU213" i="7"/>
  <c r="PV213" i="7"/>
  <c r="PW213" i="7"/>
  <c r="PX213" i="7"/>
  <c r="PY213" i="7"/>
  <c r="PZ213" i="7"/>
  <c r="QA213" i="7"/>
  <c r="QB213" i="7"/>
  <c r="QC213" i="7"/>
  <c r="QD213" i="7"/>
  <c r="QE213" i="7"/>
  <c r="QF213" i="7"/>
  <c r="QG213" i="7"/>
  <c r="QH213" i="7"/>
  <c r="QI213" i="7"/>
  <c r="QJ213" i="7"/>
  <c r="QK213" i="7"/>
  <c r="QL213" i="7"/>
  <c r="QM213" i="7"/>
  <c r="QN213" i="7"/>
  <c r="QO213" i="7"/>
  <c r="QP213" i="7"/>
  <c r="QQ213" i="7"/>
  <c r="QR213" i="7"/>
  <c r="QS213" i="7"/>
  <c r="QT213" i="7"/>
  <c r="QU213" i="7"/>
  <c r="QV213" i="7"/>
  <c r="QW213" i="7"/>
  <c r="QX213" i="7"/>
  <c r="QY213" i="7"/>
  <c r="QZ213" i="7"/>
  <c r="RA213" i="7"/>
  <c r="RB213" i="7"/>
  <c r="RC213" i="7"/>
  <c r="RD213" i="7"/>
  <c r="RE213" i="7"/>
  <c r="RF213" i="7"/>
  <c r="RG213" i="7"/>
  <c r="RH213" i="7"/>
  <c r="RI213" i="7"/>
  <c r="RJ213" i="7"/>
  <c r="RK213" i="7"/>
  <c r="RL213" i="7"/>
  <c r="RM213" i="7"/>
  <c r="RN213" i="7"/>
  <c r="RO213" i="7"/>
  <c r="RP213" i="7"/>
  <c r="RQ213" i="7"/>
  <c r="RR213" i="7"/>
  <c r="RS213" i="7"/>
  <c r="RT213" i="7"/>
  <c r="RU213" i="7"/>
  <c r="RV213" i="7"/>
  <c r="RW213" i="7"/>
  <c r="RX213" i="7"/>
  <c r="RY213" i="7"/>
  <c r="RZ213" i="7"/>
  <c r="SA213" i="7"/>
  <c r="SB213" i="7"/>
  <c r="SC213" i="7"/>
  <c r="SD213" i="7"/>
  <c r="SE213" i="7"/>
  <c r="SF213" i="7"/>
  <c r="SG213" i="7"/>
  <c r="SH213" i="7"/>
  <c r="SI213" i="7"/>
  <c r="SJ213" i="7"/>
  <c r="SK213" i="7"/>
  <c r="SL213" i="7"/>
  <c r="SM213" i="7"/>
  <c r="SN213" i="7"/>
  <c r="SO213" i="7"/>
  <c r="SP213" i="7"/>
  <c r="SQ213" i="7"/>
  <c r="SR213" i="7"/>
  <c r="SS213" i="7"/>
  <c r="ST213" i="7"/>
  <c r="SU213" i="7"/>
  <c r="SV213" i="7"/>
  <c r="SW213" i="7"/>
  <c r="SX213" i="7"/>
  <c r="SY213" i="7"/>
  <c r="SZ213" i="7"/>
  <c r="TA213" i="7"/>
  <c r="TB213" i="7"/>
  <c r="K213" i="7"/>
  <c r="DU22" i="2"/>
  <c r="DU62" i="7" s="1"/>
  <c r="DS22" i="2"/>
  <c r="DS62" i="7" s="1"/>
  <c r="DS7" i="2"/>
  <c r="DS6" i="2"/>
  <c r="DR9" i="1"/>
  <c r="DQ9" i="1"/>
  <c r="DP9" i="1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K125" i="7"/>
  <c r="DN30" i="2"/>
  <c r="I30" i="2" s="1"/>
  <c r="DM39" i="2"/>
  <c r="DL63" i="1"/>
  <c r="DK9" i="2"/>
  <c r="DK22" i="2"/>
  <c r="DK62" i="7" s="1"/>
  <c r="DJ9" i="2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K18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DB12" i="7"/>
  <c r="DC12" i="7"/>
  <c r="DD12" i="7"/>
  <c r="DE12" i="7"/>
  <c r="DF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R47" i="7"/>
  <c r="HS47" i="7"/>
  <c r="HT47" i="7"/>
  <c r="HU47" i="7"/>
  <c r="HV47" i="7"/>
  <c r="HW47" i="7"/>
  <c r="HX47" i="7"/>
  <c r="HY47" i="7"/>
  <c r="HZ47" i="7"/>
  <c r="IA47" i="7"/>
  <c r="IB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Q47" i="7"/>
  <c r="JR47" i="7"/>
  <c r="JS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Q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MC47" i="7"/>
  <c r="MD47" i="7"/>
  <c r="ME47" i="7"/>
  <c r="MF47" i="7"/>
  <c r="MG47" i="7"/>
  <c r="MH47" i="7"/>
  <c r="MI47" i="7"/>
  <c r="MJ47" i="7"/>
  <c r="MK47" i="7"/>
  <c r="ML47" i="7"/>
  <c r="MM47" i="7"/>
  <c r="MN47" i="7"/>
  <c r="MO47" i="7"/>
  <c r="MP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K47" i="7"/>
  <c r="K27" i="7"/>
  <c r="K12" i="7"/>
  <c r="K30" i="7"/>
  <c r="DG35" i="1"/>
  <c r="DG11" i="1"/>
  <c r="DG9" i="1"/>
  <c r="DE13" i="1"/>
  <c r="DE41" i="7" s="1"/>
  <c r="I41" i="7" s="1"/>
  <c r="J41" i="7" s="1"/>
  <c r="DC32" i="1"/>
  <c r="DA11" i="1"/>
  <c r="DA9" i="1"/>
  <c r="J9" i="1" s="1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Y238" i="7"/>
  <c r="AZ238" i="7"/>
  <c r="BA238" i="7"/>
  <c r="BB238" i="7"/>
  <c r="BC238" i="7"/>
  <c r="BD238" i="7"/>
  <c r="BE238" i="7"/>
  <c r="BF238" i="7"/>
  <c r="BG238" i="7"/>
  <c r="BH238" i="7"/>
  <c r="BI238" i="7"/>
  <c r="BJ238" i="7"/>
  <c r="BK238" i="7"/>
  <c r="BL238" i="7"/>
  <c r="BM238" i="7"/>
  <c r="BN238" i="7"/>
  <c r="BO238" i="7"/>
  <c r="BP238" i="7"/>
  <c r="BQ238" i="7"/>
  <c r="BR238" i="7"/>
  <c r="BS238" i="7"/>
  <c r="BT238" i="7"/>
  <c r="BU238" i="7"/>
  <c r="BV238" i="7"/>
  <c r="BW238" i="7"/>
  <c r="BX238" i="7"/>
  <c r="BY238" i="7"/>
  <c r="BZ238" i="7"/>
  <c r="CA238" i="7"/>
  <c r="CB238" i="7"/>
  <c r="CC238" i="7"/>
  <c r="CD238" i="7"/>
  <c r="CE238" i="7"/>
  <c r="CF238" i="7"/>
  <c r="CG238" i="7"/>
  <c r="CH238" i="7"/>
  <c r="CI238" i="7"/>
  <c r="CJ238" i="7"/>
  <c r="CK238" i="7"/>
  <c r="CL238" i="7"/>
  <c r="CM238" i="7"/>
  <c r="CN238" i="7"/>
  <c r="CO238" i="7"/>
  <c r="CP238" i="7"/>
  <c r="CQ238" i="7"/>
  <c r="CR238" i="7"/>
  <c r="CS238" i="7"/>
  <c r="CT238" i="7"/>
  <c r="CU238" i="7"/>
  <c r="CV238" i="7"/>
  <c r="CW238" i="7"/>
  <c r="CX238" i="7"/>
  <c r="CY238" i="7"/>
  <c r="CZ238" i="7"/>
  <c r="DA238" i="7"/>
  <c r="DB238" i="7"/>
  <c r="DC238" i="7"/>
  <c r="DD238" i="7"/>
  <c r="DE238" i="7"/>
  <c r="DF238" i="7"/>
  <c r="DG238" i="7"/>
  <c r="DH238" i="7"/>
  <c r="DI238" i="7"/>
  <c r="DJ238" i="7"/>
  <c r="DK238" i="7"/>
  <c r="DL238" i="7"/>
  <c r="DM238" i="7"/>
  <c r="DN238" i="7"/>
  <c r="DO238" i="7"/>
  <c r="DP238" i="7"/>
  <c r="DQ238" i="7"/>
  <c r="DR238" i="7"/>
  <c r="DS238" i="7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FD238" i="7"/>
  <c r="FE238" i="7"/>
  <c r="FF238" i="7"/>
  <c r="FG238" i="7"/>
  <c r="FH238" i="7"/>
  <c r="FI238" i="7"/>
  <c r="FJ238" i="7"/>
  <c r="FK238" i="7"/>
  <c r="FL238" i="7"/>
  <c r="FM238" i="7"/>
  <c r="FN238" i="7"/>
  <c r="FO238" i="7"/>
  <c r="FP238" i="7"/>
  <c r="FQ238" i="7"/>
  <c r="FR238" i="7"/>
  <c r="FS238" i="7"/>
  <c r="FT238" i="7"/>
  <c r="FU238" i="7"/>
  <c r="FV238" i="7"/>
  <c r="FW238" i="7"/>
  <c r="FX238" i="7"/>
  <c r="FY238" i="7"/>
  <c r="FZ238" i="7"/>
  <c r="GA238" i="7"/>
  <c r="GB238" i="7"/>
  <c r="GC238" i="7"/>
  <c r="GD238" i="7"/>
  <c r="GE238" i="7"/>
  <c r="GF238" i="7"/>
  <c r="GG238" i="7"/>
  <c r="GH238" i="7"/>
  <c r="GI238" i="7"/>
  <c r="GJ238" i="7"/>
  <c r="GK238" i="7"/>
  <c r="GL238" i="7"/>
  <c r="GM238" i="7"/>
  <c r="GN238" i="7"/>
  <c r="GO238" i="7"/>
  <c r="GP238" i="7"/>
  <c r="GQ238" i="7"/>
  <c r="GR238" i="7"/>
  <c r="GS238" i="7"/>
  <c r="GT238" i="7"/>
  <c r="GU238" i="7"/>
  <c r="GV238" i="7"/>
  <c r="GW238" i="7"/>
  <c r="GX238" i="7"/>
  <c r="GY238" i="7"/>
  <c r="GZ238" i="7"/>
  <c r="HA238" i="7"/>
  <c r="HB238" i="7"/>
  <c r="HC238" i="7"/>
  <c r="HD238" i="7"/>
  <c r="HE238" i="7"/>
  <c r="HF238" i="7"/>
  <c r="HG238" i="7"/>
  <c r="HH238" i="7"/>
  <c r="HI238" i="7"/>
  <c r="HJ238" i="7"/>
  <c r="HK238" i="7"/>
  <c r="HL238" i="7"/>
  <c r="HM238" i="7"/>
  <c r="HN238" i="7"/>
  <c r="HO238" i="7"/>
  <c r="HP238" i="7"/>
  <c r="HQ238" i="7"/>
  <c r="HR238" i="7"/>
  <c r="HS238" i="7"/>
  <c r="HT238" i="7"/>
  <c r="HU238" i="7"/>
  <c r="HV238" i="7"/>
  <c r="HW238" i="7"/>
  <c r="HX238" i="7"/>
  <c r="HY238" i="7"/>
  <c r="HZ238" i="7"/>
  <c r="IA238" i="7"/>
  <c r="IB238" i="7"/>
  <c r="IC238" i="7"/>
  <c r="ID238" i="7"/>
  <c r="IE238" i="7"/>
  <c r="IF238" i="7"/>
  <c r="IG238" i="7"/>
  <c r="IH238" i="7"/>
  <c r="II238" i="7"/>
  <c r="IJ238" i="7"/>
  <c r="IK238" i="7"/>
  <c r="IL238" i="7"/>
  <c r="IM238" i="7"/>
  <c r="IN238" i="7"/>
  <c r="IO238" i="7"/>
  <c r="IP238" i="7"/>
  <c r="IQ238" i="7"/>
  <c r="IR238" i="7"/>
  <c r="IS238" i="7"/>
  <c r="IT238" i="7"/>
  <c r="IU238" i="7"/>
  <c r="IV238" i="7"/>
  <c r="IW238" i="7"/>
  <c r="IX238" i="7"/>
  <c r="IY238" i="7"/>
  <c r="IZ238" i="7"/>
  <c r="JA238" i="7"/>
  <c r="JB238" i="7"/>
  <c r="JC238" i="7"/>
  <c r="JD238" i="7"/>
  <c r="JE238" i="7"/>
  <c r="JF238" i="7"/>
  <c r="JG238" i="7"/>
  <c r="JH238" i="7"/>
  <c r="JI238" i="7"/>
  <c r="JJ238" i="7"/>
  <c r="JK238" i="7"/>
  <c r="JL238" i="7"/>
  <c r="JM238" i="7"/>
  <c r="JN238" i="7"/>
  <c r="JO238" i="7"/>
  <c r="JP238" i="7"/>
  <c r="JQ238" i="7"/>
  <c r="JR238" i="7"/>
  <c r="JS238" i="7"/>
  <c r="JT238" i="7"/>
  <c r="JU238" i="7"/>
  <c r="JV238" i="7"/>
  <c r="JW238" i="7"/>
  <c r="JX238" i="7"/>
  <c r="JY238" i="7"/>
  <c r="JZ238" i="7"/>
  <c r="KA238" i="7"/>
  <c r="KB238" i="7"/>
  <c r="KC238" i="7"/>
  <c r="KD238" i="7"/>
  <c r="KE238" i="7"/>
  <c r="KF238" i="7"/>
  <c r="KG238" i="7"/>
  <c r="KH238" i="7"/>
  <c r="KI238" i="7"/>
  <c r="KJ238" i="7"/>
  <c r="KK238" i="7"/>
  <c r="KL238" i="7"/>
  <c r="KM238" i="7"/>
  <c r="KN238" i="7"/>
  <c r="KO238" i="7"/>
  <c r="KP238" i="7"/>
  <c r="KQ238" i="7"/>
  <c r="KR238" i="7"/>
  <c r="KS238" i="7"/>
  <c r="KT238" i="7"/>
  <c r="KU238" i="7"/>
  <c r="KV238" i="7"/>
  <c r="KW238" i="7"/>
  <c r="KX238" i="7"/>
  <c r="KY238" i="7"/>
  <c r="KZ238" i="7"/>
  <c r="LA238" i="7"/>
  <c r="LB238" i="7"/>
  <c r="LC238" i="7"/>
  <c r="LD238" i="7"/>
  <c r="LE238" i="7"/>
  <c r="LF238" i="7"/>
  <c r="LG238" i="7"/>
  <c r="LH238" i="7"/>
  <c r="LI238" i="7"/>
  <c r="LJ238" i="7"/>
  <c r="LK238" i="7"/>
  <c r="LL238" i="7"/>
  <c r="LM238" i="7"/>
  <c r="LN238" i="7"/>
  <c r="LO238" i="7"/>
  <c r="LP238" i="7"/>
  <c r="LQ238" i="7"/>
  <c r="LR238" i="7"/>
  <c r="LS238" i="7"/>
  <c r="LT238" i="7"/>
  <c r="LU238" i="7"/>
  <c r="LV238" i="7"/>
  <c r="LW238" i="7"/>
  <c r="LX238" i="7"/>
  <c r="LY238" i="7"/>
  <c r="LZ238" i="7"/>
  <c r="MA238" i="7"/>
  <c r="MB238" i="7"/>
  <c r="MC238" i="7"/>
  <c r="MD238" i="7"/>
  <c r="ME238" i="7"/>
  <c r="MF238" i="7"/>
  <c r="MG238" i="7"/>
  <c r="MH238" i="7"/>
  <c r="MI238" i="7"/>
  <c r="MJ238" i="7"/>
  <c r="MK238" i="7"/>
  <c r="ML238" i="7"/>
  <c r="MM238" i="7"/>
  <c r="MN238" i="7"/>
  <c r="MO238" i="7"/>
  <c r="MP238" i="7"/>
  <c r="MQ238" i="7"/>
  <c r="MR238" i="7"/>
  <c r="MS238" i="7"/>
  <c r="MT238" i="7"/>
  <c r="MU238" i="7"/>
  <c r="MV238" i="7"/>
  <c r="MW238" i="7"/>
  <c r="MX238" i="7"/>
  <c r="MY238" i="7"/>
  <c r="MZ238" i="7"/>
  <c r="NA238" i="7"/>
  <c r="NB238" i="7"/>
  <c r="NC238" i="7"/>
  <c r="ND238" i="7"/>
  <c r="NE238" i="7"/>
  <c r="NF238" i="7"/>
  <c r="NG238" i="7"/>
  <c r="NH238" i="7"/>
  <c r="NI238" i="7"/>
  <c r="NJ238" i="7"/>
  <c r="NK238" i="7"/>
  <c r="NL238" i="7"/>
  <c r="NM238" i="7"/>
  <c r="NN238" i="7"/>
  <c r="NO238" i="7"/>
  <c r="NP238" i="7"/>
  <c r="NQ238" i="7"/>
  <c r="NR238" i="7"/>
  <c r="NS238" i="7"/>
  <c r="NT238" i="7"/>
  <c r="NU238" i="7"/>
  <c r="NV238" i="7"/>
  <c r="NW238" i="7"/>
  <c r="NX238" i="7"/>
  <c r="NY238" i="7"/>
  <c r="NZ238" i="7"/>
  <c r="OA238" i="7"/>
  <c r="OB238" i="7"/>
  <c r="OC238" i="7"/>
  <c r="OD238" i="7"/>
  <c r="OE238" i="7"/>
  <c r="OF238" i="7"/>
  <c r="OG238" i="7"/>
  <c r="OH238" i="7"/>
  <c r="OI238" i="7"/>
  <c r="OJ238" i="7"/>
  <c r="OK238" i="7"/>
  <c r="OL238" i="7"/>
  <c r="OM238" i="7"/>
  <c r="ON238" i="7"/>
  <c r="OO238" i="7"/>
  <c r="OP238" i="7"/>
  <c r="OQ238" i="7"/>
  <c r="OR238" i="7"/>
  <c r="OS238" i="7"/>
  <c r="OT238" i="7"/>
  <c r="OU238" i="7"/>
  <c r="OV238" i="7"/>
  <c r="OW238" i="7"/>
  <c r="OX238" i="7"/>
  <c r="OY238" i="7"/>
  <c r="OZ238" i="7"/>
  <c r="PA238" i="7"/>
  <c r="PB238" i="7"/>
  <c r="PC238" i="7"/>
  <c r="PD238" i="7"/>
  <c r="PE238" i="7"/>
  <c r="PF238" i="7"/>
  <c r="PG238" i="7"/>
  <c r="PH238" i="7"/>
  <c r="PI238" i="7"/>
  <c r="PJ238" i="7"/>
  <c r="PK238" i="7"/>
  <c r="PL238" i="7"/>
  <c r="PM238" i="7"/>
  <c r="PN238" i="7"/>
  <c r="PO238" i="7"/>
  <c r="PP238" i="7"/>
  <c r="PQ238" i="7"/>
  <c r="PR238" i="7"/>
  <c r="PS238" i="7"/>
  <c r="PT238" i="7"/>
  <c r="PU238" i="7"/>
  <c r="PV238" i="7"/>
  <c r="PW238" i="7"/>
  <c r="PX238" i="7"/>
  <c r="PY238" i="7"/>
  <c r="PZ238" i="7"/>
  <c r="QA238" i="7"/>
  <c r="QB238" i="7"/>
  <c r="QC238" i="7"/>
  <c r="QD238" i="7"/>
  <c r="QE238" i="7"/>
  <c r="QF238" i="7"/>
  <c r="QG238" i="7"/>
  <c r="QH238" i="7"/>
  <c r="QI238" i="7"/>
  <c r="QJ238" i="7"/>
  <c r="QK238" i="7"/>
  <c r="QL238" i="7"/>
  <c r="QM238" i="7"/>
  <c r="QN238" i="7"/>
  <c r="QO238" i="7"/>
  <c r="QP238" i="7"/>
  <c r="QQ238" i="7"/>
  <c r="QR238" i="7"/>
  <c r="QS238" i="7"/>
  <c r="QT238" i="7"/>
  <c r="QU238" i="7"/>
  <c r="QV238" i="7"/>
  <c r="QW238" i="7"/>
  <c r="QX238" i="7"/>
  <c r="QY238" i="7"/>
  <c r="QZ238" i="7"/>
  <c r="RA238" i="7"/>
  <c r="RB238" i="7"/>
  <c r="RC238" i="7"/>
  <c r="RD238" i="7"/>
  <c r="RE238" i="7"/>
  <c r="RF238" i="7"/>
  <c r="RG238" i="7"/>
  <c r="RH238" i="7"/>
  <c r="RI238" i="7"/>
  <c r="RJ238" i="7"/>
  <c r="RK238" i="7"/>
  <c r="RL238" i="7"/>
  <c r="RM238" i="7"/>
  <c r="RN238" i="7"/>
  <c r="RO238" i="7"/>
  <c r="RP238" i="7"/>
  <c r="RQ238" i="7"/>
  <c r="RR238" i="7"/>
  <c r="RS238" i="7"/>
  <c r="RT238" i="7"/>
  <c r="RU238" i="7"/>
  <c r="RV238" i="7"/>
  <c r="RW238" i="7"/>
  <c r="RX238" i="7"/>
  <c r="RY238" i="7"/>
  <c r="RZ238" i="7"/>
  <c r="SA238" i="7"/>
  <c r="SB238" i="7"/>
  <c r="SC238" i="7"/>
  <c r="SD238" i="7"/>
  <c r="SE238" i="7"/>
  <c r="SF238" i="7"/>
  <c r="SG238" i="7"/>
  <c r="SH238" i="7"/>
  <c r="SI238" i="7"/>
  <c r="SJ238" i="7"/>
  <c r="SK238" i="7"/>
  <c r="SL238" i="7"/>
  <c r="SM238" i="7"/>
  <c r="SN238" i="7"/>
  <c r="SO238" i="7"/>
  <c r="SP238" i="7"/>
  <c r="SQ238" i="7"/>
  <c r="SR238" i="7"/>
  <c r="SS238" i="7"/>
  <c r="ST238" i="7"/>
  <c r="SU238" i="7"/>
  <c r="SV238" i="7"/>
  <c r="SW238" i="7"/>
  <c r="SX238" i="7"/>
  <c r="SY238" i="7"/>
  <c r="SZ238" i="7"/>
  <c r="TA238" i="7"/>
  <c r="TB238" i="7"/>
  <c r="K23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BK228" i="7"/>
  <c r="BL228" i="7"/>
  <c r="BM228" i="7"/>
  <c r="BN228" i="7"/>
  <c r="BO228" i="7"/>
  <c r="BP228" i="7"/>
  <c r="BQ228" i="7"/>
  <c r="BR228" i="7"/>
  <c r="BS228" i="7"/>
  <c r="BT228" i="7"/>
  <c r="BU228" i="7"/>
  <c r="BV228" i="7"/>
  <c r="BW228" i="7"/>
  <c r="BX228" i="7"/>
  <c r="BY228" i="7"/>
  <c r="BZ228" i="7"/>
  <c r="CA228" i="7"/>
  <c r="CB228" i="7"/>
  <c r="CC228" i="7"/>
  <c r="CD228" i="7"/>
  <c r="CE228" i="7"/>
  <c r="CF228" i="7"/>
  <c r="CG228" i="7"/>
  <c r="CH228" i="7"/>
  <c r="CI228" i="7"/>
  <c r="CJ228" i="7"/>
  <c r="CK228" i="7"/>
  <c r="CL228" i="7"/>
  <c r="CM228" i="7"/>
  <c r="CN228" i="7"/>
  <c r="CO228" i="7"/>
  <c r="CP228" i="7"/>
  <c r="CQ228" i="7"/>
  <c r="CR228" i="7"/>
  <c r="CS228" i="7"/>
  <c r="CT228" i="7"/>
  <c r="CU228" i="7"/>
  <c r="CV228" i="7"/>
  <c r="CW228" i="7"/>
  <c r="CX228" i="7"/>
  <c r="CY228" i="7"/>
  <c r="CZ228" i="7"/>
  <c r="DA228" i="7"/>
  <c r="DB228" i="7"/>
  <c r="DC228" i="7"/>
  <c r="DD228" i="7"/>
  <c r="DE228" i="7"/>
  <c r="DF228" i="7"/>
  <c r="DG228" i="7"/>
  <c r="DH228" i="7"/>
  <c r="DI228" i="7"/>
  <c r="DJ228" i="7"/>
  <c r="DK228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FD228" i="7"/>
  <c r="FE228" i="7"/>
  <c r="FF228" i="7"/>
  <c r="FG228" i="7"/>
  <c r="FH228" i="7"/>
  <c r="FI228" i="7"/>
  <c r="FJ228" i="7"/>
  <c r="FK228" i="7"/>
  <c r="FL228" i="7"/>
  <c r="FM228" i="7"/>
  <c r="FN228" i="7"/>
  <c r="FO228" i="7"/>
  <c r="FP228" i="7"/>
  <c r="FQ228" i="7"/>
  <c r="FR228" i="7"/>
  <c r="FS228" i="7"/>
  <c r="FT228" i="7"/>
  <c r="FU228" i="7"/>
  <c r="FV228" i="7"/>
  <c r="FW228" i="7"/>
  <c r="FX228" i="7"/>
  <c r="FY228" i="7"/>
  <c r="FZ228" i="7"/>
  <c r="GA228" i="7"/>
  <c r="GB228" i="7"/>
  <c r="GC228" i="7"/>
  <c r="GD228" i="7"/>
  <c r="GE228" i="7"/>
  <c r="GF228" i="7"/>
  <c r="GG228" i="7"/>
  <c r="GH228" i="7"/>
  <c r="GI228" i="7"/>
  <c r="GJ228" i="7"/>
  <c r="GK228" i="7"/>
  <c r="GL228" i="7"/>
  <c r="GM228" i="7"/>
  <c r="GN228" i="7"/>
  <c r="GO228" i="7"/>
  <c r="GP228" i="7"/>
  <c r="GQ228" i="7"/>
  <c r="GR228" i="7"/>
  <c r="GS228" i="7"/>
  <c r="GT228" i="7"/>
  <c r="GU228" i="7"/>
  <c r="GV228" i="7"/>
  <c r="GW228" i="7"/>
  <c r="GX228" i="7"/>
  <c r="GY228" i="7"/>
  <c r="GZ228" i="7"/>
  <c r="HA228" i="7"/>
  <c r="HB228" i="7"/>
  <c r="HC228" i="7"/>
  <c r="HD228" i="7"/>
  <c r="HE228" i="7"/>
  <c r="HF228" i="7"/>
  <c r="HG228" i="7"/>
  <c r="HH228" i="7"/>
  <c r="HI228" i="7"/>
  <c r="HJ228" i="7"/>
  <c r="HK228" i="7"/>
  <c r="HL228" i="7"/>
  <c r="HM228" i="7"/>
  <c r="HN228" i="7"/>
  <c r="HO228" i="7"/>
  <c r="HP228" i="7"/>
  <c r="HQ228" i="7"/>
  <c r="HR228" i="7"/>
  <c r="HS228" i="7"/>
  <c r="HT228" i="7"/>
  <c r="HU228" i="7"/>
  <c r="HV228" i="7"/>
  <c r="HW228" i="7"/>
  <c r="HX228" i="7"/>
  <c r="HY228" i="7"/>
  <c r="HZ228" i="7"/>
  <c r="IA228" i="7"/>
  <c r="IB228" i="7"/>
  <c r="IC228" i="7"/>
  <c r="ID228" i="7"/>
  <c r="IE228" i="7"/>
  <c r="IF228" i="7"/>
  <c r="IG228" i="7"/>
  <c r="IH228" i="7"/>
  <c r="II228" i="7"/>
  <c r="IJ228" i="7"/>
  <c r="IK228" i="7"/>
  <c r="IL228" i="7"/>
  <c r="IM228" i="7"/>
  <c r="IN228" i="7"/>
  <c r="IO228" i="7"/>
  <c r="IP228" i="7"/>
  <c r="IQ228" i="7"/>
  <c r="IR228" i="7"/>
  <c r="IS228" i="7"/>
  <c r="IT228" i="7"/>
  <c r="IU228" i="7"/>
  <c r="IV228" i="7"/>
  <c r="IW228" i="7"/>
  <c r="IX228" i="7"/>
  <c r="IY228" i="7"/>
  <c r="IZ228" i="7"/>
  <c r="JA228" i="7"/>
  <c r="JB228" i="7"/>
  <c r="JC228" i="7"/>
  <c r="JD228" i="7"/>
  <c r="JE228" i="7"/>
  <c r="JF228" i="7"/>
  <c r="JG228" i="7"/>
  <c r="JH228" i="7"/>
  <c r="JI228" i="7"/>
  <c r="JJ228" i="7"/>
  <c r="JK228" i="7"/>
  <c r="JL228" i="7"/>
  <c r="JM228" i="7"/>
  <c r="JN228" i="7"/>
  <c r="JO228" i="7"/>
  <c r="JP228" i="7"/>
  <c r="JQ228" i="7"/>
  <c r="JR228" i="7"/>
  <c r="JS228" i="7"/>
  <c r="JT228" i="7"/>
  <c r="JU228" i="7"/>
  <c r="JV228" i="7"/>
  <c r="JW228" i="7"/>
  <c r="JX228" i="7"/>
  <c r="JY228" i="7"/>
  <c r="JZ228" i="7"/>
  <c r="KA228" i="7"/>
  <c r="KB228" i="7"/>
  <c r="KC228" i="7"/>
  <c r="KD228" i="7"/>
  <c r="KE228" i="7"/>
  <c r="KF228" i="7"/>
  <c r="KG228" i="7"/>
  <c r="KH228" i="7"/>
  <c r="KI228" i="7"/>
  <c r="KJ228" i="7"/>
  <c r="KK228" i="7"/>
  <c r="KL228" i="7"/>
  <c r="KM228" i="7"/>
  <c r="KN228" i="7"/>
  <c r="KO228" i="7"/>
  <c r="KP228" i="7"/>
  <c r="KQ228" i="7"/>
  <c r="KR228" i="7"/>
  <c r="KS228" i="7"/>
  <c r="KT228" i="7"/>
  <c r="KU228" i="7"/>
  <c r="KV228" i="7"/>
  <c r="KW228" i="7"/>
  <c r="KX228" i="7"/>
  <c r="KY228" i="7"/>
  <c r="KZ228" i="7"/>
  <c r="LA228" i="7"/>
  <c r="LB228" i="7"/>
  <c r="LC228" i="7"/>
  <c r="LD228" i="7"/>
  <c r="LE228" i="7"/>
  <c r="LF228" i="7"/>
  <c r="LG228" i="7"/>
  <c r="LH228" i="7"/>
  <c r="LI228" i="7"/>
  <c r="LJ228" i="7"/>
  <c r="LK228" i="7"/>
  <c r="LL228" i="7"/>
  <c r="LM228" i="7"/>
  <c r="LN228" i="7"/>
  <c r="LO228" i="7"/>
  <c r="LP228" i="7"/>
  <c r="LQ228" i="7"/>
  <c r="LR228" i="7"/>
  <c r="LS228" i="7"/>
  <c r="LT228" i="7"/>
  <c r="LU228" i="7"/>
  <c r="LV228" i="7"/>
  <c r="LW228" i="7"/>
  <c r="LX228" i="7"/>
  <c r="LY228" i="7"/>
  <c r="LZ228" i="7"/>
  <c r="MA228" i="7"/>
  <c r="MB228" i="7"/>
  <c r="MC228" i="7"/>
  <c r="MD228" i="7"/>
  <c r="ME228" i="7"/>
  <c r="MF228" i="7"/>
  <c r="MG228" i="7"/>
  <c r="MH228" i="7"/>
  <c r="MI228" i="7"/>
  <c r="MJ228" i="7"/>
  <c r="MK228" i="7"/>
  <c r="ML228" i="7"/>
  <c r="MM228" i="7"/>
  <c r="MN228" i="7"/>
  <c r="MO228" i="7"/>
  <c r="MP228" i="7"/>
  <c r="MQ228" i="7"/>
  <c r="MR228" i="7"/>
  <c r="MS228" i="7"/>
  <c r="MT228" i="7"/>
  <c r="MU228" i="7"/>
  <c r="MV228" i="7"/>
  <c r="MW228" i="7"/>
  <c r="MX228" i="7"/>
  <c r="MY228" i="7"/>
  <c r="MZ228" i="7"/>
  <c r="NA228" i="7"/>
  <c r="NB228" i="7"/>
  <c r="NC228" i="7"/>
  <c r="ND228" i="7"/>
  <c r="NE228" i="7"/>
  <c r="NF228" i="7"/>
  <c r="NG228" i="7"/>
  <c r="NH228" i="7"/>
  <c r="NI228" i="7"/>
  <c r="NJ228" i="7"/>
  <c r="NK228" i="7"/>
  <c r="NL228" i="7"/>
  <c r="NM228" i="7"/>
  <c r="NN228" i="7"/>
  <c r="NO228" i="7"/>
  <c r="NP228" i="7"/>
  <c r="NQ228" i="7"/>
  <c r="NR228" i="7"/>
  <c r="NS228" i="7"/>
  <c r="NT228" i="7"/>
  <c r="NU228" i="7"/>
  <c r="NV228" i="7"/>
  <c r="NW228" i="7"/>
  <c r="NX228" i="7"/>
  <c r="NY228" i="7"/>
  <c r="NZ228" i="7"/>
  <c r="OA228" i="7"/>
  <c r="OB228" i="7"/>
  <c r="OC228" i="7"/>
  <c r="OD228" i="7"/>
  <c r="OE228" i="7"/>
  <c r="OF228" i="7"/>
  <c r="OG228" i="7"/>
  <c r="OH228" i="7"/>
  <c r="OI228" i="7"/>
  <c r="OJ228" i="7"/>
  <c r="OK228" i="7"/>
  <c r="OL228" i="7"/>
  <c r="OM228" i="7"/>
  <c r="ON228" i="7"/>
  <c r="OO228" i="7"/>
  <c r="OP228" i="7"/>
  <c r="OQ228" i="7"/>
  <c r="OR228" i="7"/>
  <c r="OS228" i="7"/>
  <c r="OT228" i="7"/>
  <c r="OU228" i="7"/>
  <c r="OV228" i="7"/>
  <c r="OW228" i="7"/>
  <c r="OX228" i="7"/>
  <c r="OY228" i="7"/>
  <c r="OZ228" i="7"/>
  <c r="PA228" i="7"/>
  <c r="PB228" i="7"/>
  <c r="PC228" i="7"/>
  <c r="PD228" i="7"/>
  <c r="PE228" i="7"/>
  <c r="PF228" i="7"/>
  <c r="PG228" i="7"/>
  <c r="PH228" i="7"/>
  <c r="PI228" i="7"/>
  <c r="PJ228" i="7"/>
  <c r="PK228" i="7"/>
  <c r="PL228" i="7"/>
  <c r="PM228" i="7"/>
  <c r="PN228" i="7"/>
  <c r="PO228" i="7"/>
  <c r="PP228" i="7"/>
  <c r="PQ228" i="7"/>
  <c r="PR228" i="7"/>
  <c r="PS228" i="7"/>
  <c r="PT228" i="7"/>
  <c r="PU228" i="7"/>
  <c r="PV228" i="7"/>
  <c r="PW228" i="7"/>
  <c r="PX228" i="7"/>
  <c r="PY228" i="7"/>
  <c r="PZ228" i="7"/>
  <c r="QA228" i="7"/>
  <c r="QB228" i="7"/>
  <c r="QC228" i="7"/>
  <c r="QD228" i="7"/>
  <c r="QE228" i="7"/>
  <c r="QF228" i="7"/>
  <c r="QG228" i="7"/>
  <c r="QH228" i="7"/>
  <c r="QI228" i="7"/>
  <c r="QJ228" i="7"/>
  <c r="QK228" i="7"/>
  <c r="QL228" i="7"/>
  <c r="QM228" i="7"/>
  <c r="QN228" i="7"/>
  <c r="QO228" i="7"/>
  <c r="QP228" i="7"/>
  <c r="QQ228" i="7"/>
  <c r="QR228" i="7"/>
  <c r="QS228" i="7"/>
  <c r="QT228" i="7"/>
  <c r="QU228" i="7"/>
  <c r="QV228" i="7"/>
  <c r="QW228" i="7"/>
  <c r="QX228" i="7"/>
  <c r="QY228" i="7"/>
  <c r="QZ228" i="7"/>
  <c r="RA228" i="7"/>
  <c r="RB228" i="7"/>
  <c r="RC228" i="7"/>
  <c r="RD228" i="7"/>
  <c r="RE228" i="7"/>
  <c r="RF228" i="7"/>
  <c r="RG228" i="7"/>
  <c r="RH228" i="7"/>
  <c r="RI228" i="7"/>
  <c r="RJ228" i="7"/>
  <c r="RK228" i="7"/>
  <c r="RL228" i="7"/>
  <c r="RM228" i="7"/>
  <c r="RN228" i="7"/>
  <c r="RO228" i="7"/>
  <c r="RP228" i="7"/>
  <c r="RQ228" i="7"/>
  <c r="RR228" i="7"/>
  <c r="RS228" i="7"/>
  <c r="RT228" i="7"/>
  <c r="RU228" i="7"/>
  <c r="RV228" i="7"/>
  <c r="RW228" i="7"/>
  <c r="RX228" i="7"/>
  <c r="RY228" i="7"/>
  <c r="RZ228" i="7"/>
  <c r="SA228" i="7"/>
  <c r="SB228" i="7"/>
  <c r="SC228" i="7"/>
  <c r="SD228" i="7"/>
  <c r="SE228" i="7"/>
  <c r="SF228" i="7"/>
  <c r="SG228" i="7"/>
  <c r="SH228" i="7"/>
  <c r="SI228" i="7"/>
  <c r="SJ228" i="7"/>
  <c r="SK228" i="7"/>
  <c r="SL228" i="7"/>
  <c r="SM228" i="7"/>
  <c r="SN228" i="7"/>
  <c r="SO228" i="7"/>
  <c r="SP228" i="7"/>
  <c r="SQ228" i="7"/>
  <c r="SR228" i="7"/>
  <c r="SS228" i="7"/>
  <c r="ST228" i="7"/>
  <c r="SU228" i="7"/>
  <c r="SV228" i="7"/>
  <c r="SW228" i="7"/>
  <c r="SX228" i="7"/>
  <c r="SY228" i="7"/>
  <c r="SZ228" i="7"/>
  <c r="TA228" i="7"/>
  <c r="TB228" i="7"/>
  <c r="K228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U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MC232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K232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E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MC229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QY229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K229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IV157" i="7"/>
  <c r="IW157" i="7"/>
  <c r="IX157" i="7"/>
  <c r="IY157" i="7"/>
  <c r="IZ157" i="7"/>
  <c r="JA157" i="7"/>
  <c r="JB157" i="7"/>
  <c r="JC157" i="7"/>
  <c r="JD157" i="7"/>
  <c r="JE157" i="7"/>
  <c r="JF157" i="7"/>
  <c r="JG157" i="7"/>
  <c r="JH157" i="7"/>
  <c r="JI157" i="7"/>
  <c r="JJ157" i="7"/>
  <c r="JK157" i="7"/>
  <c r="JL157" i="7"/>
  <c r="JM157" i="7"/>
  <c r="JN157" i="7"/>
  <c r="JO157" i="7"/>
  <c r="JP157" i="7"/>
  <c r="JQ157" i="7"/>
  <c r="JR157" i="7"/>
  <c r="JS157" i="7"/>
  <c r="JT157" i="7"/>
  <c r="JU157" i="7"/>
  <c r="JV157" i="7"/>
  <c r="JW157" i="7"/>
  <c r="JX157" i="7"/>
  <c r="JY157" i="7"/>
  <c r="JZ157" i="7"/>
  <c r="KA157" i="7"/>
  <c r="KB157" i="7"/>
  <c r="KC157" i="7"/>
  <c r="KD157" i="7"/>
  <c r="KE157" i="7"/>
  <c r="KF157" i="7"/>
  <c r="KG157" i="7"/>
  <c r="KH157" i="7"/>
  <c r="KI157" i="7"/>
  <c r="KJ157" i="7"/>
  <c r="KK157" i="7"/>
  <c r="KL157" i="7"/>
  <c r="KM157" i="7"/>
  <c r="KN157" i="7"/>
  <c r="KO157" i="7"/>
  <c r="KP157" i="7"/>
  <c r="KQ157" i="7"/>
  <c r="KR157" i="7"/>
  <c r="KS157" i="7"/>
  <c r="KT157" i="7"/>
  <c r="KU157" i="7"/>
  <c r="KV157" i="7"/>
  <c r="KW157" i="7"/>
  <c r="KX157" i="7"/>
  <c r="KY157" i="7"/>
  <c r="KZ157" i="7"/>
  <c r="LA157" i="7"/>
  <c r="LB157" i="7"/>
  <c r="LC157" i="7"/>
  <c r="LD157" i="7"/>
  <c r="LE157" i="7"/>
  <c r="LF157" i="7"/>
  <c r="LG157" i="7"/>
  <c r="LH157" i="7"/>
  <c r="LI157" i="7"/>
  <c r="LJ157" i="7"/>
  <c r="LK157" i="7"/>
  <c r="LL157" i="7"/>
  <c r="LM157" i="7"/>
  <c r="LN157" i="7"/>
  <c r="LO157" i="7"/>
  <c r="LP157" i="7"/>
  <c r="LQ157" i="7"/>
  <c r="LR157" i="7"/>
  <c r="LS157" i="7"/>
  <c r="LT157" i="7"/>
  <c r="LU157" i="7"/>
  <c r="LV157" i="7"/>
  <c r="LW157" i="7"/>
  <c r="LX157" i="7"/>
  <c r="LY157" i="7"/>
  <c r="LZ157" i="7"/>
  <c r="MA157" i="7"/>
  <c r="MB157" i="7"/>
  <c r="MC157" i="7"/>
  <c r="MD157" i="7"/>
  <c r="ME157" i="7"/>
  <c r="MF157" i="7"/>
  <c r="MG157" i="7"/>
  <c r="MH157" i="7"/>
  <c r="MI157" i="7"/>
  <c r="MJ157" i="7"/>
  <c r="MK157" i="7"/>
  <c r="ML157" i="7"/>
  <c r="MM157" i="7"/>
  <c r="MN157" i="7"/>
  <c r="MO157" i="7"/>
  <c r="MP157" i="7"/>
  <c r="MQ157" i="7"/>
  <c r="MR157" i="7"/>
  <c r="MS157" i="7"/>
  <c r="MT157" i="7"/>
  <c r="MU157" i="7"/>
  <c r="MV157" i="7"/>
  <c r="MW157" i="7"/>
  <c r="MX157" i="7"/>
  <c r="MY157" i="7"/>
  <c r="MZ157" i="7"/>
  <c r="NA157" i="7"/>
  <c r="NB157" i="7"/>
  <c r="NC157" i="7"/>
  <c r="ND157" i="7"/>
  <c r="NE157" i="7"/>
  <c r="NF157" i="7"/>
  <c r="NG157" i="7"/>
  <c r="NH157" i="7"/>
  <c r="NI157" i="7"/>
  <c r="NJ157" i="7"/>
  <c r="NK157" i="7"/>
  <c r="NL157" i="7"/>
  <c r="NM157" i="7"/>
  <c r="NN157" i="7"/>
  <c r="NO157" i="7"/>
  <c r="NP157" i="7"/>
  <c r="NQ157" i="7"/>
  <c r="NR157" i="7"/>
  <c r="NS157" i="7"/>
  <c r="NT157" i="7"/>
  <c r="NU157" i="7"/>
  <c r="NV157" i="7"/>
  <c r="NW157" i="7"/>
  <c r="NX157" i="7"/>
  <c r="NY157" i="7"/>
  <c r="NZ157" i="7"/>
  <c r="OA157" i="7"/>
  <c r="OB157" i="7"/>
  <c r="OC157" i="7"/>
  <c r="OD157" i="7"/>
  <c r="OE157" i="7"/>
  <c r="OF157" i="7"/>
  <c r="OG157" i="7"/>
  <c r="OH157" i="7"/>
  <c r="OI157" i="7"/>
  <c r="OJ157" i="7"/>
  <c r="OK157" i="7"/>
  <c r="OL157" i="7"/>
  <c r="OM157" i="7"/>
  <c r="ON157" i="7"/>
  <c r="OO157" i="7"/>
  <c r="OP157" i="7"/>
  <c r="OQ157" i="7"/>
  <c r="OR157" i="7"/>
  <c r="OS157" i="7"/>
  <c r="OT157" i="7"/>
  <c r="OU157" i="7"/>
  <c r="OV157" i="7"/>
  <c r="OW157" i="7"/>
  <c r="OX157" i="7"/>
  <c r="OY157" i="7"/>
  <c r="OZ157" i="7"/>
  <c r="PA157" i="7"/>
  <c r="PB157" i="7"/>
  <c r="PC157" i="7"/>
  <c r="PD157" i="7"/>
  <c r="PE157" i="7"/>
  <c r="PF157" i="7"/>
  <c r="PG157" i="7"/>
  <c r="PH157" i="7"/>
  <c r="PI157" i="7"/>
  <c r="PJ157" i="7"/>
  <c r="PK157" i="7"/>
  <c r="PL157" i="7"/>
  <c r="PM157" i="7"/>
  <c r="PN157" i="7"/>
  <c r="PO157" i="7"/>
  <c r="PP157" i="7"/>
  <c r="PQ157" i="7"/>
  <c r="PR157" i="7"/>
  <c r="PS157" i="7"/>
  <c r="PT157" i="7"/>
  <c r="PU157" i="7"/>
  <c r="PV157" i="7"/>
  <c r="PW157" i="7"/>
  <c r="PX157" i="7"/>
  <c r="PY157" i="7"/>
  <c r="PZ157" i="7"/>
  <c r="QA157" i="7"/>
  <c r="QB157" i="7"/>
  <c r="QC157" i="7"/>
  <c r="QD157" i="7"/>
  <c r="QE157" i="7"/>
  <c r="QF157" i="7"/>
  <c r="QG157" i="7"/>
  <c r="QH157" i="7"/>
  <c r="QI157" i="7"/>
  <c r="QJ157" i="7"/>
  <c r="QK157" i="7"/>
  <c r="QL157" i="7"/>
  <c r="QM157" i="7"/>
  <c r="QN157" i="7"/>
  <c r="QO157" i="7"/>
  <c r="QP157" i="7"/>
  <c r="QQ157" i="7"/>
  <c r="QR157" i="7"/>
  <c r="QS157" i="7"/>
  <c r="QT157" i="7"/>
  <c r="QU157" i="7"/>
  <c r="QV157" i="7"/>
  <c r="QW157" i="7"/>
  <c r="QX157" i="7"/>
  <c r="QY157" i="7"/>
  <c r="QZ157" i="7"/>
  <c r="RA157" i="7"/>
  <c r="RB157" i="7"/>
  <c r="RC157" i="7"/>
  <c r="RD157" i="7"/>
  <c r="RE157" i="7"/>
  <c r="RF157" i="7"/>
  <c r="RG157" i="7"/>
  <c r="RH157" i="7"/>
  <c r="RI157" i="7"/>
  <c r="RJ157" i="7"/>
  <c r="RK157" i="7"/>
  <c r="RL157" i="7"/>
  <c r="RM157" i="7"/>
  <c r="RN157" i="7"/>
  <c r="RO157" i="7"/>
  <c r="RP157" i="7"/>
  <c r="RQ157" i="7"/>
  <c r="RR157" i="7"/>
  <c r="RS157" i="7"/>
  <c r="RT157" i="7"/>
  <c r="RU157" i="7"/>
  <c r="RV157" i="7"/>
  <c r="RW157" i="7"/>
  <c r="RX157" i="7"/>
  <c r="RY157" i="7"/>
  <c r="RZ157" i="7"/>
  <c r="SA157" i="7"/>
  <c r="SB157" i="7"/>
  <c r="SC157" i="7"/>
  <c r="SD157" i="7"/>
  <c r="SE157" i="7"/>
  <c r="SF157" i="7"/>
  <c r="SG157" i="7"/>
  <c r="SH157" i="7"/>
  <c r="SI157" i="7"/>
  <c r="SJ157" i="7"/>
  <c r="SK157" i="7"/>
  <c r="SL157" i="7"/>
  <c r="SM157" i="7"/>
  <c r="SN157" i="7"/>
  <c r="SO157" i="7"/>
  <c r="SP157" i="7"/>
  <c r="SQ157" i="7"/>
  <c r="SR157" i="7"/>
  <c r="SS157" i="7"/>
  <c r="ST157" i="7"/>
  <c r="SU157" i="7"/>
  <c r="SV157" i="7"/>
  <c r="SW157" i="7"/>
  <c r="SX157" i="7"/>
  <c r="SY157" i="7"/>
  <c r="SZ157" i="7"/>
  <c r="TA157" i="7"/>
  <c r="TB157" i="7"/>
  <c r="K157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O129" i="7"/>
  <c r="FP129" i="7"/>
  <c r="FQ129" i="7"/>
  <c r="FR129" i="7"/>
  <c r="FS129" i="7"/>
  <c r="FT129" i="7"/>
  <c r="FU129" i="7"/>
  <c r="FV129" i="7"/>
  <c r="FW129" i="7"/>
  <c r="FX129" i="7"/>
  <c r="FY129" i="7"/>
  <c r="FZ129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O129" i="7"/>
  <c r="GP129" i="7"/>
  <c r="GQ129" i="7"/>
  <c r="GR129" i="7"/>
  <c r="GS129" i="7"/>
  <c r="GT129" i="7"/>
  <c r="GU129" i="7"/>
  <c r="GV129" i="7"/>
  <c r="GW129" i="7"/>
  <c r="GX129" i="7"/>
  <c r="GY129" i="7"/>
  <c r="GZ129" i="7"/>
  <c r="HA129" i="7"/>
  <c r="HB129" i="7"/>
  <c r="HC129" i="7"/>
  <c r="HD129" i="7"/>
  <c r="HE129" i="7"/>
  <c r="HF129" i="7"/>
  <c r="HG129" i="7"/>
  <c r="HH129" i="7"/>
  <c r="HI129" i="7"/>
  <c r="HJ129" i="7"/>
  <c r="HK129" i="7"/>
  <c r="HL129" i="7"/>
  <c r="HM129" i="7"/>
  <c r="HN129" i="7"/>
  <c r="HO129" i="7"/>
  <c r="HP129" i="7"/>
  <c r="HQ129" i="7"/>
  <c r="HR129" i="7"/>
  <c r="HS129" i="7"/>
  <c r="HT129" i="7"/>
  <c r="HU129" i="7"/>
  <c r="HV129" i="7"/>
  <c r="HW129" i="7"/>
  <c r="HX129" i="7"/>
  <c r="HY129" i="7"/>
  <c r="HZ129" i="7"/>
  <c r="IA129" i="7"/>
  <c r="IB129" i="7"/>
  <c r="IC129" i="7"/>
  <c r="ID129" i="7"/>
  <c r="IE129" i="7"/>
  <c r="IF129" i="7"/>
  <c r="IG129" i="7"/>
  <c r="IH129" i="7"/>
  <c r="II129" i="7"/>
  <c r="IJ129" i="7"/>
  <c r="IK129" i="7"/>
  <c r="IL129" i="7"/>
  <c r="IM129" i="7"/>
  <c r="IN129" i="7"/>
  <c r="IO129" i="7"/>
  <c r="IP129" i="7"/>
  <c r="IQ129" i="7"/>
  <c r="IR129" i="7"/>
  <c r="IS129" i="7"/>
  <c r="IT129" i="7"/>
  <c r="IU129" i="7"/>
  <c r="IV129" i="7"/>
  <c r="IW129" i="7"/>
  <c r="IX129" i="7"/>
  <c r="IY129" i="7"/>
  <c r="IZ129" i="7"/>
  <c r="JA129" i="7"/>
  <c r="JB129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O129" i="7"/>
  <c r="JP129" i="7"/>
  <c r="JQ129" i="7"/>
  <c r="JR129" i="7"/>
  <c r="JS129" i="7"/>
  <c r="JT129" i="7"/>
  <c r="JU129" i="7"/>
  <c r="JV129" i="7"/>
  <c r="JW129" i="7"/>
  <c r="JX129" i="7"/>
  <c r="JY129" i="7"/>
  <c r="JZ129" i="7"/>
  <c r="KA129" i="7"/>
  <c r="KB129" i="7"/>
  <c r="KC129" i="7"/>
  <c r="KD129" i="7"/>
  <c r="KE129" i="7"/>
  <c r="KF129" i="7"/>
  <c r="KG129" i="7"/>
  <c r="KH129" i="7"/>
  <c r="KI129" i="7"/>
  <c r="KJ129" i="7"/>
  <c r="KK129" i="7"/>
  <c r="KL129" i="7"/>
  <c r="KM129" i="7"/>
  <c r="KN129" i="7"/>
  <c r="KO129" i="7"/>
  <c r="KP129" i="7"/>
  <c r="KQ129" i="7"/>
  <c r="KR129" i="7"/>
  <c r="KS129" i="7"/>
  <c r="KT129" i="7"/>
  <c r="KU129" i="7"/>
  <c r="KV129" i="7"/>
  <c r="KW129" i="7"/>
  <c r="KX129" i="7"/>
  <c r="KY129" i="7"/>
  <c r="KZ129" i="7"/>
  <c r="LA129" i="7"/>
  <c r="LB129" i="7"/>
  <c r="LC129" i="7"/>
  <c r="LD129" i="7"/>
  <c r="LE129" i="7"/>
  <c r="LF129" i="7"/>
  <c r="LG129" i="7"/>
  <c r="LH129" i="7"/>
  <c r="LI129" i="7"/>
  <c r="LJ129" i="7"/>
  <c r="LK129" i="7"/>
  <c r="LL129" i="7"/>
  <c r="LM129" i="7"/>
  <c r="LN129" i="7"/>
  <c r="LO129" i="7"/>
  <c r="LP129" i="7"/>
  <c r="LQ129" i="7"/>
  <c r="LR129" i="7"/>
  <c r="LS129" i="7"/>
  <c r="LT129" i="7"/>
  <c r="LU129" i="7"/>
  <c r="LV129" i="7"/>
  <c r="LW129" i="7"/>
  <c r="LX129" i="7"/>
  <c r="LY129" i="7"/>
  <c r="LZ129" i="7"/>
  <c r="MA129" i="7"/>
  <c r="MB129" i="7"/>
  <c r="MC129" i="7"/>
  <c r="MD129" i="7"/>
  <c r="ME129" i="7"/>
  <c r="MF129" i="7"/>
  <c r="MG129" i="7"/>
  <c r="MH129" i="7"/>
  <c r="MI129" i="7"/>
  <c r="MJ129" i="7"/>
  <c r="MK129" i="7"/>
  <c r="ML129" i="7"/>
  <c r="MM129" i="7"/>
  <c r="MN129" i="7"/>
  <c r="MO129" i="7"/>
  <c r="MP129" i="7"/>
  <c r="MQ129" i="7"/>
  <c r="MR129" i="7"/>
  <c r="MS129" i="7"/>
  <c r="MT129" i="7"/>
  <c r="MU129" i="7"/>
  <c r="MV129" i="7"/>
  <c r="MW129" i="7"/>
  <c r="MX129" i="7"/>
  <c r="MY129" i="7"/>
  <c r="MZ129" i="7"/>
  <c r="NA129" i="7"/>
  <c r="NB129" i="7"/>
  <c r="NC129" i="7"/>
  <c r="ND129" i="7"/>
  <c r="NE129" i="7"/>
  <c r="NF129" i="7"/>
  <c r="NG129" i="7"/>
  <c r="NH129" i="7"/>
  <c r="NI129" i="7"/>
  <c r="NJ129" i="7"/>
  <c r="NK129" i="7"/>
  <c r="NL129" i="7"/>
  <c r="NM129" i="7"/>
  <c r="NN129" i="7"/>
  <c r="NO129" i="7"/>
  <c r="NP129" i="7"/>
  <c r="NQ129" i="7"/>
  <c r="NR129" i="7"/>
  <c r="NS129" i="7"/>
  <c r="NT129" i="7"/>
  <c r="NU129" i="7"/>
  <c r="NV129" i="7"/>
  <c r="NW129" i="7"/>
  <c r="NX129" i="7"/>
  <c r="NY129" i="7"/>
  <c r="NZ129" i="7"/>
  <c r="OA129" i="7"/>
  <c r="OB129" i="7"/>
  <c r="OC129" i="7"/>
  <c r="OD129" i="7"/>
  <c r="OE129" i="7"/>
  <c r="OF129" i="7"/>
  <c r="OG129" i="7"/>
  <c r="OH129" i="7"/>
  <c r="OI129" i="7"/>
  <c r="OJ129" i="7"/>
  <c r="OK129" i="7"/>
  <c r="OL129" i="7"/>
  <c r="OM129" i="7"/>
  <c r="ON129" i="7"/>
  <c r="OO129" i="7"/>
  <c r="OP129" i="7"/>
  <c r="OQ129" i="7"/>
  <c r="OR129" i="7"/>
  <c r="OS129" i="7"/>
  <c r="OT129" i="7"/>
  <c r="OU129" i="7"/>
  <c r="OV129" i="7"/>
  <c r="OW129" i="7"/>
  <c r="OX129" i="7"/>
  <c r="OY129" i="7"/>
  <c r="OZ129" i="7"/>
  <c r="PA129" i="7"/>
  <c r="PB129" i="7"/>
  <c r="PC129" i="7"/>
  <c r="PD129" i="7"/>
  <c r="PE129" i="7"/>
  <c r="PF129" i="7"/>
  <c r="PG129" i="7"/>
  <c r="PH129" i="7"/>
  <c r="PI129" i="7"/>
  <c r="PJ129" i="7"/>
  <c r="PK129" i="7"/>
  <c r="PL129" i="7"/>
  <c r="PM129" i="7"/>
  <c r="PN129" i="7"/>
  <c r="PO129" i="7"/>
  <c r="PP129" i="7"/>
  <c r="PQ129" i="7"/>
  <c r="PR129" i="7"/>
  <c r="PS129" i="7"/>
  <c r="PT129" i="7"/>
  <c r="PU129" i="7"/>
  <c r="PV129" i="7"/>
  <c r="PW129" i="7"/>
  <c r="PX129" i="7"/>
  <c r="PY129" i="7"/>
  <c r="PZ129" i="7"/>
  <c r="QA129" i="7"/>
  <c r="QB129" i="7"/>
  <c r="QC129" i="7"/>
  <c r="QD129" i="7"/>
  <c r="QE129" i="7"/>
  <c r="QF129" i="7"/>
  <c r="QG129" i="7"/>
  <c r="QH129" i="7"/>
  <c r="QI129" i="7"/>
  <c r="QJ129" i="7"/>
  <c r="QK129" i="7"/>
  <c r="QL129" i="7"/>
  <c r="QM129" i="7"/>
  <c r="QN129" i="7"/>
  <c r="QO129" i="7"/>
  <c r="QP129" i="7"/>
  <c r="QQ129" i="7"/>
  <c r="QR129" i="7"/>
  <c r="QS129" i="7"/>
  <c r="QT129" i="7"/>
  <c r="QU129" i="7"/>
  <c r="QV129" i="7"/>
  <c r="QW129" i="7"/>
  <c r="QX129" i="7"/>
  <c r="QY129" i="7"/>
  <c r="QZ129" i="7"/>
  <c r="RA129" i="7"/>
  <c r="RB129" i="7"/>
  <c r="RC129" i="7"/>
  <c r="RD129" i="7"/>
  <c r="RE129" i="7"/>
  <c r="RF129" i="7"/>
  <c r="RG129" i="7"/>
  <c r="RH129" i="7"/>
  <c r="RI129" i="7"/>
  <c r="RJ129" i="7"/>
  <c r="RK129" i="7"/>
  <c r="RL129" i="7"/>
  <c r="RM129" i="7"/>
  <c r="RN129" i="7"/>
  <c r="RO129" i="7"/>
  <c r="RP129" i="7"/>
  <c r="RQ129" i="7"/>
  <c r="RR129" i="7"/>
  <c r="RS129" i="7"/>
  <c r="RT129" i="7"/>
  <c r="RU129" i="7"/>
  <c r="RV129" i="7"/>
  <c r="RW129" i="7"/>
  <c r="RX129" i="7"/>
  <c r="RY129" i="7"/>
  <c r="RZ129" i="7"/>
  <c r="SA129" i="7"/>
  <c r="SB129" i="7"/>
  <c r="SC129" i="7"/>
  <c r="SD129" i="7"/>
  <c r="SE129" i="7"/>
  <c r="SF129" i="7"/>
  <c r="SG129" i="7"/>
  <c r="SH129" i="7"/>
  <c r="SI129" i="7"/>
  <c r="SJ129" i="7"/>
  <c r="SK129" i="7"/>
  <c r="SL129" i="7"/>
  <c r="SM129" i="7"/>
  <c r="SN129" i="7"/>
  <c r="SO129" i="7"/>
  <c r="SP129" i="7"/>
  <c r="SQ129" i="7"/>
  <c r="SR129" i="7"/>
  <c r="SS129" i="7"/>
  <c r="ST129" i="7"/>
  <c r="SU129" i="7"/>
  <c r="SV129" i="7"/>
  <c r="SW129" i="7"/>
  <c r="SX129" i="7"/>
  <c r="SY129" i="7"/>
  <c r="SZ129" i="7"/>
  <c r="TA129" i="7"/>
  <c r="TB129" i="7"/>
  <c r="K129" i="7"/>
  <c r="CW58" i="7"/>
  <c r="CW20" i="3"/>
  <c r="CW19" i="2"/>
  <c r="CW20" i="2"/>
  <c r="J19" i="2" s="1"/>
  <c r="CW9" i="2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MD200" i="7"/>
  <c r="ME200" i="7"/>
  <c r="MF200" i="7"/>
  <c r="MG200" i="7"/>
  <c r="MH200" i="7"/>
  <c r="MI200" i="7"/>
  <c r="MJ200" i="7"/>
  <c r="MK200" i="7"/>
  <c r="ML200" i="7"/>
  <c r="MM200" i="7"/>
  <c r="MN200" i="7"/>
  <c r="MO200" i="7"/>
  <c r="MP200" i="7"/>
  <c r="MQ200" i="7"/>
  <c r="MR200" i="7"/>
  <c r="MS200" i="7"/>
  <c r="MT200" i="7"/>
  <c r="MU200" i="7"/>
  <c r="MV200" i="7"/>
  <c r="MW200" i="7"/>
  <c r="MX200" i="7"/>
  <c r="MY200" i="7"/>
  <c r="MZ200" i="7"/>
  <c r="NA200" i="7"/>
  <c r="NB200" i="7"/>
  <c r="NC200" i="7"/>
  <c r="ND200" i="7"/>
  <c r="NE200" i="7"/>
  <c r="NF200" i="7"/>
  <c r="NG200" i="7"/>
  <c r="NH200" i="7"/>
  <c r="NI200" i="7"/>
  <c r="NJ200" i="7"/>
  <c r="NK200" i="7"/>
  <c r="NL200" i="7"/>
  <c r="NM200" i="7"/>
  <c r="NN200" i="7"/>
  <c r="NO200" i="7"/>
  <c r="NP200" i="7"/>
  <c r="NQ200" i="7"/>
  <c r="NR200" i="7"/>
  <c r="NS200" i="7"/>
  <c r="NT200" i="7"/>
  <c r="NU200" i="7"/>
  <c r="NV200" i="7"/>
  <c r="NW200" i="7"/>
  <c r="NX200" i="7"/>
  <c r="NY200" i="7"/>
  <c r="NZ200" i="7"/>
  <c r="OA200" i="7"/>
  <c r="OB200" i="7"/>
  <c r="OC200" i="7"/>
  <c r="OD200" i="7"/>
  <c r="OE200" i="7"/>
  <c r="OF200" i="7"/>
  <c r="OG200" i="7"/>
  <c r="OH200" i="7"/>
  <c r="OI200" i="7"/>
  <c r="OJ200" i="7"/>
  <c r="OK200" i="7"/>
  <c r="OL200" i="7"/>
  <c r="OM200" i="7"/>
  <c r="ON200" i="7"/>
  <c r="OO200" i="7"/>
  <c r="OP200" i="7"/>
  <c r="OQ200" i="7"/>
  <c r="OR200" i="7"/>
  <c r="OS200" i="7"/>
  <c r="OT200" i="7"/>
  <c r="OU200" i="7"/>
  <c r="OV200" i="7"/>
  <c r="OW200" i="7"/>
  <c r="OX200" i="7"/>
  <c r="OY200" i="7"/>
  <c r="OZ200" i="7"/>
  <c r="PA200" i="7"/>
  <c r="PB200" i="7"/>
  <c r="PC200" i="7"/>
  <c r="PD200" i="7"/>
  <c r="PE200" i="7"/>
  <c r="PF200" i="7"/>
  <c r="PG200" i="7"/>
  <c r="PH200" i="7"/>
  <c r="PI200" i="7"/>
  <c r="PJ200" i="7"/>
  <c r="PK200" i="7"/>
  <c r="PL200" i="7"/>
  <c r="PM200" i="7"/>
  <c r="PN200" i="7"/>
  <c r="PO200" i="7"/>
  <c r="PP200" i="7"/>
  <c r="PQ200" i="7"/>
  <c r="PR200" i="7"/>
  <c r="PS200" i="7"/>
  <c r="PT200" i="7"/>
  <c r="PU200" i="7"/>
  <c r="PV200" i="7"/>
  <c r="PW200" i="7"/>
  <c r="PX200" i="7"/>
  <c r="PY200" i="7"/>
  <c r="PZ200" i="7"/>
  <c r="QA200" i="7"/>
  <c r="QB200" i="7"/>
  <c r="QC200" i="7"/>
  <c r="QD200" i="7"/>
  <c r="QE200" i="7"/>
  <c r="QF200" i="7"/>
  <c r="QG200" i="7"/>
  <c r="QH200" i="7"/>
  <c r="QI200" i="7"/>
  <c r="QJ200" i="7"/>
  <c r="QK200" i="7"/>
  <c r="QL200" i="7"/>
  <c r="QM200" i="7"/>
  <c r="QN200" i="7"/>
  <c r="QO200" i="7"/>
  <c r="QP200" i="7"/>
  <c r="QQ200" i="7"/>
  <c r="QR200" i="7"/>
  <c r="QS200" i="7"/>
  <c r="QT200" i="7"/>
  <c r="QU200" i="7"/>
  <c r="QV200" i="7"/>
  <c r="QW200" i="7"/>
  <c r="QX200" i="7"/>
  <c r="QY200" i="7"/>
  <c r="QZ200" i="7"/>
  <c r="RA200" i="7"/>
  <c r="RB200" i="7"/>
  <c r="RC200" i="7"/>
  <c r="RD200" i="7"/>
  <c r="RE200" i="7"/>
  <c r="RF200" i="7"/>
  <c r="RG200" i="7"/>
  <c r="RH200" i="7"/>
  <c r="RI200" i="7"/>
  <c r="RJ200" i="7"/>
  <c r="RK200" i="7"/>
  <c r="RL200" i="7"/>
  <c r="RM200" i="7"/>
  <c r="RN200" i="7"/>
  <c r="RO200" i="7"/>
  <c r="RP200" i="7"/>
  <c r="RQ200" i="7"/>
  <c r="RR200" i="7"/>
  <c r="RS200" i="7"/>
  <c r="RT200" i="7"/>
  <c r="RU200" i="7"/>
  <c r="RV200" i="7"/>
  <c r="RW200" i="7"/>
  <c r="RX200" i="7"/>
  <c r="RY200" i="7"/>
  <c r="RZ200" i="7"/>
  <c r="SA200" i="7"/>
  <c r="SB200" i="7"/>
  <c r="SC200" i="7"/>
  <c r="SD200" i="7"/>
  <c r="SE200" i="7"/>
  <c r="SF200" i="7"/>
  <c r="SG200" i="7"/>
  <c r="SH200" i="7"/>
  <c r="SI200" i="7"/>
  <c r="SJ200" i="7"/>
  <c r="SK200" i="7"/>
  <c r="SL200" i="7"/>
  <c r="SM200" i="7"/>
  <c r="SN200" i="7"/>
  <c r="SO200" i="7"/>
  <c r="SP200" i="7"/>
  <c r="SQ200" i="7"/>
  <c r="SR200" i="7"/>
  <c r="SS200" i="7"/>
  <c r="ST200" i="7"/>
  <c r="SU200" i="7"/>
  <c r="SV200" i="7"/>
  <c r="SW200" i="7"/>
  <c r="SX200" i="7"/>
  <c r="SY200" i="7"/>
  <c r="SZ200" i="7"/>
  <c r="TA200" i="7"/>
  <c r="TB200" i="7"/>
  <c r="K200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D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MC171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K171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N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MD170" i="7"/>
  <c r="ME170" i="7"/>
  <c r="MF170" i="7"/>
  <c r="MG170" i="7"/>
  <c r="MH170" i="7"/>
  <c r="MI170" i="7"/>
  <c r="MJ170" i="7"/>
  <c r="MK170" i="7"/>
  <c r="ML170" i="7"/>
  <c r="MM170" i="7"/>
  <c r="MN170" i="7"/>
  <c r="MO170" i="7"/>
  <c r="MP170" i="7"/>
  <c r="MQ170" i="7"/>
  <c r="MR170" i="7"/>
  <c r="MS170" i="7"/>
  <c r="MT170" i="7"/>
  <c r="MU170" i="7"/>
  <c r="MV170" i="7"/>
  <c r="MW170" i="7"/>
  <c r="MX170" i="7"/>
  <c r="MY170" i="7"/>
  <c r="MZ170" i="7"/>
  <c r="NA170" i="7"/>
  <c r="NB170" i="7"/>
  <c r="NC170" i="7"/>
  <c r="ND170" i="7"/>
  <c r="NE170" i="7"/>
  <c r="NF170" i="7"/>
  <c r="NG170" i="7"/>
  <c r="NH170" i="7"/>
  <c r="NI170" i="7"/>
  <c r="NJ170" i="7"/>
  <c r="NK170" i="7"/>
  <c r="NL170" i="7"/>
  <c r="NM170" i="7"/>
  <c r="NN170" i="7"/>
  <c r="NO170" i="7"/>
  <c r="NP170" i="7"/>
  <c r="NQ170" i="7"/>
  <c r="NR170" i="7"/>
  <c r="NS170" i="7"/>
  <c r="NT170" i="7"/>
  <c r="NU170" i="7"/>
  <c r="NV170" i="7"/>
  <c r="NW170" i="7"/>
  <c r="NX170" i="7"/>
  <c r="NY170" i="7"/>
  <c r="NZ170" i="7"/>
  <c r="OA170" i="7"/>
  <c r="OB170" i="7"/>
  <c r="OC170" i="7"/>
  <c r="OD170" i="7"/>
  <c r="OE170" i="7"/>
  <c r="OF170" i="7"/>
  <c r="OG170" i="7"/>
  <c r="OH170" i="7"/>
  <c r="OI170" i="7"/>
  <c r="OJ170" i="7"/>
  <c r="OK170" i="7"/>
  <c r="OL170" i="7"/>
  <c r="OM170" i="7"/>
  <c r="ON170" i="7"/>
  <c r="OO170" i="7"/>
  <c r="OP170" i="7"/>
  <c r="OQ170" i="7"/>
  <c r="OR170" i="7"/>
  <c r="OS170" i="7"/>
  <c r="OT170" i="7"/>
  <c r="OU170" i="7"/>
  <c r="OV170" i="7"/>
  <c r="OW170" i="7"/>
  <c r="OX170" i="7"/>
  <c r="OY170" i="7"/>
  <c r="OZ170" i="7"/>
  <c r="PA170" i="7"/>
  <c r="PB170" i="7"/>
  <c r="PC170" i="7"/>
  <c r="PD170" i="7"/>
  <c r="PE170" i="7"/>
  <c r="PF170" i="7"/>
  <c r="PG170" i="7"/>
  <c r="PH170" i="7"/>
  <c r="PI170" i="7"/>
  <c r="PJ170" i="7"/>
  <c r="PK170" i="7"/>
  <c r="PL170" i="7"/>
  <c r="PM170" i="7"/>
  <c r="PN170" i="7"/>
  <c r="PO170" i="7"/>
  <c r="PP170" i="7"/>
  <c r="PQ170" i="7"/>
  <c r="PR170" i="7"/>
  <c r="PS170" i="7"/>
  <c r="PT170" i="7"/>
  <c r="PU170" i="7"/>
  <c r="PV170" i="7"/>
  <c r="PW170" i="7"/>
  <c r="PX170" i="7"/>
  <c r="PY170" i="7"/>
  <c r="PZ170" i="7"/>
  <c r="QA170" i="7"/>
  <c r="QB170" i="7"/>
  <c r="QC170" i="7"/>
  <c r="QD170" i="7"/>
  <c r="QE170" i="7"/>
  <c r="QF170" i="7"/>
  <c r="QG170" i="7"/>
  <c r="QH170" i="7"/>
  <c r="QI170" i="7"/>
  <c r="QJ170" i="7"/>
  <c r="QK170" i="7"/>
  <c r="QL170" i="7"/>
  <c r="QM170" i="7"/>
  <c r="QN170" i="7"/>
  <c r="QO170" i="7"/>
  <c r="QP170" i="7"/>
  <c r="QQ170" i="7"/>
  <c r="QR170" i="7"/>
  <c r="QS170" i="7"/>
  <c r="QT170" i="7"/>
  <c r="QU170" i="7"/>
  <c r="QV170" i="7"/>
  <c r="QW170" i="7"/>
  <c r="QX170" i="7"/>
  <c r="QY170" i="7"/>
  <c r="QZ170" i="7"/>
  <c r="RA170" i="7"/>
  <c r="RB170" i="7"/>
  <c r="RC170" i="7"/>
  <c r="RD170" i="7"/>
  <c r="RE170" i="7"/>
  <c r="RF170" i="7"/>
  <c r="RG170" i="7"/>
  <c r="RH170" i="7"/>
  <c r="RI170" i="7"/>
  <c r="RJ170" i="7"/>
  <c r="RK170" i="7"/>
  <c r="RL170" i="7"/>
  <c r="RM170" i="7"/>
  <c r="RN170" i="7"/>
  <c r="RO170" i="7"/>
  <c r="RP170" i="7"/>
  <c r="RQ170" i="7"/>
  <c r="RR170" i="7"/>
  <c r="RS170" i="7"/>
  <c r="RT170" i="7"/>
  <c r="RU170" i="7"/>
  <c r="RV170" i="7"/>
  <c r="RW170" i="7"/>
  <c r="RX170" i="7"/>
  <c r="RY170" i="7"/>
  <c r="RZ170" i="7"/>
  <c r="SA170" i="7"/>
  <c r="SB170" i="7"/>
  <c r="SC170" i="7"/>
  <c r="SD170" i="7"/>
  <c r="SE170" i="7"/>
  <c r="SF170" i="7"/>
  <c r="SG170" i="7"/>
  <c r="SH170" i="7"/>
  <c r="SI170" i="7"/>
  <c r="SJ170" i="7"/>
  <c r="SK170" i="7"/>
  <c r="SL170" i="7"/>
  <c r="SM170" i="7"/>
  <c r="SN170" i="7"/>
  <c r="SO170" i="7"/>
  <c r="SP170" i="7"/>
  <c r="SQ170" i="7"/>
  <c r="SR170" i="7"/>
  <c r="SS170" i="7"/>
  <c r="ST170" i="7"/>
  <c r="SU170" i="7"/>
  <c r="SV170" i="7"/>
  <c r="SW170" i="7"/>
  <c r="SX170" i="7"/>
  <c r="SY170" i="7"/>
  <c r="SZ170" i="7"/>
  <c r="TA170" i="7"/>
  <c r="TB170" i="7"/>
  <c r="K170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K67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K29" i="7"/>
  <c r="CV58" i="7"/>
  <c r="CV20" i="3"/>
  <c r="J19" i="3" s="1"/>
  <c r="CV18" i="2"/>
  <c r="CV43" i="1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Y224" i="7"/>
  <c r="AZ224" i="7"/>
  <c r="BA224" i="7"/>
  <c r="BB224" i="7"/>
  <c r="BC224" i="7"/>
  <c r="BD224" i="7"/>
  <c r="BE224" i="7"/>
  <c r="BF224" i="7"/>
  <c r="BG224" i="7"/>
  <c r="BH224" i="7"/>
  <c r="BI224" i="7"/>
  <c r="BJ224" i="7"/>
  <c r="BK224" i="7"/>
  <c r="BL224" i="7"/>
  <c r="BM224" i="7"/>
  <c r="BN224" i="7"/>
  <c r="BO224" i="7"/>
  <c r="BP224" i="7"/>
  <c r="BQ224" i="7"/>
  <c r="BR224" i="7"/>
  <c r="BS224" i="7"/>
  <c r="BT224" i="7"/>
  <c r="BU224" i="7"/>
  <c r="BV224" i="7"/>
  <c r="BW224" i="7"/>
  <c r="BX224" i="7"/>
  <c r="BY224" i="7"/>
  <c r="BZ224" i="7"/>
  <c r="CA224" i="7"/>
  <c r="CB224" i="7"/>
  <c r="CC224" i="7"/>
  <c r="CD224" i="7"/>
  <c r="CE224" i="7"/>
  <c r="CF224" i="7"/>
  <c r="CG224" i="7"/>
  <c r="CH224" i="7"/>
  <c r="CI224" i="7"/>
  <c r="CJ224" i="7"/>
  <c r="CK224" i="7"/>
  <c r="CL224" i="7"/>
  <c r="CM224" i="7"/>
  <c r="CN224" i="7"/>
  <c r="CO224" i="7"/>
  <c r="CP224" i="7"/>
  <c r="CQ224" i="7"/>
  <c r="CR224" i="7"/>
  <c r="CS224" i="7"/>
  <c r="CT224" i="7"/>
  <c r="CU224" i="7"/>
  <c r="CV224" i="7"/>
  <c r="CW224" i="7"/>
  <c r="CX224" i="7"/>
  <c r="CY224" i="7"/>
  <c r="CZ224" i="7"/>
  <c r="DA224" i="7"/>
  <c r="DB224" i="7"/>
  <c r="DC224" i="7"/>
  <c r="DD224" i="7"/>
  <c r="DE224" i="7"/>
  <c r="DF224" i="7"/>
  <c r="DG224" i="7"/>
  <c r="DH224" i="7"/>
  <c r="DI224" i="7"/>
  <c r="DJ224" i="7"/>
  <c r="DK224" i="7"/>
  <c r="DL224" i="7"/>
  <c r="DM224" i="7"/>
  <c r="DN224" i="7"/>
  <c r="DO224" i="7"/>
  <c r="DP224" i="7"/>
  <c r="DQ224" i="7"/>
  <c r="DR224" i="7"/>
  <c r="DS224" i="7"/>
  <c r="DT224" i="7"/>
  <c r="DU224" i="7"/>
  <c r="DV224" i="7"/>
  <c r="DW224" i="7"/>
  <c r="DX224" i="7"/>
  <c r="DY224" i="7"/>
  <c r="DZ224" i="7"/>
  <c r="EA224" i="7"/>
  <c r="EB224" i="7"/>
  <c r="EC224" i="7"/>
  <c r="ED224" i="7"/>
  <c r="EE224" i="7"/>
  <c r="EF224" i="7"/>
  <c r="EG224" i="7"/>
  <c r="EH224" i="7"/>
  <c r="EI224" i="7"/>
  <c r="EJ224" i="7"/>
  <c r="EK224" i="7"/>
  <c r="EL224" i="7"/>
  <c r="EM224" i="7"/>
  <c r="EN224" i="7"/>
  <c r="EO224" i="7"/>
  <c r="EP224" i="7"/>
  <c r="EQ224" i="7"/>
  <c r="ER224" i="7"/>
  <c r="ES224" i="7"/>
  <c r="ET224" i="7"/>
  <c r="EU224" i="7"/>
  <c r="EV224" i="7"/>
  <c r="EW224" i="7"/>
  <c r="EX224" i="7"/>
  <c r="EY224" i="7"/>
  <c r="EZ224" i="7"/>
  <c r="FA224" i="7"/>
  <c r="FB224" i="7"/>
  <c r="FC224" i="7"/>
  <c r="FD224" i="7"/>
  <c r="FE224" i="7"/>
  <c r="FF224" i="7"/>
  <c r="FG224" i="7"/>
  <c r="FH224" i="7"/>
  <c r="FI224" i="7"/>
  <c r="FJ224" i="7"/>
  <c r="FK224" i="7"/>
  <c r="FL224" i="7"/>
  <c r="FM224" i="7"/>
  <c r="FN224" i="7"/>
  <c r="FO224" i="7"/>
  <c r="FP224" i="7"/>
  <c r="FQ224" i="7"/>
  <c r="FR224" i="7"/>
  <c r="FS224" i="7"/>
  <c r="FT224" i="7"/>
  <c r="FU224" i="7"/>
  <c r="FV224" i="7"/>
  <c r="FW224" i="7"/>
  <c r="FX224" i="7"/>
  <c r="FY224" i="7"/>
  <c r="FZ224" i="7"/>
  <c r="GA224" i="7"/>
  <c r="GB224" i="7"/>
  <c r="GC224" i="7"/>
  <c r="GD224" i="7"/>
  <c r="GE224" i="7"/>
  <c r="GF224" i="7"/>
  <c r="GG224" i="7"/>
  <c r="GH224" i="7"/>
  <c r="GI224" i="7"/>
  <c r="GJ224" i="7"/>
  <c r="GK224" i="7"/>
  <c r="GL224" i="7"/>
  <c r="GM224" i="7"/>
  <c r="GN224" i="7"/>
  <c r="GO224" i="7"/>
  <c r="GP224" i="7"/>
  <c r="GQ224" i="7"/>
  <c r="GR224" i="7"/>
  <c r="GS224" i="7"/>
  <c r="GT224" i="7"/>
  <c r="GU224" i="7"/>
  <c r="GV224" i="7"/>
  <c r="GW224" i="7"/>
  <c r="GX224" i="7"/>
  <c r="GY224" i="7"/>
  <c r="GZ224" i="7"/>
  <c r="HA224" i="7"/>
  <c r="HB224" i="7"/>
  <c r="HC224" i="7"/>
  <c r="HD224" i="7"/>
  <c r="HE224" i="7"/>
  <c r="HF224" i="7"/>
  <c r="HG224" i="7"/>
  <c r="HH224" i="7"/>
  <c r="HI224" i="7"/>
  <c r="HJ224" i="7"/>
  <c r="HK224" i="7"/>
  <c r="HL224" i="7"/>
  <c r="HM224" i="7"/>
  <c r="HN224" i="7"/>
  <c r="HO224" i="7"/>
  <c r="HP224" i="7"/>
  <c r="HQ224" i="7"/>
  <c r="HR224" i="7"/>
  <c r="HS224" i="7"/>
  <c r="HT224" i="7"/>
  <c r="HU224" i="7"/>
  <c r="HV224" i="7"/>
  <c r="HW224" i="7"/>
  <c r="HX224" i="7"/>
  <c r="HY224" i="7"/>
  <c r="HZ224" i="7"/>
  <c r="IA224" i="7"/>
  <c r="IB224" i="7"/>
  <c r="IC224" i="7"/>
  <c r="ID224" i="7"/>
  <c r="IE224" i="7"/>
  <c r="IF224" i="7"/>
  <c r="IG224" i="7"/>
  <c r="IH224" i="7"/>
  <c r="II224" i="7"/>
  <c r="IJ224" i="7"/>
  <c r="IK224" i="7"/>
  <c r="IL224" i="7"/>
  <c r="IM224" i="7"/>
  <c r="IN224" i="7"/>
  <c r="IO224" i="7"/>
  <c r="IP224" i="7"/>
  <c r="IQ224" i="7"/>
  <c r="IR224" i="7"/>
  <c r="IS224" i="7"/>
  <c r="IT224" i="7"/>
  <c r="IU224" i="7"/>
  <c r="IV224" i="7"/>
  <c r="IW224" i="7"/>
  <c r="IX224" i="7"/>
  <c r="IY224" i="7"/>
  <c r="IZ224" i="7"/>
  <c r="JA224" i="7"/>
  <c r="JB224" i="7"/>
  <c r="JC224" i="7"/>
  <c r="JD224" i="7"/>
  <c r="JE224" i="7"/>
  <c r="JF224" i="7"/>
  <c r="JG224" i="7"/>
  <c r="JH224" i="7"/>
  <c r="JI224" i="7"/>
  <c r="JJ224" i="7"/>
  <c r="JK224" i="7"/>
  <c r="JL224" i="7"/>
  <c r="JM224" i="7"/>
  <c r="JN224" i="7"/>
  <c r="JO224" i="7"/>
  <c r="JP224" i="7"/>
  <c r="JQ224" i="7"/>
  <c r="JR224" i="7"/>
  <c r="JS224" i="7"/>
  <c r="JT224" i="7"/>
  <c r="JU224" i="7"/>
  <c r="JV224" i="7"/>
  <c r="JW224" i="7"/>
  <c r="JX224" i="7"/>
  <c r="JY224" i="7"/>
  <c r="JZ224" i="7"/>
  <c r="KA224" i="7"/>
  <c r="KB224" i="7"/>
  <c r="KC224" i="7"/>
  <c r="KD224" i="7"/>
  <c r="KE224" i="7"/>
  <c r="KF224" i="7"/>
  <c r="KG224" i="7"/>
  <c r="KH224" i="7"/>
  <c r="KI224" i="7"/>
  <c r="KJ224" i="7"/>
  <c r="KK224" i="7"/>
  <c r="KL224" i="7"/>
  <c r="KM224" i="7"/>
  <c r="KN224" i="7"/>
  <c r="KO224" i="7"/>
  <c r="KP224" i="7"/>
  <c r="KQ224" i="7"/>
  <c r="KR224" i="7"/>
  <c r="KS224" i="7"/>
  <c r="KT224" i="7"/>
  <c r="KU224" i="7"/>
  <c r="KV224" i="7"/>
  <c r="KW224" i="7"/>
  <c r="KX224" i="7"/>
  <c r="KY224" i="7"/>
  <c r="KZ224" i="7"/>
  <c r="LA224" i="7"/>
  <c r="LB224" i="7"/>
  <c r="LC224" i="7"/>
  <c r="LD224" i="7"/>
  <c r="LE224" i="7"/>
  <c r="LF224" i="7"/>
  <c r="LG224" i="7"/>
  <c r="LH224" i="7"/>
  <c r="LI224" i="7"/>
  <c r="LJ224" i="7"/>
  <c r="LK224" i="7"/>
  <c r="LL224" i="7"/>
  <c r="LM224" i="7"/>
  <c r="LN224" i="7"/>
  <c r="LO224" i="7"/>
  <c r="LP224" i="7"/>
  <c r="LQ224" i="7"/>
  <c r="LR224" i="7"/>
  <c r="LS224" i="7"/>
  <c r="LT224" i="7"/>
  <c r="LU224" i="7"/>
  <c r="LV224" i="7"/>
  <c r="LW224" i="7"/>
  <c r="LX224" i="7"/>
  <c r="LY224" i="7"/>
  <c r="LZ224" i="7"/>
  <c r="MA224" i="7"/>
  <c r="MB224" i="7"/>
  <c r="MC224" i="7"/>
  <c r="MD224" i="7"/>
  <c r="ME224" i="7"/>
  <c r="MF224" i="7"/>
  <c r="MG224" i="7"/>
  <c r="MH224" i="7"/>
  <c r="MI224" i="7"/>
  <c r="MJ224" i="7"/>
  <c r="MK224" i="7"/>
  <c r="ML224" i="7"/>
  <c r="MM224" i="7"/>
  <c r="MN224" i="7"/>
  <c r="MO224" i="7"/>
  <c r="MP224" i="7"/>
  <c r="MQ224" i="7"/>
  <c r="MR224" i="7"/>
  <c r="MS224" i="7"/>
  <c r="MT224" i="7"/>
  <c r="MU224" i="7"/>
  <c r="MV224" i="7"/>
  <c r="MW224" i="7"/>
  <c r="MX224" i="7"/>
  <c r="MY224" i="7"/>
  <c r="MZ224" i="7"/>
  <c r="NA224" i="7"/>
  <c r="NB224" i="7"/>
  <c r="NC224" i="7"/>
  <c r="ND224" i="7"/>
  <c r="NE224" i="7"/>
  <c r="NF224" i="7"/>
  <c r="NG224" i="7"/>
  <c r="NH224" i="7"/>
  <c r="NI224" i="7"/>
  <c r="NJ224" i="7"/>
  <c r="NK224" i="7"/>
  <c r="NL224" i="7"/>
  <c r="NM224" i="7"/>
  <c r="NN224" i="7"/>
  <c r="NO224" i="7"/>
  <c r="NP224" i="7"/>
  <c r="NQ224" i="7"/>
  <c r="NR224" i="7"/>
  <c r="NS224" i="7"/>
  <c r="NT224" i="7"/>
  <c r="NU224" i="7"/>
  <c r="NV224" i="7"/>
  <c r="NW224" i="7"/>
  <c r="NX224" i="7"/>
  <c r="NY224" i="7"/>
  <c r="NZ224" i="7"/>
  <c r="OA224" i="7"/>
  <c r="OB224" i="7"/>
  <c r="OC224" i="7"/>
  <c r="OD224" i="7"/>
  <c r="OE224" i="7"/>
  <c r="OF224" i="7"/>
  <c r="OG224" i="7"/>
  <c r="OH224" i="7"/>
  <c r="OI224" i="7"/>
  <c r="OJ224" i="7"/>
  <c r="OK224" i="7"/>
  <c r="OL224" i="7"/>
  <c r="OM224" i="7"/>
  <c r="ON224" i="7"/>
  <c r="OO224" i="7"/>
  <c r="OP224" i="7"/>
  <c r="OQ224" i="7"/>
  <c r="OR224" i="7"/>
  <c r="OS224" i="7"/>
  <c r="OT224" i="7"/>
  <c r="OU224" i="7"/>
  <c r="OV224" i="7"/>
  <c r="OW224" i="7"/>
  <c r="OX224" i="7"/>
  <c r="OY224" i="7"/>
  <c r="OZ224" i="7"/>
  <c r="PA224" i="7"/>
  <c r="PB224" i="7"/>
  <c r="PC224" i="7"/>
  <c r="PD224" i="7"/>
  <c r="PE224" i="7"/>
  <c r="PF224" i="7"/>
  <c r="PG224" i="7"/>
  <c r="PH224" i="7"/>
  <c r="PI224" i="7"/>
  <c r="PJ224" i="7"/>
  <c r="PK224" i="7"/>
  <c r="PL224" i="7"/>
  <c r="PM224" i="7"/>
  <c r="PN224" i="7"/>
  <c r="PO224" i="7"/>
  <c r="PP224" i="7"/>
  <c r="PQ224" i="7"/>
  <c r="PR224" i="7"/>
  <c r="PS224" i="7"/>
  <c r="PT224" i="7"/>
  <c r="PU224" i="7"/>
  <c r="PV224" i="7"/>
  <c r="PW224" i="7"/>
  <c r="PX224" i="7"/>
  <c r="PY224" i="7"/>
  <c r="PZ224" i="7"/>
  <c r="QA224" i="7"/>
  <c r="QB224" i="7"/>
  <c r="QC224" i="7"/>
  <c r="QD224" i="7"/>
  <c r="QE224" i="7"/>
  <c r="QF224" i="7"/>
  <c r="QG224" i="7"/>
  <c r="QH224" i="7"/>
  <c r="QI224" i="7"/>
  <c r="QJ224" i="7"/>
  <c r="QK224" i="7"/>
  <c r="QL224" i="7"/>
  <c r="QM224" i="7"/>
  <c r="QN224" i="7"/>
  <c r="QO224" i="7"/>
  <c r="QP224" i="7"/>
  <c r="QQ224" i="7"/>
  <c r="QR224" i="7"/>
  <c r="QS224" i="7"/>
  <c r="QT224" i="7"/>
  <c r="QU224" i="7"/>
  <c r="QV224" i="7"/>
  <c r="QW224" i="7"/>
  <c r="QX224" i="7"/>
  <c r="QY224" i="7"/>
  <c r="QZ224" i="7"/>
  <c r="RA224" i="7"/>
  <c r="RB224" i="7"/>
  <c r="RC224" i="7"/>
  <c r="RD224" i="7"/>
  <c r="RE224" i="7"/>
  <c r="RF224" i="7"/>
  <c r="RG224" i="7"/>
  <c r="RH224" i="7"/>
  <c r="RI224" i="7"/>
  <c r="RJ224" i="7"/>
  <c r="RK224" i="7"/>
  <c r="RL224" i="7"/>
  <c r="RM224" i="7"/>
  <c r="RN224" i="7"/>
  <c r="RO224" i="7"/>
  <c r="RP224" i="7"/>
  <c r="RQ224" i="7"/>
  <c r="RR224" i="7"/>
  <c r="RS224" i="7"/>
  <c r="RT224" i="7"/>
  <c r="RU224" i="7"/>
  <c r="RV224" i="7"/>
  <c r="RW224" i="7"/>
  <c r="RX224" i="7"/>
  <c r="RY224" i="7"/>
  <c r="RZ224" i="7"/>
  <c r="SA224" i="7"/>
  <c r="SB224" i="7"/>
  <c r="SC224" i="7"/>
  <c r="SD224" i="7"/>
  <c r="SE224" i="7"/>
  <c r="SF224" i="7"/>
  <c r="SG224" i="7"/>
  <c r="SH224" i="7"/>
  <c r="SI224" i="7"/>
  <c r="SJ224" i="7"/>
  <c r="SK224" i="7"/>
  <c r="SL224" i="7"/>
  <c r="SM224" i="7"/>
  <c r="SN224" i="7"/>
  <c r="SO224" i="7"/>
  <c r="SP224" i="7"/>
  <c r="SQ224" i="7"/>
  <c r="SR224" i="7"/>
  <c r="SS224" i="7"/>
  <c r="ST224" i="7"/>
  <c r="SU224" i="7"/>
  <c r="SV224" i="7"/>
  <c r="SW224" i="7"/>
  <c r="SX224" i="7"/>
  <c r="SY224" i="7"/>
  <c r="SZ224" i="7"/>
  <c r="TA224" i="7"/>
  <c r="TB224" i="7"/>
  <c r="K224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MC143" i="7"/>
  <c r="MD143" i="7"/>
  <c r="ME143" i="7"/>
  <c r="MF143" i="7"/>
  <c r="MG143" i="7"/>
  <c r="MH143" i="7"/>
  <c r="MI143" i="7"/>
  <c r="MJ143" i="7"/>
  <c r="MK143" i="7"/>
  <c r="ML143" i="7"/>
  <c r="MM143" i="7"/>
  <c r="MN143" i="7"/>
  <c r="MO143" i="7"/>
  <c r="MP143" i="7"/>
  <c r="MQ143" i="7"/>
  <c r="MR143" i="7"/>
  <c r="MS143" i="7"/>
  <c r="MT143" i="7"/>
  <c r="MU143" i="7"/>
  <c r="MV143" i="7"/>
  <c r="MW143" i="7"/>
  <c r="MX143" i="7"/>
  <c r="MY143" i="7"/>
  <c r="MZ143" i="7"/>
  <c r="NA143" i="7"/>
  <c r="NB143" i="7"/>
  <c r="NC143" i="7"/>
  <c r="ND143" i="7"/>
  <c r="NE143" i="7"/>
  <c r="NF143" i="7"/>
  <c r="NG143" i="7"/>
  <c r="NH143" i="7"/>
  <c r="NI143" i="7"/>
  <c r="NJ143" i="7"/>
  <c r="NK143" i="7"/>
  <c r="NL143" i="7"/>
  <c r="NM143" i="7"/>
  <c r="NN143" i="7"/>
  <c r="NO143" i="7"/>
  <c r="NP143" i="7"/>
  <c r="NQ143" i="7"/>
  <c r="NR143" i="7"/>
  <c r="NS143" i="7"/>
  <c r="NT143" i="7"/>
  <c r="NU143" i="7"/>
  <c r="NV143" i="7"/>
  <c r="NW143" i="7"/>
  <c r="NX143" i="7"/>
  <c r="NY143" i="7"/>
  <c r="NZ143" i="7"/>
  <c r="OA143" i="7"/>
  <c r="OB143" i="7"/>
  <c r="OC143" i="7"/>
  <c r="OD143" i="7"/>
  <c r="OE143" i="7"/>
  <c r="OF143" i="7"/>
  <c r="OG143" i="7"/>
  <c r="OH143" i="7"/>
  <c r="OI143" i="7"/>
  <c r="OJ143" i="7"/>
  <c r="OK143" i="7"/>
  <c r="OL143" i="7"/>
  <c r="OM143" i="7"/>
  <c r="ON143" i="7"/>
  <c r="OO143" i="7"/>
  <c r="OP143" i="7"/>
  <c r="OQ143" i="7"/>
  <c r="OR143" i="7"/>
  <c r="OS143" i="7"/>
  <c r="OT143" i="7"/>
  <c r="OU143" i="7"/>
  <c r="OV143" i="7"/>
  <c r="OW143" i="7"/>
  <c r="OX143" i="7"/>
  <c r="OY143" i="7"/>
  <c r="OZ143" i="7"/>
  <c r="PA143" i="7"/>
  <c r="PB143" i="7"/>
  <c r="PC143" i="7"/>
  <c r="PD143" i="7"/>
  <c r="PE143" i="7"/>
  <c r="PF143" i="7"/>
  <c r="PG143" i="7"/>
  <c r="PH143" i="7"/>
  <c r="PI143" i="7"/>
  <c r="PJ143" i="7"/>
  <c r="PK143" i="7"/>
  <c r="PL143" i="7"/>
  <c r="PM143" i="7"/>
  <c r="PN143" i="7"/>
  <c r="PO143" i="7"/>
  <c r="PP143" i="7"/>
  <c r="PQ143" i="7"/>
  <c r="PR143" i="7"/>
  <c r="PS143" i="7"/>
  <c r="PT143" i="7"/>
  <c r="PU143" i="7"/>
  <c r="PV143" i="7"/>
  <c r="PW143" i="7"/>
  <c r="PX143" i="7"/>
  <c r="PY143" i="7"/>
  <c r="PZ143" i="7"/>
  <c r="QA143" i="7"/>
  <c r="QB143" i="7"/>
  <c r="QC143" i="7"/>
  <c r="QD143" i="7"/>
  <c r="QE143" i="7"/>
  <c r="QF143" i="7"/>
  <c r="QG143" i="7"/>
  <c r="QH143" i="7"/>
  <c r="QI143" i="7"/>
  <c r="QJ143" i="7"/>
  <c r="QK143" i="7"/>
  <c r="QL143" i="7"/>
  <c r="QM143" i="7"/>
  <c r="QN143" i="7"/>
  <c r="QO143" i="7"/>
  <c r="QP143" i="7"/>
  <c r="QQ143" i="7"/>
  <c r="QR143" i="7"/>
  <c r="QS143" i="7"/>
  <c r="QT143" i="7"/>
  <c r="QU143" i="7"/>
  <c r="QV143" i="7"/>
  <c r="QW143" i="7"/>
  <c r="QX143" i="7"/>
  <c r="QY143" i="7"/>
  <c r="QZ143" i="7"/>
  <c r="RA143" i="7"/>
  <c r="RB143" i="7"/>
  <c r="RC143" i="7"/>
  <c r="RD143" i="7"/>
  <c r="RE143" i="7"/>
  <c r="RF143" i="7"/>
  <c r="RG143" i="7"/>
  <c r="RH143" i="7"/>
  <c r="RI143" i="7"/>
  <c r="RJ143" i="7"/>
  <c r="RK143" i="7"/>
  <c r="RL143" i="7"/>
  <c r="RM143" i="7"/>
  <c r="RN143" i="7"/>
  <c r="RO143" i="7"/>
  <c r="RP143" i="7"/>
  <c r="RQ143" i="7"/>
  <c r="RR143" i="7"/>
  <c r="RS143" i="7"/>
  <c r="RT143" i="7"/>
  <c r="RU143" i="7"/>
  <c r="RV143" i="7"/>
  <c r="RW143" i="7"/>
  <c r="RX143" i="7"/>
  <c r="RY143" i="7"/>
  <c r="RZ143" i="7"/>
  <c r="SA143" i="7"/>
  <c r="SB143" i="7"/>
  <c r="SC143" i="7"/>
  <c r="SD143" i="7"/>
  <c r="SE143" i="7"/>
  <c r="SF143" i="7"/>
  <c r="SG143" i="7"/>
  <c r="SH143" i="7"/>
  <c r="SI143" i="7"/>
  <c r="SJ143" i="7"/>
  <c r="SK143" i="7"/>
  <c r="SL143" i="7"/>
  <c r="SM143" i="7"/>
  <c r="SN143" i="7"/>
  <c r="SO143" i="7"/>
  <c r="SP143" i="7"/>
  <c r="SQ143" i="7"/>
  <c r="SR143" i="7"/>
  <c r="SS143" i="7"/>
  <c r="ST143" i="7"/>
  <c r="SU143" i="7"/>
  <c r="SV143" i="7"/>
  <c r="SW143" i="7"/>
  <c r="SX143" i="7"/>
  <c r="SY143" i="7"/>
  <c r="SZ143" i="7"/>
  <c r="TA143" i="7"/>
  <c r="TB143" i="7"/>
  <c r="K143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M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R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O217" i="7"/>
  <c r="KP217" i="7"/>
  <c r="KQ217" i="7"/>
  <c r="KR217" i="7"/>
  <c r="KS217" i="7"/>
  <c r="KT217" i="7"/>
  <c r="KU217" i="7"/>
  <c r="KV217" i="7"/>
  <c r="KW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MD217" i="7"/>
  <c r="ME217" i="7"/>
  <c r="MF217" i="7"/>
  <c r="MG217" i="7"/>
  <c r="MH217" i="7"/>
  <c r="MI217" i="7"/>
  <c r="MJ217" i="7"/>
  <c r="MK217" i="7"/>
  <c r="ML217" i="7"/>
  <c r="MM217" i="7"/>
  <c r="MN217" i="7"/>
  <c r="MO217" i="7"/>
  <c r="MP217" i="7"/>
  <c r="MQ217" i="7"/>
  <c r="MR217" i="7"/>
  <c r="MS217" i="7"/>
  <c r="MT217" i="7"/>
  <c r="MU217" i="7"/>
  <c r="MV217" i="7"/>
  <c r="MW217" i="7"/>
  <c r="MX217" i="7"/>
  <c r="MY217" i="7"/>
  <c r="MZ217" i="7"/>
  <c r="NA217" i="7"/>
  <c r="NB217" i="7"/>
  <c r="NC217" i="7"/>
  <c r="ND217" i="7"/>
  <c r="NE217" i="7"/>
  <c r="NF217" i="7"/>
  <c r="NG217" i="7"/>
  <c r="NH217" i="7"/>
  <c r="NI217" i="7"/>
  <c r="NJ217" i="7"/>
  <c r="NK217" i="7"/>
  <c r="NL217" i="7"/>
  <c r="NM217" i="7"/>
  <c r="NN217" i="7"/>
  <c r="NO217" i="7"/>
  <c r="NP217" i="7"/>
  <c r="NQ217" i="7"/>
  <c r="NR217" i="7"/>
  <c r="NS217" i="7"/>
  <c r="NT217" i="7"/>
  <c r="NU217" i="7"/>
  <c r="NV217" i="7"/>
  <c r="NW217" i="7"/>
  <c r="NX217" i="7"/>
  <c r="NY217" i="7"/>
  <c r="NZ217" i="7"/>
  <c r="OA217" i="7"/>
  <c r="OB217" i="7"/>
  <c r="OC217" i="7"/>
  <c r="OD217" i="7"/>
  <c r="OE217" i="7"/>
  <c r="OF217" i="7"/>
  <c r="OG217" i="7"/>
  <c r="OH217" i="7"/>
  <c r="OI217" i="7"/>
  <c r="OJ217" i="7"/>
  <c r="OK217" i="7"/>
  <c r="OL217" i="7"/>
  <c r="OM217" i="7"/>
  <c r="ON217" i="7"/>
  <c r="OO217" i="7"/>
  <c r="OP217" i="7"/>
  <c r="OQ217" i="7"/>
  <c r="OR217" i="7"/>
  <c r="OS217" i="7"/>
  <c r="OT217" i="7"/>
  <c r="OU217" i="7"/>
  <c r="OV217" i="7"/>
  <c r="OW217" i="7"/>
  <c r="OX217" i="7"/>
  <c r="OY217" i="7"/>
  <c r="OZ217" i="7"/>
  <c r="PA217" i="7"/>
  <c r="PB217" i="7"/>
  <c r="PC217" i="7"/>
  <c r="PD217" i="7"/>
  <c r="PE217" i="7"/>
  <c r="PF217" i="7"/>
  <c r="PG217" i="7"/>
  <c r="PH217" i="7"/>
  <c r="PI217" i="7"/>
  <c r="PJ217" i="7"/>
  <c r="PK217" i="7"/>
  <c r="PL217" i="7"/>
  <c r="PM217" i="7"/>
  <c r="PN217" i="7"/>
  <c r="PO217" i="7"/>
  <c r="PP217" i="7"/>
  <c r="PQ217" i="7"/>
  <c r="PR217" i="7"/>
  <c r="PS217" i="7"/>
  <c r="PT217" i="7"/>
  <c r="PU217" i="7"/>
  <c r="PV217" i="7"/>
  <c r="PW217" i="7"/>
  <c r="PX217" i="7"/>
  <c r="PY217" i="7"/>
  <c r="PZ217" i="7"/>
  <c r="QA217" i="7"/>
  <c r="QB217" i="7"/>
  <c r="QC217" i="7"/>
  <c r="QD217" i="7"/>
  <c r="QE217" i="7"/>
  <c r="QF217" i="7"/>
  <c r="QG217" i="7"/>
  <c r="QH217" i="7"/>
  <c r="QI217" i="7"/>
  <c r="QJ217" i="7"/>
  <c r="QK217" i="7"/>
  <c r="QL217" i="7"/>
  <c r="QM217" i="7"/>
  <c r="QN217" i="7"/>
  <c r="QO217" i="7"/>
  <c r="QP217" i="7"/>
  <c r="QQ217" i="7"/>
  <c r="QR217" i="7"/>
  <c r="QS217" i="7"/>
  <c r="QT217" i="7"/>
  <c r="QU217" i="7"/>
  <c r="QV217" i="7"/>
  <c r="QW217" i="7"/>
  <c r="QX217" i="7"/>
  <c r="QY217" i="7"/>
  <c r="QZ217" i="7"/>
  <c r="RA217" i="7"/>
  <c r="RB217" i="7"/>
  <c r="RC217" i="7"/>
  <c r="RD217" i="7"/>
  <c r="RE217" i="7"/>
  <c r="RF217" i="7"/>
  <c r="RG217" i="7"/>
  <c r="RH217" i="7"/>
  <c r="RI217" i="7"/>
  <c r="RJ217" i="7"/>
  <c r="RK217" i="7"/>
  <c r="RL217" i="7"/>
  <c r="RM217" i="7"/>
  <c r="RN217" i="7"/>
  <c r="RO217" i="7"/>
  <c r="RP217" i="7"/>
  <c r="RQ217" i="7"/>
  <c r="RR217" i="7"/>
  <c r="RS217" i="7"/>
  <c r="RT217" i="7"/>
  <c r="RU217" i="7"/>
  <c r="RV217" i="7"/>
  <c r="RW217" i="7"/>
  <c r="RX217" i="7"/>
  <c r="RY217" i="7"/>
  <c r="RZ217" i="7"/>
  <c r="SA217" i="7"/>
  <c r="SB217" i="7"/>
  <c r="SC217" i="7"/>
  <c r="SD217" i="7"/>
  <c r="SE217" i="7"/>
  <c r="SF217" i="7"/>
  <c r="SG217" i="7"/>
  <c r="SH217" i="7"/>
  <c r="SI217" i="7"/>
  <c r="SJ217" i="7"/>
  <c r="SK217" i="7"/>
  <c r="SL217" i="7"/>
  <c r="SM217" i="7"/>
  <c r="SN217" i="7"/>
  <c r="SO217" i="7"/>
  <c r="SP217" i="7"/>
  <c r="SQ217" i="7"/>
  <c r="SR217" i="7"/>
  <c r="SS217" i="7"/>
  <c r="ST217" i="7"/>
  <c r="SU217" i="7"/>
  <c r="SV217" i="7"/>
  <c r="SW217" i="7"/>
  <c r="SX217" i="7"/>
  <c r="SY217" i="7"/>
  <c r="SZ217" i="7"/>
  <c r="TA217" i="7"/>
  <c r="TB217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EZ169" i="7"/>
  <c r="FA169" i="7"/>
  <c r="FB169" i="7"/>
  <c r="FC169" i="7"/>
  <c r="FD169" i="7"/>
  <c r="FE169" i="7"/>
  <c r="FF169" i="7"/>
  <c r="FG169" i="7"/>
  <c r="FH169" i="7"/>
  <c r="FI169" i="7"/>
  <c r="FJ169" i="7"/>
  <c r="FK169" i="7"/>
  <c r="FL169" i="7"/>
  <c r="FM169" i="7"/>
  <c r="FN169" i="7"/>
  <c r="FO169" i="7"/>
  <c r="FP169" i="7"/>
  <c r="FQ169" i="7"/>
  <c r="FR169" i="7"/>
  <c r="FS169" i="7"/>
  <c r="FT169" i="7"/>
  <c r="FU169" i="7"/>
  <c r="FV169" i="7"/>
  <c r="FW169" i="7"/>
  <c r="FX169" i="7"/>
  <c r="FY169" i="7"/>
  <c r="FZ169" i="7"/>
  <c r="GA169" i="7"/>
  <c r="GB169" i="7"/>
  <c r="GC169" i="7"/>
  <c r="GD169" i="7"/>
  <c r="GE169" i="7"/>
  <c r="GF169" i="7"/>
  <c r="GG169" i="7"/>
  <c r="GH169" i="7"/>
  <c r="GI169" i="7"/>
  <c r="GJ169" i="7"/>
  <c r="GK169" i="7"/>
  <c r="GL169" i="7"/>
  <c r="GM169" i="7"/>
  <c r="GN169" i="7"/>
  <c r="GO169" i="7"/>
  <c r="GP169" i="7"/>
  <c r="GQ169" i="7"/>
  <c r="GR169" i="7"/>
  <c r="GS169" i="7"/>
  <c r="GT169" i="7"/>
  <c r="GU169" i="7"/>
  <c r="GV169" i="7"/>
  <c r="GW169" i="7"/>
  <c r="GX169" i="7"/>
  <c r="GY169" i="7"/>
  <c r="GZ169" i="7"/>
  <c r="HA169" i="7"/>
  <c r="HB169" i="7"/>
  <c r="HC169" i="7"/>
  <c r="HD169" i="7"/>
  <c r="HE169" i="7"/>
  <c r="HF169" i="7"/>
  <c r="HG169" i="7"/>
  <c r="HH169" i="7"/>
  <c r="HI169" i="7"/>
  <c r="HJ169" i="7"/>
  <c r="HK169" i="7"/>
  <c r="HL169" i="7"/>
  <c r="HM169" i="7"/>
  <c r="HN169" i="7"/>
  <c r="HO169" i="7"/>
  <c r="HP169" i="7"/>
  <c r="HQ169" i="7"/>
  <c r="HR169" i="7"/>
  <c r="HS169" i="7"/>
  <c r="HT169" i="7"/>
  <c r="HU169" i="7"/>
  <c r="HV169" i="7"/>
  <c r="HW169" i="7"/>
  <c r="HX169" i="7"/>
  <c r="HY169" i="7"/>
  <c r="HZ169" i="7"/>
  <c r="IA169" i="7"/>
  <c r="IB169" i="7"/>
  <c r="IC169" i="7"/>
  <c r="ID169" i="7"/>
  <c r="IE169" i="7"/>
  <c r="IF169" i="7"/>
  <c r="IG169" i="7"/>
  <c r="IH169" i="7"/>
  <c r="II169" i="7"/>
  <c r="IJ169" i="7"/>
  <c r="IK169" i="7"/>
  <c r="IL169" i="7"/>
  <c r="IM169" i="7"/>
  <c r="IN169" i="7"/>
  <c r="IO169" i="7"/>
  <c r="IP169" i="7"/>
  <c r="IQ169" i="7"/>
  <c r="IR169" i="7"/>
  <c r="IS169" i="7"/>
  <c r="IT169" i="7"/>
  <c r="IU169" i="7"/>
  <c r="IV169" i="7"/>
  <c r="IW169" i="7"/>
  <c r="IX169" i="7"/>
  <c r="IY169" i="7"/>
  <c r="IZ169" i="7"/>
  <c r="JA169" i="7"/>
  <c r="JB169" i="7"/>
  <c r="JC169" i="7"/>
  <c r="JD169" i="7"/>
  <c r="JE169" i="7"/>
  <c r="JF169" i="7"/>
  <c r="JG169" i="7"/>
  <c r="JH169" i="7"/>
  <c r="JI169" i="7"/>
  <c r="JJ169" i="7"/>
  <c r="JK169" i="7"/>
  <c r="JL169" i="7"/>
  <c r="JM169" i="7"/>
  <c r="JN169" i="7"/>
  <c r="JO169" i="7"/>
  <c r="JP169" i="7"/>
  <c r="JQ169" i="7"/>
  <c r="JR169" i="7"/>
  <c r="JS169" i="7"/>
  <c r="JT169" i="7"/>
  <c r="JU169" i="7"/>
  <c r="JV169" i="7"/>
  <c r="JW169" i="7"/>
  <c r="JX169" i="7"/>
  <c r="JY169" i="7"/>
  <c r="JZ169" i="7"/>
  <c r="KA169" i="7"/>
  <c r="KB169" i="7"/>
  <c r="KC169" i="7"/>
  <c r="KD169" i="7"/>
  <c r="KE169" i="7"/>
  <c r="KF169" i="7"/>
  <c r="KG169" i="7"/>
  <c r="KH169" i="7"/>
  <c r="KI169" i="7"/>
  <c r="KJ169" i="7"/>
  <c r="KK169" i="7"/>
  <c r="KL169" i="7"/>
  <c r="KM169" i="7"/>
  <c r="KN169" i="7"/>
  <c r="KO169" i="7"/>
  <c r="KP169" i="7"/>
  <c r="KQ169" i="7"/>
  <c r="KR169" i="7"/>
  <c r="KS169" i="7"/>
  <c r="KT169" i="7"/>
  <c r="KU169" i="7"/>
  <c r="KV169" i="7"/>
  <c r="KW169" i="7"/>
  <c r="KX169" i="7"/>
  <c r="KY169" i="7"/>
  <c r="KZ169" i="7"/>
  <c r="LA169" i="7"/>
  <c r="LB169" i="7"/>
  <c r="LC169" i="7"/>
  <c r="LD169" i="7"/>
  <c r="LE169" i="7"/>
  <c r="LF169" i="7"/>
  <c r="LG169" i="7"/>
  <c r="LH169" i="7"/>
  <c r="LI169" i="7"/>
  <c r="LJ169" i="7"/>
  <c r="LK169" i="7"/>
  <c r="LL169" i="7"/>
  <c r="LM169" i="7"/>
  <c r="LN169" i="7"/>
  <c r="LO169" i="7"/>
  <c r="LP169" i="7"/>
  <c r="LQ169" i="7"/>
  <c r="LR169" i="7"/>
  <c r="LS169" i="7"/>
  <c r="LT169" i="7"/>
  <c r="LU169" i="7"/>
  <c r="LV169" i="7"/>
  <c r="LW169" i="7"/>
  <c r="LX169" i="7"/>
  <c r="LY169" i="7"/>
  <c r="LZ169" i="7"/>
  <c r="MA169" i="7"/>
  <c r="MB169" i="7"/>
  <c r="MC169" i="7"/>
  <c r="MD169" i="7"/>
  <c r="ME169" i="7"/>
  <c r="MF169" i="7"/>
  <c r="MG169" i="7"/>
  <c r="MH169" i="7"/>
  <c r="MI169" i="7"/>
  <c r="MJ169" i="7"/>
  <c r="MK169" i="7"/>
  <c r="ML169" i="7"/>
  <c r="MM169" i="7"/>
  <c r="MN169" i="7"/>
  <c r="MO169" i="7"/>
  <c r="MP169" i="7"/>
  <c r="MQ169" i="7"/>
  <c r="MR169" i="7"/>
  <c r="MS169" i="7"/>
  <c r="MT169" i="7"/>
  <c r="MU169" i="7"/>
  <c r="MV169" i="7"/>
  <c r="MW169" i="7"/>
  <c r="MX169" i="7"/>
  <c r="MY169" i="7"/>
  <c r="MZ169" i="7"/>
  <c r="NA169" i="7"/>
  <c r="NB169" i="7"/>
  <c r="NC169" i="7"/>
  <c r="ND169" i="7"/>
  <c r="NE169" i="7"/>
  <c r="NF169" i="7"/>
  <c r="NG169" i="7"/>
  <c r="NH169" i="7"/>
  <c r="NI169" i="7"/>
  <c r="NJ169" i="7"/>
  <c r="NK169" i="7"/>
  <c r="NL169" i="7"/>
  <c r="NM169" i="7"/>
  <c r="NN169" i="7"/>
  <c r="NO169" i="7"/>
  <c r="NP169" i="7"/>
  <c r="NQ169" i="7"/>
  <c r="NR169" i="7"/>
  <c r="NS169" i="7"/>
  <c r="NT169" i="7"/>
  <c r="NU169" i="7"/>
  <c r="NV169" i="7"/>
  <c r="NW169" i="7"/>
  <c r="NX169" i="7"/>
  <c r="NY169" i="7"/>
  <c r="NZ169" i="7"/>
  <c r="OA169" i="7"/>
  <c r="OB169" i="7"/>
  <c r="OC169" i="7"/>
  <c r="OD169" i="7"/>
  <c r="OE169" i="7"/>
  <c r="OF169" i="7"/>
  <c r="OG169" i="7"/>
  <c r="OH169" i="7"/>
  <c r="OI169" i="7"/>
  <c r="OJ169" i="7"/>
  <c r="OK169" i="7"/>
  <c r="OL169" i="7"/>
  <c r="OM169" i="7"/>
  <c r="ON169" i="7"/>
  <c r="OO169" i="7"/>
  <c r="OP169" i="7"/>
  <c r="OQ169" i="7"/>
  <c r="OR169" i="7"/>
  <c r="OS169" i="7"/>
  <c r="OT169" i="7"/>
  <c r="OU169" i="7"/>
  <c r="OV169" i="7"/>
  <c r="OW169" i="7"/>
  <c r="OX169" i="7"/>
  <c r="OY169" i="7"/>
  <c r="OZ169" i="7"/>
  <c r="PA169" i="7"/>
  <c r="PB169" i="7"/>
  <c r="PC169" i="7"/>
  <c r="PD169" i="7"/>
  <c r="PE169" i="7"/>
  <c r="PF169" i="7"/>
  <c r="PG169" i="7"/>
  <c r="PH169" i="7"/>
  <c r="PI169" i="7"/>
  <c r="PJ169" i="7"/>
  <c r="PK169" i="7"/>
  <c r="PL169" i="7"/>
  <c r="PM169" i="7"/>
  <c r="PN169" i="7"/>
  <c r="PO169" i="7"/>
  <c r="PP169" i="7"/>
  <c r="PQ169" i="7"/>
  <c r="PR169" i="7"/>
  <c r="PS169" i="7"/>
  <c r="PT169" i="7"/>
  <c r="PU169" i="7"/>
  <c r="PV169" i="7"/>
  <c r="PW169" i="7"/>
  <c r="PX169" i="7"/>
  <c r="PY169" i="7"/>
  <c r="PZ169" i="7"/>
  <c r="QA169" i="7"/>
  <c r="QB169" i="7"/>
  <c r="QC169" i="7"/>
  <c r="QD169" i="7"/>
  <c r="QE169" i="7"/>
  <c r="QF169" i="7"/>
  <c r="QG169" i="7"/>
  <c r="QH169" i="7"/>
  <c r="QI169" i="7"/>
  <c r="QJ169" i="7"/>
  <c r="QK169" i="7"/>
  <c r="QL169" i="7"/>
  <c r="QM169" i="7"/>
  <c r="QN169" i="7"/>
  <c r="QO169" i="7"/>
  <c r="QP169" i="7"/>
  <c r="QQ169" i="7"/>
  <c r="QR169" i="7"/>
  <c r="QS169" i="7"/>
  <c r="QT169" i="7"/>
  <c r="QU169" i="7"/>
  <c r="QV169" i="7"/>
  <c r="QW169" i="7"/>
  <c r="QX169" i="7"/>
  <c r="QY169" i="7"/>
  <c r="QZ169" i="7"/>
  <c r="RA169" i="7"/>
  <c r="RB169" i="7"/>
  <c r="RC169" i="7"/>
  <c r="RD169" i="7"/>
  <c r="RE169" i="7"/>
  <c r="RF169" i="7"/>
  <c r="RG169" i="7"/>
  <c r="RH169" i="7"/>
  <c r="RI169" i="7"/>
  <c r="RJ169" i="7"/>
  <c r="RK169" i="7"/>
  <c r="RL169" i="7"/>
  <c r="RM169" i="7"/>
  <c r="RN169" i="7"/>
  <c r="RO169" i="7"/>
  <c r="RP169" i="7"/>
  <c r="RQ169" i="7"/>
  <c r="RR169" i="7"/>
  <c r="RS169" i="7"/>
  <c r="RT169" i="7"/>
  <c r="RU169" i="7"/>
  <c r="RV169" i="7"/>
  <c r="RW169" i="7"/>
  <c r="RX169" i="7"/>
  <c r="RY169" i="7"/>
  <c r="RZ169" i="7"/>
  <c r="SA169" i="7"/>
  <c r="SB169" i="7"/>
  <c r="SC169" i="7"/>
  <c r="SD169" i="7"/>
  <c r="SE169" i="7"/>
  <c r="SF169" i="7"/>
  <c r="SG169" i="7"/>
  <c r="SH169" i="7"/>
  <c r="SI169" i="7"/>
  <c r="SJ169" i="7"/>
  <c r="SK169" i="7"/>
  <c r="SL169" i="7"/>
  <c r="SM169" i="7"/>
  <c r="SN169" i="7"/>
  <c r="SO169" i="7"/>
  <c r="SP169" i="7"/>
  <c r="SQ169" i="7"/>
  <c r="SR169" i="7"/>
  <c r="SS169" i="7"/>
  <c r="ST169" i="7"/>
  <c r="SU169" i="7"/>
  <c r="SV169" i="7"/>
  <c r="SW169" i="7"/>
  <c r="SX169" i="7"/>
  <c r="SY169" i="7"/>
  <c r="SZ169" i="7"/>
  <c r="TA169" i="7"/>
  <c r="TB169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V218" i="7"/>
  <c r="BW218" i="7"/>
  <c r="BX218" i="7"/>
  <c r="BY218" i="7"/>
  <c r="BZ218" i="7"/>
  <c r="CA218" i="7"/>
  <c r="CB218" i="7"/>
  <c r="CC218" i="7"/>
  <c r="CD218" i="7"/>
  <c r="CE218" i="7"/>
  <c r="CF218" i="7"/>
  <c r="CG218" i="7"/>
  <c r="CH218" i="7"/>
  <c r="CI218" i="7"/>
  <c r="CJ218" i="7"/>
  <c r="CK218" i="7"/>
  <c r="CL218" i="7"/>
  <c r="CM218" i="7"/>
  <c r="CN218" i="7"/>
  <c r="CO218" i="7"/>
  <c r="CP218" i="7"/>
  <c r="CQ218" i="7"/>
  <c r="CR218" i="7"/>
  <c r="CS218" i="7"/>
  <c r="CT218" i="7"/>
  <c r="CU218" i="7"/>
  <c r="CV218" i="7"/>
  <c r="CW218" i="7"/>
  <c r="CX218" i="7"/>
  <c r="CY218" i="7"/>
  <c r="CZ218" i="7"/>
  <c r="DA218" i="7"/>
  <c r="DB218" i="7"/>
  <c r="DC218" i="7"/>
  <c r="DD218" i="7"/>
  <c r="DE218" i="7"/>
  <c r="DF218" i="7"/>
  <c r="DG218" i="7"/>
  <c r="DH218" i="7"/>
  <c r="DI218" i="7"/>
  <c r="DJ218" i="7"/>
  <c r="DK218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FD218" i="7"/>
  <c r="FE218" i="7"/>
  <c r="FF218" i="7"/>
  <c r="FG218" i="7"/>
  <c r="FH218" i="7"/>
  <c r="FI218" i="7"/>
  <c r="FJ218" i="7"/>
  <c r="FK218" i="7"/>
  <c r="FL218" i="7"/>
  <c r="FM218" i="7"/>
  <c r="FN218" i="7"/>
  <c r="FO218" i="7"/>
  <c r="FP218" i="7"/>
  <c r="FQ218" i="7"/>
  <c r="FR218" i="7"/>
  <c r="FS218" i="7"/>
  <c r="FT218" i="7"/>
  <c r="FU218" i="7"/>
  <c r="FV218" i="7"/>
  <c r="FW218" i="7"/>
  <c r="FX218" i="7"/>
  <c r="FY218" i="7"/>
  <c r="FZ218" i="7"/>
  <c r="GA218" i="7"/>
  <c r="GB218" i="7"/>
  <c r="GC218" i="7"/>
  <c r="GD218" i="7"/>
  <c r="GE218" i="7"/>
  <c r="GF218" i="7"/>
  <c r="GG218" i="7"/>
  <c r="GH218" i="7"/>
  <c r="GI218" i="7"/>
  <c r="GJ218" i="7"/>
  <c r="GK218" i="7"/>
  <c r="GL218" i="7"/>
  <c r="GM218" i="7"/>
  <c r="GN218" i="7"/>
  <c r="GO218" i="7"/>
  <c r="GP218" i="7"/>
  <c r="GQ218" i="7"/>
  <c r="GR218" i="7"/>
  <c r="GS218" i="7"/>
  <c r="GT218" i="7"/>
  <c r="GU218" i="7"/>
  <c r="GV218" i="7"/>
  <c r="GW218" i="7"/>
  <c r="GX218" i="7"/>
  <c r="GY218" i="7"/>
  <c r="GZ218" i="7"/>
  <c r="HA218" i="7"/>
  <c r="HB218" i="7"/>
  <c r="HC218" i="7"/>
  <c r="HD218" i="7"/>
  <c r="HE218" i="7"/>
  <c r="HF218" i="7"/>
  <c r="HG218" i="7"/>
  <c r="HH218" i="7"/>
  <c r="HI218" i="7"/>
  <c r="HJ218" i="7"/>
  <c r="HK218" i="7"/>
  <c r="HL218" i="7"/>
  <c r="HM218" i="7"/>
  <c r="HN218" i="7"/>
  <c r="HO218" i="7"/>
  <c r="HP218" i="7"/>
  <c r="HQ218" i="7"/>
  <c r="HR218" i="7"/>
  <c r="HS218" i="7"/>
  <c r="HT218" i="7"/>
  <c r="HU218" i="7"/>
  <c r="HV218" i="7"/>
  <c r="HW218" i="7"/>
  <c r="HX218" i="7"/>
  <c r="HY218" i="7"/>
  <c r="HZ218" i="7"/>
  <c r="IA218" i="7"/>
  <c r="IB218" i="7"/>
  <c r="IC218" i="7"/>
  <c r="ID218" i="7"/>
  <c r="IE218" i="7"/>
  <c r="IF218" i="7"/>
  <c r="IG218" i="7"/>
  <c r="IH218" i="7"/>
  <c r="II218" i="7"/>
  <c r="IJ218" i="7"/>
  <c r="IK218" i="7"/>
  <c r="IL218" i="7"/>
  <c r="IM218" i="7"/>
  <c r="IN218" i="7"/>
  <c r="IO218" i="7"/>
  <c r="IP218" i="7"/>
  <c r="IQ218" i="7"/>
  <c r="IR218" i="7"/>
  <c r="IS218" i="7"/>
  <c r="IT218" i="7"/>
  <c r="IU218" i="7"/>
  <c r="IV218" i="7"/>
  <c r="IW218" i="7"/>
  <c r="IX218" i="7"/>
  <c r="IY218" i="7"/>
  <c r="IZ218" i="7"/>
  <c r="JA218" i="7"/>
  <c r="JB218" i="7"/>
  <c r="JC218" i="7"/>
  <c r="JD218" i="7"/>
  <c r="JE218" i="7"/>
  <c r="JF218" i="7"/>
  <c r="JG218" i="7"/>
  <c r="JH218" i="7"/>
  <c r="JI218" i="7"/>
  <c r="JJ218" i="7"/>
  <c r="JK218" i="7"/>
  <c r="JL218" i="7"/>
  <c r="JM218" i="7"/>
  <c r="JN218" i="7"/>
  <c r="JO218" i="7"/>
  <c r="JP218" i="7"/>
  <c r="JQ218" i="7"/>
  <c r="JR218" i="7"/>
  <c r="JS218" i="7"/>
  <c r="JT218" i="7"/>
  <c r="JU218" i="7"/>
  <c r="JV218" i="7"/>
  <c r="JW218" i="7"/>
  <c r="JX218" i="7"/>
  <c r="JY218" i="7"/>
  <c r="JZ218" i="7"/>
  <c r="KA218" i="7"/>
  <c r="KB218" i="7"/>
  <c r="KC218" i="7"/>
  <c r="KD218" i="7"/>
  <c r="KE218" i="7"/>
  <c r="KF218" i="7"/>
  <c r="KG218" i="7"/>
  <c r="KH218" i="7"/>
  <c r="KI218" i="7"/>
  <c r="KJ218" i="7"/>
  <c r="KK218" i="7"/>
  <c r="KL218" i="7"/>
  <c r="KM218" i="7"/>
  <c r="KN218" i="7"/>
  <c r="KO218" i="7"/>
  <c r="KP218" i="7"/>
  <c r="KQ218" i="7"/>
  <c r="KR218" i="7"/>
  <c r="KS218" i="7"/>
  <c r="KT218" i="7"/>
  <c r="KU218" i="7"/>
  <c r="KV218" i="7"/>
  <c r="KW218" i="7"/>
  <c r="KX218" i="7"/>
  <c r="KY218" i="7"/>
  <c r="KZ218" i="7"/>
  <c r="LA218" i="7"/>
  <c r="LB218" i="7"/>
  <c r="LC218" i="7"/>
  <c r="LD218" i="7"/>
  <c r="LE218" i="7"/>
  <c r="LF218" i="7"/>
  <c r="LG218" i="7"/>
  <c r="LH218" i="7"/>
  <c r="LI218" i="7"/>
  <c r="LJ218" i="7"/>
  <c r="LK218" i="7"/>
  <c r="LL218" i="7"/>
  <c r="LM218" i="7"/>
  <c r="LN218" i="7"/>
  <c r="LO218" i="7"/>
  <c r="LP218" i="7"/>
  <c r="LQ218" i="7"/>
  <c r="LR218" i="7"/>
  <c r="LS218" i="7"/>
  <c r="LT218" i="7"/>
  <c r="LU218" i="7"/>
  <c r="LV218" i="7"/>
  <c r="LW218" i="7"/>
  <c r="LX218" i="7"/>
  <c r="LY218" i="7"/>
  <c r="LZ218" i="7"/>
  <c r="MA218" i="7"/>
  <c r="MB218" i="7"/>
  <c r="MC218" i="7"/>
  <c r="MD218" i="7"/>
  <c r="ME218" i="7"/>
  <c r="MF218" i="7"/>
  <c r="MG218" i="7"/>
  <c r="MH218" i="7"/>
  <c r="MI218" i="7"/>
  <c r="MJ218" i="7"/>
  <c r="MK218" i="7"/>
  <c r="ML218" i="7"/>
  <c r="MM218" i="7"/>
  <c r="MN218" i="7"/>
  <c r="MO218" i="7"/>
  <c r="MP218" i="7"/>
  <c r="MQ218" i="7"/>
  <c r="MR218" i="7"/>
  <c r="MS218" i="7"/>
  <c r="MT218" i="7"/>
  <c r="MU218" i="7"/>
  <c r="MV218" i="7"/>
  <c r="MW218" i="7"/>
  <c r="MX218" i="7"/>
  <c r="MY218" i="7"/>
  <c r="MZ218" i="7"/>
  <c r="NA218" i="7"/>
  <c r="NB218" i="7"/>
  <c r="NC218" i="7"/>
  <c r="ND218" i="7"/>
  <c r="NE218" i="7"/>
  <c r="NF218" i="7"/>
  <c r="NG218" i="7"/>
  <c r="NH218" i="7"/>
  <c r="NI218" i="7"/>
  <c r="NJ218" i="7"/>
  <c r="NK218" i="7"/>
  <c r="NL218" i="7"/>
  <c r="NM218" i="7"/>
  <c r="NN218" i="7"/>
  <c r="NO218" i="7"/>
  <c r="NP218" i="7"/>
  <c r="NQ218" i="7"/>
  <c r="NR218" i="7"/>
  <c r="NS218" i="7"/>
  <c r="NT218" i="7"/>
  <c r="NU218" i="7"/>
  <c r="NV218" i="7"/>
  <c r="NW218" i="7"/>
  <c r="NX218" i="7"/>
  <c r="NY218" i="7"/>
  <c r="NZ218" i="7"/>
  <c r="OA218" i="7"/>
  <c r="OB218" i="7"/>
  <c r="OC218" i="7"/>
  <c r="OD218" i="7"/>
  <c r="OE218" i="7"/>
  <c r="OF218" i="7"/>
  <c r="OG218" i="7"/>
  <c r="OH218" i="7"/>
  <c r="OI218" i="7"/>
  <c r="OJ218" i="7"/>
  <c r="OK218" i="7"/>
  <c r="OL218" i="7"/>
  <c r="OM218" i="7"/>
  <c r="ON218" i="7"/>
  <c r="OO218" i="7"/>
  <c r="OP218" i="7"/>
  <c r="OQ218" i="7"/>
  <c r="OR218" i="7"/>
  <c r="OS218" i="7"/>
  <c r="OT218" i="7"/>
  <c r="OU218" i="7"/>
  <c r="OV218" i="7"/>
  <c r="OW218" i="7"/>
  <c r="OX218" i="7"/>
  <c r="OY218" i="7"/>
  <c r="OZ218" i="7"/>
  <c r="PA218" i="7"/>
  <c r="PB218" i="7"/>
  <c r="PC218" i="7"/>
  <c r="PD218" i="7"/>
  <c r="PE218" i="7"/>
  <c r="PF218" i="7"/>
  <c r="PG218" i="7"/>
  <c r="PH218" i="7"/>
  <c r="PI218" i="7"/>
  <c r="PJ218" i="7"/>
  <c r="PK218" i="7"/>
  <c r="PL218" i="7"/>
  <c r="PM218" i="7"/>
  <c r="PN218" i="7"/>
  <c r="PO218" i="7"/>
  <c r="PP218" i="7"/>
  <c r="PQ218" i="7"/>
  <c r="PR218" i="7"/>
  <c r="PS218" i="7"/>
  <c r="PT218" i="7"/>
  <c r="PU218" i="7"/>
  <c r="PV218" i="7"/>
  <c r="PW218" i="7"/>
  <c r="PX218" i="7"/>
  <c r="PY218" i="7"/>
  <c r="PZ218" i="7"/>
  <c r="QA218" i="7"/>
  <c r="QB218" i="7"/>
  <c r="QC218" i="7"/>
  <c r="QD218" i="7"/>
  <c r="QE218" i="7"/>
  <c r="QF218" i="7"/>
  <c r="QG218" i="7"/>
  <c r="QH218" i="7"/>
  <c r="QI218" i="7"/>
  <c r="QJ218" i="7"/>
  <c r="QK218" i="7"/>
  <c r="QL218" i="7"/>
  <c r="QM218" i="7"/>
  <c r="QN218" i="7"/>
  <c r="QO218" i="7"/>
  <c r="QP218" i="7"/>
  <c r="QQ218" i="7"/>
  <c r="QR218" i="7"/>
  <c r="QS218" i="7"/>
  <c r="QT218" i="7"/>
  <c r="QU218" i="7"/>
  <c r="QV218" i="7"/>
  <c r="QW218" i="7"/>
  <c r="QX218" i="7"/>
  <c r="QY218" i="7"/>
  <c r="QZ218" i="7"/>
  <c r="RA218" i="7"/>
  <c r="RB218" i="7"/>
  <c r="RC218" i="7"/>
  <c r="RD218" i="7"/>
  <c r="RE218" i="7"/>
  <c r="RF218" i="7"/>
  <c r="RG218" i="7"/>
  <c r="RH218" i="7"/>
  <c r="RI218" i="7"/>
  <c r="RJ218" i="7"/>
  <c r="RK218" i="7"/>
  <c r="RL218" i="7"/>
  <c r="RM218" i="7"/>
  <c r="RN218" i="7"/>
  <c r="RO218" i="7"/>
  <c r="RP218" i="7"/>
  <c r="RQ218" i="7"/>
  <c r="RR218" i="7"/>
  <c r="RS218" i="7"/>
  <c r="RT218" i="7"/>
  <c r="RU218" i="7"/>
  <c r="RV218" i="7"/>
  <c r="RW218" i="7"/>
  <c r="RX218" i="7"/>
  <c r="RY218" i="7"/>
  <c r="RZ218" i="7"/>
  <c r="SA218" i="7"/>
  <c r="SB218" i="7"/>
  <c r="SC218" i="7"/>
  <c r="SD218" i="7"/>
  <c r="SE218" i="7"/>
  <c r="SF218" i="7"/>
  <c r="SG218" i="7"/>
  <c r="SH218" i="7"/>
  <c r="SI218" i="7"/>
  <c r="SJ218" i="7"/>
  <c r="SK218" i="7"/>
  <c r="SL218" i="7"/>
  <c r="SM218" i="7"/>
  <c r="SN218" i="7"/>
  <c r="SO218" i="7"/>
  <c r="SP218" i="7"/>
  <c r="SQ218" i="7"/>
  <c r="SR218" i="7"/>
  <c r="SS218" i="7"/>
  <c r="ST218" i="7"/>
  <c r="SU218" i="7"/>
  <c r="SV218" i="7"/>
  <c r="SW218" i="7"/>
  <c r="SX218" i="7"/>
  <c r="SY218" i="7"/>
  <c r="SZ218" i="7"/>
  <c r="TA218" i="7"/>
  <c r="TB218" i="7"/>
  <c r="K217" i="7"/>
  <c r="K218" i="7"/>
  <c r="K169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42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MD147" i="7"/>
  <c r="ME147" i="7"/>
  <c r="MF147" i="7"/>
  <c r="MG147" i="7"/>
  <c r="MH147" i="7"/>
  <c r="MI147" i="7"/>
  <c r="MJ147" i="7"/>
  <c r="MK147" i="7"/>
  <c r="ML147" i="7"/>
  <c r="MM147" i="7"/>
  <c r="MN147" i="7"/>
  <c r="MO147" i="7"/>
  <c r="MP147" i="7"/>
  <c r="MQ147" i="7"/>
  <c r="MR147" i="7"/>
  <c r="MS147" i="7"/>
  <c r="MT147" i="7"/>
  <c r="MU147" i="7"/>
  <c r="MV147" i="7"/>
  <c r="MW147" i="7"/>
  <c r="MX147" i="7"/>
  <c r="MY147" i="7"/>
  <c r="MZ147" i="7"/>
  <c r="NA147" i="7"/>
  <c r="NB147" i="7"/>
  <c r="NC147" i="7"/>
  <c r="ND147" i="7"/>
  <c r="NE147" i="7"/>
  <c r="NF147" i="7"/>
  <c r="NG147" i="7"/>
  <c r="NH147" i="7"/>
  <c r="NI147" i="7"/>
  <c r="NJ147" i="7"/>
  <c r="NK147" i="7"/>
  <c r="NL147" i="7"/>
  <c r="NM147" i="7"/>
  <c r="NN147" i="7"/>
  <c r="NO147" i="7"/>
  <c r="NP147" i="7"/>
  <c r="NQ147" i="7"/>
  <c r="NR147" i="7"/>
  <c r="NS147" i="7"/>
  <c r="NT147" i="7"/>
  <c r="NU147" i="7"/>
  <c r="NV147" i="7"/>
  <c r="NW147" i="7"/>
  <c r="NX147" i="7"/>
  <c r="NY147" i="7"/>
  <c r="NZ147" i="7"/>
  <c r="OA147" i="7"/>
  <c r="OB147" i="7"/>
  <c r="OC147" i="7"/>
  <c r="OD147" i="7"/>
  <c r="OE147" i="7"/>
  <c r="OF147" i="7"/>
  <c r="OG147" i="7"/>
  <c r="OH147" i="7"/>
  <c r="OI147" i="7"/>
  <c r="OJ147" i="7"/>
  <c r="OK147" i="7"/>
  <c r="OL147" i="7"/>
  <c r="OM147" i="7"/>
  <c r="ON147" i="7"/>
  <c r="OO147" i="7"/>
  <c r="OP147" i="7"/>
  <c r="OQ147" i="7"/>
  <c r="OR147" i="7"/>
  <c r="OS147" i="7"/>
  <c r="OT147" i="7"/>
  <c r="OU147" i="7"/>
  <c r="OV147" i="7"/>
  <c r="OW147" i="7"/>
  <c r="OX147" i="7"/>
  <c r="OY147" i="7"/>
  <c r="OZ147" i="7"/>
  <c r="PA147" i="7"/>
  <c r="PB147" i="7"/>
  <c r="PC147" i="7"/>
  <c r="PD147" i="7"/>
  <c r="PE147" i="7"/>
  <c r="PF147" i="7"/>
  <c r="PG147" i="7"/>
  <c r="PH147" i="7"/>
  <c r="PI147" i="7"/>
  <c r="PJ147" i="7"/>
  <c r="PK147" i="7"/>
  <c r="PL147" i="7"/>
  <c r="PM147" i="7"/>
  <c r="PN147" i="7"/>
  <c r="PO147" i="7"/>
  <c r="PP147" i="7"/>
  <c r="PQ147" i="7"/>
  <c r="PR147" i="7"/>
  <c r="PS147" i="7"/>
  <c r="PT147" i="7"/>
  <c r="PU147" i="7"/>
  <c r="PV147" i="7"/>
  <c r="PW147" i="7"/>
  <c r="PX147" i="7"/>
  <c r="PY147" i="7"/>
  <c r="PZ147" i="7"/>
  <c r="QA147" i="7"/>
  <c r="QB147" i="7"/>
  <c r="QC147" i="7"/>
  <c r="QD147" i="7"/>
  <c r="QE147" i="7"/>
  <c r="QF147" i="7"/>
  <c r="QG147" i="7"/>
  <c r="QH147" i="7"/>
  <c r="QI147" i="7"/>
  <c r="QJ147" i="7"/>
  <c r="QK147" i="7"/>
  <c r="QL147" i="7"/>
  <c r="QM147" i="7"/>
  <c r="QN147" i="7"/>
  <c r="QO147" i="7"/>
  <c r="QP147" i="7"/>
  <c r="QQ147" i="7"/>
  <c r="QR147" i="7"/>
  <c r="QS147" i="7"/>
  <c r="QT147" i="7"/>
  <c r="QU147" i="7"/>
  <c r="QV147" i="7"/>
  <c r="QW147" i="7"/>
  <c r="QX147" i="7"/>
  <c r="QY147" i="7"/>
  <c r="QZ147" i="7"/>
  <c r="RA147" i="7"/>
  <c r="RB147" i="7"/>
  <c r="RC147" i="7"/>
  <c r="RD147" i="7"/>
  <c r="RE147" i="7"/>
  <c r="RF147" i="7"/>
  <c r="RG147" i="7"/>
  <c r="RH147" i="7"/>
  <c r="RI147" i="7"/>
  <c r="RJ147" i="7"/>
  <c r="RK147" i="7"/>
  <c r="RL147" i="7"/>
  <c r="RM147" i="7"/>
  <c r="RN147" i="7"/>
  <c r="RO147" i="7"/>
  <c r="RP147" i="7"/>
  <c r="RQ147" i="7"/>
  <c r="RR147" i="7"/>
  <c r="RS147" i="7"/>
  <c r="RT147" i="7"/>
  <c r="RU147" i="7"/>
  <c r="RV147" i="7"/>
  <c r="RW147" i="7"/>
  <c r="RX147" i="7"/>
  <c r="RY147" i="7"/>
  <c r="RZ147" i="7"/>
  <c r="SA147" i="7"/>
  <c r="SB147" i="7"/>
  <c r="SC147" i="7"/>
  <c r="SD147" i="7"/>
  <c r="SE147" i="7"/>
  <c r="SF147" i="7"/>
  <c r="SG147" i="7"/>
  <c r="SH147" i="7"/>
  <c r="SI147" i="7"/>
  <c r="SJ147" i="7"/>
  <c r="SK147" i="7"/>
  <c r="SL147" i="7"/>
  <c r="SM147" i="7"/>
  <c r="SN147" i="7"/>
  <c r="SO147" i="7"/>
  <c r="SP147" i="7"/>
  <c r="SQ147" i="7"/>
  <c r="SR147" i="7"/>
  <c r="SS147" i="7"/>
  <c r="ST147" i="7"/>
  <c r="SU147" i="7"/>
  <c r="SV147" i="7"/>
  <c r="SW147" i="7"/>
  <c r="SX147" i="7"/>
  <c r="SY147" i="7"/>
  <c r="SZ147" i="7"/>
  <c r="TA147" i="7"/>
  <c r="TB147" i="7"/>
  <c r="K147" i="7"/>
  <c r="CU9" i="2"/>
  <c r="J9" i="2" s="1"/>
  <c r="CT8" i="13"/>
  <c r="J66" i="1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N223" i="7"/>
  <c r="OO223" i="7"/>
  <c r="OP223" i="7"/>
  <c r="OQ223" i="7"/>
  <c r="OR223" i="7"/>
  <c r="OS223" i="7"/>
  <c r="OT223" i="7"/>
  <c r="OU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QY223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K223" i="7"/>
  <c r="I223" i="7" s="1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V206" i="7"/>
  <c r="BW206" i="7"/>
  <c r="BX206" i="7"/>
  <c r="BY206" i="7"/>
  <c r="BZ206" i="7"/>
  <c r="CA206" i="7"/>
  <c r="CB206" i="7"/>
  <c r="CC206" i="7"/>
  <c r="CD206" i="7"/>
  <c r="CE206" i="7"/>
  <c r="CF206" i="7"/>
  <c r="CG206" i="7"/>
  <c r="CH206" i="7"/>
  <c r="CI206" i="7"/>
  <c r="CJ206" i="7"/>
  <c r="CK206" i="7"/>
  <c r="CL206" i="7"/>
  <c r="CM206" i="7"/>
  <c r="CN206" i="7"/>
  <c r="CO206" i="7"/>
  <c r="CP206" i="7"/>
  <c r="CQ206" i="7"/>
  <c r="CR206" i="7"/>
  <c r="CS206" i="7"/>
  <c r="CT206" i="7"/>
  <c r="CU206" i="7"/>
  <c r="CV206" i="7"/>
  <c r="CW206" i="7"/>
  <c r="CX206" i="7"/>
  <c r="CY206" i="7"/>
  <c r="CZ206" i="7"/>
  <c r="DA206" i="7"/>
  <c r="DB206" i="7"/>
  <c r="DC206" i="7"/>
  <c r="DD206" i="7"/>
  <c r="DE206" i="7"/>
  <c r="DF206" i="7"/>
  <c r="DG206" i="7"/>
  <c r="DH206" i="7"/>
  <c r="DI206" i="7"/>
  <c r="DJ206" i="7"/>
  <c r="DK206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FD206" i="7"/>
  <c r="FE206" i="7"/>
  <c r="FF206" i="7"/>
  <c r="FG206" i="7"/>
  <c r="FH206" i="7"/>
  <c r="FI206" i="7"/>
  <c r="FJ206" i="7"/>
  <c r="FK206" i="7"/>
  <c r="FL206" i="7"/>
  <c r="FM206" i="7"/>
  <c r="FN206" i="7"/>
  <c r="FO206" i="7"/>
  <c r="FP206" i="7"/>
  <c r="FQ206" i="7"/>
  <c r="FR206" i="7"/>
  <c r="FS206" i="7"/>
  <c r="FT206" i="7"/>
  <c r="FU206" i="7"/>
  <c r="FV206" i="7"/>
  <c r="FW206" i="7"/>
  <c r="FX206" i="7"/>
  <c r="FY206" i="7"/>
  <c r="FZ206" i="7"/>
  <c r="GA206" i="7"/>
  <c r="GB206" i="7"/>
  <c r="GC206" i="7"/>
  <c r="GD206" i="7"/>
  <c r="GE206" i="7"/>
  <c r="GF206" i="7"/>
  <c r="GG206" i="7"/>
  <c r="GH206" i="7"/>
  <c r="GI206" i="7"/>
  <c r="GJ206" i="7"/>
  <c r="GK206" i="7"/>
  <c r="GL206" i="7"/>
  <c r="GM206" i="7"/>
  <c r="GN206" i="7"/>
  <c r="GO206" i="7"/>
  <c r="GP206" i="7"/>
  <c r="GQ206" i="7"/>
  <c r="GR206" i="7"/>
  <c r="GS206" i="7"/>
  <c r="GT206" i="7"/>
  <c r="GU206" i="7"/>
  <c r="GV206" i="7"/>
  <c r="GW206" i="7"/>
  <c r="GX206" i="7"/>
  <c r="GY206" i="7"/>
  <c r="GZ206" i="7"/>
  <c r="HA206" i="7"/>
  <c r="HB206" i="7"/>
  <c r="HC206" i="7"/>
  <c r="HD206" i="7"/>
  <c r="HE206" i="7"/>
  <c r="HF206" i="7"/>
  <c r="HG206" i="7"/>
  <c r="HH206" i="7"/>
  <c r="HI206" i="7"/>
  <c r="HJ206" i="7"/>
  <c r="HK206" i="7"/>
  <c r="HL206" i="7"/>
  <c r="HM206" i="7"/>
  <c r="HN206" i="7"/>
  <c r="HO206" i="7"/>
  <c r="HP206" i="7"/>
  <c r="HQ206" i="7"/>
  <c r="HR206" i="7"/>
  <c r="HS206" i="7"/>
  <c r="HT206" i="7"/>
  <c r="HU206" i="7"/>
  <c r="HV206" i="7"/>
  <c r="HW206" i="7"/>
  <c r="HX206" i="7"/>
  <c r="HY206" i="7"/>
  <c r="HZ206" i="7"/>
  <c r="IA206" i="7"/>
  <c r="IB206" i="7"/>
  <c r="IC206" i="7"/>
  <c r="ID206" i="7"/>
  <c r="IE206" i="7"/>
  <c r="IF206" i="7"/>
  <c r="IG206" i="7"/>
  <c r="IH206" i="7"/>
  <c r="II206" i="7"/>
  <c r="IJ206" i="7"/>
  <c r="IK206" i="7"/>
  <c r="IL206" i="7"/>
  <c r="IM206" i="7"/>
  <c r="IN206" i="7"/>
  <c r="IO206" i="7"/>
  <c r="IP206" i="7"/>
  <c r="IQ206" i="7"/>
  <c r="IR206" i="7"/>
  <c r="IS206" i="7"/>
  <c r="IT206" i="7"/>
  <c r="IU206" i="7"/>
  <c r="IV206" i="7"/>
  <c r="IW206" i="7"/>
  <c r="IX206" i="7"/>
  <c r="IY206" i="7"/>
  <c r="IZ206" i="7"/>
  <c r="JA206" i="7"/>
  <c r="JB206" i="7"/>
  <c r="JC206" i="7"/>
  <c r="JD206" i="7"/>
  <c r="JE206" i="7"/>
  <c r="JF206" i="7"/>
  <c r="JG206" i="7"/>
  <c r="JH206" i="7"/>
  <c r="JI206" i="7"/>
  <c r="JJ206" i="7"/>
  <c r="JK206" i="7"/>
  <c r="JL206" i="7"/>
  <c r="JM206" i="7"/>
  <c r="JN206" i="7"/>
  <c r="JO206" i="7"/>
  <c r="JP206" i="7"/>
  <c r="JQ206" i="7"/>
  <c r="JR206" i="7"/>
  <c r="JS206" i="7"/>
  <c r="JT206" i="7"/>
  <c r="JU206" i="7"/>
  <c r="JV206" i="7"/>
  <c r="JW206" i="7"/>
  <c r="JX206" i="7"/>
  <c r="JY206" i="7"/>
  <c r="JZ206" i="7"/>
  <c r="KA206" i="7"/>
  <c r="KB206" i="7"/>
  <c r="KC206" i="7"/>
  <c r="KD206" i="7"/>
  <c r="KE206" i="7"/>
  <c r="KF206" i="7"/>
  <c r="KG206" i="7"/>
  <c r="KH206" i="7"/>
  <c r="KI206" i="7"/>
  <c r="KJ206" i="7"/>
  <c r="KK206" i="7"/>
  <c r="KL206" i="7"/>
  <c r="KM206" i="7"/>
  <c r="KN206" i="7"/>
  <c r="KO206" i="7"/>
  <c r="KP206" i="7"/>
  <c r="KQ206" i="7"/>
  <c r="KR206" i="7"/>
  <c r="KS206" i="7"/>
  <c r="KT206" i="7"/>
  <c r="KU206" i="7"/>
  <c r="KV206" i="7"/>
  <c r="KW206" i="7"/>
  <c r="KX206" i="7"/>
  <c r="KY206" i="7"/>
  <c r="KZ206" i="7"/>
  <c r="LA206" i="7"/>
  <c r="LB206" i="7"/>
  <c r="LC206" i="7"/>
  <c r="LD206" i="7"/>
  <c r="LE206" i="7"/>
  <c r="LF206" i="7"/>
  <c r="LG206" i="7"/>
  <c r="LH206" i="7"/>
  <c r="LI206" i="7"/>
  <c r="LJ206" i="7"/>
  <c r="LK206" i="7"/>
  <c r="LL206" i="7"/>
  <c r="LM206" i="7"/>
  <c r="LN206" i="7"/>
  <c r="LO206" i="7"/>
  <c r="LP206" i="7"/>
  <c r="LQ206" i="7"/>
  <c r="LR206" i="7"/>
  <c r="LS206" i="7"/>
  <c r="LT206" i="7"/>
  <c r="LU206" i="7"/>
  <c r="LV206" i="7"/>
  <c r="LW206" i="7"/>
  <c r="LX206" i="7"/>
  <c r="LY206" i="7"/>
  <c r="LZ206" i="7"/>
  <c r="MA206" i="7"/>
  <c r="MB206" i="7"/>
  <c r="MC206" i="7"/>
  <c r="MD206" i="7"/>
  <c r="ME206" i="7"/>
  <c r="MF206" i="7"/>
  <c r="MG206" i="7"/>
  <c r="MH206" i="7"/>
  <c r="MI206" i="7"/>
  <c r="MJ206" i="7"/>
  <c r="MK206" i="7"/>
  <c r="ML206" i="7"/>
  <c r="MM206" i="7"/>
  <c r="MN206" i="7"/>
  <c r="MO206" i="7"/>
  <c r="MP206" i="7"/>
  <c r="MQ206" i="7"/>
  <c r="MR206" i="7"/>
  <c r="MS206" i="7"/>
  <c r="MT206" i="7"/>
  <c r="MU206" i="7"/>
  <c r="MV206" i="7"/>
  <c r="MW206" i="7"/>
  <c r="MX206" i="7"/>
  <c r="MY206" i="7"/>
  <c r="MZ206" i="7"/>
  <c r="NA206" i="7"/>
  <c r="NB206" i="7"/>
  <c r="NC206" i="7"/>
  <c r="ND206" i="7"/>
  <c r="NE206" i="7"/>
  <c r="NF206" i="7"/>
  <c r="NG206" i="7"/>
  <c r="NH206" i="7"/>
  <c r="NI206" i="7"/>
  <c r="NJ206" i="7"/>
  <c r="NK206" i="7"/>
  <c r="NL206" i="7"/>
  <c r="NM206" i="7"/>
  <c r="NN206" i="7"/>
  <c r="NO206" i="7"/>
  <c r="NP206" i="7"/>
  <c r="NQ206" i="7"/>
  <c r="NR206" i="7"/>
  <c r="NS206" i="7"/>
  <c r="NT206" i="7"/>
  <c r="NU206" i="7"/>
  <c r="NV206" i="7"/>
  <c r="NW206" i="7"/>
  <c r="NX206" i="7"/>
  <c r="NY206" i="7"/>
  <c r="NZ206" i="7"/>
  <c r="OA206" i="7"/>
  <c r="OB206" i="7"/>
  <c r="OC206" i="7"/>
  <c r="OD206" i="7"/>
  <c r="OE206" i="7"/>
  <c r="OF206" i="7"/>
  <c r="OG206" i="7"/>
  <c r="OH206" i="7"/>
  <c r="OI206" i="7"/>
  <c r="OJ206" i="7"/>
  <c r="OK206" i="7"/>
  <c r="OL206" i="7"/>
  <c r="OM206" i="7"/>
  <c r="ON206" i="7"/>
  <c r="OO206" i="7"/>
  <c r="OP206" i="7"/>
  <c r="OQ206" i="7"/>
  <c r="OR206" i="7"/>
  <c r="OS206" i="7"/>
  <c r="OT206" i="7"/>
  <c r="OU206" i="7"/>
  <c r="OV206" i="7"/>
  <c r="OW206" i="7"/>
  <c r="OX206" i="7"/>
  <c r="OY206" i="7"/>
  <c r="OZ206" i="7"/>
  <c r="PA206" i="7"/>
  <c r="PB206" i="7"/>
  <c r="PC206" i="7"/>
  <c r="PD206" i="7"/>
  <c r="PE206" i="7"/>
  <c r="PF206" i="7"/>
  <c r="PG206" i="7"/>
  <c r="PH206" i="7"/>
  <c r="PI206" i="7"/>
  <c r="PJ206" i="7"/>
  <c r="PK206" i="7"/>
  <c r="PL206" i="7"/>
  <c r="PM206" i="7"/>
  <c r="PN206" i="7"/>
  <c r="PO206" i="7"/>
  <c r="PP206" i="7"/>
  <c r="PQ206" i="7"/>
  <c r="PR206" i="7"/>
  <c r="PS206" i="7"/>
  <c r="PT206" i="7"/>
  <c r="PU206" i="7"/>
  <c r="PV206" i="7"/>
  <c r="PW206" i="7"/>
  <c r="PX206" i="7"/>
  <c r="PY206" i="7"/>
  <c r="PZ206" i="7"/>
  <c r="QA206" i="7"/>
  <c r="QB206" i="7"/>
  <c r="QC206" i="7"/>
  <c r="QD206" i="7"/>
  <c r="QE206" i="7"/>
  <c r="QF206" i="7"/>
  <c r="QG206" i="7"/>
  <c r="QH206" i="7"/>
  <c r="QI206" i="7"/>
  <c r="QJ206" i="7"/>
  <c r="QK206" i="7"/>
  <c r="QL206" i="7"/>
  <c r="QM206" i="7"/>
  <c r="QN206" i="7"/>
  <c r="QO206" i="7"/>
  <c r="QP206" i="7"/>
  <c r="QQ206" i="7"/>
  <c r="QR206" i="7"/>
  <c r="QS206" i="7"/>
  <c r="QT206" i="7"/>
  <c r="QU206" i="7"/>
  <c r="QV206" i="7"/>
  <c r="QW206" i="7"/>
  <c r="QX206" i="7"/>
  <c r="QY206" i="7"/>
  <c r="QZ206" i="7"/>
  <c r="RA206" i="7"/>
  <c r="RB206" i="7"/>
  <c r="RC206" i="7"/>
  <c r="RD206" i="7"/>
  <c r="RE206" i="7"/>
  <c r="RF206" i="7"/>
  <c r="RG206" i="7"/>
  <c r="RH206" i="7"/>
  <c r="RI206" i="7"/>
  <c r="RJ206" i="7"/>
  <c r="RK206" i="7"/>
  <c r="RL206" i="7"/>
  <c r="RM206" i="7"/>
  <c r="RN206" i="7"/>
  <c r="RO206" i="7"/>
  <c r="RP206" i="7"/>
  <c r="RQ206" i="7"/>
  <c r="RR206" i="7"/>
  <c r="RS206" i="7"/>
  <c r="RT206" i="7"/>
  <c r="RU206" i="7"/>
  <c r="RV206" i="7"/>
  <c r="RW206" i="7"/>
  <c r="RX206" i="7"/>
  <c r="RY206" i="7"/>
  <c r="RZ206" i="7"/>
  <c r="SA206" i="7"/>
  <c r="SB206" i="7"/>
  <c r="SC206" i="7"/>
  <c r="SD206" i="7"/>
  <c r="SE206" i="7"/>
  <c r="SF206" i="7"/>
  <c r="SG206" i="7"/>
  <c r="SH206" i="7"/>
  <c r="SI206" i="7"/>
  <c r="SJ206" i="7"/>
  <c r="SK206" i="7"/>
  <c r="SL206" i="7"/>
  <c r="SM206" i="7"/>
  <c r="SN206" i="7"/>
  <c r="SO206" i="7"/>
  <c r="SP206" i="7"/>
  <c r="SQ206" i="7"/>
  <c r="SR206" i="7"/>
  <c r="SS206" i="7"/>
  <c r="ST206" i="7"/>
  <c r="SU206" i="7"/>
  <c r="SV206" i="7"/>
  <c r="SW206" i="7"/>
  <c r="SX206" i="7"/>
  <c r="SY206" i="7"/>
  <c r="SZ206" i="7"/>
  <c r="TA206" i="7"/>
  <c r="TB206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IV208" i="7"/>
  <c r="IW208" i="7"/>
  <c r="IX208" i="7"/>
  <c r="IY208" i="7"/>
  <c r="IZ208" i="7"/>
  <c r="JA208" i="7"/>
  <c r="JB208" i="7"/>
  <c r="JC208" i="7"/>
  <c r="JD208" i="7"/>
  <c r="JE208" i="7"/>
  <c r="JF208" i="7"/>
  <c r="JG208" i="7"/>
  <c r="JH208" i="7"/>
  <c r="JI208" i="7"/>
  <c r="JJ208" i="7"/>
  <c r="JK208" i="7"/>
  <c r="JL208" i="7"/>
  <c r="JM208" i="7"/>
  <c r="JN208" i="7"/>
  <c r="JO208" i="7"/>
  <c r="JP208" i="7"/>
  <c r="JQ208" i="7"/>
  <c r="JR208" i="7"/>
  <c r="JS208" i="7"/>
  <c r="JT208" i="7"/>
  <c r="JU208" i="7"/>
  <c r="JV208" i="7"/>
  <c r="JW208" i="7"/>
  <c r="JX208" i="7"/>
  <c r="JY208" i="7"/>
  <c r="JZ208" i="7"/>
  <c r="KA208" i="7"/>
  <c r="KB208" i="7"/>
  <c r="KC208" i="7"/>
  <c r="KD208" i="7"/>
  <c r="KE208" i="7"/>
  <c r="KF208" i="7"/>
  <c r="KG208" i="7"/>
  <c r="KH208" i="7"/>
  <c r="KI208" i="7"/>
  <c r="KJ208" i="7"/>
  <c r="KK208" i="7"/>
  <c r="KL208" i="7"/>
  <c r="KM208" i="7"/>
  <c r="KN208" i="7"/>
  <c r="KO208" i="7"/>
  <c r="KP208" i="7"/>
  <c r="KQ208" i="7"/>
  <c r="KR208" i="7"/>
  <c r="KS208" i="7"/>
  <c r="KT208" i="7"/>
  <c r="KU208" i="7"/>
  <c r="KV208" i="7"/>
  <c r="KW208" i="7"/>
  <c r="KX208" i="7"/>
  <c r="KY208" i="7"/>
  <c r="KZ208" i="7"/>
  <c r="LA208" i="7"/>
  <c r="LB208" i="7"/>
  <c r="LC208" i="7"/>
  <c r="LD208" i="7"/>
  <c r="LE208" i="7"/>
  <c r="LF208" i="7"/>
  <c r="LG208" i="7"/>
  <c r="LH208" i="7"/>
  <c r="LI208" i="7"/>
  <c r="LJ208" i="7"/>
  <c r="LK208" i="7"/>
  <c r="LL208" i="7"/>
  <c r="LM208" i="7"/>
  <c r="LN208" i="7"/>
  <c r="LO208" i="7"/>
  <c r="LP208" i="7"/>
  <c r="LQ208" i="7"/>
  <c r="LR208" i="7"/>
  <c r="LS208" i="7"/>
  <c r="LT208" i="7"/>
  <c r="LU208" i="7"/>
  <c r="LV208" i="7"/>
  <c r="LW208" i="7"/>
  <c r="LX208" i="7"/>
  <c r="LY208" i="7"/>
  <c r="LZ208" i="7"/>
  <c r="MA208" i="7"/>
  <c r="MB208" i="7"/>
  <c r="MC208" i="7"/>
  <c r="MD208" i="7"/>
  <c r="ME208" i="7"/>
  <c r="MF208" i="7"/>
  <c r="MG208" i="7"/>
  <c r="MH208" i="7"/>
  <c r="MI208" i="7"/>
  <c r="MJ208" i="7"/>
  <c r="MK208" i="7"/>
  <c r="ML208" i="7"/>
  <c r="MM208" i="7"/>
  <c r="MN208" i="7"/>
  <c r="MO208" i="7"/>
  <c r="MP208" i="7"/>
  <c r="MQ208" i="7"/>
  <c r="MR208" i="7"/>
  <c r="MS208" i="7"/>
  <c r="MT208" i="7"/>
  <c r="MU208" i="7"/>
  <c r="MV208" i="7"/>
  <c r="MW208" i="7"/>
  <c r="MX208" i="7"/>
  <c r="MY208" i="7"/>
  <c r="MZ208" i="7"/>
  <c r="NA208" i="7"/>
  <c r="NB208" i="7"/>
  <c r="NC208" i="7"/>
  <c r="ND208" i="7"/>
  <c r="NE208" i="7"/>
  <c r="NF208" i="7"/>
  <c r="NG208" i="7"/>
  <c r="NH208" i="7"/>
  <c r="NI208" i="7"/>
  <c r="NJ208" i="7"/>
  <c r="NK208" i="7"/>
  <c r="NL208" i="7"/>
  <c r="NM208" i="7"/>
  <c r="NN208" i="7"/>
  <c r="NO208" i="7"/>
  <c r="NP208" i="7"/>
  <c r="NQ208" i="7"/>
  <c r="NR208" i="7"/>
  <c r="NS208" i="7"/>
  <c r="NT208" i="7"/>
  <c r="NU208" i="7"/>
  <c r="NV208" i="7"/>
  <c r="NW208" i="7"/>
  <c r="NX208" i="7"/>
  <c r="NY208" i="7"/>
  <c r="NZ208" i="7"/>
  <c r="OA208" i="7"/>
  <c r="OB208" i="7"/>
  <c r="OC208" i="7"/>
  <c r="OD208" i="7"/>
  <c r="OE208" i="7"/>
  <c r="OF208" i="7"/>
  <c r="OG208" i="7"/>
  <c r="OH208" i="7"/>
  <c r="OI208" i="7"/>
  <c r="OJ208" i="7"/>
  <c r="OK208" i="7"/>
  <c r="OL208" i="7"/>
  <c r="OM208" i="7"/>
  <c r="ON208" i="7"/>
  <c r="OO208" i="7"/>
  <c r="OP208" i="7"/>
  <c r="OQ208" i="7"/>
  <c r="OR208" i="7"/>
  <c r="OS208" i="7"/>
  <c r="OT208" i="7"/>
  <c r="OU208" i="7"/>
  <c r="OV208" i="7"/>
  <c r="OW208" i="7"/>
  <c r="OX208" i="7"/>
  <c r="OY208" i="7"/>
  <c r="OZ208" i="7"/>
  <c r="PA208" i="7"/>
  <c r="PB208" i="7"/>
  <c r="PC208" i="7"/>
  <c r="PD208" i="7"/>
  <c r="PE208" i="7"/>
  <c r="PF208" i="7"/>
  <c r="PG208" i="7"/>
  <c r="PH208" i="7"/>
  <c r="PI208" i="7"/>
  <c r="PJ208" i="7"/>
  <c r="PK208" i="7"/>
  <c r="PL208" i="7"/>
  <c r="PM208" i="7"/>
  <c r="PN208" i="7"/>
  <c r="PO208" i="7"/>
  <c r="PP208" i="7"/>
  <c r="PQ208" i="7"/>
  <c r="PR208" i="7"/>
  <c r="PS208" i="7"/>
  <c r="PT208" i="7"/>
  <c r="PU208" i="7"/>
  <c r="PV208" i="7"/>
  <c r="PW208" i="7"/>
  <c r="PX208" i="7"/>
  <c r="PY208" i="7"/>
  <c r="PZ208" i="7"/>
  <c r="QA208" i="7"/>
  <c r="QB208" i="7"/>
  <c r="QC208" i="7"/>
  <c r="QD208" i="7"/>
  <c r="QE208" i="7"/>
  <c r="QF208" i="7"/>
  <c r="QG208" i="7"/>
  <c r="QH208" i="7"/>
  <c r="QI208" i="7"/>
  <c r="QJ208" i="7"/>
  <c r="QK208" i="7"/>
  <c r="QL208" i="7"/>
  <c r="QM208" i="7"/>
  <c r="QN208" i="7"/>
  <c r="QO208" i="7"/>
  <c r="QP208" i="7"/>
  <c r="QQ208" i="7"/>
  <c r="QR208" i="7"/>
  <c r="QS208" i="7"/>
  <c r="QT208" i="7"/>
  <c r="QU208" i="7"/>
  <c r="QV208" i="7"/>
  <c r="QW208" i="7"/>
  <c r="QX208" i="7"/>
  <c r="QY208" i="7"/>
  <c r="QZ208" i="7"/>
  <c r="RA208" i="7"/>
  <c r="RB208" i="7"/>
  <c r="RC208" i="7"/>
  <c r="RD208" i="7"/>
  <c r="RE208" i="7"/>
  <c r="RF208" i="7"/>
  <c r="RG208" i="7"/>
  <c r="RH208" i="7"/>
  <c r="RI208" i="7"/>
  <c r="RJ208" i="7"/>
  <c r="RK208" i="7"/>
  <c r="RL208" i="7"/>
  <c r="RM208" i="7"/>
  <c r="RN208" i="7"/>
  <c r="RO208" i="7"/>
  <c r="RP208" i="7"/>
  <c r="RQ208" i="7"/>
  <c r="RR208" i="7"/>
  <c r="RS208" i="7"/>
  <c r="RT208" i="7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K208" i="7"/>
  <c r="K206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S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X191" i="7"/>
  <c r="QY191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MD196" i="7"/>
  <c r="ME196" i="7"/>
  <c r="MF196" i="7"/>
  <c r="MG196" i="7"/>
  <c r="MH196" i="7"/>
  <c r="MI196" i="7"/>
  <c r="MJ196" i="7"/>
  <c r="MK196" i="7"/>
  <c r="ML196" i="7"/>
  <c r="MM196" i="7"/>
  <c r="MN196" i="7"/>
  <c r="MO196" i="7"/>
  <c r="MP196" i="7"/>
  <c r="MQ196" i="7"/>
  <c r="MR196" i="7"/>
  <c r="MS196" i="7"/>
  <c r="MT196" i="7"/>
  <c r="MU196" i="7"/>
  <c r="MV196" i="7"/>
  <c r="MW196" i="7"/>
  <c r="MX196" i="7"/>
  <c r="MY196" i="7"/>
  <c r="MZ196" i="7"/>
  <c r="NA196" i="7"/>
  <c r="NB196" i="7"/>
  <c r="NC196" i="7"/>
  <c r="ND196" i="7"/>
  <c r="NE196" i="7"/>
  <c r="NF196" i="7"/>
  <c r="NG196" i="7"/>
  <c r="NH196" i="7"/>
  <c r="NI196" i="7"/>
  <c r="NJ196" i="7"/>
  <c r="NK196" i="7"/>
  <c r="NL196" i="7"/>
  <c r="NM196" i="7"/>
  <c r="NN196" i="7"/>
  <c r="NO196" i="7"/>
  <c r="NP196" i="7"/>
  <c r="NQ196" i="7"/>
  <c r="NR196" i="7"/>
  <c r="NS196" i="7"/>
  <c r="NT196" i="7"/>
  <c r="NU196" i="7"/>
  <c r="NV196" i="7"/>
  <c r="NW196" i="7"/>
  <c r="NX196" i="7"/>
  <c r="NY196" i="7"/>
  <c r="NZ196" i="7"/>
  <c r="OA196" i="7"/>
  <c r="OB196" i="7"/>
  <c r="OC196" i="7"/>
  <c r="OD196" i="7"/>
  <c r="OE196" i="7"/>
  <c r="OF196" i="7"/>
  <c r="OG196" i="7"/>
  <c r="OH196" i="7"/>
  <c r="OI196" i="7"/>
  <c r="OJ196" i="7"/>
  <c r="OK196" i="7"/>
  <c r="OL196" i="7"/>
  <c r="OM196" i="7"/>
  <c r="ON196" i="7"/>
  <c r="OO196" i="7"/>
  <c r="OP196" i="7"/>
  <c r="OQ196" i="7"/>
  <c r="OR196" i="7"/>
  <c r="OS196" i="7"/>
  <c r="OT196" i="7"/>
  <c r="OU196" i="7"/>
  <c r="OV196" i="7"/>
  <c r="OW196" i="7"/>
  <c r="OX196" i="7"/>
  <c r="OY196" i="7"/>
  <c r="OZ196" i="7"/>
  <c r="PA196" i="7"/>
  <c r="PB196" i="7"/>
  <c r="PC196" i="7"/>
  <c r="PD196" i="7"/>
  <c r="PE196" i="7"/>
  <c r="PF196" i="7"/>
  <c r="PG196" i="7"/>
  <c r="PH196" i="7"/>
  <c r="PI196" i="7"/>
  <c r="PJ196" i="7"/>
  <c r="PK196" i="7"/>
  <c r="PL196" i="7"/>
  <c r="PM196" i="7"/>
  <c r="PN196" i="7"/>
  <c r="PO196" i="7"/>
  <c r="PP196" i="7"/>
  <c r="PQ196" i="7"/>
  <c r="PR196" i="7"/>
  <c r="PS196" i="7"/>
  <c r="PT196" i="7"/>
  <c r="PU196" i="7"/>
  <c r="PV196" i="7"/>
  <c r="PW196" i="7"/>
  <c r="PX196" i="7"/>
  <c r="PY196" i="7"/>
  <c r="PZ196" i="7"/>
  <c r="QA196" i="7"/>
  <c r="QB196" i="7"/>
  <c r="QC196" i="7"/>
  <c r="QD196" i="7"/>
  <c r="QE196" i="7"/>
  <c r="QF196" i="7"/>
  <c r="QG196" i="7"/>
  <c r="QH196" i="7"/>
  <c r="QI196" i="7"/>
  <c r="QJ196" i="7"/>
  <c r="QK196" i="7"/>
  <c r="QL196" i="7"/>
  <c r="QM196" i="7"/>
  <c r="QN196" i="7"/>
  <c r="QO196" i="7"/>
  <c r="QP196" i="7"/>
  <c r="QQ196" i="7"/>
  <c r="QR196" i="7"/>
  <c r="QS196" i="7"/>
  <c r="QT196" i="7"/>
  <c r="QU196" i="7"/>
  <c r="QV196" i="7"/>
  <c r="QW196" i="7"/>
  <c r="QX196" i="7"/>
  <c r="QY196" i="7"/>
  <c r="QZ196" i="7"/>
  <c r="RA196" i="7"/>
  <c r="RB196" i="7"/>
  <c r="RC196" i="7"/>
  <c r="RD196" i="7"/>
  <c r="RE196" i="7"/>
  <c r="RF196" i="7"/>
  <c r="RG196" i="7"/>
  <c r="RH196" i="7"/>
  <c r="RI196" i="7"/>
  <c r="RJ196" i="7"/>
  <c r="RK196" i="7"/>
  <c r="RL196" i="7"/>
  <c r="RM196" i="7"/>
  <c r="RN196" i="7"/>
  <c r="RO196" i="7"/>
  <c r="RP196" i="7"/>
  <c r="RQ196" i="7"/>
  <c r="RR196" i="7"/>
  <c r="RS196" i="7"/>
  <c r="RT196" i="7"/>
  <c r="RU196" i="7"/>
  <c r="RV196" i="7"/>
  <c r="RW196" i="7"/>
  <c r="RX196" i="7"/>
  <c r="RY196" i="7"/>
  <c r="RZ196" i="7"/>
  <c r="SA196" i="7"/>
  <c r="SB196" i="7"/>
  <c r="SC196" i="7"/>
  <c r="SD196" i="7"/>
  <c r="SE196" i="7"/>
  <c r="SF196" i="7"/>
  <c r="SG196" i="7"/>
  <c r="SH196" i="7"/>
  <c r="SI196" i="7"/>
  <c r="SJ196" i="7"/>
  <c r="SK196" i="7"/>
  <c r="SL196" i="7"/>
  <c r="SM196" i="7"/>
  <c r="SN196" i="7"/>
  <c r="SO196" i="7"/>
  <c r="SP196" i="7"/>
  <c r="SQ196" i="7"/>
  <c r="SR196" i="7"/>
  <c r="SS196" i="7"/>
  <c r="ST196" i="7"/>
  <c r="SU196" i="7"/>
  <c r="SV196" i="7"/>
  <c r="SW196" i="7"/>
  <c r="SX196" i="7"/>
  <c r="SY196" i="7"/>
  <c r="SZ196" i="7"/>
  <c r="TA196" i="7"/>
  <c r="TB196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MD197" i="7"/>
  <c r="ME197" i="7"/>
  <c r="MF197" i="7"/>
  <c r="MG197" i="7"/>
  <c r="MH197" i="7"/>
  <c r="MI197" i="7"/>
  <c r="MJ197" i="7"/>
  <c r="MK197" i="7"/>
  <c r="ML197" i="7"/>
  <c r="MM197" i="7"/>
  <c r="MN197" i="7"/>
  <c r="MO197" i="7"/>
  <c r="MP197" i="7"/>
  <c r="MQ197" i="7"/>
  <c r="MR197" i="7"/>
  <c r="MS197" i="7"/>
  <c r="MT197" i="7"/>
  <c r="MU197" i="7"/>
  <c r="MV197" i="7"/>
  <c r="MW197" i="7"/>
  <c r="MX197" i="7"/>
  <c r="MY197" i="7"/>
  <c r="MZ197" i="7"/>
  <c r="NA197" i="7"/>
  <c r="NB197" i="7"/>
  <c r="NC197" i="7"/>
  <c r="ND197" i="7"/>
  <c r="NE197" i="7"/>
  <c r="NF197" i="7"/>
  <c r="NG197" i="7"/>
  <c r="NH197" i="7"/>
  <c r="NI197" i="7"/>
  <c r="NJ197" i="7"/>
  <c r="NK197" i="7"/>
  <c r="NL197" i="7"/>
  <c r="NM197" i="7"/>
  <c r="NN197" i="7"/>
  <c r="NO197" i="7"/>
  <c r="NP197" i="7"/>
  <c r="NQ197" i="7"/>
  <c r="NR197" i="7"/>
  <c r="NS197" i="7"/>
  <c r="NT197" i="7"/>
  <c r="NU197" i="7"/>
  <c r="NV197" i="7"/>
  <c r="NW197" i="7"/>
  <c r="NX197" i="7"/>
  <c r="NY197" i="7"/>
  <c r="NZ197" i="7"/>
  <c r="OA197" i="7"/>
  <c r="OB197" i="7"/>
  <c r="OC197" i="7"/>
  <c r="OD197" i="7"/>
  <c r="OE197" i="7"/>
  <c r="OF197" i="7"/>
  <c r="OG197" i="7"/>
  <c r="OH197" i="7"/>
  <c r="OI197" i="7"/>
  <c r="OJ197" i="7"/>
  <c r="OK197" i="7"/>
  <c r="OL197" i="7"/>
  <c r="OM197" i="7"/>
  <c r="ON197" i="7"/>
  <c r="OO197" i="7"/>
  <c r="OP197" i="7"/>
  <c r="OQ197" i="7"/>
  <c r="OR197" i="7"/>
  <c r="OS197" i="7"/>
  <c r="OT197" i="7"/>
  <c r="OU197" i="7"/>
  <c r="OV197" i="7"/>
  <c r="OW197" i="7"/>
  <c r="OX197" i="7"/>
  <c r="OY197" i="7"/>
  <c r="OZ197" i="7"/>
  <c r="PA197" i="7"/>
  <c r="PB197" i="7"/>
  <c r="PC197" i="7"/>
  <c r="PD197" i="7"/>
  <c r="PE197" i="7"/>
  <c r="PF197" i="7"/>
  <c r="PG197" i="7"/>
  <c r="PH197" i="7"/>
  <c r="PI197" i="7"/>
  <c r="PJ197" i="7"/>
  <c r="PK197" i="7"/>
  <c r="PL197" i="7"/>
  <c r="PM197" i="7"/>
  <c r="PN197" i="7"/>
  <c r="PO197" i="7"/>
  <c r="PP197" i="7"/>
  <c r="PQ197" i="7"/>
  <c r="PR197" i="7"/>
  <c r="PS197" i="7"/>
  <c r="PT197" i="7"/>
  <c r="PU197" i="7"/>
  <c r="PV197" i="7"/>
  <c r="PW197" i="7"/>
  <c r="PX197" i="7"/>
  <c r="PY197" i="7"/>
  <c r="PZ197" i="7"/>
  <c r="QA197" i="7"/>
  <c r="QB197" i="7"/>
  <c r="QC197" i="7"/>
  <c r="QD197" i="7"/>
  <c r="QE197" i="7"/>
  <c r="QF197" i="7"/>
  <c r="QG197" i="7"/>
  <c r="QH197" i="7"/>
  <c r="QI197" i="7"/>
  <c r="QJ197" i="7"/>
  <c r="QK197" i="7"/>
  <c r="QL197" i="7"/>
  <c r="QM197" i="7"/>
  <c r="QN197" i="7"/>
  <c r="QO197" i="7"/>
  <c r="QP197" i="7"/>
  <c r="QQ197" i="7"/>
  <c r="QR197" i="7"/>
  <c r="QS197" i="7"/>
  <c r="QT197" i="7"/>
  <c r="QU197" i="7"/>
  <c r="QV197" i="7"/>
  <c r="QW197" i="7"/>
  <c r="QX197" i="7"/>
  <c r="QY197" i="7"/>
  <c r="QZ197" i="7"/>
  <c r="RA197" i="7"/>
  <c r="RB197" i="7"/>
  <c r="RC197" i="7"/>
  <c r="RD197" i="7"/>
  <c r="RE197" i="7"/>
  <c r="RF197" i="7"/>
  <c r="RG197" i="7"/>
  <c r="RH197" i="7"/>
  <c r="RI197" i="7"/>
  <c r="RJ197" i="7"/>
  <c r="RK197" i="7"/>
  <c r="RL197" i="7"/>
  <c r="RM197" i="7"/>
  <c r="RN197" i="7"/>
  <c r="RO197" i="7"/>
  <c r="RP197" i="7"/>
  <c r="RQ197" i="7"/>
  <c r="RR197" i="7"/>
  <c r="RS197" i="7"/>
  <c r="RT197" i="7"/>
  <c r="RU197" i="7"/>
  <c r="RV197" i="7"/>
  <c r="RW197" i="7"/>
  <c r="RX197" i="7"/>
  <c r="RY197" i="7"/>
  <c r="RZ197" i="7"/>
  <c r="SA197" i="7"/>
  <c r="SB197" i="7"/>
  <c r="SC197" i="7"/>
  <c r="SD197" i="7"/>
  <c r="SE197" i="7"/>
  <c r="SF197" i="7"/>
  <c r="SG197" i="7"/>
  <c r="SH197" i="7"/>
  <c r="SI197" i="7"/>
  <c r="SJ197" i="7"/>
  <c r="SK197" i="7"/>
  <c r="SL197" i="7"/>
  <c r="SM197" i="7"/>
  <c r="SN197" i="7"/>
  <c r="SO197" i="7"/>
  <c r="SP197" i="7"/>
  <c r="SQ197" i="7"/>
  <c r="SR197" i="7"/>
  <c r="SS197" i="7"/>
  <c r="ST197" i="7"/>
  <c r="SU197" i="7"/>
  <c r="SV197" i="7"/>
  <c r="SW197" i="7"/>
  <c r="SX197" i="7"/>
  <c r="SY197" i="7"/>
  <c r="SZ197" i="7"/>
  <c r="TA197" i="7"/>
  <c r="TB197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U198" i="7"/>
  <c r="FV198" i="7"/>
  <c r="FW198" i="7"/>
  <c r="FX198" i="7"/>
  <c r="FY198" i="7"/>
  <c r="FZ198" i="7"/>
  <c r="GA198" i="7"/>
  <c r="GB198" i="7"/>
  <c r="GC198" i="7"/>
  <c r="GD198" i="7"/>
  <c r="GE198" i="7"/>
  <c r="GF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Q198" i="7"/>
  <c r="HR198" i="7"/>
  <c r="HS198" i="7"/>
  <c r="HT198" i="7"/>
  <c r="HU198" i="7"/>
  <c r="HV198" i="7"/>
  <c r="HW198" i="7"/>
  <c r="HX198" i="7"/>
  <c r="HY198" i="7"/>
  <c r="HZ198" i="7"/>
  <c r="IA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P198" i="7"/>
  <c r="JQ198" i="7"/>
  <c r="JR198" i="7"/>
  <c r="JS198" i="7"/>
  <c r="JT198" i="7"/>
  <c r="JU198" i="7"/>
  <c r="JV198" i="7"/>
  <c r="JW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MC198" i="7"/>
  <c r="MD198" i="7"/>
  <c r="ME198" i="7"/>
  <c r="MF198" i="7"/>
  <c r="MG198" i="7"/>
  <c r="MH198" i="7"/>
  <c r="MI198" i="7"/>
  <c r="MJ198" i="7"/>
  <c r="MK198" i="7"/>
  <c r="ML198" i="7"/>
  <c r="MM198" i="7"/>
  <c r="MN198" i="7"/>
  <c r="MO198" i="7"/>
  <c r="MP198" i="7"/>
  <c r="MQ198" i="7"/>
  <c r="MR198" i="7"/>
  <c r="MS198" i="7"/>
  <c r="MT198" i="7"/>
  <c r="MU198" i="7"/>
  <c r="MV198" i="7"/>
  <c r="MW198" i="7"/>
  <c r="MX198" i="7"/>
  <c r="MY198" i="7"/>
  <c r="MZ198" i="7"/>
  <c r="NA198" i="7"/>
  <c r="NB198" i="7"/>
  <c r="NC198" i="7"/>
  <c r="ND198" i="7"/>
  <c r="NE198" i="7"/>
  <c r="NF198" i="7"/>
  <c r="NG198" i="7"/>
  <c r="NH198" i="7"/>
  <c r="NI198" i="7"/>
  <c r="NJ198" i="7"/>
  <c r="NK198" i="7"/>
  <c r="NL198" i="7"/>
  <c r="NM198" i="7"/>
  <c r="NN198" i="7"/>
  <c r="NO198" i="7"/>
  <c r="NP198" i="7"/>
  <c r="NQ198" i="7"/>
  <c r="NR198" i="7"/>
  <c r="NS198" i="7"/>
  <c r="NT198" i="7"/>
  <c r="NU198" i="7"/>
  <c r="NV198" i="7"/>
  <c r="NW198" i="7"/>
  <c r="NX198" i="7"/>
  <c r="NY198" i="7"/>
  <c r="NZ198" i="7"/>
  <c r="OA198" i="7"/>
  <c r="OB198" i="7"/>
  <c r="OC198" i="7"/>
  <c r="OD198" i="7"/>
  <c r="OE198" i="7"/>
  <c r="OF198" i="7"/>
  <c r="OG198" i="7"/>
  <c r="OH198" i="7"/>
  <c r="OI198" i="7"/>
  <c r="OJ198" i="7"/>
  <c r="OK198" i="7"/>
  <c r="OL198" i="7"/>
  <c r="OM198" i="7"/>
  <c r="ON198" i="7"/>
  <c r="OO198" i="7"/>
  <c r="OP198" i="7"/>
  <c r="OQ198" i="7"/>
  <c r="OR198" i="7"/>
  <c r="OS198" i="7"/>
  <c r="OT198" i="7"/>
  <c r="OU198" i="7"/>
  <c r="OV198" i="7"/>
  <c r="OW198" i="7"/>
  <c r="OX198" i="7"/>
  <c r="OY198" i="7"/>
  <c r="OZ198" i="7"/>
  <c r="PA198" i="7"/>
  <c r="PB198" i="7"/>
  <c r="PC198" i="7"/>
  <c r="PD198" i="7"/>
  <c r="PE198" i="7"/>
  <c r="PF198" i="7"/>
  <c r="PG198" i="7"/>
  <c r="PH198" i="7"/>
  <c r="PI198" i="7"/>
  <c r="PJ198" i="7"/>
  <c r="PK198" i="7"/>
  <c r="PL198" i="7"/>
  <c r="PM198" i="7"/>
  <c r="PN198" i="7"/>
  <c r="PO198" i="7"/>
  <c r="PP198" i="7"/>
  <c r="PQ198" i="7"/>
  <c r="PR198" i="7"/>
  <c r="PS198" i="7"/>
  <c r="PT198" i="7"/>
  <c r="PU198" i="7"/>
  <c r="PV198" i="7"/>
  <c r="PW198" i="7"/>
  <c r="PX198" i="7"/>
  <c r="PY198" i="7"/>
  <c r="PZ198" i="7"/>
  <c r="QA198" i="7"/>
  <c r="QB198" i="7"/>
  <c r="QC198" i="7"/>
  <c r="QD198" i="7"/>
  <c r="QE198" i="7"/>
  <c r="QF198" i="7"/>
  <c r="QG198" i="7"/>
  <c r="QH198" i="7"/>
  <c r="QI198" i="7"/>
  <c r="QJ198" i="7"/>
  <c r="QK198" i="7"/>
  <c r="QL198" i="7"/>
  <c r="QM198" i="7"/>
  <c r="QN198" i="7"/>
  <c r="QO198" i="7"/>
  <c r="QP198" i="7"/>
  <c r="QQ198" i="7"/>
  <c r="QR198" i="7"/>
  <c r="QS198" i="7"/>
  <c r="QT198" i="7"/>
  <c r="QU198" i="7"/>
  <c r="QV198" i="7"/>
  <c r="QW198" i="7"/>
  <c r="QX198" i="7"/>
  <c r="QY198" i="7"/>
  <c r="QZ198" i="7"/>
  <c r="RA198" i="7"/>
  <c r="RB198" i="7"/>
  <c r="RC198" i="7"/>
  <c r="RD198" i="7"/>
  <c r="RE198" i="7"/>
  <c r="RF198" i="7"/>
  <c r="RG198" i="7"/>
  <c r="RH198" i="7"/>
  <c r="RI198" i="7"/>
  <c r="RJ198" i="7"/>
  <c r="RK198" i="7"/>
  <c r="RL198" i="7"/>
  <c r="RM198" i="7"/>
  <c r="RN198" i="7"/>
  <c r="RO198" i="7"/>
  <c r="RP198" i="7"/>
  <c r="RQ198" i="7"/>
  <c r="RR198" i="7"/>
  <c r="RS198" i="7"/>
  <c r="RT198" i="7"/>
  <c r="RU198" i="7"/>
  <c r="RV198" i="7"/>
  <c r="RW198" i="7"/>
  <c r="RX198" i="7"/>
  <c r="RY198" i="7"/>
  <c r="RZ198" i="7"/>
  <c r="SA198" i="7"/>
  <c r="SB198" i="7"/>
  <c r="SC198" i="7"/>
  <c r="SD198" i="7"/>
  <c r="SE198" i="7"/>
  <c r="SF198" i="7"/>
  <c r="SG198" i="7"/>
  <c r="SH198" i="7"/>
  <c r="SI198" i="7"/>
  <c r="SJ198" i="7"/>
  <c r="SK198" i="7"/>
  <c r="SL198" i="7"/>
  <c r="SM198" i="7"/>
  <c r="SN198" i="7"/>
  <c r="SO198" i="7"/>
  <c r="SP198" i="7"/>
  <c r="SQ198" i="7"/>
  <c r="SR198" i="7"/>
  <c r="SS198" i="7"/>
  <c r="ST198" i="7"/>
  <c r="SU198" i="7"/>
  <c r="SV198" i="7"/>
  <c r="SW198" i="7"/>
  <c r="SX198" i="7"/>
  <c r="SY198" i="7"/>
  <c r="SZ198" i="7"/>
  <c r="TA198" i="7"/>
  <c r="TB198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MD199" i="7"/>
  <c r="ME199" i="7"/>
  <c r="MF199" i="7"/>
  <c r="MG199" i="7"/>
  <c r="MH199" i="7"/>
  <c r="MI199" i="7"/>
  <c r="MJ199" i="7"/>
  <c r="MK199" i="7"/>
  <c r="ML199" i="7"/>
  <c r="MM199" i="7"/>
  <c r="MN199" i="7"/>
  <c r="MO199" i="7"/>
  <c r="MP199" i="7"/>
  <c r="MQ199" i="7"/>
  <c r="MR199" i="7"/>
  <c r="MS199" i="7"/>
  <c r="MT199" i="7"/>
  <c r="MU199" i="7"/>
  <c r="MV199" i="7"/>
  <c r="MW199" i="7"/>
  <c r="MX199" i="7"/>
  <c r="MY199" i="7"/>
  <c r="MZ199" i="7"/>
  <c r="NA199" i="7"/>
  <c r="NB199" i="7"/>
  <c r="NC199" i="7"/>
  <c r="ND199" i="7"/>
  <c r="NE199" i="7"/>
  <c r="NF199" i="7"/>
  <c r="NG199" i="7"/>
  <c r="NH199" i="7"/>
  <c r="NI199" i="7"/>
  <c r="NJ199" i="7"/>
  <c r="NK199" i="7"/>
  <c r="NL199" i="7"/>
  <c r="NM199" i="7"/>
  <c r="NN199" i="7"/>
  <c r="NO199" i="7"/>
  <c r="NP199" i="7"/>
  <c r="NQ199" i="7"/>
  <c r="NR199" i="7"/>
  <c r="NS199" i="7"/>
  <c r="NT199" i="7"/>
  <c r="NU199" i="7"/>
  <c r="NV199" i="7"/>
  <c r="NW199" i="7"/>
  <c r="NX199" i="7"/>
  <c r="NY199" i="7"/>
  <c r="NZ199" i="7"/>
  <c r="OA199" i="7"/>
  <c r="OB199" i="7"/>
  <c r="OC199" i="7"/>
  <c r="OD199" i="7"/>
  <c r="OE199" i="7"/>
  <c r="OF199" i="7"/>
  <c r="OG199" i="7"/>
  <c r="OH199" i="7"/>
  <c r="OI199" i="7"/>
  <c r="OJ199" i="7"/>
  <c r="OK199" i="7"/>
  <c r="OL199" i="7"/>
  <c r="OM199" i="7"/>
  <c r="ON199" i="7"/>
  <c r="OO199" i="7"/>
  <c r="OP199" i="7"/>
  <c r="OQ199" i="7"/>
  <c r="OR199" i="7"/>
  <c r="OS199" i="7"/>
  <c r="OT199" i="7"/>
  <c r="OU199" i="7"/>
  <c r="OV199" i="7"/>
  <c r="OW199" i="7"/>
  <c r="OX199" i="7"/>
  <c r="OY199" i="7"/>
  <c r="OZ199" i="7"/>
  <c r="PA199" i="7"/>
  <c r="PB199" i="7"/>
  <c r="PC199" i="7"/>
  <c r="PD199" i="7"/>
  <c r="PE199" i="7"/>
  <c r="PF199" i="7"/>
  <c r="PG199" i="7"/>
  <c r="PH199" i="7"/>
  <c r="PI199" i="7"/>
  <c r="PJ199" i="7"/>
  <c r="PK199" i="7"/>
  <c r="PL199" i="7"/>
  <c r="PM199" i="7"/>
  <c r="PN199" i="7"/>
  <c r="PO199" i="7"/>
  <c r="PP199" i="7"/>
  <c r="PQ199" i="7"/>
  <c r="PR199" i="7"/>
  <c r="PS199" i="7"/>
  <c r="PT199" i="7"/>
  <c r="PU199" i="7"/>
  <c r="PV199" i="7"/>
  <c r="PW199" i="7"/>
  <c r="PX199" i="7"/>
  <c r="PY199" i="7"/>
  <c r="PZ199" i="7"/>
  <c r="QA199" i="7"/>
  <c r="QB199" i="7"/>
  <c r="QC199" i="7"/>
  <c r="QD199" i="7"/>
  <c r="QE199" i="7"/>
  <c r="QF199" i="7"/>
  <c r="QG199" i="7"/>
  <c r="QH199" i="7"/>
  <c r="QI199" i="7"/>
  <c r="QJ199" i="7"/>
  <c r="QK199" i="7"/>
  <c r="QL199" i="7"/>
  <c r="QM199" i="7"/>
  <c r="QN199" i="7"/>
  <c r="QO199" i="7"/>
  <c r="QP199" i="7"/>
  <c r="QQ199" i="7"/>
  <c r="QR199" i="7"/>
  <c r="QS199" i="7"/>
  <c r="QT199" i="7"/>
  <c r="QU199" i="7"/>
  <c r="QV199" i="7"/>
  <c r="QW199" i="7"/>
  <c r="QX199" i="7"/>
  <c r="QY199" i="7"/>
  <c r="QZ199" i="7"/>
  <c r="RA199" i="7"/>
  <c r="RB199" i="7"/>
  <c r="RC199" i="7"/>
  <c r="RD199" i="7"/>
  <c r="RE199" i="7"/>
  <c r="RF199" i="7"/>
  <c r="RG199" i="7"/>
  <c r="RH199" i="7"/>
  <c r="RI199" i="7"/>
  <c r="RJ199" i="7"/>
  <c r="RK199" i="7"/>
  <c r="RL199" i="7"/>
  <c r="RM199" i="7"/>
  <c r="RN199" i="7"/>
  <c r="RO199" i="7"/>
  <c r="RP199" i="7"/>
  <c r="RQ199" i="7"/>
  <c r="RR199" i="7"/>
  <c r="RS199" i="7"/>
  <c r="RT199" i="7"/>
  <c r="RU199" i="7"/>
  <c r="RV199" i="7"/>
  <c r="RW199" i="7"/>
  <c r="RX199" i="7"/>
  <c r="RY199" i="7"/>
  <c r="RZ199" i="7"/>
  <c r="SA199" i="7"/>
  <c r="SB199" i="7"/>
  <c r="SC199" i="7"/>
  <c r="SD199" i="7"/>
  <c r="SE199" i="7"/>
  <c r="SF199" i="7"/>
  <c r="SG199" i="7"/>
  <c r="SH199" i="7"/>
  <c r="SI199" i="7"/>
  <c r="SJ199" i="7"/>
  <c r="SK199" i="7"/>
  <c r="SL199" i="7"/>
  <c r="SM199" i="7"/>
  <c r="SN199" i="7"/>
  <c r="SO199" i="7"/>
  <c r="SP199" i="7"/>
  <c r="SQ199" i="7"/>
  <c r="SR199" i="7"/>
  <c r="SS199" i="7"/>
  <c r="ST199" i="7"/>
  <c r="SU199" i="7"/>
  <c r="SV199" i="7"/>
  <c r="SW199" i="7"/>
  <c r="SX199" i="7"/>
  <c r="SY199" i="7"/>
  <c r="SZ199" i="7"/>
  <c r="TA199" i="7"/>
  <c r="TB199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FD201" i="7"/>
  <c r="FE201" i="7"/>
  <c r="FF201" i="7"/>
  <c r="FG201" i="7"/>
  <c r="FH201" i="7"/>
  <c r="FI201" i="7"/>
  <c r="FJ201" i="7"/>
  <c r="FK201" i="7"/>
  <c r="FL201" i="7"/>
  <c r="FM201" i="7"/>
  <c r="FN201" i="7"/>
  <c r="FO201" i="7"/>
  <c r="FP201" i="7"/>
  <c r="FQ201" i="7"/>
  <c r="FR201" i="7"/>
  <c r="FS201" i="7"/>
  <c r="FT201" i="7"/>
  <c r="FU201" i="7"/>
  <c r="FV201" i="7"/>
  <c r="FW201" i="7"/>
  <c r="FX201" i="7"/>
  <c r="FY201" i="7"/>
  <c r="FZ201" i="7"/>
  <c r="GA201" i="7"/>
  <c r="GB201" i="7"/>
  <c r="GC201" i="7"/>
  <c r="GD201" i="7"/>
  <c r="GE201" i="7"/>
  <c r="GF201" i="7"/>
  <c r="GG201" i="7"/>
  <c r="GH201" i="7"/>
  <c r="GI201" i="7"/>
  <c r="GJ201" i="7"/>
  <c r="GK201" i="7"/>
  <c r="GL201" i="7"/>
  <c r="GM201" i="7"/>
  <c r="GN201" i="7"/>
  <c r="GO201" i="7"/>
  <c r="GP201" i="7"/>
  <c r="GQ201" i="7"/>
  <c r="GR201" i="7"/>
  <c r="GS201" i="7"/>
  <c r="GT201" i="7"/>
  <c r="GU201" i="7"/>
  <c r="GV201" i="7"/>
  <c r="GW201" i="7"/>
  <c r="GX201" i="7"/>
  <c r="GY201" i="7"/>
  <c r="GZ201" i="7"/>
  <c r="HA201" i="7"/>
  <c r="HB201" i="7"/>
  <c r="HC201" i="7"/>
  <c r="HD201" i="7"/>
  <c r="HE201" i="7"/>
  <c r="HF201" i="7"/>
  <c r="HG201" i="7"/>
  <c r="HH201" i="7"/>
  <c r="HI201" i="7"/>
  <c r="HJ201" i="7"/>
  <c r="HK201" i="7"/>
  <c r="HL201" i="7"/>
  <c r="HM201" i="7"/>
  <c r="HN201" i="7"/>
  <c r="HO201" i="7"/>
  <c r="HP201" i="7"/>
  <c r="HQ201" i="7"/>
  <c r="HR201" i="7"/>
  <c r="HS201" i="7"/>
  <c r="HT201" i="7"/>
  <c r="HU201" i="7"/>
  <c r="HV201" i="7"/>
  <c r="HW201" i="7"/>
  <c r="HX201" i="7"/>
  <c r="HY201" i="7"/>
  <c r="HZ201" i="7"/>
  <c r="IA201" i="7"/>
  <c r="IB201" i="7"/>
  <c r="IC201" i="7"/>
  <c r="ID201" i="7"/>
  <c r="IE201" i="7"/>
  <c r="IF201" i="7"/>
  <c r="IG201" i="7"/>
  <c r="IH201" i="7"/>
  <c r="II201" i="7"/>
  <c r="IJ201" i="7"/>
  <c r="IK201" i="7"/>
  <c r="IL201" i="7"/>
  <c r="IM201" i="7"/>
  <c r="IN201" i="7"/>
  <c r="IO201" i="7"/>
  <c r="IP201" i="7"/>
  <c r="IQ201" i="7"/>
  <c r="IR201" i="7"/>
  <c r="IS201" i="7"/>
  <c r="IT201" i="7"/>
  <c r="IU201" i="7"/>
  <c r="IV201" i="7"/>
  <c r="IW201" i="7"/>
  <c r="IX201" i="7"/>
  <c r="IY201" i="7"/>
  <c r="IZ201" i="7"/>
  <c r="JA201" i="7"/>
  <c r="JB201" i="7"/>
  <c r="JC201" i="7"/>
  <c r="JD201" i="7"/>
  <c r="JE201" i="7"/>
  <c r="JF201" i="7"/>
  <c r="JG201" i="7"/>
  <c r="JH201" i="7"/>
  <c r="JI201" i="7"/>
  <c r="JJ201" i="7"/>
  <c r="JK201" i="7"/>
  <c r="JL201" i="7"/>
  <c r="JM201" i="7"/>
  <c r="JN201" i="7"/>
  <c r="JO201" i="7"/>
  <c r="JP201" i="7"/>
  <c r="JQ201" i="7"/>
  <c r="JR201" i="7"/>
  <c r="JS201" i="7"/>
  <c r="JT201" i="7"/>
  <c r="JU201" i="7"/>
  <c r="JV201" i="7"/>
  <c r="JW201" i="7"/>
  <c r="JX201" i="7"/>
  <c r="JY201" i="7"/>
  <c r="JZ201" i="7"/>
  <c r="KA201" i="7"/>
  <c r="KB201" i="7"/>
  <c r="KC201" i="7"/>
  <c r="KD201" i="7"/>
  <c r="KE201" i="7"/>
  <c r="KF201" i="7"/>
  <c r="KG201" i="7"/>
  <c r="KH201" i="7"/>
  <c r="KI201" i="7"/>
  <c r="KJ201" i="7"/>
  <c r="KK201" i="7"/>
  <c r="KL201" i="7"/>
  <c r="KM201" i="7"/>
  <c r="KN201" i="7"/>
  <c r="KO201" i="7"/>
  <c r="KP201" i="7"/>
  <c r="KQ201" i="7"/>
  <c r="KR201" i="7"/>
  <c r="KS201" i="7"/>
  <c r="KT201" i="7"/>
  <c r="KU201" i="7"/>
  <c r="KV201" i="7"/>
  <c r="KW201" i="7"/>
  <c r="KX201" i="7"/>
  <c r="KY201" i="7"/>
  <c r="KZ201" i="7"/>
  <c r="LA201" i="7"/>
  <c r="LB201" i="7"/>
  <c r="LC201" i="7"/>
  <c r="LD201" i="7"/>
  <c r="LE201" i="7"/>
  <c r="LF201" i="7"/>
  <c r="LG201" i="7"/>
  <c r="LH201" i="7"/>
  <c r="LI201" i="7"/>
  <c r="LJ201" i="7"/>
  <c r="LK201" i="7"/>
  <c r="LL201" i="7"/>
  <c r="LM201" i="7"/>
  <c r="LN201" i="7"/>
  <c r="LO201" i="7"/>
  <c r="LP201" i="7"/>
  <c r="LQ201" i="7"/>
  <c r="LR201" i="7"/>
  <c r="LS201" i="7"/>
  <c r="LT201" i="7"/>
  <c r="LU201" i="7"/>
  <c r="LV201" i="7"/>
  <c r="LW201" i="7"/>
  <c r="LX201" i="7"/>
  <c r="LY201" i="7"/>
  <c r="LZ201" i="7"/>
  <c r="MA201" i="7"/>
  <c r="MB201" i="7"/>
  <c r="MC201" i="7"/>
  <c r="MD201" i="7"/>
  <c r="ME201" i="7"/>
  <c r="MF201" i="7"/>
  <c r="MG201" i="7"/>
  <c r="MH201" i="7"/>
  <c r="MI201" i="7"/>
  <c r="MJ201" i="7"/>
  <c r="MK201" i="7"/>
  <c r="ML201" i="7"/>
  <c r="MM201" i="7"/>
  <c r="MN201" i="7"/>
  <c r="MO201" i="7"/>
  <c r="MP201" i="7"/>
  <c r="MQ201" i="7"/>
  <c r="MR201" i="7"/>
  <c r="MS201" i="7"/>
  <c r="MT201" i="7"/>
  <c r="MU201" i="7"/>
  <c r="MV201" i="7"/>
  <c r="MW201" i="7"/>
  <c r="MX201" i="7"/>
  <c r="MY201" i="7"/>
  <c r="MZ201" i="7"/>
  <c r="NA201" i="7"/>
  <c r="NB201" i="7"/>
  <c r="NC201" i="7"/>
  <c r="ND201" i="7"/>
  <c r="NE201" i="7"/>
  <c r="NF201" i="7"/>
  <c r="NG201" i="7"/>
  <c r="NH201" i="7"/>
  <c r="NI201" i="7"/>
  <c r="NJ201" i="7"/>
  <c r="NK201" i="7"/>
  <c r="NL201" i="7"/>
  <c r="NM201" i="7"/>
  <c r="NN201" i="7"/>
  <c r="NO201" i="7"/>
  <c r="NP201" i="7"/>
  <c r="NQ201" i="7"/>
  <c r="NR201" i="7"/>
  <c r="NS201" i="7"/>
  <c r="NT201" i="7"/>
  <c r="NU201" i="7"/>
  <c r="NV201" i="7"/>
  <c r="NW201" i="7"/>
  <c r="NX201" i="7"/>
  <c r="NY201" i="7"/>
  <c r="NZ201" i="7"/>
  <c r="OA201" i="7"/>
  <c r="OB201" i="7"/>
  <c r="OC201" i="7"/>
  <c r="OD201" i="7"/>
  <c r="OE201" i="7"/>
  <c r="OF201" i="7"/>
  <c r="OG201" i="7"/>
  <c r="OH201" i="7"/>
  <c r="OI201" i="7"/>
  <c r="OJ201" i="7"/>
  <c r="OK201" i="7"/>
  <c r="OL201" i="7"/>
  <c r="OM201" i="7"/>
  <c r="ON201" i="7"/>
  <c r="OO201" i="7"/>
  <c r="OP201" i="7"/>
  <c r="OQ201" i="7"/>
  <c r="OR201" i="7"/>
  <c r="OS201" i="7"/>
  <c r="OT201" i="7"/>
  <c r="OU201" i="7"/>
  <c r="OV201" i="7"/>
  <c r="OW201" i="7"/>
  <c r="OX201" i="7"/>
  <c r="OY201" i="7"/>
  <c r="OZ201" i="7"/>
  <c r="PA201" i="7"/>
  <c r="PB201" i="7"/>
  <c r="PC201" i="7"/>
  <c r="PD201" i="7"/>
  <c r="PE201" i="7"/>
  <c r="PF201" i="7"/>
  <c r="PG201" i="7"/>
  <c r="PH201" i="7"/>
  <c r="PI201" i="7"/>
  <c r="PJ201" i="7"/>
  <c r="PK201" i="7"/>
  <c r="PL201" i="7"/>
  <c r="PM201" i="7"/>
  <c r="PN201" i="7"/>
  <c r="PO201" i="7"/>
  <c r="PP201" i="7"/>
  <c r="PQ201" i="7"/>
  <c r="PR201" i="7"/>
  <c r="PS201" i="7"/>
  <c r="PT201" i="7"/>
  <c r="PU201" i="7"/>
  <c r="PV201" i="7"/>
  <c r="PW201" i="7"/>
  <c r="PX201" i="7"/>
  <c r="PY201" i="7"/>
  <c r="PZ201" i="7"/>
  <c r="QA201" i="7"/>
  <c r="QB201" i="7"/>
  <c r="QC201" i="7"/>
  <c r="QD201" i="7"/>
  <c r="QE201" i="7"/>
  <c r="QF201" i="7"/>
  <c r="QG201" i="7"/>
  <c r="QH201" i="7"/>
  <c r="QI201" i="7"/>
  <c r="QJ201" i="7"/>
  <c r="QK201" i="7"/>
  <c r="QL201" i="7"/>
  <c r="QM201" i="7"/>
  <c r="QN201" i="7"/>
  <c r="QO201" i="7"/>
  <c r="QP201" i="7"/>
  <c r="QQ201" i="7"/>
  <c r="QR201" i="7"/>
  <c r="QS201" i="7"/>
  <c r="QT201" i="7"/>
  <c r="QU201" i="7"/>
  <c r="QV201" i="7"/>
  <c r="QW201" i="7"/>
  <c r="QX201" i="7"/>
  <c r="QY201" i="7"/>
  <c r="QZ201" i="7"/>
  <c r="RA201" i="7"/>
  <c r="RB201" i="7"/>
  <c r="RC201" i="7"/>
  <c r="RD201" i="7"/>
  <c r="RE201" i="7"/>
  <c r="RF201" i="7"/>
  <c r="RG201" i="7"/>
  <c r="RH201" i="7"/>
  <c r="RI201" i="7"/>
  <c r="RJ201" i="7"/>
  <c r="RK201" i="7"/>
  <c r="RL201" i="7"/>
  <c r="RM201" i="7"/>
  <c r="RN201" i="7"/>
  <c r="RO201" i="7"/>
  <c r="RP201" i="7"/>
  <c r="RQ201" i="7"/>
  <c r="RR201" i="7"/>
  <c r="RS201" i="7"/>
  <c r="RT201" i="7"/>
  <c r="RU201" i="7"/>
  <c r="RV201" i="7"/>
  <c r="RW201" i="7"/>
  <c r="RX201" i="7"/>
  <c r="RY201" i="7"/>
  <c r="RZ201" i="7"/>
  <c r="SA201" i="7"/>
  <c r="SB201" i="7"/>
  <c r="SC201" i="7"/>
  <c r="SD201" i="7"/>
  <c r="SE201" i="7"/>
  <c r="SF201" i="7"/>
  <c r="SG201" i="7"/>
  <c r="SH201" i="7"/>
  <c r="SI201" i="7"/>
  <c r="SJ201" i="7"/>
  <c r="SK201" i="7"/>
  <c r="SL201" i="7"/>
  <c r="SM201" i="7"/>
  <c r="SN201" i="7"/>
  <c r="SO201" i="7"/>
  <c r="SP201" i="7"/>
  <c r="SQ201" i="7"/>
  <c r="SR201" i="7"/>
  <c r="SS201" i="7"/>
  <c r="ST201" i="7"/>
  <c r="SU201" i="7"/>
  <c r="SV201" i="7"/>
  <c r="SW201" i="7"/>
  <c r="SX201" i="7"/>
  <c r="SY201" i="7"/>
  <c r="SZ201" i="7"/>
  <c r="TA201" i="7"/>
  <c r="TB201" i="7"/>
  <c r="K201" i="7"/>
  <c r="K76" i="7"/>
  <c r="K199" i="7"/>
  <c r="K122" i="7"/>
  <c r="K198" i="7"/>
  <c r="K197" i="7"/>
  <c r="K196" i="7"/>
  <c r="K191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O132" i="7"/>
  <c r="FP132" i="7"/>
  <c r="FQ132" i="7"/>
  <c r="FR132" i="7"/>
  <c r="FS132" i="7"/>
  <c r="FT132" i="7"/>
  <c r="FU132" i="7"/>
  <c r="FV132" i="7"/>
  <c r="FW132" i="7"/>
  <c r="FX132" i="7"/>
  <c r="FY132" i="7"/>
  <c r="FZ132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O132" i="7"/>
  <c r="GP132" i="7"/>
  <c r="GQ132" i="7"/>
  <c r="GR132" i="7"/>
  <c r="GS132" i="7"/>
  <c r="GT132" i="7"/>
  <c r="GU132" i="7"/>
  <c r="GV132" i="7"/>
  <c r="GW132" i="7"/>
  <c r="GX132" i="7"/>
  <c r="GY132" i="7"/>
  <c r="GZ132" i="7"/>
  <c r="HA132" i="7"/>
  <c r="HB132" i="7"/>
  <c r="HC132" i="7"/>
  <c r="HD132" i="7"/>
  <c r="HE132" i="7"/>
  <c r="HF132" i="7"/>
  <c r="HG132" i="7"/>
  <c r="HH132" i="7"/>
  <c r="HI132" i="7"/>
  <c r="HJ132" i="7"/>
  <c r="HK132" i="7"/>
  <c r="HL132" i="7"/>
  <c r="HM132" i="7"/>
  <c r="HN132" i="7"/>
  <c r="HO132" i="7"/>
  <c r="HP132" i="7"/>
  <c r="HQ132" i="7"/>
  <c r="HR132" i="7"/>
  <c r="HS132" i="7"/>
  <c r="HT132" i="7"/>
  <c r="HU132" i="7"/>
  <c r="HV132" i="7"/>
  <c r="HW132" i="7"/>
  <c r="HX132" i="7"/>
  <c r="HY132" i="7"/>
  <c r="HZ132" i="7"/>
  <c r="IA132" i="7"/>
  <c r="IB132" i="7"/>
  <c r="IC132" i="7"/>
  <c r="ID132" i="7"/>
  <c r="IE132" i="7"/>
  <c r="IF132" i="7"/>
  <c r="IG132" i="7"/>
  <c r="IH132" i="7"/>
  <c r="II132" i="7"/>
  <c r="IJ132" i="7"/>
  <c r="IK132" i="7"/>
  <c r="IL132" i="7"/>
  <c r="IM132" i="7"/>
  <c r="IN132" i="7"/>
  <c r="IO132" i="7"/>
  <c r="IP132" i="7"/>
  <c r="IQ132" i="7"/>
  <c r="IR132" i="7"/>
  <c r="IS132" i="7"/>
  <c r="IT132" i="7"/>
  <c r="IU132" i="7"/>
  <c r="IV132" i="7"/>
  <c r="IW132" i="7"/>
  <c r="IX132" i="7"/>
  <c r="IY132" i="7"/>
  <c r="IZ132" i="7"/>
  <c r="JA132" i="7"/>
  <c r="JB132" i="7"/>
  <c r="JC132" i="7"/>
  <c r="JD132" i="7"/>
  <c r="JE132" i="7"/>
  <c r="JF132" i="7"/>
  <c r="JG132" i="7"/>
  <c r="JH132" i="7"/>
  <c r="JI132" i="7"/>
  <c r="JJ132" i="7"/>
  <c r="JK132" i="7"/>
  <c r="JL132" i="7"/>
  <c r="JM132" i="7"/>
  <c r="JN132" i="7"/>
  <c r="JO132" i="7"/>
  <c r="JP132" i="7"/>
  <c r="JQ132" i="7"/>
  <c r="JR132" i="7"/>
  <c r="JS132" i="7"/>
  <c r="JT132" i="7"/>
  <c r="JU132" i="7"/>
  <c r="JV132" i="7"/>
  <c r="JW132" i="7"/>
  <c r="JX132" i="7"/>
  <c r="JY132" i="7"/>
  <c r="JZ132" i="7"/>
  <c r="KA132" i="7"/>
  <c r="KB132" i="7"/>
  <c r="KC132" i="7"/>
  <c r="KD132" i="7"/>
  <c r="KE132" i="7"/>
  <c r="KF132" i="7"/>
  <c r="KG132" i="7"/>
  <c r="KH132" i="7"/>
  <c r="KI132" i="7"/>
  <c r="KJ132" i="7"/>
  <c r="KK132" i="7"/>
  <c r="KL132" i="7"/>
  <c r="KM132" i="7"/>
  <c r="KN132" i="7"/>
  <c r="KO132" i="7"/>
  <c r="KP132" i="7"/>
  <c r="KQ132" i="7"/>
  <c r="KR132" i="7"/>
  <c r="KS132" i="7"/>
  <c r="KT132" i="7"/>
  <c r="KU132" i="7"/>
  <c r="KV132" i="7"/>
  <c r="KW132" i="7"/>
  <c r="KX132" i="7"/>
  <c r="KY132" i="7"/>
  <c r="KZ132" i="7"/>
  <c r="LA132" i="7"/>
  <c r="LB132" i="7"/>
  <c r="LC132" i="7"/>
  <c r="LD132" i="7"/>
  <c r="LE132" i="7"/>
  <c r="LF132" i="7"/>
  <c r="LG132" i="7"/>
  <c r="LH132" i="7"/>
  <c r="LI132" i="7"/>
  <c r="LJ132" i="7"/>
  <c r="LK132" i="7"/>
  <c r="LL132" i="7"/>
  <c r="LM132" i="7"/>
  <c r="LN132" i="7"/>
  <c r="LO132" i="7"/>
  <c r="LP132" i="7"/>
  <c r="LQ132" i="7"/>
  <c r="LR132" i="7"/>
  <c r="LS132" i="7"/>
  <c r="LT132" i="7"/>
  <c r="LU132" i="7"/>
  <c r="LV132" i="7"/>
  <c r="LW132" i="7"/>
  <c r="LX132" i="7"/>
  <c r="LY132" i="7"/>
  <c r="LZ132" i="7"/>
  <c r="MA132" i="7"/>
  <c r="MB132" i="7"/>
  <c r="MC132" i="7"/>
  <c r="MD132" i="7"/>
  <c r="ME132" i="7"/>
  <c r="MF132" i="7"/>
  <c r="MG132" i="7"/>
  <c r="MH132" i="7"/>
  <c r="MI132" i="7"/>
  <c r="MJ132" i="7"/>
  <c r="MK132" i="7"/>
  <c r="ML132" i="7"/>
  <c r="MM132" i="7"/>
  <c r="MN132" i="7"/>
  <c r="MO132" i="7"/>
  <c r="MP132" i="7"/>
  <c r="MQ132" i="7"/>
  <c r="MR132" i="7"/>
  <c r="MS132" i="7"/>
  <c r="MT132" i="7"/>
  <c r="MU132" i="7"/>
  <c r="MV132" i="7"/>
  <c r="MW132" i="7"/>
  <c r="MX132" i="7"/>
  <c r="MY132" i="7"/>
  <c r="MZ132" i="7"/>
  <c r="NA132" i="7"/>
  <c r="NB132" i="7"/>
  <c r="NC132" i="7"/>
  <c r="ND132" i="7"/>
  <c r="NE132" i="7"/>
  <c r="NF132" i="7"/>
  <c r="NG132" i="7"/>
  <c r="NH132" i="7"/>
  <c r="NI132" i="7"/>
  <c r="NJ132" i="7"/>
  <c r="NK132" i="7"/>
  <c r="NL132" i="7"/>
  <c r="NM132" i="7"/>
  <c r="NN132" i="7"/>
  <c r="NO132" i="7"/>
  <c r="NP132" i="7"/>
  <c r="NQ132" i="7"/>
  <c r="NR132" i="7"/>
  <c r="NS132" i="7"/>
  <c r="NT132" i="7"/>
  <c r="NU132" i="7"/>
  <c r="NV132" i="7"/>
  <c r="NW132" i="7"/>
  <c r="NX132" i="7"/>
  <c r="NY132" i="7"/>
  <c r="NZ132" i="7"/>
  <c r="OA132" i="7"/>
  <c r="OB132" i="7"/>
  <c r="OC132" i="7"/>
  <c r="OD132" i="7"/>
  <c r="OE132" i="7"/>
  <c r="OF132" i="7"/>
  <c r="OG132" i="7"/>
  <c r="OH132" i="7"/>
  <c r="OI132" i="7"/>
  <c r="OJ132" i="7"/>
  <c r="OK132" i="7"/>
  <c r="OL132" i="7"/>
  <c r="OM132" i="7"/>
  <c r="ON132" i="7"/>
  <c r="OO132" i="7"/>
  <c r="OP132" i="7"/>
  <c r="OQ132" i="7"/>
  <c r="OR132" i="7"/>
  <c r="OS132" i="7"/>
  <c r="OT132" i="7"/>
  <c r="OU132" i="7"/>
  <c r="OV132" i="7"/>
  <c r="OW132" i="7"/>
  <c r="OX132" i="7"/>
  <c r="OY132" i="7"/>
  <c r="OZ132" i="7"/>
  <c r="PA132" i="7"/>
  <c r="PB132" i="7"/>
  <c r="PC132" i="7"/>
  <c r="PD132" i="7"/>
  <c r="PE132" i="7"/>
  <c r="PF132" i="7"/>
  <c r="PG132" i="7"/>
  <c r="PH132" i="7"/>
  <c r="PI132" i="7"/>
  <c r="PJ132" i="7"/>
  <c r="PK132" i="7"/>
  <c r="PL132" i="7"/>
  <c r="PM132" i="7"/>
  <c r="PN132" i="7"/>
  <c r="PO132" i="7"/>
  <c r="PP132" i="7"/>
  <c r="PQ132" i="7"/>
  <c r="PR132" i="7"/>
  <c r="PS132" i="7"/>
  <c r="PT132" i="7"/>
  <c r="PU132" i="7"/>
  <c r="PV132" i="7"/>
  <c r="PW132" i="7"/>
  <c r="PX132" i="7"/>
  <c r="PY132" i="7"/>
  <c r="PZ132" i="7"/>
  <c r="QA132" i="7"/>
  <c r="QB132" i="7"/>
  <c r="QC132" i="7"/>
  <c r="QD132" i="7"/>
  <c r="QE132" i="7"/>
  <c r="QF132" i="7"/>
  <c r="QG132" i="7"/>
  <c r="QH132" i="7"/>
  <c r="QI132" i="7"/>
  <c r="QJ132" i="7"/>
  <c r="QK132" i="7"/>
  <c r="QL132" i="7"/>
  <c r="QM132" i="7"/>
  <c r="QN132" i="7"/>
  <c r="QO132" i="7"/>
  <c r="QP132" i="7"/>
  <c r="QQ132" i="7"/>
  <c r="QR132" i="7"/>
  <c r="QS132" i="7"/>
  <c r="QT132" i="7"/>
  <c r="QU132" i="7"/>
  <c r="QV132" i="7"/>
  <c r="QW132" i="7"/>
  <c r="QX132" i="7"/>
  <c r="QY132" i="7"/>
  <c r="QZ132" i="7"/>
  <c r="RA132" i="7"/>
  <c r="RB132" i="7"/>
  <c r="RC132" i="7"/>
  <c r="RD132" i="7"/>
  <c r="RE132" i="7"/>
  <c r="RF132" i="7"/>
  <c r="RG132" i="7"/>
  <c r="RH132" i="7"/>
  <c r="RI132" i="7"/>
  <c r="RJ132" i="7"/>
  <c r="RK132" i="7"/>
  <c r="RL132" i="7"/>
  <c r="RM132" i="7"/>
  <c r="RN132" i="7"/>
  <c r="RO132" i="7"/>
  <c r="RP132" i="7"/>
  <c r="RQ132" i="7"/>
  <c r="RR132" i="7"/>
  <c r="RS132" i="7"/>
  <c r="RT132" i="7"/>
  <c r="RU132" i="7"/>
  <c r="RV132" i="7"/>
  <c r="RW132" i="7"/>
  <c r="RX132" i="7"/>
  <c r="RY132" i="7"/>
  <c r="RZ132" i="7"/>
  <c r="SA132" i="7"/>
  <c r="SB132" i="7"/>
  <c r="SC132" i="7"/>
  <c r="SD132" i="7"/>
  <c r="SE132" i="7"/>
  <c r="SF132" i="7"/>
  <c r="SG132" i="7"/>
  <c r="SH132" i="7"/>
  <c r="SI132" i="7"/>
  <c r="SJ132" i="7"/>
  <c r="SK132" i="7"/>
  <c r="SL132" i="7"/>
  <c r="SM132" i="7"/>
  <c r="SN132" i="7"/>
  <c r="SO132" i="7"/>
  <c r="SP132" i="7"/>
  <c r="SQ132" i="7"/>
  <c r="SR132" i="7"/>
  <c r="SS132" i="7"/>
  <c r="ST132" i="7"/>
  <c r="SU132" i="7"/>
  <c r="SV132" i="7"/>
  <c r="SW132" i="7"/>
  <c r="SX132" i="7"/>
  <c r="SY132" i="7"/>
  <c r="SZ132" i="7"/>
  <c r="TA132" i="7"/>
  <c r="TB132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MF184" i="7"/>
  <c r="MG184" i="7"/>
  <c r="MH184" i="7"/>
  <c r="MI184" i="7"/>
  <c r="MJ184" i="7"/>
  <c r="MK184" i="7"/>
  <c r="ML184" i="7"/>
  <c r="MM184" i="7"/>
  <c r="MN184" i="7"/>
  <c r="MO184" i="7"/>
  <c r="MP184" i="7"/>
  <c r="MQ184" i="7"/>
  <c r="MR184" i="7"/>
  <c r="MS184" i="7"/>
  <c r="MT184" i="7"/>
  <c r="MU184" i="7"/>
  <c r="MV184" i="7"/>
  <c r="MW184" i="7"/>
  <c r="MX184" i="7"/>
  <c r="MY184" i="7"/>
  <c r="MZ184" i="7"/>
  <c r="NA184" i="7"/>
  <c r="NB184" i="7"/>
  <c r="NC184" i="7"/>
  <c r="ND184" i="7"/>
  <c r="NE184" i="7"/>
  <c r="NF184" i="7"/>
  <c r="NG184" i="7"/>
  <c r="NH184" i="7"/>
  <c r="NI184" i="7"/>
  <c r="NJ184" i="7"/>
  <c r="NK184" i="7"/>
  <c r="NL184" i="7"/>
  <c r="NM184" i="7"/>
  <c r="NN184" i="7"/>
  <c r="NO184" i="7"/>
  <c r="NP184" i="7"/>
  <c r="NQ184" i="7"/>
  <c r="NR184" i="7"/>
  <c r="NS184" i="7"/>
  <c r="NT184" i="7"/>
  <c r="NU184" i="7"/>
  <c r="NV184" i="7"/>
  <c r="NW184" i="7"/>
  <c r="NX184" i="7"/>
  <c r="NY184" i="7"/>
  <c r="NZ184" i="7"/>
  <c r="OA184" i="7"/>
  <c r="OB184" i="7"/>
  <c r="OC184" i="7"/>
  <c r="OD184" i="7"/>
  <c r="OE184" i="7"/>
  <c r="OF184" i="7"/>
  <c r="OG184" i="7"/>
  <c r="OH184" i="7"/>
  <c r="OI184" i="7"/>
  <c r="OJ184" i="7"/>
  <c r="OK184" i="7"/>
  <c r="OL184" i="7"/>
  <c r="OM184" i="7"/>
  <c r="ON184" i="7"/>
  <c r="OO184" i="7"/>
  <c r="OP184" i="7"/>
  <c r="OQ184" i="7"/>
  <c r="OR184" i="7"/>
  <c r="OS184" i="7"/>
  <c r="OT184" i="7"/>
  <c r="OU184" i="7"/>
  <c r="OV184" i="7"/>
  <c r="OW184" i="7"/>
  <c r="OX184" i="7"/>
  <c r="OY184" i="7"/>
  <c r="OZ184" i="7"/>
  <c r="PA184" i="7"/>
  <c r="PB184" i="7"/>
  <c r="PC184" i="7"/>
  <c r="PD184" i="7"/>
  <c r="PE184" i="7"/>
  <c r="PF184" i="7"/>
  <c r="PG184" i="7"/>
  <c r="PH184" i="7"/>
  <c r="PI184" i="7"/>
  <c r="PJ184" i="7"/>
  <c r="PK184" i="7"/>
  <c r="PL184" i="7"/>
  <c r="PM184" i="7"/>
  <c r="PN184" i="7"/>
  <c r="PO184" i="7"/>
  <c r="PP184" i="7"/>
  <c r="PQ184" i="7"/>
  <c r="PR184" i="7"/>
  <c r="PS184" i="7"/>
  <c r="PT184" i="7"/>
  <c r="PU184" i="7"/>
  <c r="PV184" i="7"/>
  <c r="PW184" i="7"/>
  <c r="PX184" i="7"/>
  <c r="PY184" i="7"/>
  <c r="PZ184" i="7"/>
  <c r="QA184" i="7"/>
  <c r="QB184" i="7"/>
  <c r="QC184" i="7"/>
  <c r="QD184" i="7"/>
  <c r="QE184" i="7"/>
  <c r="QF184" i="7"/>
  <c r="QG184" i="7"/>
  <c r="QH184" i="7"/>
  <c r="QI184" i="7"/>
  <c r="QJ184" i="7"/>
  <c r="QK184" i="7"/>
  <c r="QL184" i="7"/>
  <c r="QM184" i="7"/>
  <c r="QN184" i="7"/>
  <c r="QO184" i="7"/>
  <c r="QP184" i="7"/>
  <c r="QQ184" i="7"/>
  <c r="QR184" i="7"/>
  <c r="QS184" i="7"/>
  <c r="QT184" i="7"/>
  <c r="QU184" i="7"/>
  <c r="QV184" i="7"/>
  <c r="QW184" i="7"/>
  <c r="QX184" i="7"/>
  <c r="QY184" i="7"/>
  <c r="QZ184" i="7"/>
  <c r="RA184" i="7"/>
  <c r="RB184" i="7"/>
  <c r="RC184" i="7"/>
  <c r="RD184" i="7"/>
  <c r="RE184" i="7"/>
  <c r="RF184" i="7"/>
  <c r="RG184" i="7"/>
  <c r="RH184" i="7"/>
  <c r="RI184" i="7"/>
  <c r="RJ184" i="7"/>
  <c r="RK184" i="7"/>
  <c r="RL184" i="7"/>
  <c r="RM184" i="7"/>
  <c r="RN184" i="7"/>
  <c r="RO184" i="7"/>
  <c r="RP184" i="7"/>
  <c r="RQ184" i="7"/>
  <c r="RR184" i="7"/>
  <c r="RS184" i="7"/>
  <c r="RT184" i="7"/>
  <c r="RU184" i="7"/>
  <c r="RV184" i="7"/>
  <c r="RW184" i="7"/>
  <c r="RX184" i="7"/>
  <c r="RY184" i="7"/>
  <c r="RZ184" i="7"/>
  <c r="SA184" i="7"/>
  <c r="SB184" i="7"/>
  <c r="SC184" i="7"/>
  <c r="SD184" i="7"/>
  <c r="SE184" i="7"/>
  <c r="SF184" i="7"/>
  <c r="SG184" i="7"/>
  <c r="SH184" i="7"/>
  <c r="SI184" i="7"/>
  <c r="SJ184" i="7"/>
  <c r="SK184" i="7"/>
  <c r="SL184" i="7"/>
  <c r="SM184" i="7"/>
  <c r="SN184" i="7"/>
  <c r="SO184" i="7"/>
  <c r="SP184" i="7"/>
  <c r="SQ184" i="7"/>
  <c r="SR184" i="7"/>
  <c r="SS184" i="7"/>
  <c r="ST184" i="7"/>
  <c r="SU184" i="7"/>
  <c r="SV184" i="7"/>
  <c r="SW184" i="7"/>
  <c r="SX184" i="7"/>
  <c r="SY184" i="7"/>
  <c r="SZ184" i="7"/>
  <c r="TA184" i="7"/>
  <c r="TB184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V190" i="7"/>
  <c r="HW190" i="7"/>
  <c r="HX190" i="7"/>
  <c r="HY190" i="7"/>
  <c r="HZ190" i="7"/>
  <c r="IA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Q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D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MB190" i="7"/>
  <c r="MC190" i="7"/>
  <c r="MD190" i="7"/>
  <c r="ME190" i="7"/>
  <c r="MF190" i="7"/>
  <c r="MG190" i="7"/>
  <c r="MH190" i="7"/>
  <c r="MI190" i="7"/>
  <c r="MJ190" i="7"/>
  <c r="MK190" i="7"/>
  <c r="ML190" i="7"/>
  <c r="MM190" i="7"/>
  <c r="MN190" i="7"/>
  <c r="MO190" i="7"/>
  <c r="MP190" i="7"/>
  <c r="MQ190" i="7"/>
  <c r="MR190" i="7"/>
  <c r="MS190" i="7"/>
  <c r="MT190" i="7"/>
  <c r="MU190" i="7"/>
  <c r="MV190" i="7"/>
  <c r="MW190" i="7"/>
  <c r="MX190" i="7"/>
  <c r="MY190" i="7"/>
  <c r="MZ190" i="7"/>
  <c r="NA190" i="7"/>
  <c r="NB190" i="7"/>
  <c r="NC190" i="7"/>
  <c r="ND190" i="7"/>
  <c r="NE190" i="7"/>
  <c r="NF190" i="7"/>
  <c r="NG190" i="7"/>
  <c r="NH190" i="7"/>
  <c r="NI190" i="7"/>
  <c r="NJ190" i="7"/>
  <c r="NK190" i="7"/>
  <c r="NL190" i="7"/>
  <c r="NM190" i="7"/>
  <c r="NN190" i="7"/>
  <c r="NO190" i="7"/>
  <c r="NP190" i="7"/>
  <c r="NQ190" i="7"/>
  <c r="NR190" i="7"/>
  <c r="NS190" i="7"/>
  <c r="NT190" i="7"/>
  <c r="NU190" i="7"/>
  <c r="NV190" i="7"/>
  <c r="NW190" i="7"/>
  <c r="NX190" i="7"/>
  <c r="NY190" i="7"/>
  <c r="NZ190" i="7"/>
  <c r="OA190" i="7"/>
  <c r="OB190" i="7"/>
  <c r="OC190" i="7"/>
  <c r="OD190" i="7"/>
  <c r="OE190" i="7"/>
  <c r="OF190" i="7"/>
  <c r="OG190" i="7"/>
  <c r="OH190" i="7"/>
  <c r="OI190" i="7"/>
  <c r="OJ190" i="7"/>
  <c r="OK190" i="7"/>
  <c r="OL190" i="7"/>
  <c r="OM190" i="7"/>
  <c r="ON190" i="7"/>
  <c r="OO190" i="7"/>
  <c r="OP190" i="7"/>
  <c r="OQ190" i="7"/>
  <c r="OR190" i="7"/>
  <c r="OS190" i="7"/>
  <c r="OT190" i="7"/>
  <c r="OU190" i="7"/>
  <c r="OV190" i="7"/>
  <c r="OW190" i="7"/>
  <c r="OX190" i="7"/>
  <c r="OY190" i="7"/>
  <c r="OZ190" i="7"/>
  <c r="PA190" i="7"/>
  <c r="PB190" i="7"/>
  <c r="PC190" i="7"/>
  <c r="PD190" i="7"/>
  <c r="PE190" i="7"/>
  <c r="PF190" i="7"/>
  <c r="PG190" i="7"/>
  <c r="PH190" i="7"/>
  <c r="PI190" i="7"/>
  <c r="PJ190" i="7"/>
  <c r="PK190" i="7"/>
  <c r="PL190" i="7"/>
  <c r="PM190" i="7"/>
  <c r="PN190" i="7"/>
  <c r="PO190" i="7"/>
  <c r="PP190" i="7"/>
  <c r="PQ190" i="7"/>
  <c r="PR190" i="7"/>
  <c r="PS190" i="7"/>
  <c r="PT190" i="7"/>
  <c r="PU190" i="7"/>
  <c r="PV190" i="7"/>
  <c r="PW190" i="7"/>
  <c r="PX190" i="7"/>
  <c r="PY190" i="7"/>
  <c r="PZ190" i="7"/>
  <c r="QA190" i="7"/>
  <c r="QB190" i="7"/>
  <c r="QC190" i="7"/>
  <c r="QD190" i="7"/>
  <c r="QE190" i="7"/>
  <c r="QF190" i="7"/>
  <c r="QG190" i="7"/>
  <c r="QH190" i="7"/>
  <c r="QI190" i="7"/>
  <c r="QJ190" i="7"/>
  <c r="QK190" i="7"/>
  <c r="QL190" i="7"/>
  <c r="QM190" i="7"/>
  <c r="QN190" i="7"/>
  <c r="QO190" i="7"/>
  <c r="QP190" i="7"/>
  <c r="QQ190" i="7"/>
  <c r="QR190" i="7"/>
  <c r="QS190" i="7"/>
  <c r="QT190" i="7"/>
  <c r="QU190" i="7"/>
  <c r="QV190" i="7"/>
  <c r="QW190" i="7"/>
  <c r="QX190" i="7"/>
  <c r="QY190" i="7"/>
  <c r="QZ190" i="7"/>
  <c r="RA190" i="7"/>
  <c r="RB190" i="7"/>
  <c r="RC190" i="7"/>
  <c r="RD190" i="7"/>
  <c r="RE190" i="7"/>
  <c r="RF190" i="7"/>
  <c r="RG190" i="7"/>
  <c r="RH190" i="7"/>
  <c r="RI190" i="7"/>
  <c r="RJ190" i="7"/>
  <c r="RK190" i="7"/>
  <c r="RL190" i="7"/>
  <c r="RM190" i="7"/>
  <c r="RN190" i="7"/>
  <c r="RO190" i="7"/>
  <c r="RP190" i="7"/>
  <c r="RQ190" i="7"/>
  <c r="RR190" i="7"/>
  <c r="RS190" i="7"/>
  <c r="RT190" i="7"/>
  <c r="RU190" i="7"/>
  <c r="RV190" i="7"/>
  <c r="RW190" i="7"/>
  <c r="RX190" i="7"/>
  <c r="RY190" i="7"/>
  <c r="RZ190" i="7"/>
  <c r="SA190" i="7"/>
  <c r="SB190" i="7"/>
  <c r="SC190" i="7"/>
  <c r="SD190" i="7"/>
  <c r="SE190" i="7"/>
  <c r="SF190" i="7"/>
  <c r="SG190" i="7"/>
  <c r="SH190" i="7"/>
  <c r="SI190" i="7"/>
  <c r="SJ190" i="7"/>
  <c r="SK190" i="7"/>
  <c r="SL190" i="7"/>
  <c r="SM190" i="7"/>
  <c r="SN190" i="7"/>
  <c r="SO190" i="7"/>
  <c r="SP190" i="7"/>
  <c r="SQ190" i="7"/>
  <c r="SR190" i="7"/>
  <c r="SS190" i="7"/>
  <c r="ST190" i="7"/>
  <c r="SU190" i="7"/>
  <c r="SV190" i="7"/>
  <c r="SW190" i="7"/>
  <c r="SX190" i="7"/>
  <c r="SY190" i="7"/>
  <c r="SZ190" i="7"/>
  <c r="TA190" i="7"/>
  <c r="TB190" i="7"/>
  <c r="K190" i="7"/>
  <c r="K184" i="7"/>
  <c r="K132" i="7"/>
  <c r="K104" i="7"/>
  <c r="EP130" i="7"/>
  <c r="EQ130" i="7"/>
  <c r="ER130" i="7"/>
  <c r="ES130" i="7"/>
  <c r="ET130" i="7"/>
  <c r="EU130" i="7"/>
  <c r="EV130" i="7"/>
  <c r="EW130" i="7"/>
  <c r="EX130" i="7"/>
  <c r="EY130" i="7"/>
  <c r="EZ130" i="7"/>
  <c r="FA130" i="7"/>
  <c r="FB130" i="7"/>
  <c r="FC130" i="7"/>
  <c r="FD130" i="7"/>
  <c r="FE130" i="7"/>
  <c r="FF130" i="7"/>
  <c r="FG130" i="7"/>
  <c r="FH130" i="7"/>
  <c r="FI130" i="7"/>
  <c r="FJ130" i="7"/>
  <c r="FK130" i="7"/>
  <c r="FL130" i="7"/>
  <c r="FM130" i="7"/>
  <c r="FN130" i="7"/>
  <c r="FO130" i="7"/>
  <c r="FP130" i="7"/>
  <c r="FQ130" i="7"/>
  <c r="FR130" i="7"/>
  <c r="FS130" i="7"/>
  <c r="FT130" i="7"/>
  <c r="FU130" i="7"/>
  <c r="FV130" i="7"/>
  <c r="FW130" i="7"/>
  <c r="FX130" i="7"/>
  <c r="FY130" i="7"/>
  <c r="FZ130" i="7"/>
  <c r="GA130" i="7"/>
  <c r="GB130" i="7"/>
  <c r="GC130" i="7"/>
  <c r="GD130" i="7"/>
  <c r="GE130" i="7"/>
  <c r="GF130" i="7"/>
  <c r="GG130" i="7"/>
  <c r="GH130" i="7"/>
  <c r="GI130" i="7"/>
  <c r="GJ130" i="7"/>
  <c r="GK130" i="7"/>
  <c r="GL130" i="7"/>
  <c r="GM130" i="7"/>
  <c r="GN130" i="7"/>
  <c r="GO130" i="7"/>
  <c r="GP130" i="7"/>
  <c r="GQ130" i="7"/>
  <c r="GR130" i="7"/>
  <c r="GS130" i="7"/>
  <c r="GT130" i="7"/>
  <c r="GU130" i="7"/>
  <c r="GV130" i="7"/>
  <c r="GW130" i="7"/>
  <c r="GX130" i="7"/>
  <c r="GY130" i="7"/>
  <c r="GZ130" i="7"/>
  <c r="HA130" i="7"/>
  <c r="HB130" i="7"/>
  <c r="HC130" i="7"/>
  <c r="HD130" i="7"/>
  <c r="HE130" i="7"/>
  <c r="HF130" i="7"/>
  <c r="HG130" i="7"/>
  <c r="HH130" i="7"/>
  <c r="HI130" i="7"/>
  <c r="HJ130" i="7"/>
  <c r="HK130" i="7"/>
  <c r="HL130" i="7"/>
  <c r="HM130" i="7"/>
  <c r="HN130" i="7"/>
  <c r="HO130" i="7"/>
  <c r="HP130" i="7"/>
  <c r="HQ130" i="7"/>
  <c r="HR130" i="7"/>
  <c r="HS130" i="7"/>
  <c r="HT130" i="7"/>
  <c r="HU130" i="7"/>
  <c r="HV130" i="7"/>
  <c r="HW130" i="7"/>
  <c r="HX130" i="7"/>
  <c r="HY130" i="7"/>
  <c r="HZ130" i="7"/>
  <c r="IA130" i="7"/>
  <c r="IB130" i="7"/>
  <c r="IC130" i="7"/>
  <c r="ID130" i="7"/>
  <c r="IE130" i="7"/>
  <c r="IF130" i="7"/>
  <c r="IG130" i="7"/>
  <c r="IH130" i="7"/>
  <c r="II130" i="7"/>
  <c r="IJ130" i="7"/>
  <c r="IK130" i="7"/>
  <c r="IL130" i="7"/>
  <c r="IM130" i="7"/>
  <c r="IN130" i="7"/>
  <c r="IO130" i="7"/>
  <c r="IP130" i="7"/>
  <c r="IQ130" i="7"/>
  <c r="IR130" i="7"/>
  <c r="IS130" i="7"/>
  <c r="IT130" i="7"/>
  <c r="IU130" i="7"/>
  <c r="IV130" i="7"/>
  <c r="IW130" i="7"/>
  <c r="IX130" i="7"/>
  <c r="IY130" i="7"/>
  <c r="IZ130" i="7"/>
  <c r="JA130" i="7"/>
  <c r="JB130" i="7"/>
  <c r="JC130" i="7"/>
  <c r="JD130" i="7"/>
  <c r="JE130" i="7"/>
  <c r="JF130" i="7"/>
  <c r="JG130" i="7"/>
  <c r="JH130" i="7"/>
  <c r="JI130" i="7"/>
  <c r="JJ130" i="7"/>
  <c r="JK130" i="7"/>
  <c r="JL130" i="7"/>
  <c r="JM130" i="7"/>
  <c r="JN130" i="7"/>
  <c r="JO130" i="7"/>
  <c r="JP130" i="7"/>
  <c r="JQ130" i="7"/>
  <c r="JR130" i="7"/>
  <c r="JS130" i="7"/>
  <c r="JT130" i="7"/>
  <c r="JU130" i="7"/>
  <c r="JV130" i="7"/>
  <c r="JW130" i="7"/>
  <c r="JX130" i="7"/>
  <c r="JY130" i="7"/>
  <c r="JZ130" i="7"/>
  <c r="KA130" i="7"/>
  <c r="KB130" i="7"/>
  <c r="KC130" i="7"/>
  <c r="KD130" i="7"/>
  <c r="KE130" i="7"/>
  <c r="KF130" i="7"/>
  <c r="KG130" i="7"/>
  <c r="KH130" i="7"/>
  <c r="KI130" i="7"/>
  <c r="KJ130" i="7"/>
  <c r="KK130" i="7"/>
  <c r="KL130" i="7"/>
  <c r="KM130" i="7"/>
  <c r="KN130" i="7"/>
  <c r="KO130" i="7"/>
  <c r="KP130" i="7"/>
  <c r="KQ130" i="7"/>
  <c r="KR130" i="7"/>
  <c r="KS130" i="7"/>
  <c r="KT130" i="7"/>
  <c r="KU130" i="7"/>
  <c r="KV130" i="7"/>
  <c r="KW130" i="7"/>
  <c r="KX130" i="7"/>
  <c r="KY130" i="7"/>
  <c r="KZ130" i="7"/>
  <c r="LA130" i="7"/>
  <c r="LB130" i="7"/>
  <c r="LC130" i="7"/>
  <c r="LD130" i="7"/>
  <c r="LE130" i="7"/>
  <c r="LF130" i="7"/>
  <c r="LG130" i="7"/>
  <c r="LH130" i="7"/>
  <c r="LI130" i="7"/>
  <c r="LJ130" i="7"/>
  <c r="LK130" i="7"/>
  <c r="LL130" i="7"/>
  <c r="LM130" i="7"/>
  <c r="LN130" i="7"/>
  <c r="LO130" i="7"/>
  <c r="LP130" i="7"/>
  <c r="LQ130" i="7"/>
  <c r="LR130" i="7"/>
  <c r="LS130" i="7"/>
  <c r="LT130" i="7"/>
  <c r="LU130" i="7"/>
  <c r="LV130" i="7"/>
  <c r="LW130" i="7"/>
  <c r="LX130" i="7"/>
  <c r="LY130" i="7"/>
  <c r="LZ130" i="7"/>
  <c r="MA130" i="7"/>
  <c r="MB130" i="7"/>
  <c r="MC130" i="7"/>
  <c r="MD130" i="7"/>
  <c r="ME130" i="7"/>
  <c r="MF130" i="7"/>
  <c r="MG130" i="7"/>
  <c r="MH130" i="7"/>
  <c r="MI130" i="7"/>
  <c r="MJ130" i="7"/>
  <c r="MK130" i="7"/>
  <c r="ML130" i="7"/>
  <c r="MM130" i="7"/>
  <c r="MN130" i="7"/>
  <c r="MO130" i="7"/>
  <c r="MP130" i="7"/>
  <c r="MQ130" i="7"/>
  <c r="MR130" i="7"/>
  <c r="MS130" i="7"/>
  <c r="MT130" i="7"/>
  <c r="MU130" i="7"/>
  <c r="MV130" i="7"/>
  <c r="MW130" i="7"/>
  <c r="MX130" i="7"/>
  <c r="MY130" i="7"/>
  <c r="MZ130" i="7"/>
  <c r="NA130" i="7"/>
  <c r="NB130" i="7"/>
  <c r="NC130" i="7"/>
  <c r="ND130" i="7"/>
  <c r="NE130" i="7"/>
  <c r="NF130" i="7"/>
  <c r="NG130" i="7"/>
  <c r="NH130" i="7"/>
  <c r="NI130" i="7"/>
  <c r="NJ130" i="7"/>
  <c r="NK130" i="7"/>
  <c r="NL130" i="7"/>
  <c r="NM130" i="7"/>
  <c r="NN130" i="7"/>
  <c r="NO130" i="7"/>
  <c r="NP130" i="7"/>
  <c r="NQ130" i="7"/>
  <c r="NR130" i="7"/>
  <c r="NS130" i="7"/>
  <c r="NT130" i="7"/>
  <c r="NU130" i="7"/>
  <c r="NV130" i="7"/>
  <c r="NW130" i="7"/>
  <c r="NX130" i="7"/>
  <c r="NY130" i="7"/>
  <c r="NZ130" i="7"/>
  <c r="OA130" i="7"/>
  <c r="OB130" i="7"/>
  <c r="OC130" i="7"/>
  <c r="OD130" i="7"/>
  <c r="OE130" i="7"/>
  <c r="OF130" i="7"/>
  <c r="OG130" i="7"/>
  <c r="OH130" i="7"/>
  <c r="OI130" i="7"/>
  <c r="OJ130" i="7"/>
  <c r="OK130" i="7"/>
  <c r="OL130" i="7"/>
  <c r="OM130" i="7"/>
  <c r="ON130" i="7"/>
  <c r="OO130" i="7"/>
  <c r="OP130" i="7"/>
  <c r="OQ130" i="7"/>
  <c r="OR130" i="7"/>
  <c r="OS130" i="7"/>
  <c r="OT130" i="7"/>
  <c r="OU130" i="7"/>
  <c r="OV130" i="7"/>
  <c r="OW130" i="7"/>
  <c r="OX130" i="7"/>
  <c r="OY130" i="7"/>
  <c r="OZ130" i="7"/>
  <c r="PA130" i="7"/>
  <c r="PB130" i="7"/>
  <c r="PC130" i="7"/>
  <c r="PD130" i="7"/>
  <c r="PE130" i="7"/>
  <c r="PF130" i="7"/>
  <c r="PG130" i="7"/>
  <c r="PH130" i="7"/>
  <c r="PI130" i="7"/>
  <c r="PJ130" i="7"/>
  <c r="PK130" i="7"/>
  <c r="PL130" i="7"/>
  <c r="PM130" i="7"/>
  <c r="PN130" i="7"/>
  <c r="PO130" i="7"/>
  <c r="PP130" i="7"/>
  <c r="PQ130" i="7"/>
  <c r="PR130" i="7"/>
  <c r="PS130" i="7"/>
  <c r="PT130" i="7"/>
  <c r="PU130" i="7"/>
  <c r="PV130" i="7"/>
  <c r="PW130" i="7"/>
  <c r="PX130" i="7"/>
  <c r="PY130" i="7"/>
  <c r="PZ130" i="7"/>
  <c r="QA130" i="7"/>
  <c r="QB130" i="7"/>
  <c r="QC130" i="7"/>
  <c r="QD130" i="7"/>
  <c r="QE130" i="7"/>
  <c r="QF130" i="7"/>
  <c r="QG130" i="7"/>
  <c r="QH130" i="7"/>
  <c r="QI130" i="7"/>
  <c r="QJ130" i="7"/>
  <c r="QK130" i="7"/>
  <c r="QL130" i="7"/>
  <c r="QM130" i="7"/>
  <c r="QN130" i="7"/>
  <c r="QO130" i="7"/>
  <c r="QP130" i="7"/>
  <c r="QQ130" i="7"/>
  <c r="QR130" i="7"/>
  <c r="QS130" i="7"/>
  <c r="QT130" i="7"/>
  <c r="QU130" i="7"/>
  <c r="QV130" i="7"/>
  <c r="QW130" i="7"/>
  <c r="QX130" i="7"/>
  <c r="QY130" i="7"/>
  <c r="QZ130" i="7"/>
  <c r="RA130" i="7"/>
  <c r="RB130" i="7"/>
  <c r="RC130" i="7"/>
  <c r="RD130" i="7"/>
  <c r="RE130" i="7"/>
  <c r="RF130" i="7"/>
  <c r="RG130" i="7"/>
  <c r="RH130" i="7"/>
  <c r="RI130" i="7"/>
  <c r="RJ130" i="7"/>
  <c r="RK130" i="7"/>
  <c r="RL130" i="7"/>
  <c r="RM130" i="7"/>
  <c r="RN130" i="7"/>
  <c r="RO130" i="7"/>
  <c r="RP130" i="7"/>
  <c r="RQ130" i="7"/>
  <c r="RR130" i="7"/>
  <c r="RS130" i="7"/>
  <c r="RT130" i="7"/>
  <c r="RU130" i="7"/>
  <c r="RV130" i="7"/>
  <c r="RW130" i="7"/>
  <c r="RX130" i="7"/>
  <c r="RY130" i="7"/>
  <c r="RZ130" i="7"/>
  <c r="SA130" i="7"/>
  <c r="SB130" i="7"/>
  <c r="SC130" i="7"/>
  <c r="SD130" i="7"/>
  <c r="SE130" i="7"/>
  <c r="SF130" i="7"/>
  <c r="SG130" i="7"/>
  <c r="SH130" i="7"/>
  <c r="SI130" i="7"/>
  <c r="SJ130" i="7"/>
  <c r="SK130" i="7"/>
  <c r="SL130" i="7"/>
  <c r="SM130" i="7"/>
  <c r="SN130" i="7"/>
  <c r="SO130" i="7"/>
  <c r="SP130" i="7"/>
  <c r="SQ130" i="7"/>
  <c r="SR130" i="7"/>
  <c r="SS130" i="7"/>
  <c r="ST130" i="7"/>
  <c r="SU130" i="7"/>
  <c r="SV130" i="7"/>
  <c r="SW130" i="7"/>
  <c r="SX130" i="7"/>
  <c r="SY130" i="7"/>
  <c r="SZ130" i="7"/>
  <c r="TA130" i="7"/>
  <c r="TB130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AY226" i="7"/>
  <c r="AZ226" i="7"/>
  <c r="BA226" i="7"/>
  <c r="BB226" i="7"/>
  <c r="BC226" i="7"/>
  <c r="BD226" i="7"/>
  <c r="BE226" i="7"/>
  <c r="BF226" i="7"/>
  <c r="BG226" i="7"/>
  <c r="BH226" i="7"/>
  <c r="BI226" i="7"/>
  <c r="BJ226" i="7"/>
  <c r="BK226" i="7"/>
  <c r="BL226" i="7"/>
  <c r="BM226" i="7"/>
  <c r="BN226" i="7"/>
  <c r="BO226" i="7"/>
  <c r="BP226" i="7"/>
  <c r="BQ226" i="7"/>
  <c r="BR226" i="7"/>
  <c r="BS226" i="7"/>
  <c r="BT226" i="7"/>
  <c r="BU226" i="7"/>
  <c r="BV226" i="7"/>
  <c r="BW226" i="7"/>
  <c r="BX226" i="7"/>
  <c r="BY226" i="7"/>
  <c r="BZ226" i="7"/>
  <c r="CA226" i="7"/>
  <c r="CB226" i="7"/>
  <c r="CC226" i="7"/>
  <c r="CD226" i="7"/>
  <c r="CE226" i="7"/>
  <c r="CF226" i="7"/>
  <c r="CG226" i="7"/>
  <c r="CH226" i="7"/>
  <c r="CI226" i="7"/>
  <c r="CJ226" i="7"/>
  <c r="CK226" i="7"/>
  <c r="CL226" i="7"/>
  <c r="CM226" i="7"/>
  <c r="CN226" i="7"/>
  <c r="CO226" i="7"/>
  <c r="CP226" i="7"/>
  <c r="CQ226" i="7"/>
  <c r="CR226" i="7"/>
  <c r="CS226" i="7"/>
  <c r="CT226" i="7"/>
  <c r="CU226" i="7"/>
  <c r="CV226" i="7"/>
  <c r="CW226" i="7"/>
  <c r="CX226" i="7"/>
  <c r="CY226" i="7"/>
  <c r="CZ226" i="7"/>
  <c r="DA226" i="7"/>
  <c r="DB226" i="7"/>
  <c r="DC226" i="7"/>
  <c r="DD226" i="7"/>
  <c r="DE226" i="7"/>
  <c r="DF226" i="7"/>
  <c r="DG226" i="7"/>
  <c r="DH226" i="7"/>
  <c r="DI226" i="7"/>
  <c r="DJ226" i="7"/>
  <c r="DK226" i="7"/>
  <c r="DL226" i="7"/>
  <c r="DM226" i="7"/>
  <c r="DN226" i="7"/>
  <c r="DO226" i="7"/>
  <c r="DP226" i="7"/>
  <c r="DQ226" i="7"/>
  <c r="DR226" i="7"/>
  <c r="DS226" i="7"/>
  <c r="DT226" i="7"/>
  <c r="DU226" i="7"/>
  <c r="DV226" i="7"/>
  <c r="DW226" i="7"/>
  <c r="DX226" i="7"/>
  <c r="DY226" i="7"/>
  <c r="DZ226" i="7"/>
  <c r="EA226" i="7"/>
  <c r="EB226" i="7"/>
  <c r="EC226" i="7"/>
  <c r="ED226" i="7"/>
  <c r="EE226" i="7"/>
  <c r="EF226" i="7"/>
  <c r="EG226" i="7"/>
  <c r="EH226" i="7"/>
  <c r="EI226" i="7"/>
  <c r="EJ226" i="7"/>
  <c r="EK226" i="7"/>
  <c r="EL226" i="7"/>
  <c r="EM226" i="7"/>
  <c r="EN226" i="7"/>
  <c r="EO226" i="7"/>
  <c r="EP226" i="7"/>
  <c r="EQ226" i="7"/>
  <c r="ER226" i="7"/>
  <c r="ES226" i="7"/>
  <c r="ET226" i="7"/>
  <c r="EU226" i="7"/>
  <c r="EV226" i="7"/>
  <c r="EW226" i="7"/>
  <c r="EX226" i="7"/>
  <c r="EY226" i="7"/>
  <c r="EZ226" i="7"/>
  <c r="FA226" i="7"/>
  <c r="FB226" i="7"/>
  <c r="FC226" i="7"/>
  <c r="FD226" i="7"/>
  <c r="FE226" i="7"/>
  <c r="FF226" i="7"/>
  <c r="FG226" i="7"/>
  <c r="FH226" i="7"/>
  <c r="FI226" i="7"/>
  <c r="FJ226" i="7"/>
  <c r="FK226" i="7"/>
  <c r="FL226" i="7"/>
  <c r="FM226" i="7"/>
  <c r="FN226" i="7"/>
  <c r="FO226" i="7"/>
  <c r="FP226" i="7"/>
  <c r="FQ226" i="7"/>
  <c r="FR226" i="7"/>
  <c r="FS226" i="7"/>
  <c r="FT226" i="7"/>
  <c r="FU226" i="7"/>
  <c r="FV226" i="7"/>
  <c r="FW226" i="7"/>
  <c r="FX226" i="7"/>
  <c r="FY226" i="7"/>
  <c r="FZ226" i="7"/>
  <c r="GA226" i="7"/>
  <c r="GB226" i="7"/>
  <c r="GC226" i="7"/>
  <c r="GD226" i="7"/>
  <c r="GE226" i="7"/>
  <c r="GF226" i="7"/>
  <c r="GG226" i="7"/>
  <c r="GH226" i="7"/>
  <c r="GI226" i="7"/>
  <c r="GJ226" i="7"/>
  <c r="GK226" i="7"/>
  <c r="GL226" i="7"/>
  <c r="GM226" i="7"/>
  <c r="GN226" i="7"/>
  <c r="GO226" i="7"/>
  <c r="GP226" i="7"/>
  <c r="GQ226" i="7"/>
  <c r="GR226" i="7"/>
  <c r="GS226" i="7"/>
  <c r="GT226" i="7"/>
  <c r="GU226" i="7"/>
  <c r="GV226" i="7"/>
  <c r="GW226" i="7"/>
  <c r="GX226" i="7"/>
  <c r="GY226" i="7"/>
  <c r="GZ226" i="7"/>
  <c r="HA226" i="7"/>
  <c r="HB226" i="7"/>
  <c r="HC226" i="7"/>
  <c r="HD226" i="7"/>
  <c r="HE226" i="7"/>
  <c r="HF226" i="7"/>
  <c r="HG226" i="7"/>
  <c r="HH226" i="7"/>
  <c r="HI226" i="7"/>
  <c r="HJ226" i="7"/>
  <c r="HK226" i="7"/>
  <c r="HL226" i="7"/>
  <c r="HM226" i="7"/>
  <c r="HN226" i="7"/>
  <c r="HO226" i="7"/>
  <c r="HP226" i="7"/>
  <c r="HQ226" i="7"/>
  <c r="HR226" i="7"/>
  <c r="HS226" i="7"/>
  <c r="HT226" i="7"/>
  <c r="HU226" i="7"/>
  <c r="HV226" i="7"/>
  <c r="HW226" i="7"/>
  <c r="HX226" i="7"/>
  <c r="HY226" i="7"/>
  <c r="HZ226" i="7"/>
  <c r="IA226" i="7"/>
  <c r="IB226" i="7"/>
  <c r="IC226" i="7"/>
  <c r="ID226" i="7"/>
  <c r="IE226" i="7"/>
  <c r="IF226" i="7"/>
  <c r="IG226" i="7"/>
  <c r="IH226" i="7"/>
  <c r="II226" i="7"/>
  <c r="IJ226" i="7"/>
  <c r="IK226" i="7"/>
  <c r="IL226" i="7"/>
  <c r="IM226" i="7"/>
  <c r="IN226" i="7"/>
  <c r="IO226" i="7"/>
  <c r="IP226" i="7"/>
  <c r="IQ226" i="7"/>
  <c r="IR226" i="7"/>
  <c r="IS226" i="7"/>
  <c r="IT226" i="7"/>
  <c r="IU226" i="7"/>
  <c r="IV226" i="7"/>
  <c r="IW226" i="7"/>
  <c r="IX226" i="7"/>
  <c r="IY226" i="7"/>
  <c r="IZ226" i="7"/>
  <c r="JA226" i="7"/>
  <c r="JB226" i="7"/>
  <c r="JC226" i="7"/>
  <c r="JD226" i="7"/>
  <c r="JE226" i="7"/>
  <c r="JF226" i="7"/>
  <c r="JG226" i="7"/>
  <c r="JH226" i="7"/>
  <c r="JI226" i="7"/>
  <c r="JJ226" i="7"/>
  <c r="JK226" i="7"/>
  <c r="JL226" i="7"/>
  <c r="JM226" i="7"/>
  <c r="JN226" i="7"/>
  <c r="JO226" i="7"/>
  <c r="JP226" i="7"/>
  <c r="JQ226" i="7"/>
  <c r="JR226" i="7"/>
  <c r="JS226" i="7"/>
  <c r="JT226" i="7"/>
  <c r="JU226" i="7"/>
  <c r="JV226" i="7"/>
  <c r="JW226" i="7"/>
  <c r="JX226" i="7"/>
  <c r="JY226" i="7"/>
  <c r="JZ226" i="7"/>
  <c r="KA226" i="7"/>
  <c r="KB226" i="7"/>
  <c r="KC226" i="7"/>
  <c r="KD226" i="7"/>
  <c r="KE226" i="7"/>
  <c r="KF226" i="7"/>
  <c r="KG226" i="7"/>
  <c r="KH226" i="7"/>
  <c r="KI226" i="7"/>
  <c r="KJ226" i="7"/>
  <c r="KK226" i="7"/>
  <c r="KL226" i="7"/>
  <c r="KM226" i="7"/>
  <c r="KN226" i="7"/>
  <c r="KO226" i="7"/>
  <c r="KP226" i="7"/>
  <c r="KQ226" i="7"/>
  <c r="KR226" i="7"/>
  <c r="KS226" i="7"/>
  <c r="KT226" i="7"/>
  <c r="KU226" i="7"/>
  <c r="KV226" i="7"/>
  <c r="KW226" i="7"/>
  <c r="KX226" i="7"/>
  <c r="KY226" i="7"/>
  <c r="KZ226" i="7"/>
  <c r="LA226" i="7"/>
  <c r="LB226" i="7"/>
  <c r="LC226" i="7"/>
  <c r="LD226" i="7"/>
  <c r="LE226" i="7"/>
  <c r="LF226" i="7"/>
  <c r="LG226" i="7"/>
  <c r="LH226" i="7"/>
  <c r="LI226" i="7"/>
  <c r="LJ226" i="7"/>
  <c r="LK226" i="7"/>
  <c r="LL226" i="7"/>
  <c r="LM226" i="7"/>
  <c r="LN226" i="7"/>
  <c r="LO226" i="7"/>
  <c r="LP226" i="7"/>
  <c r="LQ226" i="7"/>
  <c r="LR226" i="7"/>
  <c r="LS226" i="7"/>
  <c r="LT226" i="7"/>
  <c r="LU226" i="7"/>
  <c r="LV226" i="7"/>
  <c r="LW226" i="7"/>
  <c r="LX226" i="7"/>
  <c r="LY226" i="7"/>
  <c r="LZ226" i="7"/>
  <c r="MA226" i="7"/>
  <c r="MB226" i="7"/>
  <c r="MC226" i="7"/>
  <c r="MD226" i="7"/>
  <c r="ME226" i="7"/>
  <c r="MF226" i="7"/>
  <c r="MG226" i="7"/>
  <c r="MH226" i="7"/>
  <c r="MI226" i="7"/>
  <c r="MJ226" i="7"/>
  <c r="MK226" i="7"/>
  <c r="ML226" i="7"/>
  <c r="MM226" i="7"/>
  <c r="MN226" i="7"/>
  <c r="MO226" i="7"/>
  <c r="MP226" i="7"/>
  <c r="MQ226" i="7"/>
  <c r="MR226" i="7"/>
  <c r="MS226" i="7"/>
  <c r="MT226" i="7"/>
  <c r="MU226" i="7"/>
  <c r="MV226" i="7"/>
  <c r="MW226" i="7"/>
  <c r="MX226" i="7"/>
  <c r="MY226" i="7"/>
  <c r="MZ226" i="7"/>
  <c r="NA226" i="7"/>
  <c r="NB226" i="7"/>
  <c r="NC226" i="7"/>
  <c r="ND226" i="7"/>
  <c r="NE226" i="7"/>
  <c r="NF226" i="7"/>
  <c r="NG226" i="7"/>
  <c r="NH226" i="7"/>
  <c r="NI226" i="7"/>
  <c r="NJ226" i="7"/>
  <c r="NK226" i="7"/>
  <c r="NL226" i="7"/>
  <c r="NM226" i="7"/>
  <c r="NN226" i="7"/>
  <c r="NO226" i="7"/>
  <c r="NP226" i="7"/>
  <c r="NQ226" i="7"/>
  <c r="NR226" i="7"/>
  <c r="NS226" i="7"/>
  <c r="NT226" i="7"/>
  <c r="NU226" i="7"/>
  <c r="NV226" i="7"/>
  <c r="NW226" i="7"/>
  <c r="NX226" i="7"/>
  <c r="NY226" i="7"/>
  <c r="NZ226" i="7"/>
  <c r="OA226" i="7"/>
  <c r="OB226" i="7"/>
  <c r="OC226" i="7"/>
  <c r="OD226" i="7"/>
  <c r="OE226" i="7"/>
  <c r="OF226" i="7"/>
  <c r="OG226" i="7"/>
  <c r="OH226" i="7"/>
  <c r="OI226" i="7"/>
  <c r="OJ226" i="7"/>
  <c r="OK226" i="7"/>
  <c r="OL226" i="7"/>
  <c r="OM226" i="7"/>
  <c r="ON226" i="7"/>
  <c r="OO226" i="7"/>
  <c r="OP226" i="7"/>
  <c r="OQ226" i="7"/>
  <c r="OR226" i="7"/>
  <c r="OS226" i="7"/>
  <c r="OT226" i="7"/>
  <c r="OU226" i="7"/>
  <c r="OV226" i="7"/>
  <c r="OW226" i="7"/>
  <c r="OX226" i="7"/>
  <c r="OY226" i="7"/>
  <c r="OZ226" i="7"/>
  <c r="PA226" i="7"/>
  <c r="PB226" i="7"/>
  <c r="PC226" i="7"/>
  <c r="PD226" i="7"/>
  <c r="PE226" i="7"/>
  <c r="PF226" i="7"/>
  <c r="PG226" i="7"/>
  <c r="PH226" i="7"/>
  <c r="PI226" i="7"/>
  <c r="PJ226" i="7"/>
  <c r="PK226" i="7"/>
  <c r="PL226" i="7"/>
  <c r="PM226" i="7"/>
  <c r="PN226" i="7"/>
  <c r="PO226" i="7"/>
  <c r="PP226" i="7"/>
  <c r="PQ226" i="7"/>
  <c r="PR226" i="7"/>
  <c r="PS226" i="7"/>
  <c r="PT226" i="7"/>
  <c r="PU226" i="7"/>
  <c r="PV226" i="7"/>
  <c r="PW226" i="7"/>
  <c r="PX226" i="7"/>
  <c r="PY226" i="7"/>
  <c r="PZ226" i="7"/>
  <c r="QA226" i="7"/>
  <c r="QB226" i="7"/>
  <c r="QC226" i="7"/>
  <c r="QD226" i="7"/>
  <c r="QE226" i="7"/>
  <c r="QF226" i="7"/>
  <c r="QG226" i="7"/>
  <c r="QH226" i="7"/>
  <c r="QI226" i="7"/>
  <c r="QJ226" i="7"/>
  <c r="QK226" i="7"/>
  <c r="QL226" i="7"/>
  <c r="QM226" i="7"/>
  <c r="QN226" i="7"/>
  <c r="QO226" i="7"/>
  <c r="QP226" i="7"/>
  <c r="QQ226" i="7"/>
  <c r="QR226" i="7"/>
  <c r="QS226" i="7"/>
  <c r="QT226" i="7"/>
  <c r="QU226" i="7"/>
  <c r="QV226" i="7"/>
  <c r="QW226" i="7"/>
  <c r="QX226" i="7"/>
  <c r="QY226" i="7"/>
  <c r="QZ226" i="7"/>
  <c r="RA226" i="7"/>
  <c r="RB226" i="7"/>
  <c r="RC226" i="7"/>
  <c r="RD226" i="7"/>
  <c r="RE226" i="7"/>
  <c r="RF226" i="7"/>
  <c r="RG226" i="7"/>
  <c r="RH226" i="7"/>
  <c r="RI226" i="7"/>
  <c r="RJ226" i="7"/>
  <c r="RK226" i="7"/>
  <c r="RL226" i="7"/>
  <c r="RM226" i="7"/>
  <c r="RN226" i="7"/>
  <c r="RO226" i="7"/>
  <c r="RP226" i="7"/>
  <c r="RQ226" i="7"/>
  <c r="RR226" i="7"/>
  <c r="RS226" i="7"/>
  <c r="RT226" i="7"/>
  <c r="RU226" i="7"/>
  <c r="RV226" i="7"/>
  <c r="RW226" i="7"/>
  <c r="RX226" i="7"/>
  <c r="RY226" i="7"/>
  <c r="RZ226" i="7"/>
  <c r="SA226" i="7"/>
  <c r="SB226" i="7"/>
  <c r="SC226" i="7"/>
  <c r="SD226" i="7"/>
  <c r="SE226" i="7"/>
  <c r="SF226" i="7"/>
  <c r="SG226" i="7"/>
  <c r="SH226" i="7"/>
  <c r="SI226" i="7"/>
  <c r="SJ226" i="7"/>
  <c r="SK226" i="7"/>
  <c r="SL226" i="7"/>
  <c r="SM226" i="7"/>
  <c r="SN226" i="7"/>
  <c r="SO226" i="7"/>
  <c r="SP226" i="7"/>
  <c r="SQ226" i="7"/>
  <c r="SR226" i="7"/>
  <c r="SS226" i="7"/>
  <c r="ST226" i="7"/>
  <c r="SU226" i="7"/>
  <c r="SV226" i="7"/>
  <c r="SW226" i="7"/>
  <c r="SX226" i="7"/>
  <c r="SY226" i="7"/>
  <c r="SZ226" i="7"/>
  <c r="TA226" i="7"/>
  <c r="TB226" i="7"/>
  <c r="K226" i="7"/>
  <c r="I226" i="7" s="1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MF150" i="7"/>
  <c r="MG150" i="7"/>
  <c r="MH150" i="7"/>
  <c r="MI150" i="7"/>
  <c r="MJ150" i="7"/>
  <c r="MK150" i="7"/>
  <c r="ML150" i="7"/>
  <c r="MM150" i="7"/>
  <c r="MN150" i="7"/>
  <c r="MO150" i="7"/>
  <c r="MP150" i="7"/>
  <c r="MQ150" i="7"/>
  <c r="MR150" i="7"/>
  <c r="MS150" i="7"/>
  <c r="MT150" i="7"/>
  <c r="MU150" i="7"/>
  <c r="MV150" i="7"/>
  <c r="MW150" i="7"/>
  <c r="MX150" i="7"/>
  <c r="MY150" i="7"/>
  <c r="MZ150" i="7"/>
  <c r="NA150" i="7"/>
  <c r="NB150" i="7"/>
  <c r="NC150" i="7"/>
  <c r="ND150" i="7"/>
  <c r="NE150" i="7"/>
  <c r="NF150" i="7"/>
  <c r="NG150" i="7"/>
  <c r="NH150" i="7"/>
  <c r="NI150" i="7"/>
  <c r="NJ150" i="7"/>
  <c r="NK150" i="7"/>
  <c r="NL150" i="7"/>
  <c r="NM150" i="7"/>
  <c r="NN150" i="7"/>
  <c r="NO150" i="7"/>
  <c r="NP150" i="7"/>
  <c r="NQ150" i="7"/>
  <c r="NR150" i="7"/>
  <c r="NS150" i="7"/>
  <c r="NT150" i="7"/>
  <c r="NU150" i="7"/>
  <c r="NV150" i="7"/>
  <c r="NW150" i="7"/>
  <c r="NX150" i="7"/>
  <c r="NY150" i="7"/>
  <c r="NZ150" i="7"/>
  <c r="OA150" i="7"/>
  <c r="OB150" i="7"/>
  <c r="OC150" i="7"/>
  <c r="OD150" i="7"/>
  <c r="OE150" i="7"/>
  <c r="OF150" i="7"/>
  <c r="OG150" i="7"/>
  <c r="OH150" i="7"/>
  <c r="OI150" i="7"/>
  <c r="OJ150" i="7"/>
  <c r="OK150" i="7"/>
  <c r="OL150" i="7"/>
  <c r="OM150" i="7"/>
  <c r="ON150" i="7"/>
  <c r="OO150" i="7"/>
  <c r="OP150" i="7"/>
  <c r="OQ150" i="7"/>
  <c r="OR150" i="7"/>
  <c r="OS150" i="7"/>
  <c r="OT150" i="7"/>
  <c r="OU150" i="7"/>
  <c r="OV150" i="7"/>
  <c r="OW150" i="7"/>
  <c r="OX150" i="7"/>
  <c r="OY150" i="7"/>
  <c r="OZ150" i="7"/>
  <c r="PA150" i="7"/>
  <c r="PB150" i="7"/>
  <c r="PC150" i="7"/>
  <c r="PD150" i="7"/>
  <c r="PE150" i="7"/>
  <c r="PF150" i="7"/>
  <c r="PG150" i="7"/>
  <c r="PH150" i="7"/>
  <c r="PI150" i="7"/>
  <c r="PJ150" i="7"/>
  <c r="PK150" i="7"/>
  <c r="PL150" i="7"/>
  <c r="PM150" i="7"/>
  <c r="PN150" i="7"/>
  <c r="PO150" i="7"/>
  <c r="PP150" i="7"/>
  <c r="PQ150" i="7"/>
  <c r="PR150" i="7"/>
  <c r="PS150" i="7"/>
  <c r="PT150" i="7"/>
  <c r="PU150" i="7"/>
  <c r="PV150" i="7"/>
  <c r="PW150" i="7"/>
  <c r="PX150" i="7"/>
  <c r="PY150" i="7"/>
  <c r="PZ150" i="7"/>
  <c r="QA150" i="7"/>
  <c r="QB150" i="7"/>
  <c r="QC150" i="7"/>
  <c r="QD150" i="7"/>
  <c r="QE150" i="7"/>
  <c r="QF150" i="7"/>
  <c r="QG150" i="7"/>
  <c r="QH150" i="7"/>
  <c r="QI150" i="7"/>
  <c r="QJ150" i="7"/>
  <c r="QK150" i="7"/>
  <c r="QL150" i="7"/>
  <c r="QM150" i="7"/>
  <c r="QN150" i="7"/>
  <c r="QO150" i="7"/>
  <c r="QP150" i="7"/>
  <c r="QQ150" i="7"/>
  <c r="QR150" i="7"/>
  <c r="QS150" i="7"/>
  <c r="QT150" i="7"/>
  <c r="QU150" i="7"/>
  <c r="QV150" i="7"/>
  <c r="QW150" i="7"/>
  <c r="QX150" i="7"/>
  <c r="QY150" i="7"/>
  <c r="QZ150" i="7"/>
  <c r="RA150" i="7"/>
  <c r="RB150" i="7"/>
  <c r="RC150" i="7"/>
  <c r="RD150" i="7"/>
  <c r="RE150" i="7"/>
  <c r="RF150" i="7"/>
  <c r="RG150" i="7"/>
  <c r="RH150" i="7"/>
  <c r="RI150" i="7"/>
  <c r="RJ150" i="7"/>
  <c r="RK150" i="7"/>
  <c r="RL150" i="7"/>
  <c r="RM150" i="7"/>
  <c r="RN150" i="7"/>
  <c r="RO150" i="7"/>
  <c r="RP150" i="7"/>
  <c r="RQ150" i="7"/>
  <c r="RR150" i="7"/>
  <c r="RS150" i="7"/>
  <c r="RT150" i="7"/>
  <c r="RU150" i="7"/>
  <c r="RV150" i="7"/>
  <c r="RW150" i="7"/>
  <c r="RX150" i="7"/>
  <c r="RY150" i="7"/>
  <c r="RZ150" i="7"/>
  <c r="SA150" i="7"/>
  <c r="SB150" i="7"/>
  <c r="SC150" i="7"/>
  <c r="SD150" i="7"/>
  <c r="SE150" i="7"/>
  <c r="SF150" i="7"/>
  <c r="SG150" i="7"/>
  <c r="SH150" i="7"/>
  <c r="SI150" i="7"/>
  <c r="SJ150" i="7"/>
  <c r="SK150" i="7"/>
  <c r="SL150" i="7"/>
  <c r="SM150" i="7"/>
  <c r="SN150" i="7"/>
  <c r="SO150" i="7"/>
  <c r="SP150" i="7"/>
  <c r="SQ150" i="7"/>
  <c r="SR150" i="7"/>
  <c r="SS150" i="7"/>
  <c r="ST150" i="7"/>
  <c r="SU150" i="7"/>
  <c r="SV150" i="7"/>
  <c r="SW150" i="7"/>
  <c r="SX150" i="7"/>
  <c r="SY150" i="7"/>
  <c r="SZ150" i="7"/>
  <c r="TA150" i="7"/>
  <c r="TB150" i="7"/>
  <c r="K150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Y225" i="7"/>
  <c r="AZ225" i="7"/>
  <c r="BA225" i="7"/>
  <c r="BB225" i="7"/>
  <c r="BC225" i="7"/>
  <c r="BD225" i="7"/>
  <c r="BE225" i="7"/>
  <c r="BF225" i="7"/>
  <c r="BG225" i="7"/>
  <c r="BH225" i="7"/>
  <c r="BI225" i="7"/>
  <c r="BJ225" i="7"/>
  <c r="BK225" i="7"/>
  <c r="BL225" i="7"/>
  <c r="BM225" i="7"/>
  <c r="BN225" i="7"/>
  <c r="BO225" i="7"/>
  <c r="BP225" i="7"/>
  <c r="BQ225" i="7"/>
  <c r="BR225" i="7"/>
  <c r="BS225" i="7"/>
  <c r="BT225" i="7"/>
  <c r="BU225" i="7"/>
  <c r="BV225" i="7"/>
  <c r="BW225" i="7"/>
  <c r="BX225" i="7"/>
  <c r="BY225" i="7"/>
  <c r="BZ225" i="7"/>
  <c r="CA225" i="7"/>
  <c r="CB225" i="7"/>
  <c r="CC225" i="7"/>
  <c r="CD225" i="7"/>
  <c r="CE225" i="7"/>
  <c r="CF225" i="7"/>
  <c r="CG225" i="7"/>
  <c r="CH225" i="7"/>
  <c r="CI225" i="7"/>
  <c r="CJ225" i="7"/>
  <c r="CK225" i="7"/>
  <c r="CL225" i="7"/>
  <c r="CM225" i="7"/>
  <c r="CN225" i="7"/>
  <c r="CO225" i="7"/>
  <c r="CP225" i="7"/>
  <c r="CQ225" i="7"/>
  <c r="CR225" i="7"/>
  <c r="CS225" i="7"/>
  <c r="CT225" i="7"/>
  <c r="CU225" i="7"/>
  <c r="CV225" i="7"/>
  <c r="CW225" i="7"/>
  <c r="CX225" i="7"/>
  <c r="CY225" i="7"/>
  <c r="CZ225" i="7"/>
  <c r="DA225" i="7"/>
  <c r="DB225" i="7"/>
  <c r="DC225" i="7"/>
  <c r="DD225" i="7"/>
  <c r="DE225" i="7"/>
  <c r="DF225" i="7"/>
  <c r="DG225" i="7"/>
  <c r="DH225" i="7"/>
  <c r="DI225" i="7"/>
  <c r="DJ225" i="7"/>
  <c r="DK225" i="7"/>
  <c r="DL225" i="7"/>
  <c r="DM225" i="7"/>
  <c r="DN225" i="7"/>
  <c r="DO225" i="7"/>
  <c r="DP225" i="7"/>
  <c r="DQ225" i="7"/>
  <c r="DR225" i="7"/>
  <c r="DS225" i="7"/>
  <c r="DT225" i="7"/>
  <c r="DU225" i="7"/>
  <c r="DV225" i="7"/>
  <c r="DW225" i="7"/>
  <c r="DX225" i="7"/>
  <c r="DY225" i="7"/>
  <c r="DZ225" i="7"/>
  <c r="EA225" i="7"/>
  <c r="EB225" i="7"/>
  <c r="EC225" i="7"/>
  <c r="ED225" i="7"/>
  <c r="EE225" i="7"/>
  <c r="EF225" i="7"/>
  <c r="EG225" i="7"/>
  <c r="EH225" i="7"/>
  <c r="EI225" i="7"/>
  <c r="EJ225" i="7"/>
  <c r="EK225" i="7"/>
  <c r="EL225" i="7"/>
  <c r="EM225" i="7"/>
  <c r="EN225" i="7"/>
  <c r="EO225" i="7"/>
  <c r="EP225" i="7"/>
  <c r="EQ225" i="7"/>
  <c r="ER225" i="7"/>
  <c r="ES225" i="7"/>
  <c r="ET225" i="7"/>
  <c r="EU225" i="7"/>
  <c r="EV225" i="7"/>
  <c r="EW225" i="7"/>
  <c r="EX225" i="7"/>
  <c r="EY225" i="7"/>
  <c r="EZ225" i="7"/>
  <c r="FA225" i="7"/>
  <c r="FB225" i="7"/>
  <c r="FC225" i="7"/>
  <c r="FD225" i="7"/>
  <c r="FE225" i="7"/>
  <c r="FF225" i="7"/>
  <c r="FG225" i="7"/>
  <c r="FH225" i="7"/>
  <c r="FI225" i="7"/>
  <c r="FJ225" i="7"/>
  <c r="FK225" i="7"/>
  <c r="FL225" i="7"/>
  <c r="FM225" i="7"/>
  <c r="FN225" i="7"/>
  <c r="FO225" i="7"/>
  <c r="FP225" i="7"/>
  <c r="FQ225" i="7"/>
  <c r="FR225" i="7"/>
  <c r="FS225" i="7"/>
  <c r="FT225" i="7"/>
  <c r="FU225" i="7"/>
  <c r="FV225" i="7"/>
  <c r="FW225" i="7"/>
  <c r="FX225" i="7"/>
  <c r="FY225" i="7"/>
  <c r="FZ225" i="7"/>
  <c r="GA225" i="7"/>
  <c r="GB225" i="7"/>
  <c r="GC225" i="7"/>
  <c r="GD225" i="7"/>
  <c r="GE225" i="7"/>
  <c r="GF225" i="7"/>
  <c r="GG225" i="7"/>
  <c r="GH225" i="7"/>
  <c r="GI225" i="7"/>
  <c r="GJ225" i="7"/>
  <c r="GK225" i="7"/>
  <c r="GL225" i="7"/>
  <c r="GM225" i="7"/>
  <c r="GN225" i="7"/>
  <c r="GO225" i="7"/>
  <c r="GP225" i="7"/>
  <c r="GQ225" i="7"/>
  <c r="GR225" i="7"/>
  <c r="GS225" i="7"/>
  <c r="GT225" i="7"/>
  <c r="GU225" i="7"/>
  <c r="GV225" i="7"/>
  <c r="GW225" i="7"/>
  <c r="GX225" i="7"/>
  <c r="GY225" i="7"/>
  <c r="GZ225" i="7"/>
  <c r="HA225" i="7"/>
  <c r="HB225" i="7"/>
  <c r="HC225" i="7"/>
  <c r="HD225" i="7"/>
  <c r="HE225" i="7"/>
  <c r="HF225" i="7"/>
  <c r="HG225" i="7"/>
  <c r="HH225" i="7"/>
  <c r="HI225" i="7"/>
  <c r="HJ225" i="7"/>
  <c r="HK225" i="7"/>
  <c r="HL225" i="7"/>
  <c r="HM225" i="7"/>
  <c r="HN225" i="7"/>
  <c r="HO225" i="7"/>
  <c r="HP225" i="7"/>
  <c r="HQ225" i="7"/>
  <c r="HR225" i="7"/>
  <c r="HS225" i="7"/>
  <c r="HT225" i="7"/>
  <c r="HU225" i="7"/>
  <c r="HV225" i="7"/>
  <c r="HW225" i="7"/>
  <c r="HX225" i="7"/>
  <c r="HY225" i="7"/>
  <c r="HZ225" i="7"/>
  <c r="IA225" i="7"/>
  <c r="IB225" i="7"/>
  <c r="IC225" i="7"/>
  <c r="ID225" i="7"/>
  <c r="IE225" i="7"/>
  <c r="IF225" i="7"/>
  <c r="IG225" i="7"/>
  <c r="IH225" i="7"/>
  <c r="II225" i="7"/>
  <c r="IJ225" i="7"/>
  <c r="IK225" i="7"/>
  <c r="IL225" i="7"/>
  <c r="IM225" i="7"/>
  <c r="IN225" i="7"/>
  <c r="IO225" i="7"/>
  <c r="IP225" i="7"/>
  <c r="IQ225" i="7"/>
  <c r="IR225" i="7"/>
  <c r="IS225" i="7"/>
  <c r="IT225" i="7"/>
  <c r="IU225" i="7"/>
  <c r="IV225" i="7"/>
  <c r="IW225" i="7"/>
  <c r="IX225" i="7"/>
  <c r="IY225" i="7"/>
  <c r="IZ225" i="7"/>
  <c r="JA225" i="7"/>
  <c r="JB225" i="7"/>
  <c r="JC225" i="7"/>
  <c r="JD225" i="7"/>
  <c r="JE225" i="7"/>
  <c r="JF225" i="7"/>
  <c r="JG225" i="7"/>
  <c r="JH225" i="7"/>
  <c r="JI225" i="7"/>
  <c r="JJ225" i="7"/>
  <c r="JK225" i="7"/>
  <c r="JL225" i="7"/>
  <c r="JM225" i="7"/>
  <c r="JN225" i="7"/>
  <c r="JO225" i="7"/>
  <c r="JP225" i="7"/>
  <c r="JQ225" i="7"/>
  <c r="JR225" i="7"/>
  <c r="JS225" i="7"/>
  <c r="JT225" i="7"/>
  <c r="JU225" i="7"/>
  <c r="JV225" i="7"/>
  <c r="JW225" i="7"/>
  <c r="JX225" i="7"/>
  <c r="JY225" i="7"/>
  <c r="JZ225" i="7"/>
  <c r="KA225" i="7"/>
  <c r="KB225" i="7"/>
  <c r="KC225" i="7"/>
  <c r="KD225" i="7"/>
  <c r="KE225" i="7"/>
  <c r="KF225" i="7"/>
  <c r="KG225" i="7"/>
  <c r="KH225" i="7"/>
  <c r="KI225" i="7"/>
  <c r="KJ225" i="7"/>
  <c r="KK225" i="7"/>
  <c r="KL225" i="7"/>
  <c r="KM225" i="7"/>
  <c r="KN225" i="7"/>
  <c r="KO225" i="7"/>
  <c r="KP225" i="7"/>
  <c r="KQ225" i="7"/>
  <c r="KR225" i="7"/>
  <c r="KS225" i="7"/>
  <c r="KT225" i="7"/>
  <c r="KU225" i="7"/>
  <c r="KV225" i="7"/>
  <c r="KW225" i="7"/>
  <c r="KX225" i="7"/>
  <c r="KY225" i="7"/>
  <c r="KZ225" i="7"/>
  <c r="LA225" i="7"/>
  <c r="LB225" i="7"/>
  <c r="LC225" i="7"/>
  <c r="LD225" i="7"/>
  <c r="LE225" i="7"/>
  <c r="LF225" i="7"/>
  <c r="LG225" i="7"/>
  <c r="LH225" i="7"/>
  <c r="LI225" i="7"/>
  <c r="LJ225" i="7"/>
  <c r="LK225" i="7"/>
  <c r="LL225" i="7"/>
  <c r="LM225" i="7"/>
  <c r="LN225" i="7"/>
  <c r="LO225" i="7"/>
  <c r="LP225" i="7"/>
  <c r="LQ225" i="7"/>
  <c r="LR225" i="7"/>
  <c r="LS225" i="7"/>
  <c r="LT225" i="7"/>
  <c r="LU225" i="7"/>
  <c r="LV225" i="7"/>
  <c r="LW225" i="7"/>
  <c r="LX225" i="7"/>
  <c r="LY225" i="7"/>
  <c r="LZ225" i="7"/>
  <c r="MA225" i="7"/>
  <c r="MB225" i="7"/>
  <c r="MC225" i="7"/>
  <c r="MD225" i="7"/>
  <c r="ME225" i="7"/>
  <c r="MF225" i="7"/>
  <c r="MG225" i="7"/>
  <c r="MH225" i="7"/>
  <c r="MI225" i="7"/>
  <c r="MJ225" i="7"/>
  <c r="MK225" i="7"/>
  <c r="ML225" i="7"/>
  <c r="MM225" i="7"/>
  <c r="MN225" i="7"/>
  <c r="MO225" i="7"/>
  <c r="MP225" i="7"/>
  <c r="MQ225" i="7"/>
  <c r="MR225" i="7"/>
  <c r="MS225" i="7"/>
  <c r="MT225" i="7"/>
  <c r="MU225" i="7"/>
  <c r="MV225" i="7"/>
  <c r="MW225" i="7"/>
  <c r="MX225" i="7"/>
  <c r="MY225" i="7"/>
  <c r="MZ225" i="7"/>
  <c r="NA225" i="7"/>
  <c r="NB225" i="7"/>
  <c r="NC225" i="7"/>
  <c r="ND225" i="7"/>
  <c r="NE225" i="7"/>
  <c r="NF225" i="7"/>
  <c r="NG225" i="7"/>
  <c r="NH225" i="7"/>
  <c r="NI225" i="7"/>
  <c r="NJ225" i="7"/>
  <c r="NK225" i="7"/>
  <c r="NL225" i="7"/>
  <c r="NM225" i="7"/>
  <c r="NN225" i="7"/>
  <c r="NO225" i="7"/>
  <c r="NP225" i="7"/>
  <c r="NQ225" i="7"/>
  <c r="NR225" i="7"/>
  <c r="NS225" i="7"/>
  <c r="NT225" i="7"/>
  <c r="NU225" i="7"/>
  <c r="NV225" i="7"/>
  <c r="NW225" i="7"/>
  <c r="NX225" i="7"/>
  <c r="NY225" i="7"/>
  <c r="NZ225" i="7"/>
  <c r="OA225" i="7"/>
  <c r="OB225" i="7"/>
  <c r="OC225" i="7"/>
  <c r="OD225" i="7"/>
  <c r="OE225" i="7"/>
  <c r="OF225" i="7"/>
  <c r="OG225" i="7"/>
  <c r="OH225" i="7"/>
  <c r="OI225" i="7"/>
  <c r="OJ225" i="7"/>
  <c r="OK225" i="7"/>
  <c r="OL225" i="7"/>
  <c r="OM225" i="7"/>
  <c r="ON225" i="7"/>
  <c r="OO225" i="7"/>
  <c r="OP225" i="7"/>
  <c r="OQ225" i="7"/>
  <c r="OR225" i="7"/>
  <c r="OS225" i="7"/>
  <c r="OT225" i="7"/>
  <c r="OU225" i="7"/>
  <c r="OV225" i="7"/>
  <c r="OW225" i="7"/>
  <c r="OX225" i="7"/>
  <c r="OY225" i="7"/>
  <c r="OZ225" i="7"/>
  <c r="PA225" i="7"/>
  <c r="PB225" i="7"/>
  <c r="PC225" i="7"/>
  <c r="PD225" i="7"/>
  <c r="PE225" i="7"/>
  <c r="PF225" i="7"/>
  <c r="PG225" i="7"/>
  <c r="PH225" i="7"/>
  <c r="PI225" i="7"/>
  <c r="PJ225" i="7"/>
  <c r="PK225" i="7"/>
  <c r="PL225" i="7"/>
  <c r="PM225" i="7"/>
  <c r="PN225" i="7"/>
  <c r="PO225" i="7"/>
  <c r="PP225" i="7"/>
  <c r="PQ225" i="7"/>
  <c r="PR225" i="7"/>
  <c r="PS225" i="7"/>
  <c r="PT225" i="7"/>
  <c r="PU225" i="7"/>
  <c r="PV225" i="7"/>
  <c r="PW225" i="7"/>
  <c r="PX225" i="7"/>
  <c r="PY225" i="7"/>
  <c r="PZ225" i="7"/>
  <c r="QA225" i="7"/>
  <c r="QB225" i="7"/>
  <c r="QC225" i="7"/>
  <c r="QD225" i="7"/>
  <c r="QE225" i="7"/>
  <c r="QF225" i="7"/>
  <c r="QG225" i="7"/>
  <c r="QH225" i="7"/>
  <c r="QI225" i="7"/>
  <c r="QJ225" i="7"/>
  <c r="QK225" i="7"/>
  <c r="QL225" i="7"/>
  <c r="QM225" i="7"/>
  <c r="QN225" i="7"/>
  <c r="QO225" i="7"/>
  <c r="QP225" i="7"/>
  <c r="QQ225" i="7"/>
  <c r="QR225" i="7"/>
  <c r="QS225" i="7"/>
  <c r="QT225" i="7"/>
  <c r="QU225" i="7"/>
  <c r="QV225" i="7"/>
  <c r="QW225" i="7"/>
  <c r="QX225" i="7"/>
  <c r="QY225" i="7"/>
  <c r="QZ225" i="7"/>
  <c r="RA225" i="7"/>
  <c r="RB225" i="7"/>
  <c r="RC225" i="7"/>
  <c r="RD225" i="7"/>
  <c r="RE225" i="7"/>
  <c r="RF225" i="7"/>
  <c r="RG225" i="7"/>
  <c r="RH225" i="7"/>
  <c r="RI225" i="7"/>
  <c r="RJ225" i="7"/>
  <c r="RK225" i="7"/>
  <c r="RL225" i="7"/>
  <c r="RM225" i="7"/>
  <c r="RN225" i="7"/>
  <c r="RO225" i="7"/>
  <c r="RP225" i="7"/>
  <c r="RQ225" i="7"/>
  <c r="RR225" i="7"/>
  <c r="RS225" i="7"/>
  <c r="RT225" i="7"/>
  <c r="RU225" i="7"/>
  <c r="RV225" i="7"/>
  <c r="RW225" i="7"/>
  <c r="RX225" i="7"/>
  <c r="RY225" i="7"/>
  <c r="RZ225" i="7"/>
  <c r="SA225" i="7"/>
  <c r="SB225" i="7"/>
  <c r="SC225" i="7"/>
  <c r="SD225" i="7"/>
  <c r="SE225" i="7"/>
  <c r="SF225" i="7"/>
  <c r="SG225" i="7"/>
  <c r="SH225" i="7"/>
  <c r="SI225" i="7"/>
  <c r="SJ225" i="7"/>
  <c r="SK225" i="7"/>
  <c r="SL225" i="7"/>
  <c r="SM225" i="7"/>
  <c r="SN225" i="7"/>
  <c r="SO225" i="7"/>
  <c r="SP225" i="7"/>
  <c r="SQ225" i="7"/>
  <c r="SR225" i="7"/>
  <c r="SS225" i="7"/>
  <c r="ST225" i="7"/>
  <c r="SU225" i="7"/>
  <c r="SV225" i="7"/>
  <c r="SW225" i="7"/>
  <c r="SX225" i="7"/>
  <c r="SY225" i="7"/>
  <c r="SZ225" i="7"/>
  <c r="TA225" i="7"/>
  <c r="TB225" i="7"/>
  <c r="K225" i="7"/>
  <c r="I225" i="7" s="1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K118" i="7"/>
  <c r="CS8" i="7"/>
  <c r="I224" i="7" l="1"/>
  <c r="J224" i="7" s="1"/>
  <c r="DG12" i="7"/>
  <c r="J11" i="1"/>
  <c r="I196" i="7"/>
  <c r="J196" i="7" s="1"/>
  <c r="I199" i="7"/>
  <c r="J199" i="7" s="1"/>
  <c r="I208" i="7"/>
  <c r="J208" i="7" s="1"/>
  <c r="I229" i="7"/>
  <c r="J229" i="7" s="1"/>
  <c r="I232" i="7"/>
  <c r="J232" i="7" s="1"/>
  <c r="I228" i="7"/>
  <c r="J228" i="7" s="1"/>
  <c r="I238" i="7"/>
  <c r="J238" i="7" s="1"/>
  <c r="I157" i="7"/>
  <c r="J157" i="7" s="1"/>
  <c r="I184" i="7"/>
  <c r="J184" i="7" s="1"/>
  <c r="J112" i="7"/>
  <c r="I197" i="7"/>
  <c r="J197" i="7" s="1"/>
  <c r="J225" i="7"/>
  <c r="J226" i="7"/>
  <c r="I190" i="7"/>
  <c r="J190" i="7" s="1"/>
  <c r="I198" i="7"/>
  <c r="J198" i="7" s="1"/>
  <c r="I201" i="7"/>
  <c r="J201" i="7" s="1"/>
  <c r="I147" i="7"/>
  <c r="J146" i="7" s="1"/>
  <c r="I218" i="7"/>
  <c r="J218" i="7" s="1"/>
  <c r="I213" i="7"/>
  <c r="J213" i="7" s="1"/>
  <c r="I191" i="7"/>
  <c r="J191" i="7" s="1"/>
  <c r="I122" i="7"/>
  <c r="J122" i="7" s="1"/>
  <c r="I206" i="7"/>
  <c r="J206" i="7" s="1"/>
  <c r="J223" i="7"/>
  <c r="I217" i="7"/>
  <c r="J217" i="7" s="1"/>
  <c r="I200" i="7"/>
  <c r="J200" i="7" s="1"/>
  <c r="I39" i="2"/>
  <c r="J39" i="2" s="1"/>
  <c r="I18" i="2"/>
  <c r="J17" i="2"/>
  <c r="CW56" i="7"/>
  <c r="I56" i="7" s="1"/>
  <c r="J56" i="7" s="1"/>
  <c r="DA12" i="7"/>
  <c r="CV36" i="7"/>
  <c r="I36" i="7" s="1"/>
  <c r="J36" i="7" s="1"/>
  <c r="I28" i="15"/>
  <c r="J27" i="15" s="1"/>
  <c r="I19" i="2"/>
  <c r="I15" i="15"/>
  <c r="J15" i="15" s="1"/>
  <c r="I58" i="7"/>
  <c r="J58" i="7" s="1"/>
  <c r="I67" i="7"/>
  <c r="J67" i="7" s="1"/>
  <c r="I132" i="7"/>
  <c r="J132" i="7" s="1"/>
  <c r="I18" i="7"/>
  <c r="J18" i="7" s="1"/>
  <c r="I76" i="7"/>
  <c r="J76" i="7" s="1"/>
  <c r="I169" i="7"/>
  <c r="J169" i="7" s="1"/>
  <c r="I170" i="7"/>
  <c r="J170" i="7" s="1"/>
  <c r="I171" i="7"/>
  <c r="J171" i="7" s="1"/>
  <c r="I150" i="7"/>
  <c r="J150" i="7" s="1"/>
  <c r="I129" i="7"/>
  <c r="J129" i="7" s="1"/>
  <c r="I47" i="7"/>
  <c r="J47" i="7" s="1"/>
  <c r="I35" i="7"/>
  <c r="J35" i="7" s="1"/>
  <c r="I104" i="7"/>
  <c r="J104" i="7" s="1"/>
  <c r="I28" i="7"/>
  <c r="J28" i="7" s="1"/>
  <c r="I20" i="3"/>
  <c r="DN118" i="7"/>
  <c r="I118" i="7" s="1"/>
  <c r="J118" i="7" s="1"/>
  <c r="J30" i="2"/>
  <c r="CW42" i="7"/>
  <c r="I42" i="7" s="1"/>
  <c r="I20" i="2"/>
  <c r="I43" i="1"/>
  <c r="DC27" i="7"/>
  <c r="I27" i="7" s="1"/>
  <c r="J27" i="7" s="1"/>
  <c r="I32" i="1"/>
  <c r="DG30" i="7"/>
  <c r="I30" i="7" s="1"/>
  <c r="J30" i="7" s="1"/>
  <c r="I35" i="1"/>
  <c r="J35" i="1" s="1"/>
  <c r="CZ12" i="7"/>
  <c r="I11" i="1"/>
  <c r="I13" i="1"/>
  <c r="DL125" i="7"/>
  <c r="I125" i="7" s="1"/>
  <c r="J125" i="7" s="1"/>
  <c r="I63" i="1"/>
  <c r="CV29" i="7"/>
  <c r="DM143" i="7"/>
  <c r="CR24" i="1"/>
  <c r="CR15" i="1"/>
  <c r="CR19" i="7" s="1"/>
  <c r="CR30" i="1"/>
  <c r="CR14" i="7" s="1"/>
  <c r="CQ15" i="2"/>
  <c r="CQ24" i="7" s="1"/>
  <c r="CQ9" i="2"/>
  <c r="CQ20" i="7" s="1"/>
  <c r="CQ24" i="1"/>
  <c r="CP22" i="2"/>
  <c r="CP62" i="7" s="1"/>
  <c r="CP15" i="2"/>
  <c r="CP24" i="7" s="1"/>
  <c r="CP9" i="2"/>
  <c r="CP31" i="1"/>
  <c r="CN16" i="1"/>
  <c r="CN16" i="15" s="1"/>
  <c r="CN45" i="1"/>
  <c r="CN52" i="7" s="1"/>
  <c r="CM25" i="1"/>
  <c r="CM10" i="15" s="1"/>
  <c r="CM51" i="1"/>
  <c r="CM45" i="15" s="1"/>
  <c r="CM46" i="1"/>
  <c r="CM82" i="7" s="1"/>
  <c r="CL13" i="3"/>
  <c r="CK51" i="1"/>
  <c r="CK75" i="7" s="1"/>
  <c r="CK22" i="1"/>
  <c r="CK69" i="7" s="1"/>
  <c r="CK25" i="1"/>
  <c r="CK23" i="7" s="1"/>
  <c r="CK42" i="1"/>
  <c r="CK61" i="7" s="1"/>
  <c r="CJ154" i="7"/>
  <c r="CJ25" i="7"/>
  <c r="CJ53" i="3"/>
  <c r="I53" i="3" s="1"/>
  <c r="CJ12" i="3"/>
  <c r="CJ9" i="3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J14" i="7"/>
  <c r="CK14" i="7"/>
  <c r="CL14" i="7"/>
  <c r="CM14" i="7"/>
  <c r="CN14" i="7"/>
  <c r="CO14" i="7"/>
  <c r="CP14" i="7"/>
  <c r="CQ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J19" i="7"/>
  <c r="CK19" i="7"/>
  <c r="CL19" i="7"/>
  <c r="CM19" i="7"/>
  <c r="CN19" i="7"/>
  <c r="CO19" i="7"/>
  <c r="CP19" i="7"/>
  <c r="CQ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K19" i="7"/>
  <c r="K14" i="7"/>
  <c r="CI15" i="1"/>
  <c r="CI30" i="1"/>
  <c r="J30" i="1" s="1"/>
  <c r="CH25" i="2"/>
  <c r="CH83" i="7" s="1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H13" i="7"/>
  <c r="CI13" i="7"/>
  <c r="CJ13" i="7"/>
  <c r="CK13" i="7"/>
  <c r="CL13" i="7"/>
  <c r="CM13" i="7"/>
  <c r="CN13" i="7"/>
  <c r="CO13" i="7"/>
  <c r="CP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CG9" i="2"/>
  <c r="CG20" i="7" s="1"/>
  <c r="CG15" i="2"/>
  <c r="CG25" i="2"/>
  <c r="CG83" i="7" s="1"/>
  <c r="I83" i="7" s="1"/>
  <c r="J83" i="7" s="1"/>
  <c r="CG24" i="1"/>
  <c r="CG45" i="1"/>
  <c r="CG52" i="7" s="1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H20" i="7"/>
  <c r="CI20" i="7"/>
  <c r="CJ20" i="7"/>
  <c r="CK20" i="7"/>
  <c r="CL20" i="7"/>
  <c r="CM20" i="7"/>
  <c r="CN20" i="7"/>
  <c r="CO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K20" i="7"/>
  <c r="CF25" i="7"/>
  <c r="CF24" i="3"/>
  <c r="CF9" i="3"/>
  <c r="CF22" i="2"/>
  <c r="CF15" i="2"/>
  <c r="CF24" i="7" s="1"/>
  <c r="CF9" i="2"/>
  <c r="CF20" i="7" s="1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FD210" i="7"/>
  <c r="FE210" i="7"/>
  <c r="FF210" i="7"/>
  <c r="FG210" i="7"/>
  <c r="FH210" i="7"/>
  <c r="FI210" i="7"/>
  <c r="FJ210" i="7"/>
  <c r="FK210" i="7"/>
  <c r="FL210" i="7"/>
  <c r="FM210" i="7"/>
  <c r="FN210" i="7"/>
  <c r="FO210" i="7"/>
  <c r="FP210" i="7"/>
  <c r="FQ210" i="7"/>
  <c r="FR210" i="7"/>
  <c r="FS210" i="7"/>
  <c r="FT210" i="7"/>
  <c r="FU210" i="7"/>
  <c r="FV210" i="7"/>
  <c r="FW210" i="7"/>
  <c r="FX210" i="7"/>
  <c r="FY210" i="7"/>
  <c r="FZ210" i="7"/>
  <c r="GA210" i="7"/>
  <c r="GB210" i="7"/>
  <c r="GC210" i="7"/>
  <c r="GD210" i="7"/>
  <c r="GE210" i="7"/>
  <c r="GF210" i="7"/>
  <c r="GG210" i="7"/>
  <c r="GH210" i="7"/>
  <c r="GI210" i="7"/>
  <c r="GJ210" i="7"/>
  <c r="GK210" i="7"/>
  <c r="GL210" i="7"/>
  <c r="GM210" i="7"/>
  <c r="GN210" i="7"/>
  <c r="GO210" i="7"/>
  <c r="GP210" i="7"/>
  <c r="GQ210" i="7"/>
  <c r="GR210" i="7"/>
  <c r="GS210" i="7"/>
  <c r="GT210" i="7"/>
  <c r="GU210" i="7"/>
  <c r="GV210" i="7"/>
  <c r="GW210" i="7"/>
  <c r="GX210" i="7"/>
  <c r="GY210" i="7"/>
  <c r="GZ210" i="7"/>
  <c r="HA210" i="7"/>
  <c r="HB210" i="7"/>
  <c r="HC210" i="7"/>
  <c r="HD210" i="7"/>
  <c r="HE210" i="7"/>
  <c r="HF210" i="7"/>
  <c r="HG210" i="7"/>
  <c r="HH210" i="7"/>
  <c r="HI210" i="7"/>
  <c r="HJ210" i="7"/>
  <c r="HK210" i="7"/>
  <c r="HL210" i="7"/>
  <c r="HM210" i="7"/>
  <c r="HN210" i="7"/>
  <c r="HO210" i="7"/>
  <c r="HP210" i="7"/>
  <c r="HQ210" i="7"/>
  <c r="HR210" i="7"/>
  <c r="HS210" i="7"/>
  <c r="HT210" i="7"/>
  <c r="HU210" i="7"/>
  <c r="HV210" i="7"/>
  <c r="HW210" i="7"/>
  <c r="HX210" i="7"/>
  <c r="HY210" i="7"/>
  <c r="HZ210" i="7"/>
  <c r="IA210" i="7"/>
  <c r="IB210" i="7"/>
  <c r="IC210" i="7"/>
  <c r="ID210" i="7"/>
  <c r="IE210" i="7"/>
  <c r="IF210" i="7"/>
  <c r="IG210" i="7"/>
  <c r="IH210" i="7"/>
  <c r="II210" i="7"/>
  <c r="IJ210" i="7"/>
  <c r="IK210" i="7"/>
  <c r="IL210" i="7"/>
  <c r="IM210" i="7"/>
  <c r="IN210" i="7"/>
  <c r="IO210" i="7"/>
  <c r="IP210" i="7"/>
  <c r="IQ210" i="7"/>
  <c r="IR210" i="7"/>
  <c r="IS210" i="7"/>
  <c r="IT210" i="7"/>
  <c r="IU210" i="7"/>
  <c r="IV210" i="7"/>
  <c r="IW210" i="7"/>
  <c r="IX210" i="7"/>
  <c r="IY210" i="7"/>
  <c r="IZ210" i="7"/>
  <c r="JA210" i="7"/>
  <c r="JB210" i="7"/>
  <c r="JC210" i="7"/>
  <c r="JD210" i="7"/>
  <c r="JE210" i="7"/>
  <c r="JF210" i="7"/>
  <c r="JG210" i="7"/>
  <c r="JH210" i="7"/>
  <c r="JI210" i="7"/>
  <c r="JJ210" i="7"/>
  <c r="JK210" i="7"/>
  <c r="JL210" i="7"/>
  <c r="JM210" i="7"/>
  <c r="JN210" i="7"/>
  <c r="JO210" i="7"/>
  <c r="JP210" i="7"/>
  <c r="JQ210" i="7"/>
  <c r="JR210" i="7"/>
  <c r="JS210" i="7"/>
  <c r="JT210" i="7"/>
  <c r="JU210" i="7"/>
  <c r="JV210" i="7"/>
  <c r="JW210" i="7"/>
  <c r="JX210" i="7"/>
  <c r="JY210" i="7"/>
  <c r="JZ210" i="7"/>
  <c r="KA210" i="7"/>
  <c r="KB210" i="7"/>
  <c r="KC210" i="7"/>
  <c r="KD210" i="7"/>
  <c r="KE210" i="7"/>
  <c r="KF210" i="7"/>
  <c r="KG210" i="7"/>
  <c r="KH210" i="7"/>
  <c r="KI210" i="7"/>
  <c r="KJ210" i="7"/>
  <c r="KK210" i="7"/>
  <c r="KL210" i="7"/>
  <c r="KM210" i="7"/>
  <c r="KN210" i="7"/>
  <c r="KO210" i="7"/>
  <c r="KP210" i="7"/>
  <c r="KQ210" i="7"/>
  <c r="KR210" i="7"/>
  <c r="KS210" i="7"/>
  <c r="KT210" i="7"/>
  <c r="KU210" i="7"/>
  <c r="KV210" i="7"/>
  <c r="KW210" i="7"/>
  <c r="KX210" i="7"/>
  <c r="KY210" i="7"/>
  <c r="KZ210" i="7"/>
  <c r="LA210" i="7"/>
  <c r="LB210" i="7"/>
  <c r="LC210" i="7"/>
  <c r="LD210" i="7"/>
  <c r="LE210" i="7"/>
  <c r="LF210" i="7"/>
  <c r="LG210" i="7"/>
  <c r="LH210" i="7"/>
  <c r="LI210" i="7"/>
  <c r="LJ210" i="7"/>
  <c r="LK210" i="7"/>
  <c r="LL210" i="7"/>
  <c r="LM210" i="7"/>
  <c r="LN210" i="7"/>
  <c r="LO210" i="7"/>
  <c r="LP210" i="7"/>
  <c r="LQ210" i="7"/>
  <c r="LR210" i="7"/>
  <c r="LS210" i="7"/>
  <c r="LT210" i="7"/>
  <c r="LU210" i="7"/>
  <c r="LV210" i="7"/>
  <c r="LW210" i="7"/>
  <c r="LX210" i="7"/>
  <c r="LY210" i="7"/>
  <c r="LZ210" i="7"/>
  <c r="MA210" i="7"/>
  <c r="MB210" i="7"/>
  <c r="MC210" i="7"/>
  <c r="MD210" i="7"/>
  <c r="ME210" i="7"/>
  <c r="MF210" i="7"/>
  <c r="MG210" i="7"/>
  <c r="MH210" i="7"/>
  <c r="MI210" i="7"/>
  <c r="MJ210" i="7"/>
  <c r="MK210" i="7"/>
  <c r="ML210" i="7"/>
  <c r="MM210" i="7"/>
  <c r="MN210" i="7"/>
  <c r="MO210" i="7"/>
  <c r="MP210" i="7"/>
  <c r="MQ210" i="7"/>
  <c r="MR210" i="7"/>
  <c r="MS210" i="7"/>
  <c r="MT210" i="7"/>
  <c r="MU210" i="7"/>
  <c r="MV210" i="7"/>
  <c r="MW210" i="7"/>
  <c r="MX210" i="7"/>
  <c r="MY210" i="7"/>
  <c r="MZ210" i="7"/>
  <c r="NA210" i="7"/>
  <c r="NB210" i="7"/>
  <c r="NC210" i="7"/>
  <c r="ND210" i="7"/>
  <c r="NE210" i="7"/>
  <c r="NF210" i="7"/>
  <c r="NG210" i="7"/>
  <c r="NH210" i="7"/>
  <c r="NI210" i="7"/>
  <c r="NJ210" i="7"/>
  <c r="NK210" i="7"/>
  <c r="NL210" i="7"/>
  <c r="NM210" i="7"/>
  <c r="NN210" i="7"/>
  <c r="NO210" i="7"/>
  <c r="NP210" i="7"/>
  <c r="NQ210" i="7"/>
  <c r="NR210" i="7"/>
  <c r="NS210" i="7"/>
  <c r="NT210" i="7"/>
  <c r="NU210" i="7"/>
  <c r="NV210" i="7"/>
  <c r="NW210" i="7"/>
  <c r="NX210" i="7"/>
  <c r="NY210" i="7"/>
  <c r="NZ210" i="7"/>
  <c r="OA210" i="7"/>
  <c r="OB210" i="7"/>
  <c r="OC210" i="7"/>
  <c r="OD210" i="7"/>
  <c r="OE210" i="7"/>
  <c r="OF210" i="7"/>
  <c r="OG210" i="7"/>
  <c r="OH210" i="7"/>
  <c r="OI210" i="7"/>
  <c r="OJ210" i="7"/>
  <c r="OK210" i="7"/>
  <c r="OL210" i="7"/>
  <c r="OM210" i="7"/>
  <c r="ON210" i="7"/>
  <c r="OO210" i="7"/>
  <c r="OP210" i="7"/>
  <c r="OQ210" i="7"/>
  <c r="OR210" i="7"/>
  <c r="OS210" i="7"/>
  <c r="OT210" i="7"/>
  <c r="OU210" i="7"/>
  <c r="OV210" i="7"/>
  <c r="OW210" i="7"/>
  <c r="OX210" i="7"/>
  <c r="OY210" i="7"/>
  <c r="OZ210" i="7"/>
  <c r="PA210" i="7"/>
  <c r="PB210" i="7"/>
  <c r="PC210" i="7"/>
  <c r="PD210" i="7"/>
  <c r="PE210" i="7"/>
  <c r="PF210" i="7"/>
  <c r="PG210" i="7"/>
  <c r="PH210" i="7"/>
  <c r="PI210" i="7"/>
  <c r="PJ210" i="7"/>
  <c r="PK210" i="7"/>
  <c r="PL210" i="7"/>
  <c r="PM210" i="7"/>
  <c r="PN210" i="7"/>
  <c r="PO210" i="7"/>
  <c r="PP210" i="7"/>
  <c r="PQ210" i="7"/>
  <c r="PR210" i="7"/>
  <c r="PS210" i="7"/>
  <c r="PT210" i="7"/>
  <c r="PU210" i="7"/>
  <c r="PV210" i="7"/>
  <c r="PW210" i="7"/>
  <c r="PX210" i="7"/>
  <c r="PY210" i="7"/>
  <c r="PZ210" i="7"/>
  <c r="QA210" i="7"/>
  <c r="QB210" i="7"/>
  <c r="QC210" i="7"/>
  <c r="QD210" i="7"/>
  <c r="QE210" i="7"/>
  <c r="QF210" i="7"/>
  <c r="QG210" i="7"/>
  <c r="QH210" i="7"/>
  <c r="QI210" i="7"/>
  <c r="QJ210" i="7"/>
  <c r="QK210" i="7"/>
  <c r="QL210" i="7"/>
  <c r="QM210" i="7"/>
  <c r="QN210" i="7"/>
  <c r="QO210" i="7"/>
  <c r="QP210" i="7"/>
  <c r="QQ210" i="7"/>
  <c r="QR210" i="7"/>
  <c r="QS210" i="7"/>
  <c r="QT210" i="7"/>
  <c r="QU210" i="7"/>
  <c r="QV210" i="7"/>
  <c r="QW210" i="7"/>
  <c r="QX210" i="7"/>
  <c r="QY210" i="7"/>
  <c r="QZ210" i="7"/>
  <c r="RA210" i="7"/>
  <c r="RB210" i="7"/>
  <c r="RC210" i="7"/>
  <c r="RD210" i="7"/>
  <c r="RE210" i="7"/>
  <c r="RF210" i="7"/>
  <c r="RG210" i="7"/>
  <c r="RH210" i="7"/>
  <c r="RI210" i="7"/>
  <c r="RJ210" i="7"/>
  <c r="RK210" i="7"/>
  <c r="RL210" i="7"/>
  <c r="RM210" i="7"/>
  <c r="RN210" i="7"/>
  <c r="RO210" i="7"/>
  <c r="RP210" i="7"/>
  <c r="RQ210" i="7"/>
  <c r="RR210" i="7"/>
  <c r="RS210" i="7"/>
  <c r="RT210" i="7"/>
  <c r="RU210" i="7"/>
  <c r="RV210" i="7"/>
  <c r="RW210" i="7"/>
  <c r="RX210" i="7"/>
  <c r="RY210" i="7"/>
  <c r="RZ210" i="7"/>
  <c r="SA210" i="7"/>
  <c r="SB210" i="7"/>
  <c r="SC210" i="7"/>
  <c r="SD210" i="7"/>
  <c r="SE210" i="7"/>
  <c r="SF210" i="7"/>
  <c r="SG210" i="7"/>
  <c r="SH210" i="7"/>
  <c r="SI210" i="7"/>
  <c r="SJ210" i="7"/>
  <c r="SK210" i="7"/>
  <c r="SL210" i="7"/>
  <c r="SM210" i="7"/>
  <c r="SN210" i="7"/>
  <c r="SO210" i="7"/>
  <c r="SP210" i="7"/>
  <c r="SQ210" i="7"/>
  <c r="SR210" i="7"/>
  <c r="SS210" i="7"/>
  <c r="ST210" i="7"/>
  <c r="SU210" i="7"/>
  <c r="SV210" i="7"/>
  <c r="SW210" i="7"/>
  <c r="SX210" i="7"/>
  <c r="SY210" i="7"/>
  <c r="SZ210" i="7"/>
  <c r="TA210" i="7"/>
  <c r="TB210" i="7"/>
  <c r="K210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V209" i="7"/>
  <c r="GW209" i="7"/>
  <c r="GX209" i="7"/>
  <c r="GY209" i="7"/>
  <c r="GZ209" i="7"/>
  <c r="HA209" i="7"/>
  <c r="HB209" i="7"/>
  <c r="HC209" i="7"/>
  <c r="HD209" i="7"/>
  <c r="HE209" i="7"/>
  <c r="HF209" i="7"/>
  <c r="HG209" i="7"/>
  <c r="HH209" i="7"/>
  <c r="HI209" i="7"/>
  <c r="HJ209" i="7"/>
  <c r="HK209" i="7"/>
  <c r="HL209" i="7"/>
  <c r="HM209" i="7"/>
  <c r="HN209" i="7"/>
  <c r="HO209" i="7"/>
  <c r="HP209" i="7"/>
  <c r="HQ209" i="7"/>
  <c r="HR209" i="7"/>
  <c r="HS209" i="7"/>
  <c r="HT209" i="7"/>
  <c r="HU209" i="7"/>
  <c r="HV209" i="7"/>
  <c r="HW209" i="7"/>
  <c r="HX209" i="7"/>
  <c r="HY209" i="7"/>
  <c r="HZ209" i="7"/>
  <c r="IA209" i="7"/>
  <c r="IB209" i="7"/>
  <c r="IC209" i="7"/>
  <c r="ID209" i="7"/>
  <c r="IE209" i="7"/>
  <c r="IF209" i="7"/>
  <c r="IG209" i="7"/>
  <c r="IH209" i="7"/>
  <c r="II209" i="7"/>
  <c r="IJ209" i="7"/>
  <c r="IK209" i="7"/>
  <c r="IL209" i="7"/>
  <c r="IM209" i="7"/>
  <c r="IN209" i="7"/>
  <c r="IO209" i="7"/>
  <c r="IP209" i="7"/>
  <c r="IQ209" i="7"/>
  <c r="IR209" i="7"/>
  <c r="IS209" i="7"/>
  <c r="IT209" i="7"/>
  <c r="IU209" i="7"/>
  <c r="IV209" i="7"/>
  <c r="IW209" i="7"/>
  <c r="IX209" i="7"/>
  <c r="IY209" i="7"/>
  <c r="IZ209" i="7"/>
  <c r="JA209" i="7"/>
  <c r="JB209" i="7"/>
  <c r="JC209" i="7"/>
  <c r="JD209" i="7"/>
  <c r="JE209" i="7"/>
  <c r="JF209" i="7"/>
  <c r="JG209" i="7"/>
  <c r="JH209" i="7"/>
  <c r="JI209" i="7"/>
  <c r="JJ209" i="7"/>
  <c r="JK209" i="7"/>
  <c r="JL209" i="7"/>
  <c r="JM209" i="7"/>
  <c r="JN209" i="7"/>
  <c r="JO209" i="7"/>
  <c r="JP209" i="7"/>
  <c r="JQ209" i="7"/>
  <c r="JR209" i="7"/>
  <c r="JS209" i="7"/>
  <c r="JT209" i="7"/>
  <c r="JU209" i="7"/>
  <c r="JV209" i="7"/>
  <c r="JW209" i="7"/>
  <c r="JX209" i="7"/>
  <c r="JY209" i="7"/>
  <c r="JZ209" i="7"/>
  <c r="KA209" i="7"/>
  <c r="KB209" i="7"/>
  <c r="KC209" i="7"/>
  <c r="KD209" i="7"/>
  <c r="KE209" i="7"/>
  <c r="KF209" i="7"/>
  <c r="KG209" i="7"/>
  <c r="KH209" i="7"/>
  <c r="KI209" i="7"/>
  <c r="KJ209" i="7"/>
  <c r="KK209" i="7"/>
  <c r="KL209" i="7"/>
  <c r="KM209" i="7"/>
  <c r="KN209" i="7"/>
  <c r="KO209" i="7"/>
  <c r="KP209" i="7"/>
  <c r="KQ209" i="7"/>
  <c r="KR209" i="7"/>
  <c r="KS209" i="7"/>
  <c r="KT209" i="7"/>
  <c r="KU209" i="7"/>
  <c r="KV209" i="7"/>
  <c r="KW209" i="7"/>
  <c r="KX209" i="7"/>
  <c r="KY209" i="7"/>
  <c r="KZ209" i="7"/>
  <c r="LA209" i="7"/>
  <c r="LB209" i="7"/>
  <c r="LC209" i="7"/>
  <c r="LD209" i="7"/>
  <c r="LE209" i="7"/>
  <c r="LF209" i="7"/>
  <c r="LG209" i="7"/>
  <c r="LH209" i="7"/>
  <c r="LI209" i="7"/>
  <c r="LJ209" i="7"/>
  <c r="LK209" i="7"/>
  <c r="LL209" i="7"/>
  <c r="LM209" i="7"/>
  <c r="LN209" i="7"/>
  <c r="LO209" i="7"/>
  <c r="LP209" i="7"/>
  <c r="LQ209" i="7"/>
  <c r="LR209" i="7"/>
  <c r="LS209" i="7"/>
  <c r="LT209" i="7"/>
  <c r="LU209" i="7"/>
  <c r="LV209" i="7"/>
  <c r="LW209" i="7"/>
  <c r="LX209" i="7"/>
  <c r="LY209" i="7"/>
  <c r="LZ209" i="7"/>
  <c r="MA209" i="7"/>
  <c r="MB209" i="7"/>
  <c r="MC209" i="7"/>
  <c r="MD209" i="7"/>
  <c r="ME209" i="7"/>
  <c r="MF209" i="7"/>
  <c r="MG209" i="7"/>
  <c r="MH209" i="7"/>
  <c r="MI209" i="7"/>
  <c r="MJ209" i="7"/>
  <c r="MK209" i="7"/>
  <c r="ML209" i="7"/>
  <c r="MM209" i="7"/>
  <c r="MN209" i="7"/>
  <c r="MO209" i="7"/>
  <c r="MP209" i="7"/>
  <c r="MQ209" i="7"/>
  <c r="MR209" i="7"/>
  <c r="MS209" i="7"/>
  <c r="MT209" i="7"/>
  <c r="MU209" i="7"/>
  <c r="MV209" i="7"/>
  <c r="MW209" i="7"/>
  <c r="MX209" i="7"/>
  <c r="MY209" i="7"/>
  <c r="MZ209" i="7"/>
  <c r="NA209" i="7"/>
  <c r="NB209" i="7"/>
  <c r="NC209" i="7"/>
  <c r="ND209" i="7"/>
  <c r="NE209" i="7"/>
  <c r="NF209" i="7"/>
  <c r="NG209" i="7"/>
  <c r="NH209" i="7"/>
  <c r="NI209" i="7"/>
  <c r="NJ209" i="7"/>
  <c r="NK209" i="7"/>
  <c r="NL209" i="7"/>
  <c r="NM209" i="7"/>
  <c r="NN209" i="7"/>
  <c r="NO209" i="7"/>
  <c r="NP209" i="7"/>
  <c r="NQ209" i="7"/>
  <c r="NR209" i="7"/>
  <c r="NS209" i="7"/>
  <c r="NT209" i="7"/>
  <c r="NU209" i="7"/>
  <c r="NV209" i="7"/>
  <c r="NW209" i="7"/>
  <c r="NX209" i="7"/>
  <c r="NY209" i="7"/>
  <c r="NZ209" i="7"/>
  <c r="OA209" i="7"/>
  <c r="OB209" i="7"/>
  <c r="OC209" i="7"/>
  <c r="OD209" i="7"/>
  <c r="OE209" i="7"/>
  <c r="OF209" i="7"/>
  <c r="OG209" i="7"/>
  <c r="OH209" i="7"/>
  <c r="OI209" i="7"/>
  <c r="OJ209" i="7"/>
  <c r="OK209" i="7"/>
  <c r="OL209" i="7"/>
  <c r="OM209" i="7"/>
  <c r="ON209" i="7"/>
  <c r="OO209" i="7"/>
  <c r="OP209" i="7"/>
  <c r="OQ209" i="7"/>
  <c r="OR209" i="7"/>
  <c r="OS209" i="7"/>
  <c r="OT209" i="7"/>
  <c r="OU209" i="7"/>
  <c r="OV209" i="7"/>
  <c r="OW209" i="7"/>
  <c r="OX209" i="7"/>
  <c r="OY209" i="7"/>
  <c r="OZ209" i="7"/>
  <c r="PA209" i="7"/>
  <c r="PB209" i="7"/>
  <c r="PC209" i="7"/>
  <c r="PD209" i="7"/>
  <c r="PE209" i="7"/>
  <c r="PF209" i="7"/>
  <c r="PG209" i="7"/>
  <c r="PH209" i="7"/>
  <c r="PI209" i="7"/>
  <c r="PJ209" i="7"/>
  <c r="PK209" i="7"/>
  <c r="PL209" i="7"/>
  <c r="PM209" i="7"/>
  <c r="PN209" i="7"/>
  <c r="PO209" i="7"/>
  <c r="PP209" i="7"/>
  <c r="PQ209" i="7"/>
  <c r="PR209" i="7"/>
  <c r="PS209" i="7"/>
  <c r="PT209" i="7"/>
  <c r="PU209" i="7"/>
  <c r="PV209" i="7"/>
  <c r="PW209" i="7"/>
  <c r="PX209" i="7"/>
  <c r="PY209" i="7"/>
  <c r="PZ209" i="7"/>
  <c r="QA209" i="7"/>
  <c r="QB209" i="7"/>
  <c r="QC209" i="7"/>
  <c r="QD209" i="7"/>
  <c r="QE209" i="7"/>
  <c r="QF209" i="7"/>
  <c r="QG209" i="7"/>
  <c r="QH209" i="7"/>
  <c r="QI209" i="7"/>
  <c r="QJ209" i="7"/>
  <c r="QK209" i="7"/>
  <c r="QL209" i="7"/>
  <c r="QM209" i="7"/>
  <c r="QN209" i="7"/>
  <c r="QO209" i="7"/>
  <c r="QP209" i="7"/>
  <c r="QQ209" i="7"/>
  <c r="QR209" i="7"/>
  <c r="QS209" i="7"/>
  <c r="QT209" i="7"/>
  <c r="QU209" i="7"/>
  <c r="QV209" i="7"/>
  <c r="QW209" i="7"/>
  <c r="QX209" i="7"/>
  <c r="QY209" i="7"/>
  <c r="QZ209" i="7"/>
  <c r="RA209" i="7"/>
  <c r="RB209" i="7"/>
  <c r="RC209" i="7"/>
  <c r="RD209" i="7"/>
  <c r="RE209" i="7"/>
  <c r="RF209" i="7"/>
  <c r="RG209" i="7"/>
  <c r="RH209" i="7"/>
  <c r="RI209" i="7"/>
  <c r="RJ209" i="7"/>
  <c r="RK209" i="7"/>
  <c r="RL209" i="7"/>
  <c r="RM209" i="7"/>
  <c r="RN209" i="7"/>
  <c r="RO209" i="7"/>
  <c r="RP209" i="7"/>
  <c r="RQ209" i="7"/>
  <c r="RR209" i="7"/>
  <c r="RS209" i="7"/>
  <c r="RT209" i="7"/>
  <c r="RU209" i="7"/>
  <c r="RV209" i="7"/>
  <c r="RW209" i="7"/>
  <c r="RX209" i="7"/>
  <c r="RY209" i="7"/>
  <c r="RZ209" i="7"/>
  <c r="SA209" i="7"/>
  <c r="SB209" i="7"/>
  <c r="SC209" i="7"/>
  <c r="SD209" i="7"/>
  <c r="SE209" i="7"/>
  <c r="SF209" i="7"/>
  <c r="SG209" i="7"/>
  <c r="SH209" i="7"/>
  <c r="SI209" i="7"/>
  <c r="SJ209" i="7"/>
  <c r="SK209" i="7"/>
  <c r="SL209" i="7"/>
  <c r="SM209" i="7"/>
  <c r="SN209" i="7"/>
  <c r="SO209" i="7"/>
  <c r="SP209" i="7"/>
  <c r="SQ209" i="7"/>
  <c r="SR209" i="7"/>
  <c r="SS209" i="7"/>
  <c r="ST209" i="7"/>
  <c r="SU209" i="7"/>
  <c r="SV209" i="7"/>
  <c r="SW209" i="7"/>
  <c r="SX209" i="7"/>
  <c r="SY209" i="7"/>
  <c r="SZ209" i="7"/>
  <c r="TA209" i="7"/>
  <c r="TB209" i="7"/>
  <c r="K20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K99" i="7"/>
  <c r="CE13" i="3"/>
  <c r="CE56" i="1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E16" i="15"/>
  <c r="CF16" i="15"/>
  <c r="CG16" i="15"/>
  <c r="CH16" i="15"/>
  <c r="CI16" i="15"/>
  <c r="CJ16" i="15"/>
  <c r="CK16" i="15"/>
  <c r="CL16" i="15"/>
  <c r="CM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E31" i="15"/>
  <c r="CF31" i="15"/>
  <c r="CH31" i="15"/>
  <c r="CI31" i="15"/>
  <c r="CJ31" i="15"/>
  <c r="CK31" i="15"/>
  <c r="CL31" i="15"/>
  <c r="CM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31" i="15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E38" i="7"/>
  <c r="CF38" i="7"/>
  <c r="CG38" i="7"/>
  <c r="CH38" i="7"/>
  <c r="CI38" i="7"/>
  <c r="CJ38" i="7"/>
  <c r="CK38" i="7"/>
  <c r="CL38" i="7"/>
  <c r="CM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8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E52" i="7"/>
  <c r="CF52" i="7"/>
  <c r="CH52" i="7"/>
  <c r="CI52" i="7"/>
  <c r="CJ52" i="7"/>
  <c r="CK52" i="7"/>
  <c r="CL52" i="7"/>
  <c r="CM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K52" i="7"/>
  <c r="CD16" i="1"/>
  <c r="CD45" i="1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T52" i="15"/>
  <c r="CU52" i="15"/>
  <c r="CV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HE52" i="15"/>
  <c r="HF52" i="15"/>
  <c r="HG52" i="15"/>
  <c r="HH52" i="15"/>
  <c r="HI52" i="15"/>
  <c r="HJ52" i="15"/>
  <c r="HK52" i="15"/>
  <c r="HL52" i="15"/>
  <c r="HN52" i="15"/>
  <c r="HO52" i="15"/>
  <c r="HP52" i="15"/>
  <c r="HQ52" i="15"/>
  <c r="HR52" i="15"/>
  <c r="HS52" i="15"/>
  <c r="HU52" i="15"/>
  <c r="HV52" i="15"/>
  <c r="HW52" i="15"/>
  <c r="HX52" i="15"/>
  <c r="HY52" i="15"/>
  <c r="HZ52" i="15"/>
  <c r="IA52" i="15"/>
  <c r="IB52" i="15"/>
  <c r="IC52" i="15"/>
  <c r="ID52" i="15"/>
  <c r="IE52" i="15"/>
  <c r="IF52" i="15"/>
  <c r="IG52" i="15"/>
  <c r="IH52" i="15"/>
  <c r="II52" i="15"/>
  <c r="IJ52" i="15"/>
  <c r="IK52" i="15"/>
  <c r="IL52" i="15"/>
  <c r="IM52" i="15"/>
  <c r="IN52" i="15"/>
  <c r="IO52" i="15"/>
  <c r="IP52" i="15"/>
  <c r="IQ52" i="15"/>
  <c r="IR52" i="15"/>
  <c r="IS52" i="15"/>
  <c r="IT52" i="15"/>
  <c r="IU52" i="15"/>
  <c r="IV52" i="15"/>
  <c r="IW52" i="15"/>
  <c r="IX52" i="15"/>
  <c r="IY52" i="15"/>
  <c r="IZ52" i="15"/>
  <c r="JA52" i="15"/>
  <c r="JB52" i="15"/>
  <c r="JC52" i="15"/>
  <c r="JD52" i="15"/>
  <c r="JE52" i="15"/>
  <c r="JF52" i="15"/>
  <c r="JG52" i="15"/>
  <c r="JH52" i="15"/>
  <c r="JI52" i="15"/>
  <c r="JJ52" i="15"/>
  <c r="JK52" i="15"/>
  <c r="JL52" i="15"/>
  <c r="JM52" i="15"/>
  <c r="JN52" i="15"/>
  <c r="JO52" i="15"/>
  <c r="JP52" i="15"/>
  <c r="JQ52" i="15"/>
  <c r="JR52" i="15"/>
  <c r="JS52" i="15"/>
  <c r="JT52" i="15"/>
  <c r="JU52" i="15"/>
  <c r="JV52" i="15"/>
  <c r="JW52" i="15"/>
  <c r="JX52" i="15"/>
  <c r="JY52" i="15"/>
  <c r="JZ52" i="15"/>
  <c r="KA52" i="15"/>
  <c r="KB52" i="15"/>
  <c r="KC52" i="15"/>
  <c r="KD52" i="15"/>
  <c r="KE52" i="15"/>
  <c r="KF52" i="15"/>
  <c r="KG52" i="15"/>
  <c r="KH52" i="15"/>
  <c r="KI52" i="15"/>
  <c r="KJ52" i="15"/>
  <c r="KK52" i="15"/>
  <c r="KL52" i="15"/>
  <c r="KM52" i="15"/>
  <c r="KN52" i="15"/>
  <c r="KO52" i="15"/>
  <c r="KP52" i="15"/>
  <c r="KQ52" i="15"/>
  <c r="KR52" i="15"/>
  <c r="KS52" i="15"/>
  <c r="KT52" i="15"/>
  <c r="KU52" i="15"/>
  <c r="KV52" i="15"/>
  <c r="KW52" i="15"/>
  <c r="KX52" i="15"/>
  <c r="KY52" i="15"/>
  <c r="KZ52" i="15"/>
  <c r="LA52" i="15"/>
  <c r="LB52" i="15"/>
  <c r="LC52" i="15"/>
  <c r="LD52" i="15"/>
  <c r="LE52" i="15"/>
  <c r="LF52" i="15"/>
  <c r="LG52" i="15"/>
  <c r="LH52" i="15"/>
  <c r="LI52" i="15"/>
  <c r="LJ52" i="15"/>
  <c r="LK52" i="15"/>
  <c r="LL52" i="15"/>
  <c r="LM52" i="15"/>
  <c r="LN52" i="15"/>
  <c r="LO52" i="15"/>
  <c r="LP52" i="15"/>
  <c r="LQ52" i="15"/>
  <c r="LR52" i="15"/>
  <c r="LS52" i="15"/>
  <c r="LT52" i="15"/>
  <c r="LU52" i="15"/>
  <c r="LV52" i="15"/>
  <c r="LW52" i="15"/>
  <c r="LX52" i="15"/>
  <c r="LY52" i="15"/>
  <c r="LZ52" i="15"/>
  <c r="MA52" i="15"/>
  <c r="MB52" i="15"/>
  <c r="MC52" i="15"/>
  <c r="MD52" i="15"/>
  <c r="ME52" i="15"/>
  <c r="MF52" i="15"/>
  <c r="MG52" i="15"/>
  <c r="MH52" i="15"/>
  <c r="MI52" i="15"/>
  <c r="MJ52" i="15"/>
  <c r="MK52" i="15"/>
  <c r="ML52" i="15"/>
  <c r="MM52" i="15"/>
  <c r="MN52" i="15"/>
  <c r="MO52" i="15"/>
  <c r="MP52" i="15"/>
  <c r="MQ52" i="15"/>
  <c r="MR52" i="15"/>
  <c r="MS52" i="15"/>
  <c r="MT52" i="15"/>
  <c r="MU52" i="15"/>
  <c r="MV52" i="15"/>
  <c r="MW52" i="15"/>
  <c r="MX52" i="15"/>
  <c r="MY52" i="15"/>
  <c r="MZ52" i="15"/>
  <c r="NA52" i="15"/>
  <c r="NB52" i="15"/>
  <c r="NC52" i="15"/>
  <c r="ND52" i="15"/>
  <c r="NE52" i="15"/>
  <c r="NF52" i="15"/>
  <c r="NG52" i="15"/>
  <c r="NH52" i="15"/>
  <c r="NI52" i="15"/>
  <c r="NJ52" i="15"/>
  <c r="NK52" i="15"/>
  <c r="NL52" i="15"/>
  <c r="NM52" i="15"/>
  <c r="NN52" i="15"/>
  <c r="NO52" i="15"/>
  <c r="NP52" i="15"/>
  <c r="NQ52" i="15"/>
  <c r="NR52" i="15"/>
  <c r="NS52" i="15"/>
  <c r="NT52" i="15"/>
  <c r="NU52" i="15"/>
  <c r="NV52" i="15"/>
  <c r="NW52" i="15"/>
  <c r="NX52" i="15"/>
  <c r="NY52" i="15"/>
  <c r="NZ52" i="15"/>
  <c r="OA52" i="15"/>
  <c r="OB52" i="15"/>
  <c r="OC52" i="15"/>
  <c r="OD52" i="15"/>
  <c r="OE52" i="15"/>
  <c r="OF52" i="15"/>
  <c r="OG52" i="15"/>
  <c r="OH52" i="15"/>
  <c r="OI52" i="15"/>
  <c r="OJ52" i="15"/>
  <c r="OK52" i="15"/>
  <c r="OL52" i="15"/>
  <c r="OM52" i="15"/>
  <c r="ON52" i="15"/>
  <c r="OO52" i="15"/>
  <c r="OP52" i="15"/>
  <c r="OQ52" i="15"/>
  <c r="OR52" i="15"/>
  <c r="OS52" i="15"/>
  <c r="OT52" i="15"/>
  <c r="OU52" i="15"/>
  <c r="OV52" i="15"/>
  <c r="OW52" i="15"/>
  <c r="OX52" i="15"/>
  <c r="OY52" i="15"/>
  <c r="OZ52" i="15"/>
  <c r="PA52" i="15"/>
  <c r="PB52" i="15"/>
  <c r="PC52" i="15"/>
  <c r="PD52" i="15"/>
  <c r="PE52" i="15"/>
  <c r="PF52" i="15"/>
  <c r="PG52" i="15"/>
  <c r="PH52" i="15"/>
  <c r="PI52" i="15"/>
  <c r="PJ52" i="15"/>
  <c r="PK52" i="15"/>
  <c r="PL52" i="15"/>
  <c r="PM52" i="15"/>
  <c r="PN52" i="15"/>
  <c r="PO52" i="15"/>
  <c r="PP52" i="15"/>
  <c r="PQ52" i="15"/>
  <c r="PR52" i="15"/>
  <c r="PS52" i="15"/>
  <c r="PT52" i="15"/>
  <c r="PU52" i="15"/>
  <c r="PV52" i="15"/>
  <c r="PW52" i="15"/>
  <c r="PX52" i="15"/>
  <c r="PY52" i="15"/>
  <c r="PZ52" i="15"/>
  <c r="QA52" i="15"/>
  <c r="QB52" i="15"/>
  <c r="QC52" i="15"/>
  <c r="QD52" i="15"/>
  <c r="QE52" i="15"/>
  <c r="QF52" i="15"/>
  <c r="QG52" i="15"/>
  <c r="QH52" i="15"/>
  <c r="QI52" i="15"/>
  <c r="QJ52" i="15"/>
  <c r="QK52" i="15"/>
  <c r="QL52" i="15"/>
  <c r="QM52" i="15"/>
  <c r="QN52" i="15"/>
  <c r="QO52" i="15"/>
  <c r="QP52" i="15"/>
  <c r="QQ52" i="15"/>
  <c r="QR52" i="15"/>
  <c r="QS52" i="15"/>
  <c r="QT52" i="15"/>
  <c r="QU52" i="15"/>
  <c r="QV52" i="15"/>
  <c r="QW52" i="15"/>
  <c r="QX52" i="15"/>
  <c r="QY52" i="15"/>
  <c r="QZ52" i="15"/>
  <c r="RA52" i="15"/>
  <c r="RB52" i="15"/>
  <c r="RC52" i="15"/>
  <c r="RD52" i="15"/>
  <c r="RE52" i="15"/>
  <c r="RF52" i="15"/>
  <c r="RG52" i="15"/>
  <c r="RH52" i="15"/>
  <c r="RI52" i="15"/>
  <c r="RJ52" i="15"/>
  <c r="RK52" i="15"/>
  <c r="RL52" i="15"/>
  <c r="RM52" i="15"/>
  <c r="RN52" i="15"/>
  <c r="RO52" i="15"/>
  <c r="RP52" i="15"/>
  <c r="RQ52" i="15"/>
  <c r="RR52" i="15"/>
  <c r="RS52" i="15"/>
  <c r="RT52" i="15"/>
  <c r="RU52" i="15"/>
  <c r="RV52" i="15"/>
  <c r="RW52" i="15"/>
  <c r="RX52" i="15"/>
  <c r="RY52" i="15"/>
  <c r="RZ52" i="15"/>
  <c r="SA52" i="15"/>
  <c r="SB52" i="15"/>
  <c r="SC52" i="15"/>
  <c r="SD52" i="15"/>
  <c r="SE52" i="15"/>
  <c r="SF52" i="15"/>
  <c r="SG52" i="15"/>
  <c r="SH52" i="15"/>
  <c r="SI52" i="15"/>
  <c r="SJ52" i="15"/>
  <c r="SK52" i="15"/>
  <c r="SL52" i="15"/>
  <c r="SM52" i="15"/>
  <c r="SN52" i="15"/>
  <c r="SO52" i="15"/>
  <c r="SP52" i="15"/>
  <c r="SQ52" i="15"/>
  <c r="SR52" i="15"/>
  <c r="SS52" i="15"/>
  <c r="ST52" i="15"/>
  <c r="SU52" i="15"/>
  <c r="SV52" i="15"/>
  <c r="SW52" i="15"/>
  <c r="SX52" i="15"/>
  <c r="SY52" i="15"/>
  <c r="SZ52" i="15"/>
  <c r="TA52" i="15"/>
  <c r="TB52" i="15"/>
  <c r="K52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F39" i="15"/>
  <c r="CG39" i="15"/>
  <c r="CH39" i="15"/>
  <c r="CI39" i="15"/>
  <c r="CJ39" i="15"/>
  <c r="CL39" i="15"/>
  <c r="CM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O39" i="15"/>
  <c r="HP39" i="15"/>
  <c r="HQ39" i="15"/>
  <c r="HR39" i="15"/>
  <c r="HS39" i="15"/>
  <c r="HT39" i="15"/>
  <c r="HU39" i="15"/>
  <c r="HV39" i="15"/>
  <c r="HW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QZ39" i="15"/>
  <c r="RA39" i="15"/>
  <c r="RB39" i="15"/>
  <c r="RC39" i="15"/>
  <c r="RD39" i="15"/>
  <c r="RE39" i="15"/>
  <c r="RF39" i="15"/>
  <c r="RG39" i="15"/>
  <c r="RH39" i="15"/>
  <c r="RI39" i="15"/>
  <c r="RJ39" i="15"/>
  <c r="RK39" i="15"/>
  <c r="RL39" i="15"/>
  <c r="RM39" i="15"/>
  <c r="RN39" i="15"/>
  <c r="RO39" i="15"/>
  <c r="RP39" i="15"/>
  <c r="RQ39" i="15"/>
  <c r="RR39" i="15"/>
  <c r="RS39" i="15"/>
  <c r="RT39" i="15"/>
  <c r="RU39" i="15"/>
  <c r="RV39" i="15"/>
  <c r="RW39" i="15"/>
  <c r="RX39" i="15"/>
  <c r="RY39" i="15"/>
  <c r="RZ39" i="15"/>
  <c r="SA39" i="15"/>
  <c r="SB39" i="15"/>
  <c r="SC39" i="15"/>
  <c r="SD39" i="15"/>
  <c r="SE39" i="15"/>
  <c r="SF39" i="15"/>
  <c r="SG39" i="15"/>
  <c r="SH39" i="15"/>
  <c r="SI39" i="15"/>
  <c r="SJ39" i="15"/>
  <c r="SK39" i="15"/>
  <c r="SL39" i="15"/>
  <c r="SM39" i="15"/>
  <c r="SN39" i="15"/>
  <c r="SO39" i="15"/>
  <c r="SP39" i="15"/>
  <c r="SQ39" i="15"/>
  <c r="SR39" i="15"/>
  <c r="SS39" i="15"/>
  <c r="ST39" i="15"/>
  <c r="SU39" i="15"/>
  <c r="SV39" i="15"/>
  <c r="SW39" i="15"/>
  <c r="SX39" i="15"/>
  <c r="SY39" i="15"/>
  <c r="SZ39" i="15"/>
  <c r="TA39" i="15"/>
  <c r="TB39" i="15"/>
  <c r="K39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P21" i="15"/>
  <c r="KQ21" i="15"/>
  <c r="KR21" i="15"/>
  <c r="KS21" i="15"/>
  <c r="KT21" i="15"/>
  <c r="KU21" i="15"/>
  <c r="KV21" i="15"/>
  <c r="KW21" i="15"/>
  <c r="KX21" i="15"/>
  <c r="KY21" i="15"/>
  <c r="KZ21" i="15"/>
  <c r="LA21" i="15"/>
  <c r="LB21" i="15"/>
  <c r="LC21" i="15"/>
  <c r="LD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LS21" i="15"/>
  <c r="LT21" i="15"/>
  <c r="LU21" i="15"/>
  <c r="LV21" i="15"/>
  <c r="LW21" i="15"/>
  <c r="LX21" i="15"/>
  <c r="LY21" i="15"/>
  <c r="LZ21" i="15"/>
  <c r="MA21" i="15"/>
  <c r="MB21" i="15"/>
  <c r="MC21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B21" i="15"/>
  <c r="NC21" i="15"/>
  <c r="ND21" i="15"/>
  <c r="NE21" i="15"/>
  <c r="NF21" i="15"/>
  <c r="NG21" i="15"/>
  <c r="NH21" i="15"/>
  <c r="NI21" i="15"/>
  <c r="NJ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QZ21" i="15"/>
  <c r="RA21" i="15"/>
  <c r="RB21" i="15"/>
  <c r="RC21" i="15"/>
  <c r="RD21" i="15"/>
  <c r="RE21" i="15"/>
  <c r="RF21" i="15"/>
  <c r="RG21" i="15"/>
  <c r="RH21" i="15"/>
  <c r="RI21" i="15"/>
  <c r="RJ21" i="15"/>
  <c r="RK21" i="15"/>
  <c r="RL21" i="15"/>
  <c r="RM21" i="15"/>
  <c r="RN21" i="15"/>
  <c r="RO21" i="15"/>
  <c r="RP21" i="15"/>
  <c r="RQ21" i="15"/>
  <c r="RR21" i="15"/>
  <c r="RS21" i="15"/>
  <c r="RT21" i="15"/>
  <c r="RU21" i="15"/>
  <c r="RV21" i="15"/>
  <c r="RW21" i="15"/>
  <c r="RX21" i="15"/>
  <c r="RY21" i="15"/>
  <c r="RZ21" i="15"/>
  <c r="SA21" i="15"/>
  <c r="SB21" i="15"/>
  <c r="SC21" i="15"/>
  <c r="SD21" i="15"/>
  <c r="SE21" i="15"/>
  <c r="SF21" i="15"/>
  <c r="SG21" i="15"/>
  <c r="SH21" i="15"/>
  <c r="SI21" i="15"/>
  <c r="SJ21" i="15"/>
  <c r="SK21" i="15"/>
  <c r="SL21" i="15"/>
  <c r="SM21" i="15"/>
  <c r="SN21" i="15"/>
  <c r="SO21" i="15"/>
  <c r="SP21" i="15"/>
  <c r="SQ21" i="15"/>
  <c r="SR21" i="15"/>
  <c r="SS21" i="15"/>
  <c r="ST21" i="15"/>
  <c r="SU21" i="15"/>
  <c r="SV21" i="15"/>
  <c r="SW21" i="15"/>
  <c r="SX21" i="15"/>
  <c r="SY21" i="15"/>
  <c r="SZ21" i="15"/>
  <c r="TA21" i="15"/>
  <c r="TB21" i="15"/>
  <c r="K21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BK53" i="15"/>
  <c r="BL53" i="15"/>
  <c r="BM53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Z53" i="15"/>
  <c r="CA53" i="15"/>
  <c r="CB53" i="15"/>
  <c r="CC53" i="15"/>
  <c r="CD53" i="15"/>
  <c r="CE53" i="15"/>
  <c r="CG53" i="15"/>
  <c r="CH53" i="15"/>
  <c r="CI53" i="15"/>
  <c r="CJ53" i="15"/>
  <c r="CK53" i="15"/>
  <c r="CL53" i="15"/>
  <c r="CM53" i="15"/>
  <c r="CN53" i="15"/>
  <c r="CO53" i="15"/>
  <c r="CQ53" i="15"/>
  <c r="CR53" i="15"/>
  <c r="CS53" i="15"/>
  <c r="CT53" i="15"/>
  <c r="CU53" i="15"/>
  <c r="CV53" i="15"/>
  <c r="CW53" i="15"/>
  <c r="CX53" i="15"/>
  <c r="CY53" i="15"/>
  <c r="CZ53" i="15"/>
  <c r="DA53" i="15"/>
  <c r="DB53" i="15"/>
  <c r="DC53" i="15"/>
  <c r="DD53" i="15"/>
  <c r="DE53" i="15"/>
  <c r="DF53" i="15"/>
  <c r="DG53" i="15"/>
  <c r="DH53" i="15"/>
  <c r="DI53" i="15"/>
  <c r="DJ53" i="15"/>
  <c r="DK53" i="15"/>
  <c r="DL53" i="15"/>
  <c r="DM53" i="15"/>
  <c r="DN53" i="15"/>
  <c r="DO53" i="15"/>
  <c r="DP53" i="15"/>
  <c r="DQ53" i="15"/>
  <c r="DR53" i="15"/>
  <c r="DS53" i="15"/>
  <c r="DT53" i="15"/>
  <c r="DU53" i="15"/>
  <c r="DV53" i="15"/>
  <c r="DW53" i="15"/>
  <c r="DX53" i="15"/>
  <c r="DY53" i="15"/>
  <c r="DZ53" i="15"/>
  <c r="EA53" i="15"/>
  <c r="EB53" i="15"/>
  <c r="EC53" i="15"/>
  <c r="ED53" i="15"/>
  <c r="EE53" i="15"/>
  <c r="EF53" i="15"/>
  <c r="EG53" i="15"/>
  <c r="EH53" i="15"/>
  <c r="EI53" i="15"/>
  <c r="EJ53" i="15"/>
  <c r="EK53" i="15"/>
  <c r="EL53" i="15"/>
  <c r="EM53" i="15"/>
  <c r="EN53" i="15"/>
  <c r="EO53" i="15"/>
  <c r="EP53" i="15"/>
  <c r="EQ53" i="15"/>
  <c r="ER53" i="15"/>
  <c r="ES53" i="15"/>
  <c r="ET53" i="15"/>
  <c r="EU53" i="15"/>
  <c r="EV53" i="15"/>
  <c r="EW53" i="15"/>
  <c r="EX53" i="15"/>
  <c r="EY53" i="15"/>
  <c r="EZ53" i="15"/>
  <c r="FA53" i="15"/>
  <c r="FB53" i="15"/>
  <c r="FC53" i="15"/>
  <c r="FD53" i="15"/>
  <c r="FE53" i="15"/>
  <c r="FF53" i="15"/>
  <c r="FG53" i="15"/>
  <c r="FH53" i="15"/>
  <c r="FI53" i="15"/>
  <c r="FJ53" i="15"/>
  <c r="FK53" i="15"/>
  <c r="FL53" i="15"/>
  <c r="FM53" i="15"/>
  <c r="FN53" i="15"/>
  <c r="FO53" i="15"/>
  <c r="FP53" i="15"/>
  <c r="FQ53" i="15"/>
  <c r="FR53" i="15"/>
  <c r="FS53" i="15"/>
  <c r="FT53" i="15"/>
  <c r="FU53" i="15"/>
  <c r="FV53" i="15"/>
  <c r="FW53" i="15"/>
  <c r="FX53" i="15"/>
  <c r="FY53" i="15"/>
  <c r="FZ53" i="15"/>
  <c r="GA53" i="15"/>
  <c r="GB53" i="15"/>
  <c r="GC53" i="15"/>
  <c r="GD53" i="15"/>
  <c r="GE53" i="15"/>
  <c r="GF53" i="15"/>
  <c r="GG53" i="15"/>
  <c r="GH53" i="15"/>
  <c r="GI53" i="15"/>
  <c r="GJ53" i="15"/>
  <c r="GK53" i="15"/>
  <c r="GL53" i="15"/>
  <c r="GM53" i="15"/>
  <c r="GN53" i="15"/>
  <c r="GO53" i="15"/>
  <c r="GP53" i="15"/>
  <c r="GQ53" i="15"/>
  <c r="GR53" i="15"/>
  <c r="GS53" i="15"/>
  <c r="GT53" i="15"/>
  <c r="GU53" i="15"/>
  <c r="GV53" i="15"/>
  <c r="GW53" i="15"/>
  <c r="GX53" i="15"/>
  <c r="GY53" i="15"/>
  <c r="GZ53" i="15"/>
  <c r="HA53" i="15"/>
  <c r="HB53" i="15"/>
  <c r="HC53" i="15"/>
  <c r="HD53" i="15"/>
  <c r="HE53" i="15"/>
  <c r="HF53" i="15"/>
  <c r="HG53" i="15"/>
  <c r="HH53" i="15"/>
  <c r="HI53" i="15"/>
  <c r="HJ53" i="15"/>
  <c r="HK53" i="15"/>
  <c r="HL53" i="15"/>
  <c r="HM53" i="15"/>
  <c r="HN53" i="15"/>
  <c r="HO53" i="15"/>
  <c r="HP53" i="15"/>
  <c r="HQ53" i="15"/>
  <c r="HR53" i="15"/>
  <c r="HS53" i="15"/>
  <c r="HT53" i="15"/>
  <c r="HU53" i="15"/>
  <c r="HV53" i="15"/>
  <c r="HW53" i="15"/>
  <c r="HX53" i="15"/>
  <c r="HY53" i="15"/>
  <c r="HZ53" i="15"/>
  <c r="IA53" i="15"/>
  <c r="IB53" i="15"/>
  <c r="IC53" i="15"/>
  <c r="ID53" i="15"/>
  <c r="IE53" i="15"/>
  <c r="IF53" i="15"/>
  <c r="IG53" i="15"/>
  <c r="IH53" i="15"/>
  <c r="II53" i="15"/>
  <c r="IJ53" i="15"/>
  <c r="IK53" i="15"/>
  <c r="IL53" i="15"/>
  <c r="IM53" i="15"/>
  <c r="IN53" i="15"/>
  <c r="IO53" i="15"/>
  <c r="IP53" i="15"/>
  <c r="IQ53" i="15"/>
  <c r="IR53" i="15"/>
  <c r="IS53" i="15"/>
  <c r="IT53" i="15"/>
  <c r="IU53" i="15"/>
  <c r="IV53" i="15"/>
  <c r="IW53" i="15"/>
  <c r="IX53" i="15"/>
  <c r="IY53" i="15"/>
  <c r="IZ53" i="15"/>
  <c r="JA53" i="15"/>
  <c r="JB53" i="15"/>
  <c r="JC53" i="15"/>
  <c r="JD53" i="15"/>
  <c r="JE53" i="15"/>
  <c r="JF53" i="15"/>
  <c r="JG53" i="15"/>
  <c r="JH53" i="15"/>
  <c r="JI53" i="15"/>
  <c r="JJ53" i="15"/>
  <c r="JK53" i="15"/>
  <c r="JL53" i="15"/>
  <c r="JM53" i="15"/>
  <c r="JN53" i="15"/>
  <c r="JO53" i="15"/>
  <c r="JP53" i="15"/>
  <c r="JQ53" i="15"/>
  <c r="JR53" i="15"/>
  <c r="JS53" i="15"/>
  <c r="JT53" i="15"/>
  <c r="JU53" i="15"/>
  <c r="JV53" i="15"/>
  <c r="JW53" i="15"/>
  <c r="JX53" i="15"/>
  <c r="JY53" i="15"/>
  <c r="JZ53" i="15"/>
  <c r="KA53" i="15"/>
  <c r="KB53" i="15"/>
  <c r="KC53" i="15"/>
  <c r="KD53" i="15"/>
  <c r="KE53" i="15"/>
  <c r="KF53" i="15"/>
  <c r="KG53" i="15"/>
  <c r="KH53" i="15"/>
  <c r="KI53" i="15"/>
  <c r="KJ53" i="15"/>
  <c r="KK53" i="15"/>
  <c r="KL53" i="15"/>
  <c r="KM53" i="15"/>
  <c r="KN53" i="15"/>
  <c r="KO53" i="15"/>
  <c r="KP53" i="15"/>
  <c r="KQ53" i="15"/>
  <c r="KR53" i="15"/>
  <c r="KS53" i="15"/>
  <c r="KT53" i="15"/>
  <c r="KU53" i="15"/>
  <c r="KV53" i="15"/>
  <c r="KW53" i="15"/>
  <c r="KX53" i="15"/>
  <c r="KY53" i="15"/>
  <c r="KZ53" i="15"/>
  <c r="LA53" i="15"/>
  <c r="LB53" i="15"/>
  <c r="LC53" i="15"/>
  <c r="LD53" i="15"/>
  <c r="LE53" i="15"/>
  <c r="LF53" i="15"/>
  <c r="LG53" i="15"/>
  <c r="LH53" i="15"/>
  <c r="LI53" i="15"/>
  <c r="LJ53" i="15"/>
  <c r="LK53" i="15"/>
  <c r="LL53" i="15"/>
  <c r="LM53" i="15"/>
  <c r="LN53" i="15"/>
  <c r="LO53" i="15"/>
  <c r="LP53" i="15"/>
  <c r="LQ53" i="15"/>
  <c r="LR53" i="15"/>
  <c r="LS53" i="15"/>
  <c r="LT53" i="15"/>
  <c r="LU53" i="15"/>
  <c r="LV53" i="15"/>
  <c r="LW53" i="15"/>
  <c r="LX53" i="15"/>
  <c r="LY53" i="15"/>
  <c r="LZ53" i="15"/>
  <c r="MA53" i="15"/>
  <c r="MB53" i="15"/>
  <c r="MC53" i="15"/>
  <c r="MD53" i="15"/>
  <c r="ME53" i="15"/>
  <c r="MF53" i="15"/>
  <c r="MG53" i="15"/>
  <c r="MH53" i="15"/>
  <c r="MI53" i="15"/>
  <c r="MJ53" i="15"/>
  <c r="MK53" i="15"/>
  <c r="ML53" i="15"/>
  <c r="MM53" i="15"/>
  <c r="MN53" i="15"/>
  <c r="MO53" i="15"/>
  <c r="MP53" i="15"/>
  <c r="MQ53" i="15"/>
  <c r="MR53" i="15"/>
  <c r="MS53" i="15"/>
  <c r="MT53" i="15"/>
  <c r="MU53" i="15"/>
  <c r="MV53" i="15"/>
  <c r="MW53" i="15"/>
  <c r="MX53" i="15"/>
  <c r="MY53" i="15"/>
  <c r="MZ53" i="15"/>
  <c r="NA53" i="15"/>
  <c r="NB53" i="15"/>
  <c r="NC53" i="15"/>
  <c r="ND53" i="15"/>
  <c r="NE53" i="15"/>
  <c r="NF53" i="15"/>
  <c r="NG53" i="15"/>
  <c r="NH53" i="15"/>
  <c r="NI53" i="15"/>
  <c r="NJ53" i="15"/>
  <c r="NK53" i="15"/>
  <c r="NL53" i="15"/>
  <c r="NM53" i="15"/>
  <c r="NN53" i="15"/>
  <c r="NO53" i="15"/>
  <c r="NP53" i="15"/>
  <c r="NQ53" i="15"/>
  <c r="NR53" i="15"/>
  <c r="NS53" i="15"/>
  <c r="NT53" i="15"/>
  <c r="NU53" i="15"/>
  <c r="NV53" i="15"/>
  <c r="NW53" i="15"/>
  <c r="NX53" i="15"/>
  <c r="NY53" i="15"/>
  <c r="NZ53" i="15"/>
  <c r="OA53" i="15"/>
  <c r="OB53" i="15"/>
  <c r="OC53" i="15"/>
  <c r="OD53" i="15"/>
  <c r="OE53" i="15"/>
  <c r="OF53" i="15"/>
  <c r="OG53" i="15"/>
  <c r="OH53" i="15"/>
  <c r="OI53" i="15"/>
  <c r="OJ53" i="15"/>
  <c r="OK53" i="15"/>
  <c r="OL53" i="15"/>
  <c r="OM53" i="15"/>
  <c r="ON53" i="15"/>
  <c r="OO53" i="15"/>
  <c r="OP53" i="15"/>
  <c r="OQ53" i="15"/>
  <c r="OR53" i="15"/>
  <c r="OS53" i="15"/>
  <c r="OT53" i="15"/>
  <c r="OU53" i="15"/>
  <c r="OV53" i="15"/>
  <c r="OW53" i="15"/>
  <c r="OX53" i="15"/>
  <c r="OY53" i="15"/>
  <c r="OZ53" i="15"/>
  <c r="PA53" i="15"/>
  <c r="PB53" i="15"/>
  <c r="PC53" i="15"/>
  <c r="PD53" i="15"/>
  <c r="PE53" i="15"/>
  <c r="PF53" i="15"/>
  <c r="PG53" i="15"/>
  <c r="PH53" i="15"/>
  <c r="PI53" i="15"/>
  <c r="PJ53" i="15"/>
  <c r="PK53" i="15"/>
  <c r="PL53" i="15"/>
  <c r="PM53" i="15"/>
  <c r="PN53" i="15"/>
  <c r="PO53" i="15"/>
  <c r="PP53" i="15"/>
  <c r="PQ53" i="15"/>
  <c r="PR53" i="15"/>
  <c r="PS53" i="15"/>
  <c r="PT53" i="15"/>
  <c r="PU53" i="15"/>
  <c r="PV53" i="15"/>
  <c r="PW53" i="15"/>
  <c r="PX53" i="15"/>
  <c r="PY53" i="15"/>
  <c r="PZ53" i="15"/>
  <c r="QA53" i="15"/>
  <c r="QB53" i="15"/>
  <c r="QC53" i="15"/>
  <c r="QD53" i="15"/>
  <c r="QE53" i="15"/>
  <c r="QF53" i="15"/>
  <c r="QG53" i="15"/>
  <c r="QH53" i="15"/>
  <c r="QI53" i="15"/>
  <c r="QJ53" i="15"/>
  <c r="QK53" i="15"/>
  <c r="QL53" i="15"/>
  <c r="QM53" i="15"/>
  <c r="QN53" i="15"/>
  <c r="QO53" i="15"/>
  <c r="QP53" i="15"/>
  <c r="QQ53" i="15"/>
  <c r="QR53" i="15"/>
  <c r="QS53" i="15"/>
  <c r="QT53" i="15"/>
  <c r="QU53" i="15"/>
  <c r="QV53" i="15"/>
  <c r="QW53" i="15"/>
  <c r="QX53" i="15"/>
  <c r="QY53" i="15"/>
  <c r="QZ53" i="15"/>
  <c r="RA53" i="15"/>
  <c r="RB53" i="15"/>
  <c r="RC53" i="15"/>
  <c r="RD53" i="15"/>
  <c r="RE53" i="15"/>
  <c r="RF53" i="15"/>
  <c r="RG53" i="15"/>
  <c r="RH53" i="15"/>
  <c r="RI53" i="15"/>
  <c r="RJ53" i="15"/>
  <c r="RK53" i="15"/>
  <c r="RL53" i="15"/>
  <c r="RM53" i="15"/>
  <c r="RN53" i="15"/>
  <c r="RO53" i="15"/>
  <c r="RP53" i="15"/>
  <c r="RQ53" i="15"/>
  <c r="RR53" i="15"/>
  <c r="RS53" i="15"/>
  <c r="RT53" i="15"/>
  <c r="RU53" i="15"/>
  <c r="RV53" i="15"/>
  <c r="RW53" i="15"/>
  <c r="RX53" i="15"/>
  <c r="RY53" i="15"/>
  <c r="RZ53" i="15"/>
  <c r="SA53" i="15"/>
  <c r="SB53" i="15"/>
  <c r="SC53" i="15"/>
  <c r="SD53" i="15"/>
  <c r="SE53" i="15"/>
  <c r="SF53" i="15"/>
  <c r="SG53" i="15"/>
  <c r="SH53" i="15"/>
  <c r="SI53" i="15"/>
  <c r="SJ53" i="15"/>
  <c r="SK53" i="15"/>
  <c r="SL53" i="15"/>
  <c r="SM53" i="15"/>
  <c r="SN53" i="15"/>
  <c r="SO53" i="15"/>
  <c r="SP53" i="15"/>
  <c r="SQ53" i="15"/>
  <c r="SR53" i="15"/>
  <c r="SS53" i="15"/>
  <c r="ST53" i="15"/>
  <c r="SU53" i="15"/>
  <c r="SV53" i="15"/>
  <c r="SW53" i="15"/>
  <c r="SX53" i="15"/>
  <c r="SY53" i="15"/>
  <c r="SZ53" i="15"/>
  <c r="TA53" i="15"/>
  <c r="TB53" i="15"/>
  <c r="K53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D38" i="15"/>
  <c r="CE38" i="15"/>
  <c r="CF38" i="15"/>
  <c r="CG38" i="15"/>
  <c r="CH38" i="15"/>
  <c r="CI38" i="15"/>
  <c r="CJ38" i="15"/>
  <c r="CK38" i="15"/>
  <c r="CL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B38" i="15"/>
  <c r="JC38" i="15"/>
  <c r="JD38" i="15"/>
  <c r="JE38" i="15"/>
  <c r="JF38" i="15"/>
  <c r="JG38" i="15"/>
  <c r="JH38" i="15"/>
  <c r="JI38" i="15"/>
  <c r="JJ38" i="15"/>
  <c r="JK38" i="15"/>
  <c r="JL38" i="15"/>
  <c r="JM38" i="15"/>
  <c r="JN38" i="15"/>
  <c r="JO38" i="15"/>
  <c r="JP38" i="15"/>
  <c r="JQ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J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MC38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X38" i="15"/>
  <c r="MY38" i="15"/>
  <c r="MZ38" i="15"/>
  <c r="NA38" i="15"/>
  <c r="NB38" i="15"/>
  <c r="NC38" i="15"/>
  <c r="ND38" i="15"/>
  <c r="NE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QZ38" i="15"/>
  <c r="RA38" i="15"/>
  <c r="RB38" i="15"/>
  <c r="RC38" i="15"/>
  <c r="RD38" i="15"/>
  <c r="RE38" i="15"/>
  <c r="RF38" i="15"/>
  <c r="RG38" i="15"/>
  <c r="RH38" i="15"/>
  <c r="RI38" i="15"/>
  <c r="RJ38" i="15"/>
  <c r="RK38" i="15"/>
  <c r="RL38" i="15"/>
  <c r="RM38" i="15"/>
  <c r="RN38" i="15"/>
  <c r="RO38" i="15"/>
  <c r="RP38" i="15"/>
  <c r="RQ38" i="15"/>
  <c r="RR38" i="15"/>
  <c r="RS38" i="15"/>
  <c r="RT38" i="15"/>
  <c r="RU38" i="15"/>
  <c r="RV38" i="15"/>
  <c r="RW38" i="15"/>
  <c r="RX38" i="15"/>
  <c r="RY38" i="15"/>
  <c r="RZ38" i="15"/>
  <c r="SA38" i="15"/>
  <c r="SB38" i="15"/>
  <c r="SC38" i="15"/>
  <c r="SD38" i="15"/>
  <c r="SE38" i="15"/>
  <c r="SF38" i="15"/>
  <c r="SG38" i="15"/>
  <c r="SH38" i="15"/>
  <c r="SI38" i="15"/>
  <c r="SJ38" i="15"/>
  <c r="SK38" i="15"/>
  <c r="SL38" i="15"/>
  <c r="SM38" i="15"/>
  <c r="SN38" i="15"/>
  <c r="SO38" i="15"/>
  <c r="SP38" i="15"/>
  <c r="SQ38" i="15"/>
  <c r="SR38" i="15"/>
  <c r="SS38" i="15"/>
  <c r="ST38" i="15"/>
  <c r="SU38" i="15"/>
  <c r="SV38" i="15"/>
  <c r="SW38" i="15"/>
  <c r="SX38" i="15"/>
  <c r="SY38" i="15"/>
  <c r="SZ38" i="15"/>
  <c r="TA38" i="15"/>
  <c r="TB38" i="15"/>
  <c r="K38" i="15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K98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K102" i="7"/>
  <c r="J52" i="1"/>
  <c r="CC23" i="1"/>
  <c r="CC39" i="7" s="1"/>
  <c r="I39" i="7" s="1"/>
  <c r="J39" i="7" s="1"/>
  <c r="CC46" i="1"/>
  <c r="CC82" i="7" s="1"/>
  <c r="CC21" i="1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C51" i="15"/>
  <c r="CD51" i="15"/>
  <c r="CE51" i="15"/>
  <c r="CF51" i="15"/>
  <c r="CG51" i="15"/>
  <c r="CH51" i="15"/>
  <c r="CI51" i="15"/>
  <c r="CJ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S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M51" i="15"/>
  <c r="JN51" i="15"/>
  <c r="JO51" i="15"/>
  <c r="JP51" i="15"/>
  <c r="JQ51" i="15"/>
  <c r="JR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J51" i="15"/>
  <c r="KK51" i="15"/>
  <c r="KL51" i="15"/>
  <c r="KM51" i="15"/>
  <c r="KN51" i="15"/>
  <c r="KO51" i="15"/>
  <c r="KP51" i="15"/>
  <c r="KQ51" i="15"/>
  <c r="KR51" i="15"/>
  <c r="KS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B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R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51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C10" i="15"/>
  <c r="CD10" i="15"/>
  <c r="CE10" i="15"/>
  <c r="CF10" i="15"/>
  <c r="CG10" i="15"/>
  <c r="CH10" i="15"/>
  <c r="CI10" i="15"/>
  <c r="CJ10" i="15"/>
  <c r="CL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MC10" i="15"/>
  <c r="MD10" i="15"/>
  <c r="ME10" i="15"/>
  <c r="MF10" i="15"/>
  <c r="MG10" i="15"/>
  <c r="MH10" i="15"/>
  <c r="MI10" i="15"/>
  <c r="MJ10" i="15"/>
  <c r="MK10" i="15"/>
  <c r="ML10" i="15"/>
  <c r="MM10" i="15"/>
  <c r="MN10" i="15"/>
  <c r="MO10" i="15"/>
  <c r="MP10" i="15"/>
  <c r="MQ10" i="15"/>
  <c r="MR10" i="15"/>
  <c r="MS10" i="15"/>
  <c r="MT10" i="15"/>
  <c r="MU10" i="15"/>
  <c r="MV10" i="15"/>
  <c r="MW10" i="15"/>
  <c r="MX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QZ10" i="15"/>
  <c r="RA10" i="15"/>
  <c r="RB10" i="15"/>
  <c r="RC10" i="15"/>
  <c r="RD10" i="15"/>
  <c r="RE10" i="15"/>
  <c r="RF10" i="15"/>
  <c r="RG10" i="15"/>
  <c r="RH10" i="15"/>
  <c r="RI10" i="15"/>
  <c r="RJ10" i="15"/>
  <c r="RK10" i="15"/>
  <c r="RL10" i="15"/>
  <c r="RM10" i="15"/>
  <c r="RN10" i="15"/>
  <c r="RO10" i="15"/>
  <c r="RP10" i="15"/>
  <c r="RQ10" i="15"/>
  <c r="RR10" i="15"/>
  <c r="RS10" i="15"/>
  <c r="RT10" i="15"/>
  <c r="RU10" i="15"/>
  <c r="RV10" i="15"/>
  <c r="RW10" i="15"/>
  <c r="RX10" i="15"/>
  <c r="RY10" i="15"/>
  <c r="RZ10" i="15"/>
  <c r="SA10" i="15"/>
  <c r="SB10" i="15"/>
  <c r="SC10" i="15"/>
  <c r="SD10" i="15"/>
  <c r="SE10" i="15"/>
  <c r="SF10" i="15"/>
  <c r="SG10" i="15"/>
  <c r="SH10" i="15"/>
  <c r="SI10" i="15"/>
  <c r="SJ10" i="15"/>
  <c r="SK10" i="15"/>
  <c r="SL10" i="15"/>
  <c r="SM10" i="15"/>
  <c r="SN10" i="15"/>
  <c r="SO10" i="15"/>
  <c r="SP10" i="15"/>
  <c r="SQ10" i="15"/>
  <c r="SR10" i="15"/>
  <c r="SS10" i="15"/>
  <c r="ST10" i="15"/>
  <c r="SU10" i="15"/>
  <c r="SV10" i="15"/>
  <c r="SW10" i="15"/>
  <c r="SX10" i="15"/>
  <c r="SY10" i="15"/>
  <c r="SZ10" i="15"/>
  <c r="TA10" i="15"/>
  <c r="TB10" i="15"/>
  <c r="K10" i="15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C23" i="7"/>
  <c r="CD23" i="7"/>
  <c r="CE23" i="7"/>
  <c r="CF23" i="7"/>
  <c r="CG23" i="7"/>
  <c r="CH23" i="7"/>
  <c r="CI23" i="7"/>
  <c r="CJ23" i="7"/>
  <c r="CL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K23" i="7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C29" i="15"/>
  <c r="CD29" i="15"/>
  <c r="CE29" i="15"/>
  <c r="CF29" i="15"/>
  <c r="CG29" i="15"/>
  <c r="CH29" i="15"/>
  <c r="CI29" i="15"/>
  <c r="CJ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DA29" i="15"/>
  <c r="DB29" i="15"/>
  <c r="DC29" i="15"/>
  <c r="DD29" i="15"/>
  <c r="DE29" i="15"/>
  <c r="DF29" i="15"/>
  <c r="DG29" i="15"/>
  <c r="DH29" i="15"/>
  <c r="DI29" i="15"/>
  <c r="DJ29" i="15"/>
  <c r="DK29" i="15"/>
  <c r="DL29" i="15"/>
  <c r="DM29" i="15"/>
  <c r="DN29" i="15"/>
  <c r="DO29" i="15"/>
  <c r="DP29" i="15"/>
  <c r="DQ29" i="15"/>
  <c r="DR29" i="15"/>
  <c r="DS29" i="15"/>
  <c r="DT29" i="15"/>
  <c r="DU29" i="15"/>
  <c r="DV29" i="15"/>
  <c r="DW29" i="15"/>
  <c r="DX29" i="15"/>
  <c r="DY29" i="15"/>
  <c r="DZ29" i="15"/>
  <c r="EA29" i="15"/>
  <c r="EB29" i="15"/>
  <c r="EC29" i="15"/>
  <c r="ED29" i="15"/>
  <c r="EE29" i="15"/>
  <c r="EF29" i="15"/>
  <c r="EG29" i="15"/>
  <c r="EH29" i="15"/>
  <c r="EI29" i="15"/>
  <c r="EJ29" i="15"/>
  <c r="EK29" i="15"/>
  <c r="EL29" i="15"/>
  <c r="EM29" i="15"/>
  <c r="EN29" i="15"/>
  <c r="EO29" i="15"/>
  <c r="EP29" i="15"/>
  <c r="EQ29" i="15"/>
  <c r="ER29" i="15"/>
  <c r="ES29" i="15"/>
  <c r="ET29" i="15"/>
  <c r="EU29" i="15"/>
  <c r="EV29" i="15"/>
  <c r="EW29" i="15"/>
  <c r="EX29" i="15"/>
  <c r="EY29" i="15"/>
  <c r="EZ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FU29" i="15"/>
  <c r="FV29" i="15"/>
  <c r="FW29" i="15"/>
  <c r="FX29" i="15"/>
  <c r="FY29" i="15"/>
  <c r="FZ29" i="15"/>
  <c r="GA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N29" i="15"/>
  <c r="GO29" i="15"/>
  <c r="GP29" i="15"/>
  <c r="GQ29" i="15"/>
  <c r="GR29" i="15"/>
  <c r="GS29" i="15"/>
  <c r="GT29" i="15"/>
  <c r="GU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H29" i="15"/>
  <c r="HI29" i="15"/>
  <c r="HJ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E29" i="15"/>
  <c r="JF29" i="15"/>
  <c r="JG29" i="15"/>
  <c r="JH29" i="15"/>
  <c r="JI29" i="15"/>
  <c r="JJ29" i="15"/>
  <c r="JK29" i="15"/>
  <c r="JL29" i="15"/>
  <c r="JM29" i="15"/>
  <c r="JN29" i="15"/>
  <c r="JO29" i="15"/>
  <c r="JP29" i="15"/>
  <c r="JQ29" i="15"/>
  <c r="JR29" i="15"/>
  <c r="JS29" i="15"/>
  <c r="JT29" i="15"/>
  <c r="JU29" i="15"/>
  <c r="JV29" i="15"/>
  <c r="JW29" i="15"/>
  <c r="JX29" i="15"/>
  <c r="JY29" i="15"/>
  <c r="JZ29" i="15"/>
  <c r="KA29" i="15"/>
  <c r="KB29" i="15"/>
  <c r="KC29" i="15"/>
  <c r="KD29" i="15"/>
  <c r="KE29" i="15"/>
  <c r="KF29" i="15"/>
  <c r="KG29" i="15"/>
  <c r="KH29" i="15"/>
  <c r="KI29" i="15"/>
  <c r="KJ29" i="15"/>
  <c r="KK29" i="15"/>
  <c r="KL29" i="15"/>
  <c r="KM29" i="15"/>
  <c r="KN29" i="15"/>
  <c r="KO29" i="15"/>
  <c r="KP29" i="15"/>
  <c r="KQ29" i="15"/>
  <c r="KR29" i="15"/>
  <c r="KS29" i="15"/>
  <c r="KT29" i="15"/>
  <c r="KU29" i="15"/>
  <c r="KV29" i="15"/>
  <c r="KW29" i="15"/>
  <c r="KX29" i="15"/>
  <c r="KY29" i="15"/>
  <c r="KZ29" i="15"/>
  <c r="LA29" i="15"/>
  <c r="LB29" i="15"/>
  <c r="LC29" i="15"/>
  <c r="LD29" i="15"/>
  <c r="LE29" i="15"/>
  <c r="LF29" i="15"/>
  <c r="LG29" i="15"/>
  <c r="LH29" i="15"/>
  <c r="LI29" i="15"/>
  <c r="LJ29" i="15"/>
  <c r="LK29" i="15"/>
  <c r="LL29" i="15"/>
  <c r="LM29" i="15"/>
  <c r="LN29" i="15"/>
  <c r="LO29" i="15"/>
  <c r="LP29" i="15"/>
  <c r="LQ29" i="15"/>
  <c r="LR29" i="15"/>
  <c r="LS29" i="15"/>
  <c r="LT29" i="15"/>
  <c r="LU29" i="15"/>
  <c r="LV29" i="15"/>
  <c r="LW29" i="15"/>
  <c r="LX29" i="15"/>
  <c r="LY29" i="15"/>
  <c r="LZ29" i="15"/>
  <c r="MA29" i="15"/>
  <c r="MB29" i="15"/>
  <c r="MC29" i="15"/>
  <c r="MD29" i="15"/>
  <c r="ME29" i="15"/>
  <c r="MF29" i="15"/>
  <c r="MG29" i="15"/>
  <c r="MH29" i="15"/>
  <c r="MI29" i="15"/>
  <c r="MJ29" i="15"/>
  <c r="MK29" i="15"/>
  <c r="ML29" i="15"/>
  <c r="MM29" i="15"/>
  <c r="MN29" i="15"/>
  <c r="MO29" i="15"/>
  <c r="MP29" i="15"/>
  <c r="MQ29" i="15"/>
  <c r="MR29" i="15"/>
  <c r="MS29" i="15"/>
  <c r="MT29" i="15"/>
  <c r="MU29" i="15"/>
  <c r="MV29" i="15"/>
  <c r="MW29" i="15"/>
  <c r="MX29" i="15"/>
  <c r="MY29" i="15"/>
  <c r="MZ29" i="15"/>
  <c r="NA29" i="15"/>
  <c r="NB29" i="15"/>
  <c r="NC29" i="15"/>
  <c r="ND29" i="15"/>
  <c r="NE29" i="15"/>
  <c r="NF29" i="15"/>
  <c r="NG29" i="15"/>
  <c r="NH29" i="15"/>
  <c r="NI29" i="15"/>
  <c r="NJ29" i="15"/>
  <c r="NK29" i="15"/>
  <c r="NL29" i="15"/>
  <c r="NM29" i="15"/>
  <c r="NN29" i="15"/>
  <c r="NO29" i="15"/>
  <c r="NP29" i="15"/>
  <c r="NQ29" i="15"/>
  <c r="NR29" i="15"/>
  <c r="NS29" i="15"/>
  <c r="NT29" i="15"/>
  <c r="NU29" i="15"/>
  <c r="NV29" i="15"/>
  <c r="NW29" i="15"/>
  <c r="NX29" i="15"/>
  <c r="NY29" i="15"/>
  <c r="NZ29" i="15"/>
  <c r="OA29" i="15"/>
  <c r="OB29" i="15"/>
  <c r="OC29" i="15"/>
  <c r="OD29" i="15"/>
  <c r="OE29" i="15"/>
  <c r="OF29" i="15"/>
  <c r="OG29" i="15"/>
  <c r="OH29" i="15"/>
  <c r="OI29" i="15"/>
  <c r="OJ29" i="15"/>
  <c r="OK29" i="15"/>
  <c r="OL29" i="15"/>
  <c r="OM29" i="15"/>
  <c r="ON29" i="15"/>
  <c r="OO29" i="15"/>
  <c r="OP29" i="15"/>
  <c r="OQ29" i="15"/>
  <c r="OR29" i="15"/>
  <c r="OS29" i="15"/>
  <c r="OT29" i="15"/>
  <c r="OU29" i="15"/>
  <c r="OV29" i="15"/>
  <c r="OW29" i="15"/>
  <c r="OX29" i="15"/>
  <c r="OY29" i="15"/>
  <c r="OZ29" i="15"/>
  <c r="PA29" i="15"/>
  <c r="PB29" i="15"/>
  <c r="PC29" i="15"/>
  <c r="PD29" i="15"/>
  <c r="PE29" i="15"/>
  <c r="PF29" i="15"/>
  <c r="PG29" i="15"/>
  <c r="PH29" i="15"/>
  <c r="PI29" i="15"/>
  <c r="PJ29" i="15"/>
  <c r="PK29" i="15"/>
  <c r="PL29" i="15"/>
  <c r="PM29" i="15"/>
  <c r="PN29" i="15"/>
  <c r="PO29" i="15"/>
  <c r="PP29" i="15"/>
  <c r="PQ29" i="15"/>
  <c r="PR29" i="15"/>
  <c r="PS29" i="15"/>
  <c r="PT29" i="15"/>
  <c r="PU29" i="15"/>
  <c r="PV29" i="15"/>
  <c r="PW29" i="15"/>
  <c r="PX29" i="15"/>
  <c r="PY29" i="15"/>
  <c r="PZ29" i="15"/>
  <c r="QA29" i="15"/>
  <c r="QB29" i="15"/>
  <c r="QC29" i="15"/>
  <c r="QD29" i="15"/>
  <c r="QE29" i="15"/>
  <c r="QF29" i="15"/>
  <c r="QG29" i="15"/>
  <c r="QH29" i="15"/>
  <c r="QI29" i="15"/>
  <c r="QJ29" i="15"/>
  <c r="QK29" i="15"/>
  <c r="QL29" i="15"/>
  <c r="QM29" i="15"/>
  <c r="QN29" i="15"/>
  <c r="QO29" i="15"/>
  <c r="QP29" i="15"/>
  <c r="QQ29" i="15"/>
  <c r="QR29" i="15"/>
  <c r="QS29" i="15"/>
  <c r="QT29" i="15"/>
  <c r="QU29" i="15"/>
  <c r="QV29" i="15"/>
  <c r="QW29" i="15"/>
  <c r="QX29" i="15"/>
  <c r="QY29" i="15"/>
  <c r="QZ29" i="15"/>
  <c r="RA29" i="15"/>
  <c r="RB29" i="15"/>
  <c r="RC29" i="15"/>
  <c r="RD29" i="15"/>
  <c r="RE29" i="15"/>
  <c r="RF29" i="15"/>
  <c r="RG29" i="15"/>
  <c r="RH29" i="15"/>
  <c r="RI29" i="15"/>
  <c r="RJ29" i="15"/>
  <c r="RK29" i="15"/>
  <c r="RL29" i="15"/>
  <c r="RM29" i="15"/>
  <c r="RN29" i="15"/>
  <c r="RO29" i="15"/>
  <c r="RP29" i="15"/>
  <c r="RQ29" i="15"/>
  <c r="RR29" i="15"/>
  <c r="RS29" i="15"/>
  <c r="RT29" i="15"/>
  <c r="RU29" i="15"/>
  <c r="RV29" i="15"/>
  <c r="RW29" i="15"/>
  <c r="RX29" i="15"/>
  <c r="RY29" i="15"/>
  <c r="RZ29" i="15"/>
  <c r="SA29" i="15"/>
  <c r="SB29" i="15"/>
  <c r="SC29" i="15"/>
  <c r="SD29" i="15"/>
  <c r="SE29" i="15"/>
  <c r="SF29" i="15"/>
  <c r="SG29" i="15"/>
  <c r="SH29" i="15"/>
  <c r="SI29" i="15"/>
  <c r="SJ29" i="15"/>
  <c r="SK29" i="15"/>
  <c r="SL29" i="15"/>
  <c r="SM29" i="15"/>
  <c r="SN29" i="15"/>
  <c r="SO29" i="15"/>
  <c r="SP29" i="15"/>
  <c r="SQ29" i="15"/>
  <c r="SR29" i="15"/>
  <c r="SS29" i="15"/>
  <c r="ST29" i="15"/>
  <c r="SU29" i="15"/>
  <c r="SV29" i="15"/>
  <c r="SW29" i="15"/>
  <c r="SX29" i="15"/>
  <c r="SY29" i="15"/>
  <c r="SZ29" i="15"/>
  <c r="TA29" i="15"/>
  <c r="TB29" i="15"/>
  <c r="K29" i="15"/>
  <c r="CB22" i="1"/>
  <c r="CB69" i="7" s="1"/>
  <c r="I69" i="7" s="1"/>
  <c r="J68" i="7" s="1"/>
  <c r="CB25" i="1"/>
  <c r="CC51" i="1"/>
  <c r="CC45" i="15" s="1"/>
  <c r="CB51" i="1"/>
  <c r="CB75" i="7" s="1"/>
  <c r="CB42" i="1"/>
  <c r="J42" i="1" s="1"/>
  <c r="CA85" i="7"/>
  <c r="I85" i="7" s="1"/>
  <c r="J85" i="7" s="1"/>
  <c r="CA12" i="3"/>
  <c r="CA25" i="7"/>
  <c r="I29" i="7" l="1"/>
  <c r="J29" i="7"/>
  <c r="J20" i="7"/>
  <c r="J9" i="3"/>
  <c r="J15" i="2"/>
  <c r="J15" i="1"/>
  <c r="CR13" i="7"/>
  <c r="J24" i="1"/>
  <c r="I45" i="15"/>
  <c r="J45" i="15" s="1"/>
  <c r="I12" i="7"/>
  <c r="J12" i="7" s="1"/>
  <c r="I154" i="7"/>
  <c r="J154" i="7" s="1"/>
  <c r="I209" i="7"/>
  <c r="J209" i="7" s="1"/>
  <c r="I210" i="7"/>
  <c r="J210" i="7" s="1"/>
  <c r="CG24" i="7"/>
  <c r="I24" i="7" s="1"/>
  <c r="CQ13" i="7"/>
  <c r="I12" i="3"/>
  <c r="I13" i="3"/>
  <c r="I22" i="2"/>
  <c r="J21" i="2" s="1"/>
  <c r="CF62" i="7"/>
  <c r="I62" i="7" s="1"/>
  <c r="J62" i="7" s="1"/>
  <c r="I82" i="7"/>
  <c r="J82" i="7" s="1"/>
  <c r="CC75" i="7"/>
  <c r="CM75" i="7"/>
  <c r="I42" i="1"/>
  <c r="CB61" i="7"/>
  <c r="I61" i="7" s="1"/>
  <c r="J61" i="7" s="1"/>
  <c r="CP20" i="7"/>
  <c r="I20" i="7" s="1"/>
  <c r="I15" i="2"/>
  <c r="I24" i="3"/>
  <c r="I52" i="15"/>
  <c r="I99" i="7"/>
  <c r="J99" i="7" s="1"/>
  <c r="I143" i="7"/>
  <c r="J143" i="7" s="1"/>
  <c r="J53" i="3"/>
  <c r="I25" i="2"/>
  <c r="CB51" i="15"/>
  <c r="I22" i="1"/>
  <c r="I51" i="1"/>
  <c r="CD31" i="15"/>
  <c r="I45" i="1"/>
  <c r="CE98" i="7"/>
  <c r="I98" i="7" s="1"/>
  <c r="J98" i="7" s="1"/>
  <c r="I56" i="1"/>
  <c r="I46" i="1"/>
  <c r="CD16" i="15"/>
  <c r="I16" i="1"/>
  <c r="CG13" i="7"/>
  <c r="J13" i="7" s="1"/>
  <c r="I24" i="1"/>
  <c r="CI14" i="7"/>
  <c r="I14" i="7" s="1"/>
  <c r="J14" i="7" s="1"/>
  <c r="I30" i="1"/>
  <c r="CB10" i="15"/>
  <c r="I25" i="1"/>
  <c r="I23" i="1"/>
  <c r="CI19" i="7"/>
  <c r="I19" i="7" s="1"/>
  <c r="J19" i="7" s="1"/>
  <c r="I15" i="1"/>
  <c r="CP102" i="7"/>
  <c r="I102" i="7" s="1"/>
  <c r="J102" i="7" s="1"/>
  <c r="I31" i="1"/>
  <c r="CN31" i="15"/>
  <c r="CN38" i="7"/>
  <c r="CM38" i="15"/>
  <c r="CB29" i="15"/>
  <c r="CK51" i="15"/>
  <c r="CM23" i="7"/>
  <c r="CK10" i="15"/>
  <c r="CD38" i="7"/>
  <c r="CK29" i="15"/>
  <c r="CD52" i="7"/>
  <c r="I52" i="7" s="1"/>
  <c r="J52" i="7" s="1"/>
  <c r="CC38" i="15"/>
  <c r="I38" i="15" s="1"/>
  <c r="CC21" i="15"/>
  <c r="I21" i="15" s="1"/>
  <c r="I39" i="15"/>
  <c r="J39" i="15" s="1"/>
  <c r="CB23" i="7"/>
  <c r="CA37" i="3"/>
  <c r="CA9" i="3"/>
  <c r="BZ10" i="13"/>
  <c r="BY10" i="13"/>
  <c r="BX10" i="13"/>
  <c r="I23" i="7" l="1"/>
  <c r="J23" i="7"/>
  <c r="J21" i="15"/>
  <c r="I13" i="7"/>
  <c r="I75" i="7"/>
  <c r="J75" i="7" s="1"/>
  <c r="I51" i="15"/>
  <c r="J51" i="15" s="1"/>
  <c r="I38" i="7"/>
  <c r="J38" i="7" s="1"/>
  <c r="I37" i="3"/>
  <c r="I29" i="15"/>
  <c r="J29" i="15" s="1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K45" i="7"/>
  <c r="BR23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KZ47" i="15"/>
  <c r="LA47" i="15"/>
  <c r="LB47" i="15"/>
  <c r="LC47" i="15"/>
  <c r="LD47" i="15"/>
  <c r="LE47" i="15"/>
  <c r="LF47" i="15"/>
  <c r="LG47" i="15"/>
  <c r="LH47" i="15"/>
  <c r="LI47" i="15"/>
  <c r="LJ47" i="15"/>
  <c r="LK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B47" i="15"/>
  <c r="NC47" i="15"/>
  <c r="ND47" i="15"/>
  <c r="NE47" i="15"/>
  <c r="NF47" i="15"/>
  <c r="NG47" i="15"/>
  <c r="NH47" i="15"/>
  <c r="NI47" i="15"/>
  <c r="NJ47" i="15"/>
  <c r="NK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K47" i="15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K105" i="7"/>
  <c r="BR21" i="3"/>
  <c r="BR12" i="2"/>
  <c r="J11" i="2" s="1"/>
  <c r="BR39" i="1"/>
  <c r="BR68" i="1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E46" i="15"/>
  <c r="NF46" i="15"/>
  <c r="NG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46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K100" i="7"/>
  <c r="BM44" i="7"/>
  <c r="BM15" i="3"/>
  <c r="BL15" i="3"/>
  <c r="BL4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K124" i="7"/>
  <c r="I12" i="2" l="1"/>
  <c r="BR33" i="7"/>
  <c r="I33" i="7" s="1"/>
  <c r="J32" i="7" s="1"/>
  <c r="I124" i="7"/>
  <c r="J124" i="7" s="1"/>
  <c r="I45" i="7"/>
  <c r="BR47" i="15"/>
  <c r="I47" i="15" s="1"/>
  <c r="J47" i="15" s="1"/>
  <c r="I68" i="1"/>
  <c r="J68" i="1" s="1"/>
  <c r="BR100" i="7"/>
  <c r="I39" i="1"/>
  <c r="J37" i="1" s="1"/>
  <c r="BR46" i="15"/>
  <c r="I46" i="15" s="1"/>
  <c r="J46" i="15" s="1"/>
  <c r="BR13" i="15"/>
  <c r="I13" i="15" s="1"/>
  <c r="BR105" i="7"/>
  <c r="I105" i="7" s="1"/>
  <c r="J105" i="7" s="1"/>
  <c r="L11" i="7"/>
  <c r="M11" i="7"/>
  <c r="N11" i="7"/>
  <c r="O11" i="7"/>
  <c r="P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K1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31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E10" i="7"/>
  <c r="BF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BG13" i="13"/>
  <c r="BG16" i="7" s="1"/>
  <c r="BG10" i="13"/>
  <c r="BG10" i="7" s="1"/>
  <c r="BD13" i="13"/>
  <c r="BD16" i="7" s="1"/>
  <c r="BD9" i="13"/>
  <c r="BD31" i="7" s="1"/>
  <c r="BD10" i="13"/>
  <c r="BD10" i="7" s="1"/>
  <c r="BC9" i="13"/>
  <c r="BC31" i="7" s="1"/>
  <c r="BC10" i="13"/>
  <c r="BB44" i="7"/>
  <c r="BB15" i="3"/>
  <c r="BA47" i="1"/>
  <c r="BA65" i="7" s="1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Y12" i="15"/>
  <c r="DZ12" i="15"/>
  <c r="EA12" i="15"/>
  <c r="EB12" i="15"/>
  <c r="EC12" i="15"/>
  <c r="ED12" i="15"/>
  <c r="EE12" i="15"/>
  <c r="EF12" i="15"/>
  <c r="EG12" i="15"/>
  <c r="EH12" i="15"/>
  <c r="EI12" i="15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T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N12" i="15"/>
  <c r="GO12" i="15"/>
  <c r="GP12" i="15"/>
  <c r="GQ12" i="15"/>
  <c r="GR12" i="15"/>
  <c r="GS12" i="15"/>
  <c r="GT12" i="15"/>
  <c r="GU12" i="15"/>
  <c r="GV12" i="15"/>
  <c r="GW12" i="15"/>
  <c r="GX12" i="15"/>
  <c r="GY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M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F12" i="15"/>
  <c r="JG12" i="15"/>
  <c r="JH12" i="15"/>
  <c r="JI12" i="15"/>
  <c r="JJ12" i="15"/>
  <c r="JK12" i="15"/>
  <c r="JL12" i="15"/>
  <c r="JM12" i="15"/>
  <c r="JN12" i="15"/>
  <c r="JO12" i="15"/>
  <c r="JP12" i="15"/>
  <c r="JQ12" i="15"/>
  <c r="JR12" i="15"/>
  <c r="JS12" i="15"/>
  <c r="JT12" i="15"/>
  <c r="JU12" i="15"/>
  <c r="JV12" i="15"/>
  <c r="JW12" i="15"/>
  <c r="JX12" i="15"/>
  <c r="JY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P12" i="15"/>
  <c r="KQ12" i="15"/>
  <c r="KR12" i="15"/>
  <c r="KS12" i="15"/>
  <c r="KT12" i="15"/>
  <c r="KU12" i="15"/>
  <c r="KV12" i="15"/>
  <c r="KW12" i="15"/>
  <c r="KX12" i="15"/>
  <c r="KY12" i="15"/>
  <c r="KZ12" i="15"/>
  <c r="LA12" i="15"/>
  <c r="LB12" i="15"/>
  <c r="LC12" i="15"/>
  <c r="LD12" i="15"/>
  <c r="LE12" i="15"/>
  <c r="LF12" i="15"/>
  <c r="LG12" i="15"/>
  <c r="LH12" i="15"/>
  <c r="LI12" i="15"/>
  <c r="LJ12" i="15"/>
  <c r="LK12" i="15"/>
  <c r="LL12" i="15"/>
  <c r="LM12" i="15"/>
  <c r="LN12" i="15"/>
  <c r="LO12" i="15"/>
  <c r="LP12" i="15"/>
  <c r="LQ12" i="15"/>
  <c r="LR12" i="15"/>
  <c r="LS12" i="15"/>
  <c r="LT12" i="15"/>
  <c r="LU12" i="15"/>
  <c r="LV12" i="15"/>
  <c r="LW12" i="15"/>
  <c r="LX12" i="15"/>
  <c r="LY12" i="15"/>
  <c r="LZ12" i="15"/>
  <c r="MA12" i="15"/>
  <c r="MB12" i="15"/>
  <c r="MC12" i="15"/>
  <c r="MD12" i="15"/>
  <c r="ME12" i="15"/>
  <c r="MF12" i="15"/>
  <c r="MG12" i="15"/>
  <c r="MH12" i="15"/>
  <c r="MI12" i="15"/>
  <c r="MJ12" i="15"/>
  <c r="MK12" i="15"/>
  <c r="ML12" i="15"/>
  <c r="MM12" i="15"/>
  <c r="MN12" i="15"/>
  <c r="MO12" i="15"/>
  <c r="MP12" i="15"/>
  <c r="MQ12" i="15"/>
  <c r="MR12" i="15"/>
  <c r="MS12" i="15"/>
  <c r="MT12" i="15"/>
  <c r="MU12" i="15"/>
  <c r="MV12" i="15"/>
  <c r="MW12" i="15"/>
  <c r="MX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H12" i="15"/>
  <c r="QI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QZ12" i="15"/>
  <c r="RA12" i="15"/>
  <c r="RB12" i="15"/>
  <c r="RC12" i="15"/>
  <c r="RD12" i="15"/>
  <c r="RE12" i="15"/>
  <c r="RF12" i="15"/>
  <c r="RG12" i="15"/>
  <c r="RH12" i="15"/>
  <c r="RI12" i="15"/>
  <c r="RJ12" i="15"/>
  <c r="RK12" i="15"/>
  <c r="RL12" i="15"/>
  <c r="RM12" i="15"/>
  <c r="RN12" i="15"/>
  <c r="RO12" i="15"/>
  <c r="RP12" i="15"/>
  <c r="RQ12" i="15"/>
  <c r="RR12" i="15"/>
  <c r="RS12" i="15"/>
  <c r="RT12" i="15"/>
  <c r="RU12" i="15"/>
  <c r="RV12" i="15"/>
  <c r="RW12" i="15"/>
  <c r="RX12" i="15"/>
  <c r="RY12" i="15"/>
  <c r="RZ12" i="15"/>
  <c r="SA12" i="15"/>
  <c r="SB12" i="15"/>
  <c r="SC12" i="15"/>
  <c r="SD12" i="15"/>
  <c r="SE12" i="15"/>
  <c r="SF12" i="15"/>
  <c r="SG12" i="15"/>
  <c r="SH12" i="15"/>
  <c r="SI12" i="15"/>
  <c r="SJ12" i="15"/>
  <c r="SK12" i="15"/>
  <c r="SL12" i="15"/>
  <c r="SM12" i="15"/>
  <c r="SN12" i="15"/>
  <c r="SO12" i="15"/>
  <c r="SP12" i="15"/>
  <c r="SQ12" i="15"/>
  <c r="SR12" i="15"/>
  <c r="SS12" i="15"/>
  <c r="ST12" i="15"/>
  <c r="SU12" i="15"/>
  <c r="SV12" i="15"/>
  <c r="SW12" i="15"/>
  <c r="SX12" i="15"/>
  <c r="SY12" i="15"/>
  <c r="SZ12" i="15"/>
  <c r="TA12" i="15"/>
  <c r="TB12" i="15"/>
  <c r="K12" i="15"/>
  <c r="AX47" i="1"/>
  <c r="AX65" i="7" s="1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I11" i="15"/>
  <c r="J11" i="15" s="1"/>
  <c r="I16" i="15"/>
  <c r="I68" i="15"/>
  <c r="I53" i="15"/>
  <c r="I69" i="15"/>
  <c r="I10" i="15"/>
  <c r="I70" i="15"/>
  <c r="I71" i="15"/>
  <c r="I72" i="15"/>
  <c r="I24" i="15"/>
  <c r="I73" i="15"/>
  <c r="I74" i="15"/>
  <c r="I75" i="15"/>
  <c r="I76" i="15"/>
  <c r="I77" i="15"/>
  <c r="I78" i="15"/>
  <c r="I79" i="15"/>
  <c r="I80" i="15"/>
  <c r="I81" i="15"/>
  <c r="I82" i="15"/>
  <c r="I59" i="15"/>
  <c r="I35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Y33" i="15"/>
  <c r="AZ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Q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AT44" i="7"/>
  <c r="AT25" i="3"/>
  <c r="AT15" i="3"/>
  <c r="AS23" i="15"/>
  <c r="AS37" i="15"/>
  <c r="AS25" i="15"/>
  <c r="AS21" i="3"/>
  <c r="AS30" i="3"/>
  <c r="AS17" i="3"/>
  <c r="AP19" i="1"/>
  <c r="AP43" i="7" s="1"/>
  <c r="AN13" i="13"/>
  <c r="AN16" i="7" s="1"/>
  <c r="AL90" i="7"/>
  <c r="I90" i="7" s="1"/>
  <c r="J89" i="7" s="1"/>
  <c r="AL44" i="7"/>
  <c r="AL16" i="3"/>
  <c r="AL25" i="3"/>
  <c r="AL15" i="3"/>
  <c r="L21" i="7"/>
  <c r="M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K21" i="7"/>
  <c r="AJ23" i="15"/>
  <c r="AJ37" i="15"/>
  <c r="AJ25" i="15"/>
  <c r="AJ21" i="3"/>
  <c r="AJ17" i="3"/>
  <c r="AJ30" i="3"/>
  <c r="AI25" i="7"/>
  <c r="J25" i="7" s="1"/>
  <c r="AI16" i="3"/>
  <c r="AI25" i="3"/>
  <c r="AI9" i="3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IV158" i="7"/>
  <c r="IW158" i="7"/>
  <c r="IX158" i="7"/>
  <c r="IY158" i="7"/>
  <c r="IZ158" i="7"/>
  <c r="JA158" i="7"/>
  <c r="JB158" i="7"/>
  <c r="JC158" i="7"/>
  <c r="JD158" i="7"/>
  <c r="JE158" i="7"/>
  <c r="JF158" i="7"/>
  <c r="JG158" i="7"/>
  <c r="JH158" i="7"/>
  <c r="JI158" i="7"/>
  <c r="JJ158" i="7"/>
  <c r="JK158" i="7"/>
  <c r="JL158" i="7"/>
  <c r="JM158" i="7"/>
  <c r="JN158" i="7"/>
  <c r="JO158" i="7"/>
  <c r="JP158" i="7"/>
  <c r="JQ158" i="7"/>
  <c r="JR158" i="7"/>
  <c r="JS158" i="7"/>
  <c r="JT158" i="7"/>
  <c r="JU158" i="7"/>
  <c r="JV158" i="7"/>
  <c r="JW158" i="7"/>
  <c r="JX158" i="7"/>
  <c r="JY158" i="7"/>
  <c r="JZ158" i="7"/>
  <c r="KA158" i="7"/>
  <c r="KB158" i="7"/>
  <c r="KC158" i="7"/>
  <c r="KD158" i="7"/>
  <c r="KE158" i="7"/>
  <c r="KF158" i="7"/>
  <c r="KG158" i="7"/>
  <c r="KH158" i="7"/>
  <c r="KI158" i="7"/>
  <c r="KJ158" i="7"/>
  <c r="KK158" i="7"/>
  <c r="KL158" i="7"/>
  <c r="KM158" i="7"/>
  <c r="KN158" i="7"/>
  <c r="KO158" i="7"/>
  <c r="KP158" i="7"/>
  <c r="KQ158" i="7"/>
  <c r="KR158" i="7"/>
  <c r="KS158" i="7"/>
  <c r="KT158" i="7"/>
  <c r="KU158" i="7"/>
  <c r="KV158" i="7"/>
  <c r="KW158" i="7"/>
  <c r="KX158" i="7"/>
  <c r="KY158" i="7"/>
  <c r="KZ158" i="7"/>
  <c r="LA158" i="7"/>
  <c r="LB158" i="7"/>
  <c r="LC158" i="7"/>
  <c r="LD158" i="7"/>
  <c r="LE158" i="7"/>
  <c r="LF158" i="7"/>
  <c r="LG158" i="7"/>
  <c r="LH158" i="7"/>
  <c r="LI158" i="7"/>
  <c r="LJ158" i="7"/>
  <c r="LK158" i="7"/>
  <c r="LL158" i="7"/>
  <c r="LM158" i="7"/>
  <c r="LN158" i="7"/>
  <c r="LO158" i="7"/>
  <c r="LP158" i="7"/>
  <c r="LQ158" i="7"/>
  <c r="LR158" i="7"/>
  <c r="LS158" i="7"/>
  <c r="LT158" i="7"/>
  <c r="LU158" i="7"/>
  <c r="LV158" i="7"/>
  <c r="LW158" i="7"/>
  <c r="LX158" i="7"/>
  <c r="LY158" i="7"/>
  <c r="LZ158" i="7"/>
  <c r="MA158" i="7"/>
  <c r="MB158" i="7"/>
  <c r="MC158" i="7"/>
  <c r="MD158" i="7"/>
  <c r="ME158" i="7"/>
  <c r="MF158" i="7"/>
  <c r="MG158" i="7"/>
  <c r="MH158" i="7"/>
  <c r="MI158" i="7"/>
  <c r="MJ158" i="7"/>
  <c r="MK158" i="7"/>
  <c r="ML158" i="7"/>
  <c r="MM158" i="7"/>
  <c r="MN158" i="7"/>
  <c r="MO158" i="7"/>
  <c r="MP158" i="7"/>
  <c r="MQ158" i="7"/>
  <c r="MR158" i="7"/>
  <c r="MS158" i="7"/>
  <c r="MT158" i="7"/>
  <c r="MU158" i="7"/>
  <c r="MV158" i="7"/>
  <c r="MW158" i="7"/>
  <c r="MX158" i="7"/>
  <c r="MY158" i="7"/>
  <c r="MZ158" i="7"/>
  <c r="NA158" i="7"/>
  <c r="NB158" i="7"/>
  <c r="NC158" i="7"/>
  <c r="ND158" i="7"/>
  <c r="NE158" i="7"/>
  <c r="NF158" i="7"/>
  <c r="NG158" i="7"/>
  <c r="NH158" i="7"/>
  <c r="NI158" i="7"/>
  <c r="NJ158" i="7"/>
  <c r="NK158" i="7"/>
  <c r="NL158" i="7"/>
  <c r="NM158" i="7"/>
  <c r="NN158" i="7"/>
  <c r="NO158" i="7"/>
  <c r="NP158" i="7"/>
  <c r="NQ158" i="7"/>
  <c r="NR158" i="7"/>
  <c r="NS158" i="7"/>
  <c r="NT158" i="7"/>
  <c r="NU158" i="7"/>
  <c r="NV158" i="7"/>
  <c r="NW158" i="7"/>
  <c r="NX158" i="7"/>
  <c r="NY158" i="7"/>
  <c r="NZ158" i="7"/>
  <c r="OA158" i="7"/>
  <c r="OB158" i="7"/>
  <c r="OC158" i="7"/>
  <c r="OD158" i="7"/>
  <c r="OE158" i="7"/>
  <c r="OF158" i="7"/>
  <c r="OG158" i="7"/>
  <c r="OH158" i="7"/>
  <c r="OI158" i="7"/>
  <c r="OJ158" i="7"/>
  <c r="OK158" i="7"/>
  <c r="OL158" i="7"/>
  <c r="OM158" i="7"/>
  <c r="ON158" i="7"/>
  <c r="OO158" i="7"/>
  <c r="OP158" i="7"/>
  <c r="OQ158" i="7"/>
  <c r="OR158" i="7"/>
  <c r="OS158" i="7"/>
  <c r="OT158" i="7"/>
  <c r="OU158" i="7"/>
  <c r="OV158" i="7"/>
  <c r="OW158" i="7"/>
  <c r="OX158" i="7"/>
  <c r="OY158" i="7"/>
  <c r="OZ158" i="7"/>
  <c r="PA158" i="7"/>
  <c r="PB158" i="7"/>
  <c r="PC158" i="7"/>
  <c r="PD158" i="7"/>
  <c r="PE158" i="7"/>
  <c r="PF158" i="7"/>
  <c r="PG158" i="7"/>
  <c r="PH158" i="7"/>
  <c r="PI158" i="7"/>
  <c r="PJ158" i="7"/>
  <c r="PK158" i="7"/>
  <c r="PL158" i="7"/>
  <c r="PM158" i="7"/>
  <c r="PN158" i="7"/>
  <c r="PO158" i="7"/>
  <c r="PP158" i="7"/>
  <c r="PQ158" i="7"/>
  <c r="PR158" i="7"/>
  <c r="PS158" i="7"/>
  <c r="PT158" i="7"/>
  <c r="PU158" i="7"/>
  <c r="PV158" i="7"/>
  <c r="PW158" i="7"/>
  <c r="PX158" i="7"/>
  <c r="PY158" i="7"/>
  <c r="PZ158" i="7"/>
  <c r="QA158" i="7"/>
  <c r="QB158" i="7"/>
  <c r="QC158" i="7"/>
  <c r="QD158" i="7"/>
  <c r="QE158" i="7"/>
  <c r="QF158" i="7"/>
  <c r="QG158" i="7"/>
  <c r="QH158" i="7"/>
  <c r="QI158" i="7"/>
  <c r="QJ158" i="7"/>
  <c r="QK158" i="7"/>
  <c r="QL158" i="7"/>
  <c r="QM158" i="7"/>
  <c r="QN158" i="7"/>
  <c r="QO158" i="7"/>
  <c r="QP158" i="7"/>
  <c r="QQ158" i="7"/>
  <c r="QR158" i="7"/>
  <c r="QS158" i="7"/>
  <c r="QT158" i="7"/>
  <c r="QU158" i="7"/>
  <c r="QV158" i="7"/>
  <c r="QW158" i="7"/>
  <c r="QX158" i="7"/>
  <c r="QY158" i="7"/>
  <c r="QZ158" i="7"/>
  <c r="RA158" i="7"/>
  <c r="RB158" i="7"/>
  <c r="RC158" i="7"/>
  <c r="RD158" i="7"/>
  <c r="RE158" i="7"/>
  <c r="RF158" i="7"/>
  <c r="RG158" i="7"/>
  <c r="RH158" i="7"/>
  <c r="RI158" i="7"/>
  <c r="RJ158" i="7"/>
  <c r="RK158" i="7"/>
  <c r="RL158" i="7"/>
  <c r="RM158" i="7"/>
  <c r="RN158" i="7"/>
  <c r="RO158" i="7"/>
  <c r="RP158" i="7"/>
  <c r="RQ158" i="7"/>
  <c r="RR158" i="7"/>
  <c r="RS158" i="7"/>
  <c r="RT158" i="7"/>
  <c r="RU158" i="7"/>
  <c r="RV158" i="7"/>
  <c r="RW158" i="7"/>
  <c r="RX158" i="7"/>
  <c r="RY158" i="7"/>
  <c r="RZ158" i="7"/>
  <c r="SA158" i="7"/>
  <c r="SB158" i="7"/>
  <c r="SC158" i="7"/>
  <c r="SD158" i="7"/>
  <c r="SE158" i="7"/>
  <c r="SF158" i="7"/>
  <c r="SG158" i="7"/>
  <c r="SH158" i="7"/>
  <c r="SI158" i="7"/>
  <c r="SJ158" i="7"/>
  <c r="SK158" i="7"/>
  <c r="SL158" i="7"/>
  <c r="SM158" i="7"/>
  <c r="SN158" i="7"/>
  <c r="SO158" i="7"/>
  <c r="SP158" i="7"/>
  <c r="SQ158" i="7"/>
  <c r="SR158" i="7"/>
  <c r="SS158" i="7"/>
  <c r="ST158" i="7"/>
  <c r="SU158" i="7"/>
  <c r="SV158" i="7"/>
  <c r="SW158" i="7"/>
  <c r="SX158" i="7"/>
  <c r="SY158" i="7"/>
  <c r="SZ158" i="7"/>
  <c r="TA158" i="7"/>
  <c r="TB158" i="7"/>
  <c r="K158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K107" i="7"/>
  <c r="J28" i="13"/>
  <c r="AD15" i="3"/>
  <c r="AD44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K7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MD153" i="7"/>
  <c r="ME153" i="7"/>
  <c r="MF153" i="7"/>
  <c r="MG153" i="7"/>
  <c r="MH153" i="7"/>
  <c r="MI153" i="7"/>
  <c r="MJ153" i="7"/>
  <c r="MK153" i="7"/>
  <c r="ML153" i="7"/>
  <c r="MM153" i="7"/>
  <c r="MN153" i="7"/>
  <c r="MO153" i="7"/>
  <c r="MP153" i="7"/>
  <c r="MQ153" i="7"/>
  <c r="MR153" i="7"/>
  <c r="MS153" i="7"/>
  <c r="MT153" i="7"/>
  <c r="MU153" i="7"/>
  <c r="MV153" i="7"/>
  <c r="MW153" i="7"/>
  <c r="MX153" i="7"/>
  <c r="MY153" i="7"/>
  <c r="MZ153" i="7"/>
  <c r="NA153" i="7"/>
  <c r="NB153" i="7"/>
  <c r="NC153" i="7"/>
  <c r="ND153" i="7"/>
  <c r="NE153" i="7"/>
  <c r="NF153" i="7"/>
  <c r="NG153" i="7"/>
  <c r="NH153" i="7"/>
  <c r="NI153" i="7"/>
  <c r="NJ153" i="7"/>
  <c r="NK153" i="7"/>
  <c r="NL153" i="7"/>
  <c r="NM153" i="7"/>
  <c r="NN153" i="7"/>
  <c r="NO153" i="7"/>
  <c r="NP153" i="7"/>
  <c r="NQ153" i="7"/>
  <c r="NR153" i="7"/>
  <c r="NS153" i="7"/>
  <c r="NT153" i="7"/>
  <c r="NU153" i="7"/>
  <c r="NV153" i="7"/>
  <c r="NW153" i="7"/>
  <c r="NX153" i="7"/>
  <c r="NY153" i="7"/>
  <c r="NZ153" i="7"/>
  <c r="OA153" i="7"/>
  <c r="OB153" i="7"/>
  <c r="OC153" i="7"/>
  <c r="OD153" i="7"/>
  <c r="OE153" i="7"/>
  <c r="OF153" i="7"/>
  <c r="OG153" i="7"/>
  <c r="OH153" i="7"/>
  <c r="OI153" i="7"/>
  <c r="OJ153" i="7"/>
  <c r="OK153" i="7"/>
  <c r="OL153" i="7"/>
  <c r="OM153" i="7"/>
  <c r="ON153" i="7"/>
  <c r="OO153" i="7"/>
  <c r="OP153" i="7"/>
  <c r="OQ153" i="7"/>
  <c r="OR153" i="7"/>
  <c r="OS153" i="7"/>
  <c r="OT153" i="7"/>
  <c r="OU153" i="7"/>
  <c r="OV153" i="7"/>
  <c r="OW153" i="7"/>
  <c r="OX153" i="7"/>
  <c r="OY153" i="7"/>
  <c r="OZ153" i="7"/>
  <c r="PA153" i="7"/>
  <c r="PB153" i="7"/>
  <c r="PC153" i="7"/>
  <c r="PD153" i="7"/>
  <c r="PE153" i="7"/>
  <c r="PF153" i="7"/>
  <c r="PG153" i="7"/>
  <c r="PH153" i="7"/>
  <c r="PI153" i="7"/>
  <c r="PJ153" i="7"/>
  <c r="PK153" i="7"/>
  <c r="PL153" i="7"/>
  <c r="PM153" i="7"/>
  <c r="PN153" i="7"/>
  <c r="PO153" i="7"/>
  <c r="PP153" i="7"/>
  <c r="PQ153" i="7"/>
  <c r="PR153" i="7"/>
  <c r="PS153" i="7"/>
  <c r="PT153" i="7"/>
  <c r="PU153" i="7"/>
  <c r="PV153" i="7"/>
  <c r="PW153" i="7"/>
  <c r="PX153" i="7"/>
  <c r="PY153" i="7"/>
  <c r="PZ153" i="7"/>
  <c r="QA153" i="7"/>
  <c r="QB153" i="7"/>
  <c r="QC153" i="7"/>
  <c r="QD153" i="7"/>
  <c r="QE153" i="7"/>
  <c r="QF153" i="7"/>
  <c r="QG153" i="7"/>
  <c r="QH153" i="7"/>
  <c r="QI153" i="7"/>
  <c r="QJ153" i="7"/>
  <c r="QK153" i="7"/>
  <c r="QL153" i="7"/>
  <c r="QM153" i="7"/>
  <c r="QN153" i="7"/>
  <c r="QO153" i="7"/>
  <c r="QP153" i="7"/>
  <c r="QQ153" i="7"/>
  <c r="QR153" i="7"/>
  <c r="QS153" i="7"/>
  <c r="QT153" i="7"/>
  <c r="QU153" i="7"/>
  <c r="QV153" i="7"/>
  <c r="QW153" i="7"/>
  <c r="QX153" i="7"/>
  <c r="QY153" i="7"/>
  <c r="QZ153" i="7"/>
  <c r="RA153" i="7"/>
  <c r="RB153" i="7"/>
  <c r="RC153" i="7"/>
  <c r="RD153" i="7"/>
  <c r="RE153" i="7"/>
  <c r="RF153" i="7"/>
  <c r="RG153" i="7"/>
  <c r="RH153" i="7"/>
  <c r="RI153" i="7"/>
  <c r="RJ153" i="7"/>
  <c r="RK153" i="7"/>
  <c r="RL153" i="7"/>
  <c r="RM153" i="7"/>
  <c r="RN153" i="7"/>
  <c r="RO153" i="7"/>
  <c r="RP153" i="7"/>
  <c r="RQ153" i="7"/>
  <c r="RR153" i="7"/>
  <c r="RS153" i="7"/>
  <c r="RT153" i="7"/>
  <c r="RU153" i="7"/>
  <c r="RV153" i="7"/>
  <c r="RW153" i="7"/>
  <c r="RX153" i="7"/>
  <c r="RY153" i="7"/>
  <c r="RZ153" i="7"/>
  <c r="SA153" i="7"/>
  <c r="SB153" i="7"/>
  <c r="SC153" i="7"/>
  <c r="SD153" i="7"/>
  <c r="SE153" i="7"/>
  <c r="SF153" i="7"/>
  <c r="SG153" i="7"/>
  <c r="SH153" i="7"/>
  <c r="SI153" i="7"/>
  <c r="SJ153" i="7"/>
  <c r="SK153" i="7"/>
  <c r="SL153" i="7"/>
  <c r="SM153" i="7"/>
  <c r="SN153" i="7"/>
  <c r="SO153" i="7"/>
  <c r="SP153" i="7"/>
  <c r="SQ153" i="7"/>
  <c r="SR153" i="7"/>
  <c r="SS153" i="7"/>
  <c r="ST153" i="7"/>
  <c r="SU153" i="7"/>
  <c r="SV153" i="7"/>
  <c r="SW153" i="7"/>
  <c r="SX153" i="7"/>
  <c r="SY153" i="7"/>
  <c r="SZ153" i="7"/>
  <c r="TA153" i="7"/>
  <c r="TB153" i="7"/>
  <c r="K153" i="7"/>
  <c r="J23" i="2"/>
  <c r="V44" i="7"/>
  <c r="L63" i="7"/>
  <c r="M63" i="7"/>
  <c r="N63" i="7"/>
  <c r="O63" i="7"/>
  <c r="P63" i="7"/>
  <c r="Q63" i="7"/>
  <c r="R63" i="7"/>
  <c r="S63" i="7"/>
  <c r="T63" i="7"/>
  <c r="U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V15" i="3"/>
  <c r="V11" i="13"/>
  <c r="U37" i="15"/>
  <c r="U25" i="15"/>
  <c r="U17" i="3"/>
  <c r="U30" i="3"/>
  <c r="L43" i="7"/>
  <c r="M43" i="7"/>
  <c r="N43" i="7"/>
  <c r="O43" i="7"/>
  <c r="P43" i="7"/>
  <c r="Q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K43" i="7"/>
  <c r="R19" i="1"/>
  <c r="L16" i="7"/>
  <c r="M16" i="7"/>
  <c r="N16" i="7"/>
  <c r="O16" i="7"/>
  <c r="P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E16" i="7"/>
  <c r="BF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K16" i="7"/>
  <c r="Q13" i="13"/>
  <c r="Q9" i="1"/>
  <c r="Q11" i="7" s="1"/>
  <c r="P25" i="7"/>
  <c r="P44" i="7"/>
  <c r="P9" i="3"/>
  <c r="P15" i="3"/>
  <c r="L26" i="7"/>
  <c r="M26" i="7"/>
  <c r="N26" i="7"/>
  <c r="O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P16" i="2"/>
  <c r="I16" i="2" s="1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MC212" i="7"/>
  <c r="MD212" i="7"/>
  <c r="ME212" i="7"/>
  <c r="MF212" i="7"/>
  <c r="MG212" i="7"/>
  <c r="MH212" i="7"/>
  <c r="MI212" i="7"/>
  <c r="MJ212" i="7"/>
  <c r="MK212" i="7"/>
  <c r="ML212" i="7"/>
  <c r="MM212" i="7"/>
  <c r="MN212" i="7"/>
  <c r="MO212" i="7"/>
  <c r="MP212" i="7"/>
  <c r="MQ212" i="7"/>
  <c r="MR212" i="7"/>
  <c r="MS212" i="7"/>
  <c r="MT212" i="7"/>
  <c r="MU212" i="7"/>
  <c r="MV212" i="7"/>
  <c r="MW212" i="7"/>
  <c r="MX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QY212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K212" i="7"/>
  <c r="L60" i="15"/>
  <c r="M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T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A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P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MC60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E60" i="15"/>
  <c r="NF60" i="15"/>
  <c r="NG60" i="15"/>
  <c r="NH60" i="15"/>
  <c r="NI60" i="15"/>
  <c r="NJ60" i="15"/>
  <c r="NK60" i="15"/>
  <c r="NL60" i="15"/>
  <c r="NM60" i="15"/>
  <c r="NN60" i="15"/>
  <c r="NO60" i="15"/>
  <c r="NP60" i="15"/>
  <c r="NQ60" i="15"/>
  <c r="NR60" i="15"/>
  <c r="NS60" i="15"/>
  <c r="NT60" i="15"/>
  <c r="NU60" i="15"/>
  <c r="NV60" i="15"/>
  <c r="NW60" i="15"/>
  <c r="NX60" i="15"/>
  <c r="NY60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X60" i="15"/>
  <c r="QY60" i="15"/>
  <c r="QZ60" i="15"/>
  <c r="RA60" i="15"/>
  <c r="RB60" i="15"/>
  <c r="RC60" i="15"/>
  <c r="RD60" i="15"/>
  <c r="RE60" i="15"/>
  <c r="RF60" i="15"/>
  <c r="RG60" i="15"/>
  <c r="RH60" i="15"/>
  <c r="RI60" i="15"/>
  <c r="RJ60" i="15"/>
  <c r="RK60" i="15"/>
  <c r="RL60" i="15"/>
  <c r="RM60" i="15"/>
  <c r="RN60" i="15"/>
  <c r="RO60" i="15"/>
  <c r="RP60" i="15"/>
  <c r="RQ60" i="15"/>
  <c r="RR60" i="15"/>
  <c r="RS60" i="15"/>
  <c r="RT60" i="15"/>
  <c r="RU60" i="15"/>
  <c r="RV60" i="15"/>
  <c r="RW60" i="15"/>
  <c r="RX60" i="15"/>
  <c r="RY60" i="15"/>
  <c r="RZ60" i="15"/>
  <c r="SA60" i="15"/>
  <c r="SB60" i="15"/>
  <c r="SC60" i="15"/>
  <c r="SD60" i="15"/>
  <c r="SE60" i="15"/>
  <c r="SF60" i="15"/>
  <c r="SG60" i="15"/>
  <c r="SH60" i="15"/>
  <c r="SI60" i="15"/>
  <c r="SJ60" i="15"/>
  <c r="SK60" i="15"/>
  <c r="SL60" i="15"/>
  <c r="SM60" i="15"/>
  <c r="SN60" i="15"/>
  <c r="SO60" i="15"/>
  <c r="SP60" i="15"/>
  <c r="SQ60" i="15"/>
  <c r="SR60" i="15"/>
  <c r="SS60" i="15"/>
  <c r="ST60" i="15"/>
  <c r="SU60" i="15"/>
  <c r="SV60" i="15"/>
  <c r="SW60" i="15"/>
  <c r="SX60" i="15"/>
  <c r="SY60" i="15"/>
  <c r="SZ60" i="15"/>
  <c r="TA60" i="15"/>
  <c r="TB60" i="15"/>
  <c r="K60" i="15"/>
  <c r="L9" i="15"/>
  <c r="M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116" i="7"/>
  <c r="M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K116" i="7"/>
  <c r="N34" i="2"/>
  <c r="I34" i="2" s="1"/>
  <c r="N21" i="1"/>
  <c r="M37" i="15"/>
  <c r="I37" i="15" s="1"/>
  <c r="M25" i="15"/>
  <c r="M30" i="3"/>
  <c r="M17" i="3"/>
  <c r="L25" i="7"/>
  <c r="L9" i="3"/>
  <c r="I60" i="15" l="1"/>
  <c r="J9" i="13"/>
  <c r="I111" i="7"/>
  <c r="J110" i="7" s="1"/>
  <c r="J44" i="7"/>
  <c r="J15" i="3"/>
  <c r="J11" i="13"/>
  <c r="J18" i="1"/>
  <c r="I23" i="15"/>
  <c r="J23" i="15" s="1"/>
  <c r="I212" i="7"/>
  <c r="J212" i="7" s="1"/>
  <c r="I153" i="7"/>
  <c r="J152" i="7" s="1"/>
  <c r="I21" i="3"/>
  <c r="J21" i="3" s="1"/>
  <c r="AX33" i="15"/>
  <c r="I65" i="7"/>
  <c r="J65" i="7" s="1"/>
  <c r="I17" i="3"/>
  <c r="I10" i="13"/>
  <c r="I25" i="7"/>
  <c r="I44" i="7"/>
  <c r="I73" i="7"/>
  <c r="J73" i="7" s="1"/>
  <c r="I107" i="7"/>
  <c r="J107" i="7" s="1"/>
  <c r="I158" i="7"/>
  <c r="J158" i="7" s="1"/>
  <c r="I31" i="7"/>
  <c r="J31" i="7" s="1"/>
  <c r="I11" i="7"/>
  <c r="J11" i="7" s="1"/>
  <c r="I100" i="7"/>
  <c r="J100" i="7" s="1"/>
  <c r="I9" i="3"/>
  <c r="I25" i="3"/>
  <c r="I30" i="3"/>
  <c r="J29" i="3" s="1"/>
  <c r="I16" i="3"/>
  <c r="I13" i="13"/>
  <c r="I47" i="1"/>
  <c r="J47" i="1" s="1"/>
  <c r="N9" i="15"/>
  <c r="I9" i="15" s="1"/>
  <c r="I21" i="1"/>
  <c r="R43" i="7"/>
  <c r="I43" i="7" s="1"/>
  <c r="J43" i="7" s="1"/>
  <c r="I19" i="1"/>
  <c r="P26" i="7"/>
  <c r="I26" i="7" s="1"/>
  <c r="J26" i="7" s="1"/>
  <c r="I25" i="15"/>
  <c r="V63" i="7"/>
  <c r="BC10" i="7"/>
  <c r="I10" i="7" s="1"/>
  <c r="J10" i="7" s="1"/>
  <c r="Q16" i="7"/>
  <c r="J36" i="15"/>
  <c r="I12" i="15"/>
  <c r="J12" i="15" s="1"/>
  <c r="N21" i="7"/>
  <c r="I21" i="7" s="1"/>
  <c r="J21" i="7" s="1"/>
  <c r="BA33" i="15"/>
  <c r="N116" i="7"/>
  <c r="I116" i="7" s="1"/>
  <c r="J116" i="7" s="1"/>
  <c r="JN8" i="7"/>
  <c r="JP8" i="7"/>
  <c r="I16" i="7" l="1"/>
  <c r="J16" i="7"/>
  <c r="I33" i="15"/>
  <c r="J33" i="15" s="1"/>
  <c r="J101" i="3"/>
  <c r="J86" i="2"/>
  <c r="J88" i="3"/>
  <c r="J97" i="3"/>
  <c r="J63" i="3"/>
  <c r="J79" i="15" l="1"/>
  <c r="J96" i="15"/>
  <c r="J103" i="3"/>
  <c r="J90" i="3" l="1"/>
  <c r="J42" i="2"/>
  <c r="J90" i="2"/>
  <c r="J123" i="1"/>
  <c r="J101" i="15" l="1"/>
  <c r="J102" i="15"/>
  <c r="J49" i="2"/>
  <c r="J90" i="15"/>
  <c r="J83" i="15"/>
  <c r="I386" i="7" l="1"/>
  <c r="I387" i="7"/>
  <c r="I388" i="7"/>
  <c r="I389" i="7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8" i="7"/>
  <c r="KW6" i="15" l="1"/>
  <c r="KX6" i="15"/>
  <c r="KY6" i="15"/>
  <c r="KZ6" i="15"/>
  <c r="LA6" i="15"/>
  <c r="LB6" i="15"/>
  <c r="LD6" i="15"/>
  <c r="LE6" i="15"/>
  <c r="LF6" i="15"/>
  <c r="LG6" i="15"/>
  <c r="LH6" i="15"/>
  <c r="LI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F7" i="15"/>
  <c r="LG7" i="15"/>
  <c r="LH7" i="15"/>
  <c r="LI7" i="15"/>
  <c r="LM7" i="15"/>
  <c r="LN7" i="15"/>
  <c r="LO7" i="15"/>
  <c r="LR7" i="15"/>
  <c r="J89" i="15"/>
  <c r="J103" i="15"/>
  <c r="I104" i="15"/>
  <c r="I105" i="15"/>
  <c r="J76" i="3"/>
  <c r="J112" i="3"/>
  <c r="J99" i="3"/>
  <c r="J77" i="3"/>
  <c r="J79" i="3"/>
  <c r="J108" i="3"/>
  <c r="J84" i="3"/>
  <c r="J98" i="3"/>
  <c r="J107" i="3"/>
  <c r="I116" i="3"/>
  <c r="I117" i="3"/>
  <c r="I118" i="3"/>
  <c r="J47" i="3"/>
  <c r="J93" i="2"/>
  <c r="J96" i="2"/>
  <c r="J97" i="2"/>
  <c r="J98" i="2"/>
  <c r="J100" i="2"/>
  <c r="J53" i="2"/>
  <c r="J54" i="2"/>
  <c r="J94" i="2"/>
  <c r="J99" i="2"/>
  <c r="J61" i="2"/>
  <c r="J83" i="2"/>
  <c r="J95" i="2"/>
  <c r="J129" i="1"/>
  <c r="J131" i="1"/>
  <c r="J118" i="1"/>
  <c r="J125" i="1"/>
  <c r="J130" i="1"/>
  <c r="J55" i="1"/>
  <c r="J124" i="1"/>
  <c r="J80" i="3" l="1"/>
  <c r="J50" i="3"/>
  <c r="J80" i="2"/>
  <c r="J58" i="1"/>
  <c r="J62" i="1"/>
  <c r="J99" i="15" l="1"/>
  <c r="J84" i="15"/>
  <c r="LP9" i="7"/>
  <c r="LQ9" i="7"/>
  <c r="LR9" i="7"/>
  <c r="LS9" i="7"/>
  <c r="LT9" i="7"/>
  <c r="LU9" i="7"/>
  <c r="LM8" i="7"/>
  <c r="LN8" i="7"/>
  <c r="LO8" i="7"/>
  <c r="LS8" i="7"/>
  <c r="LT8" i="7"/>
  <c r="J84" i="2" l="1"/>
  <c r="J100" i="15" l="1"/>
  <c r="J35" i="15"/>
  <c r="J86" i="15"/>
  <c r="J73" i="15"/>
  <c r="J115" i="1" l="1"/>
  <c r="J113" i="1"/>
  <c r="J127" i="1"/>
  <c r="J80" i="15" l="1"/>
  <c r="J16" i="2"/>
  <c r="J57" i="1" l="1"/>
  <c r="J98" i="15"/>
  <c r="J82" i="15" l="1"/>
  <c r="J72" i="15"/>
  <c r="J85" i="15"/>
  <c r="J104" i="15"/>
  <c r="J105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K6" i="15"/>
  <c r="HL6" i="15"/>
  <c r="HB7" i="15"/>
  <c r="HC7" i="15"/>
  <c r="HD7" i="15"/>
  <c r="HE7" i="15"/>
  <c r="HF7" i="15"/>
  <c r="HG7" i="15"/>
  <c r="HH7" i="15"/>
  <c r="HI7" i="15"/>
  <c r="HK7" i="15"/>
  <c r="HL7" i="15"/>
  <c r="HW6" i="15"/>
  <c r="HX6" i="15"/>
  <c r="HY6" i="15"/>
  <c r="HZ6" i="15"/>
  <c r="IA6" i="15"/>
  <c r="IC6" i="15"/>
  <c r="ID6" i="15"/>
  <c r="IF6" i="15"/>
  <c r="IG6" i="15"/>
  <c r="HX7" i="15"/>
  <c r="HY7" i="15"/>
  <c r="HZ7" i="15"/>
  <c r="IA7" i="15"/>
  <c r="IF7" i="15"/>
  <c r="IG7" i="15"/>
  <c r="HX8" i="7"/>
  <c r="HY8" i="7"/>
  <c r="HZ8" i="7"/>
  <c r="IA8" i="7"/>
  <c r="IF8" i="7"/>
  <c r="IG8" i="7"/>
  <c r="IJ8" i="7"/>
  <c r="IM8" i="7"/>
  <c r="IN8" i="7"/>
  <c r="IP8" i="7"/>
  <c r="IQ8" i="7"/>
  <c r="IR8" i="7"/>
  <c r="IU8" i="7"/>
  <c r="IV8" i="7"/>
  <c r="IW8" i="7"/>
  <c r="IX8" i="7"/>
  <c r="IY8" i="7"/>
  <c r="J86" i="3"/>
  <c r="J92" i="3"/>
  <c r="J100" i="3"/>
  <c r="J106" i="3"/>
  <c r="J114" i="3"/>
  <c r="J95" i="3"/>
  <c r="J104" i="3"/>
  <c r="J110" i="3"/>
  <c r="J115" i="3"/>
  <c r="J116" i="3"/>
  <c r="J117" i="3"/>
  <c r="J118" i="3"/>
  <c r="J69" i="3"/>
  <c r="J91" i="2"/>
  <c r="J54" i="13"/>
  <c r="J103" i="1"/>
  <c r="J105" i="1"/>
  <c r="J74" i="1"/>
  <c r="J69" i="1"/>
  <c r="J122" i="1"/>
  <c r="J53" i="1"/>
  <c r="I101" i="2"/>
  <c r="J81" i="15" l="1"/>
  <c r="J45" i="2"/>
  <c r="J17" i="13"/>
  <c r="EB6" i="15"/>
  <c r="EB7" i="15"/>
  <c r="EG6" i="15"/>
  <c r="EI6" i="15"/>
  <c r="EJ6" i="15"/>
  <c r="EK6" i="15"/>
  <c r="EL6" i="15"/>
  <c r="EM6" i="15"/>
  <c r="EO6" i="15"/>
  <c r="EQ6" i="15"/>
  <c r="ER6" i="15"/>
  <c r="ES6" i="15"/>
  <c r="ET6" i="15"/>
  <c r="EU6" i="15"/>
  <c r="EW6" i="15"/>
  <c r="EX6" i="15"/>
  <c r="EY6" i="15"/>
  <c r="FA6" i="15"/>
  <c r="FB6" i="15"/>
  <c r="EG7" i="15"/>
  <c r="EI7" i="15"/>
  <c r="EJ7" i="15"/>
  <c r="EK7" i="15"/>
  <c r="EL7" i="15"/>
  <c r="EM7" i="15"/>
  <c r="EO7" i="15"/>
  <c r="ER7" i="15"/>
  <c r="ES7" i="15"/>
  <c r="ET7" i="15"/>
  <c r="EU7" i="15"/>
  <c r="EX7" i="15"/>
  <c r="EY7" i="15"/>
  <c r="FA7" i="15"/>
  <c r="FB7" i="15"/>
  <c r="EY8" i="7"/>
  <c r="FA8" i="7"/>
  <c r="FB8" i="7"/>
  <c r="DW8" i="7"/>
  <c r="DX8" i="7"/>
  <c r="EA8" i="7"/>
  <c r="ED8" i="7"/>
  <c r="FH8" i="7"/>
  <c r="FK8" i="7"/>
  <c r="J96" i="3"/>
  <c r="J126" i="1"/>
  <c r="J128" i="1"/>
  <c r="J50" i="1"/>
  <c r="J51" i="1"/>
  <c r="J56" i="1" l="1"/>
  <c r="J114" i="1"/>
  <c r="J48" i="1" l="1"/>
  <c r="J87" i="15"/>
  <c r="J92" i="15"/>
  <c r="J34" i="2"/>
  <c r="L8" i="13"/>
  <c r="J86" i="1"/>
  <c r="J89" i="2"/>
  <c r="J87" i="2"/>
  <c r="DC6" i="15"/>
  <c r="DC7" i="15"/>
  <c r="J94" i="15" l="1"/>
  <c r="J10" i="15"/>
  <c r="J45" i="1"/>
  <c r="I9" i="2"/>
  <c r="J93" i="15" l="1"/>
  <c r="J69" i="15"/>
  <c r="J82" i="2"/>
  <c r="J75" i="15"/>
  <c r="J94" i="3"/>
  <c r="I102" i="2"/>
  <c r="I103" i="2"/>
  <c r="I104" i="2"/>
  <c r="J25" i="2"/>
  <c r="J88" i="2"/>
  <c r="I58" i="13"/>
  <c r="I59" i="13"/>
  <c r="I60" i="13"/>
  <c r="I61" i="13"/>
  <c r="AR8" i="2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U6" i="3"/>
  <c r="CV6" i="3"/>
  <c r="CW6" i="3"/>
  <c r="CX6" i="3"/>
  <c r="CZ6" i="3"/>
  <c r="DC6" i="3"/>
  <c r="DF6" i="3"/>
  <c r="DG6" i="3"/>
  <c r="DH6" i="3"/>
  <c r="DI6" i="3"/>
  <c r="DJ6" i="3"/>
  <c r="DL6" i="3"/>
  <c r="DM6" i="3"/>
  <c r="DN6" i="3"/>
  <c r="DO6" i="3"/>
  <c r="DP6" i="3"/>
  <c r="DV6" i="3"/>
  <c r="DW6" i="3"/>
  <c r="DX6" i="3"/>
  <c r="EA6" i="3"/>
  <c r="ED6" i="3"/>
  <c r="EF6" i="3"/>
  <c r="EG6" i="3"/>
  <c r="EI6" i="3"/>
  <c r="EJ6" i="3"/>
  <c r="EK6" i="3"/>
  <c r="EL6" i="3"/>
  <c r="EM6" i="3"/>
  <c r="EO6" i="3"/>
  <c r="EQ6" i="3"/>
  <c r="ER6" i="3"/>
  <c r="ES6" i="3"/>
  <c r="ET6" i="3"/>
  <c r="EU6" i="3"/>
  <c r="EW6" i="3"/>
  <c r="EX6" i="3"/>
  <c r="EY6" i="3"/>
  <c r="FA6" i="3"/>
  <c r="FB6" i="3"/>
  <c r="FD6" i="3"/>
  <c r="FF6" i="3"/>
  <c r="FG6" i="3"/>
  <c r="FH6" i="3"/>
  <c r="FJ6" i="3"/>
  <c r="FK6" i="3"/>
  <c r="FM6" i="3"/>
  <c r="FN6" i="3"/>
  <c r="FP6" i="3"/>
  <c r="FQ6" i="3"/>
  <c r="FR6" i="3"/>
  <c r="FS6" i="3"/>
  <c r="FT6" i="3"/>
  <c r="FU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W6" i="3"/>
  <c r="GX6" i="3"/>
  <c r="GY6" i="3"/>
  <c r="GZ6" i="3"/>
  <c r="HB6" i="3"/>
  <c r="HC6" i="3"/>
  <c r="HD6" i="3"/>
  <c r="HE6" i="3"/>
  <c r="HF6" i="3"/>
  <c r="HG6" i="3"/>
  <c r="HH6" i="3"/>
  <c r="HI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C6" i="3"/>
  <c r="ID6" i="3"/>
  <c r="IF6" i="3"/>
  <c r="IG6" i="3"/>
  <c r="IJ6" i="3"/>
  <c r="IL6" i="3"/>
  <c r="IM6" i="3"/>
  <c r="IN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J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D6" i="3"/>
  <c r="LE6" i="3"/>
  <c r="LF6" i="3"/>
  <c r="LG6" i="3"/>
  <c r="LH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W7" i="3"/>
  <c r="CX7" i="3"/>
  <c r="DC7" i="3"/>
  <c r="DF7" i="3"/>
  <c r="DG7" i="3"/>
  <c r="DH7" i="3"/>
  <c r="DI7" i="3"/>
  <c r="DJ7" i="3"/>
  <c r="DN7" i="3"/>
  <c r="DO7" i="3"/>
  <c r="DP7" i="3"/>
  <c r="DV7" i="3"/>
  <c r="DW7" i="3"/>
  <c r="DX7" i="3"/>
  <c r="EA7" i="3"/>
  <c r="ED7" i="3"/>
  <c r="EF7" i="3"/>
  <c r="EG7" i="3"/>
  <c r="EI7" i="3"/>
  <c r="EJ7" i="3"/>
  <c r="EK7" i="3"/>
  <c r="EL7" i="3"/>
  <c r="EM7" i="3"/>
  <c r="EO7" i="3"/>
  <c r="EQ7" i="3"/>
  <c r="ER7" i="3"/>
  <c r="ES7" i="3"/>
  <c r="ET7" i="3"/>
  <c r="EU7" i="3"/>
  <c r="EX7" i="3"/>
  <c r="EY7" i="3"/>
  <c r="FA7" i="3"/>
  <c r="FB7" i="3"/>
  <c r="FD7" i="3"/>
  <c r="FH7" i="3"/>
  <c r="FK7" i="3"/>
  <c r="FN7" i="3"/>
  <c r="FR7" i="3"/>
  <c r="FS7" i="3"/>
  <c r="FT7" i="3"/>
  <c r="FU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Y7" i="3"/>
  <c r="GZ7" i="3"/>
  <c r="HB7" i="3"/>
  <c r="HC7" i="3"/>
  <c r="HD7" i="3"/>
  <c r="HE7" i="3"/>
  <c r="HF7" i="3"/>
  <c r="HG7" i="3"/>
  <c r="HH7" i="3"/>
  <c r="HI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F7" i="3"/>
  <c r="IG7" i="3"/>
  <c r="IJ7" i="3"/>
  <c r="IM7" i="3"/>
  <c r="IN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J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F7" i="3"/>
  <c r="LG7" i="3"/>
  <c r="LH7" i="3"/>
  <c r="LK7" i="3"/>
  <c r="LL7" i="3"/>
  <c r="LM7" i="3"/>
  <c r="LN7" i="3"/>
  <c r="LO7" i="3"/>
  <c r="LS7" i="3"/>
  <c r="LT7" i="3"/>
  <c r="LX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U6" i="2"/>
  <c r="CV6" i="2"/>
  <c r="CW6" i="2"/>
  <c r="CX6" i="2"/>
  <c r="CZ6" i="2"/>
  <c r="DC6" i="2"/>
  <c r="DF6" i="2"/>
  <c r="DG6" i="2"/>
  <c r="DH6" i="2"/>
  <c r="DI6" i="2"/>
  <c r="DJ6" i="2"/>
  <c r="DL6" i="2"/>
  <c r="DM6" i="2"/>
  <c r="DN6" i="2"/>
  <c r="DO6" i="2"/>
  <c r="DP6" i="2"/>
  <c r="DR6" i="2"/>
  <c r="DV6" i="2"/>
  <c r="DW6" i="2"/>
  <c r="DX6" i="2"/>
  <c r="DZ6" i="2"/>
  <c r="EA6" i="2"/>
  <c r="ED6" i="2"/>
  <c r="EF6" i="2"/>
  <c r="EG6" i="2"/>
  <c r="EI6" i="2"/>
  <c r="EJ6" i="2"/>
  <c r="EK6" i="2"/>
  <c r="EL6" i="2"/>
  <c r="EM6" i="2"/>
  <c r="EO6" i="2"/>
  <c r="EQ6" i="2"/>
  <c r="ER6" i="2"/>
  <c r="ES6" i="2"/>
  <c r="ET6" i="2"/>
  <c r="EU6" i="2"/>
  <c r="EW6" i="2"/>
  <c r="EX6" i="2"/>
  <c r="EY6" i="2"/>
  <c r="FA6" i="2"/>
  <c r="FB6" i="2"/>
  <c r="FD6" i="2"/>
  <c r="FF6" i="2"/>
  <c r="FG6" i="2"/>
  <c r="FH6" i="2"/>
  <c r="FJ6" i="2"/>
  <c r="FK6" i="2"/>
  <c r="FM6" i="2"/>
  <c r="FN6" i="2"/>
  <c r="FP6" i="2"/>
  <c r="FQ6" i="2"/>
  <c r="FR6" i="2"/>
  <c r="FS6" i="2"/>
  <c r="FT6" i="2"/>
  <c r="FU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W6" i="2"/>
  <c r="GX6" i="2"/>
  <c r="GY6" i="2"/>
  <c r="GZ6" i="2"/>
  <c r="HB6" i="2"/>
  <c r="HC6" i="2"/>
  <c r="HD6" i="2"/>
  <c r="HE6" i="2"/>
  <c r="HF6" i="2"/>
  <c r="HG6" i="2"/>
  <c r="HH6" i="2"/>
  <c r="HI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C6" i="2"/>
  <c r="ID6" i="2"/>
  <c r="IF6" i="2"/>
  <c r="IG6" i="2"/>
  <c r="IJ6" i="2"/>
  <c r="IL6" i="2"/>
  <c r="IM6" i="2"/>
  <c r="IN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J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W7" i="2"/>
  <c r="CX7" i="2"/>
  <c r="DC7" i="2"/>
  <c r="DF7" i="2"/>
  <c r="DG7" i="2"/>
  <c r="DH7" i="2"/>
  <c r="DI7" i="2"/>
  <c r="DJ7" i="2"/>
  <c r="DN7" i="2"/>
  <c r="DO7" i="2"/>
  <c r="DP7" i="2"/>
  <c r="DV7" i="2"/>
  <c r="DW7" i="2"/>
  <c r="DX7" i="2"/>
  <c r="ED7" i="2"/>
  <c r="EF7" i="2"/>
  <c r="EG7" i="2"/>
  <c r="EI7" i="2"/>
  <c r="EJ7" i="2"/>
  <c r="EK7" i="2"/>
  <c r="EL7" i="2"/>
  <c r="EM7" i="2"/>
  <c r="EO7" i="2"/>
  <c r="EQ7" i="2"/>
  <c r="ER7" i="2"/>
  <c r="ES7" i="2"/>
  <c r="ET7" i="2"/>
  <c r="EU7" i="2"/>
  <c r="EX7" i="2"/>
  <c r="EY7" i="2"/>
  <c r="FA7" i="2"/>
  <c r="FB7" i="2"/>
  <c r="FD7" i="2"/>
  <c r="FH7" i="2"/>
  <c r="FK7" i="2"/>
  <c r="FN7" i="2"/>
  <c r="FR7" i="2"/>
  <c r="FS7" i="2"/>
  <c r="FT7" i="2"/>
  <c r="FU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Y7" i="2"/>
  <c r="GZ7" i="2"/>
  <c r="HB7" i="2"/>
  <c r="HC7" i="2"/>
  <c r="HD7" i="2"/>
  <c r="HE7" i="2"/>
  <c r="HF7" i="2"/>
  <c r="HG7" i="2"/>
  <c r="HH7" i="2"/>
  <c r="HI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F7" i="2"/>
  <c r="IG7" i="2"/>
  <c r="IJ7" i="2"/>
  <c r="IM7" i="2"/>
  <c r="IN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IA8" i="2"/>
  <c r="IB8" i="2"/>
  <c r="IC8" i="2"/>
  <c r="ID8" i="2"/>
  <c r="IE8" i="2"/>
  <c r="IF8" i="2"/>
  <c r="IG8" i="2"/>
  <c r="IH8" i="2"/>
  <c r="II8" i="2"/>
  <c r="IJ8" i="2"/>
  <c r="IK8" i="2"/>
  <c r="IN8" i="2"/>
  <c r="IO8" i="2"/>
  <c r="IP8" i="2"/>
  <c r="IQ8" i="2"/>
  <c r="IR8" i="2"/>
  <c r="IS8" i="2"/>
  <c r="IT8" i="2"/>
  <c r="IU8" i="2"/>
  <c r="IV8" i="2"/>
  <c r="JA8" i="2"/>
  <c r="JB8" i="2"/>
  <c r="JC8" i="2"/>
  <c r="JD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U6" i="13"/>
  <c r="CV6" i="13"/>
  <c r="CW6" i="13"/>
  <c r="CX6" i="13"/>
  <c r="CZ6" i="13"/>
  <c r="DB6" i="13"/>
  <c r="DC6" i="13"/>
  <c r="DF6" i="13"/>
  <c r="DG6" i="13"/>
  <c r="DH6" i="13"/>
  <c r="DI6" i="13"/>
  <c r="DJ6" i="13"/>
  <c r="DL6" i="13"/>
  <c r="DM6" i="13"/>
  <c r="DN6" i="13"/>
  <c r="DO6" i="13"/>
  <c r="DP6" i="13"/>
  <c r="DV6" i="13"/>
  <c r="DW6" i="13"/>
  <c r="DX6" i="13"/>
  <c r="DZ6" i="13"/>
  <c r="EA6" i="13"/>
  <c r="ED6" i="13"/>
  <c r="EF6" i="13"/>
  <c r="EG6" i="13"/>
  <c r="EI6" i="13"/>
  <c r="EJ6" i="13"/>
  <c r="EK6" i="13"/>
  <c r="EL6" i="13"/>
  <c r="EM6" i="13"/>
  <c r="EO6" i="13"/>
  <c r="EQ6" i="13"/>
  <c r="ER6" i="13"/>
  <c r="ES6" i="13"/>
  <c r="ET6" i="13"/>
  <c r="EU6" i="13"/>
  <c r="EW6" i="13"/>
  <c r="EX6" i="13"/>
  <c r="EY6" i="13"/>
  <c r="FM6" i="13"/>
  <c r="FN6" i="13"/>
  <c r="FP6" i="13"/>
  <c r="FQ6" i="13"/>
  <c r="FR6" i="13"/>
  <c r="FS6" i="13"/>
  <c r="FT6" i="13"/>
  <c r="FU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C6" i="13"/>
  <c r="ID6" i="13"/>
  <c r="IF6" i="13"/>
  <c r="IG6" i="13"/>
  <c r="IJ6" i="13"/>
  <c r="IL6" i="13"/>
  <c r="IM6" i="13"/>
  <c r="IN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J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W7" i="13"/>
  <c r="CX7" i="13"/>
  <c r="DC7" i="13"/>
  <c r="DF7" i="13"/>
  <c r="DG7" i="13"/>
  <c r="DH7" i="13"/>
  <c r="DI7" i="13"/>
  <c r="DJ7" i="13"/>
  <c r="DN7" i="13"/>
  <c r="DO7" i="13"/>
  <c r="DP7" i="13"/>
  <c r="DV7" i="13"/>
  <c r="DW7" i="13"/>
  <c r="DX7" i="13"/>
  <c r="ED7" i="13"/>
  <c r="EF7" i="13"/>
  <c r="EG7" i="13"/>
  <c r="EI7" i="13"/>
  <c r="EJ7" i="13"/>
  <c r="EK7" i="13"/>
  <c r="EL7" i="13"/>
  <c r="EM7" i="13"/>
  <c r="EO7" i="13"/>
  <c r="ER7" i="13"/>
  <c r="ES7" i="13"/>
  <c r="ET7" i="13"/>
  <c r="EU7" i="13"/>
  <c r="EX7" i="13"/>
  <c r="EY7" i="13"/>
  <c r="FN7" i="13"/>
  <c r="FR7" i="13"/>
  <c r="FS7" i="13"/>
  <c r="FT7" i="13"/>
  <c r="FU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Y7" i="13"/>
  <c r="GZ7" i="13"/>
  <c r="HB7" i="13"/>
  <c r="HC7" i="13"/>
  <c r="HD7" i="13"/>
  <c r="HE7" i="13"/>
  <c r="HF7" i="13"/>
  <c r="HG7" i="13"/>
  <c r="HH7" i="13"/>
  <c r="HI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F7" i="13"/>
  <c r="IG7" i="13"/>
  <c r="IJ7" i="13"/>
  <c r="IM7" i="13"/>
  <c r="IN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J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J97" i="15" l="1"/>
  <c r="J18" i="15"/>
  <c r="J96" i="1"/>
  <c r="J85" i="3"/>
  <c r="J50" i="13"/>
  <c r="J39" i="13"/>
  <c r="J78" i="2"/>
  <c r="J16" i="15"/>
  <c r="J78" i="3"/>
  <c r="I15" i="3"/>
  <c r="J41" i="1"/>
  <c r="J112" i="1"/>
  <c r="J101" i="1"/>
  <c r="I9" i="1"/>
  <c r="J57" i="3"/>
  <c r="I9" i="13"/>
  <c r="J53" i="15"/>
  <c r="J77" i="15"/>
  <c r="J60" i="15"/>
  <c r="J74" i="15"/>
  <c r="J98" i="1" l="1"/>
  <c r="J106" i="1"/>
  <c r="J107" i="1"/>
  <c r="J109" i="1"/>
  <c r="J76" i="15"/>
  <c r="J9" i="15"/>
  <c r="J78" i="15"/>
  <c r="J24" i="15"/>
  <c r="J64" i="3" l="1"/>
  <c r="J83" i="3"/>
  <c r="RZ6" i="15" l="1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8" i="7"/>
  <c r="TB9" i="7"/>
  <c r="SH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J28" i="2"/>
  <c r="RZ8" i="7"/>
  <c r="SA8" i="7"/>
  <c r="SB8" i="7"/>
  <c r="SC8" i="7"/>
  <c r="SD8" i="7"/>
  <c r="SE8" i="7"/>
  <c r="SF8" i="7"/>
  <c r="SG8" i="7"/>
  <c r="RY9" i="7"/>
  <c r="RZ9" i="7"/>
  <c r="SA9" i="7"/>
  <c r="SB9" i="7"/>
  <c r="SC9" i="7"/>
  <c r="SD9" i="7"/>
  <c r="SE9" i="7"/>
  <c r="SF9" i="7"/>
  <c r="SG9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8" i="7"/>
  <c r="QN8" i="7"/>
  <c r="QO8" i="7"/>
  <c r="QP8" i="7"/>
  <c r="QQ8" i="7"/>
  <c r="QR8" i="7"/>
  <c r="QS8" i="7"/>
  <c r="QU8" i="7"/>
  <c r="QV8" i="7"/>
  <c r="QW8" i="7"/>
  <c r="QX8" i="7"/>
  <c r="QY8" i="7"/>
  <c r="QZ8" i="7"/>
  <c r="RA8" i="7"/>
  <c r="RB8" i="7"/>
  <c r="RC8" i="7"/>
  <c r="RD8" i="7"/>
  <c r="RE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J120" i="1" l="1"/>
  <c r="J119" i="1" l="1"/>
  <c r="J95" i="15" l="1"/>
  <c r="J82" i="3" l="1"/>
  <c r="NY8" i="7"/>
  <c r="NZ8" i="7"/>
  <c r="OA8" i="7"/>
  <c r="OD8" i="7"/>
  <c r="OE8" i="7"/>
  <c r="OF8" i="7"/>
  <c r="OG8" i="7"/>
  <c r="OH8" i="7"/>
  <c r="OI8" i="7"/>
  <c r="OK8" i="7"/>
  <c r="OL8" i="7"/>
  <c r="ON8" i="7"/>
  <c r="OP8" i="7"/>
  <c r="OR8" i="7"/>
  <c r="OV8" i="7"/>
  <c r="OW8" i="7"/>
  <c r="PA8" i="7"/>
  <c r="PB8" i="7"/>
  <c r="PE8" i="7"/>
  <c r="PF8" i="7"/>
  <c r="PH8" i="7"/>
  <c r="PI8" i="7"/>
  <c r="PJ8" i="7"/>
  <c r="PK8" i="7"/>
  <c r="PL8" i="7"/>
  <c r="PM8" i="7"/>
  <c r="PN8" i="7"/>
  <c r="PP8" i="7"/>
  <c r="PQ8" i="7"/>
  <c r="PR8" i="7"/>
  <c r="PS8" i="7"/>
  <c r="PU8" i="7"/>
  <c r="PV8" i="7"/>
  <c r="PW8" i="7"/>
  <c r="PX8" i="7"/>
  <c r="PZ8" i="7"/>
  <c r="QA8" i="7"/>
  <c r="QB8" i="7"/>
  <c r="QC8" i="7"/>
  <c r="QD8" i="7"/>
  <c r="QJ8" i="7"/>
  <c r="QK8" i="7"/>
  <c r="OH6" i="15" l="1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9" i="7" l="1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J93" i="3"/>
  <c r="MZ6" i="15" l="1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60" i="1" l="1"/>
  <c r="ND8" i="7"/>
  <c r="NE8" i="7"/>
  <c r="NF8" i="7"/>
  <c r="NG8" i="7"/>
  <c r="NH8" i="7"/>
  <c r="NI8" i="7"/>
  <c r="NJ8" i="7"/>
  <c r="NM8" i="7"/>
  <c r="NN8" i="7"/>
  <c r="NR8" i="7"/>
  <c r="NS8" i="7"/>
  <c r="NU8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J87" i="3"/>
  <c r="ML6" i="15"/>
  <c r="MM6" i="15"/>
  <c r="MN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8" i="7"/>
  <c r="MG8" i="7"/>
  <c r="MI8" i="7"/>
  <c r="ML8" i="7"/>
  <c r="MM8" i="7"/>
  <c r="MN8" i="7"/>
  <c r="MP8" i="7"/>
  <c r="MQ8" i="7"/>
  <c r="MR8" i="7"/>
  <c r="MS8" i="7"/>
  <c r="MT8" i="7"/>
  <c r="MU8" i="7"/>
  <c r="MV8" i="7"/>
  <c r="MW8" i="7"/>
  <c r="MX8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J102" i="3" l="1"/>
  <c r="J116" i="1"/>
  <c r="KO8" i="7"/>
  <c r="JM8" i="7"/>
  <c r="IP9" i="7"/>
  <c r="IN7" i="15"/>
  <c r="IJ6" i="15"/>
  <c r="IL6" i="15"/>
  <c r="IN6" i="15"/>
  <c r="J52" i="15" l="1"/>
  <c r="J91" i="15"/>
  <c r="J117" i="1" l="1"/>
  <c r="FJ7" i="15" l="1"/>
  <c r="FK7" i="15"/>
  <c r="FN7" i="15"/>
  <c r="FR7" i="15"/>
  <c r="FS7" i="15"/>
  <c r="FT7" i="15"/>
  <c r="FU7" i="15"/>
  <c r="FG6" i="15"/>
  <c r="FJ6" i="15"/>
  <c r="DU9" i="7" l="1"/>
  <c r="DB8" i="7" l="1"/>
  <c r="DC8" i="7"/>
  <c r="J44" i="1" l="1"/>
  <c r="CI8" i="7"/>
  <c r="J53" i="13" l="1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MA7" i="15"/>
  <c r="MB7" i="15"/>
  <c r="MC7" i="15"/>
  <c r="LS6" i="15"/>
  <c r="LT6" i="15"/>
  <c r="LV6" i="15"/>
  <c r="LW6" i="15"/>
  <c r="LX6" i="15"/>
  <c r="MA6" i="15"/>
  <c r="MB6" i="15"/>
  <c r="MC6" i="15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V9" i="7"/>
  <c r="LW9" i="7"/>
  <c r="LX9" i="7"/>
  <c r="LY9" i="7"/>
  <c r="LZ9" i="7"/>
  <c r="MA9" i="7"/>
  <c r="MB9" i="7"/>
  <c r="MC9" i="7"/>
  <c r="LF8" i="7"/>
  <c r="LG8" i="7"/>
  <c r="LH8" i="7"/>
  <c r="LI8" i="7"/>
  <c r="LX8" i="7"/>
  <c r="MA8" i="7"/>
  <c r="MB8" i="7"/>
  <c r="MC8" i="7"/>
  <c r="J38" i="15" l="1"/>
  <c r="J70" i="15"/>
  <c r="J59" i="15" l="1"/>
  <c r="J20" i="15"/>
  <c r="J65" i="1" l="1"/>
  <c r="BA6" i="15"/>
  <c r="BB6" i="15"/>
  <c r="BD6" i="15"/>
  <c r="BG6" i="15"/>
  <c r="BH6" i="15"/>
  <c r="BJ6" i="15"/>
  <c r="BK6" i="15"/>
  <c r="BR6" i="15"/>
  <c r="BS6" i="15"/>
  <c r="BW6" i="15"/>
  <c r="BX6" i="15"/>
  <c r="BZ6" i="15"/>
  <c r="CA6" i="15"/>
  <c r="CZ6" i="15"/>
  <c r="DF6" i="15"/>
  <c r="DG6" i="15"/>
  <c r="DJ6" i="15"/>
  <c r="DL6" i="15"/>
  <c r="DM6" i="15"/>
  <c r="DN6" i="15"/>
  <c r="DO6" i="15"/>
  <c r="DP6" i="15"/>
  <c r="DV6" i="15"/>
  <c r="DW6" i="15"/>
  <c r="DX6" i="15"/>
  <c r="EA6" i="15"/>
  <c r="ED6" i="15"/>
  <c r="EF6" i="15"/>
  <c r="FD6" i="15"/>
  <c r="FK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W6" i="15"/>
  <c r="GX6" i="15"/>
  <c r="GY6" i="15"/>
  <c r="GZ6" i="15"/>
  <c r="HR6" i="15"/>
  <c r="HT6" i="15"/>
  <c r="HU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J6" i="15"/>
  <c r="KM6" i="15"/>
  <c r="KO6" i="15"/>
  <c r="KR6" i="15"/>
  <c r="KS6" i="15"/>
  <c r="KT6" i="15"/>
  <c r="KU6" i="15"/>
  <c r="BA7" i="15"/>
  <c r="BB7" i="15"/>
  <c r="BG7" i="15"/>
  <c r="BH7" i="15"/>
  <c r="BJ7" i="15"/>
  <c r="BK7" i="15"/>
  <c r="BR7" i="15"/>
  <c r="BS7" i="15"/>
  <c r="BW7" i="15"/>
  <c r="BX7" i="15"/>
  <c r="CA7" i="15"/>
  <c r="DF7" i="15"/>
  <c r="DG7" i="15"/>
  <c r="DJ7" i="15"/>
  <c r="DN7" i="15"/>
  <c r="DO7" i="15"/>
  <c r="DP7" i="15"/>
  <c r="DV7" i="15"/>
  <c r="DW7" i="15"/>
  <c r="DX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Y7" i="15"/>
  <c r="GZ7" i="15"/>
  <c r="HR7" i="15"/>
  <c r="HT7" i="15"/>
  <c r="HU7" i="15"/>
  <c r="IR7" i="15"/>
  <c r="IU7" i="15"/>
  <c r="IV7" i="15"/>
  <c r="JA7" i="15"/>
  <c r="JB7" i="15"/>
  <c r="JC7" i="15"/>
  <c r="JF7" i="15"/>
  <c r="JG7" i="15"/>
  <c r="JH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J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8" i="7"/>
  <c r="BB8" i="7"/>
  <c r="BH8" i="7"/>
  <c r="BK8" i="7"/>
  <c r="BS8" i="7"/>
  <c r="BW8" i="7"/>
  <c r="BX8" i="7"/>
  <c r="CA8" i="7"/>
  <c r="CE8" i="7"/>
  <c r="CF8" i="7"/>
  <c r="CG8" i="7"/>
  <c r="CH8" i="7"/>
  <c r="CL8" i="7"/>
  <c r="CO8" i="7"/>
  <c r="CP8" i="7"/>
  <c r="CQ8" i="7"/>
  <c r="CR8" i="7"/>
  <c r="CY8" i="7"/>
  <c r="CZ8" i="7"/>
  <c r="DA8" i="7"/>
  <c r="DG8" i="7"/>
  <c r="DJ8" i="7"/>
  <c r="DN8" i="7"/>
  <c r="DO8" i="7"/>
  <c r="DP8" i="7"/>
  <c r="EF8" i="7"/>
  <c r="EG8" i="7"/>
  <c r="EI8" i="7"/>
  <c r="EK8" i="7"/>
  <c r="EM8" i="7"/>
  <c r="ER8" i="7"/>
  <c r="ES8" i="7"/>
  <c r="ET8" i="7"/>
  <c r="EU8" i="7"/>
  <c r="EX8" i="7"/>
  <c r="FD8" i="7"/>
  <c r="FN8" i="7"/>
  <c r="FR8" i="7"/>
  <c r="FU8" i="7"/>
  <c r="FX8" i="7"/>
  <c r="FY8" i="7"/>
  <c r="GD8" i="7"/>
  <c r="GE8" i="7"/>
  <c r="GF8" i="7"/>
  <c r="GG8" i="7"/>
  <c r="GH8" i="7"/>
  <c r="GI8" i="7"/>
  <c r="GL8" i="7"/>
  <c r="GM8" i="7"/>
  <c r="GP8" i="7"/>
  <c r="GS8" i="7"/>
  <c r="GT8" i="7"/>
  <c r="GU8" i="7"/>
  <c r="HK8" i="7"/>
  <c r="HL8" i="7"/>
  <c r="HM8" i="7"/>
  <c r="HN8" i="7"/>
  <c r="HO8" i="7"/>
  <c r="HR8" i="7"/>
  <c r="HT8" i="7"/>
  <c r="HU8" i="7"/>
  <c r="JA8" i="7"/>
  <c r="JB8" i="7"/>
  <c r="JC8" i="7"/>
  <c r="JF8" i="7"/>
  <c r="JG8" i="7"/>
  <c r="JH8" i="7"/>
  <c r="JJ8" i="7"/>
  <c r="JK8" i="7"/>
  <c r="JQ8" i="7"/>
  <c r="JR8" i="7"/>
  <c r="JS8" i="7"/>
  <c r="JT8" i="7"/>
  <c r="JU8" i="7"/>
  <c r="JV8" i="7"/>
  <c r="JW8" i="7"/>
  <c r="JX8" i="7"/>
  <c r="KA8" i="7"/>
  <c r="KB8" i="7"/>
  <c r="KD8" i="7"/>
  <c r="KF8" i="7"/>
  <c r="KJ8" i="7"/>
  <c r="KM8" i="7"/>
  <c r="KR8" i="7"/>
  <c r="KS8" i="7"/>
  <c r="KT8" i="7"/>
  <c r="KU8" i="7"/>
  <c r="KX8" i="7"/>
  <c r="KY8" i="7"/>
  <c r="KZ8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J63" i="1" l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AZ8" i="7"/>
  <c r="AY8" i="7"/>
  <c r="AX8" i="7"/>
  <c r="AV8" i="7"/>
  <c r="AU8" i="7"/>
  <c r="AO8" i="7"/>
  <c r="AN8" i="7"/>
  <c r="AM8" i="7"/>
  <c r="AL8" i="7"/>
  <c r="AK8" i="7"/>
  <c r="AG8" i="7"/>
  <c r="AF8" i="7"/>
  <c r="AE8" i="7"/>
  <c r="AD8" i="7"/>
  <c r="Z8" i="7"/>
  <c r="Y8" i="7"/>
  <c r="X8" i="7"/>
  <c r="W8" i="7"/>
  <c r="V8" i="7"/>
  <c r="Q8" i="7"/>
  <c r="P8" i="7"/>
  <c r="O8" i="7"/>
  <c r="M8" i="7"/>
  <c r="K8" i="7"/>
  <c r="I31" i="15" l="1"/>
  <c r="J31" i="15" s="1"/>
  <c r="J68" i="15"/>
  <c r="J121" i="1"/>
  <c r="J64" i="1" l="1"/>
  <c r="J104" i="1" l="1"/>
  <c r="BJ130" i="7" l="1"/>
  <c r="BK130" i="7"/>
  <c r="V130" i="7"/>
  <c r="DB130" i="7"/>
  <c r="CR130" i="7"/>
  <c r="CU130" i="7"/>
  <c r="BS130" i="7"/>
  <c r="EG130" i="7"/>
  <c r="DU130" i="7"/>
  <c r="AE130" i="7"/>
  <c r="AY130" i="7"/>
  <c r="BW130" i="7"/>
  <c r="CQ130" i="7"/>
  <c r="DO130" i="7"/>
  <c r="EI130" i="7"/>
  <c r="EF130" i="7"/>
  <c r="AW130" i="7"/>
  <c r="CX130" i="7"/>
  <c r="N130" i="7"/>
  <c r="CC130" i="7"/>
  <c r="AX130" i="7"/>
  <c r="ED130" i="7"/>
  <c r="BD130" i="7"/>
  <c r="BX130" i="7"/>
  <c r="T130" i="7"/>
  <c r="AR130" i="7"/>
  <c r="CF130" i="7"/>
  <c r="DD130" i="7"/>
  <c r="EK130" i="7"/>
  <c r="AG130" i="7"/>
  <c r="BB130" i="7"/>
  <c r="EH130" i="7"/>
  <c r="EC130" i="7"/>
  <c r="DV130" i="7"/>
  <c r="DZ130" i="7"/>
  <c r="DA130" i="7"/>
  <c r="CO130" i="7"/>
  <c r="AL130" i="7"/>
  <c r="L130" i="7"/>
  <c r="P130" i="7"/>
  <c r="X130" i="7"/>
  <c r="AB130" i="7"/>
  <c r="AF130" i="7"/>
  <c r="AJ130" i="7"/>
  <c r="AN130" i="7"/>
  <c r="AV130" i="7"/>
  <c r="AZ130" i="7"/>
  <c r="BH130" i="7"/>
  <c r="BL130" i="7"/>
  <c r="BP130" i="7"/>
  <c r="BT130" i="7"/>
  <c r="CB130" i="7"/>
  <c r="CJ130" i="7"/>
  <c r="CN130" i="7"/>
  <c r="CV130" i="7"/>
  <c r="CZ130" i="7"/>
  <c r="DH130" i="7"/>
  <c r="DL130" i="7"/>
  <c r="DP130" i="7"/>
  <c r="DW130" i="7"/>
  <c r="AP130" i="7"/>
  <c r="AK130" i="7"/>
  <c r="DC130" i="7"/>
  <c r="O130" i="7"/>
  <c r="AM130" i="7"/>
  <c r="BC130" i="7"/>
  <c r="CA130" i="7"/>
  <c r="CY130" i="7"/>
  <c r="DS130" i="7"/>
  <c r="EM130" i="7"/>
  <c r="CM130" i="7"/>
  <c r="AA130" i="7"/>
  <c r="AU130" i="7"/>
  <c r="CI130" i="7"/>
  <c r="EE130" i="7"/>
  <c r="EO130" i="7"/>
  <c r="AS130" i="7"/>
  <c r="EL130" i="7"/>
  <c r="Z130" i="7"/>
  <c r="DE130" i="7"/>
  <c r="CK130" i="7"/>
  <c r="EJ130" i="7"/>
  <c r="CS130" i="7"/>
  <c r="CT130" i="7"/>
  <c r="DX130" i="7"/>
  <c r="BI130" i="7"/>
  <c r="DQ130" i="7"/>
  <c r="Q130" i="7"/>
  <c r="AQ130" i="7"/>
  <c r="BG130" i="7"/>
  <c r="BM130" i="7"/>
  <c r="BR130" i="7"/>
  <c r="CH130" i="7"/>
  <c r="DI130" i="7"/>
  <c r="DN130" i="7"/>
  <c r="BN130" i="7"/>
  <c r="CW130" i="7"/>
  <c r="EN130" i="7"/>
  <c r="S130" i="7"/>
  <c r="DG130" i="7"/>
  <c r="BA130" i="7"/>
  <c r="DF130" i="7"/>
  <c r="M130" i="7"/>
  <c r="DT130" i="7"/>
  <c r="DY130" i="7"/>
  <c r="U130" i="7"/>
  <c r="AT130" i="7"/>
  <c r="R130" i="7"/>
  <c r="W130" i="7"/>
  <c r="AC130" i="7"/>
  <c r="AH130" i="7"/>
  <c r="AI130" i="7"/>
  <c r="DK130" i="7"/>
  <c r="DM130" i="7"/>
  <c r="EA130" i="7"/>
  <c r="BE130" i="7"/>
  <c r="Y130" i="7"/>
  <c r="BO130" i="7"/>
  <c r="BY130" i="7"/>
  <c r="CE130" i="7"/>
  <c r="CL130" i="7"/>
  <c r="BU130" i="7"/>
  <c r="AD130" i="7"/>
  <c r="CD130" i="7"/>
  <c r="AO130" i="7"/>
  <c r="BZ130" i="7"/>
  <c r="CP130" i="7"/>
  <c r="DR130" i="7"/>
  <c r="BF130" i="7"/>
  <c r="EB130" i="7"/>
  <c r="BV130" i="7"/>
  <c r="BQ130" i="7"/>
  <c r="CG130" i="7"/>
  <c r="DJ130" i="7"/>
  <c r="J35" i="2"/>
  <c r="K130" i="7"/>
  <c r="I130" i="7" l="1"/>
  <c r="J130" i="7" s="1"/>
  <c r="I11" i="13"/>
  <c r="K50" i="15"/>
  <c r="K11" i="13"/>
  <c r="K63" i="7"/>
  <c r="I63" i="7"/>
  <c r="J63" i="7"/>
</calcChain>
</file>

<file path=xl/sharedStrings.xml><?xml version="1.0" encoding="utf-8"?>
<sst xmlns="http://schemas.openxmlformats.org/spreadsheetml/2006/main" count="3634" uniqueCount="777">
  <si>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</si>
  <si>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</si>
  <si>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</si>
  <si>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</si>
  <si>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</si>
  <si>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</si>
  <si>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</si>
  <si>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</si>
  <si>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</si>
  <si>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</si>
  <si>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</si>
  <si>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</si>
  <si>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</si>
  <si>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</si>
  <si>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</si>
  <si>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</si>
  <si>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</si>
  <si>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</si>
  <si>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</si>
  <si>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</si>
  <si>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</si>
  <si>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</si>
  <si>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</si>
  <si>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</si>
  <si>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</si>
  <si>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</si>
  <si>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</si>
  <si>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</si>
  <si>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</si>
  <si>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</si>
  <si>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</si>
  <si>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</si>
  <si>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</si>
  <si>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</si>
  <si>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</si>
  <si>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</si>
  <si>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</si>
  <si>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</si>
  <si>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</si>
  <si>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</si>
  <si>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</si>
  <si>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</si>
  <si>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</si>
  <si>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</si>
  <si>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</si>
  <si>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</si>
  <si>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</si>
  <si>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</si>
  <si>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</si>
  <si>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</si>
  <si>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</si>
  <si>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</si>
  <si>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</si>
  <si>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</si>
  <si>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</si>
  <si>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</si>
  <si>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</si>
  <si>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</si>
  <si>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</si>
  <si>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</si>
  <si>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</si>
  <si>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</si>
  <si>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</si>
  <si>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</si>
  <si>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</si>
  <si>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</si>
  <si>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</si>
  <si>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</si>
  <si>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</si>
  <si>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</si>
  <si>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</si>
  <si>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</si>
  <si>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</si>
  <si>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</si>
  <si>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</si>
  <si>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</si>
  <si>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</si>
  <si>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</si>
  <si>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</si>
  <si>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</si>
  <si>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</si>
  <si>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</si>
  <si>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</si>
  <si>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</si>
  <si>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</si>
  <si>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</si>
  <si>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</si>
  <si>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</si>
  <si>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Limit</t>
  </si>
  <si>
    <t>Marthaler Lilly Alena</t>
  </si>
  <si>
    <t>JK Over Žilina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</si>
  <si>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</si>
  <si>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</si>
  <si>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</si>
  <si>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</si>
  <si>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</si>
  <si>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</si>
  <si>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</si>
  <si>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</si>
  <si>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</si>
  <si>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</si>
  <si>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</si>
  <si>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</si>
  <si>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</si>
  <si>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</si>
  <si>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</si>
  <si>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</si>
  <si>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</si>
  <si>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</si>
  <si>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</si>
  <si>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</si>
  <si>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</si>
  <si>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</si>
  <si>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</si>
  <si>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</si>
  <si>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</si>
  <si>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</si>
  <si>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</si>
  <si>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</si>
  <si>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</si>
  <si>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</si>
  <si>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</si>
  <si>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</si>
  <si>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</si>
  <si>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</si>
  <si>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</si>
  <si>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</si>
  <si>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</si>
  <si>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</si>
  <si>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</si>
  <si>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</si>
  <si>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</si>
  <si>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</si>
  <si>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</si>
  <si>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</si>
  <si>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</si>
  <si>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</si>
  <si>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</si>
  <si>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</si>
  <si>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</si>
  <si>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</si>
  <si>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</si>
  <si>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</si>
  <si>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</si>
  <si>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</si>
  <si>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</si>
  <si>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</si>
  <si>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</si>
  <si>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</si>
  <si>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</si>
  <si>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</si>
  <si>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</si>
  <si>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</si>
  <si>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</si>
  <si>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</si>
  <si>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</si>
  <si>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</si>
  <si>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</si>
  <si>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</si>
  <si>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</si>
  <si>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</si>
  <si>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</si>
  <si>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</si>
  <si>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</si>
  <si>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</si>
  <si>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</si>
  <si>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</si>
  <si>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</si>
  <si>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</si>
  <si>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</si>
  <si>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</si>
  <si>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</si>
  <si>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</si>
  <si>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</si>
  <si>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</si>
  <si>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</si>
  <si>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</si>
  <si>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</si>
  <si>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</si>
  <si>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</si>
  <si>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</si>
  <si>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</si>
  <si>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</si>
  <si>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</si>
  <si>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</si>
  <si>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</si>
  <si>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</si>
  <si>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</si>
  <si>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</si>
  <si>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</si>
  <si>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</si>
  <si>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</si>
  <si>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</si>
  <si>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</si>
  <si>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</si>
  <si>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</si>
  <si>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</si>
  <si>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</si>
  <si>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</si>
  <si>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</si>
  <si>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</si>
  <si>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</si>
  <si>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</si>
  <si>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</si>
  <si>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</si>
  <si>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</si>
  <si>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</si>
  <si>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</si>
  <si>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</si>
  <si>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</si>
  <si>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</si>
  <si>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</si>
  <si>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</si>
  <si>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</si>
  <si>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</si>
  <si>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</si>
  <si>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</si>
  <si>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</si>
  <si>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</si>
  <si>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</si>
  <si>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</si>
  <si>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</si>
  <si>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</si>
  <si>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</si>
  <si>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</si>
  <si>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</si>
  <si>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</si>
  <si>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</si>
  <si>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</si>
  <si>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</si>
  <si>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</si>
  <si>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</si>
  <si>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</si>
  <si>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</si>
  <si>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</si>
  <si>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</si>
  <si>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</si>
  <si>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</si>
  <si>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</si>
  <si>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</si>
  <si>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</si>
  <si>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</si>
  <si>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</si>
  <si>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</si>
  <si>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</si>
  <si>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</si>
  <si>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</si>
  <si>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</si>
  <si>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</si>
  <si>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</si>
  <si>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</si>
  <si>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</si>
  <si>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</si>
  <si>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</si>
  <si>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</si>
  <si>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</si>
  <si>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</si>
  <si>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</si>
  <si>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</si>
  <si>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</si>
  <si>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</si>
  <si>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</si>
  <si>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</si>
  <si>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</si>
  <si>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</si>
  <si>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</si>
  <si>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</si>
  <si>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</si>
  <si>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</si>
  <si>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</si>
  <si>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</si>
  <si>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</si>
  <si>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</si>
  <si>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</si>
  <si>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</si>
  <si>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</si>
  <si>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</si>
  <si>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</si>
  <si>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</si>
  <si>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</si>
  <si>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</si>
  <si>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</si>
  <si>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</si>
  <si>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Przedswit XXXIV-16/Xylka</t>
  </si>
  <si>
    <t>Ďuríková Ema</t>
  </si>
  <si>
    <t>Gidran XXV-1/Red Sheridan</t>
  </si>
  <si>
    <t>Nonius XXXVI-12 SK Xeila</t>
  </si>
  <si>
    <t>Przedswit XXXIII-13 Xiera</t>
  </si>
  <si>
    <t>Abdallová Sherin</t>
  </si>
  <si>
    <t>Ondračková Lenka</t>
  </si>
  <si>
    <t>Tobias</t>
  </si>
  <si>
    <t>Petrušková Milada</t>
  </si>
  <si>
    <t>Inesperado Amado</t>
  </si>
  <si>
    <t>JK Equida Prievidza</t>
  </si>
  <si>
    <t>Flor D´Accord</t>
  </si>
  <si>
    <t>Medová Jana</t>
  </si>
  <si>
    <t>Don Matteo</t>
  </si>
  <si>
    <t>Notify</t>
  </si>
  <si>
    <t>Húsková Karin</t>
  </si>
  <si>
    <t>Faramir</t>
  </si>
  <si>
    <t>Diamond Hill</t>
  </si>
  <si>
    <t>Fričová Diana</t>
  </si>
  <si>
    <t>Smatanová Michaela</t>
  </si>
  <si>
    <t>Nonius XXX-1</t>
  </si>
  <si>
    <t>Red Lord</t>
  </si>
  <si>
    <t>Pretoria Elisson</t>
  </si>
  <si>
    <t>Furioso XLII Sauvignon</t>
  </si>
  <si>
    <t>Naďová Martina</t>
  </si>
  <si>
    <t>Bajnok</t>
  </si>
  <si>
    <t>Bombonero</t>
  </si>
  <si>
    <t>Equinibrium AMH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</si>
  <si>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</si>
  <si>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</si>
  <si>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</si>
  <si>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</si>
  <si>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</si>
  <si>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</si>
  <si>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</si>
  <si>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</si>
  <si>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</si>
  <si>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Mopassanas</t>
  </si>
  <si>
    <t>Michalechová Veronika</t>
  </si>
  <si>
    <t>Pretoria Mountain Express</t>
  </si>
  <si>
    <t>Libel Van De Leenakker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</si>
  <si>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</si>
  <si>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</si>
  <si>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</si>
  <si>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</si>
  <si>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</si>
  <si>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</si>
  <si>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</si>
  <si>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</si>
  <si>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</si>
  <si>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</si>
  <si>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</si>
  <si>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</si>
  <si>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</si>
  <si>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</si>
  <si>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</si>
  <si>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</si>
  <si>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</si>
  <si>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</si>
  <si>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</si>
  <si>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</si>
  <si>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</si>
  <si>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</si>
  <si>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</si>
  <si>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</si>
  <si>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</si>
  <si>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</si>
  <si>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</si>
  <si>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</si>
  <si>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</si>
  <si>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</si>
  <si>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</si>
  <si>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</si>
  <si>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</si>
  <si>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</si>
  <si>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</si>
  <si>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</si>
  <si>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</si>
  <si>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</si>
  <si>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</si>
  <si>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</si>
  <si>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</si>
  <si>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</si>
  <si>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</si>
  <si>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</si>
  <si>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</si>
  <si>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</si>
  <si>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</si>
  <si>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</si>
  <si>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</si>
  <si>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</si>
  <si>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</si>
  <si>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</si>
  <si>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</si>
  <si>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</si>
  <si>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Cloud Jumper</t>
  </si>
  <si>
    <t>Cantanis Ok</t>
  </si>
  <si>
    <t>Gidran XX-12 Wonderbra</t>
  </si>
  <si>
    <t>Tristan GM</t>
  </si>
  <si>
    <t>Kochaníková Lucia</t>
  </si>
  <si>
    <t>Fabia De Napoli</t>
  </si>
  <si>
    <t>Cofurst Daily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</si>
  <si>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</si>
  <si>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</si>
  <si>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</si>
  <si>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</si>
  <si>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</si>
  <si>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</si>
  <si>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</si>
  <si>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</si>
  <si>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</si>
  <si>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</si>
  <si>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</si>
  <si>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</si>
  <si>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</si>
  <si>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</si>
  <si>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</si>
  <si>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</si>
  <si>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Dancing Sunlight</t>
  </si>
  <si>
    <t>Kanková Tereza</t>
  </si>
  <si>
    <t>Silvan</t>
  </si>
  <si>
    <t>Porkertová Linda</t>
  </si>
  <si>
    <t>Dancing Boy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</si>
  <si>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</si>
  <si>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</si>
  <si>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</si>
  <si>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</si>
  <si>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</si>
  <si>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</si>
  <si>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</si>
  <si>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Preacherman</t>
  </si>
  <si>
    <t>Nonius XXX-1 SK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</si>
  <si>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</si>
  <si>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</si>
  <si>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</si>
  <si>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</si>
  <si>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</si>
  <si>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</si>
  <si>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</si>
  <si>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</si>
  <si>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</si>
  <si>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</si>
  <si>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</si>
  <si>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</si>
  <si>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</si>
  <si>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</si>
  <si>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</si>
  <si>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</si>
  <si>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</si>
  <si>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</si>
  <si>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</si>
  <si>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</si>
  <si>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</si>
  <si>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</si>
  <si>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</si>
  <si>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</si>
  <si>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</si>
  <si>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</si>
  <si>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</si>
  <si>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</si>
  <si>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</si>
  <si>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Mr. Muffine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</si>
  <si>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</si>
  <si>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</si>
  <si>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</si>
  <si>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</si>
  <si>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</si>
  <si>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</si>
  <si>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</si>
  <si>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</si>
  <si>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</si>
  <si>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</si>
  <si>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</si>
  <si>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</si>
  <si>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</si>
  <si>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</si>
  <si>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</si>
  <si>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</si>
  <si>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</si>
  <si>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</si>
  <si>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</si>
  <si>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</si>
  <si>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</si>
  <si>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</si>
  <si>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</si>
  <si>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</si>
  <si>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</si>
  <si>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</si>
  <si>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</si>
  <si>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</si>
  <si>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</si>
  <si>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</si>
  <si>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</si>
  <si>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</si>
  <si>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</si>
  <si>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</si>
  <si>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Kopcová Izabela</t>
  </si>
  <si>
    <t>Fatima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</si>
  <si>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</si>
  <si>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</si>
  <si>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</si>
  <si>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</si>
  <si>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</si>
  <si>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</si>
  <si>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</si>
  <si>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</si>
  <si>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</si>
  <si>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</si>
  <si>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</si>
  <si>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</si>
  <si>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</si>
  <si>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</si>
  <si>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</si>
  <si>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</si>
  <si>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</si>
  <si>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</si>
  <si>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</si>
  <si>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</si>
  <si>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</si>
  <si>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</si>
  <si>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</si>
  <si>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</si>
  <si>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</si>
  <si>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</si>
  <si>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</si>
  <si>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</si>
  <si>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</si>
  <si>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</si>
  <si>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</si>
  <si>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</si>
  <si>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</si>
  <si>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</si>
  <si>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Red Bergamon</t>
  </si>
  <si>
    <t>o</t>
  </si>
  <si>
    <t>Sporstall Marthaler</t>
  </si>
  <si>
    <t>Sportstall Marthaler</t>
  </si>
  <si>
    <t>Przedswit XXXIII-12 Xyntia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</si>
  <si>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</si>
  <si>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</si>
  <si>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</si>
  <si>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</si>
  <si>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</si>
  <si>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</si>
  <si>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</si>
  <si>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</si>
  <si>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</si>
  <si>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</si>
  <si>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</si>
  <si>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</si>
  <si>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</si>
  <si>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</si>
  <si>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</si>
  <si>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</si>
  <si>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</si>
  <si>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</si>
  <si>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</si>
  <si>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</si>
  <si>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</si>
  <si>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</si>
  <si>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</si>
  <si>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</si>
  <si>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</si>
  <si>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</si>
  <si>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</si>
  <si>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</si>
  <si>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</si>
  <si>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</si>
  <si>
    <t>18.-19.04.</t>
  </si>
  <si>
    <t>PJ</t>
  </si>
  <si>
    <t>Realit</t>
  </si>
  <si>
    <t>Never Forget</t>
  </si>
  <si>
    <t>Ibalius</t>
  </si>
  <si>
    <t>Furioso XXV-38/Osaka</t>
  </si>
  <si>
    <t>DMJ Zealand</t>
  </si>
  <si>
    <t>Nonius XXXVII-1 SK Zachar</t>
  </si>
  <si>
    <t>JJ</t>
  </si>
  <si>
    <t>Hut Viktória</t>
  </si>
  <si>
    <t>Z0104</t>
  </si>
  <si>
    <t>Zuzka</t>
  </si>
  <si>
    <t>02.-04.05.</t>
  </si>
  <si>
    <t>St. Margarethen AUT CDI</t>
  </si>
  <si>
    <t>03.-04.05.</t>
  </si>
  <si>
    <t>Vígľaš</t>
  </si>
  <si>
    <t>Alexander</t>
  </si>
  <si>
    <t>Králiková Michaela</t>
  </si>
  <si>
    <t>Meszárošová Alexandra</t>
  </si>
  <si>
    <t>Bon Bon</t>
  </si>
  <si>
    <t>Zu Viel AMB</t>
  </si>
  <si>
    <t>Eibner Patrik</t>
  </si>
  <si>
    <t>Jasper Diamond Jumper</t>
  </si>
  <si>
    <t>JK Diamond Academy Rapovce</t>
  </si>
  <si>
    <t>6rU</t>
  </si>
  <si>
    <t>Lakotová Rebeka</t>
  </si>
  <si>
    <r>
      <t>B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báj</t>
    </r>
  </si>
  <si>
    <r>
      <t>B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báj</t>
    </r>
  </si>
  <si>
    <t>JU</t>
  </si>
  <si>
    <t>YU</t>
  </si>
  <si>
    <t>L1</t>
  </si>
  <si>
    <t>JD</t>
  </si>
  <si>
    <t>08.05.</t>
  </si>
  <si>
    <t>RS Team Bratislava</t>
  </si>
  <si>
    <t>Ilarion</t>
  </si>
  <si>
    <t>Gadomská Dominika</t>
  </si>
  <si>
    <t>Janáčiová Miriam</t>
  </si>
  <si>
    <t>Bernadovičová Lucia</t>
  </si>
  <si>
    <t>Záhorská Lujza</t>
  </si>
  <si>
    <t>Red Gral</t>
  </si>
  <si>
    <t>Hacajová Linda</t>
  </si>
  <si>
    <t>Godomská Dominika</t>
  </si>
  <si>
    <t>Kramárová Lucia</t>
  </si>
  <si>
    <t>Quistico</t>
  </si>
  <si>
    <t>Vitteková Kristína</t>
  </si>
  <si>
    <t>Monique</t>
  </si>
  <si>
    <t>Walter´s Equestrian Club Bratislava</t>
  </si>
  <si>
    <t>Szamosová Rachel</t>
  </si>
  <si>
    <t>Madoc</t>
  </si>
  <si>
    <t>Largo</t>
  </si>
  <si>
    <t>Equistyle Club Lehnice</t>
  </si>
  <si>
    <t>Vajsová Martina</t>
  </si>
  <si>
    <t>Portoriko</t>
  </si>
  <si>
    <t>Stajňa Plameň Miloslavov</t>
  </si>
  <si>
    <t>Trupl Teraza</t>
  </si>
  <si>
    <t>Taylor</t>
  </si>
  <si>
    <t>Stružová Dominika</t>
  </si>
  <si>
    <t>Chilling Warrior</t>
  </si>
  <si>
    <t>Kalina Branislav</t>
  </si>
  <si>
    <t>Centa-Ráza</t>
  </si>
  <si>
    <t>Červenková Alexandra</t>
  </si>
  <si>
    <t>Donna Blue</t>
  </si>
  <si>
    <t>Rolníková Timea</t>
  </si>
  <si>
    <t>Cardilo</t>
  </si>
  <si>
    <t>Equistyle club Lehnice</t>
  </si>
  <si>
    <t>Trupl Tereza</t>
  </si>
  <si>
    <t>JS RS Team Bratislava</t>
  </si>
  <si>
    <t>L3</t>
  </si>
  <si>
    <t>Samba Samba SA</t>
  </si>
  <si>
    <t>Kiššová Alena</t>
  </si>
  <si>
    <t>Kozinka Veronika</t>
  </si>
  <si>
    <t>Valentino Rico H</t>
  </si>
  <si>
    <t>Juranová Tatiana</t>
  </si>
  <si>
    <t>Moschino</t>
  </si>
  <si>
    <t>Cleopatra</t>
  </si>
  <si>
    <t>10.-11.05.</t>
  </si>
  <si>
    <t>Olomouc CZE</t>
  </si>
  <si>
    <t>Chassia</t>
  </si>
  <si>
    <t>18.05.</t>
  </si>
  <si>
    <t>Panská Lícha CZE</t>
  </si>
  <si>
    <t>Z4</t>
  </si>
  <si>
    <t>Z5</t>
  </si>
  <si>
    <t>21.-25.05.</t>
  </si>
  <si>
    <t>Olomouc CZE CDI</t>
  </si>
  <si>
    <t>IMIv</t>
  </si>
  <si>
    <t>31.05.-01.06.</t>
  </si>
  <si>
    <t>Těšánky CZE</t>
  </si>
  <si>
    <t>07.-08.06.</t>
  </si>
  <si>
    <t>Dunajský Klátov</t>
  </si>
  <si>
    <t>Máriakálnok HUN CDI</t>
  </si>
  <si>
    <t>Gulásziová Liliana</t>
  </si>
  <si>
    <t>Baková Linda Klaudia</t>
  </si>
  <si>
    <t>Silver Moon</t>
  </si>
  <si>
    <t>Budancová Bibiana</t>
  </si>
  <si>
    <t>Total Present</t>
  </si>
  <si>
    <t>LS5</t>
  </si>
  <si>
    <t>Magdalíková Nikoleta</t>
  </si>
  <si>
    <t>5rF</t>
  </si>
  <si>
    <t>Przedswit XXXIV-21 Zombík</t>
  </si>
  <si>
    <t>Przedswit XXXVII-2 Zumba</t>
  </si>
  <si>
    <t>LS6</t>
  </si>
  <si>
    <t xml:space="preserve">15.-18.05. </t>
  </si>
  <si>
    <t>07.06.</t>
  </si>
  <si>
    <t>Výškov CZE</t>
  </si>
  <si>
    <t>L0</t>
  </si>
  <si>
    <t>08.06.</t>
  </si>
  <si>
    <t>14.06.</t>
  </si>
  <si>
    <t>Jasová</t>
  </si>
  <si>
    <t>P2</t>
  </si>
  <si>
    <t>Počarovská Dajana</t>
  </si>
  <si>
    <t>Aisha</t>
  </si>
  <si>
    <t>JK Poľný Kesov</t>
  </si>
  <si>
    <t>Šanty</t>
  </si>
  <si>
    <t>MKZ2</t>
  </si>
  <si>
    <t>Bosáková Melánia</t>
  </si>
  <si>
    <t>Santiago</t>
  </si>
  <si>
    <t>Furioso XXIV-35 SK (Black Fox)</t>
  </si>
  <si>
    <t>Andrikovicsová Martina</t>
  </si>
  <si>
    <t>Speed Spirius</t>
  </si>
  <si>
    <t>Raček Radoslav</t>
  </si>
  <si>
    <t>Andríkovicsová Martina</t>
  </si>
  <si>
    <t>Belisová Tereza</t>
  </si>
  <si>
    <t>Arnika</t>
  </si>
  <si>
    <t>Belisová Nikola</t>
  </si>
  <si>
    <t>Hirou</t>
  </si>
  <si>
    <t>Bežová Kristína</t>
  </si>
  <si>
    <t>Vida Bratislava</t>
  </si>
  <si>
    <t>L2</t>
  </si>
  <si>
    <t>LS2</t>
  </si>
  <si>
    <t>S3</t>
  </si>
  <si>
    <t>20.-22. 06.</t>
  </si>
  <si>
    <t>Panská Lícha CZE CDI</t>
  </si>
  <si>
    <t>21.-22.06.</t>
  </si>
  <si>
    <t>26.-28.06.</t>
  </si>
  <si>
    <t>Zimáni Vivien</t>
  </si>
  <si>
    <t>Conte Veles Háj</t>
  </si>
  <si>
    <t>Sabová Eliška</t>
  </si>
  <si>
    <t>Black Pearl JB</t>
  </si>
  <si>
    <t>Piškotek</t>
  </si>
  <si>
    <t>Equestrian sport center Žilina</t>
  </si>
  <si>
    <t>Equestrian sport centre Žilina</t>
  </si>
  <si>
    <t>Maňová Anna</t>
  </si>
  <si>
    <t>Przedswit XXXIII-16/Zdenka</t>
  </si>
  <si>
    <t>Fairlypi-5 Xirius</t>
  </si>
  <si>
    <t>Kováčiková Lucia</t>
  </si>
  <si>
    <t>Odyssea A. D.</t>
  </si>
  <si>
    <t>GP</t>
  </si>
  <si>
    <t>Bersihand Soizic</t>
  </si>
  <si>
    <t>Vašková Natália</t>
  </si>
  <si>
    <t>Ketah /Koheilan VIII-3/</t>
  </si>
  <si>
    <t>Red Horse Cetuna</t>
  </si>
  <si>
    <t>Slezáková Kamila</t>
  </si>
  <si>
    <t>28.-29.06.</t>
  </si>
  <si>
    <t>Szilvásvárad HUN</t>
  </si>
  <si>
    <t>x</t>
  </si>
  <si>
    <t>12.-13.07.</t>
  </si>
  <si>
    <t>Polakova Vivien</t>
  </si>
  <si>
    <t>Princ Chery Orchand</t>
  </si>
  <si>
    <t>Halajová Emma</t>
  </si>
  <si>
    <t>Pedro</t>
  </si>
  <si>
    <t>Destina</t>
  </si>
  <si>
    <t>Badányová Lenka</t>
  </si>
  <si>
    <t>Oxbow</t>
  </si>
  <si>
    <t>Red Bonaparte</t>
  </si>
  <si>
    <t>Tinkas´s Future</t>
  </si>
  <si>
    <t>Cara Mel</t>
  </si>
  <si>
    <t xml:space="preserve">17.-20.07. </t>
  </si>
  <si>
    <t>Dunajský Klátov CDI</t>
  </si>
  <si>
    <t>18.-20.07.</t>
  </si>
  <si>
    <t>Grafit</t>
  </si>
  <si>
    <t>19.-20.07.</t>
  </si>
  <si>
    <t>26.-27.04.</t>
  </si>
  <si>
    <t>Furioso XXV-22/Moskva</t>
  </si>
  <si>
    <t>Nonius XVI-11 SK/Šunka</t>
  </si>
  <si>
    <t>08.-10.08.</t>
  </si>
  <si>
    <t>Raven AD</t>
  </si>
  <si>
    <t>Balajová Bianka</t>
  </si>
  <si>
    <t>Hudobová Amália</t>
  </si>
  <si>
    <t>JK Enimo Slatinské Lazy</t>
  </si>
  <si>
    <t>Fuchshof´s Dondyke</t>
  </si>
  <si>
    <t>15.-17.08.</t>
  </si>
  <si>
    <r>
      <t>G</t>
    </r>
    <r>
      <rPr>
        <sz val="11"/>
        <color theme="0"/>
        <rFont val="Calibri"/>
        <family val="2"/>
        <charset val="238"/>
      </rPr>
      <t>örlitz GER CDI</t>
    </r>
  </si>
  <si>
    <t>23.-24.08.</t>
  </si>
  <si>
    <t>Topoľčianky</t>
  </si>
  <si>
    <t>Bella Grande</t>
  </si>
  <si>
    <t>Neapolitano XIX-10</t>
  </si>
  <si>
    <t>Nepolitano XIX-10</t>
  </si>
  <si>
    <t>Valentová Sophia</t>
  </si>
  <si>
    <t>BK Dunaj Bratislava</t>
  </si>
  <si>
    <t>Maťavková Jana</t>
  </si>
  <si>
    <t>Neapolitano XIV-16</t>
  </si>
  <si>
    <t>6rF</t>
  </si>
  <si>
    <t>P4</t>
  </si>
  <si>
    <t>29.08.</t>
  </si>
  <si>
    <t>Luna</t>
  </si>
  <si>
    <t>Kunová Kristína</t>
  </si>
  <si>
    <t>Hodáňová Dominika</t>
  </si>
  <si>
    <t>Przedswit XXXIX-21 Greyson</t>
  </si>
  <si>
    <t>Rimková Michaela</t>
  </si>
  <si>
    <t>Sheyenne</t>
  </si>
  <si>
    <t>Symphony L</t>
  </si>
  <si>
    <t>Przedswit XXXIII-8 Xantóm</t>
  </si>
  <si>
    <t>Ryšánková Dorina</t>
  </si>
  <si>
    <t>MKM Sporthorses Bratislava</t>
  </si>
  <si>
    <t>Indigo</t>
  </si>
  <si>
    <t>Zara Dew</t>
  </si>
  <si>
    <t>Lacková Petra</t>
  </si>
  <si>
    <t>Santino J. Paldauf</t>
  </si>
  <si>
    <t>Furioso XLII-12SK/Red Magnum</t>
  </si>
  <si>
    <t>31.08.</t>
  </si>
  <si>
    <t>Raheeli Marbella</t>
  </si>
  <si>
    <t>Blueberry</t>
  </si>
  <si>
    <t>JK Equinox Modra</t>
  </si>
  <si>
    <t>Nonius XXX-1 Mina Maru</t>
  </si>
  <si>
    <t>13.-14.09.</t>
  </si>
  <si>
    <t>Topoľčianky MSR</t>
  </si>
  <si>
    <t>Šaulicová Barbora</t>
  </si>
  <si>
    <t>Larry</t>
  </si>
  <si>
    <t>26.-28.09.</t>
  </si>
  <si>
    <t>Letterfore Tina</t>
  </si>
  <si>
    <t>Koščelniaková Lívia</t>
  </si>
  <si>
    <t>Wavo Lavine</t>
  </si>
  <si>
    <t>JŠ Topoľčianky</t>
  </si>
  <si>
    <t>Charlie De La Casa</t>
  </si>
  <si>
    <t>Lord</t>
  </si>
  <si>
    <t>31.07.-03.08.</t>
  </si>
  <si>
    <t>Le Mans FRA 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</si>
</sst>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  <font>
      <sz val="11"/>
      <color theme="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46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35" fillId="0" borderId="0" xfId="0" applyFont="1"/>
    <xf numFmtId="0" fontId="16" fillId="5" borderId="23" xfId="3" applyBorder="1"/>
    <xf numFmtId="0" fontId="16" fillId="5" borderId="24" xfId="3" applyBorder="1"/>
    <xf numFmtId="0" fontId="37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38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36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1" fillId="0" borderId="0" xfId="0" applyFont="1" applyBorder="1"/>
    <xf numFmtId="0" fontId="41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7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7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7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Border="1" applyAlignment="1">
      <alignment horizontal="center"/>
    </xf>
    <xf numFmtId="0" fontId="15" fillId="4" borderId="22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6" fillId="0" borderId="0" xfId="0" applyFont="1" applyAlignment="1"/>
    <xf numFmtId="0" fontId="42" fillId="0" borderId="0" xfId="0" applyFont="1" applyBorder="1"/>
    <xf numFmtId="0" fontId="34" fillId="0" borderId="0" xfId="0" applyFont="1" applyBorder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235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6" tint="0.39997558519241921"/>
        </left>
        <right/>
        <top/>
        <bottom/>
      </border>
    </dxf>
    <dxf>
      <border outline="0">
        <top style="thin">
          <color theme="6" tint="0.39997558519241921"/>
        </top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201930</xdr:colOff>
      <xdr:row>0</xdr:row>
      <xdr:rowOff>66675</xdr:rowOff>
    </xdr:from>
    <xdr:to>
      <xdr:col>1</xdr:col>
      <xdr:colOff>686559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" y="66675"/>
          <a:ext cx="1139949" cy="1190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610359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35" headerRowCount="0" totalsRowShown="0">
  <tableColumns count="522">
    <tableColumn id="1" xr3:uid="{00000000-0010-0000-0000-000001000000}" name="Stĺpec1" dataDxfId="4234"/>
    <tableColumn id="2" xr3:uid="{00000000-0010-0000-0000-000002000000}" name="Stĺpec2" dataDxfId="4233"/>
    <tableColumn id="3" xr3:uid="{00000000-0010-0000-0000-000003000000}" name="Stĺpec3" dataDxfId="4232"/>
    <tableColumn id="4" xr3:uid="{00000000-0010-0000-0000-000004000000}" name="Stĺpec4"/>
    <tableColumn id="5" xr3:uid="{00000000-0010-0000-0000-000005000000}" name="Stĺpec5" dataDxfId="4231"/>
    <tableColumn id="6" xr3:uid="{00000000-0010-0000-0000-000006000000}" name="Stĺpec6" dataDxfId="4230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4229"/>
    <tableColumn id="9" xr3:uid="{00000000-0010-0000-0000-000009000000}" name="Stĺpec9" dataDxfId="4228"/>
    <tableColumn id="11" xr3:uid="{00000000-0010-0000-0000-00000B000000}" name="Stĺpec11" dataDxfId="4227"/>
    <tableColumn id="12" xr3:uid="{00000000-0010-0000-0000-00000C000000}" name="Stĺpec12" dataDxfId="4226"/>
    <tableColumn id="13" xr3:uid="{00000000-0010-0000-0000-00000D000000}" name="Stĺpec13" dataDxfId="4225"/>
    <tableColumn id="14" xr3:uid="{00000000-0010-0000-0000-00000E000000}" name="Stĺpec14" dataDxfId="4224"/>
    <tableColumn id="15" xr3:uid="{00000000-0010-0000-0000-00000F000000}" name="Stĺpec15" dataDxfId="4223"/>
    <tableColumn id="16" xr3:uid="{00000000-0010-0000-0000-000010000000}" name="Stĺpec16" dataDxfId="4222"/>
    <tableColumn id="17" xr3:uid="{00000000-0010-0000-0000-000011000000}" name="Stĺpec17" dataDxfId="4221"/>
    <tableColumn id="18" xr3:uid="{00000000-0010-0000-0000-000012000000}" name="Stĺpec18" dataDxfId="4220"/>
    <tableColumn id="19" xr3:uid="{00000000-0010-0000-0000-000013000000}" name="Stĺpec19" dataDxfId="4219"/>
    <tableColumn id="20" xr3:uid="{00000000-0010-0000-0000-000014000000}" name="Stĺpec20" dataDxfId="4218"/>
    <tableColumn id="21" xr3:uid="{00000000-0010-0000-0000-000015000000}" name="Stĺpec21" dataDxfId="4217"/>
    <tableColumn id="22" xr3:uid="{00000000-0010-0000-0000-000016000000}" name="Stĺpec22" dataDxfId="4216"/>
    <tableColumn id="23" xr3:uid="{00000000-0010-0000-0000-000017000000}" name="Stĺpec23" dataDxfId="4215"/>
    <tableColumn id="24" xr3:uid="{00000000-0010-0000-0000-000018000000}" name="Stĺpec24" dataDxfId="4214"/>
    <tableColumn id="25" xr3:uid="{00000000-0010-0000-0000-000019000000}" name="Stĺpec25" dataDxfId="4213"/>
    <tableColumn id="26" xr3:uid="{00000000-0010-0000-0000-00001A000000}" name="Stĺpec26" dataDxfId="4212"/>
    <tableColumn id="27" xr3:uid="{00000000-0010-0000-0000-00001B000000}" name="Stĺpec27" dataDxfId="4211"/>
    <tableColumn id="28" xr3:uid="{00000000-0010-0000-0000-00001C000000}" name="Stĺpec28" dataDxfId="4210"/>
    <tableColumn id="29" xr3:uid="{00000000-0010-0000-0000-00001D000000}" name="Stĺpec29" dataDxfId="4209"/>
    <tableColumn id="30" xr3:uid="{00000000-0010-0000-0000-00001E000000}" name="Stĺpec30" dataDxfId="4208"/>
    <tableColumn id="31" xr3:uid="{00000000-0010-0000-0000-00001F000000}" name="Stĺpec31" dataDxfId="4207"/>
    <tableColumn id="32" xr3:uid="{00000000-0010-0000-0000-000020000000}" name="Stĺpec32" dataDxfId="4206"/>
    <tableColumn id="33" xr3:uid="{00000000-0010-0000-0000-000021000000}" name="Stĺpec33" dataDxfId="4205"/>
    <tableColumn id="34" xr3:uid="{00000000-0010-0000-0000-000022000000}" name="Stĺpec34" dataDxfId="4204"/>
    <tableColumn id="35" xr3:uid="{00000000-0010-0000-0000-000023000000}" name="Stĺpec35" dataDxfId="4203"/>
    <tableColumn id="36" xr3:uid="{00000000-0010-0000-0000-000024000000}" name="Stĺpec36" dataDxfId="4202"/>
    <tableColumn id="37" xr3:uid="{00000000-0010-0000-0000-000025000000}" name="Stĺpec37" dataDxfId="4201"/>
    <tableColumn id="38" xr3:uid="{00000000-0010-0000-0000-000026000000}" name="Stĺpec38" dataDxfId="4200"/>
    <tableColumn id="39" xr3:uid="{00000000-0010-0000-0000-000027000000}" name="Stĺpec39" dataDxfId="4199"/>
    <tableColumn id="40" xr3:uid="{00000000-0010-0000-0000-000028000000}" name="Stĺpec40" dataDxfId="4198"/>
    <tableColumn id="41" xr3:uid="{00000000-0010-0000-0000-000029000000}" name="Stĺpec41" dataDxfId="4197"/>
    <tableColumn id="42" xr3:uid="{00000000-0010-0000-0000-00002A000000}" name="Stĺpec42" dataDxfId="4196"/>
    <tableColumn id="43" xr3:uid="{00000000-0010-0000-0000-00002B000000}" name="Stĺpec43" dataDxfId="4195"/>
    <tableColumn id="44" xr3:uid="{00000000-0010-0000-0000-00002C000000}" name="Stĺpec44" dataDxfId="4194"/>
    <tableColumn id="45" xr3:uid="{00000000-0010-0000-0000-00002D000000}" name="Stĺpec45" dataDxfId="4193"/>
    <tableColumn id="46" xr3:uid="{00000000-0010-0000-0000-00002E000000}" name="Stĺpec46" dataDxfId="4192"/>
    <tableColumn id="47" xr3:uid="{00000000-0010-0000-0000-00002F000000}" name="Stĺpec47" dataDxfId="4191"/>
    <tableColumn id="48" xr3:uid="{00000000-0010-0000-0000-000030000000}" name="Stĺpec48" dataDxfId="4190"/>
    <tableColumn id="49" xr3:uid="{00000000-0010-0000-0000-000031000000}" name="Stĺpec49" dataDxfId="4189"/>
    <tableColumn id="51" xr3:uid="{00000000-0010-0000-0000-000033000000}" name="Stĺpec51" dataDxfId="4188"/>
    <tableColumn id="52" xr3:uid="{00000000-0010-0000-0000-000034000000}" name="Stĺpec52" dataDxfId="4187"/>
    <tableColumn id="53" xr3:uid="{00000000-0010-0000-0000-000035000000}" name="Stĺpec53" dataDxfId="4186"/>
    <tableColumn id="54" xr3:uid="{00000000-0010-0000-0000-000036000000}" name="Stĺpec54" dataDxfId="4185"/>
    <tableColumn id="55" xr3:uid="{00000000-0010-0000-0000-000037000000}" name="Stĺpec55" dataDxfId="4184"/>
    <tableColumn id="56" xr3:uid="{00000000-0010-0000-0000-000038000000}" name="Stĺpec56" dataDxfId="4183"/>
    <tableColumn id="57" xr3:uid="{00000000-0010-0000-0000-000039000000}" name="Stĺpec57" dataDxfId="4182"/>
    <tableColumn id="58" xr3:uid="{00000000-0010-0000-0000-00003A000000}" name="Stĺpec58" dataDxfId="4181"/>
    <tableColumn id="59" xr3:uid="{00000000-0010-0000-0000-00003B000000}" name="Stĺpec59" dataDxfId="4180"/>
    <tableColumn id="60" xr3:uid="{00000000-0010-0000-0000-00003C000000}" name="Stĺpec60" dataDxfId="4179"/>
    <tableColumn id="61" xr3:uid="{00000000-0010-0000-0000-00003D000000}" name="Stĺpec61" dataDxfId="4178"/>
    <tableColumn id="62" xr3:uid="{00000000-0010-0000-0000-00003E000000}" name="Stĺpec62" dataDxfId="4177"/>
    <tableColumn id="63" xr3:uid="{00000000-0010-0000-0000-00003F000000}" name="Stĺpec63" dataDxfId="4176"/>
    <tableColumn id="64" xr3:uid="{00000000-0010-0000-0000-000040000000}" name="Stĺpec64" dataDxfId="4175"/>
    <tableColumn id="65" xr3:uid="{00000000-0010-0000-0000-000041000000}" name="Stĺpec65" dataDxfId="4174"/>
    <tableColumn id="66" xr3:uid="{00000000-0010-0000-0000-000042000000}" name="Stĺpec66" dataDxfId="4173"/>
    <tableColumn id="67" xr3:uid="{00000000-0010-0000-0000-000043000000}" name="Stĺpec67" dataDxfId="4172"/>
    <tableColumn id="68" xr3:uid="{00000000-0010-0000-0000-000044000000}" name="Stĺpec68" dataDxfId="4171"/>
    <tableColumn id="69" xr3:uid="{00000000-0010-0000-0000-000045000000}" name="Stĺpec69" dataDxfId="4170"/>
    <tableColumn id="70" xr3:uid="{00000000-0010-0000-0000-000046000000}" name="Stĺpec70" dataDxfId="4169"/>
    <tableColumn id="71" xr3:uid="{00000000-0010-0000-0000-000047000000}" name="Stĺpec71" dataDxfId="4168"/>
    <tableColumn id="72" xr3:uid="{00000000-0010-0000-0000-000048000000}" name="Stĺpec72" dataDxfId="4167"/>
    <tableColumn id="73" xr3:uid="{00000000-0010-0000-0000-000049000000}" name="Stĺpec73" dataDxfId="4166"/>
    <tableColumn id="74" xr3:uid="{00000000-0010-0000-0000-00004A000000}" name="Stĺpec74" dataDxfId="4165"/>
    <tableColumn id="75" xr3:uid="{00000000-0010-0000-0000-00004B000000}" name="Stĺpec75" dataDxfId="4164"/>
    <tableColumn id="76" xr3:uid="{00000000-0010-0000-0000-00004C000000}" name="Stĺpec76" dataDxfId="4163"/>
    <tableColumn id="77" xr3:uid="{00000000-0010-0000-0000-00004D000000}" name="Stĺpec77" dataDxfId="4162"/>
    <tableColumn id="78" xr3:uid="{00000000-0010-0000-0000-00004E000000}" name="Stĺpec78" dataDxfId="4161"/>
    <tableColumn id="79" xr3:uid="{00000000-0010-0000-0000-00004F000000}" name="Stĺpec79" dataDxfId="4160"/>
    <tableColumn id="80" xr3:uid="{00000000-0010-0000-0000-000050000000}" name="Stĺpec80" dataDxfId="4159"/>
    <tableColumn id="81" xr3:uid="{00000000-0010-0000-0000-000051000000}" name="Stĺpec81" dataDxfId="4158"/>
    <tableColumn id="82" xr3:uid="{00000000-0010-0000-0000-000052000000}" name="Stĺpec82" dataDxfId="4157"/>
    <tableColumn id="83" xr3:uid="{00000000-0010-0000-0000-000053000000}" name="Stĺpec83" dataDxfId="4156"/>
    <tableColumn id="84" xr3:uid="{00000000-0010-0000-0000-000054000000}" name="Stĺpec84" dataDxfId="4155"/>
    <tableColumn id="85" xr3:uid="{00000000-0010-0000-0000-000055000000}" name="Stĺpec85" dataDxfId="4154"/>
    <tableColumn id="317" xr3:uid="{00000000-0010-0000-0000-00003D010000}" name="Stĺpec317" dataDxfId="4153"/>
    <tableColumn id="94" xr3:uid="{00000000-0010-0000-0000-00005E000000}" name="Stĺpec94" dataDxfId="4152"/>
    <tableColumn id="318" xr3:uid="{00000000-0010-0000-0000-00003E010000}" name="Stĺpec318" dataDxfId="4151"/>
    <tableColumn id="50" xr3:uid="{00000000-0010-0000-0000-000032000000}" name="Stĺpec50" dataDxfId="4150"/>
    <tableColumn id="86" xr3:uid="{00000000-0010-0000-0000-000056000000}" name="Stĺpec86" dataDxfId="4149"/>
    <tableColumn id="87" xr3:uid="{00000000-0010-0000-0000-000057000000}" name="Stĺpec87" dataDxfId="4148"/>
    <tableColumn id="88" xr3:uid="{00000000-0010-0000-0000-000058000000}" name="Stĺpec88" dataDxfId="4147"/>
    <tableColumn id="89" xr3:uid="{00000000-0010-0000-0000-000059000000}" name="Stĺpec89" dataDxfId="4146"/>
    <tableColumn id="90" xr3:uid="{00000000-0010-0000-0000-00005A000000}" name="Stĺpec90" dataDxfId="4145"/>
    <tableColumn id="91" xr3:uid="{00000000-0010-0000-0000-00005B000000}" name="Stĺpec91" dataDxfId="4144"/>
    <tableColumn id="92" xr3:uid="{00000000-0010-0000-0000-00005C000000}" name="Stĺpec92" dataDxfId="4143"/>
    <tableColumn id="93" xr3:uid="{00000000-0010-0000-0000-00005D000000}" name="Stĺpec93" dataDxfId="4142"/>
    <tableColumn id="95" xr3:uid="{00000000-0010-0000-0000-00005F000000}" name="Stĺpec95" dataDxfId="4141"/>
    <tableColumn id="96" xr3:uid="{00000000-0010-0000-0000-000060000000}" name="Stĺpec96" dataDxfId="4140"/>
    <tableColumn id="97" xr3:uid="{00000000-0010-0000-0000-000061000000}" name="Stĺpec97" dataDxfId="4139"/>
    <tableColumn id="98" xr3:uid="{00000000-0010-0000-0000-000062000000}" name="Stĺpec98" dataDxfId="4138"/>
    <tableColumn id="99" xr3:uid="{00000000-0010-0000-0000-000063000000}" name="Stĺpec99" dataDxfId="4137"/>
    <tableColumn id="100" xr3:uid="{00000000-0010-0000-0000-000064000000}" name="Stĺpec100" dataDxfId="4136"/>
    <tableColumn id="101" xr3:uid="{00000000-0010-0000-0000-000065000000}" name="Stĺpec101" dataDxfId="4135"/>
    <tableColumn id="102" xr3:uid="{00000000-0010-0000-0000-000066000000}" name="Stĺpec102" dataDxfId="4134"/>
    <tableColumn id="103" xr3:uid="{00000000-0010-0000-0000-000067000000}" name="Stĺpec103" dataDxfId="4133"/>
    <tableColumn id="104" xr3:uid="{00000000-0010-0000-0000-000068000000}" name="Stĺpec104" dataDxfId="4132"/>
    <tableColumn id="105" xr3:uid="{00000000-0010-0000-0000-000069000000}" name="Stĺpec105" dataDxfId="4131"/>
    <tableColumn id="106" xr3:uid="{00000000-0010-0000-0000-00006A000000}" name="Stĺpec106" dataDxfId="4130"/>
    <tableColumn id="107" xr3:uid="{00000000-0010-0000-0000-00006B000000}" name="Stĺpec107" dataDxfId="4129"/>
    <tableColumn id="108" xr3:uid="{00000000-0010-0000-0000-00006C000000}" name="Stĺpec108" dataDxfId="4128"/>
    <tableColumn id="109" xr3:uid="{00000000-0010-0000-0000-00006D000000}" name="Stĺpec109" dataDxfId="4127"/>
    <tableColumn id="110" xr3:uid="{00000000-0010-0000-0000-00006E000000}" name="Stĺpec110" dataDxfId="4126"/>
    <tableColumn id="225" xr3:uid="{00000000-0010-0000-0000-0000E1000000}" name="Stĺpec224" dataDxfId="4125"/>
    <tableColumn id="111" xr3:uid="{00000000-0010-0000-0000-00006F000000}" name="Stĺpec111" dataDxfId="4124"/>
    <tableColumn id="112" xr3:uid="{00000000-0010-0000-0000-000070000000}" name="Stĺpec112" dataDxfId="4123"/>
    <tableColumn id="113" xr3:uid="{00000000-0010-0000-0000-000071000000}" name="Stĺpec113" dataDxfId="4122"/>
    <tableColumn id="114" xr3:uid="{00000000-0010-0000-0000-000072000000}" name="Stĺpec114" dataDxfId="4121"/>
    <tableColumn id="115" xr3:uid="{00000000-0010-0000-0000-000073000000}" name="Stĺpec115" dataDxfId="4120"/>
    <tableColumn id="116" xr3:uid="{00000000-0010-0000-0000-000074000000}" name="Stĺpec116" dataDxfId="4119"/>
    <tableColumn id="117" xr3:uid="{00000000-0010-0000-0000-000075000000}" name="Stĺpec117" dataDxfId="4118"/>
    <tableColumn id="118" xr3:uid="{00000000-0010-0000-0000-000076000000}" name="Stĺpec118" dataDxfId="4117"/>
    <tableColumn id="119" xr3:uid="{00000000-0010-0000-0000-000077000000}" name="Stĺpec119" dataDxfId="4116"/>
    <tableColumn id="120" xr3:uid="{00000000-0010-0000-0000-000078000000}" name="Stĺpec120" dataDxfId="4115"/>
    <tableColumn id="121" xr3:uid="{00000000-0010-0000-0000-000079000000}" name="Stĺpec121" dataDxfId="4114"/>
    <tableColumn id="122" xr3:uid="{00000000-0010-0000-0000-00007A000000}" name="Stĺpec122" dataDxfId="4113"/>
    <tableColumn id="123" xr3:uid="{00000000-0010-0000-0000-00007B000000}" name="Stĺpec123" dataDxfId="4112"/>
    <tableColumn id="124" xr3:uid="{00000000-0010-0000-0000-00007C000000}" name="Stĺpec124" dataDxfId="4111"/>
    <tableColumn id="125" xr3:uid="{00000000-0010-0000-0000-00007D000000}" name="Stĺpec125" dataDxfId="4110"/>
    <tableColumn id="126" xr3:uid="{00000000-0010-0000-0000-00007E000000}" name="Stĺpec126" dataDxfId="4109"/>
    <tableColumn id="235" xr3:uid="{00000000-0010-0000-0000-0000EB000000}" name="Stĺpec234" dataDxfId="4108"/>
    <tableColumn id="234" xr3:uid="{00000000-0010-0000-0000-0000EA000000}" name="Stĺpec233" dataDxfId="4107"/>
    <tableColumn id="127" xr3:uid="{00000000-0010-0000-0000-00007F000000}" name="Stĺpec127" dataDxfId="4106"/>
    <tableColumn id="128" xr3:uid="{00000000-0010-0000-0000-000080000000}" name="Stĺpec128" dataDxfId="4105"/>
    <tableColumn id="129" xr3:uid="{00000000-0010-0000-0000-000081000000}" name="Stĺpec129" dataDxfId="4104"/>
    <tableColumn id="130" xr3:uid="{00000000-0010-0000-0000-000082000000}" name="Stĺpec130" dataDxfId="4103"/>
    <tableColumn id="131" xr3:uid="{00000000-0010-0000-0000-000083000000}" name="Stĺpec131" dataDxfId="4102"/>
    <tableColumn id="132" xr3:uid="{00000000-0010-0000-0000-000084000000}" name="Stĺpec132" dataDxfId="4101"/>
    <tableColumn id="133" xr3:uid="{00000000-0010-0000-0000-000085000000}" name="Stĺpec133" dataDxfId="4100"/>
    <tableColumn id="134" xr3:uid="{00000000-0010-0000-0000-000086000000}" name="Stĺpec134" dataDxfId="4099"/>
    <tableColumn id="135" xr3:uid="{00000000-0010-0000-0000-000087000000}" name="Stĺpec135" dataDxfId="4098"/>
    <tableColumn id="136" xr3:uid="{00000000-0010-0000-0000-000088000000}" name="Stĺpec136" dataDxfId="4097"/>
    <tableColumn id="137" xr3:uid="{00000000-0010-0000-0000-000089000000}" name="Stĺpec137" dataDxfId="4096"/>
    <tableColumn id="190" xr3:uid="{00000000-0010-0000-0000-0000BE000000}" name="Stĺpec189" dataDxfId="4095"/>
    <tableColumn id="189" xr3:uid="{00000000-0010-0000-0000-0000BD000000}" name="Stĺpec188" dataDxfId="4094"/>
    <tableColumn id="188" xr3:uid="{00000000-0010-0000-0000-0000BC000000}" name="Stĺpec187" dataDxfId="4093"/>
    <tableColumn id="187" xr3:uid="{00000000-0010-0000-0000-0000BB000000}" name="Stĺpec186" dataDxfId="4092"/>
    <tableColumn id="186" xr3:uid="{00000000-0010-0000-0000-0000BA000000}" name="Stĺpec185" dataDxfId="4091"/>
    <tableColumn id="185" xr3:uid="{00000000-0010-0000-0000-0000B9000000}" name="Stĺpec184" dataDxfId="4090"/>
    <tableColumn id="183" xr3:uid="{00000000-0010-0000-0000-0000B7000000}" name="Stĺpec183" dataDxfId="4089"/>
    <tableColumn id="192" xr3:uid="{00000000-0010-0000-0000-0000C0000000}" name="Stĺpec191" dataDxfId="4088"/>
    <tableColumn id="191" xr3:uid="{00000000-0010-0000-0000-0000BF000000}" name="Stĺpec190" dataDxfId="4087"/>
    <tableColumn id="138" xr3:uid="{00000000-0010-0000-0000-00008A000000}" name="Stĺpec138" dataDxfId="4086"/>
    <tableColumn id="139" xr3:uid="{00000000-0010-0000-0000-00008B000000}" name="Stĺpec139" dataDxfId="4085"/>
    <tableColumn id="140" xr3:uid="{00000000-0010-0000-0000-00008C000000}" name="Stĺpec140" dataDxfId="4084"/>
    <tableColumn id="141" xr3:uid="{00000000-0010-0000-0000-00008D000000}" name="Stĺpec141" dataDxfId="4083"/>
    <tableColumn id="142" xr3:uid="{00000000-0010-0000-0000-00008E000000}" name="Stĺpec142" dataDxfId="4082"/>
    <tableColumn id="143" xr3:uid="{00000000-0010-0000-0000-00008F000000}" name="Stĺpec143" dataDxfId="4081"/>
    <tableColumn id="144" xr3:uid="{00000000-0010-0000-0000-000090000000}" name="Stĺpec144" dataDxfId="4080"/>
    <tableColumn id="145" xr3:uid="{00000000-0010-0000-0000-000091000000}" name="Stĺpec145" dataDxfId="4079"/>
    <tableColumn id="146" xr3:uid="{00000000-0010-0000-0000-000092000000}" name="Stĺpec146" dataDxfId="4078"/>
    <tableColumn id="147" xr3:uid="{00000000-0010-0000-0000-000093000000}" name="Stĺpec147" dataDxfId="4077"/>
    <tableColumn id="148" xr3:uid="{00000000-0010-0000-0000-000094000000}" name="Stĺpec148" dataDxfId="4076"/>
    <tableColumn id="149" xr3:uid="{00000000-0010-0000-0000-000095000000}" name="Stĺpec149" dataDxfId="4075"/>
    <tableColumn id="150" xr3:uid="{00000000-0010-0000-0000-000096000000}" name="Stĺpec150" dataDxfId="4074"/>
    <tableColumn id="151" xr3:uid="{00000000-0010-0000-0000-000097000000}" name="Stĺpec151" dataDxfId="4073"/>
    <tableColumn id="152" xr3:uid="{00000000-0010-0000-0000-000098000000}" name="Stĺpec152" dataDxfId="4072"/>
    <tableColumn id="153" xr3:uid="{00000000-0010-0000-0000-000099000000}" name="Stĺpec153" dataDxfId="4071"/>
    <tableColumn id="154" xr3:uid="{00000000-0010-0000-0000-00009A000000}" name="Stĺpec154" dataDxfId="4070"/>
    <tableColumn id="155" xr3:uid="{00000000-0010-0000-0000-00009B000000}" name="Stĺpec155" dataDxfId="4069"/>
    <tableColumn id="156" xr3:uid="{00000000-0010-0000-0000-00009C000000}" name="Stĺpec156" dataDxfId="4068"/>
    <tableColumn id="157" xr3:uid="{00000000-0010-0000-0000-00009D000000}" name="Stĺpec157" dataDxfId="4067"/>
    <tableColumn id="158" xr3:uid="{00000000-0010-0000-0000-00009E000000}" name="Stĺpec158" dataDxfId="4066"/>
    <tableColumn id="159" xr3:uid="{00000000-0010-0000-0000-00009F000000}" name="Stĺpec159" dataDxfId="4065"/>
    <tableColumn id="160" xr3:uid="{00000000-0010-0000-0000-0000A0000000}" name="Stĺpec160" dataDxfId="4064"/>
    <tableColumn id="161" xr3:uid="{00000000-0010-0000-0000-0000A1000000}" name="Stĺpec161" dataDxfId="4063"/>
    <tableColumn id="162" xr3:uid="{00000000-0010-0000-0000-0000A2000000}" name="Stĺpec162" dataDxfId="4062"/>
    <tableColumn id="163" xr3:uid="{00000000-0010-0000-0000-0000A3000000}" name="Stĺpec163" dataDxfId="4061"/>
    <tableColumn id="164" xr3:uid="{00000000-0010-0000-0000-0000A4000000}" name="Stĺpec164" dataDxfId="4060"/>
    <tableColumn id="165" xr3:uid="{00000000-0010-0000-0000-0000A5000000}" name="Stĺpec165" dataDxfId="4059"/>
    <tableColumn id="166" xr3:uid="{00000000-0010-0000-0000-0000A6000000}" name="Stĺpec166" dataDxfId="4058"/>
    <tableColumn id="167" xr3:uid="{00000000-0010-0000-0000-0000A7000000}" name="Stĺpec167" dataDxfId="4057"/>
    <tableColumn id="168" xr3:uid="{00000000-0010-0000-0000-0000A8000000}" name="Stĺpec168" dataDxfId="4056"/>
    <tableColumn id="169" xr3:uid="{00000000-0010-0000-0000-0000A9000000}" name="Stĺpec169" dataDxfId="4055"/>
    <tableColumn id="170" xr3:uid="{00000000-0010-0000-0000-0000AA000000}" name="Stĺpec170" dataDxfId="4054"/>
    <tableColumn id="171" xr3:uid="{00000000-0010-0000-0000-0000AB000000}" name="Stĺpec171" dataDxfId="4053"/>
    <tableColumn id="172" xr3:uid="{00000000-0010-0000-0000-0000AC000000}" name="Stĺpec172" dataDxfId="4052"/>
    <tableColumn id="173" xr3:uid="{00000000-0010-0000-0000-0000AD000000}" name="Stĺpec173" dataDxfId="4051"/>
    <tableColumn id="201" xr3:uid="{00000000-0010-0000-0000-0000C9000000}" name="Stĺpec201" dataDxfId="4050"/>
    <tableColumn id="200" xr3:uid="{00000000-0010-0000-0000-0000C8000000}" name="Stĺpec200" dataDxfId="4049"/>
    <tableColumn id="223" xr3:uid="{00000000-0010-0000-0000-0000DF000000}" name="Stĺpec222" dataDxfId="4048"/>
    <tableColumn id="222" xr3:uid="{00000000-0010-0000-0000-0000DE000000}" name="Stĺpec221" dataDxfId="4047"/>
    <tableColumn id="221" xr3:uid="{00000000-0010-0000-0000-0000DD000000}" name="Stĺpec220" dataDxfId="4046"/>
    <tableColumn id="220" xr3:uid="{00000000-0010-0000-0000-0000DC000000}" name="Stĺpec219" dataDxfId="4045"/>
    <tableColumn id="219" xr3:uid="{00000000-0010-0000-0000-0000DB000000}" name="Stĺpec218" dataDxfId="4044"/>
    <tableColumn id="218" xr3:uid="{00000000-0010-0000-0000-0000DA000000}" name="Stĺpec217" dataDxfId="4043"/>
    <tableColumn id="217" xr3:uid="{00000000-0010-0000-0000-0000D9000000}" name="Stĺpec216" dataDxfId="4042"/>
    <tableColumn id="215" xr3:uid="{00000000-0010-0000-0000-0000D7000000}" name="Stĺpec215" dataDxfId="4041"/>
    <tableColumn id="214" xr3:uid="{00000000-0010-0000-0000-0000D6000000}" name="Stĺpec214" dataDxfId="4040"/>
    <tableColumn id="213" xr3:uid="{00000000-0010-0000-0000-0000D5000000}" name="Stĺpec213" dataDxfId="4039"/>
    <tableColumn id="212" xr3:uid="{00000000-0010-0000-0000-0000D4000000}" name="Stĺpec212" dataDxfId="4038"/>
    <tableColumn id="211" xr3:uid="{00000000-0010-0000-0000-0000D3000000}" name="Stĺpec211" dataDxfId="4037"/>
    <tableColumn id="210" xr3:uid="{00000000-0010-0000-0000-0000D2000000}" name="Stĺpec210" dataDxfId="4036"/>
    <tableColumn id="209" xr3:uid="{00000000-0010-0000-0000-0000D1000000}" name="Stĺpec209" dataDxfId="4035"/>
    <tableColumn id="208" xr3:uid="{00000000-0010-0000-0000-0000D0000000}" name="Stĺpec208" dataDxfId="4034"/>
    <tableColumn id="207" xr3:uid="{00000000-0010-0000-0000-0000CF000000}" name="Stĺpec207" dataDxfId="4033"/>
    <tableColumn id="206" xr3:uid="{00000000-0010-0000-0000-0000CE000000}" name="Stĺpec206" dataDxfId="4032"/>
    <tableColumn id="205" xr3:uid="{00000000-0010-0000-0000-0000CD000000}" name="Stĺpec205" dataDxfId="4031"/>
    <tableColumn id="204" xr3:uid="{00000000-0010-0000-0000-0000CC000000}" name="Stĺpec204" dataDxfId="4030"/>
    <tableColumn id="203" xr3:uid="{00000000-0010-0000-0000-0000CB000000}" name="Stĺpec203" dataDxfId="4029"/>
    <tableColumn id="202" xr3:uid="{00000000-0010-0000-0000-0000CA000000}" name="Stĺpec202" dataDxfId="4028"/>
    <tableColumn id="199" xr3:uid="{00000000-0010-0000-0000-0000C7000000}" name="Stĺpec199" dataDxfId="4027"/>
    <tableColumn id="198" xr3:uid="{00000000-0010-0000-0000-0000C6000000}" name="Stĺpec198" dataDxfId="4026"/>
    <tableColumn id="197" xr3:uid="{00000000-0010-0000-0000-0000C5000000}" name="Stĺpec197" dataDxfId="4025"/>
    <tableColumn id="196" xr3:uid="{00000000-0010-0000-0000-0000C4000000}" name="Stĺpec196" dataDxfId="4024"/>
    <tableColumn id="195" xr3:uid="{00000000-0010-0000-0000-0000C3000000}" name="Stĺpec195" dataDxfId="4023"/>
    <tableColumn id="194" xr3:uid="{00000000-0010-0000-0000-0000C2000000}" name="Stĺpec194" dataDxfId="4022"/>
    <tableColumn id="193" xr3:uid="{00000000-0010-0000-0000-0000C1000000}" name="Stĺpec193" dataDxfId="4021"/>
    <tableColumn id="184" xr3:uid="{00000000-0010-0000-0000-0000B8000000}" name="Stĺpec192" dataDxfId="4020"/>
    <tableColumn id="182" xr3:uid="{00000000-0010-0000-0000-0000B6000000}" name="Stĺpec182" dataDxfId="4019"/>
    <tableColumn id="174" xr3:uid="{00000000-0010-0000-0000-0000AE000000}" name="Stĺpec174" dataDxfId="4018"/>
    <tableColumn id="175" xr3:uid="{00000000-0010-0000-0000-0000AF000000}" name="Stĺpec175" dataDxfId="4017"/>
    <tableColumn id="181" xr3:uid="{00000000-0010-0000-0000-0000B5000000}" name="Stĺpec181" dataDxfId="4016"/>
    <tableColumn id="176" xr3:uid="{00000000-0010-0000-0000-0000B0000000}" name="Stĺpec176" dataDxfId="4015"/>
    <tableColumn id="233" xr3:uid="{00000000-0010-0000-0000-0000E9000000}" name="Stĺpec232" dataDxfId="4014"/>
    <tableColumn id="232" xr3:uid="{00000000-0010-0000-0000-0000E8000000}" name="Stĺpec231" dataDxfId="4013"/>
    <tableColumn id="231" xr3:uid="{00000000-0010-0000-0000-0000E7000000}" name="Stĺpec230" dataDxfId="4012"/>
    <tableColumn id="278" xr3:uid="{00000000-0010-0000-0000-000016010000}" name="Stĺpec278" dataDxfId="4011"/>
    <tableColumn id="277" xr3:uid="{00000000-0010-0000-0000-000015010000}" name="Stĺpec277" dataDxfId="4010"/>
    <tableColumn id="276" xr3:uid="{00000000-0010-0000-0000-000014010000}" name="Stĺpec276" dataDxfId="4009"/>
    <tableColumn id="275" xr3:uid="{00000000-0010-0000-0000-000013010000}" name="Stĺpec275" dataDxfId="4008"/>
    <tableColumn id="274" xr3:uid="{00000000-0010-0000-0000-000012010000}" name="Stĺpec274" dataDxfId="4007"/>
    <tableColumn id="273" xr3:uid="{00000000-0010-0000-0000-000011010000}" name="Stĺpec273" dataDxfId="4006"/>
    <tableColumn id="272" xr3:uid="{00000000-0010-0000-0000-000010010000}" name="Stĺpec272" dataDxfId="4005"/>
    <tableColumn id="271" xr3:uid="{00000000-0010-0000-0000-00000F010000}" name="Stĺpec271" dataDxfId="4004"/>
    <tableColumn id="270" xr3:uid="{00000000-0010-0000-0000-00000E010000}" name="Stĺpec270" dataDxfId="4003"/>
    <tableColumn id="269" xr3:uid="{00000000-0010-0000-0000-00000D010000}" name="Stĺpec269" dataDxfId="4002"/>
    <tableColumn id="268" xr3:uid="{00000000-0010-0000-0000-00000C010000}" name="Stĺpec268" dataDxfId="4001"/>
    <tableColumn id="267" xr3:uid="{00000000-0010-0000-0000-00000B010000}" name="Stĺpec267" dataDxfId="4000"/>
    <tableColumn id="266" xr3:uid="{00000000-0010-0000-0000-00000A010000}" name="Stĺpec266" dataDxfId="3999"/>
    <tableColumn id="265" xr3:uid="{00000000-0010-0000-0000-000009010000}" name="Stĺpec265" dataDxfId="3998"/>
    <tableColumn id="264" xr3:uid="{00000000-0010-0000-0000-000008010000}" name="Stĺpec264" dataDxfId="3997"/>
    <tableColumn id="263" xr3:uid="{00000000-0010-0000-0000-000007010000}" name="Stĺpec263" dataDxfId="3996"/>
    <tableColumn id="262" xr3:uid="{00000000-0010-0000-0000-000006010000}" name="Stĺpec262" dataDxfId="3995"/>
    <tableColumn id="261" xr3:uid="{00000000-0010-0000-0000-000005010000}" name="Stĺpec261" dataDxfId="3994"/>
    <tableColumn id="260" xr3:uid="{00000000-0010-0000-0000-000004010000}" name="Stĺpec260" dataDxfId="3993"/>
    <tableColumn id="259" xr3:uid="{00000000-0010-0000-0000-000003010000}" name="Stĺpec259" dataDxfId="3992"/>
    <tableColumn id="258" xr3:uid="{00000000-0010-0000-0000-000002010000}" name="Stĺpec258" dataDxfId="3991"/>
    <tableColumn id="257" xr3:uid="{00000000-0010-0000-0000-000001010000}" name="Stĺpec257" dataDxfId="3990"/>
    <tableColumn id="256" xr3:uid="{00000000-0010-0000-0000-000000010000}" name="Stĺpec256" dataDxfId="3989"/>
    <tableColumn id="255" xr3:uid="{00000000-0010-0000-0000-0000FF000000}" name="Stĺpec255" dataDxfId="3988"/>
    <tableColumn id="254" xr3:uid="{00000000-0010-0000-0000-0000FE000000}" name="Stĺpec254" dataDxfId="3987"/>
    <tableColumn id="253" xr3:uid="{00000000-0010-0000-0000-0000FD000000}" name="Stĺpec253" dataDxfId="3986"/>
    <tableColumn id="252" xr3:uid="{00000000-0010-0000-0000-0000FC000000}" name="Stĺpec252" dataDxfId="3985"/>
    <tableColumn id="251" xr3:uid="{00000000-0010-0000-0000-0000FB000000}" name="Stĺpec251" dataDxfId="3984"/>
    <tableColumn id="250" xr3:uid="{00000000-0010-0000-0000-0000FA000000}" name="Stĺpec250" dataDxfId="3983"/>
    <tableColumn id="249" xr3:uid="{00000000-0010-0000-0000-0000F9000000}" name="Stĺpec249" dataDxfId="3982"/>
    <tableColumn id="248" xr3:uid="{00000000-0010-0000-0000-0000F8000000}" name="Stĺpec248" dataDxfId="3981"/>
    <tableColumn id="247" xr3:uid="{00000000-0010-0000-0000-0000F7000000}" name="Stĺpec247" dataDxfId="3980"/>
    <tableColumn id="246" xr3:uid="{00000000-0010-0000-0000-0000F6000000}" name="Stĺpec246" dataDxfId="3979"/>
    <tableColumn id="245" xr3:uid="{00000000-0010-0000-0000-0000F5000000}" name="Stĺpec245" dataDxfId="3978"/>
    <tableColumn id="244" xr3:uid="{00000000-0010-0000-0000-0000F4000000}" name="Stĺpec244" dataDxfId="3977"/>
    <tableColumn id="243" xr3:uid="{00000000-0010-0000-0000-0000F3000000}" name="Stĺpec243" dataDxfId="3976"/>
    <tableColumn id="242" xr3:uid="{00000000-0010-0000-0000-0000F2000000}" name="Stĺpec242" dataDxfId="3975"/>
    <tableColumn id="241" xr3:uid="{00000000-0010-0000-0000-0000F1000000}" name="Stĺpec241" dataDxfId="3974"/>
    <tableColumn id="240" xr3:uid="{00000000-0010-0000-0000-0000F0000000}" name="Stĺpec240" dataDxfId="3973"/>
    <tableColumn id="239" xr3:uid="{00000000-0010-0000-0000-0000EF000000}" name="Stĺpec239" dataDxfId="3972"/>
    <tableColumn id="238" xr3:uid="{00000000-0010-0000-0000-0000EE000000}" name="Stĺpec238" dataDxfId="3971"/>
    <tableColumn id="237" xr3:uid="{00000000-0010-0000-0000-0000ED000000}" name="Stĺpec237" dataDxfId="3970"/>
    <tableColumn id="236" xr3:uid="{00000000-0010-0000-0000-0000EC000000}" name="Stĺpec236" dataDxfId="3969"/>
    <tableColumn id="216" xr3:uid="{00000000-0010-0000-0000-0000D8000000}" name="Stĺpec235" dataDxfId="3968"/>
    <tableColumn id="230" xr3:uid="{00000000-0010-0000-0000-0000E6000000}" name="Stĺpec229" dataDxfId="3967"/>
    <tableColumn id="229" xr3:uid="{00000000-0010-0000-0000-0000E5000000}" name="Stĺpec228" dataDxfId="3966"/>
    <tableColumn id="228" xr3:uid="{00000000-0010-0000-0000-0000E4000000}" name="Stĺpec227" dataDxfId="3965"/>
    <tableColumn id="227" xr3:uid="{00000000-0010-0000-0000-0000E3000000}" name="Stĺpec226" dataDxfId="3964"/>
    <tableColumn id="296" xr3:uid="{00000000-0010-0000-0000-000028010000}" name="Stĺpec296" dataDxfId="3963"/>
    <tableColumn id="295" xr3:uid="{00000000-0010-0000-0000-000027010000}" name="Stĺpec295" dataDxfId="3962"/>
    <tableColumn id="294" xr3:uid="{00000000-0010-0000-0000-000026010000}" name="Stĺpec294" dataDxfId="3961"/>
    <tableColumn id="293" xr3:uid="{00000000-0010-0000-0000-000025010000}" name="Stĺpec293" dataDxfId="3960"/>
    <tableColumn id="292" xr3:uid="{00000000-0010-0000-0000-000024010000}" name="Stĺpec292" dataDxfId="3959"/>
    <tableColumn id="291" xr3:uid="{00000000-0010-0000-0000-000023010000}" name="Stĺpec291" dataDxfId="3958"/>
    <tableColumn id="290" xr3:uid="{00000000-0010-0000-0000-000022010000}" name="Stĺpec290" dataDxfId="3957"/>
    <tableColumn id="289" xr3:uid="{00000000-0010-0000-0000-000021010000}" name="Stĺpec289" dataDxfId="3956"/>
    <tableColumn id="288" xr3:uid="{00000000-0010-0000-0000-000020010000}" name="Stĺpec288" dataDxfId="3955"/>
    <tableColumn id="287" xr3:uid="{00000000-0010-0000-0000-00001F010000}" name="Stĺpec287" dataDxfId="3954"/>
    <tableColumn id="286" xr3:uid="{00000000-0010-0000-0000-00001E010000}" name="Stĺpec286" dataDxfId="3953"/>
    <tableColumn id="285" xr3:uid="{00000000-0010-0000-0000-00001D010000}" name="Stĺpec285" dataDxfId="3952"/>
    <tableColumn id="284" xr3:uid="{00000000-0010-0000-0000-00001C010000}" name="Stĺpec284" dataDxfId="3951"/>
    <tableColumn id="283" xr3:uid="{00000000-0010-0000-0000-00001B010000}" name="Stĺpec283" dataDxfId="3950"/>
    <tableColumn id="323" xr3:uid="{00000000-0010-0000-0000-000043010000}" name="Stĺpec323" dataDxfId="3949"/>
    <tableColumn id="322" xr3:uid="{00000000-0010-0000-0000-000042010000}" name="Stĺpec322" dataDxfId="3948"/>
    <tableColumn id="321" xr3:uid="{00000000-0010-0000-0000-000041010000}" name="Stĺpec321" dataDxfId="3947"/>
    <tableColumn id="320" xr3:uid="{00000000-0010-0000-0000-000040010000}" name="Stĺpec320" dataDxfId="3946"/>
    <tableColumn id="319" xr3:uid="{00000000-0010-0000-0000-00003F010000}" name="Stĺpec319" dataDxfId="3945"/>
    <tableColumn id="316" xr3:uid="{00000000-0010-0000-0000-00003C010000}" name="Stĺpec316" dataDxfId="3944"/>
    <tableColumn id="315" xr3:uid="{00000000-0010-0000-0000-00003B010000}" name="Stĺpec315" dataDxfId="3943"/>
    <tableColumn id="314" xr3:uid="{00000000-0010-0000-0000-00003A010000}" name="Stĺpec314" dataDxfId="3942"/>
    <tableColumn id="313" xr3:uid="{00000000-0010-0000-0000-000039010000}" name="Stĺpec313" dataDxfId="3941"/>
    <tableColumn id="312" xr3:uid="{00000000-0010-0000-0000-000038010000}" name="Stĺpec312" dataDxfId="3940"/>
    <tableColumn id="311" xr3:uid="{00000000-0010-0000-0000-000037010000}" name="Stĺpec311" dataDxfId="3939"/>
    <tableColumn id="310" xr3:uid="{00000000-0010-0000-0000-000036010000}" name="Stĺpec310" dataDxfId="3938"/>
    <tableColumn id="309" xr3:uid="{00000000-0010-0000-0000-000035010000}" name="Stĺpec309" dataDxfId="3937"/>
    <tableColumn id="308" xr3:uid="{00000000-0010-0000-0000-000034010000}" name="Stĺpec308" dataDxfId="3936"/>
    <tableColumn id="307" xr3:uid="{00000000-0010-0000-0000-000033010000}" name="Stĺpec307" dataDxfId="3935"/>
    <tableColumn id="306" xr3:uid="{00000000-0010-0000-0000-000032010000}" name="Stĺpec306" dataDxfId="3934"/>
    <tableColumn id="305" xr3:uid="{00000000-0010-0000-0000-000031010000}" name="Stĺpec305" dataDxfId="3933"/>
    <tableColumn id="304" xr3:uid="{00000000-0010-0000-0000-000030010000}" name="Stĺpec304" dataDxfId="3932"/>
    <tableColumn id="303" xr3:uid="{00000000-0010-0000-0000-00002F010000}" name="Stĺpec303" dataDxfId="3931"/>
    <tableColumn id="302" xr3:uid="{00000000-0010-0000-0000-00002E010000}" name="Stĺpec302" dataDxfId="3930"/>
    <tableColumn id="301" xr3:uid="{00000000-0010-0000-0000-00002D010000}" name="Stĺpec301" dataDxfId="3929"/>
    <tableColumn id="300" xr3:uid="{00000000-0010-0000-0000-00002C010000}" name="Stĺpec300" dataDxfId="3928"/>
    <tableColumn id="299" xr3:uid="{00000000-0010-0000-0000-00002B010000}" name="Stĺpec299" dataDxfId="3927"/>
    <tableColumn id="298" xr3:uid="{00000000-0010-0000-0000-00002A010000}" name="Stĺpec298" dataDxfId="3926"/>
    <tableColumn id="297" xr3:uid="{00000000-0010-0000-0000-000029010000}" name="Stĺpec297" dataDxfId="3925"/>
    <tableColumn id="282" xr3:uid="{00000000-0010-0000-0000-00001A010000}" name="Stĺpec282" dataDxfId="3924"/>
    <tableColumn id="281" xr3:uid="{00000000-0010-0000-0000-000019010000}" name="Stĺpec281" dataDxfId="3923"/>
    <tableColumn id="280" xr3:uid="{00000000-0010-0000-0000-000018010000}" name="Stĺpec280" dataDxfId="3922"/>
    <tableColumn id="279" xr3:uid="{00000000-0010-0000-0000-000017010000}" name="Stĺpec279" dataDxfId="3921"/>
    <tableColumn id="226" xr3:uid="{00000000-0010-0000-0000-0000E2000000}" name="Stĺpec225" dataDxfId="3920"/>
    <tableColumn id="224" xr3:uid="{00000000-0010-0000-0000-0000E0000000}" name="Stĺpec223" dataDxfId="3919"/>
    <tableColumn id="180" xr3:uid="{00000000-0010-0000-0000-0000B4000000}" name="Stĺpec180" dataDxfId="3918"/>
    <tableColumn id="179" xr3:uid="{00000000-0010-0000-0000-0000B3000000}" name="Stĺpec179" dataDxfId="3917"/>
    <tableColumn id="178" xr3:uid="{00000000-0010-0000-0000-0000B2000000}" name="Stĺpec178" dataDxfId="3916"/>
    <tableColumn id="177" xr3:uid="{00000000-0010-0000-0000-0000B1000000}" name="Stĺpec177" dataDxfId="3915"/>
    <tableColumn id="335" xr3:uid="{00000000-0010-0000-0000-00004F010000}" name="Stĺpec334" dataDxfId="3914"/>
    <tableColumn id="334" xr3:uid="{00000000-0010-0000-0000-00004E010000}" name="Stĺpec333" dataDxfId="3913"/>
    <tableColumn id="333" xr3:uid="{00000000-0010-0000-0000-00004D010000}" name="Stĺpec332" dataDxfId="3912"/>
    <tableColumn id="332" xr3:uid="{00000000-0010-0000-0000-00004C010000}" name="Stĺpec331" dataDxfId="3911"/>
    <tableColumn id="331" xr3:uid="{00000000-0010-0000-0000-00004B010000}" name="Stĺpec330" dataDxfId="3910"/>
    <tableColumn id="330" xr3:uid="{00000000-0010-0000-0000-00004A010000}" name="Stĺpec329" dataDxfId="3909"/>
    <tableColumn id="329" xr3:uid="{00000000-0010-0000-0000-000049010000}" name="Stĺpec328" dataDxfId="3908"/>
    <tableColumn id="328" xr3:uid="{00000000-0010-0000-0000-000048010000}" name="Stĺpec327" dataDxfId="3907"/>
    <tableColumn id="327" xr3:uid="{00000000-0010-0000-0000-000047010000}" name="Stĺpec326" dataDxfId="3906"/>
    <tableColumn id="326" xr3:uid="{00000000-0010-0000-0000-000046010000}" name="Stĺpec325" dataDxfId="3905"/>
    <tableColumn id="324" xr3:uid="{00000000-0010-0000-0000-000044010000}" name="Stĺpec324" dataDxfId="3904"/>
    <tableColumn id="337" xr3:uid="{00000000-0010-0000-0000-000051010000}" name="Stĺpec337" dataDxfId="3903"/>
    <tableColumn id="336" xr3:uid="{00000000-0010-0000-0000-000050010000}" name="Stĺpec336" dataDxfId="3902"/>
    <tableColumn id="325" xr3:uid="{00000000-0010-0000-0000-000045010000}" name="Stĺpec335" dataDxfId="3901"/>
    <tableColumn id="340" xr3:uid="{00000000-0010-0000-0000-000054010000}" name="Stĺpec340" dataDxfId="3900"/>
    <tableColumn id="339" xr3:uid="{00000000-0010-0000-0000-000053010000}" name="Stĺpec339" dataDxfId="3899"/>
    <tableColumn id="338" xr3:uid="{00000000-0010-0000-0000-000052010000}" name="Stĺpec338" dataDxfId="3898"/>
    <tableColumn id="343" xr3:uid="{00000000-0010-0000-0000-000057010000}" name="Stĺpec343" dataDxfId="3897"/>
    <tableColumn id="342" xr3:uid="{00000000-0010-0000-0000-000056010000}" name="Stĺpec342" dataDxfId="3896"/>
    <tableColumn id="341" xr3:uid="{00000000-0010-0000-0000-000055010000}" name="Stĺpec341" dataDxfId="3895"/>
    <tableColumn id="364" xr3:uid="{00000000-0010-0000-0000-00006C010000}" name="Stĺpec364" dataDxfId="3894"/>
    <tableColumn id="363" xr3:uid="{00000000-0010-0000-0000-00006B010000}" name="Stĺpec363" dataDxfId="3893"/>
    <tableColumn id="362" xr3:uid="{00000000-0010-0000-0000-00006A010000}" name="Stĺpec362" dataDxfId="3892"/>
    <tableColumn id="361" xr3:uid="{00000000-0010-0000-0000-000069010000}" name="Stĺpec361" dataDxfId="3891"/>
    <tableColumn id="360" xr3:uid="{00000000-0010-0000-0000-000068010000}" name="Stĺpec360" dataDxfId="3890"/>
    <tableColumn id="359" xr3:uid="{00000000-0010-0000-0000-000067010000}" name="Stĺpec359" dataDxfId="3889"/>
    <tableColumn id="358" xr3:uid="{00000000-0010-0000-0000-000066010000}" name="Stĺpec358" dataDxfId="3888"/>
    <tableColumn id="357" xr3:uid="{00000000-0010-0000-0000-000065010000}" name="Stĺpec357" dataDxfId="3887"/>
    <tableColumn id="356" xr3:uid="{00000000-0010-0000-0000-000064010000}" name="Stĺpec356" dataDxfId="3886"/>
    <tableColumn id="355" xr3:uid="{00000000-0010-0000-0000-000063010000}" name="Stĺpec355" dataDxfId="3885"/>
    <tableColumn id="354" xr3:uid="{00000000-0010-0000-0000-000062010000}" name="Stĺpec354" dataDxfId="3884"/>
    <tableColumn id="353" xr3:uid="{00000000-0010-0000-0000-000061010000}" name="Stĺpec353" dataDxfId="3883"/>
    <tableColumn id="352" xr3:uid="{00000000-0010-0000-0000-000060010000}" name="Stĺpec352" dataDxfId="3882"/>
    <tableColumn id="351" xr3:uid="{00000000-0010-0000-0000-00005F010000}" name="Stĺpec351" dataDxfId="3881"/>
    <tableColumn id="350" xr3:uid="{00000000-0010-0000-0000-00005E010000}" name="Stĺpec350" dataDxfId="3880"/>
    <tableColumn id="349" xr3:uid="{00000000-0010-0000-0000-00005D010000}" name="Stĺpec349" dataDxfId="3879"/>
    <tableColumn id="348" xr3:uid="{00000000-0010-0000-0000-00005C010000}" name="Stĺpec348" dataDxfId="3878"/>
    <tableColumn id="347" xr3:uid="{00000000-0010-0000-0000-00005B010000}" name="Stĺpec347" dataDxfId="3877"/>
    <tableColumn id="346" xr3:uid="{00000000-0010-0000-0000-00005A010000}" name="Stĺpec346" dataDxfId="3876"/>
    <tableColumn id="345" xr3:uid="{00000000-0010-0000-0000-000059010000}" name="Stĺpec345" dataDxfId="3875"/>
    <tableColumn id="344" xr3:uid="{00000000-0010-0000-0000-000058010000}" name="Stĺpec344" dataDxfId="3874"/>
    <tableColumn id="370" xr3:uid="{00000000-0010-0000-0000-000072010000}" name="Stĺpec369" dataDxfId="3873"/>
    <tableColumn id="369" xr3:uid="{00000000-0010-0000-0000-000071010000}" name="Stĺpec368" dataDxfId="3872"/>
    <tableColumn id="368" xr3:uid="{00000000-0010-0000-0000-000070010000}" name="Stĺpec367" dataDxfId="3871"/>
    <tableColumn id="367" xr3:uid="{00000000-0010-0000-0000-00006F010000}" name="Stĺpec366" dataDxfId="3870"/>
    <tableColumn id="391" xr3:uid="{00000000-0010-0000-0000-000087010000}" name="Stĺpec390" dataDxfId="3869"/>
    <tableColumn id="390" xr3:uid="{00000000-0010-0000-0000-000086010000}" name="Stĺpec389" dataDxfId="3868"/>
    <tableColumn id="389" xr3:uid="{00000000-0010-0000-0000-000085010000}" name="Stĺpec388" dataDxfId="3867"/>
    <tableColumn id="388" xr3:uid="{00000000-0010-0000-0000-000084010000}" name="Stĺpec387" dataDxfId="3866"/>
    <tableColumn id="387" xr3:uid="{00000000-0010-0000-0000-000083010000}" name="Stĺpec386" dataDxfId="3865"/>
    <tableColumn id="386" xr3:uid="{00000000-0010-0000-0000-000082010000}" name="Stĺpec385" dataDxfId="3864"/>
    <tableColumn id="385" xr3:uid="{00000000-0010-0000-0000-000081010000}" name="Stĺpec384" dataDxfId="3863"/>
    <tableColumn id="384" xr3:uid="{00000000-0010-0000-0000-000080010000}" name="Stĺpec383" dataDxfId="3862"/>
    <tableColumn id="383" xr3:uid="{00000000-0010-0000-0000-00007F010000}" name="Stĺpec382" dataDxfId="3861"/>
    <tableColumn id="382" xr3:uid="{00000000-0010-0000-0000-00007E010000}" name="Stĺpec381" dataDxfId="3860"/>
    <tableColumn id="381" xr3:uid="{00000000-0010-0000-0000-00007D010000}" name="Stĺpec380" dataDxfId="3859"/>
    <tableColumn id="380" xr3:uid="{00000000-0010-0000-0000-00007C010000}" name="Stĺpec379" dataDxfId="3858"/>
    <tableColumn id="379" xr3:uid="{00000000-0010-0000-0000-00007B010000}" name="Stĺpec378" dataDxfId="3857"/>
    <tableColumn id="378" xr3:uid="{00000000-0010-0000-0000-00007A010000}" name="Stĺpec377" dataDxfId="3856"/>
    <tableColumn id="377" xr3:uid="{00000000-0010-0000-0000-000079010000}" name="Stĺpec376" dataDxfId="3855"/>
    <tableColumn id="376" xr3:uid="{00000000-0010-0000-0000-000078010000}" name="Stĺpec375" dataDxfId="3854"/>
    <tableColumn id="375" xr3:uid="{00000000-0010-0000-0000-000077010000}" name="Stĺpec374" dataDxfId="3853"/>
    <tableColumn id="374" xr3:uid="{00000000-0010-0000-0000-000076010000}" name="Stĺpec373" dataDxfId="3852"/>
    <tableColumn id="373" xr3:uid="{00000000-0010-0000-0000-000075010000}" name="Stĺpec372" dataDxfId="3851"/>
    <tableColumn id="372" xr3:uid="{00000000-0010-0000-0000-000074010000}" name="Stĺpec371" dataDxfId="3850"/>
    <tableColumn id="371" xr3:uid="{00000000-0010-0000-0000-000073010000}" name="Stĺpec370" dataDxfId="3849"/>
    <tableColumn id="400" xr3:uid="{00000000-0010-0000-0000-000090010000}" name="Stĺpec400" dataDxfId="3848"/>
    <tableColumn id="399" xr3:uid="{00000000-0010-0000-0000-00008F010000}" name="Stĺpec399" dataDxfId="3847"/>
    <tableColumn id="398" xr3:uid="{00000000-0010-0000-0000-00008E010000}" name="Stĺpec398" dataDxfId="3846"/>
    <tableColumn id="397" xr3:uid="{00000000-0010-0000-0000-00008D010000}" name="Stĺpec397" dataDxfId="3845"/>
    <tableColumn id="396" xr3:uid="{00000000-0010-0000-0000-00008C010000}" name="Stĺpec396" dataDxfId="3844"/>
    <tableColumn id="395" xr3:uid="{00000000-0010-0000-0000-00008B010000}" name="Stĺpec395" dataDxfId="3843"/>
    <tableColumn id="394" xr3:uid="{00000000-0010-0000-0000-00008A010000}" name="Stĺpec394" dataDxfId="3842"/>
    <tableColumn id="393" xr3:uid="{00000000-0010-0000-0000-000089010000}" name="Stĺpec393" dataDxfId="3841"/>
    <tableColumn id="392" xr3:uid="{00000000-0010-0000-0000-000088010000}" name="Stĺpec392" dataDxfId="3840"/>
    <tableColumn id="365" xr3:uid="{00000000-0010-0000-0000-00006D010000}" name="Stĺpec391" dataDxfId="3839"/>
    <tableColumn id="442" xr3:uid="{00000000-0010-0000-0000-0000BA010000}" name="Stĺpec442" dataDxfId="3838"/>
    <tableColumn id="441" xr3:uid="{00000000-0010-0000-0000-0000B9010000}" name="Stĺpec441" dataDxfId="3837"/>
    <tableColumn id="440" xr3:uid="{00000000-0010-0000-0000-0000B8010000}" name="Stĺpec440" dataDxfId="3836"/>
    <tableColumn id="439" xr3:uid="{00000000-0010-0000-0000-0000B7010000}" name="Stĺpec439" dataDxfId="3835"/>
    <tableColumn id="438" xr3:uid="{00000000-0010-0000-0000-0000B6010000}" name="Stĺpec438" dataDxfId="3834"/>
    <tableColumn id="437" xr3:uid="{00000000-0010-0000-0000-0000B5010000}" name="Stĺpec437" dataDxfId="3833"/>
    <tableColumn id="436" xr3:uid="{00000000-0010-0000-0000-0000B4010000}" name="Stĺpec436" dataDxfId="3832"/>
    <tableColumn id="435" xr3:uid="{00000000-0010-0000-0000-0000B3010000}" name="Stĺpec435" dataDxfId="3831"/>
    <tableColumn id="434" xr3:uid="{00000000-0010-0000-0000-0000B2010000}" name="Stĺpec434" dataDxfId="3830"/>
    <tableColumn id="433" xr3:uid="{00000000-0010-0000-0000-0000B1010000}" name="Stĺpec433" dataDxfId="3829"/>
    <tableColumn id="432" xr3:uid="{00000000-0010-0000-0000-0000B0010000}" name="Stĺpec432" dataDxfId="3828"/>
    <tableColumn id="431" xr3:uid="{00000000-0010-0000-0000-0000AF010000}" name="Stĺpec431" dataDxfId="3827"/>
    <tableColumn id="430" xr3:uid="{00000000-0010-0000-0000-0000AE010000}" name="Stĺpec430" dataDxfId="3826"/>
    <tableColumn id="429" xr3:uid="{00000000-0010-0000-0000-0000AD010000}" name="Stĺpec429" dataDxfId="3825"/>
    <tableColumn id="428" xr3:uid="{00000000-0010-0000-0000-0000AC010000}" name="Stĺpec428" dataDxfId="3824"/>
    <tableColumn id="427" xr3:uid="{00000000-0010-0000-0000-0000AB010000}" name="Stĺpec427" dataDxfId="3823"/>
    <tableColumn id="426" xr3:uid="{00000000-0010-0000-0000-0000AA010000}" name="Stĺpec426" dataDxfId="3822"/>
    <tableColumn id="425" xr3:uid="{00000000-0010-0000-0000-0000A9010000}" name="Stĺpec425" dataDxfId="3821"/>
    <tableColumn id="424" xr3:uid="{00000000-0010-0000-0000-0000A8010000}" name="Stĺpec424" dataDxfId="3820"/>
    <tableColumn id="423" xr3:uid="{00000000-0010-0000-0000-0000A7010000}" name="Stĺpec423" dataDxfId="3819"/>
    <tableColumn id="422" xr3:uid="{00000000-0010-0000-0000-0000A6010000}" name="Stĺpec422" dataDxfId="3818"/>
    <tableColumn id="421" xr3:uid="{00000000-0010-0000-0000-0000A5010000}" name="Stĺpec421" dataDxfId="3817"/>
    <tableColumn id="420" xr3:uid="{00000000-0010-0000-0000-0000A4010000}" name="Stĺpec420" dataDxfId="3816"/>
    <tableColumn id="419" xr3:uid="{00000000-0010-0000-0000-0000A3010000}" name="Stĺpec419" dataDxfId="3815"/>
    <tableColumn id="418" xr3:uid="{00000000-0010-0000-0000-0000A2010000}" name="Stĺpec418" dataDxfId="3814"/>
    <tableColumn id="417" xr3:uid="{00000000-0010-0000-0000-0000A1010000}" name="Stĺpec417" dataDxfId="3813"/>
    <tableColumn id="416" xr3:uid="{00000000-0010-0000-0000-0000A0010000}" name="Stĺpec416" dataDxfId="3812"/>
    <tableColumn id="415" xr3:uid="{00000000-0010-0000-0000-00009F010000}" name="Stĺpec415" dataDxfId="3811"/>
    <tableColumn id="414" xr3:uid="{00000000-0010-0000-0000-00009E010000}" name="Stĺpec414" dataDxfId="3810"/>
    <tableColumn id="413" xr3:uid="{00000000-0010-0000-0000-00009D010000}" name="Stĺpec413" dataDxfId="3809"/>
    <tableColumn id="412" xr3:uid="{00000000-0010-0000-0000-00009C010000}" name="Stĺpec412" dataDxfId="3808"/>
    <tableColumn id="411" xr3:uid="{00000000-0010-0000-0000-00009B010000}" name="Stĺpec411" dataDxfId="3807"/>
    <tableColumn id="410" xr3:uid="{00000000-0010-0000-0000-00009A010000}" name="Stĺpec410" dataDxfId="3806"/>
    <tableColumn id="409" xr3:uid="{00000000-0010-0000-0000-000099010000}" name="Stĺpec409" dataDxfId="3805"/>
    <tableColumn id="408" xr3:uid="{00000000-0010-0000-0000-000098010000}" name="Stĺpec408" dataDxfId="3804"/>
    <tableColumn id="407" xr3:uid="{00000000-0010-0000-0000-000097010000}" name="Stĺpec407" dataDxfId="3803"/>
    <tableColumn id="406" xr3:uid="{00000000-0010-0000-0000-000096010000}" name="Stĺpec406" dataDxfId="3802"/>
    <tableColumn id="405" xr3:uid="{00000000-0010-0000-0000-000095010000}" name="Stĺpec405" dataDxfId="3801"/>
    <tableColumn id="404" xr3:uid="{00000000-0010-0000-0000-000094010000}" name="Stĺpec404" dataDxfId="3800"/>
    <tableColumn id="403" xr3:uid="{00000000-0010-0000-0000-000093010000}" name="Stĺpec403" dataDxfId="3799"/>
    <tableColumn id="402" xr3:uid="{00000000-0010-0000-0000-000092010000}" name="Stĺpec402" dataDxfId="3798"/>
    <tableColumn id="401" xr3:uid="{00000000-0010-0000-0000-000091010000}" name="Stĺpec401" dataDxfId="3797"/>
    <tableColumn id="468" xr3:uid="{00000000-0010-0000-0000-0000D4010000}" name="Stĺpec468" dataDxfId="3796"/>
    <tableColumn id="467" xr3:uid="{00000000-0010-0000-0000-0000D3010000}" name="Stĺpec467" dataDxfId="3795"/>
    <tableColumn id="466" xr3:uid="{00000000-0010-0000-0000-0000D2010000}" name="Stĺpec466" dataDxfId="3794"/>
    <tableColumn id="465" xr3:uid="{00000000-0010-0000-0000-0000D1010000}" name="Stĺpec465" dataDxfId="3793"/>
    <tableColumn id="464" xr3:uid="{00000000-0010-0000-0000-0000D0010000}" name="Stĺpec464" dataDxfId="3792"/>
    <tableColumn id="463" xr3:uid="{00000000-0010-0000-0000-0000CF010000}" name="Stĺpec463" dataDxfId="3791"/>
    <tableColumn id="462" xr3:uid="{00000000-0010-0000-0000-0000CE010000}" name="Stĺpec462" dataDxfId="3790"/>
    <tableColumn id="461" xr3:uid="{00000000-0010-0000-0000-0000CD010000}" name="Stĺpec461" dataDxfId="3789"/>
    <tableColumn id="460" xr3:uid="{00000000-0010-0000-0000-0000CC010000}" name="Stĺpec460" dataDxfId="3788"/>
    <tableColumn id="459" xr3:uid="{00000000-0010-0000-0000-0000CB010000}" name="Stĺpec459" dataDxfId="3787"/>
    <tableColumn id="458" xr3:uid="{00000000-0010-0000-0000-0000CA010000}" name="Stĺpec458" dataDxfId="3786"/>
    <tableColumn id="457" xr3:uid="{00000000-0010-0000-0000-0000C9010000}" name="Stĺpec457" dataDxfId="3785"/>
    <tableColumn id="456" xr3:uid="{00000000-0010-0000-0000-0000C8010000}" name="Stĺpec456" dataDxfId="3784"/>
    <tableColumn id="455" xr3:uid="{00000000-0010-0000-0000-0000C7010000}" name="Stĺpec455" dataDxfId="3783"/>
    <tableColumn id="454" xr3:uid="{00000000-0010-0000-0000-0000C6010000}" name="Stĺpec454" dataDxfId="3782"/>
    <tableColumn id="453" xr3:uid="{00000000-0010-0000-0000-0000C5010000}" name="Stĺpec453" dataDxfId="3781"/>
    <tableColumn id="452" xr3:uid="{00000000-0010-0000-0000-0000C4010000}" name="Stĺpec452" dataDxfId="3780"/>
    <tableColumn id="451" xr3:uid="{00000000-0010-0000-0000-0000C3010000}" name="Stĺpec451" dataDxfId="3779"/>
    <tableColumn id="450" xr3:uid="{00000000-0010-0000-0000-0000C2010000}" name="Stĺpec450" dataDxfId="3778"/>
    <tableColumn id="449" xr3:uid="{00000000-0010-0000-0000-0000C1010000}" name="Stĺpec449" dataDxfId="3777"/>
    <tableColumn id="448" xr3:uid="{00000000-0010-0000-0000-0000C0010000}" name="Stĺpec448" dataDxfId="3776"/>
    <tableColumn id="447" xr3:uid="{00000000-0010-0000-0000-0000BF010000}" name="Stĺpec447" dataDxfId="3775"/>
    <tableColumn id="446" xr3:uid="{00000000-0010-0000-0000-0000BE010000}" name="Stĺpec446" dataDxfId="3774"/>
    <tableColumn id="445" xr3:uid="{00000000-0010-0000-0000-0000BD010000}" name="Stĺpec445" dataDxfId="3773"/>
    <tableColumn id="444" xr3:uid="{00000000-0010-0000-0000-0000BC010000}" name="Stĺpec444" dataDxfId="3772"/>
    <tableColumn id="443" xr3:uid="{00000000-0010-0000-0000-0000BB010000}" name="Stĺpec443" dataDxfId="3771"/>
    <tableColumn id="479" xr3:uid="{28B5FE9F-F169-4443-8C70-15301E4461C4}" name="Stĺpec479" dataDxfId="3770"/>
    <tableColumn id="478" xr3:uid="{92CD2445-E6FC-47DE-9369-4AFF63D13E8D}" name="Stĺpec478" dataDxfId="3769"/>
    <tableColumn id="477" xr3:uid="{6BE1DA3F-4D0E-45CD-9653-099366DEB4D0}" name="Stĺpec477" dataDxfId="3768"/>
    <tableColumn id="476" xr3:uid="{5B5ECECF-E8E4-428E-AE92-74CD6D3E0EC9}" name="Stĺpec476" dataDxfId="3767"/>
    <tableColumn id="475" xr3:uid="{A8CF424B-83E0-4761-97D3-8A685816135E}" name="Stĺpec475" dataDxfId="3766"/>
    <tableColumn id="474" xr3:uid="{8785F046-F2AE-4085-A521-219A7A96EBB0}" name="Stĺpec474" dataDxfId="3765"/>
    <tableColumn id="473" xr3:uid="{18244859-918A-4E92-A88D-06D712B3DA86}" name="Stĺpec473" dataDxfId="3764"/>
    <tableColumn id="472" xr3:uid="{2F53A8E7-7844-4729-88EB-3F84B7B24279}" name="Stĺpec472" dataDxfId="3763"/>
    <tableColumn id="471" xr3:uid="{540B31D5-E6DF-4AE5-B3F5-697C7C58AEF0}" name="Stĺpec471" dataDxfId="3762"/>
    <tableColumn id="470" xr3:uid="{7B3B1FD7-78FE-4BC9-9F2D-98F9CD843C30}" name="Stĺpec470" dataDxfId="3761"/>
    <tableColumn id="469" xr3:uid="{1E5334FC-3EC3-4B9D-8CEC-A35B82DB4D87}" name="Stĺpec469" dataDxfId="3760"/>
    <tableColumn id="494" xr3:uid="{DAFDA241-C0BB-4185-B742-747E9B6AC9FD}" name="Stĺpec494" dataDxfId="3759"/>
    <tableColumn id="493" xr3:uid="{ABE699BB-8D76-454C-853C-436EFEA8B9E4}" name="Stĺpec493" dataDxfId="3758"/>
    <tableColumn id="492" xr3:uid="{F3C96055-28A0-4640-ABBA-A770A5702AE3}" name="Stĺpec492" dataDxfId="3757"/>
    <tableColumn id="491" xr3:uid="{63C383FB-E826-431A-8C8A-6155468DF55C}" name="Stĺpec491" dataDxfId="3756"/>
    <tableColumn id="490" xr3:uid="{EF13ADB6-DFB6-4D2E-81DE-8739D464212A}" name="Stĺpec490" dataDxfId="3755"/>
    <tableColumn id="489" xr3:uid="{5A5201AA-B27D-4FFA-ADF0-8E0DA323A2B7}" name="Stĺpec489" dataDxfId="3754"/>
    <tableColumn id="488" xr3:uid="{19F564B3-2E35-4665-A28A-0B21799A3A9C}" name="Stĺpec488" dataDxfId="3753"/>
    <tableColumn id="487" xr3:uid="{978AFA66-1EFF-4C37-9666-833B4A366AD7}" name="Stĺpec487" dataDxfId="3752"/>
    <tableColumn id="486" xr3:uid="{12D0E528-BA3E-43A7-9175-1CF05996069F}" name="Stĺpec486" dataDxfId="3751"/>
    <tableColumn id="485" xr3:uid="{C8DDACE3-D716-487C-983E-E63F452FD892}" name="Stĺpec485" dataDxfId="3750"/>
    <tableColumn id="484" xr3:uid="{41F00CC2-F41E-4110-9DCF-C9D6010E31F8}" name="Stĺpec484" dataDxfId="3749"/>
    <tableColumn id="483" xr3:uid="{0E9D6BEF-D53B-4D29-B14C-74365978E297}" name="Stĺpec483" dataDxfId="3748"/>
    <tableColumn id="482" xr3:uid="{D7946F81-CCC4-48FB-9872-48DE2E7E4078}" name="Stĺpec482" dataDxfId="3747"/>
    <tableColumn id="481" xr3:uid="{4AF50369-EAED-47C8-9095-8AF8E89E3DED}" name="Stĺpec481" dataDxfId="3746"/>
    <tableColumn id="480" xr3:uid="{853F47D9-8294-4B79-8081-74FF28F1601C}" name="Stĺpec480" dataDxfId="3745"/>
    <tableColumn id="504" xr3:uid="{A7E15E23-ACBC-436E-AC76-A7A294B4A5CE}" name="Stĺpec504" dataDxfId="3744"/>
    <tableColumn id="503" xr3:uid="{59E9B8B2-0602-46B9-BC3D-BAFACF00A71B}" name="Stĺpec503" dataDxfId="3743"/>
    <tableColumn id="502" xr3:uid="{B756B752-149D-4909-A32F-E85D6B2A1AB8}" name="Stĺpec502" dataDxfId="3742"/>
    <tableColumn id="501" xr3:uid="{83C6C45E-65B2-46B8-BD1E-7DBBDD0F326E}" name="Stĺpec501" dataDxfId="3741"/>
    <tableColumn id="500" xr3:uid="{ADEFB690-0CB0-4EFD-ACD1-A53E4AFF5E6F}" name="Stĺpec500" dataDxfId="3740"/>
    <tableColumn id="499" xr3:uid="{4A40F14F-440E-46B5-94E7-31F61F9CB870}" name="Stĺpec499" dataDxfId="3739"/>
    <tableColumn id="498" xr3:uid="{E55E3DFD-030D-4D71-8BEE-00B7E1530E46}" name="Stĺpec498" dataDxfId="3738"/>
    <tableColumn id="497" xr3:uid="{9439CD1F-61CE-476E-BA15-EA53A81EF257}" name="Stĺpec497" dataDxfId="3737"/>
    <tableColumn id="496" xr3:uid="{C3728FFC-50F5-4551-BA2F-5BF9A918F651}" name="Stĺpec496" dataDxfId="3736"/>
    <tableColumn id="495" xr3:uid="{1D31E259-8554-42EC-A4CF-B260C1EDEC1F}" name="Stĺpec495" dataDxfId="3735"/>
    <tableColumn id="520" xr3:uid="{E258FCDF-ADD4-420E-8E48-0CDDB7E921D9}" name="Stĺpec520" dataDxfId="3734"/>
    <tableColumn id="519" xr3:uid="{61A05429-0233-4671-8236-726A3868DAFD}" name="Stĺpec519" dataDxfId="3733"/>
    <tableColumn id="518" xr3:uid="{E3CBCF14-DCFF-493D-B8CA-58CE7944C7F7}" name="Stĺpec518" dataDxfId="3732"/>
    <tableColumn id="517" xr3:uid="{D3C108D5-238F-44A3-A99C-C5A973A48768}" name="Stĺpec517" dataDxfId="3731"/>
    <tableColumn id="516" xr3:uid="{04CB76E1-2E66-45E6-B561-D1EBF42EEBFE}" name="Stĺpec516" dataDxfId="3730"/>
    <tableColumn id="515" xr3:uid="{380ADA04-2425-4E7B-9199-571ECB96CAFF}" name="Stĺpec515" dataDxfId="3729"/>
    <tableColumn id="514" xr3:uid="{C770B18C-C3DE-49E1-AD49-9F4657B2DF0B}" name="Stĺpec514" dataDxfId="3728"/>
    <tableColumn id="513" xr3:uid="{64D5F2D2-EEE5-4531-AC7D-73E4C3375FEE}" name="Stĺpec513" dataDxfId="3727"/>
    <tableColumn id="512" xr3:uid="{7182E412-67CC-4EED-ADA5-2EDF31DB95B1}" name="Stĺpec512" dataDxfId="3726"/>
    <tableColumn id="511" xr3:uid="{4F64936F-182A-44DF-A8E3-D964F69D128D}" name="Stĺpec511" dataDxfId="3725"/>
    <tableColumn id="510" xr3:uid="{3C9CC9AB-C20F-48ED-8AF8-86258608617B}" name="Stĺpec510" dataDxfId="3724"/>
    <tableColumn id="509" xr3:uid="{5627875F-7805-42BB-A114-BA49A62311C0}" name="Stĺpec509" dataDxfId="3723"/>
    <tableColumn id="508" xr3:uid="{CF3D92A2-E9F8-49B8-86D8-D73FC5BC02F6}" name="Stĺpec508" dataDxfId="3722"/>
    <tableColumn id="507" xr3:uid="{B6B85EEF-265C-4FD6-9532-A90765E6932D}" name="Stĺpec507" dataDxfId="3721"/>
    <tableColumn id="506" xr3:uid="{1999DC21-3077-47BE-B880-608B69BEBA8D}" name="Stĺpec506" dataDxfId="3720"/>
    <tableColumn id="505" xr3:uid="{FE84DFDC-F375-4F06-BCFA-077D7D2B2961}" name="Stĺpec505" dataDxfId="3719"/>
    <tableColumn id="522" xr3:uid="{7114C865-F135-4F70-AFD6-0130287AF9FA}" name="Stĺpec522" dataDxfId="3718"/>
    <tableColumn id="521" xr3:uid="{59524992-7457-4342-AE7F-31D59110C0F2}" name="Stĺpec521" dataDxfId="3717"/>
    <tableColumn id="366" xr3:uid="{00000000-0010-0000-0000-00006E010000}" name="Stĺpec365" dataDxfId="371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61" headerRowCount="0" totalsRowShown="0">
  <tableColumns count="522">
    <tableColumn id="1" xr3:uid="{00000000-0010-0000-0100-000001000000}" name="Stĺpec1" dataDxfId="3715"/>
    <tableColumn id="2" xr3:uid="{00000000-0010-0000-0100-000002000000}" name="Stĺpec2" dataDxfId="3714"/>
    <tableColumn id="3" xr3:uid="{00000000-0010-0000-0100-000003000000}" name="Stĺpec3" dataDxfId="3713"/>
    <tableColumn id="4" xr3:uid="{00000000-0010-0000-0100-000004000000}" name="Stĺpec4"/>
    <tableColumn id="5" xr3:uid="{00000000-0010-0000-0100-000005000000}" name="Stĺpec5" dataDxfId="3712"/>
    <tableColumn id="6" xr3:uid="{00000000-0010-0000-0100-000006000000}" name="Stĺpec6" dataDxfId="3711"/>
    <tableColumn id="7" xr3:uid="{00000000-0010-0000-0100-000007000000}" name="Stĺpec7"/>
    <tableColumn id="180" xr3:uid="{00000000-0010-0000-0100-0000B4000000}" name="Stĺpec180" dataDxfId="3710"/>
    <tableColumn id="8" xr3:uid="{00000000-0010-0000-0100-000008000000}" name="Stĺpec8" dataDxfId="3709">
      <calculatedColumnFormula>SUM(K9:TB9)</calculatedColumnFormula>
    </tableColumn>
    <tableColumn id="9" xr3:uid="{00000000-0010-0000-0100-000009000000}" name="Stĺpec9" dataDxfId="3708"/>
    <tableColumn id="11" xr3:uid="{00000000-0010-0000-0100-00000B000000}" name="Stĺpec11" dataDxfId="3707"/>
    <tableColumn id="12" xr3:uid="{00000000-0010-0000-0100-00000C000000}" name="Stĺpec12" dataDxfId="3706"/>
    <tableColumn id="13" xr3:uid="{00000000-0010-0000-0100-00000D000000}" name="Stĺpec13" dataDxfId="3705"/>
    <tableColumn id="14" xr3:uid="{00000000-0010-0000-0100-00000E000000}" name="Stĺpec14" dataDxfId="3704"/>
    <tableColumn id="15" xr3:uid="{00000000-0010-0000-0100-00000F000000}" name="Stĺpec15" dataDxfId="3703"/>
    <tableColumn id="16" xr3:uid="{00000000-0010-0000-0100-000010000000}" name="Stĺpec16" dataDxfId="3702"/>
    <tableColumn id="17" xr3:uid="{00000000-0010-0000-0100-000011000000}" name="Stĺpec17" dataDxfId="3701"/>
    <tableColumn id="18" xr3:uid="{00000000-0010-0000-0100-000012000000}" name="Stĺpec18" dataDxfId="3700"/>
    <tableColumn id="19" xr3:uid="{00000000-0010-0000-0100-000013000000}" name="Stĺpec19" dataDxfId="3699"/>
    <tableColumn id="20" xr3:uid="{00000000-0010-0000-0100-000014000000}" name="Stĺpec20" dataDxfId="3698"/>
    <tableColumn id="21" xr3:uid="{00000000-0010-0000-0100-000015000000}" name="Stĺpec21" dataDxfId="3697"/>
    <tableColumn id="22" xr3:uid="{00000000-0010-0000-0100-000016000000}" name="Stĺpec22" dataDxfId="3696"/>
    <tableColumn id="23" xr3:uid="{00000000-0010-0000-0100-000017000000}" name="Stĺpec23" dataDxfId="3695"/>
    <tableColumn id="24" xr3:uid="{00000000-0010-0000-0100-000018000000}" name="Stĺpec24" dataDxfId="3694"/>
    <tableColumn id="25" xr3:uid="{00000000-0010-0000-0100-000019000000}" name="Stĺpec25" dataDxfId="3693"/>
    <tableColumn id="26" xr3:uid="{00000000-0010-0000-0100-00001A000000}" name="Stĺpec26" dataDxfId="3692"/>
    <tableColumn id="27" xr3:uid="{00000000-0010-0000-0100-00001B000000}" name="Stĺpec27" dataDxfId="3691"/>
    <tableColumn id="28" xr3:uid="{00000000-0010-0000-0100-00001C000000}" name="Stĺpec28" dataDxfId="3690"/>
    <tableColumn id="29" xr3:uid="{00000000-0010-0000-0100-00001D000000}" name="Stĺpec29" dataDxfId="3689"/>
    <tableColumn id="30" xr3:uid="{00000000-0010-0000-0100-00001E000000}" name="Stĺpec30" dataDxfId="3688"/>
    <tableColumn id="31" xr3:uid="{00000000-0010-0000-0100-00001F000000}" name="Stĺpec31" dataDxfId="3687"/>
    <tableColumn id="32" xr3:uid="{00000000-0010-0000-0100-000020000000}" name="Stĺpec32" dataDxfId="3686"/>
    <tableColumn id="33" xr3:uid="{00000000-0010-0000-0100-000021000000}" name="Stĺpec33" dataDxfId="3685"/>
    <tableColumn id="34" xr3:uid="{00000000-0010-0000-0100-000022000000}" name="Stĺpec34" dataDxfId="3684"/>
    <tableColumn id="35" xr3:uid="{00000000-0010-0000-0100-000023000000}" name="Stĺpec35" dataDxfId="3683"/>
    <tableColumn id="36" xr3:uid="{00000000-0010-0000-0100-000024000000}" name="Stĺpec36" dataDxfId="3682"/>
    <tableColumn id="37" xr3:uid="{00000000-0010-0000-0100-000025000000}" name="Stĺpec37" dataDxfId="3681"/>
    <tableColumn id="38" xr3:uid="{00000000-0010-0000-0100-000026000000}" name="Stĺpec38" dataDxfId="3680"/>
    <tableColumn id="39" xr3:uid="{00000000-0010-0000-0100-000027000000}" name="Stĺpec39" dataDxfId="3679"/>
    <tableColumn id="40" xr3:uid="{00000000-0010-0000-0100-000028000000}" name="Stĺpec40" dataDxfId="3678"/>
    <tableColumn id="41" xr3:uid="{00000000-0010-0000-0100-000029000000}" name="Stĺpec41" dataDxfId="3677"/>
    <tableColumn id="42" xr3:uid="{00000000-0010-0000-0100-00002A000000}" name="Stĺpec42" dataDxfId="3676"/>
    <tableColumn id="43" xr3:uid="{00000000-0010-0000-0100-00002B000000}" name="Stĺpec43" dataDxfId="3675"/>
    <tableColumn id="44" xr3:uid="{00000000-0010-0000-0100-00002C000000}" name="Stĺpec44" dataDxfId="3674"/>
    <tableColumn id="45" xr3:uid="{00000000-0010-0000-0100-00002D000000}" name="Stĺpec45" dataDxfId="3673"/>
    <tableColumn id="46" xr3:uid="{00000000-0010-0000-0100-00002E000000}" name="Stĺpec46" dataDxfId="3672"/>
    <tableColumn id="47" xr3:uid="{00000000-0010-0000-0100-00002F000000}" name="Stĺpec47" dataDxfId="3671"/>
    <tableColumn id="48" xr3:uid="{00000000-0010-0000-0100-000030000000}" name="Stĺpec48" dataDxfId="3670"/>
    <tableColumn id="49" xr3:uid="{00000000-0010-0000-0100-000031000000}" name="Stĺpec49" dataDxfId="3669"/>
    <tableColumn id="51" xr3:uid="{00000000-0010-0000-0100-000033000000}" name="Stĺpec51" dataDxfId="3668"/>
    <tableColumn id="52" xr3:uid="{00000000-0010-0000-0100-000034000000}" name="Stĺpec52" dataDxfId="3667"/>
    <tableColumn id="53" xr3:uid="{00000000-0010-0000-0100-000035000000}" name="Stĺpec53" dataDxfId="3666"/>
    <tableColumn id="54" xr3:uid="{00000000-0010-0000-0100-000036000000}" name="Stĺpec54" dataDxfId="3665"/>
    <tableColumn id="55" xr3:uid="{00000000-0010-0000-0100-000037000000}" name="Stĺpec55" dataDxfId="3664"/>
    <tableColumn id="56" xr3:uid="{00000000-0010-0000-0100-000038000000}" name="Stĺpec56" dataDxfId="3663"/>
    <tableColumn id="57" xr3:uid="{00000000-0010-0000-0100-000039000000}" name="Stĺpec57" dataDxfId="3662"/>
    <tableColumn id="58" xr3:uid="{00000000-0010-0000-0100-00003A000000}" name="Stĺpec58" dataDxfId="3661"/>
    <tableColumn id="59" xr3:uid="{00000000-0010-0000-0100-00003B000000}" name="Stĺpec59" dataDxfId="3660"/>
    <tableColumn id="60" xr3:uid="{00000000-0010-0000-0100-00003C000000}" name="Stĺpec60" dataDxfId="3659"/>
    <tableColumn id="61" xr3:uid="{00000000-0010-0000-0100-00003D000000}" name="Stĺpec61" dataDxfId="3658"/>
    <tableColumn id="62" xr3:uid="{00000000-0010-0000-0100-00003E000000}" name="Stĺpec62" dataDxfId="3657"/>
    <tableColumn id="63" xr3:uid="{00000000-0010-0000-0100-00003F000000}" name="Stĺpec63" dataDxfId="3656"/>
    <tableColumn id="64" xr3:uid="{00000000-0010-0000-0100-000040000000}" name="Stĺpec64" dataDxfId="3655"/>
    <tableColumn id="65" xr3:uid="{00000000-0010-0000-0100-000041000000}" name="Stĺpec65" dataDxfId="3654"/>
    <tableColumn id="66" xr3:uid="{00000000-0010-0000-0100-000042000000}" name="Stĺpec66" dataDxfId="3653"/>
    <tableColumn id="67" xr3:uid="{00000000-0010-0000-0100-000043000000}" name="Stĺpec67" dataDxfId="3652"/>
    <tableColumn id="68" xr3:uid="{00000000-0010-0000-0100-000044000000}" name="Stĺpec68" dataDxfId="3651"/>
    <tableColumn id="69" xr3:uid="{00000000-0010-0000-0100-000045000000}" name="Stĺpec69" dataDxfId="3650"/>
    <tableColumn id="70" xr3:uid="{00000000-0010-0000-0100-000046000000}" name="Stĺpec70" dataDxfId="3649"/>
    <tableColumn id="71" xr3:uid="{00000000-0010-0000-0100-000047000000}" name="Stĺpec71" dataDxfId="3648"/>
    <tableColumn id="72" xr3:uid="{00000000-0010-0000-0100-000048000000}" name="Stĺpec72" dataDxfId="3647"/>
    <tableColumn id="73" xr3:uid="{00000000-0010-0000-0100-000049000000}" name="Stĺpec73" dataDxfId="3646"/>
    <tableColumn id="74" xr3:uid="{00000000-0010-0000-0100-00004A000000}" name="Stĺpec74" dataDxfId="3645"/>
    <tableColumn id="75" xr3:uid="{00000000-0010-0000-0100-00004B000000}" name="Stĺpec75" dataDxfId="3644"/>
    <tableColumn id="76" xr3:uid="{00000000-0010-0000-0100-00004C000000}" name="Stĺpec76" dataDxfId="3643"/>
    <tableColumn id="77" xr3:uid="{00000000-0010-0000-0100-00004D000000}" name="Stĺpec77" dataDxfId="3642"/>
    <tableColumn id="78" xr3:uid="{00000000-0010-0000-0100-00004E000000}" name="Stĺpec78" dataDxfId="3641"/>
    <tableColumn id="79" xr3:uid="{00000000-0010-0000-0100-00004F000000}" name="Stĺpec79" dataDxfId="3640"/>
    <tableColumn id="80" xr3:uid="{00000000-0010-0000-0100-000050000000}" name="Stĺpec80" dataDxfId="3639"/>
    <tableColumn id="81" xr3:uid="{00000000-0010-0000-0100-000051000000}" name="Stĺpec81" dataDxfId="3638"/>
    <tableColumn id="82" xr3:uid="{00000000-0010-0000-0100-000052000000}" name="Stĺpec82" dataDxfId="3637"/>
    <tableColumn id="83" xr3:uid="{00000000-0010-0000-0100-000053000000}" name="Stĺpec83" dataDxfId="3636"/>
    <tableColumn id="84" xr3:uid="{00000000-0010-0000-0100-000054000000}" name="Stĺpec84" dataDxfId="3635"/>
    <tableColumn id="85" xr3:uid="{00000000-0010-0000-0100-000055000000}" name="Stĺpec85" dataDxfId="3634"/>
    <tableColumn id="317" xr3:uid="{00000000-0010-0000-0100-00003D010000}" name="Stĺpec317" dataDxfId="3633"/>
    <tableColumn id="94" xr3:uid="{00000000-0010-0000-0100-00005E000000}" name="Stĺpec94" dataDxfId="3632"/>
    <tableColumn id="318" xr3:uid="{00000000-0010-0000-0100-00003E010000}" name="Stĺpec318" dataDxfId="3631"/>
    <tableColumn id="50" xr3:uid="{00000000-0010-0000-0100-000032000000}" name="Stĺpec50" dataDxfId="3630"/>
    <tableColumn id="86" xr3:uid="{00000000-0010-0000-0100-000056000000}" name="Stĺpec86" dataDxfId="3629"/>
    <tableColumn id="87" xr3:uid="{00000000-0010-0000-0100-000057000000}" name="Stĺpec87" dataDxfId="3628"/>
    <tableColumn id="88" xr3:uid="{00000000-0010-0000-0100-000058000000}" name="Stĺpec88" dataDxfId="3627"/>
    <tableColumn id="89" xr3:uid="{00000000-0010-0000-0100-000059000000}" name="Stĺpec89" dataDxfId="3626"/>
    <tableColumn id="90" xr3:uid="{00000000-0010-0000-0100-00005A000000}" name="Stĺpec90" dataDxfId="3625"/>
    <tableColumn id="91" xr3:uid="{00000000-0010-0000-0100-00005B000000}" name="Stĺpec91" dataDxfId="3624"/>
    <tableColumn id="92" xr3:uid="{00000000-0010-0000-0100-00005C000000}" name="Stĺpec92" dataDxfId="3623"/>
    <tableColumn id="93" xr3:uid="{00000000-0010-0000-0100-00005D000000}" name="Stĺpec93" dataDxfId="3622"/>
    <tableColumn id="95" xr3:uid="{00000000-0010-0000-0100-00005F000000}" name="Stĺpec95" dataDxfId="3621"/>
    <tableColumn id="96" xr3:uid="{00000000-0010-0000-0100-000060000000}" name="Stĺpec96" dataDxfId="3620"/>
    <tableColumn id="97" xr3:uid="{00000000-0010-0000-0100-000061000000}" name="Stĺpec97" dataDxfId="3619"/>
    <tableColumn id="98" xr3:uid="{00000000-0010-0000-0100-000062000000}" name="Stĺpec98" dataDxfId="3618"/>
    <tableColumn id="99" xr3:uid="{00000000-0010-0000-0100-000063000000}" name="Stĺpec99" dataDxfId="3617"/>
    <tableColumn id="100" xr3:uid="{00000000-0010-0000-0100-000064000000}" name="Stĺpec100" dataDxfId="3616"/>
    <tableColumn id="101" xr3:uid="{00000000-0010-0000-0100-000065000000}" name="Stĺpec101" dataDxfId="3615"/>
    <tableColumn id="102" xr3:uid="{00000000-0010-0000-0100-000066000000}" name="Stĺpec102" dataDxfId="3614"/>
    <tableColumn id="103" xr3:uid="{00000000-0010-0000-0100-000067000000}" name="Stĺpec103" dataDxfId="3613"/>
    <tableColumn id="104" xr3:uid="{00000000-0010-0000-0100-000068000000}" name="Stĺpec104" dataDxfId="3612"/>
    <tableColumn id="105" xr3:uid="{00000000-0010-0000-0100-000069000000}" name="Stĺpec105" dataDxfId="3611"/>
    <tableColumn id="106" xr3:uid="{00000000-0010-0000-0100-00006A000000}" name="Stĺpec106" dataDxfId="3610"/>
    <tableColumn id="107" xr3:uid="{00000000-0010-0000-0100-00006B000000}" name="Stĺpec107" dataDxfId="3609"/>
    <tableColumn id="108" xr3:uid="{00000000-0010-0000-0100-00006C000000}" name="Stĺpec108" dataDxfId="3608"/>
    <tableColumn id="109" xr3:uid="{00000000-0010-0000-0100-00006D000000}" name="Stĺpec109" dataDxfId="3607"/>
    <tableColumn id="110" xr3:uid="{00000000-0010-0000-0100-00006E000000}" name="Stĺpec110" dataDxfId="3606"/>
    <tableColumn id="111" xr3:uid="{00000000-0010-0000-0100-00006F000000}" name="Stĺpec111" dataDxfId="3605"/>
    <tableColumn id="112" xr3:uid="{00000000-0010-0000-0100-000070000000}" name="Stĺpec112" dataDxfId="3604"/>
    <tableColumn id="113" xr3:uid="{00000000-0010-0000-0100-000071000000}" name="Stĺpec113" dataDxfId="3603"/>
    <tableColumn id="114" xr3:uid="{00000000-0010-0000-0100-000072000000}" name="Stĺpec114" dataDxfId="3602"/>
    <tableColumn id="115" xr3:uid="{00000000-0010-0000-0100-000073000000}" name="Stĺpec115" dataDxfId="3601"/>
    <tableColumn id="116" xr3:uid="{00000000-0010-0000-0100-000074000000}" name="Stĺpec116" dataDxfId="3600"/>
    <tableColumn id="117" xr3:uid="{00000000-0010-0000-0100-000075000000}" name="Stĺpec117" dataDxfId="3599"/>
    <tableColumn id="118" xr3:uid="{00000000-0010-0000-0100-000076000000}" name="Stĺpec118" dataDxfId="3598"/>
    <tableColumn id="119" xr3:uid="{00000000-0010-0000-0100-000077000000}" name="Stĺpec119" dataDxfId="3597"/>
    <tableColumn id="120" xr3:uid="{00000000-0010-0000-0100-000078000000}" name="Stĺpec120" dataDxfId="3596"/>
    <tableColumn id="121" xr3:uid="{00000000-0010-0000-0100-000079000000}" name="Stĺpec121" dataDxfId="3595"/>
    <tableColumn id="122" xr3:uid="{00000000-0010-0000-0100-00007A000000}" name="Stĺpec122" dataDxfId="3594"/>
    <tableColumn id="123" xr3:uid="{00000000-0010-0000-0100-00007B000000}" name="Stĺpec123" dataDxfId="3593"/>
    <tableColumn id="124" xr3:uid="{00000000-0010-0000-0100-00007C000000}" name="Stĺpec124" dataDxfId="3592"/>
    <tableColumn id="125" xr3:uid="{00000000-0010-0000-0100-00007D000000}" name="Stĺpec125" dataDxfId="3591"/>
    <tableColumn id="126" xr3:uid="{00000000-0010-0000-0100-00007E000000}" name="Stĺpec126" dataDxfId="3590"/>
    <tableColumn id="228" xr3:uid="{00000000-0010-0000-0100-0000E4000000}" name="Stĺpec228" dataDxfId="3589"/>
    <tableColumn id="227" xr3:uid="{00000000-0010-0000-0100-0000E3000000}" name="Stĺpec227" dataDxfId="3588"/>
    <tableColumn id="127" xr3:uid="{00000000-0010-0000-0100-00007F000000}" name="Stĺpec127" dataDxfId="3587"/>
    <tableColumn id="128" xr3:uid="{00000000-0010-0000-0100-000080000000}" name="Stĺpec128" dataDxfId="3586"/>
    <tableColumn id="129" xr3:uid="{00000000-0010-0000-0100-000081000000}" name="Stĺpec129" dataDxfId="3585"/>
    <tableColumn id="130" xr3:uid="{00000000-0010-0000-0100-000082000000}" name="Stĺpec130" dataDxfId="3584"/>
    <tableColumn id="131" xr3:uid="{00000000-0010-0000-0100-000083000000}" name="Stĺpec131" dataDxfId="3583"/>
    <tableColumn id="132" xr3:uid="{00000000-0010-0000-0100-000084000000}" name="Stĺpec132" dataDxfId="3582"/>
    <tableColumn id="133" xr3:uid="{00000000-0010-0000-0100-000085000000}" name="Stĺpec133" dataDxfId="3581"/>
    <tableColumn id="134" xr3:uid="{00000000-0010-0000-0100-000086000000}" name="Stĺpec134" dataDxfId="3580"/>
    <tableColumn id="135" xr3:uid="{00000000-0010-0000-0100-000087000000}" name="Stĺpec135" dataDxfId="3579"/>
    <tableColumn id="136" xr3:uid="{00000000-0010-0000-0100-000088000000}" name="Stĺpec136" dataDxfId="3578"/>
    <tableColumn id="137" xr3:uid="{00000000-0010-0000-0100-000089000000}" name="Stĺpec137" dataDxfId="3577"/>
    <tableColumn id="190" xr3:uid="{00000000-0010-0000-0100-0000BE000000}" name="Stĺpec189" dataDxfId="3576"/>
    <tableColumn id="189" xr3:uid="{00000000-0010-0000-0100-0000BD000000}" name="Stĺpec188" dataDxfId="3575"/>
    <tableColumn id="188" xr3:uid="{00000000-0010-0000-0100-0000BC000000}" name="Stĺpec187" dataDxfId="3574"/>
    <tableColumn id="187" xr3:uid="{00000000-0010-0000-0100-0000BB000000}" name="Stĺpec186" dataDxfId="3573"/>
    <tableColumn id="186" xr3:uid="{00000000-0010-0000-0100-0000BA000000}" name="Stĺpec185" dataDxfId="3572"/>
    <tableColumn id="185" xr3:uid="{00000000-0010-0000-0100-0000B9000000}" name="Stĺpec184" dataDxfId="3571"/>
    <tableColumn id="183" xr3:uid="{00000000-0010-0000-0100-0000B7000000}" name="Stĺpec183" dataDxfId="3570"/>
    <tableColumn id="192" xr3:uid="{00000000-0010-0000-0100-0000C0000000}" name="Stĺpec191" dataDxfId="3569"/>
    <tableColumn id="191" xr3:uid="{00000000-0010-0000-0100-0000BF000000}" name="Stĺpec190" dataDxfId="3568"/>
    <tableColumn id="138" xr3:uid="{00000000-0010-0000-0100-00008A000000}" name="Stĺpec138" dataDxfId="3567"/>
    <tableColumn id="139" xr3:uid="{00000000-0010-0000-0100-00008B000000}" name="Stĺpec139" dataDxfId="3566"/>
    <tableColumn id="140" xr3:uid="{00000000-0010-0000-0100-00008C000000}" name="Stĺpec140" dataDxfId="3565"/>
    <tableColumn id="141" xr3:uid="{00000000-0010-0000-0100-00008D000000}" name="Stĺpec141" dataDxfId="3564"/>
    <tableColumn id="142" xr3:uid="{00000000-0010-0000-0100-00008E000000}" name="Stĺpec142" dataDxfId="3563"/>
    <tableColumn id="143" xr3:uid="{00000000-0010-0000-0100-00008F000000}" name="Stĺpec143" dataDxfId="3562"/>
    <tableColumn id="144" xr3:uid="{00000000-0010-0000-0100-000090000000}" name="Stĺpec144" dataDxfId="3561"/>
    <tableColumn id="145" xr3:uid="{00000000-0010-0000-0100-000091000000}" name="Stĺpec145" dataDxfId="3560"/>
    <tableColumn id="146" xr3:uid="{00000000-0010-0000-0100-000092000000}" name="Stĺpec146" dataDxfId="3559"/>
    <tableColumn id="147" xr3:uid="{00000000-0010-0000-0100-000093000000}" name="Stĺpec147" dataDxfId="3558"/>
    <tableColumn id="148" xr3:uid="{00000000-0010-0000-0100-000094000000}" name="Stĺpec148" dataDxfId="3557"/>
    <tableColumn id="149" xr3:uid="{00000000-0010-0000-0100-000095000000}" name="Stĺpec149" dataDxfId="3556"/>
    <tableColumn id="150" xr3:uid="{00000000-0010-0000-0100-000096000000}" name="Stĺpec150" dataDxfId="3555"/>
    <tableColumn id="151" xr3:uid="{00000000-0010-0000-0100-000097000000}" name="Stĺpec151" dataDxfId="3554"/>
    <tableColumn id="152" xr3:uid="{00000000-0010-0000-0100-000098000000}" name="Stĺpec152" dataDxfId="3553"/>
    <tableColumn id="153" xr3:uid="{00000000-0010-0000-0100-000099000000}" name="Stĺpec153" dataDxfId="3552"/>
    <tableColumn id="154" xr3:uid="{00000000-0010-0000-0100-00009A000000}" name="Stĺpec154" dataDxfId="3551"/>
    <tableColumn id="155" xr3:uid="{00000000-0010-0000-0100-00009B000000}" name="Stĺpec155" dataDxfId="3550"/>
    <tableColumn id="156" xr3:uid="{00000000-0010-0000-0100-00009C000000}" name="Stĺpec156" dataDxfId="3549"/>
    <tableColumn id="157" xr3:uid="{00000000-0010-0000-0100-00009D000000}" name="Stĺpec157" dataDxfId="3548"/>
    <tableColumn id="196" xr3:uid="{00000000-0010-0000-0100-0000C4000000}" name="Stĺpec196" dataDxfId="3547"/>
    <tableColumn id="195" xr3:uid="{00000000-0010-0000-0100-0000C3000000}" name="Stĺpec195" dataDxfId="3546"/>
    <tableColumn id="202" xr3:uid="{00000000-0010-0000-0100-0000CA000000}" name="Stĺpec202" dataDxfId="3545"/>
    <tableColumn id="201" xr3:uid="{00000000-0010-0000-0100-0000C9000000}" name="Stĺpec201" dataDxfId="3544"/>
    <tableColumn id="200" xr3:uid="{00000000-0010-0000-0100-0000C8000000}" name="Stĺpec200" dataDxfId="3543"/>
    <tableColumn id="199" xr3:uid="{00000000-0010-0000-0100-0000C7000000}" name="Stĺpec199" dataDxfId="3542"/>
    <tableColumn id="198" xr3:uid="{00000000-0010-0000-0100-0000C6000000}" name="Stĺpec198" dataDxfId="3541"/>
    <tableColumn id="197" xr3:uid="{00000000-0010-0000-0100-0000C5000000}" name="Stĺpec197" dataDxfId="3540"/>
    <tableColumn id="194" xr3:uid="{00000000-0010-0000-0100-0000C2000000}" name="Stĺpec194" dataDxfId="3539"/>
    <tableColumn id="193" xr3:uid="{00000000-0010-0000-0100-0000C1000000}" name="Stĺpec193" dataDxfId="3538"/>
    <tableColumn id="184" xr3:uid="{00000000-0010-0000-0100-0000B8000000}" name="Stĺpec192" dataDxfId="3537"/>
    <tableColumn id="182" xr3:uid="{00000000-0010-0000-0100-0000B6000000}" name="Stĺpec182" dataDxfId="3536"/>
    <tableColumn id="158" xr3:uid="{00000000-0010-0000-0100-00009E000000}" name="Stĺpec158" dataDxfId="3535"/>
    <tableColumn id="159" xr3:uid="{00000000-0010-0000-0100-00009F000000}" name="Stĺpec159" dataDxfId="3534"/>
    <tableColumn id="160" xr3:uid="{00000000-0010-0000-0100-0000A0000000}" name="Stĺpec160" dataDxfId="3533"/>
    <tableColumn id="161" xr3:uid="{00000000-0010-0000-0100-0000A1000000}" name="Stĺpec161" dataDxfId="3532"/>
    <tableColumn id="162" xr3:uid="{00000000-0010-0000-0100-0000A2000000}" name="Stĺpec162" dataDxfId="3531"/>
    <tableColumn id="163" xr3:uid="{00000000-0010-0000-0100-0000A3000000}" name="Stĺpec163" dataDxfId="3530"/>
    <tableColumn id="215" xr3:uid="{00000000-0010-0000-0100-0000D7000000}" name="Stĺpec215" dataDxfId="3529"/>
    <tableColumn id="214" xr3:uid="{00000000-0010-0000-0100-0000D6000000}" name="Stĺpec214" dataDxfId="3528"/>
    <tableColumn id="213" xr3:uid="{00000000-0010-0000-0100-0000D5000000}" name="Stĺpec213" dataDxfId="3527"/>
    <tableColumn id="212" xr3:uid="{00000000-0010-0000-0100-0000D4000000}" name="Stĺpec212" dataDxfId="3526"/>
    <tableColumn id="211" xr3:uid="{00000000-0010-0000-0100-0000D3000000}" name="Stĺpec211" dataDxfId="3525"/>
    <tableColumn id="210" xr3:uid="{00000000-0010-0000-0100-0000D2000000}" name="Stĺpec210" dataDxfId="3524"/>
    <tableColumn id="209" xr3:uid="{00000000-0010-0000-0100-0000D1000000}" name="Stĺpec209" dataDxfId="3523"/>
    <tableColumn id="208" xr3:uid="{00000000-0010-0000-0100-0000D0000000}" name="Stĺpec208" dataDxfId="3522"/>
    <tableColumn id="207" xr3:uid="{00000000-0010-0000-0100-0000CF000000}" name="Stĺpec207" dataDxfId="3521"/>
    <tableColumn id="206" xr3:uid="{00000000-0010-0000-0100-0000CE000000}" name="Stĺpec206" dataDxfId="3520"/>
    <tableColumn id="205" xr3:uid="{00000000-0010-0000-0100-0000CD000000}" name="Stĺpec205" dataDxfId="3519"/>
    <tableColumn id="217" xr3:uid="{00000000-0010-0000-0100-0000D9000000}" name="Stĺpec217" dataDxfId="3518"/>
    <tableColumn id="216" xr3:uid="{00000000-0010-0000-0100-0000D8000000}" name="Stĺpec216" dataDxfId="3517"/>
    <tableColumn id="204" xr3:uid="{00000000-0010-0000-0100-0000CC000000}" name="Stĺpec204" dataDxfId="3516"/>
    <tableColumn id="203" xr3:uid="{00000000-0010-0000-0100-0000CB000000}" name="Stĺpec203" dataDxfId="3515"/>
    <tableColumn id="164" xr3:uid="{00000000-0010-0000-0100-0000A4000000}" name="Stĺpec164" dataDxfId="3514"/>
    <tableColumn id="165" xr3:uid="{00000000-0010-0000-0100-0000A5000000}" name="Stĺpec165" dataDxfId="3513"/>
    <tableColumn id="166" xr3:uid="{00000000-0010-0000-0100-0000A6000000}" name="Stĺpec166" dataDxfId="3512"/>
    <tableColumn id="167" xr3:uid="{00000000-0010-0000-0100-0000A7000000}" name="Stĺpec167" dataDxfId="3511"/>
    <tableColumn id="168" xr3:uid="{00000000-0010-0000-0100-0000A8000000}" name="Stĺpec168" dataDxfId="3510"/>
    <tableColumn id="169" xr3:uid="{00000000-0010-0000-0100-0000A9000000}" name="Stĺpec169" dataDxfId="3509"/>
    <tableColumn id="170" xr3:uid="{00000000-0010-0000-0100-0000AA000000}" name="Stĺpec170" dataDxfId="3508"/>
    <tableColumn id="171" xr3:uid="{00000000-0010-0000-0100-0000AB000000}" name="Stĺpec171" dataDxfId="3507"/>
    <tableColumn id="172" xr3:uid="{00000000-0010-0000-0100-0000AC000000}" name="Stĺpec172" dataDxfId="3506"/>
    <tableColumn id="173" xr3:uid="{00000000-0010-0000-0100-0000AD000000}" name="Stĺpec173" dataDxfId="3505"/>
    <tableColumn id="174" xr3:uid="{00000000-0010-0000-0100-0000AE000000}" name="Stĺpec174" dataDxfId="3504"/>
    <tableColumn id="175" xr3:uid="{00000000-0010-0000-0100-0000AF000000}" name="Stĺpec175" dataDxfId="3503"/>
    <tableColumn id="181" xr3:uid="{00000000-0010-0000-0100-0000B5000000}" name="Stĺpec181" dataDxfId="3502"/>
    <tableColumn id="176" xr3:uid="{00000000-0010-0000-0100-0000B0000000}" name="Stĺpec176" dataDxfId="3501"/>
    <tableColumn id="177" xr3:uid="{00000000-0010-0000-0100-0000B1000000}" name="Stĺpec177" dataDxfId="3500"/>
    <tableColumn id="178" xr3:uid="{00000000-0010-0000-0100-0000B2000000}" name="Stĺpec178" dataDxfId="3499"/>
    <tableColumn id="179" xr3:uid="{00000000-0010-0000-0100-0000B3000000}" name="Stĺpec179" dataDxfId="3498"/>
    <tableColumn id="226" xr3:uid="{00000000-0010-0000-0100-0000E2000000}" name="Stĺpec226" dataDxfId="3497"/>
    <tableColumn id="225" xr3:uid="{00000000-0010-0000-0100-0000E1000000}" name="Stĺpec225" dataDxfId="3496"/>
    <tableColumn id="224" xr3:uid="{00000000-0010-0000-0100-0000E0000000}" name="Stĺpec224" dataDxfId="3495"/>
    <tableColumn id="271" xr3:uid="{00000000-0010-0000-0100-00000F010000}" name="Stĺpec271" dataDxfId="3494"/>
    <tableColumn id="270" xr3:uid="{00000000-0010-0000-0100-00000E010000}" name="Stĺpec270" dataDxfId="3493"/>
    <tableColumn id="269" xr3:uid="{00000000-0010-0000-0100-00000D010000}" name="Stĺpec269" dataDxfId="3492"/>
    <tableColumn id="268" xr3:uid="{00000000-0010-0000-0100-00000C010000}" name="Stĺpec268" dataDxfId="3491"/>
    <tableColumn id="267" xr3:uid="{00000000-0010-0000-0100-00000B010000}" name="Stĺpec267" dataDxfId="3490"/>
    <tableColumn id="266" xr3:uid="{00000000-0010-0000-0100-00000A010000}" name="Stĺpec266" dataDxfId="3489"/>
    <tableColumn id="265" xr3:uid="{00000000-0010-0000-0100-000009010000}" name="Stĺpec265" dataDxfId="3488"/>
    <tableColumn id="264" xr3:uid="{00000000-0010-0000-0100-000008010000}" name="Stĺpec264" dataDxfId="3487"/>
    <tableColumn id="263" xr3:uid="{00000000-0010-0000-0100-000007010000}" name="Stĺpec263" dataDxfId="3486"/>
    <tableColumn id="262" xr3:uid="{00000000-0010-0000-0100-000006010000}" name="Stĺpec262" dataDxfId="3485"/>
    <tableColumn id="261" xr3:uid="{00000000-0010-0000-0100-000005010000}" name="Stĺpec261" dataDxfId="3484"/>
    <tableColumn id="260" xr3:uid="{00000000-0010-0000-0100-000004010000}" name="Stĺpec260" dataDxfId="3483"/>
    <tableColumn id="259" xr3:uid="{00000000-0010-0000-0100-000003010000}" name="Stĺpec259" dataDxfId="3482"/>
    <tableColumn id="258" xr3:uid="{00000000-0010-0000-0100-000002010000}" name="Stĺpec258" dataDxfId="3481"/>
    <tableColumn id="257" xr3:uid="{00000000-0010-0000-0100-000001010000}" name="Stĺpec257" dataDxfId="3480"/>
    <tableColumn id="256" xr3:uid="{00000000-0010-0000-0100-000000010000}" name="Stĺpec256" dataDxfId="3479"/>
    <tableColumn id="255" xr3:uid="{00000000-0010-0000-0100-0000FF000000}" name="Stĺpec255" dataDxfId="3478"/>
    <tableColumn id="254" xr3:uid="{00000000-0010-0000-0100-0000FE000000}" name="Stĺpec254" dataDxfId="3477"/>
    <tableColumn id="253" xr3:uid="{00000000-0010-0000-0100-0000FD000000}" name="Stĺpec253" dataDxfId="3476"/>
    <tableColumn id="252" xr3:uid="{00000000-0010-0000-0100-0000FC000000}" name="Stĺpec252" dataDxfId="3475"/>
    <tableColumn id="251" xr3:uid="{00000000-0010-0000-0100-0000FB000000}" name="Stĺpec251" dataDxfId="3474"/>
    <tableColumn id="250" xr3:uid="{00000000-0010-0000-0100-0000FA000000}" name="Stĺpec250" dataDxfId="3473"/>
    <tableColumn id="249" xr3:uid="{00000000-0010-0000-0100-0000F9000000}" name="Stĺpec249" dataDxfId="3472"/>
    <tableColumn id="248" xr3:uid="{00000000-0010-0000-0100-0000F8000000}" name="Stĺpec248" dataDxfId="3471"/>
    <tableColumn id="247" xr3:uid="{00000000-0010-0000-0100-0000F7000000}" name="Stĺpec247" dataDxfId="3470"/>
    <tableColumn id="246" xr3:uid="{00000000-0010-0000-0100-0000F6000000}" name="Stĺpec246" dataDxfId="3469"/>
    <tableColumn id="245" xr3:uid="{00000000-0010-0000-0100-0000F5000000}" name="Stĺpec245" dataDxfId="3468"/>
    <tableColumn id="244" xr3:uid="{00000000-0010-0000-0100-0000F4000000}" name="Stĺpec244" dataDxfId="3467"/>
    <tableColumn id="243" xr3:uid="{00000000-0010-0000-0100-0000F3000000}" name="Stĺpec243" dataDxfId="3466"/>
    <tableColumn id="242" xr3:uid="{00000000-0010-0000-0100-0000F2000000}" name="Stĺpec242" dataDxfId="3465"/>
    <tableColumn id="241" xr3:uid="{00000000-0010-0000-0100-0000F1000000}" name="Stĺpec241" dataDxfId="3464"/>
    <tableColumn id="240" xr3:uid="{00000000-0010-0000-0100-0000F0000000}" name="Stĺpec240" dataDxfId="3463"/>
    <tableColumn id="239" xr3:uid="{00000000-0010-0000-0100-0000EF000000}" name="Stĺpec239" dataDxfId="3462"/>
    <tableColumn id="238" xr3:uid="{00000000-0010-0000-0100-0000EE000000}" name="Stĺpec238" dataDxfId="3461"/>
    <tableColumn id="237" xr3:uid="{00000000-0010-0000-0100-0000ED000000}" name="Stĺpec237" dataDxfId="3460"/>
    <tableColumn id="236" xr3:uid="{00000000-0010-0000-0100-0000EC000000}" name="Stĺpec236" dataDxfId="3459"/>
    <tableColumn id="235" xr3:uid="{00000000-0010-0000-0100-0000EB000000}" name="Stĺpec235" dataDxfId="3458"/>
    <tableColumn id="234" xr3:uid="{00000000-0010-0000-0100-0000EA000000}" name="Stĺpec234" dataDxfId="3457"/>
    <tableColumn id="233" xr3:uid="{00000000-0010-0000-0100-0000E9000000}" name="Stĺpec233" dataDxfId="3456"/>
    <tableColumn id="232" xr3:uid="{00000000-0010-0000-0100-0000E8000000}" name="Stĺpec232" dataDxfId="3455"/>
    <tableColumn id="231" xr3:uid="{00000000-0010-0000-0100-0000E7000000}" name="Stĺpec231" dataDxfId="3454"/>
    <tableColumn id="230" xr3:uid="{00000000-0010-0000-0100-0000E6000000}" name="Stĺpec230" dataDxfId="3453"/>
    <tableColumn id="229" xr3:uid="{00000000-0010-0000-0100-0000E5000000}" name="Stĺpec229" dataDxfId="3452"/>
    <tableColumn id="223" xr3:uid="{00000000-0010-0000-0100-0000DF000000}" name="Stĺpec223" dataDxfId="3451"/>
    <tableColumn id="222" xr3:uid="{00000000-0010-0000-0100-0000DE000000}" name="Stĺpec222" dataDxfId="3450"/>
    <tableColumn id="297" xr3:uid="{00000000-0010-0000-0100-000029010000}" name="Stĺpec297" dataDxfId="3449"/>
    <tableColumn id="296" xr3:uid="{00000000-0010-0000-0100-000028010000}" name="Stĺpec296" dataDxfId="3448"/>
    <tableColumn id="295" xr3:uid="{00000000-0010-0000-0100-000027010000}" name="Stĺpec295" dataDxfId="3447"/>
    <tableColumn id="294" xr3:uid="{00000000-0010-0000-0100-000026010000}" name="Stĺpec294" dataDxfId="3446"/>
    <tableColumn id="293" xr3:uid="{00000000-0010-0000-0100-000025010000}" name="Stĺpec293" dataDxfId="3445"/>
    <tableColumn id="292" xr3:uid="{00000000-0010-0000-0100-000024010000}" name="Stĺpec292" dataDxfId="3444"/>
    <tableColumn id="291" xr3:uid="{00000000-0010-0000-0100-000023010000}" name="Stĺpec291" dataDxfId="3443"/>
    <tableColumn id="290" xr3:uid="{00000000-0010-0000-0100-000022010000}" name="Stĺpec290" dataDxfId="3442"/>
    <tableColumn id="289" xr3:uid="{00000000-0010-0000-0100-000021010000}" name="Stĺpec289" dataDxfId="3441"/>
    <tableColumn id="288" xr3:uid="{00000000-0010-0000-0100-000020010000}" name="Stĺpec288" dataDxfId="3440"/>
    <tableColumn id="287" xr3:uid="{00000000-0010-0000-0100-00001F010000}" name="Stĺpec287" dataDxfId="3439"/>
    <tableColumn id="286" xr3:uid="{00000000-0010-0000-0100-00001E010000}" name="Stĺpec286" dataDxfId="3438"/>
    <tableColumn id="285" xr3:uid="{00000000-0010-0000-0100-00001D010000}" name="Stĺpec285" dataDxfId="3437"/>
    <tableColumn id="284" xr3:uid="{00000000-0010-0000-0100-00001C010000}" name="Stĺpec284" dataDxfId="3436"/>
    <tableColumn id="283" xr3:uid="{00000000-0010-0000-0100-00001B010000}" name="Stĺpec283" dataDxfId="3435"/>
    <tableColumn id="282" xr3:uid="{00000000-0010-0000-0100-00001A010000}" name="Stĺpec282" dataDxfId="3434"/>
    <tableColumn id="281" xr3:uid="{00000000-0010-0000-0100-000019010000}" name="Stĺpec281" dataDxfId="3433"/>
    <tableColumn id="280" xr3:uid="{00000000-0010-0000-0100-000018010000}" name="Stĺpec280" dataDxfId="3432"/>
    <tableColumn id="279" xr3:uid="{00000000-0010-0000-0100-000017010000}" name="Stĺpec279" dataDxfId="3431"/>
    <tableColumn id="278" xr3:uid="{00000000-0010-0000-0100-000016010000}" name="Stĺpec278" dataDxfId="3430"/>
    <tableColumn id="277" xr3:uid="{00000000-0010-0000-0100-000015010000}" name="Stĺpec277" dataDxfId="3429"/>
    <tableColumn id="276" xr3:uid="{00000000-0010-0000-0100-000014010000}" name="Stĺpec276" dataDxfId="3428"/>
    <tableColumn id="275" xr3:uid="{00000000-0010-0000-0100-000013010000}" name="Stĺpec275" dataDxfId="3427"/>
    <tableColumn id="324" xr3:uid="{00000000-0010-0000-0100-000044010000}" name="Stĺpec324" dataDxfId="3426"/>
    <tableColumn id="323" xr3:uid="{00000000-0010-0000-0100-000043010000}" name="Stĺpec323" dataDxfId="3425"/>
    <tableColumn id="322" xr3:uid="{00000000-0010-0000-0100-000042010000}" name="Stĺpec322" dataDxfId="3424"/>
    <tableColumn id="321" xr3:uid="{00000000-0010-0000-0100-000041010000}" name="Stĺpec321" dataDxfId="3423"/>
    <tableColumn id="320" xr3:uid="{00000000-0010-0000-0100-000040010000}" name="Stĺpec320" dataDxfId="3422"/>
    <tableColumn id="319" xr3:uid="{00000000-0010-0000-0100-00003F010000}" name="Stĺpec319" dataDxfId="3421"/>
    <tableColumn id="316" xr3:uid="{00000000-0010-0000-0100-00003C010000}" name="Stĺpec316" dataDxfId="3420"/>
    <tableColumn id="315" xr3:uid="{00000000-0010-0000-0100-00003B010000}" name="Stĺpec315" dataDxfId="3419"/>
    <tableColumn id="314" xr3:uid="{00000000-0010-0000-0100-00003A010000}" name="Stĺpec314" dataDxfId="3418"/>
    <tableColumn id="313" xr3:uid="{00000000-0010-0000-0100-000039010000}" name="Stĺpec313" dataDxfId="3417"/>
    <tableColumn id="312" xr3:uid="{00000000-0010-0000-0100-000038010000}" name="Stĺpec312" dataDxfId="3416"/>
    <tableColumn id="311" xr3:uid="{00000000-0010-0000-0100-000037010000}" name="Stĺpec311" dataDxfId="3415"/>
    <tableColumn id="310" xr3:uid="{00000000-0010-0000-0100-000036010000}" name="Stĺpec310" dataDxfId="3414"/>
    <tableColumn id="309" xr3:uid="{00000000-0010-0000-0100-000035010000}" name="Stĺpec309" dataDxfId="3413"/>
    <tableColumn id="308" xr3:uid="{00000000-0010-0000-0100-000034010000}" name="Stĺpec308" dataDxfId="3412"/>
    <tableColumn id="307" xr3:uid="{00000000-0010-0000-0100-000033010000}" name="Stĺpec307" dataDxfId="3411"/>
    <tableColumn id="306" xr3:uid="{00000000-0010-0000-0100-000032010000}" name="Stĺpec306" dataDxfId="3410"/>
    <tableColumn id="305" xr3:uid="{00000000-0010-0000-0100-000031010000}" name="Stĺpec305" dataDxfId="3409"/>
    <tableColumn id="304" xr3:uid="{00000000-0010-0000-0100-000030010000}" name="Stĺpec304" dataDxfId="3408"/>
    <tableColumn id="303" xr3:uid="{00000000-0010-0000-0100-00002F010000}" name="Stĺpec303" dataDxfId="3407"/>
    <tableColumn id="302" xr3:uid="{00000000-0010-0000-0100-00002E010000}" name="Stĺpec302" dataDxfId="3406"/>
    <tableColumn id="301" xr3:uid="{00000000-0010-0000-0100-00002D010000}" name="Stĺpec301" dataDxfId="3405"/>
    <tableColumn id="300" xr3:uid="{00000000-0010-0000-0100-00002C010000}" name="Stĺpec300" dataDxfId="3404"/>
    <tableColumn id="299" xr3:uid="{00000000-0010-0000-0100-00002B010000}" name="Stĺpec299" dataDxfId="3403"/>
    <tableColumn id="298" xr3:uid="{00000000-0010-0000-0100-00002A010000}" name="Stĺpec298" dataDxfId="3402"/>
    <tableColumn id="274" xr3:uid="{00000000-0010-0000-0100-000012010000}" name="Stĺpec274" dataDxfId="3401"/>
    <tableColumn id="221" xr3:uid="{00000000-0010-0000-0100-0000DD000000}" name="Stĺpec221" dataDxfId="3400"/>
    <tableColumn id="220" xr3:uid="{00000000-0010-0000-0100-0000DC000000}" name="Stĺpec220" dataDxfId="3399"/>
    <tableColumn id="219" xr3:uid="{00000000-0010-0000-0100-0000DB000000}" name="Stĺpec219" dataDxfId="3398"/>
    <tableColumn id="218" xr3:uid="{00000000-0010-0000-0100-0000DA000000}" name="Stĺpec218" dataDxfId="3397"/>
    <tableColumn id="334" xr3:uid="{00000000-0010-0000-0100-00004E010000}" name="Stĺpec334" dataDxfId="3396"/>
    <tableColumn id="333" xr3:uid="{00000000-0010-0000-0100-00004D010000}" name="Stĺpec333" dataDxfId="3395"/>
    <tableColumn id="332" xr3:uid="{00000000-0010-0000-0100-00004C010000}" name="Stĺpec332" dataDxfId="3394"/>
    <tableColumn id="331" xr3:uid="{00000000-0010-0000-0100-00004B010000}" name="Stĺpec331" dataDxfId="3393"/>
    <tableColumn id="330" xr3:uid="{00000000-0010-0000-0100-00004A010000}" name="Stĺpec330" dataDxfId="3392"/>
    <tableColumn id="329" xr3:uid="{00000000-0010-0000-0100-000049010000}" name="Stĺpec329" dataDxfId="3391"/>
    <tableColumn id="328" xr3:uid="{00000000-0010-0000-0100-000048010000}" name="Stĺpec328" dataDxfId="3390"/>
    <tableColumn id="327" xr3:uid="{00000000-0010-0000-0100-000047010000}" name="Stĺpec327" dataDxfId="3389"/>
    <tableColumn id="326" xr3:uid="{00000000-0010-0000-0100-000046010000}" name="Stĺpec326" dataDxfId="3388"/>
    <tableColumn id="325" xr3:uid="{00000000-0010-0000-0100-000045010000}" name="Stĺpec325" dataDxfId="3387"/>
    <tableColumn id="272" xr3:uid="{00000000-0010-0000-0100-000010010000}" name="Stĺpec272" dataDxfId="3386"/>
    <tableColumn id="10" xr3:uid="{00000000-0010-0000-0100-00000A000000}" name="Stĺpec10" dataDxfId="3385"/>
    <tableColumn id="343" xr3:uid="{00000000-0010-0000-0100-000057010000}" name="Stĺpec343" dataDxfId="3384"/>
    <tableColumn id="342" xr3:uid="{00000000-0010-0000-0100-000056010000}" name="Stĺpec342" dataDxfId="3383"/>
    <tableColumn id="341" xr3:uid="{00000000-0010-0000-0100-000055010000}" name="Stĺpec341" dataDxfId="3382"/>
    <tableColumn id="340" xr3:uid="{00000000-0010-0000-0100-000054010000}" name="Stĺpec340" dataDxfId="3381"/>
    <tableColumn id="339" xr3:uid="{00000000-0010-0000-0100-000053010000}" name="Stĺpec339" dataDxfId="3380"/>
    <tableColumn id="338" xr3:uid="{00000000-0010-0000-0100-000052010000}" name="Stĺpec338" dataDxfId="3379"/>
    <tableColumn id="337" xr3:uid="{00000000-0010-0000-0100-000051010000}" name="Stĺpec337" dataDxfId="3378"/>
    <tableColumn id="336" xr3:uid="{00000000-0010-0000-0100-000050010000}" name="Stĺpec336" dataDxfId="3377"/>
    <tableColumn id="335" xr3:uid="{00000000-0010-0000-0100-00004F010000}" name="Stĺpec335" dataDxfId="3376"/>
    <tableColumn id="364" xr3:uid="{00000000-0010-0000-0100-00006C010000}" name="Stĺpec364" dataDxfId="3375"/>
    <tableColumn id="363" xr3:uid="{00000000-0010-0000-0100-00006B010000}" name="Stĺpec363" dataDxfId="3374"/>
    <tableColumn id="362" xr3:uid="{00000000-0010-0000-0100-00006A010000}" name="Stĺpec362" dataDxfId="3373"/>
    <tableColumn id="361" xr3:uid="{00000000-0010-0000-0100-000069010000}" name="Stĺpec361" dataDxfId="3372"/>
    <tableColumn id="360" xr3:uid="{00000000-0010-0000-0100-000068010000}" name="Stĺpec360" dataDxfId="3371"/>
    <tableColumn id="359" xr3:uid="{00000000-0010-0000-0100-000067010000}" name="Stĺpec359" dataDxfId="3370"/>
    <tableColumn id="358" xr3:uid="{00000000-0010-0000-0100-000066010000}" name="Stĺpec358" dataDxfId="3369"/>
    <tableColumn id="357" xr3:uid="{00000000-0010-0000-0100-000065010000}" name="Stĺpec357" dataDxfId="3368"/>
    <tableColumn id="356" xr3:uid="{00000000-0010-0000-0100-000064010000}" name="Stĺpec356" dataDxfId="3367"/>
    <tableColumn id="355" xr3:uid="{00000000-0010-0000-0100-000063010000}" name="Stĺpec355" dataDxfId="3366"/>
    <tableColumn id="354" xr3:uid="{00000000-0010-0000-0100-000062010000}" name="Stĺpec354" dataDxfId="3365"/>
    <tableColumn id="353" xr3:uid="{00000000-0010-0000-0100-000061010000}" name="Stĺpec353" dataDxfId="3364"/>
    <tableColumn id="352" xr3:uid="{00000000-0010-0000-0100-000060010000}" name="Stĺpec352" dataDxfId="3363"/>
    <tableColumn id="351" xr3:uid="{00000000-0010-0000-0100-00005F010000}" name="Stĺpec351" dataDxfId="3362"/>
    <tableColumn id="350" xr3:uid="{00000000-0010-0000-0100-00005E010000}" name="Stĺpec350" dataDxfId="3361"/>
    <tableColumn id="349" xr3:uid="{00000000-0010-0000-0100-00005D010000}" name="Stĺpec349" dataDxfId="3360"/>
    <tableColumn id="348" xr3:uid="{00000000-0010-0000-0100-00005C010000}" name="Stĺpec348" dataDxfId="3359"/>
    <tableColumn id="347" xr3:uid="{00000000-0010-0000-0100-00005B010000}" name="Stĺpec347" dataDxfId="3358"/>
    <tableColumn id="346" xr3:uid="{00000000-0010-0000-0100-00005A010000}" name="Stĺpec346" dataDxfId="3357"/>
    <tableColumn id="345" xr3:uid="{00000000-0010-0000-0100-000059010000}" name="Stĺpec345" dataDxfId="3356"/>
    <tableColumn id="344" xr3:uid="{00000000-0010-0000-0100-000058010000}" name="Stĺpec344" dataDxfId="3355"/>
    <tableColumn id="369" xr3:uid="{00000000-0010-0000-0100-000071010000}" name="Stĺpec369" dataDxfId="3354"/>
    <tableColumn id="368" xr3:uid="{00000000-0010-0000-0100-000070010000}" name="Stĺpec368" dataDxfId="3353"/>
    <tableColumn id="367" xr3:uid="{00000000-0010-0000-0100-00006F010000}" name="Stĺpec367" dataDxfId="3352"/>
    <tableColumn id="366" xr3:uid="{00000000-0010-0000-0100-00006E010000}" name="Stĺpec366" dataDxfId="3351"/>
    <tableColumn id="365" xr3:uid="{00000000-0010-0000-0100-00006D010000}" name="Stĺpec365" dataDxfId="3350"/>
    <tableColumn id="390" xr3:uid="{00000000-0010-0000-0100-000086010000}" name="Stĺpec390" dataDxfId="3349"/>
    <tableColumn id="389" xr3:uid="{00000000-0010-0000-0100-000085010000}" name="Stĺpec389" dataDxfId="3348"/>
    <tableColumn id="388" xr3:uid="{00000000-0010-0000-0100-000084010000}" name="Stĺpec388" dataDxfId="3347"/>
    <tableColumn id="387" xr3:uid="{00000000-0010-0000-0100-000083010000}" name="Stĺpec387" dataDxfId="3346"/>
    <tableColumn id="386" xr3:uid="{00000000-0010-0000-0100-000082010000}" name="Stĺpec386" dataDxfId="3345"/>
    <tableColumn id="385" xr3:uid="{00000000-0010-0000-0100-000081010000}" name="Stĺpec385" dataDxfId="3344"/>
    <tableColumn id="384" xr3:uid="{00000000-0010-0000-0100-000080010000}" name="Stĺpec384" dataDxfId="3343"/>
    <tableColumn id="383" xr3:uid="{00000000-0010-0000-0100-00007F010000}" name="Stĺpec383" dataDxfId="3342"/>
    <tableColumn id="382" xr3:uid="{00000000-0010-0000-0100-00007E010000}" name="Stĺpec382" dataDxfId="3341"/>
    <tableColumn id="381" xr3:uid="{00000000-0010-0000-0100-00007D010000}" name="Stĺpec381" dataDxfId="3340"/>
    <tableColumn id="380" xr3:uid="{00000000-0010-0000-0100-00007C010000}" name="Stĺpec380" dataDxfId="3339"/>
    <tableColumn id="379" xr3:uid="{00000000-0010-0000-0100-00007B010000}" name="Stĺpec379" dataDxfId="3338"/>
    <tableColumn id="378" xr3:uid="{00000000-0010-0000-0100-00007A010000}" name="Stĺpec378" dataDxfId="3337"/>
    <tableColumn id="377" xr3:uid="{00000000-0010-0000-0100-000079010000}" name="Stĺpec377" dataDxfId="3336"/>
    <tableColumn id="376" xr3:uid="{00000000-0010-0000-0100-000078010000}" name="Stĺpec376" dataDxfId="3335"/>
    <tableColumn id="375" xr3:uid="{00000000-0010-0000-0100-000077010000}" name="Stĺpec375" dataDxfId="3334"/>
    <tableColumn id="374" xr3:uid="{00000000-0010-0000-0100-000076010000}" name="Stĺpec374" dataDxfId="3333"/>
    <tableColumn id="373" xr3:uid="{00000000-0010-0000-0100-000075010000}" name="Stĺpec373" dataDxfId="3332"/>
    <tableColumn id="372" xr3:uid="{00000000-0010-0000-0100-000074010000}" name="Stĺpec372" dataDxfId="3331"/>
    <tableColumn id="371" xr3:uid="{00000000-0010-0000-0100-000073010000}" name="Stĺpec371" dataDxfId="3330"/>
    <tableColumn id="370" xr3:uid="{00000000-0010-0000-0100-000072010000}" name="Stĺpec370" dataDxfId="3329"/>
    <tableColumn id="400" xr3:uid="{00000000-0010-0000-0100-000090010000}" name="Stĺpec400" dataDxfId="3328"/>
    <tableColumn id="399" xr3:uid="{00000000-0010-0000-0100-00008F010000}" name="Stĺpec399" dataDxfId="3327"/>
    <tableColumn id="398" xr3:uid="{00000000-0010-0000-0100-00008E010000}" name="Stĺpec398" dataDxfId="3326"/>
    <tableColumn id="397" xr3:uid="{00000000-0010-0000-0100-00008D010000}" name="Stĺpec397" dataDxfId="3325"/>
    <tableColumn id="396" xr3:uid="{00000000-0010-0000-0100-00008C010000}" name="Stĺpec396" dataDxfId="3324"/>
    <tableColumn id="395" xr3:uid="{00000000-0010-0000-0100-00008B010000}" name="Stĺpec395" dataDxfId="3323"/>
    <tableColumn id="394" xr3:uid="{00000000-0010-0000-0100-00008A010000}" name="Stĺpec394" dataDxfId="3322"/>
    <tableColumn id="393" xr3:uid="{00000000-0010-0000-0100-000089010000}" name="Stĺpec393" dataDxfId="3321"/>
    <tableColumn id="392" xr3:uid="{00000000-0010-0000-0100-000088010000}" name="Stĺpec392" dataDxfId="3320"/>
    <tableColumn id="391" xr3:uid="{00000000-0010-0000-0100-000087010000}" name="Stĺpec391" dataDxfId="3319"/>
    <tableColumn id="440" xr3:uid="{00000000-0010-0000-0100-0000B8010000}" name="Stĺpec440" dataDxfId="3318"/>
    <tableColumn id="439" xr3:uid="{00000000-0010-0000-0100-0000B7010000}" name="Stĺpec439" dataDxfId="3317"/>
    <tableColumn id="438" xr3:uid="{00000000-0010-0000-0100-0000B6010000}" name="Stĺpec438" dataDxfId="3316"/>
    <tableColumn id="437" xr3:uid="{00000000-0010-0000-0100-0000B5010000}" name="Stĺpec437" dataDxfId="3315"/>
    <tableColumn id="436" xr3:uid="{00000000-0010-0000-0100-0000B4010000}" name="Stĺpec436" dataDxfId="3314"/>
    <tableColumn id="435" xr3:uid="{00000000-0010-0000-0100-0000B3010000}" name="Stĺpec435" dataDxfId="3313"/>
    <tableColumn id="434" xr3:uid="{00000000-0010-0000-0100-0000B2010000}" name="Stĺpec434" dataDxfId="3312"/>
    <tableColumn id="433" xr3:uid="{00000000-0010-0000-0100-0000B1010000}" name="Stĺpec433" dataDxfId="3311"/>
    <tableColumn id="432" xr3:uid="{00000000-0010-0000-0100-0000B0010000}" name="Stĺpec432" dataDxfId="3310"/>
    <tableColumn id="431" xr3:uid="{00000000-0010-0000-0100-0000AF010000}" name="Stĺpec431" dataDxfId="3309"/>
    <tableColumn id="430" xr3:uid="{00000000-0010-0000-0100-0000AE010000}" name="Stĺpec430" dataDxfId="3308"/>
    <tableColumn id="429" xr3:uid="{00000000-0010-0000-0100-0000AD010000}" name="Stĺpec429" dataDxfId="3307"/>
    <tableColumn id="428" xr3:uid="{00000000-0010-0000-0100-0000AC010000}" name="Stĺpec428" dataDxfId="3306"/>
    <tableColumn id="427" xr3:uid="{00000000-0010-0000-0100-0000AB010000}" name="Stĺpec427" dataDxfId="3305"/>
    <tableColumn id="426" xr3:uid="{00000000-0010-0000-0100-0000AA010000}" name="Stĺpec426" dataDxfId="3304"/>
    <tableColumn id="425" xr3:uid="{00000000-0010-0000-0100-0000A9010000}" name="Stĺpec425" dataDxfId="3303"/>
    <tableColumn id="424" xr3:uid="{00000000-0010-0000-0100-0000A8010000}" name="Stĺpec424" dataDxfId="3302"/>
    <tableColumn id="423" xr3:uid="{00000000-0010-0000-0100-0000A7010000}" name="Stĺpec423" dataDxfId="3301"/>
    <tableColumn id="422" xr3:uid="{00000000-0010-0000-0100-0000A6010000}" name="Stĺpec422" dataDxfId="3300"/>
    <tableColumn id="421" xr3:uid="{00000000-0010-0000-0100-0000A5010000}" name="Stĺpec421" dataDxfId="3299"/>
    <tableColumn id="420" xr3:uid="{00000000-0010-0000-0100-0000A4010000}" name="Stĺpec420" dataDxfId="3298"/>
    <tableColumn id="419" xr3:uid="{00000000-0010-0000-0100-0000A3010000}" name="Stĺpec419" dataDxfId="3297"/>
    <tableColumn id="418" xr3:uid="{00000000-0010-0000-0100-0000A2010000}" name="Stĺpec418" dataDxfId="3296"/>
    <tableColumn id="417" xr3:uid="{00000000-0010-0000-0100-0000A1010000}" name="Stĺpec417" dataDxfId="3295"/>
    <tableColumn id="416" xr3:uid="{00000000-0010-0000-0100-0000A0010000}" name="Stĺpec416" dataDxfId="3294"/>
    <tableColumn id="415" xr3:uid="{00000000-0010-0000-0100-00009F010000}" name="Stĺpec415" dataDxfId="3293"/>
    <tableColumn id="414" xr3:uid="{00000000-0010-0000-0100-00009E010000}" name="Stĺpec414" dataDxfId="3292"/>
    <tableColumn id="413" xr3:uid="{00000000-0010-0000-0100-00009D010000}" name="Stĺpec413" dataDxfId="3291"/>
    <tableColumn id="412" xr3:uid="{00000000-0010-0000-0100-00009C010000}" name="Stĺpec412" dataDxfId="3290"/>
    <tableColumn id="411" xr3:uid="{00000000-0010-0000-0100-00009B010000}" name="Stĺpec411" dataDxfId="3289"/>
    <tableColumn id="410" xr3:uid="{00000000-0010-0000-0100-00009A010000}" name="Stĺpec410" dataDxfId="3288"/>
    <tableColumn id="409" xr3:uid="{00000000-0010-0000-0100-000099010000}" name="Stĺpec409" dataDxfId="3287"/>
    <tableColumn id="408" xr3:uid="{00000000-0010-0000-0100-000098010000}" name="Stĺpec408" dataDxfId="3286"/>
    <tableColumn id="407" xr3:uid="{00000000-0010-0000-0100-000097010000}" name="Stĺpec407" dataDxfId="3285"/>
    <tableColumn id="406" xr3:uid="{00000000-0010-0000-0100-000096010000}" name="Stĺpec406" dataDxfId="3284"/>
    <tableColumn id="405" xr3:uid="{00000000-0010-0000-0100-000095010000}" name="Stĺpec405" dataDxfId="3283"/>
    <tableColumn id="404" xr3:uid="{00000000-0010-0000-0100-000094010000}" name="Stĺpec404" dataDxfId="3282"/>
    <tableColumn id="403" xr3:uid="{00000000-0010-0000-0100-000093010000}" name="Stĺpec403" dataDxfId="3281"/>
    <tableColumn id="402" xr3:uid="{00000000-0010-0000-0100-000092010000}" name="Stĺpec402" dataDxfId="3280"/>
    <tableColumn id="401" xr3:uid="{00000000-0010-0000-0100-000091010000}" name="Stĺpec401" dataDxfId="3279"/>
    <tableColumn id="468" xr3:uid="{00000000-0010-0000-0100-0000D4010000}" name="Stĺpec468" dataDxfId="3278"/>
    <tableColumn id="467" xr3:uid="{00000000-0010-0000-0100-0000D3010000}" name="Stĺpec467" dataDxfId="3277"/>
    <tableColumn id="466" xr3:uid="{00000000-0010-0000-0100-0000D2010000}" name="Stĺpec466" dataDxfId="3276"/>
    <tableColumn id="465" xr3:uid="{00000000-0010-0000-0100-0000D1010000}" name="Stĺpec465" dataDxfId="3275"/>
    <tableColumn id="464" xr3:uid="{00000000-0010-0000-0100-0000D0010000}" name="Stĺpec464" dataDxfId="3274"/>
    <tableColumn id="463" xr3:uid="{00000000-0010-0000-0100-0000CF010000}" name="Stĺpec463" dataDxfId="3273"/>
    <tableColumn id="462" xr3:uid="{00000000-0010-0000-0100-0000CE010000}" name="Stĺpec462" dataDxfId="3272"/>
    <tableColumn id="461" xr3:uid="{00000000-0010-0000-0100-0000CD010000}" name="Stĺpec461" dataDxfId="3271"/>
    <tableColumn id="460" xr3:uid="{00000000-0010-0000-0100-0000CC010000}" name="Stĺpec460" dataDxfId="3270"/>
    <tableColumn id="459" xr3:uid="{00000000-0010-0000-0100-0000CB010000}" name="Stĺpec459" dataDxfId="3269"/>
    <tableColumn id="458" xr3:uid="{00000000-0010-0000-0100-0000CA010000}" name="Stĺpec458" dataDxfId="3268"/>
    <tableColumn id="457" xr3:uid="{00000000-0010-0000-0100-0000C9010000}" name="Stĺpec457" dataDxfId="3267"/>
    <tableColumn id="456" xr3:uid="{00000000-0010-0000-0100-0000C8010000}" name="Stĺpec456" dataDxfId="3266"/>
    <tableColumn id="455" xr3:uid="{00000000-0010-0000-0100-0000C7010000}" name="Stĺpec455" dataDxfId="3265"/>
    <tableColumn id="454" xr3:uid="{00000000-0010-0000-0100-0000C6010000}" name="Stĺpec454" dataDxfId="3264"/>
    <tableColumn id="453" xr3:uid="{00000000-0010-0000-0100-0000C5010000}" name="Stĺpec453" dataDxfId="3263"/>
    <tableColumn id="452" xr3:uid="{00000000-0010-0000-0100-0000C4010000}" name="Stĺpec452" dataDxfId="3262"/>
    <tableColumn id="451" xr3:uid="{00000000-0010-0000-0100-0000C3010000}" name="Stĺpec451" dataDxfId="3261"/>
    <tableColumn id="450" xr3:uid="{00000000-0010-0000-0100-0000C2010000}" name="Stĺpec450" dataDxfId="3260"/>
    <tableColumn id="449" xr3:uid="{00000000-0010-0000-0100-0000C1010000}" name="Stĺpec449" dataDxfId="3259"/>
    <tableColumn id="448" xr3:uid="{00000000-0010-0000-0100-0000C0010000}" name="Stĺpec448" dataDxfId="3258"/>
    <tableColumn id="447" xr3:uid="{00000000-0010-0000-0100-0000BF010000}" name="Stĺpec447" dataDxfId="3257"/>
    <tableColumn id="446" xr3:uid="{00000000-0010-0000-0100-0000BE010000}" name="Stĺpec446" dataDxfId="3256"/>
    <tableColumn id="445" xr3:uid="{00000000-0010-0000-0100-0000BD010000}" name="Stĺpec445" dataDxfId="3255"/>
    <tableColumn id="444" xr3:uid="{00000000-0010-0000-0100-0000BC010000}" name="Stĺpec444" dataDxfId="3254"/>
    <tableColumn id="443" xr3:uid="{00000000-0010-0000-0100-0000BB010000}" name="Stĺpec443" dataDxfId="3253"/>
    <tableColumn id="442" xr3:uid="{00000000-0010-0000-0100-0000BA010000}" name="Stĺpec442" dataDxfId="3252"/>
    <tableColumn id="441" xr3:uid="{00000000-0010-0000-0100-0000B9010000}" name="Stĺpec441" dataDxfId="3251"/>
    <tableColumn id="481" xr3:uid="{57D19DF9-C1F8-4B2A-AF68-FC87B782A592}" name="Stĺpec481" dataDxfId="3250"/>
    <tableColumn id="480" xr3:uid="{2A5C505C-2D9B-40EF-94A5-9A4C9E6AA9A0}" name="Stĺpec480" dataDxfId="3249"/>
    <tableColumn id="479" xr3:uid="{21724710-B236-4544-B7DD-293390A1DCCD}" name="Stĺpec479" dataDxfId="3248"/>
    <tableColumn id="478" xr3:uid="{641EEF9C-FACA-4F45-9899-A1756683EB1C}" name="Stĺpec478" dataDxfId="3247"/>
    <tableColumn id="477" xr3:uid="{D5E9B483-7F00-43C0-860A-DE6D274CF8EF}" name="Stĺpec477" dataDxfId="3246"/>
    <tableColumn id="476" xr3:uid="{987E10E6-3863-4882-8300-D927D09EE55D}" name="Stĺpec476" dataDxfId="3245"/>
    <tableColumn id="475" xr3:uid="{AD7F776F-99FD-4CCA-A0E5-3ED046703D47}" name="Stĺpec475" dataDxfId="3244"/>
    <tableColumn id="474" xr3:uid="{1E6D3131-2F74-4D22-9C65-B774BB74A277}" name="Stĺpec474" dataDxfId="3243"/>
    <tableColumn id="473" xr3:uid="{E5E76B3F-6DB7-4F7C-A284-07C13B40CC34}" name="Stĺpec473" dataDxfId="3242"/>
    <tableColumn id="472" xr3:uid="{286CFF63-B71B-47CB-B0D3-E2630CF1610F}" name="Stĺpec472" dataDxfId="3241"/>
    <tableColumn id="471" xr3:uid="{70986ABA-BC3D-4173-955E-ACF815CAD23F}" name="Stĺpec471" dataDxfId="3240"/>
    <tableColumn id="470" xr3:uid="{CF66E64A-32EB-4274-AFC6-DB5622EE6C77}" name="Stĺpec470" dataDxfId="3239"/>
    <tableColumn id="469" xr3:uid="{8134D028-B6B7-4DB4-8074-BDEDBA464AE9}" name="Stĺpec469" dataDxfId="3238"/>
    <tableColumn id="496" xr3:uid="{FE5AB730-F9E2-46BD-A97E-A88FE7577996}" name="Stĺpec496" dataDxfId="3237"/>
    <tableColumn id="495" xr3:uid="{229B3D1E-B6E5-4B8C-B239-3E8607DD59C9}" name="Stĺpec495" dataDxfId="3236"/>
    <tableColumn id="494" xr3:uid="{AB85EAA9-7FF2-46E2-A21F-751711E6AE57}" name="Stĺpec494" dataDxfId="3235"/>
    <tableColumn id="493" xr3:uid="{8A30B11B-7560-42A2-A3FC-EFFD0586E6D8}" name="Stĺpec493" dataDxfId="3234"/>
    <tableColumn id="492" xr3:uid="{A671571B-5C42-4162-8D28-483E7ACBB32F}" name="Stĺpec492" dataDxfId="3233"/>
    <tableColumn id="491" xr3:uid="{DB25A261-3A4C-43AB-A29A-7516E80B5958}" name="Stĺpec491" dataDxfId="3232"/>
    <tableColumn id="490" xr3:uid="{EF4DEF04-C62C-4C74-AA2A-4DBC838F63D7}" name="Stĺpec490" dataDxfId="3231"/>
    <tableColumn id="489" xr3:uid="{06174EBC-5D2A-4BDD-87A3-2B43CFE839FC}" name="Stĺpec489" dataDxfId="3230"/>
    <tableColumn id="488" xr3:uid="{1D749C08-94C3-4DC2-AF2C-966A33998DA0}" name="Stĺpec488" dataDxfId="3229"/>
    <tableColumn id="487" xr3:uid="{83909992-AFEC-45D6-938B-C6906B6A5481}" name="Stĺpec487" dataDxfId="3228"/>
    <tableColumn id="486" xr3:uid="{AEAF688E-358A-4FD3-9672-44BCFA2F4079}" name="Stĺpec486" dataDxfId="3227"/>
    <tableColumn id="485" xr3:uid="{5E51EB86-EB00-4307-9B03-9F9433DC0B8D}" name="Stĺpec485" dataDxfId="3226"/>
    <tableColumn id="484" xr3:uid="{626B1444-5D65-4CDD-8BF3-E71F3518C5E3}" name="Stĺpec484" dataDxfId="3225"/>
    <tableColumn id="483" xr3:uid="{C260D55C-38C4-4628-81E2-3DC229684218}" name="Stĺpec483" dataDxfId="3224"/>
    <tableColumn id="482" xr3:uid="{3BBB9E67-A002-4B63-A200-CA13D972FF15}" name="Stĺpec482" dataDxfId="3223"/>
    <tableColumn id="504" xr3:uid="{CB18B8D9-FFAD-4444-B541-F77BB03E93B3}" name="Stĺpec504" dataDxfId="3222"/>
    <tableColumn id="503" xr3:uid="{A033B335-6E1D-450F-B961-FA3DA7A5086A}" name="Stĺpec503" dataDxfId="3221"/>
    <tableColumn id="502" xr3:uid="{E3FDA502-FC04-4A13-9A50-972012618701}" name="Stĺpec502" dataDxfId="3220"/>
    <tableColumn id="501" xr3:uid="{71E4E87B-052B-4C25-A520-3E41C44E7F21}" name="Stĺpec501" dataDxfId="3219"/>
    <tableColumn id="500" xr3:uid="{64DF76F6-4CFF-4CC9-9079-C634228F7808}" name="Stĺpec500" dataDxfId="3218"/>
    <tableColumn id="499" xr3:uid="{6762B944-5A85-402A-B194-68A9D33D5C51}" name="Stĺpec499" dataDxfId="3217"/>
    <tableColumn id="498" xr3:uid="{E250CFA8-FE06-425C-8991-4EF4DC878E1E}" name="Stĺpec498" dataDxfId="3216"/>
    <tableColumn id="497" xr3:uid="{866410B5-0ADC-490A-8AF5-59ED89EB117A}" name="Stĺpec497" dataDxfId="3215"/>
    <tableColumn id="522" xr3:uid="{7BCF1EEA-37D9-47BA-858D-21AB35822225}" name="Stĺpec522" dataDxfId="3214"/>
    <tableColumn id="521" xr3:uid="{C14B3B24-D2FD-4938-A615-14D4D592CDC2}" name="Stĺpec521" dataDxfId="3213"/>
    <tableColumn id="520" xr3:uid="{9A892961-6EEC-44E5-BF41-C00F4CAE5FD9}" name="Stĺpec520" dataDxfId="3212"/>
    <tableColumn id="519" xr3:uid="{F6327299-0BF4-4243-AD2F-A9E267D21401}" name="Stĺpec519" dataDxfId="3211"/>
    <tableColumn id="518" xr3:uid="{389DC904-6C6D-4ECA-AF41-938A0B5CC040}" name="Stĺpec518" dataDxfId="3210"/>
    <tableColumn id="517" xr3:uid="{C307D4E5-87A2-4246-9E66-0A2D0BF874DA}" name="Stĺpec517" dataDxfId="3209"/>
    <tableColumn id="516" xr3:uid="{BEEBFCF1-3EE0-43C0-A935-2A10E9F7E1A9}" name="Stĺpec516" dataDxfId="3208"/>
    <tableColumn id="515" xr3:uid="{BF14F1F9-D7BB-40BD-BC15-0AF973DD78C4}" name="Stĺpec515" dataDxfId="3207"/>
    <tableColumn id="514" xr3:uid="{DFC19DE4-BA54-4435-B120-6A665576803B}" name="Stĺpec514" dataDxfId="3206"/>
    <tableColumn id="513" xr3:uid="{018FE7F4-8FFF-4A35-BF37-CC6A2FA9E044}" name="Stĺpec513" dataDxfId="3205"/>
    <tableColumn id="512" xr3:uid="{369D55EE-E54D-48D2-8034-1C2CAC2E2E73}" name="Stĺpec512" dataDxfId="3204"/>
    <tableColumn id="511" xr3:uid="{03564B24-E751-44C6-A41A-693024AC8ACA}" name="Stĺpec511" dataDxfId="3203"/>
    <tableColumn id="510" xr3:uid="{1E1EC8FF-D137-43D9-AC7D-597FEE1A4C6B}" name="Stĺpec510" dataDxfId="3202"/>
    <tableColumn id="509" xr3:uid="{D190CB30-A07A-4D3D-9DCA-AA85AF850294}" name="Stĺpec509" dataDxfId="3201"/>
    <tableColumn id="508" xr3:uid="{25AFCEE6-AC94-4A86-9803-734D37048B84}" name="Stĺpec508" dataDxfId="3200"/>
    <tableColumn id="507" xr3:uid="{BD1132F1-82E8-4E28-8BC9-3393C6A3DB64}" name="Stĺpec507" dataDxfId="3199"/>
    <tableColumn id="506" xr3:uid="{C8A184F6-E90B-4DC1-B6FE-432EB582C007}" name="Stĺpec506" dataDxfId="3198"/>
    <tableColumn id="505" xr3:uid="{F33585A9-48B5-4F0D-ACC7-90CAD4B04267}" name="Stĺpec505" dataDxfId="3197"/>
    <tableColumn id="273" xr3:uid="{00000000-0010-0000-0100-000011010000}" name="Stĺpec273" dataDxfId="319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104" headerRowCount="0" totalsRowShown="0">
  <tableColumns count="522">
    <tableColumn id="1" xr3:uid="{00000000-0010-0000-0200-000001000000}" name="Stĺpec1" dataDxfId="3195"/>
    <tableColumn id="2" xr3:uid="{00000000-0010-0000-0200-000002000000}" name="Stĺpec2" dataDxfId="3194"/>
    <tableColumn id="3" xr3:uid="{00000000-0010-0000-0200-000003000000}" name="Stĺpec3" dataDxfId="3193"/>
    <tableColumn id="4" xr3:uid="{00000000-0010-0000-0200-000004000000}" name="Stĺpec4"/>
    <tableColumn id="5" xr3:uid="{00000000-0010-0000-0200-000005000000}" name="Stĺpec5" dataDxfId="3192"/>
    <tableColumn id="6" xr3:uid="{00000000-0010-0000-0200-000006000000}" name="Stĺpec6" dataDxfId="3191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3190">
      <calculatedColumnFormula>SUM(K9:TB9)</calculatedColumnFormula>
    </tableColumn>
    <tableColumn id="9" xr3:uid="{00000000-0010-0000-0200-000009000000}" name="Stĺpec9" dataDxfId="3189"/>
    <tableColumn id="10" xr3:uid="{00000000-0010-0000-0200-00000A000000}" name="Stĺpec10" dataDxfId="3188"/>
    <tableColumn id="11" xr3:uid="{00000000-0010-0000-0200-00000B000000}" name="Stĺpec11" dataDxfId="3187"/>
    <tableColumn id="12" xr3:uid="{00000000-0010-0000-0200-00000C000000}" name="Stĺpec12" dataDxfId="3186"/>
    <tableColumn id="13" xr3:uid="{00000000-0010-0000-0200-00000D000000}" name="Stĺpec13" dataDxfId="3185"/>
    <tableColumn id="14" xr3:uid="{00000000-0010-0000-0200-00000E000000}" name="Stĺpec14" dataDxfId="3184"/>
    <tableColumn id="15" xr3:uid="{00000000-0010-0000-0200-00000F000000}" name="Stĺpec15" dataDxfId="3183"/>
    <tableColumn id="16" xr3:uid="{00000000-0010-0000-0200-000010000000}" name="Stĺpec16" dataDxfId="3182"/>
    <tableColumn id="17" xr3:uid="{00000000-0010-0000-0200-000011000000}" name="Stĺpec17" dataDxfId="3181"/>
    <tableColumn id="18" xr3:uid="{00000000-0010-0000-0200-000012000000}" name="Stĺpec18" dataDxfId="3180"/>
    <tableColumn id="19" xr3:uid="{00000000-0010-0000-0200-000013000000}" name="Stĺpec19" dataDxfId="3179"/>
    <tableColumn id="20" xr3:uid="{00000000-0010-0000-0200-000014000000}" name="Stĺpec20" dataDxfId="3178"/>
    <tableColumn id="21" xr3:uid="{00000000-0010-0000-0200-000015000000}" name="Stĺpec21" dataDxfId="3177"/>
    <tableColumn id="22" xr3:uid="{00000000-0010-0000-0200-000016000000}" name="Stĺpec22" dataDxfId="3176"/>
    <tableColumn id="23" xr3:uid="{00000000-0010-0000-0200-000017000000}" name="Stĺpec23" dataDxfId="3175"/>
    <tableColumn id="24" xr3:uid="{00000000-0010-0000-0200-000018000000}" name="Stĺpec24" dataDxfId="3174"/>
    <tableColumn id="25" xr3:uid="{00000000-0010-0000-0200-000019000000}" name="Stĺpec25" dataDxfId="3173"/>
    <tableColumn id="26" xr3:uid="{00000000-0010-0000-0200-00001A000000}" name="Stĺpec26" dataDxfId="3172"/>
    <tableColumn id="27" xr3:uid="{00000000-0010-0000-0200-00001B000000}" name="Stĺpec27" dataDxfId="3171"/>
    <tableColumn id="28" xr3:uid="{00000000-0010-0000-0200-00001C000000}" name="Stĺpec28" dataDxfId="3170"/>
    <tableColumn id="29" xr3:uid="{00000000-0010-0000-0200-00001D000000}" name="Stĺpec29" dataDxfId="3169"/>
    <tableColumn id="30" xr3:uid="{00000000-0010-0000-0200-00001E000000}" name="Stĺpec30" dataDxfId="3168"/>
    <tableColumn id="31" xr3:uid="{00000000-0010-0000-0200-00001F000000}" name="Stĺpec31" dataDxfId="3167"/>
    <tableColumn id="32" xr3:uid="{00000000-0010-0000-0200-000020000000}" name="Stĺpec32" dataDxfId="3166"/>
    <tableColumn id="33" xr3:uid="{00000000-0010-0000-0200-000021000000}" name="Stĺpec33" dataDxfId="3165"/>
    <tableColumn id="34" xr3:uid="{00000000-0010-0000-0200-000022000000}" name="Stĺpec34" dataDxfId="3164"/>
    <tableColumn id="206" xr3:uid="{00000000-0010-0000-0200-0000CE000000}" name="Stĺpec206" dataDxfId="3163"/>
    <tableColumn id="35" xr3:uid="{00000000-0010-0000-0200-000023000000}" name="Stĺpec35" dataDxfId="3162"/>
    <tableColumn id="36" xr3:uid="{00000000-0010-0000-0200-000024000000}" name="Stĺpec36" dataDxfId="3161"/>
    <tableColumn id="37" xr3:uid="{00000000-0010-0000-0200-000025000000}" name="Stĺpec37" dataDxfId="3160"/>
    <tableColumn id="38" xr3:uid="{00000000-0010-0000-0200-000026000000}" name="Stĺpec38" dataDxfId="3159"/>
    <tableColumn id="39" xr3:uid="{00000000-0010-0000-0200-000027000000}" name="Stĺpec39" dataDxfId="3158"/>
    <tableColumn id="40" xr3:uid="{00000000-0010-0000-0200-000028000000}" name="Stĺpec40" dataDxfId="3157"/>
    <tableColumn id="41" xr3:uid="{00000000-0010-0000-0200-000029000000}" name="Stĺpec41" dataDxfId="3156"/>
    <tableColumn id="42" xr3:uid="{00000000-0010-0000-0200-00002A000000}" name="Stĺpec42" dataDxfId="3155"/>
    <tableColumn id="43" xr3:uid="{00000000-0010-0000-0200-00002B000000}" name="Stĺpec43" dataDxfId="3154"/>
    <tableColumn id="44" xr3:uid="{00000000-0010-0000-0200-00002C000000}" name="Stĺpec44" dataDxfId="3153"/>
    <tableColumn id="45" xr3:uid="{00000000-0010-0000-0200-00002D000000}" name="Stĺpec45" dataDxfId="3152"/>
    <tableColumn id="46" xr3:uid="{00000000-0010-0000-0200-00002E000000}" name="Stĺpec46" dataDxfId="3151"/>
    <tableColumn id="47" xr3:uid="{00000000-0010-0000-0200-00002F000000}" name="Stĺpec47" dataDxfId="3150"/>
    <tableColumn id="48" xr3:uid="{00000000-0010-0000-0200-000030000000}" name="Stĺpec48" dataDxfId="3149"/>
    <tableColumn id="49" xr3:uid="{00000000-0010-0000-0200-000031000000}" name="Stĺpec49" dataDxfId="3148"/>
    <tableColumn id="50" xr3:uid="{00000000-0010-0000-0200-000032000000}" name="Stĺpec50" dataDxfId="3147"/>
    <tableColumn id="51" xr3:uid="{00000000-0010-0000-0200-000033000000}" name="Stĺpec51" dataDxfId="3146"/>
    <tableColumn id="52" xr3:uid="{00000000-0010-0000-0200-000034000000}" name="Stĺpec52" dataDxfId="3145"/>
    <tableColumn id="53" xr3:uid="{00000000-0010-0000-0200-000035000000}" name="Stĺpec53" dataDxfId="3144"/>
    <tableColumn id="54" xr3:uid="{00000000-0010-0000-0200-000036000000}" name="Stĺpec54" dataDxfId="3143"/>
    <tableColumn id="55" xr3:uid="{00000000-0010-0000-0200-000037000000}" name="Stĺpec55" dataDxfId="3142"/>
    <tableColumn id="56" xr3:uid="{00000000-0010-0000-0200-000038000000}" name="Stĺpec56" dataDxfId="3141"/>
    <tableColumn id="57" xr3:uid="{00000000-0010-0000-0200-000039000000}" name="Stĺpec57" dataDxfId="3140"/>
    <tableColumn id="213" xr3:uid="{00000000-0010-0000-0200-0000D5000000}" name="Stĺpec213" dataDxfId="3139"/>
    <tableColumn id="212" xr3:uid="{00000000-0010-0000-0200-0000D4000000}" name="Stĺpec212" dataDxfId="3138"/>
    <tableColumn id="211" xr3:uid="{00000000-0010-0000-0200-0000D3000000}" name="Stĺpec211" dataDxfId="3137"/>
    <tableColumn id="210" xr3:uid="{00000000-0010-0000-0200-0000D2000000}" name="Stĺpec210" dataDxfId="3136"/>
    <tableColumn id="209" xr3:uid="{00000000-0010-0000-0200-0000D1000000}" name="Stĺpec209" dataDxfId="3135"/>
    <tableColumn id="208" xr3:uid="{00000000-0010-0000-0200-0000D0000000}" name="Stĺpec208" dataDxfId="3134"/>
    <tableColumn id="207" xr3:uid="{00000000-0010-0000-0200-0000CF000000}" name="Stĺpec207" dataDxfId="3133"/>
    <tableColumn id="58" xr3:uid="{00000000-0010-0000-0200-00003A000000}" name="Stĺpec58" dataDxfId="3132"/>
    <tableColumn id="59" xr3:uid="{00000000-0010-0000-0200-00003B000000}" name="Stĺpec59" dataDxfId="3131"/>
    <tableColumn id="60" xr3:uid="{00000000-0010-0000-0200-00003C000000}" name="Stĺpec60" dataDxfId="3130"/>
    <tableColumn id="61" xr3:uid="{00000000-0010-0000-0200-00003D000000}" name="Stĺpec61" dataDxfId="3129"/>
    <tableColumn id="62" xr3:uid="{00000000-0010-0000-0200-00003E000000}" name="Stĺpec62" dataDxfId="3128"/>
    <tableColumn id="63" xr3:uid="{00000000-0010-0000-0200-00003F000000}" name="Stĺpec63" dataDxfId="3127"/>
    <tableColumn id="64" xr3:uid="{00000000-0010-0000-0200-000040000000}" name="Stĺpec64" dataDxfId="3126"/>
    <tableColumn id="65" xr3:uid="{00000000-0010-0000-0200-000041000000}" name="Stĺpec65" dataDxfId="3125"/>
    <tableColumn id="66" xr3:uid="{00000000-0010-0000-0200-000042000000}" name="Stĺpec66" dataDxfId="3124"/>
    <tableColumn id="67" xr3:uid="{00000000-0010-0000-0200-000043000000}" name="Stĺpec67" dataDxfId="3123"/>
    <tableColumn id="68" xr3:uid="{00000000-0010-0000-0200-000044000000}" name="Stĺpec68" dataDxfId="3122"/>
    <tableColumn id="69" xr3:uid="{00000000-0010-0000-0200-000045000000}" name="Stĺpec69" dataDxfId="3121"/>
    <tableColumn id="70" xr3:uid="{00000000-0010-0000-0200-000046000000}" name="Stĺpec70" dataDxfId="3120"/>
    <tableColumn id="71" xr3:uid="{00000000-0010-0000-0200-000047000000}" name="Stĺpec71" dataDxfId="3119"/>
    <tableColumn id="72" xr3:uid="{00000000-0010-0000-0200-000048000000}" name="Stĺpec72" dataDxfId="3118"/>
    <tableColumn id="73" xr3:uid="{00000000-0010-0000-0200-000049000000}" name="Stĺpec73" dataDxfId="3117"/>
    <tableColumn id="216" xr3:uid="{00000000-0010-0000-0200-0000D8000000}" name="Stĺpec216" dataDxfId="3116"/>
    <tableColumn id="215" xr3:uid="{00000000-0010-0000-0200-0000D7000000}" name="Stĺpec215" dataDxfId="3115"/>
    <tableColumn id="214" xr3:uid="{00000000-0010-0000-0200-0000D6000000}" name="Stĺpec214" dataDxfId="3114"/>
    <tableColumn id="74" xr3:uid="{00000000-0010-0000-0200-00004A000000}" name="Stĺpec74" dataDxfId="3113"/>
    <tableColumn id="75" xr3:uid="{00000000-0010-0000-0200-00004B000000}" name="Stĺpec75" dataDxfId="3112"/>
    <tableColumn id="76" xr3:uid="{00000000-0010-0000-0200-00004C000000}" name="Stĺpec76" dataDxfId="3111"/>
    <tableColumn id="77" xr3:uid="{00000000-0010-0000-0200-00004D000000}" name="Stĺpec77" dataDxfId="3110"/>
    <tableColumn id="219" xr3:uid="{00000000-0010-0000-0200-0000DB000000}" name="Stĺpec219" dataDxfId="3109"/>
    <tableColumn id="218" xr3:uid="{00000000-0010-0000-0200-0000DA000000}" name="Stĺpec218" dataDxfId="3108"/>
    <tableColumn id="217" xr3:uid="{00000000-0010-0000-0200-0000D9000000}" name="Stĺpec217" dataDxfId="3107"/>
    <tableColumn id="78" xr3:uid="{00000000-0010-0000-0200-00004E000000}" name="Stĺpec78" dataDxfId="3106"/>
    <tableColumn id="79" xr3:uid="{00000000-0010-0000-0200-00004F000000}" name="Stĺpec79" dataDxfId="3105"/>
    <tableColumn id="80" xr3:uid="{00000000-0010-0000-0200-000050000000}" name="Stĺpec80" dataDxfId="3104"/>
    <tableColumn id="81" xr3:uid="{00000000-0010-0000-0200-000051000000}" name="Stĺpec81" dataDxfId="3103"/>
    <tableColumn id="82" xr3:uid="{00000000-0010-0000-0200-000052000000}" name="Stĺpec82" dataDxfId="3102"/>
    <tableColumn id="83" xr3:uid="{00000000-0010-0000-0200-000053000000}" name="Stĺpec83" dataDxfId="3101"/>
    <tableColumn id="84" xr3:uid="{00000000-0010-0000-0200-000054000000}" name="Stĺpec84" dataDxfId="3100"/>
    <tableColumn id="85" xr3:uid="{00000000-0010-0000-0200-000055000000}" name="Stĺpec85" dataDxfId="3099"/>
    <tableColumn id="86" xr3:uid="{00000000-0010-0000-0200-000056000000}" name="Stĺpec86" dataDxfId="3098"/>
    <tableColumn id="87" xr3:uid="{00000000-0010-0000-0200-000057000000}" name="Stĺpec87" dataDxfId="3097"/>
    <tableColumn id="88" xr3:uid="{00000000-0010-0000-0200-000058000000}" name="Stĺpec88" dataDxfId="3096"/>
    <tableColumn id="131" xr3:uid="{00000000-0010-0000-0200-000083000000}" name="Stĺpec131" dataDxfId="3095"/>
    <tableColumn id="130" xr3:uid="{00000000-0010-0000-0200-000082000000}" name="Stĺpec130" dataDxfId="3094"/>
    <tableColumn id="129" xr3:uid="{00000000-0010-0000-0200-000081000000}" name="Stĺpec129" dataDxfId="3093"/>
    <tableColumn id="128" xr3:uid="{00000000-0010-0000-0200-000080000000}" name="Stĺpec128" dataDxfId="3092"/>
    <tableColumn id="133" xr3:uid="{00000000-0010-0000-0200-000085000000}" name="Stĺpec133" dataDxfId="3091"/>
    <tableColumn id="132" xr3:uid="{00000000-0010-0000-0200-000084000000}" name="Stĺpec132" dataDxfId="3090"/>
    <tableColumn id="127" xr3:uid="{00000000-0010-0000-0200-00007F000000}" name="Stĺpec127" dataDxfId="3089"/>
    <tableColumn id="222" xr3:uid="{00000000-0010-0000-0200-0000DE000000}" name="Stĺpec222" dataDxfId="3088"/>
    <tableColumn id="221" xr3:uid="{00000000-0010-0000-0200-0000DD000000}" name="Stĺpec221" dataDxfId="3087"/>
    <tableColumn id="220" xr3:uid="{00000000-0010-0000-0200-0000DC000000}" name="Stĺpec220" dataDxfId="3086"/>
    <tableColumn id="89" xr3:uid="{00000000-0010-0000-0200-000059000000}" name="Stĺpec89" dataDxfId="3085"/>
    <tableColumn id="90" xr3:uid="{00000000-0010-0000-0200-00005A000000}" name="Stĺpec90" dataDxfId="3084"/>
    <tableColumn id="91" xr3:uid="{00000000-0010-0000-0200-00005B000000}" name="Stĺpec91" dataDxfId="3083"/>
    <tableColumn id="92" xr3:uid="{00000000-0010-0000-0200-00005C000000}" name="Stĺpec92" dataDxfId="3082"/>
    <tableColumn id="93" xr3:uid="{00000000-0010-0000-0200-00005D000000}" name="Stĺpec93" dataDxfId="3081"/>
    <tableColumn id="94" xr3:uid="{00000000-0010-0000-0200-00005E000000}" name="Stĺpec94" dataDxfId="3080"/>
    <tableColumn id="95" xr3:uid="{00000000-0010-0000-0200-00005F000000}" name="Stĺpec95" dataDxfId="3079"/>
    <tableColumn id="96" xr3:uid="{00000000-0010-0000-0200-000060000000}" name="Stĺpec96" dataDxfId="3078"/>
    <tableColumn id="97" xr3:uid="{00000000-0010-0000-0200-000061000000}" name="Stĺpec97" dataDxfId="3077"/>
    <tableColumn id="98" xr3:uid="{00000000-0010-0000-0200-000062000000}" name="Stĺpec98" dataDxfId="3076"/>
    <tableColumn id="99" xr3:uid="{00000000-0010-0000-0200-000063000000}" name="Stĺpec99" dataDxfId="3075"/>
    <tableColumn id="100" xr3:uid="{00000000-0010-0000-0200-000064000000}" name="Stĺpec100" dataDxfId="3074"/>
    <tableColumn id="225" xr3:uid="{00000000-0010-0000-0200-0000E1000000}" name="Stĺpec225" dataDxfId="3073"/>
    <tableColumn id="224" xr3:uid="{00000000-0010-0000-0200-0000E0000000}" name="Stĺpec224" dataDxfId="3072"/>
    <tableColumn id="223" xr3:uid="{00000000-0010-0000-0200-0000DF000000}" name="Stĺpec223" dataDxfId="3071"/>
    <tableColumn id="101" xr3:uid="{00000000-0010-0000-0200-000065000000}" name="Stĺpec101" dataDxfId="3070"/>
    <tableColumn id="238" xr3:uid="{00000000-0010-0000-0200-0000EE000000}" name="Stĺpec237" dataDxfId="3069"/>
    <tableColumn id="237" xr3:uid="{00000000-0010-0000-0200-0000ED000000}" name="Stĺpec236" dataDxfId="3068"/>
    <tableColumn id="102" xr3:uid="{00000000-0010-0000-0200-000066000000}" name="Stĺpec102" dataDxfId="3067"/>
    <tableColumn id="103" xr3:uid="{00000000-0010-0000-0200-000067000000}" name="Stĺpec103" dataDxfId="3066"/>
    <tableColumn id="158" xr3:uid="{00000000-0010-0000-0200-00009E000000}" name="Stĺpec158" dataDxfId="3065"/>
    <tableColumn id="157" xr3:uid="{00000000-0010-0000-0200-00009D000000}" name="Stĺpec157" dataDxfId="3064"/>
    <tableColumn id="156" xr3:uid="{00000000-0010-0000-0200-00009C000000}" name="Stĺpec156" dataDxfId="3063"/>
    <tableColumn id="155" xr3:uid="{00000000-0010-0000-0200-00009B000000}" name="Stĺpec155" dataDxfId="3062"/>
    <tableColumn id="154" xr3:uid="{00000000-0010-0000-0200-00009A000000}" name="Stĺpec154" dataDxfId="3061"/>
    <tableColumn id="153" xr3:uid="{00000000-0010-0000-0200-000099000000}" name="Stĺpec153" dataDxfId="3060"/>
    <tableColumn id="152" xr3:uid="{00000000-0010-0000-0200-000098000000}" name="Stĺpec152" dataDxfId="3059"/>
    <tableColumn id="151" xr3:uid="{00000000-0010-0000-0200-000097000000}" name="Stĺpec151" dataDxfId="3058"/>
    <tableColumn id="150" xr3:uid="{00000000-0010-0000-0200-000096000000}" name="Stĺpec150" dataDxfId="3057"/>
    <tableColumn id="149" xr3:uid="{00000000-0010-0000-0200-000095000000}" name="Stĺpec149" dataDxfId="3056"/>
    <tableColumn id="148" xr3:uid="{00000000-0010-0000-0200-000094000000}" name="Stĺpec148" dataDxfId="3055"/>
    <tableColumn id="147" xr3:uid="{00000000-0010-0000-0200-000093000000}" name="Stĺpec147" dataDxfId="3054"/>
    <tableColumn id="146" xr3:uid="{00000000-0010-0000-0200-000092000000}" name="Stĺpec146" dataDxfId="3053"/>
    <tableColumn id="145" xr3:uid="{00000000-0010-0000-0200-000091000000}" name="Stĺpec145" dataDxfId="3052"/>
    <tableColumn id="144" xr3:uid="{00000000-0010-0000-0200-000090000000}" name="Stĺpec144" dataDxfId="3051"/>
    <tableColumn id="143" xr3:uid="{00000000-0010-0000-0200-00008F000000}" name="Stĺpec143" dataDxfId="3050"/>
    <tableColumn id="142" xr3:uid="{00000000-0010-0000-0200-00008E000000}" name="Stĺpec142" dataDxfId="3049"/>
    <tableColumn id="141" xr3:uid="{00000000-0010-0000-0200-00008D000000}" name="Stĺpec141" dataDxfId="3048"/>
    <tableColumn id="140" xr3:uid="{00000000-0010-0000-0200-00008C000000}" name="Stĺpec140" dataDxfId="3047"/>
    <tableColumn id="139" xr3:uid="{00000000-0010-0000-0200-00008B000000}" name="Stĺpec139" dataDxfId="3046"/>
    <tableColumn id="138" xr3:uid="{00000000-0010-0000-0200-00008A000000}" name="Stĺpec138" dataDxfId="3045"/>
    <tableColumn id="137" xr3:uid="{00000000-0010-0000-0200-000089000000}" name="Stĺpec137" dataDxfId="3044"/>
    <tableColumn id="136" xr3:uid="{00000000-0010-0000-0200-000088000000}" name="Stĺpec136" dataDxfId="3043"/>
    <tableColumn id="135" xr3:uid="{00000000-0010-0000-0200-000087000000}" name="Stĺpec135" dataDxfId="3042"/>
    <tableColumn id="134" xr3:uid="{00000000-0010-0000-0200-000086000000}" name="Stĺpec134" dataDxfId="3041"/>
    <tableColumn id="104" xr3:uid="{00000000-0010-0000-0200-000068000000}" name="Stĺpec104" dataDxfId="3040"/>
    <tableColumn id="105" xr3:uid="{00000000-0010-0000-0200-000069000000}" name="Stĺpec105" dataDxfId="3039"/>
    <tableColumn id="106" xr3:uid="{00000000-0010-0000-0200-00006A000000}" name="Stĺpec106" dataDxfId="3038"/>
    <tableColumn id="107" xr3:uid="{00000000-0010-0000-0200-00006B000000}" name="Stĺpec107" dataDxfId="3037"/>
    <tableColumn id="108" xr3:uid="{00000000-0010-0000-0200-00006C000000}" name="Stĺpec108" dataDxfId="3036"/>
    <tableColumn id="109" xr3:uid="{00000000-0010-0000-0200-00006D000000}" name="Stĺpec109" dataDxfId="3035"/>
    <tableColumn id="110" xr3:uid="{00000000-0010-0000-0200-00006E000000}" name="Stĺpec110" dataDxfId="3034"/>
    <tableColumn id="111" xr3:uid="{00000000-0010-0000-0200-00006F000000}" name="Stĺpec111" dataDxfId="3033"/>
    <tableColumn id="112" xr3:uid="{00000000-0010-0000-0200-000070000000}" name="Stĺpec112" dataDxfId="3032"/>
    <tableColumn id="113" xr3:uid="{00000000-0010-0000-0200-000071000000}" name="Stĺpec113" dataDxfId="3031"/>
    <tableColumn id="114" xr3:uid="{00000000-0010-0000-0200-000072000000}" name="Stĺpec114" dataDxfId="3030"/>
    <tableColumn id="115" xr3:uid="{00000000-0010-0000-0200-000073000000}" name="Stĺpec115" dataDxfId="3029"/>
    <tableColumn id="116" xr3:uid="{00000000-0010-0000-0200-000074000000}" name="Stĺpec116" dataDxfId="3028"/>
    <tableColumn id="117" xr3:uid="{00000000-0010-0000-0200-000075000000}" name="Stĺpec117" dataDxfId="3027"/>
    <tableColumn id="118" xr3:uid="{00000000-0010-0000-0200-000076000000}" name="Stĺpec118" dataDxfId="3026"/>
    <tableColumn id="119" xr3:uid="{00000000-0010-0000-0200-000077000000}" name="Stĺpec119" dataDxfId="3025"/>
    <tableColumn id="120" xr3:uid="{00000000-0010-0000-0200-000078000000}" name="Stĺpec120" dataDxfId="3024"/>
    <tableColumn id="189" xr3:uid="{00000000-0010-0000-0200-0000BD000000}" name="Stĺpec188" dataDxfId="3023"/>
    <tableColumn id="188" xr3:uid="{00000000-0010-0000-0200-0000BC000000}" name="Stĺpec187" dataDxfId="3022"/>
    <tableColumn id="187" xr3:uid="{00000000-0010-0000-0200-0000BB000000}" name="Stĺpec186" dataDxfId="3021"/>
    <tableColumn id="186" xr3:uid="{00000000-0010-0000-0200-0000BA000000}" name="Stĺpec185" dataDxfId="3020"/>
    <tableColumn id="185" xr3:uid="{00000000-0010-0000-0200-0000B9000000}" name="Stĺpec184" dataDxfId="3019"/>
    <tableColumn id="184" xr3:uid="{00000000-0010-0000-0200-0000B8000000}" name="Stĺpec183" dataDxfId="3018"/>
    <tableColumn id="183" xr3:uid="{00000000-0010-0000-0200-0000B7000000}" name="Stĺpec182" dataDxfId="3017"/>
    <tableColumn id="182" xr3:uid="{00000000-0010-0000-0200-0000B6000000}" name="Stĺpec181" dataDxfId="3016"/>
    <tableColumn id="181" xr3:uid="{00000000-0010-0000-0200-0000B5000000}" name="Stĺpec180" dataDxfId="3015"/>
    <tableColumn id="180" xr3:uid="{00000000-0010-0000-0200-0000B4000000}" name="Stĺpec179" dataDxfId="3014"/>
    <tableColumn id="179" xr3:uid="{00000000-0010-0000-0200-0000B3000000}" name="Stĺpec178" dataDxfId="3013"/>
    <tableColumn id="178" xr3:uid="{00000000-0010-0000-0200-0000B2000000}" name="Stĺpec177" dataDxfId="3012"/>
    <tableColumn id="177" xr3:uid="{00000000-0010-0000-0200-0000B1000000}" name="Stĺpec176" dataDxfId="3011"/>
    <tableColumn id="175" xr3:uid="{00000000-0010-0000-0200-0000AF000000}" name="Stĺpec175" dataDxfId="3010"/>
    <tableColumn id="174" xr3:uid="{00000000-0010-0000-0200-0000AE000000}" name="Stĺpec174" dataDxfId="3009"/>
    <tableColumn id="173" xr3:uid="{00000000-0010-0000-0200-0000AD000000}" name="Stĺpec173" dataDxfId="3008"/>
    <tableColumn id="236" xr3:uid="{00000000-0010-0000-0200-0000EC000000}" name="Stĺpec235" dataDxfId="3007"/>
    <tableColumn id="235" xr3:uid="{00000000-0010-0000-0200-0000EB000000}" name="Stĺpec234" dataDxfId="3006"/>
    <tableColumn id="234" xr3:uid="{00000000-0010-0000-0200-0000EA000000}" name="Stĺpec233" dataDxfId="3005"/>
    <tableColumn id="233" xr3:uid="{00000000-0010-0000-0200-0000E9000000}" name="Stĺpec232" dataDxfId="3004"/>
    <tableColumn id="232" xr3:uid="{00000000-0010-0000-0200-0000E8000000}" name="Stĺpec231" dataDxfId="3003"/>
    <tableColumn id="231" xr3:uid="{00000000-0010-0000-0200-0000E7000000}" name="Stĺpec230" dataDxfId="3002"/>
    <tableColumn id="230" xr3:uid="{00000000-0010-0000-0200-0000E6000000}" name="Stĺpec229" dataDxfId="3001"/>
    <tableColumn id="229" xr3:uid="{00000000-0010-0000-0200-0000E5000000}" name="Stĺpec228" dataDxfId="3000"/>
    <tableColumn id="228" xr3:uid="{00000000-0010-0000-0200-0000E4000000}" name="Stĺpec227" dataDxfId="2999"/>
    <tableColumn id="227" xr3:uid="{00000000-0010-0000-0200-0000E3000000}" name="Stĺpec226" dataDxfId="2998"/>
    <tableColumn id="226" xr3:uid="{00000000-0010-0000-0200-0000E2000000}" name="Stĺpec205" dataDxfId="2997"/>
    <tableColumn id="205" xr3:uid="{00000000-0010-0000-0200-0000CD000000}" name="Stĺpec204" dataDxfId="2996"/>
    <tableColumn id="204" xr3:uid="{00000000-0010-0000-0200-0000CC000000}" name="Stĺpec203" dataDxfId="2995"/>
    <tableColumn id="203" xr3:uid="{00000000-0010-0000-0200-0000CB000000}" name="Stĺpec202" dataDxfId="2994"/>
    <tableColumn id="202" xr3:uid="{00000000-0010-0000-0200-0000CA000000}" name="Stĺpec201" dataDxfId="2993"/>
    <tableColumn id="201" xr3:uid="{00000000-0010-0000-0200-0000C9000000}" name="Stĺpec200" dataDxfId="2992"/>
    <tableColumn id="200" xr3:uid="{00000000-0010-0000-0200-0000C8000000}" name="Stĺpec199" dataDxfId="2991"/>
    <tableColumn id="199" xr3:uid="{00000000-0010-0000-0200-0000C7000000}" name="Stĺpec198" dataDxfId="2990"/>
    <tableColumn id="198" xr3:uid="{00000000-0010-0000-0200-0000C6000000}" name="Stĺpec197" dataDxfId="2989"/>
    <tableColumn id="197" xr3:uid="{00000000-0010-0000-0200-0000C5000000}" name="Stĺpec196" dataDxfId="2988"/>
    <tableColumn id="196" xr3:uid="{00000000-0010-0000-0200-0000C4000000}" name="Stĺpec195" dataDxfId="2987"/>
    <tableColumn id="195" xr3:uid="{00000000-0010-0000-0200-0000C3000000}" name="Stĺpec194" dataDxfId="2986"/>
    <tableColumn id="194" xr3:uid="{00000000-0010-0000-0200-0000C2000000}" name="Stĺpec193" dataDxfId="2985"/>
    <tableColumn id="193" xr3:uid="{00000000-0010-0000-0200-0000C1000000}" name="Stĺpec192" dataDxfId="2984"/>
    <tableColumn id="192" xr3:uid="{00000000-0010-0000-0200-0000C0000000}" name="Stĺpec191" dataDxfId="2983"/>
    <tableColumn id="191" xr3:uid="{00000000-0010-0000-0200-0000BF000000}" name="Stĺpec190" dataDxfId="2982"/>
    <tableColumn id="190" xr3:uid="{00000000-0010-0000-0200-0000BE000000}" name="Stĺpec189" dataDxfId="2981"/>
    <tableColumn id="172" xr3:uid="{00000000-0010-0000-0200-0000AC000000}" name="Stĺpec172" dataDxfId="2980"/>
    <tableColumn id="171" xr3:uid="{00000000-0010-0000-0200-0000AB000000}" name="Stĺpec171" dataDxfId="2979"/>
    <tableColumn id="170" xr3:uid="{00000000-0010-0000-0200-0000AA000000}" name="Stĺpec170" dataDxfId="2978"/>
    <tableColumn id="169" xr3:uid="{00000000-0010-0000-0200-0000A9000000}" name="Stĺpec169" dataDxfId="2977"/>
    <tableColumn id="168" xr3:uid="{00000000-0010-0000-0200-0000A8000000}" name="Stĺpec168" dataDxfId="2976"/>
    <tableColumn id="167" xr3:uid="{00000000-0010-0000-0200-0000A7000000}" name="Stĺpec167" dataDxfId="2975"/>
    <tableColumn id="166" xr3:uid="{00000000-0010-0000-0200-0000A6000000}" name="Stĺpec166" dataDxfId="2974"/>
    <tableColumn id="165" xr3:uid="{00000000-0010-0000-0200-0000A5000000}" name="Stĺpec165" dataDxfId="2973"/>
    <tableColumn id="268" xr3:uid="{00000000-0010-0000-0200-00000C010000}" name="Stĺpec268" dataDxfId="2972"/>
    <tableColumn id="267" xr3:uid="{00000000-0010-0000-0200-00000B010000}" name="Stĺpec267" dataDxfId="2971"/>
    <tableColumn id="266" xr3:uid="{00000000-0010-0000-0200-00000A010000}" name="Stĺpec266" dataDxfId="2970"/>
    <tableColumn id="265" xr3:uid="{00000000-0010-0000-0200-000009010000}" name="Stĺpec265" dataDxfId="2969"/>
    <tableColumn id="264" xr3:uid="{00000000-0010-0000-0200-000008010000}" name="Stĺpec264" dataDxfId="2968"/>
    <tableColumn id="263" xr3:uid="{00000000-0010-0000-0200-000007010000}" name="Stĺpec263" dataDxfId="2967"/>
    <tableColumn id="262" xr3:uid="{00000000-0010-0000-0200-000006010000}" name="Stĺpec262" dataDxfId="2966"/>
    <tableColumn id="261" xr3:uid="{00000000-0010-0000-0200-000005010000}" name="Stĺpec261" dataDxfId="2965"/>
    <tableColumn id="260" xr3:uid="{00000000-0010-0000-0200-000004010000}" name="Stĺpec260" dataDxfId="2964"/>
    <tableColumn id="259" xr3:uid="{00000000-0010-0000-0200-000003010000}" name="Stĺpec259" dataDxfId="2963"/>
    <tableColumn id="258" xr3:uid="{00000000-0010-0000-0200-000002010000}" name="Stĺpec258" dataDxfId="2962"/>
    <tableColumn id="257" xr3:uid="{00000000-0010-0000-0200-000001010000}" name="Stĺpec257" dataDxfId="2961"/>
    <tableColumn id="256" xr3:uid="{00000000-0010-0000-0200-000000010000}" name="Stĺpec256" dataDxfId="2960"/>
    <tableColumn id="255" xr3:uid="{00000000-0010-0000-0200-0000FF000000}" name="Stĺpec255" dataDxfId="2959"/>
    <tableColumn id="254" xr3:uid="{00000000-0010-0000-0200-0000FE000000}" name="Stĺpec254" dataDxfId="2958"/>
    <tableColumn id="253" xr3:uid="{00000000-0010-0000-0200-0000FD000000}" name="Stĺpec253" dataDxfId="2957"/>
    <tableColumn id="252" xr3:uid="{00000000-0010-0000-0200-0000FC000000}" name="Stĺpec252" dataDxfId="2956"/>
    <tableColumn id="251" xr3:uid="{00000000-0010-0000-0200-0000FB000000}" name="Stĺpec251" dataDxfId="2955"/>
    <tableColumn id="250" xr3:uid="{00000000-0010-0000-0200-0000FA000000}" name="Stĺpec250" dataDxfId="2954"/>
    <tableColumn id="249" xr3:uid="{00000000-0010-0000-0200-0000F9000000}" name="Stĺpec249" dataDxfId="2953"/>
    <tableColumn id="248" xr3:uid="{00000000-0010-0000-0200-0000F8000000}" name="Stĺpec248" dataDxfId="2952"/>
    <tableColumn id="247" xr3:uid="{00000000-0010-0000-0200-0000F7000000}" name="Stĺpec247" dataDxfId="2951"/>
    <tableColumn id="246" xr3:uid="{00000000-0010-0000-0200-0000F6000000}" name="Stĺpec246" dataDxfId="2950"/>
    <tableColumn id="245" xr3:uid="{00000000-0010-0000-0200-0000F5000000}" name="Stĺpec245" dataDxfId="2949"/>
    <tableColumn id="244" xr3:uid="{00000000-0010-0000-0200-0000F4000000}" name="Stĺpec244" dataDxfId="2948"/>
    <tableColumn id="243" xr3:uid="{00000000-0010-0000-0200-0000F3000000}" name="Stĺpec243" dataDxfId="2947"/>
    <tableColumn id="242" xr3:uid="{00000000-0010-0000-0200-0000F2000000}" name="Stĺpec242" dataDxfId="2946"/>
    <tableColumn id="241" xr3:uid="{00000000-0010-0000-0200-0000F1000000}" name="Stĺpec241" dataDxfId="2945"/>
    <tableColumn id="240" xr3:uid="{00000000-0010-0000-0200-0000F0000000}" name="Stĺpec240" dataDxfId="2944"/>
    <tableColumn id="239" xr3:uid="{00000000-0010-0000-0200-0000EF000000}" name="Stĺpec239" dataDxfId="2943"/>
    <tableColumn id="176" xr3:uid="{00000000-0010-0000-0200-0000B0000000}" name="Stĺpec238" dataDxfId="2942"/>
    <tableColumn id="164" xr3:uid="{00000000-0010-0000-0200-0000A4000000}" name="Stĺpec164" dataDxfId="2941"/>
    <tableColumn id="163" xr3:uid="{00000000-0010-0000-0200-0000A3000000}" name="Stĺpec163" dataDxfId="2940"/>
    <tableColumn id="162" xr3:uid="{00000000-0010-0000-0200-0000A2000000}" name="Stĺpec162" dataDxfId="2939"/>
    <tableColumn id="161" xr3:uid="{00000000-0010-0000-0200-0000A1000000}" name="Stĺpec161" dataDxfId="2938"/>
    <tableColumn id="160" xr3:uid="{00000000-0010-0000-0200-0000A0000000}" name="Stĺpec160" dataDxfId="2937"/>
    <tableColumn id="159" xr3:uid="{00000000-0010-0000-0200-00009F000000}" name="Stĺpec159" dataDxfId="2936"/>
    <tableColumn id="121" xr3:uid="{00000000-0010-0000-0200-000079000000}" name="Stĺpec121" dataDxfId="2935"/>
    <tableColumn id="122" xr3:uid="{00000000-0010-0000-0200-00007A000000}" name="Stĺpec122" dataDxfId="2934"/>
    <tableColumn id="123" xr3:uid="{00000000-0010-0000-0200-00007B000000}" name="Stĺpec123" dataDxfId="2933"/>
    <tableColumn id="126" xr3:uid="{00000000-0010-0000-0200-00007E000000}" name="Stĺpec126" dataDxfId="2932"/>
    <tableColumn id="274" xr3:uid="{00000000-0010-0000-0200-000012010000}" name="Stĺpec274" dataDxfId="2931"/>
    <tableColumn id="273" xr3:uid="{00000000-0010-0000-0200-000011010000}" name="Stĺpec273" dataDxfId="2930"/>
    <tableColumn id="296" xr3:uid="{00000000-0010-0000-0200-000028010000}" name="Stĺpec296" dataDxfId="2929"/>
    <tableColumn id="295" xr3:uid="{00000000-0010-0000-0200-000027010000}" name="Stĺpec295" dataDxfId="2928"/>
    <tableColumn id="294" xr3:uid="{00000000-0010-0000-0200-000026010000}" name="Stĺpec294" dataDxfId="2927"/>
    <tableColumn id="293" xr3:uid="{00000000-0010-0000-0200-000025010000}" name="Stĺpec293" dataDxfId="2926"/>
    <tableColumn id="292" xr3:uid="{00000000-0010-0000-0200-000024010000}" name="Stĺpec292" dataDxfId="2925"/>
    <tableColumn id="291" xr3:uid="{00000000-0010-0000-0200-000023010000}" name="Stĺpec291" dataDxfId="2924"/>
    <tableColumn id="290" xr3:uid="{00000000-0010-0000-0200-000022010000}" name="Stĺpec290" dataDxfId="2923"/>
    <tableColumn id="289" xr3:uid="{00000000-0010-0000-0200-000021010000}" name="Stĺpec289" dataDxfId="2922"/>
    <tableColumn id="288" xr3:uid="{00000000-0010-0000-0200-000020010000}" name="Stĺpec288" dataDxfId="2921"/>
    <tableColumn id="287" xr3:uid="{00000000-0010-0000-0200-00001F010000}" name="Stĺpec287" dataDxfId="2920"/>
    <tableColumn id="286" xr3:uid="{00000000-0010-0000-0200-00001E010000}" name="Stĺpec286" dataDxfId="2919"/>
    <tableColumn id="285" xr3:uid="{00000000-0010-0000-0200-00001D010000}" name="Stĺpec285" dataDxfId="2918"/>
    <tableColumn id="284" xr3:uid="{00000000-0010-0000-0200-00001C010000}" name="Stĺpec284" dataDxfId="2917"/>
    <tableColumn id="283" xr3:uid="{00000000-0010-0000-0200-00001B010000}" name="Stĺpec283" dataDxfId="2916"/>
    <tableColumn id="282" xr3:uid="{00000000-0010-0000-0200-00001A010000}" name="Stĺpec282" dataDxfId="2915"/>
    <tableColumn id="281" xr3:uid="{00000000-0010-0000-0200-000019010000}" name="Stĺpec281" dataDxfId="2914"/>
    <tableColumn id="280" xr3:uid="{00000000-0010-0000-0200-000018010000}" name="Stĺpec280" dataDxfId="2913"/>
    <tableColumn id="279" xr3:uid="{00000000-0010-0000-0200-000017010000}" name="Stĺpec279" dataDxfId="2912"/>
    <tableColumn id="278" xr3:uid="{00000000-0010-0000-0200-000016010000}" name="Stĺpec278" dataDxfId="2911"/>
    <tableColumn id="277" xr3:uid="{00000000-0010-0000-0200-000015010000}" name="Stĺpec277" dataDxfId="2910"/>
    <tableColumn id="276" xr3:uid="{00000000-0010-0000-0200-000014010000}" name="Stĺpec276" dataDxfId="2909"/>
    <tableColumn id="275" xr3:uid="{00000000-0010-0000-0200-000013010000}" name="Stĺpec275" dataDxfId="2908"/>
    <tableColumn id="326" xr3:uid="{00000000-0010-0000-0200-000046010000}" name="Stĺpec326" dataDxfId="2907"/>
    <tableColumn id="325" xr3:uid="{00000000-0010-0000-0200-000045010000}" name="Stĺpec325" dataDxfId="2906"/>
    <tableColumn id="324" xr3:uid="{00000000-0010-0000-0200-000044010000}" name="Stĺpec324" dataDxfId="2905"/>
    <tableColumn id="323" xr3:uid="{00000000-0010-0000-0200-000043010000}" name="Stĺpec323" dataDxfId="2904"/>
    <tableColumn id="322" xr3:uid="{00000000-0010-0000-0200-000042010000}" name="Stĺpec322" dataDxfId="2903"/>
    <tableColumn id="321" xr3:uid="{00000000-0010-0000-0200-000041010000}" name="Stĺpec321" dataDxfId="2902"/>
    <tableColumn id="320" xr3:uid="{00000000-0010-0000-0200-000040010000}" name="Stĺpec320" dataDxfId="2901"/>
    <tableColumn id="319" xr3:uid="{00000000-0010-0000-0200-00003F010000}" name="Stĺpec319" dataDxfId="2900"/>
    <tableColumn id="318" xr3:uid="{00000000-0010-0000-0200-00003E010000}" name="Stĺpec318" dataDxfId="2899"/>
    <tableColumn id="317" xr3:uid="{00000000-0010-0000-0200-00003D010000}" name="Stĺpec317" dataDxfId="2898"/>
    <tableColumn id="316" xr3:uid="{00000000-0010-0000-0200-00003C010000}" name="Stĺpec316" dataDxfId="2897"/>
    <tableColumn id="315" xr3:uid="{00000000-0010-0000-0200-00003B010000}" name="Stĺpec315" dataDxfId="2896"/>
    <tableColumn id="314" xr3:uid="{00000000-0010-0000-0200-00003A010000}" name="Stĺpec314" dataDxfId="2895"/>
    <tableColumn id="313" xr3:uid="{00000000-0010-0000-0200-000039010000}" name="Stĺpec313" dataDxfId="2894"/>
    <tableColumn id="312" xr3:uid="{00000000-0010-0000-0200-000038010000}" name="Stĺpec312" dataDxfId="2893"/>
    <tableColumn id="311" xr3:uid="{00000000-0010-0000-0200-000037010000}" name="Stĺpec311" dataDxfId="2892"/>
    <tableColumn id="310" xr3:uid="{00000000-0010-0000-0200-000036010000}" name="Stĺpec310" dataDxfId="2891"/>
    <tableColumn id="309" xr3:uid="{00000000-0010-0000-0200-000035010000}" name="Stĺpec309" dataDxfId="2890"/>
    <tableColumn id="308" xr3:uid="{00000000-0010-0000-0200-000034010000}" name="Stĺpec308" dataDxfId="2889"/>
    <tableColumn id="307" xr3:uid="{00000000-0010-0000-0200-000033010000}" name="Stĺpec307" dataDxfId="2888"/>
    <tableColumn id="306" xr3:uid="{00000000-0010-0000-0200-000032010000}" name="Stĺpec306" dataDxfId="2887"/>
    <tableColumn id="305" xr3:uid="{00000000-0010-0000-0200-000031010000}" name="Stĺpec305" dataDxfId="2886"/>
    <tableColumn id="304" xr3:uid="{00000000-0010-0000-0200-000030010000}" name="Stĺpec304" dataDxfId="2885"/>
    <tableColumn id="303" xr3:uid="{00000000-0010-0000-0200-00002F010000}" name="Stĺpec303" dataDxfId="2884"/>
    <tableColumn id="302" xr3:uid="{00000000-0010-0000-0200-00002E010000}" name="Stĺpec302" dataDxfId="2883"/>
    <tableColumn id="301" xr3:uid="{00000000-0010-0000-0200-00002D010000}" name="Stĺpec301" dataDxfId="2882"/>
    <tableColumn id="300" xr3:uid="{00000000-0010-0000-0200-00002C010000}" name="Stĺpec300" dataDxfId="2881"/>
    <tableColumn id="272" xr3:uid="{00000000-0010-0000-0200-000010010000}" name="Stĺpec272" dataDxfId="2880"/>
    <tableColumn id="271" xr3:uid="{00000000-0010-0000-0200-00000F010000}" name="Stĺpec271" dataDxfId="2879"/>
    <tableColumn id="270" xr3:uid="{00000000-0010-0000-0200-00000E010000}" name="Stĺpec270" dataDxfId="2878"/>
    <tableColumn id="269" xr3:uid="{00000000-0010-0000-0200-00000D010000}" name="Stĺpec269" dataDxfId="2877"/>
    <tableColumn id="125" xr3:uid="{00000000-0010-0000-0200-00007D000000}" name="Stĺpec125" dataDxfId="2876"/>
    <tableColumn id="334" xr3:uid="{00000000-0010-0000-0200-00004E010000}" name="Stĺpec334" dataDxfId="2875"/>
    <tableColumn id="333" xr3:uid="{00000000-0010-0000-0200-00004D010000}" name="Stĺpec333" dataDxfId="2874"/>
    <tableColumn id="332" xr3:uid="{00000000-0010-0000-0200-00004C010000}" name="Stĺpec332" dataDxfId="2873"/>
    <tableColumn id="331" xr3:uid="{00000000-0010-0000-0200-00004B010000}" name="Stĺpec331" dataDxfId="2872"/>
    <tableColumn id="330" xr3:uid="{00000000-0010-0000-0200-00004A010000}" name="Stĺpec330" dataDxfId="2871"/>
    <tableColumn id="329" xr3:uid="{00000000-0010-0000-0200-000049010000}" name="Stĺpec329" dataDxfId="2870"/>
    <tableColumn id="328" xr3:uid="{00000000-0010-0000-0200-000048010000}" name="Stĺpec328" dataDxfId="2869"/>
    <tableColumn id="327" xr3:uid="{00000000-0010-0000-0200-000047010000}" name="Stĺpec327" dataDxfId="2868"/>
    <tableColumn id="298" xr3:uid="{00000000-0010-0000-0200-00002A010000}" name="Stĺpec298" dataDxfId="2867"/>
    <tableColumn id="297" xr3:uid="{00000000-0010-0000-0200-000029010000}" name="Stĺpec297" dataDxfId="2866"/>
    <tableColumn id="343" xr3:uid="{00000000-0010-0000-0200-000057010000}" name="Stĺpec343" dataDxfId="2865"/>
    <tableColumn id="342" xr3:uid="{00000000-0010-0000-0200-000056010000}" name="Stĺpec342" dataDxfId="2864"/>
    <tableColumn id="341" xr3:uid="{00000000-0010-0000-0200-000055010000}" name="Stĺpec341" dataDxfId="2863"/>
    <tableColumn id="340" xr3:uid="{00000000-0010-0000-0200-000054010000}" name="Stĺpec340" dataDxfId="2862"/>
    <tableColumn id="339" xr3:uid="{00000000-0010-0000-0200-000053010000}" name="Stĺpec339" dataDxfId="2861"/>
    <tableColumn id="338" xr3:uid="{00000000-0010-0000-0200-000052010000}" name="Stĺpec338" dataDxfId="2860"/>
    <tableColumn id="337" xr3:uid="{00000000-0010-0000-0200-000051010000}" name="Stĺpec337" dataDxfId="2859"/>
    <tableColumn id="336" xr3:uid="{00000000-0010-0000-0200-000050010000}" name="Stĺpec336" dataDxfId="2858"/>
    <tableColumn id="335" xr3:uid="{00000000-0010-0000-0200-00004F010000}" name="Stĺpec335" dataDxfId="2857"/>
    <tableColumn id="364" xr3:uid="{00000000-0010-0000-0200-00006C010000}" name="Stĺpec364" dataDxfId="2856"/>
    <tableColumn id="363" xr3:uid="{00000000-0010-0000-0200-00006B010000}" name="Stĺpec363" dataDxfId="2855"/>
    <tableColumn id="362" xr3:uid="{00000000-0010-0000-0200-00006A010000}" name="Stĺpec362" dataDxfId="2854"/>
    <tableColumn id="361" xr3:uid="{00000000-0010-0000-0200-000069010000}" name="Stĺpec361" dataDxfId="2853"/>
    <tableColumn id="360" xr3:uid="{00000000-0010-0000-0200-000068010000}" name="Stĺpec360" dataDxfId="2852"/>
    <tableColumn id="359" xr3:uid="{00000000-0010-0000-0200-000067010000}" name="Stĺpec359" dataDxfId="2851"/>
    <tableColumn id="358" xr3:uid="{00000000-0010-0000-0200-000066010000}" name="Stĺpec358" dataDxfId="2850"/>
    <tableColumn id="357" xr3:uid="{00000000-0010-0000-0200-000065010000}" name="Stĺpec357" dataDxfId="2849"/>
    <tableColumn id="356" xr3:uid="{00000000-0010-0000-0200-000064010000}" name="Stĺpec356" dataDxfId="2848"/>
    <tableColumn id="355" xr3:uid="{00000000-0010-0000-0200-000063010000}" name="Stĺpec355" dataDxfId="2847"/>
    <tableColumn id="354" xr3:uid="{00000000-0010-0000-0200-000062010000}" name="Stĺpec354" dataDxfId="2846"/>
    <tableColumn id="353" xr3:uid="{00000000-0010-0000-0200-000061010000}" name="Stĺpec353" dataDxfId="2845"/>
    <tableColumn id="352" xr3:uid="{00000000-0010-0000-0200-000060010000}" name="Stĺpec352" dataDxfId="2844"/>
    <tableColumn id="351" xr3:uid="{00000000-0010-0000-0200-00005F010000}" name="Stĺpec351" dataDxfId="2843"/>
    <tableColumn id="350" xr3:uid="{00000000-0010-0000-0200-00005E010000}" name="Stĺpec350" dataDxfId="2842"/>
    <tableColumn id="349" xr3:uid="{00000000-0010-0000-0200-00005D010000}" name="Stĺpec349" dataDxfId="2841"/>
    <tableColumn id="348" xr3:uid="{00000000-0010-0000-0200-00005C010000}" name="Stĺpec348" dataDxfId="2840"/>
    <tableColumn id="347" xr3:uid="{00000000-0010-0000-0200-00005B010000}" name="Stĺpec347" dataDxfId="2839"/>
    <tableColumn id="346" xr3:uid="{00000000-0010-0000-0200-00005A010000}" name="Stĺpec346" dataDxfId="2838"/>
    <tableColumn id="345" xr3:uid="{00000000-0010-0000-0200-000059010000}" name="Stĺpec345" dataDxfId="2837"/>
    <tableColumn id="344" xr3:uid="{00000000-0010-0000-0200-000058010000}" name="Stĺpec344" dataDxfId="2836"/>
    <tableColumn id="369" xr3:uid="{00000000-0010-0000-0200-000071010000}" name="Stĺpec369" dataDxfId="2835"/>
    <tableColumn id="368" xr3:uid="{00000000-0010-0000-0200-000070010000}" name="Stĺpec368" dataDxfId="2834"/>
    <tableColumn id="367" xr3:uid="{00000000-0010-0000-0200-00006F010000}" name="Stĺpec367" dataDxfId="2833"/>
    <tableColumn id="366" xr3:uid="{00000000-0010-0000-0200-00006E010000}" name="Stĺpec366" dataDxfId="2832"/>
    <tableColumn id="365" xr3:uid="{00000000-0010-0000-0200-00006D010000}" name="Stĺpec365" dataDxfId="2831"/>
    <tableColumn id="390" xr3:uid="{00000000-0010-0000-0200-000086010000}" name="Stĺpec390" dataDxfId="2830"/>
    <tableColumn id="389" xr3:uid="{00000000-0010-0000-0200-000085010000}" name="Stĺpec389" dataDxfId="2829"/>
    <tableColumn id="388" xr3:uid="{00000000-0010-0000-0200-000084010000}" name="Stĺpec388" dataDxfId="2828"/>
    <tableColumn id="387" xr3:uid="{00000000-0010-0000-0200-000083010000}" name="Stĺpec387" dataDxfId="2827"/>
    <tableColumn id="386" xr3:uid="{00000000-0010-0000-0200-000082010000}" name="Stĺpec386" dataDxfId="2826"/>
    <tableColumn id="385" xr3:uid="{00000000-0010-0000-0200-000081010000}" name="Stĺpec385" dataDxfId="2825"/>
    <tableColumn id="384" xr3:uid="{00000000-0010-0000-0200-000080010000}" name="Stĺpec384" dataDxfId="2824"/>
    <tableColumn id="383" xr3:uid="{00000000-0010-0000-0200-00007F010000}" name="Stĺpec383" dataDxfId="2823"/>
    <tableColumn id="382" xr3:uid="{00000000-0010-0000-0200-00007E010000}" name="Stĺpec382" dataDxfId="2822"/>
    <tableColumn id="381" xr3:uid="{00000000-0010-0000-0200-00007D010000}" name="Stĺpec381" dataDxfId="2821"/>
    <tableColumn id="380" xr3:uid="{00000000-0010-0000-0200-00007C010000}" name="Stĺpec380" dataDxfId="2820"/>
    <tableColumn id="379" xr3:uid="{00000000-0010-0000-0200-00007B010000}" name="Stĺpec379" dataDxfId="2819"/>
    <tableColumn id="378" xr3:uid="{00000000-0010-0000-0200-00007A010000}" name="Stĺpec378" dataDxfId="2818"/>
    <tableColumn id="377" xr3:uid="{00000000-0010-0000-0200-000079010000}" name="Stĺpec377" dataDxfId="2817"/>
    <tableColumn id="376" xr3:uid="{00000000-0010-0000-0200-000078010000}" name="Stĺpec376" dataDxfId="2816"/>
    <tableColumn id="375" xr3:uid="{00000000-0010-0000-0200-000077010000}" name="Stĺpec375" dataDxfId="2815"/>
    <tableColumn id="374" xr3:uid="{00000000-0010-0000-0200-000076010000}" name="Stĺpec374" dataDxfId="2814"/>
    <tableColumn id="373" xr3:uid="{00000000-0010-0000-0200-000075010000}" name="Stĺpec373" dataDxfId="2813"/>
    <tableColumn id="372" xr3:uid="{00000000-0010-0000-0200-000074010000}" name="Stĺpec372" dataDxfId="2812"/>
    <tableColumn id="371" xr3:uid="{00000000-0010-0000-0200-000073010000}" name="Stĺpec371" dataDxfId="2811"/>
    <tableColumn id="370" xr3:uid="{00000000-0010-0000-0200-000072010000}" name="Stĺpec370" dataDxfId="2810"/>
    <tableColumn id="400" xr3:uid="{00000000-0010-0000-0200-000090010000}" name="Stĺpec400" dataDxfId="2809"/>
    <tableColumn id="399" xr3:uid="{00000000-0010-0000-0200-00008F010000}" name="Stĺpec399" dataDxfId="2808"/>
    <tableColumn id="398" xr3:uid="{00000000-0010-0000-0200-00008E010000}" name="Stĺpec398" dataDxfId="2807"/>
    <tableColumn id="397" xr3:uid="{00000000-0010-0000-0200-00008D010000}" name="Stĺpec397" dataDxfId="2806"/>
    <tableColumn id="396" xr3:uid="{00000000-0010-0000-0200-00008C010000}" name="Stĺpec396" dataDxfId="2805"/>
    <tableColumn id="395" xr3:uid="{00000000-0010-0000-0200-00008B010000}" name="Stĺpec395" dataDxfId="2804"/>
    <tableColumn id="394" xr3:uid="{00000000-0010-0000-0200-00008A010000}" name="Stĺpec394" dataDxfId="2803"/>
    <tableColumn id="393" xr3:uid="{00000000-0010-0000-0200-000089010000}" name="Stĺpec393" dataDxfId="2802"/>
    <tableColumn id="392" xr3:uid="{00000000-0010-0000-0200-000088010000}" name="Stĺpec392" dataDxfId="2801"/>
    <tableColumn id="391" xr3:uid="{00000000-0010-0000-0200-000087010000}" name="Stĺpec391" dataDxfId="2800"/>
    <tableColumn id="439" xr3:uid="{00000000-0010-0000-0200-0000B7010000}" name="Stĺpec439" dataDxfId="2799"/>
    <tableColumn id="438" xr3:uid="{00000000-0010-0000-0200-0000B6010000}" name="Stĺpec438" dataDxfId="2798"/>
    <tableColumn id="437" xr3:uid="{00000000-0010-0000-0200-0000B5010000}" name="Stĺpec437" dataDxfId="2797"/>
    <tableColumn id="436" xr3:uid="{00000000-0010-0000-0200-0000B4010000}" name="Stĺpec436" dataDxfId="2796"/>
    <tableColumn id="435" xr3:uid="{00000000-0010-0000-0200-0000B3010000}" name="Stĺpec435" dataDxfId="2795"/>
    <tableColumn id="434" xr3:uid="{00000000-0010-0000-0200-0000B2010000}" name="Stĺpec434" dataDxfId="2794"/>
    <tableColumn id="433" xr3:uid="{00000000-0010-0000-0200-0000B1010000}" name="Stĺpec433" dataDxfId="2793"/>
    <tableColumn id="432" xr3:uid="{00000000-0010-0000-0200-0000B0010000}" name="Stĺpec432" dataDxfId="2792"/>
    <tableColumn id="431" xr3:uid="{00000000-0010-0000-0200-0000AF010000}" name="Stĺpec431" dataDxfId="2791"/>
    <tableColumn id="430" xr3:uid="{00000000-0010-0000-0200-0000AE010000}" name="Stĺpec430" dataDxfId="2790"/>
    <tableColumn id="429" xr3:uid="{00000000-0010-0000-0200-0000AD010000}" name="Stĺpec429" dataDxfId="2789"/>
    <tableColumn id="428" xr3:uid="{00000000-0010-0000-0200-0000AC010000}" name="Stĺpec428" dataDxfId="2788"/>
    <tableColumn id="427" xr3:uid="{00000000-0010-0000-0200-0000AB010000}" name="Stĺpec427" dataDxfId="2787"/>
    <tableColumn id="426" xr3:uid="{00000000-0010-0000-0200-0000AA010000}" name="Stĺpec426" dataDxfId="2786"/>
    <tableColumn id="425" xr3:uid="{00000000-0010-0000-0200-0000A9010000}" name="Stĺpec425" dataDxfId="2785"/>
    <tableColumn id="424" xr3:uid="{00000000-0010-0000-0200-0000A8010000}" name="Stĺpec424" dataDxfId="2784"/>
    <tableColumn id="423" xr3:uid="{00000000-0010-0000-0200-0000A7010000}" name="Stĺpec423" dataDxfId="2783"/>
    <tableColumn id="422" xr3:uid="{00000000-0010-0000-0200-0000A6010000}" name="Stĺpec422" dataDxfId="2782"/>
    <tableColumn id="421" xr3:uid="{00000000-0010-0000-0200-0000A5010000}" name="Stĺpec421" dataDxfId="2781"/>
    <tableColumn id="420" xr3:uid="{00000000-0010-0000-0200-0000A4010000}" name="Stĺpec420" dataDxfId="2780"/>
    <tableColumn id="419" xr3:uid="{00000000-0010-0000-0200-0000A3010000}" name="Stĺpec419" dataDxfId="2779"/>
    <tableColumn id="418" xr3:uid="{00000000-0010-0000-0200-0000A2010000}" name="Stĺpec418" dataDxfId="2778"/>
    <tableColumn id="417" xr3:uid="{00000000-0010-0000-0200-0000A1010000}" name="Stĺpec417" dataDxfId="2777"/>
    <tableColumn id="416" xr3:uid="{00000000-0010-0000-0200-0000A0010000}" name="Stĺpec416" dataDxfId="2776"/>
    <tableColumn id="415" xr3:uid="{00000000-0010-0000-0200-00009F010000}" name="Stĺpec415" dataDxfId="2775"/>
    <tableColumn id="414" xr3:uid="{00000000-0010-0000-0200-00009E010000}" name="Stĺpec414" dataDxfId="2774"/>
    <tableColumn id="413" xr3:uid="{00000000-0010-0000-0200-00009D010000}" name="Stĺpec413" dataDxfId="2773"/>
    <tableColumn id="412" xr3:uid="{00000000-0010-0000-0200-00009C010000}" name="Stĺpec412" dataDxfId="2772"/>
    <tableColumn id="411" xr3:uid="{00000000-0010-0000-0200-00009B010000}" name="Stĺpec411" dataDxfId="2771"/>
    <tableColumn id="410" xr3:uid="{00000000-0010-0000-0200-00009A010000}" name="Stĺpec410" dataDxfId="2770"/>
    <tableColumn id="409" xr3:uid="{00000000-0010-0000-0200-000099010000}" name="Stĺpec409" dataDxfId="2769"/>
    <tableColumn id="408" xr3:uid="{00000000-0010-0000-0200-000098010000}" name="Stĺpec408" dataDxfId="2768"/>
    <tableColumn id="407" xr3:uid="{00000000-0010-0000-0200-000097010000}" name="Stĺpec407" dataDxfId="2767"/>
    <tableColumn id="406" xr3:uid="{00000000-0010-0000-0200-000096010000}" name="Stĺpec406" dataDxfId="2766"/>
    <tableColumn id="405" xr3:uid="{00000000-0010-0000-0200-000095010000}" name="Stĺpec405" dataDxfId="2765"/>
    <tableColumn id="404" xr3:uid="{00000000-0010-0000-0200-000094010000}" name="Stĺpec404" dataDxfId="2764"/>
    <tableColumn id="403" xr3:uid="{00000000-0010-0000-0200-000093010000}" name="Stĺpec403" dataDxfId="2763"/>
    <tableColumn id="402" xr3:uid="{00000000-0010-0000-0200-000092010000}" name="Stĺpec402" dataDxfId="2762"/>
    <tableColumn id="401" xr3:uid="{00000000-0010-0000-0200-000091010000}" name="Stĺpec401" dataDxfId="2761"/>
    <tableColumn id="454" xr3:uid="{00000000-0010-0000-0200-0000C6010000}" name="Stĺpec454" dataDxfId="2760"/>
    <tableColumn id="453" xr3:uid="{00000000-0010-0000-0200-0000C5010000}" name="Stĺpec453" dataDxfId="2759"/>
    <tableColumn id="452" xr3:uid="{00000000-0010-0000-0200-0000C4010000}" name="Stĺpec452" dataDxfId="2758"/>
    <tableColumn id="451" xr3:uid="{00000000-0010-0000-0200-0000C3010000}" name="Stĺpec451" dataDxfId="2757"/>
    <tableColumn id="450" xr3:uid="{00000000-0010-0000-0200-0000C2010000}" name="Stĺpec450" dataDxfId="2756"/>
    <tableColumn id="449" xr3:uid="{00000000-0010-0000-0200-0000C1010000}" name="Stĺpec449" dataDxfId="2755"/>
    <tableColumn id="448" xr3:uid="{00000000-0010-0000-0200-0000C0010000}" name="Stĺpec448" dataDxfId="2754"/>
    <tableColumn id="447" xr3:uid="{00000000-0010-0000-0200-0000BF010000}" name="Stĺpec447" dataDxfId="2753"/>
    <tableColumn id="446" xr3:uid="{00000000-0010-0000-0200-0000BE010000}" name="Stĺpec446" dataDxfId="2752"/>
    <tableColumn id="445" xr3:uid="{00000000-0010-0000-0200-0000BD010000}" name="Stĺpec445" dataDxfId="2751"/>
    <tableColumn id="444" xr3:uid="{00000000-0010-0000-0200-0000BC010000}" name="Stĺpec444" dataDxfId="2750"/>
    <tableColumn id="443" xr3:uid="{00000000-0010-0000-0200-0000BB010000}" name="Stĺpec443" dataDxfId="2749"/>
    <tableColumn id="442" xr3:uid="{00000000-0010-0000-0200-0000BA010000}" name="Stĺpec442" dataDxfId="2748"/>
    <tableColumn id="441" xr3:uid="{00000000-0010-0000-0200-0000B9010000}" name="Stĺpec441" dataDxfId="2747"/>
    <tableColumn id="440" xr3:uid="{00000000-0010-0000-0200-0000B8010000}" name="Stĺpec440" dataDxfId="2746"/>
    <tableColumn id="468" xr3:uid="{00000000-0010-0000-0200-0000D4010000}" name="Stĺpec468" dataDxfId="2745"/>
    <tableColumn id="467" xr3:uid="{00000000-0010-0000-0200-0000D3010000}" name="Stĺpec467" dataDxfId="2744"/>
    <tableColumn id="466" xr3:uid="{00000000-0010-0000-0200-0000D2010000}" name="Stĺpec466" dataDxfId="2743"/>
    <tableColumn id="465" xr3:uid="{00000000-0010-0000-0200-0000D1010000}" name="Stĺpec465" dataDxfId="2742"/>
    <tableColumn id="464" xr3:uid="{00000000-0010-0000-0200-0000D0010000}" name="Stĺpec464" dataDxfId="2741"/>
    <tableColumn id="463" xr3:uid="{00000000-0010-0000-0200-0000CF010000}" name="Stĺpec463" dataDxfId="2740"/>
    <tableColumn id="462" xr3:uid="{00000000-0010-0000-0200-0000CE010000}" name="Stĺpec462" dataDxfId="2739"/>
    <tableColumn id="461" xr3:uid="{00000000-0010-0000-0200-0000CD010000}" name="Stĺpec461" dataDxfId="2738"/>
    <tableColumn id="460" xr3:uid="{00000000-0010-0000-0200-0000CC010000}" name="Stĺpec460" dataDxfId="2737"/>
    <tableColumn id="459" xr3:uid="{00000000-0010-0000-0200-0000CB010000}" name="Stĺpec459" dataDxfId="2736"/>
    <tableColumn id="458" xr3:uid="{00000000-0010-0000-0200-0000CA010000}" name="Stĺpec458" dataDxfId="2735"/>
    <tableColumn id="457" xr3:uid="{00000000-0010-0000-0200-0000C9010000}" name="Stĺpec457" dataDxfId="2734"/>
    <tableColumn id="456" xr3:uid="{00000000-0010-0000-0200-0000C8010000}" name="Stĺpec456" dataDxfId="2733"/>
    <tableColumn id="455" xr3:uid="{00000000-0010-0000-0200-0000C7010000}" name="Stĺpec455" dataDxfId="2732"/>
    <tableColumn id="479" xr3:uid="{EA5432F7-2E68-428A-AB83-91FE8CEB14DC}" name="Stĺpec479" dataDxfId="2731"/>
    <tableColumn id="478" xr3:uid="{77CA1BDB-4487-47E8-B6D4-EF7BC72FA8FA}" name="Stĺpec478" dataDxfId="2730"/>
    <tableColumn id="477" xr3:uid="{19CADA7A-09D1-4610-8DD3-BF4B0ECF8AD9}" name="Stĺpec477" dataDxfId="2729"/>
    <tableColumn id="476" xr3:uid="{C8CB49E5-4DE0-46C2-8887-BBA48291C708}" name="Stĺpec476" dataDxfId="2728"/>
    <tableColumn id="475" xr3:uid="{AB8EC407-6B7F-4FC5-877F-D25C90AC3195}" name="Stĺpec475" dataDxfId="2727"/>
    <tableColumn id="474" xr3:uid="{54460CEC-4C11-44AC-8620-A79DDB717ACA}" name="Stĺpec474" dataDxfId="2726"/>
    <tableColumn id="473" xr3:uid="{F3216D6F-4180-42B7-9A20-D5661146EA1B}" name="Stĺpec473" dataDxfId="2725"/>
    <tableColumn id="472" xr3:uid="{4E7F6273-E81B-44F0-8F44-CC98C0A84456}" name="Stĺpec472" dataDxfId="2724"/>
    <tableColumn id="471" xr3:uid="{A30A60D1-050D-4642-99CC-BBF883E0BE0A}" name="Stĺpec471" dataDxfId="2723"/>
    <tableColumn id="470" xr3:uid="{84B477D6-05B4-4A6F-B9DF-FAFAAEE4CC05}" name="Stĺpec470" dataDxfId="2722"/>
    <tableColumn id="469" xr3:uid="{053AC4D9-7AF5-4A5E-A7AB-5FC4198619C0}" name="Stĺpec469" dataDxfId="2721"/>
    <tableColumn id="494" xr3:uid="{DAA2F3F3-9397-48CF-97F8-F2CAF2E5F0D8}" name="Stĺpec494" dataDxfId="2720"/>
    <tableColumn id="493" xr3:uid="{1ED7732A-F753-4877-8F0C-83B3579396A8}" name="Stĺpec493" dataDxfId="2719"/>
    <tableColumn id="492" xr3:uid="{66F46E7A-C610-4393-B345-52C855F7A2D4}" name="Stĺpec492" dataDxfId="2718"/>
    <tableColumn id="491" xr3:uid="{E00421F2-E8B3-4188-B91A-9CF5ED157EFB}" name="Stĺpec491" dataDxfId="2717"/>
    <tableColumn id="490" xr3:uid="{42F90C22-23FE-496C-953B-1A148F79CB15}" name="Stĺpec490" dataDxfId="2716"/>
    <tableColumn id="489" xr3:uid="{373D528E-B8F2-4AA0-9851-6D51ACF7A4F6}" name="Stĺpec489" dataDxfId="2715"/>
    <tableColumn id="488" xr3:uid="{7A626A15-378B-4C60-BBB7-D7BF86DD5C13}" name="Stĺpec488" dataDxfId="2714"/>
    <tableColumn id="487" xr3:uid="{4A8A58A3-527B-4009-A644-12B00A0F92CE}" name="Stĺpec487" dataDxfId="2713"/>
    <tableColumn id="486" xr3:uid="{EC99BA80-0F28-4462-B6DB-0313EE0403DE}" name="Stĺpec486" dataDxfId="2712"/>
    <tableColumn id="485" xr3:uid="{29EEBF72-0E67-4FB2-8E2C-541E714BCCC2}" name="Stĺpec485" dataDxfId="2711"/>
    <tableColumn id="484" xr3:uid="{49CF403A-1DFF-47FD-B944-EF582694C07F}" name="Stĺpec484" dataDxfId="2710"/>
    <tableColumn id="483" xr3:uid="{D9D6C2CB-968A-41F1-B92F-88C51D853C01}" name="Stĺpec483" dataDxfId="2709"/>
    <tableColumn id="482" xr3:uid="{0CA0A2C6-3173-49B5-BB55-80E5DDF7C1D2}" name="Stĺpec482" dataDxfId="2708"/>
    <tableColumn id="481" xr3:uid="{29EF5381-9EA6-4C65-B87E-F84FF7BDB6C5}" name="Stĺpec481" dataDxfId="2707"/>
    <tableColumn id="480" xr3:uid="{BEC04D66-90BD-466D-9297-31F29A1FF84F}" name="Stĺpec480" dataDxfId="2706"/>
    <tableColumn id="504" xr3:uid="{29A4C41B-6375-46B4-981F-CE436B1CD688}" name="Stĺpec504" dataDxfId="2705"/>
    <tableColumn id="503" xr3:uid="{EE6C214A-9504-4016-876C-926A6755E822}" name="Stĺpec503" dataDxfId="2704"/>
    <tableColumn id="502" xr3:uid="{F4EC4F45-A651-47CF-9EED-2DC87B00E988}" name="Stĺpec502" dataDxfId="2703"/>
    <tableColumn id="501" xr3:uid="{499CCE5D-B1AA-4734-B759-A4E71E9A5943}" name="Stĺpec501" dataDxfId="2702"/>
    <tableColumn id="500" xr3:uid="{F4E92FEC-39B1-40F0-9E00-266FB01C3675}" name="Stĺpec500" dataDxfId="2701"/>
    <tableColumn id="499" xr3:uid="{3DD2C0AE-7354-4640-A4E2-423DF4479416}" name="Stĺpec499" dataDxfId="2700"/>
    <tableColumn id="498" xr3:uid="{0214C434-6BC1-4CC2-B61A-62E264CF44C9}" name="Stĺpec498" dataDxfId="2699"/>
    <tableColumn id="497" xr3:uid="{4EB3C877-D183-4C4A-9C19-94178634D369}" name="Stĺpec497" dataDxfId="2698"/>
    <tableColumn id="496" xr3:uid="{C6793E39-CB65-4B22-8760-E116C152D3EC}" name="Stĺpec496" dataDxfId="2697"/>
    <tableColumn id="495" xr3:uid="{7904B03D-842B-41E1-A788-CC2EAAE4A90B}" name="Stĺpec495" dataDxfId="2696"/>
    <tableColumn id="522" xr3:uid="{A8C104AD-B43A-4BB5-9CC5-6389270A73A9}" name="Stĺpec522" dataDxfId="2695"/>
    <tableColumn id="521" xr3:uid="{9D986397-F935-4D8D-B09D-B9615592F740}" name="Stĺpec521" dataDxfId="2694"/>
    <tableColumn id="520" xr3:uid="{169237AD-C269-43E6-AB84-D8AB9CEF3A5F}" name="Stĺpec520" dataDxfId="2693"/>
    <tableColumn id="519" xr3:uid="{537E0F53-73A5-43A9-9682-40E145205B07}" name="Stĺpec519" dataDxfId="2692"/>
    <tableColumn id="518" xr3:uid="{960CDD62-F379-443A-A1EE-C59119AD5E40}" name="Stĺpec518" dataDxfId="2691"/>
    <tableColumn id="517" xr3:uid="{27375FF8-0ED3-4BCE-BFBF-C901B6D45385}" name="Stĺpec517" dataDxfId="2690"/>
    <tableColumn id="516" xr3:uid="{A553C4BF-DE80-4DF1-B1DF-87943558C21B}" name="Stĺpec516" dataDxfId="2689"/>
    <tableColumn id="515" xr3:uid="{0131277A-6A2D-49C6-8A4E-959833BCA70E}" name="Stĺpec515" dataDxfId="2688"/>
    <tableColumn id="514" xr3:uid="{5ED3EF57-0DBC-4F9D-9D3C-FD6730077C47}" name="Stĺpec514" dataDxfId="2687"/>
    <tableColumn id="513" xr3:uid="{481D7B23-98D8-4830-A0A0-6D0A1D541FCA}" name="Stĺpec513" dataDxfId="2686"/>
    <tableColumn id="512" xr3:uid="{47AA74F6-5CB7-4310-8D0E-5DE8D26A189B}" name="Stĺpec512" dataDxfId="2685"/>
    <tableColumn id="511" xr3:uid="{199E048B-28A8-4B82-9C6C-746087061D11}" name="Stĺpec511" dataDxfId="2684"/>
    <tableColumn id="510" xr3:uid="{599E7C04-568A-4BBC-B52C-143E83494D5C}" name="Stĺpec510" dataDxfId="2683"/>
    <tableColumn id="509" xr3:uid="{76C773EE-B5D8-42ED-8410-8C715AC9AAE7}" name="Stĺpec509" dataDxfId="2682"/>
    <tableColumn id="508" xr3:uid="{5FD8EABC-5DE9-47B1-8DF9-F547245BB94E}" name="Stĺpec508" dataDxfId="2681"/>
    <tableColumn id="507" xr3:uid="{19531BD1-EFDC-4A39-9B8A-F607ADFADA04}" name="Stĺpec507" dataDxfId="2680"/>
    <tableColumn id="506" xr3:uid="{CF36594C-FEBA-4F73-B0D8-C7A573C95D41}" name="Stĺpec506" dataDxfId="2679"/>
    <tableColumn id="505" xr3:uid="{67C240F7-C1D0-45C6-8A93-205DAAE22D4B}" name="Stĺpec505" dataDxfId="2678"/>
    <tableColumn id="299" xr3:uid="{00000000-0010-0000-0200-00002B010000}" name="Stĺpec299" dataDxfId="2677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18" headerRowCount="0" totalsRowShown="0">
  <tableColumns count="522">
    <tableColumn id="1" xr3:uid="{00000000-0010-0000-0300-000001000000}" name="Stĺpec1" headerRowDxfId="2676" dataDxfId="2675"/>
    <tableColumn id="2" xr3:uid="{00000000-0010-0000-0300-000002000000}" name="Stĺpec2" headerRowDxfId="2674" dataDxfId="2673"/>
    <tableColumn id="3" xr3:uid="{00000000-0010-0000-0300-000003000000}" name="Stĺpec3" headerRowDxfId="2672" dataDxfId="2671"/>
    <tableColumn id="4" xr3:uid="{00000000-0010-0000-0300-000004000000}" name="Stĺpec4" headerRowDxfId="2670"/>
    <tableColumn id="5" xr3:uid="{00000000-0010-0000-0300-000005000000}" name="Stĺpec5" headerRowDxfId="2669" dataDxfId="2668"/>
    <tableColumn id="6" xr3:uid="{00000000-0010-0000-0300-000006000000}" name="Stĺpec6" headerRowDxfId="2667" dataDxfId="2666"/>
    <tableColumn id="7" xr3:uid="{00000000-0010-0000-0300-000007000000}" name="Stĺpec7" headerRowDxfId="2665"/>
    <tableColumn id="68" xr3:uid="{00000000-0010-0000-0300-000044000000}" name="Stĺpec68" headerRowDxfId="2664"/>
    <tableColumn id="8" xr3:uid="{00000000-0010-0000-0300-000008000000}" name="Stĺpec8" headerRowDxfId="2663" dataDxfId="2662"/>
    <tableColumn id="9" xr3:uid="{00000000-0010-0000-0300-000009000000}" name="Stĺpec9" headerRowDxfId="2661" dataDxfId="2660"/>
    <tableColumn id="10" xr3:uid="{00000000-0010-0000-0300-00000A000000}" name="Stĺpec10" headerRowDxfId="2659" dataDxfId="2658"/>
    <tableColumn id="11" xr3:uid="{00000000-0010-0000-0300-00000B000000}" name="Stĺpec11" headerRowDxfId="2657" dataDxfId="2656"/>
    <tableColumn id="12" xr3:uid="{00000000-0010-0000-0300-00000C000000}" name="Stĺpec12" headerRowDxfId="2655" dataDxfId="2654"/>
    <tableColumn id="13" xr3:uid="{00000000-0010-0000-0300-00000D000000}" name="Stĺpec13" headerRowDxfId="2653" dataDxfId="2652"/>
    <tableColumn id="14" xr3:uid="{00000000-0010-0000-0300-00000E000000}" name="Stĺpec14" headerRowDxfId="2651" dataDxfId="2650"/>
    <tableColumn id="15" xr3:uid="{00000000-0010-0000-0300-00000F000000}" name="Stĺpec15" headerRowDxfId="2649" dataDxfId="2648"/>
    <tableColumn id="16" xr3:uid="{00000000-0010-0000-0300-000010000000}" name="Stĺpec16" headerRowDxfId="2647" dataDxfId="2646"/>
    <tableColumn id="17" xr3:uid="{00000000-0010-0000-0300-000011000000}" name="Stĺpec17" headerRowDxfId="2645" dataDxfId="2644"/>
    <tableColumn id="18" xr3:uid="{00000000-0010-0000-0300-000012000000}" name="Stĺpec18" headerRowDxfId="2643" dataDxfId="2642"/>
    <tableColumn id="19" xr3:uid="{00000000-0010-0000-0300-000013000000}" name="Stĺpec19" headerRowDxfId="2641" dataDxfId="2640"/>
    <tableColumn id="20" xr3:uid="{00000000-0010-0000-0300-000014000000}" name="Stĺpec20" headerRowDxfId="2639" dataDxfId="2638"/>
    <tableColumn id="21" xr3:uid="{00000000-0010-0000-0300-000015000000}" name="Stĺpec21" headerRowDxfId="2637" dataDxfId="2636"/>
    <tableColumn id="22" xr3:uid="{00000000-0010-0000-0300-000016000000}" name="Stĺpec22" headerRowDxfId="2635" dataDxfId="2634"/>
    <tableColumn id="23" xr3:uid="{00000000-0010-0000-0300-000017000000}" name="Stĺpec23" headerRowDxfId="2633" dataDxfId="2632"/>
    <tableColumn id="24" xr3:uid="{00000000-0010-0000-0300-000018000000}" name="Stĺpec24" headerRowDxfId="2631" dataDxfId="2630"/>
    <tableColumn id="25" xr3:uid="{00000000-0010-0000-0300-000019000000}" name="Stĺpec25" headerRowDxfId="2629" dataDxfId="2628"/>
    <tableColumn id="26" xr3:uid="{00000000-0010-0000-0300-00001A000000}" name="Stĺpec26" headerRowDxfId="2627" dataDxfId="2626"/>
    <tableColumn id="27" xr3:uid="{00000000-0010-0000-0300-00001B000000}" name="Stĺpec27" headerRowDxfId="2625" dataDxfId="2624"/>
    <tableColumn id="28" xr3:uid="{00000000-0010-0000-0300-00001C000000}" name="Stĺpec28" headerRowDxfId="2623" dataDxfId="2622"/>
    <tableColumn id="29" xr3:uid="{00000000-0010-0000-0300-00001D000000}" name="Stĺpec29" headerRowDxfId="2621" dataDxfId="2620"/>
    <tableColumn id="30" xr3:uid="{00000000-0010-0000-0300-00001E000000}" name="Stĺpec30" headerRowDxfId="2619" dataDxfId="2618"/>
    <tableColumn id="31" xr3:uid="{00000000-0010-0000-0300-00001F000000}" name="Stĺpec31" headerRowDxfId="2617" dataDxfId="2616"/>
    <tableColumn id="32" xr3:uid="{00000000-0010-0000-0300-000020000000}" name="Stĺpec32" headerRowDxfId="2615" dataDxfId="2614"/>
    <tableColumn id="33" xr3:uid="{00000000-0010-0000-0300-000021000000}" name="Stĺpec33" headerRowDxfId="2613" dataDxfId="2612"/>
    <tableColumn id="34" xr3:uid="{00000000-0010-0000-0300-000022000000}" name="Stĺpec34" headerRowDxfId="2611" dataDxfId="2610"/>
    <tableColumn id="35" xr3:uid="{00000000-0010-0000-0300-000023000000}" name="Stĺpec35" headerRowDxfId="2609" dataDxfId="2608"/>
    <tableColumn id="36" xr3:uid="{00000000-0010-0000-0300-000024000000}" name="Stĺpec36" headerRowDxfId="2607" dataDxfId="2606"/>
    <tableColumn id="37" xr3:uid="{00000000-0010-0000-0300-000025000000}" name="Stĺpec37" headerRowDxfId="2605" dataDxfId="2604"/>
    <tableColumn id="38" xr3:uid="{00000000-0010-0000-0300-000026000000}" name="Stĺpec38" headerRowDxfId="2603" dataDxfId="2602"/>
    <tableColumn id="39" xr3:uid="{00000000-0010-0000-0300-000027000000}" name="Stĺpec39" headerRowDxfId="2601" dataDxfId="2600"/>
    <tableColumn id="40" xr3:uid="{00000000-0010-0000-0300-000028000000}" name="Stĺpec40" headerRowDxfId="2599" dataDxfId="2598"/>
    <tableColumn id="41" xr3:uid="{00000000-0010-0000-0300-000029000000}" name="Stĺpec41" headerRowDxfId="2597" dataDxfId="2596"/>
    <tableColumn id="126" xr3:uid="{00000000-0010-0000-0300-00007E000000}" name="Stĺpec126" headerRowDxfId="2595" dataDxfId="2594"/>
    <tableColumn id="125" xr3:uid="{00000000-0010-0000-0300-00007D000000}" name="Stĺpec125" headerRowDxfId="2593" dataDxfId="2592"/>
    <tableColumn id="42" xr3:uid="{00000000-0010-0000-0300-00002A000000}" name="Stĺpec42" headerRowDxfId="2591" dataDxfId="2590"/>
    <tableColumn id="43" xr3:uid="{00000000-0010-0000-0300-00002B000000}" name="Stĺpec43" headerRowDxfId="2589" dataDxfId="2588"/>
    <tableColumn id="44" xr3:uid="{00000000-0010-0000-0300-00002C000000}" name="Stĺpec44" headerRowDxfId="2587" dataDxfId="2586"/>
    <tableColumn id="45" xr3:uid="{00000000-0010-0000-0300-00002D000000}" name="Stĺpec45" headerRowDxfId="2585" dataDxfId="2584"/>
    <tableColumn id="46" xr3:uid="{00000000-0010-0000-0300-00002E000000}" name="Stĺpec46" headerRowDxfId="2583" dataDxfId="2582"/>
    <tableColumn id="47" xr3:uid="{00000000-0010-0000-0300-00002F000000}" name="Stĺpec47" headerRowDxfId="2581" dataDxfId="2580"/>
    <tableColumn id="48" xr3:uid="{00000000-0010-0000-0300-000030000000}" name="Stĺpec48" headerRowDxfId="2579" dataDxfId="2578"/>
    <tableColumn id="49" xr3:uid="{00000000-0010-0000-0300-000031000000}" name="Stĺpec49" headerRowDxfId="2577" dataDxfId="2576"/>
    <tableColumn id="50" xr3:uid="{00000000-0010-0000-0300-000032000000}" name="Stĺpec50" headerRowDxfId="2575" dataDxfId="2574"/>
    <tableColumn id="51" xr3:uid="{00000000-0010-0000-0300-000033000000}" name="Stĺpec51" headerRowDxfId="2573" dataDxfId="2572"/>
    <tableColumn id="52" xr3:uid="{00000000-0010-0000-0300-000034000000}" name="Stĺpec52" headerRowDxfId="2571" dataDxfId="2570"/>
    <tableColumn id="53" xr3:uid="{00000000-0010-0000-0300-000035000000}" name="Stĺpec53" headerRowDxfId="2569" dataDxfId="2568"/>
    <tableColumn id="54" xr3:uid="{00000000-0010-0000-0300-000036000000}" name="Stĺpec54" headerRowDxfId="2567" dataDxfId="2566"/>
    <tableColumn id="55" xr3:uid="{00000000-0010-0000-0300-000037000000}" name="Stĺpec55" headerRowDxfId="2565" dataDxfId="2564"/>
    <tableColumn id="56" xr3:uid="{00000000-0010-0000-0300-000038000000}" name="Stĺpec56" headerRowDxfId="2563" dataDxfId="2562"/>
    <tableColumn id="57" xr3:uid="{00000000-0010-0000-0300-000039000000}" name="Stĺpec57" headerRowDxfId="2561" dataDxfId="2560"/>
    <tableColumn id="129" xr3:uid="{00000000-0010-0000-0300-000081000000}" name="Stĺpec129" headerRowDxfId="2559" dataDxfId="2558"/>
    <tableColumn id="128" xr3:uid="{00000000-0010-0000-0300-000080000000}" name="Stĺpec128" headerRowDxfId="2557" dataDxfId="2556"/>
    <tableColumn id="127" xr3:uid="{00000000-0010-0000-0300-00007F000000}" name="Stĺpec127" headerRowDxfId="2555" dataDxfId="2554"/>
    <tableColumn id="58" xr3:uid="{00000000-0010-0000-0300-00003A000000}" name="Stĺpec58" headerRowDxfId="2553" dataDxfId="2552"/>
    <tableColumn id="59" xr3:uid="{00000000-0010-0000-0300-00003B000000}" name="Stĺpec59" headerRowDxfId="2551" dataDxfId="2550"/>
    <tableColumn id="130" xr3:uid="{00000000-0010-0000-0300-000082000000}" name="Stĺpec130" headerRowDxfId="2549" dataDxfId="2548"/>
    <tableColumn id="60" xr3:uid="{00000000-0010-0000-0300-00003C000000}" name="Stĺpec60" headerRowDxfId="2547" dataDxfId="2546"/>
    <tableColumn id="61" xr3:uid="{00000000-0010-0000-0300-00003D000000}" name="Stĺpec61" headerRowDxfId="2545" dataDxfId="2544"/>
    <tableColumn id="62" xr3:uid="{00000000-0010-0000-0300-00003E000000}" name="Stĺpec62" headerRowDxfId="2543" dataDxfId="2542"/>
    <tableColumn id="63" xr3:uid="{00000000-0010-0000-0300-00003F000000}" name="Stĺpec63" headerRowDxfId="2541" dataDxfId="2540"/>
    <tableColumn id="64" xr3:uid="{00000000-0010-0000-0300-000040000000}" name="Stĺpec64" headerRowDxfId="2539" dataDxfId="2538"/>
    <tableColumn id="65" xr3:uid="{00000000-0010-0000-0300-000041000000}" name="Stĺpec65" headerRowDxfId="2537" dataDxfId="2536"/>
    <tableColumn id="66" xr3:uid="{00000000-0010-0000-0300-000042000000}" name="Stĺpec66" headerRowDxfId="2535" dataDxfId="2534"/>
    <tableColumn id="67" xr3:uid="{00000000-0010-0000-0300-000043000000}" name="Stĺpec67" headerRowDxfId="2533" dataDxfId="2532"/>
    <tableColumn id="96" xr3:uid="{00000000-0010-0000-0300-000060000000}" name="Stĺpec95" headerRowDxfId="2531" dataDxfId="2530"/>
    <tableColumn id="95" xr3:uid="{00000000-0010-0000-0300-00005F000000}" name="Stĺpec94" headerRowDxfId="2529" dataDxfId="2528"/>
    <tableColumn id="94" xr3:uid="{00000000-0010-0000-0300-00005E000000}" name="Stĺpec93" headerRowDxfId="2527" dataDxfId="2526"/>
    <tableColumn id="93" xr3:uid="{00000000-0010-0000-0300-00005D000000}" name="Stĺpec92" headerRowDxfId="2525" dataDxfId="2524"/>
    <tableColumn id="92" xr3:uid="{00000000-0010-0000-0300-00005C000000}" name="Stĺpec91" headerRowDxfId="2523" dataDxfId="2522"/>
    <tableColumn id="91" xr3:uid="{00000000-0010-0000-0300-00005B000000}" name="Stĺpec90" headerRowDxfId="2521" dataDxfId="2520"/>
    <tableColumn id="90" xr3:uid="{00000000-0010-0000-0300-00005A000000}" name="Stĺpec89" headerRowDxfId="2519" dataDxfId="2518"/>
    <tableColumn id="89" xr3:uid="{00000000-0010-0000-0300-000059000000}" name="Stĺpec88" headerRowDxfId="2517" dataDxfId="2516"/>
    <tableColumn id="88" xr3:uid="{00000000-0010-0000-0300-000058000000}" name="Stĺpec87" headerRowDxfId="2515" dataDxfId="2514"/>
    <tableColumn id="87" xr3:uid="{00000000-0010-0000-0300-000057000000}" name="Stĺpec86" headerRowDxfId="2513" dataDxfId="2512"/>
    <tableColumn id="86" xr3:uid="{00000000-0010-0000-0300-000056000000}" name="Stĺpec85" headerRowDxfId="2511" dataDxfId="2510"/>
    <tableColumn id="85" xr3:uid="{00000000-0010-0000-0300-000055000000}" name="Stĺpec84" headerRowDxfId="2509" dataDxfId="2508"/>
    <tableColumn id="84" xr3:uid="{00000000-0010-0000-0300-000054000000}" name="Stĺpec83" headerRowDxfId="2507" dataDxfId="2506"/>
    <tableColumn id="82" xr3:uid="{00000000-0010-0000-0300-000052000000}" name="Stĺpec82" headerRowDxfId="2505" dataDxfId="2504"/>
    <tableColumn id="81" xr3:uid="{00000000-0010-0000-0300-000051000000}" name="Stĺpec81" headerRowDxfId="2503" dataDxfId="2502"/>
    <tableColumn id="80" xr3:uid="{00000000-0010-0000-0300-000050000000}" name="Stĺpec80" headerRowDxfId="2501" dataDxfId="2500"/>
    <tableColumn id="79" xr3:uid="{00000000-0010-0000-0300-00004F000000}" name="Stĺpec79" headerRowDxfId="2499" dataDxfId="2498"/>
    <tableColumn id="78" xr3:uid="{00000000-0010-0000-0300-00004E000000}" name="Stĺpec78" headerRowDxfId="2497" dataDxfId="2496"/>
    <tableColumn id="77" xr3:uid="{00000000-0010-0000-0300-00004D000000}" name="Stĺpec77" headerRowDxfId="2495" dataDxfId="2494"/>
    <tableColumn id="76" xr3:uid="{00000000-0010-0000-0300-00004C000000}" name="Stĺpec76" headerRowDxfId="2493" dataDxfId="2492"/>
    <tableColumn id="116" xr3:uid="{00000000-0010-0000-0300-000074000000}" name="Stĺpec115" headerRowDxfId="2491" dataDxfId="2490"/>
    <tableColumn id="115" xr3:uid="{00000000-0010-0000-0300-000073000000}" name="Stĺpec114" headerRowDxfId="2489" dataDxfId="2488"/>
    <tableColumn id="114" xr3:uid="{00000000-0010-0000-0300-000072000000}" name="Stĺpec113" headerRowDxfId="2487" dataDxfId="2486"/>
    <tableColumn id="113" xr3:uid="{00000000-0010-0000-0300-000071000000}" name="Stĺpec112" headerRowDxfId="2485" dataDxfId="2484"/>
    <tableColumn id="112" xr3:uid="{00000000-0010-0000-0300-000070000000}" name="Stĺpec111" headerRowDxfId="2483" dataDxfId="2482"/>
    <tableColumn id="111" xr3:uid="{00000000-0010-0000-0300-00006F000000}" name="Stĺpec110" headerRowDxfId="2481" dataDxfId="2480"/>
    <tableColumn id="110" xr3:uid="{00000000-0010-0000-0300-00006E000000}" name="Stĺpec109" headerRowDxfId="2479" dataDxfId="2478"/>
    <tableColumn id="109" xr3:uid="{00000000-0010-0000-0300-00006D000000}" name="Stĺpec108" headerRowDxfId="2477" dataDxfId="2476"/>
    <tableColumn id="108" xr3:uid="{00000000-0010-0000-0300-00006C000000}" name="Stĺpec107" headerRowDxfId="2475" dataDxfId="2474"/>
    <tableColumn id="107" xr3:uid="{00000000-0010-0000-0300-00006B000000}" name="Stĺpec106" headerRowDxfId="2473" dataDxfId="2472"/>
    <tableColumn id="106" xr3:uid="{00000000-0010-0000-0300-00006A000000}" name="Stĺpec105" headerRowDxfId="2471" dataDxfId="2470"/>
    <tableColumn id="105" xr3:uid="{00000000-0010-0000-0300-000069000000}" name="Stĺpec104" headerRowDxfId="2469" dataDxfId="2468"/>
    <tableColumn id="104" xr3:uid="{00000000-0010-0000-0300-000068000000}" name="Stĺpec103" headerRowDxfId="2467" dataDxfId="2466"/>
    <tableColumn id="103" xr3:uid="{00000000-0010-0000-0300-000067000000}" name="Stĺpec102" headerRowDxfId="2465" dataDxfId="2464"/>
    <tableColumn id="102" xr3:uid="{00000000-0010-0000-0300-000066000000}" name="Stĺpec101" headerRowDxfId="2463" dataDxfId="2462"/>
    <tableColumn id="101" xr3:uid="{00000000-0010-0000-0300-000065000000}" name="Stĺpec100" headerRowDxfId="2461" dataDxfId="2460"/>
    <tableColumn id="100" xr3:uid="{00000000-0010-0000-0300-000064000000}" name="Stĺpec99" headerRowDxfId="2459" dataDxfId="2458"/>
    <tableColumn id="75" xr3:uid="{00000000-0010-0000-0300-00004B000000}" name="Stĺpec75" headerRowDxfId="2457" dataDxfId="2456"/>
    <tableColumn id="99" xr3:uid="{00000000-0010-0000-0300-000063000000}" name="Stĺpec98" headerRowDxfId="2455" dataDxfId="2454"/>
    <tableColumn id="123" xr3:uid="{00000000-0010-0000-0300-00007B000000}" name="Stĺpec123" headerRowDxfId="2453" dataDxfId="2452"/>
    <tableColumn id="138" xr3:uid="{00000000-0010-0000-0300-00008A000000}" name="Stĺpec138" headerRowDxfId="2451" dataDxfId="2450"/>
    <tableColumn id="142" xr3:uid="{00000000-0010-0000-0300-00008E000000}" name="Stĺpec141" headerRowDxfId="2449" dataDxfId="2448"/>
    <tableColumn id="147" xr3:uid="{00000000-0010-0000-0300-000093000000}" name="Stĺpec146" headerRowDxfId="2447" dataDxfId="2446"/>
    <tableColumn id="146" xr3:uid="{00000000-0010-0000-0300-000092000000}" name="Stĺpec145" headerRowDxfId="2445" dataDxfId="2444"/>
    <tableColumn id="145" xr3:uid="{00000000-0010-0000-0300-000091000000}" name="Stĺpec144" headerRowDxfId="2443" dataDxfId="2442"/>
    <tableColumn id="144" xr3:uid="{00000000-0010-0000-0300-000090000000}" name="Stĺpec143" headerRowDxfId="2441" dataDxfId="2440"/>
    <tableColumn id="143" xr3:uid="{00000000-0010-0000-0300-00008F000000}" name="Stĺpec142" headerRowDxfId="2439" dataDxfId="2438"/>
    <tableColumn id="141" xr3:uid="{00000000-0010-0000-0300-00008D000000}" name="Stĺpec140" headerRowDxfId="2437" dataDxfId="2436"/>
    <tableColumn id="140" xr3:uid="{00000000-0010-0000-0300-00008C000000}" name="Stĺpec139" headerRowDxfId="2435" dataDxfId="2434"/>
    <tableColumn id="139" xr3:uid="{00000000-0010-0000-0300-00008B000000}" name="Stĺpec122" headerRowDxfId="2433" dataDxfId="2432"/>
    <tableColumn id="137" xr3:uid="{00000000-0010-0000-0300-000089000000}" name="Stĺpec137" headerRowDxfId="2431" dataDxfId="2430"/>
    <tableColumn id="136" xr3:uid="{00000000-0010-0000-0300-000088000000}" name="Stĺpec136" headerRowDxfId="2429" dataDxfId="2428"/>
    <tableColumn id="135" xr3:uid="{00000000-0010-0000-0300-000087000000}" name="Stĺpec135" headerRowDxfId="2427" dataDxfId="2426"/>
    <tableColumn id="134" xr3:uid="{00000000-0010-0000-0300-000086000000}" name="Stĺpec134" headerRowDxfId="2425" dataDxfId="2424"/>
    <tableColumn id="133" xr3:uid="{00000000-0010-0000-0300-000085000000}" name="Stĺpec133" headerRowDxfId="2423" dataDxfId="2422"/>
    <tableColumn id="230" xr3:uid="{00000000-0010-0000-0300-0000E6000000}" name="Stĺpec230" headerRowDxfId="2421" dataDxfId="2420"/>
    <tableColumn id="229" xr3:uid="{00000000-0010-0000-0300-0000E5000000}" name="Stĺpec229" headerRowDxfId="2419" dataDxfId="2418"/>
    <tableColumn id="132" xr3:uid="{00000000-0010-0000-0300-000084000000}" name="Stĺpec132" headerRowDxfId="2417" dataDxfId="2416"/>
    <tableColumn id="131" xr3:uid="{00000000-0010-0000-0300-000083000000}" name="Stĺpec131" headerRowDxfId="2415" dataDxfId="2414"/>
    <tableColumn id="124" xr3:uid="{00000000-0010-0000-0300-00007C000000}" name="Stĺpec124" headerRowDxfId="2413" dataDxfId="2412"/>
    <tableColumn id="121" xr3:uid="{00000000-0010-0000-0300-000079000000}" name="Stĺpec121" headerRowDxfId="2411" dataDxfId="2410"/>
    <tableColumn id="120" xr3:uid="{00000000-0010-0000-0300-000078000000}" name="Stĺpec120" headerRowDxfId="2409" dataDxfId="2408"/>
    <tableColumn id="119" xr3:uid="{00000000-0010-0000-0300-000077000000}" name="Stĺpec119" headerRowDxfId="2407" dataDxfId="2406"/>
    <tableColumn id="171" xr3:uid="{00000000-0010-0000-0300-0000AB000000}" name="Stĺpec171" headerRowDxfId="2405" dataDxfId="2404"/>
    <tableColumn id="170" xr3:uid="{00000000-0010-0000-0300-0000AA000000}" name="Stĺpec170" headerRowDxfId="2403" dataDxfId="2402"/>
    <tableColumn id="169" xr3:uid="{00000000-0010-0000-0300-0000A9000000}" name="Stĺpec169" headerRowDxfId="2401" dataDxfId="2400"/>
    <tableColumn id="168" xr3:uid="{00000000-0010-0000-0300-0000A8000000}" name="Stĺpec168" headerRowDxfId="2399" dataDxfId="2398"/>
    <tableColumn id="167" xr3:uid="{00000000-0010-0000-0300-0000A7000000}" name="Stĺpec167" headerRowDxfId="2397" dataDxfId="2396"/>
    <tableColumn id="166" xr3:uid="{00000000-0010-0000-0300-0000A6000000}" name="Stĺpec166" headerRowDxfId="2395" dataDxfId="2394"/>
    <tableColumn id="165" xr3:uid="{00000000-0010-0000-0300-0000A5000000}" name="Stĺpec165" headerRowDxfId="2393" dataDxfId="2392"/>
    <tableColumn id="164" xr3:uid="{00000000-0010-0000-0300-0000A4000000}" name="Stĺpec164" headerRowDxfId="2391" dataDxfId="2390"/>
    <tableColumn id="163" xr3:uid="{00000000-0010-0000-0300-0000A3000000}" name="Stĺpec163" headerRowDxfId="2389" dataDxfId="2388"/>
    <tableColumn id="162" xr3:uid="{00000000-0010-0000-0300-0000A2000000}" name="Stĺpec162" headerRowDxfId="2387" dataDxfId="2386"/>
    <tableColumn id="161" xr3:uid="{00000000-0010-0000-0300-0000A1000000}" name="Stĺpec161" headerRowDxfId="2385" dataDxfId="2384"/>
    <tableColumn id="160" xr3:uid="{00000000-0010-0000-0300-0000A0000000}" name="Stĺpec160" headerRowDxfId="2383" dataDxfId="2382"/>
    <tableColumn id="159" xr3:uid="{00000000-0010-0000-0300-00009F000000}" name="Stĺpec159" headerRowDxfId="2381" dataDxfId="2380"/>
    <tableColumn id="158" xr3:uid="{00000000-0010-0000-0300-00009E000000}" name="Stĺpec158" headerRowDxfId="2379" dataDxfId="2378"/>
    <tableColumn id="157" xr3:uid="{00000000-0010-0000-0300-00009D000000}" name="Stĺpec157" headerRowDxfId="2377" dataDxfId="2376"/>
    <tableColumn id="156" xr3:uid="{00000000-0010-0000-0300-00009C000000}" name="Stĺpec156" headerRowDxfId="2375" dataDxfId="2374"/>
    <tableColumn id="155" xr3:uid="{00000000-0010-0000-0300-00009B000000}" name="Stĺpec155" headerRowDxfId="2373" dataDxfId="2372"/>
    <tableColumn id="154" xr3:uid="{00000000-0010-0000-0300-00009A000000}" name="Stĺpec154" headerRowDxfId="2371" dataDxfId="2370"/>
    <tableColumn id="153" xr3:uid="{00000000-0010-0000-0300-000099000000}" name="Stĺpec153" headerRowDxfId="2369" dataDxfId="2368"/>
    <tableColumn id="152" xr3:uid="{00000000-0010-0000-0300-000098000000}" name="Stĺpec152" headerRowDxfId="2367" dataDxfId="2366"/>
    <tableColumn id="151" xr3:uid="{00000000-0010-0000-0300-000097000000}" name="Stĺpec151" headerRowDxfId="2365" dataDxfId="2364"/>
    <tableColumn id="150" xr3:uid="{00000000-0010-0000-0300-000096000000}" name="Stĺpec150" headerRowDxfId="2363" dataDxfId="2362"/>
    <tableColumn id="149" xr3:uid="{00000000-0010-0000-0300-000095000000}" name="Stĺpec149" headerRowDxfId="2361" dataDxfId="2360"/>
    <tableColumn id="148" xr3:uid="{00000000-0010-0000-0300-000094000000}" name="Stĺpec148" headerRowDxfId="2359" dataDxfId="2358"/>
    <tableColumn id="122" xr3:uid="{00000000-0010-0000-0300-00007A000000}" name="Stĺpec147" headerRowDxfId="2357" dataDxfId="2356"/>
    <tableColumn id="118" xr3:uid="{00000000-0010-0000-0300-000076000000}" name="Stĺpec118" headerRowDxfId="2355" dataDxfId="2354"/>
    <tableColumn id="117" xr3:uid="{00000000-0010-0000-0300-000075000000}" name="Stĺpec117" headerRowDxfId="2353" dataDxfId="2352"/>
    <tableColumn id="83" xr3:uid="{00000000-0010-0000-0300-000053000000}" name="Stĺpec116" headerRowDxfId="2351" dataDxfId="2350"/>
    <tableColumn id="181" xr3:uid="{00000000-0010-0000-0300-0000B5000000}" name="Stĺpec181" headerRowDxfId="2349" dataDxfId="2348"/>
    <tableColumn id="180" xr3:uid="{00000000-0010-0000-0300-0000B4000000}" name="Stĺpec180" headerRowDxfId="2347" dataDxfId="2346"/>
    <tableColumn id="179" xr3:uid="{00000000-0010-0000-0300-0000B3000000}" name="Stĺpec179" headerRowDxfId="2345" dataDxfId="2344"/>
    <tableColumn id="178" xr3:uid="{00000000-0010-0000-0300-0000B2000000}" name="Stĺpec178" headerRowDxfId="2343" dataDxfId="2342"/>
    <tableColumn id="177" xr3:uid="{00000000-0010-0000-0300-0000B1000000}" name="Stĺpec177" headerRowDxfId="2341" dataDxfId="2340"/>
    <tableColumn id="176" xr3:uid="{00000000-0010-0000-0300-0000B0000000}" name="Stĺpec176" headerRowDxfId="2339" dataDxfId="2338"/>
    <tableColumn id="175" xr3:uid="{00000000-0010-0000-0300-0000AF000000}" name="Stĺpec175" headerRowDxfId="2337" dataDxfId="2336"/>
    <tableColumn id="174" xr3:uid="{00000000-0010-0000-0300-0000AE000000}" name="Stĺpec174" headerRowDxfId="2335" dataDxfId="2334"/>
    <tableColumn id="173" xr3:uid="{00000000-0010-0000-0300-0000AD000000}" name="Stĺpec173" headerRowDxfId="2333" dataDxfId="2332"/>
    <tableColumn id="221" xr3:uid="{00000000-0010-0000-0300-0000DD000000}" name="Stĺpec221" headerRowDxfId="2331" dataDxfId="2330"/>
    <tableColumn id="220" xr3:uid="{00000000-0010-0000-0300-0000DC000000}" name="Stĺpec220" headerRowDxfId="2329" dataDxfId="2328"/>
    <tableColumn id="219" xr3:uid="{00000000-0010-0000-0300-0000DB000000}" name="Stĺpec219" headerRowDxfId="2327" dataDxfId="2326"/>
    <tableColumn id="218" xr3:uid="{00000000-0010-0000-0300-0000DA000000}" name="Stĺpec218" headerRowDxfId="2325" dataDxfId="2324"/>
    <tableColumn id="217" xr3:uid="{00000000-0010-0000-0300-0000D9000000}" name="Stĺpec217" headerRowDxfId="2323" dataDxfId="2322"/>
    <tableColumn id="216" xr3:uid="{00000000-0010-0000-0300-0000D8000000}" name="Stĺpec216" headerRowDxfId="2321" dataDxfId="2320"/>
    <tableColumn id="215" xr3:uid="{00000000-0010-0000-0300-0000D7000000}" name="Stĺpec215" headerRowDxfId="2319" dataDxfId="2318"/>
    <tableColumn id="214" xr3:uid="{00000000-0010-0000-0300-0000D6000000}" name="Stĺpec214" headerRowDxfId="2317" dataDxfId="2316"/>
    <tableColumn id="213" xr3:uid="{00000000-0010-0000-0300-0000D5000000}" name="Stĺpec213" headerRowDxfId="2315" dataDxfId="2314"/>
    <tableColumn id="212" xr3:uid="{00000000-0010-0000-0300-0000D4000000}" name="Stĺpec212" headerRowDxfId="2313" dataDxfId="2312"/>
    <tableColumn id="211" xr3:uid="{00000000-0010-0000-0300-0000D3000000}" name="Stĺpec211" headerRowDxfId="2311" dataDxfId="2310"/>
    <tableColumn id="210" xr3:uid="{00000000-0010-0000-0300-0000D2000000}" name="Stĺpec210" headerRowDxfId="2309" dataDxfId="2308"/>
    <tableColumn id="209" xr3:uid="{00000000-0010-0000-0300-0000D1000000}" name="Stĺpec209" headerRowDxfId="2307" dataDxfId="2306"/>
    <tableColumn id="208" xr3:uid="{00000000-0010-0000-0300-0000D0000000}" name="Stĺpec208" headerRowDxfId="2305" dataDxfId="2304"/>
    <tableColumn id="207" xr3:uid="{00000000-0010-0000-0300-0000CF000000}" name="Stĺpec207" headerRowDxfId="2303" dataDxfId="2302"/>
    <tableColumn id="206" xr3:uid="{00000000-0010-0000-0300-0000CE000000}" name="Stĺpec206" headerRowDxfId="2301" dataDxfId="2300"/>
    <tableColumn id="205" xr3:uid="{00000000-0010-0000-0300-0000CD000000}" name="Stĺpec205" headerRowDxfId="2299" dataDxfId="2298"/>
    <tableColumn id="204" xr3:uid="{00000000-0010-0000-0300-0000CC000000}" name="Stĺpec204" headerRowDxfId="2297" dataDxfId="2296"/>
    <tableColumn id="203" xr3:uid="{00000000-0010-0000-0300-0000CB000000}" name="Stĺpec203" headerRowDxfId="2295" dataDxfId="2294"/>
    <tableColumn id="202" xr3:uid="{00000000-0010-0000-0300-0000CA000000}" name="Stĺpec202" headerRowDxfId="2293" dataDxfId="2292"/>
    <tableColumn id="201" xr3:uid="{00000000-0010-0000-0300-0000C9000000}" name="Stĺpec201" headerRowDxfId="2291" dataDxfId="2290"/>
    <tableColumn id="200" xr3:uid="{00000000-0010-0000-0300-0000C8000000}" name="Stĺpec200" headerRowDxfId="2289" dataDxfId="2288"/>
    <tableColumn id="199" xr3:uid="{00000000-0010-0000-0300-0000C7000000}" name="Stĺpec199" headerRowDxfId="2287" dataDxfId="2286"/>
    <tableColumn id="198" xr3:uid="{00000000-0010-0000-0300-0000C6000000}" name="Stĺpec198" headerRowDxfId="2285" dataDxfId="2284"/>
    <tableColumn id="197" xr3:uid="{00000000-0010-0000-0300-0000C5000000}" name="Stĺpec197" headerRowDxfId="2283" dataDxfId="2282"/>
    <tableColumn id="196" xr3:uid="{00000000-0010-0000-0300-0000C4000000}" name="Stĺpec196" headerRowDxfId="2281" dataDxfId="2280"/>
    <tableColumn id="195" xr3:uid="{00000000-0010-0000-0300-0000C3000000}" name="Stĺpec195" headerRowDxfId="2279" dataDxfId="2278"/>
    <tableColumn id="194" xr3:uid="{00000000-0010-0000-0300-0000C2000000}" name="Stĺpec194" headerRowDxfId="2277" dataDxfId="2276"/>
    <tableColumn id="193" xr3:uid="{00000000-0010-0000-0300-0000C1000000}" name="Stĺpec193" headerRowDxfId="2275" dataDxfId="2274"/>
    <tableColumn id="192" xr3:uid="{00000000-0010-0000-0300-0000C0000000}" name="Stĺpec192" headerRowDxfId="2273" dataDxfId="2272"/>
    <tableColumn id="191" xr3:uid="{00000000-0010-0000-0300-0000BF000000}" name="Stĺpec191" headerRowDxfId="2271" dataDxfId="2270"/>
    <tableColumn id="190" xr3:uid="{00000000-0010-0000-0300-0000BE000000}" name="Stĺpec190" headerRowDxfId="2269" dataDxfId="2268"/>
    <tableColumn id="189" xr3:uid="{00000000-0010-0000-0300-0000BD000000}" name="Stĺpec189" headerRowDxfId="2267" dataDxfId="2266"/>
    <tableColumn id="188" xr3:uid="{00000000-0010-0000-0300-0000BC000000}" name="Stĺpec188" headerRowDxfId="2265" dataDxfId="2264"/>
    <tableColumn id="187" xr3:uid="{00000000-0010-0000-0300-0000BB000000}" name="Stĺpec187" headerRowDxfId="2263" dataDxfId="2262"/>
    <tableColumn id="186" xr3:uid="{00000000-0010-0000-0300-0000BA000000}" name="Stĺpec186" headerRowDxfId="2261" dataDxfId="2260"/>
    <tableColumn id="228" xr3:uid="{00000000-0010-0000-0300-0000E4000000}" name="Stĺpec228" headerRowDxfId="2259" dataDxfId="2258"/>
    <tableColumn id="227" xr3:uid="{00000000-0010-0000-0300-0000E3000000}" name="Stĺpec227" headerRowDxfId="2257" dataDxfId="2256"/>
    <tableColumn id="226" xr3:uid="{00000000-0010-0000-0300-0000E2000000}" name="Stĺpec226" headerRowDxfId="2255" dataDxfId="2254"/>
    <tableColumn id="225" xr3:uid="{00000000-0010-0000-0300-0000E1000000}" name="Stĺpec225" headerRowDxfId="2253" dataDxfId="2252"/>
    <tableColumn id="224" xr3:uid="{00000000-0010-0000-0300-0000E0000000}" name="Stĺpec224" headerRowDxfId="2251" dataDxfId="2250"/>
    <tableColumn id="223" xr3:uid="{00000000-0010-0000-0300-0000DF000000}" name="Stĺpec223" headerRowDxfId="2249" dataDxfId="2248"/>
    <tableColumn id="222" xr3:uid="{00000000-0010-0000-0300-0000DE000000}" name="Stĺpec222" headerRowDxfId="2247" dataDxfId="2246"/>
    <tableColumn id="185" xr3:uid="{00000000-0010-0000-0300-0000B9000000}" name="Stĺpec185" headerRowDxfId="2245" dataDxfId="2244"/>
    <tableColumn id="184" xr3:uid="{00000000-0010-0000-0300-0000B8000000}" name="Stĺpec184" headerRowDxfId="2243" dataDxfId="2242"/>
    <tableColumn id="183" xr3:uid="{00000000-0010-0000-0300-0000B7000000}" name="Stĺpec183" headerRowDxfId="2241" dataDxfId="2240"/>
    <tableColumn id="182" xr3:uid="{00000000-0010-0000-0300-0000B6000000}" name="Stĺpec182" headerRowDxfId="2239" dataDxfId="2238"/>
    <tableColumn id="98" xr3:uid="{00000000-0010-0000-0300-000062000000}" name="Stĺpec97" headerRowDxfId="2237" dataDxfId="2236"/>
    <tableColumn id="172" xr3:uid="{00000000-0010-0000-0300-0000AC000000}" name="Stĺpec172" headerRowDxfId="2235" dataDxfId="2234"/>
    <tableColumn id="290" xr3:uid="{00000000-0010-0000-0300-000022010000}" name="Stĺpec290" headerRowDxfId="2233" dataDxfId="2232"/>
    <tableColumn id="289" xr3:uid="{00000000-0010-0000-0300-000021010000}" name="Stĺpec289" headerRowDxfId="2231" dataDxfId="2230"/>
    <tableColumn id="288" xr3:uid="{00000000-0010-0000-0300-000020010000}" name="Stĺpec288" headerRowDxfId="2229" dataDxfId="2228"/>
    <tableColumn id="287" xr3:uid="{00000000-0010-0000-0300-00001F010000}" name="Stĺpec287" headerRowDxfId="2227" dataDxfId="2226"/>
    <tableColumn id="286" xr3:uid="{00000000-0010-0000-0300-00001E010000}" name="Stĺpec286" headerRowDxfId="2225" dataDxfId="2224"/>
    <tableColumn id="285" xr3:uid="{00000000-0010-0000-0300-00001D010000}" name="Stĺpec285" headerRowDxfId="2223" dataDxfId="2222"/>
    <tableColumn id="284" xr3:uid="{00000000-0010-0000-0300-00001C010000}" name="Stĺpec284" headerRowDxfId="2221" dataDxfId="2220"/>
    <tableColumn id="283" xr3:uid="{00000000-0010-0000-0300-00001B010000}" name="Stĺpec283" headerRowDxfId="2219" dataDxfId="2218"/>
    <tableColumn id="282" xr3:uid="{00000000-0010-0000-0300-00001A010000}" name="Stĺpec282" headerRowDxfId="2217" dataDxfId="2216"/>
    <tableColumn id="281" xr3:uid="{00000000-0010-0000-0300-000019010000}" name="Stĺpec281" headerRowDxfId="2215" dataDxfId="2214"/>
    <tableColumn id="280" xr3:uid="{00000000-0010-0000-0300-000018010000}" name="Stĺpec280" headerRowDxfId="2213" dataDxfId="2212"/>
    <tableColumn id="279" xr3:uid="{00000000-0010-0000-0300-000017010000}" name="Stĺpec279" headerRowDxfId="2211" dataDxfId="2210"/>
    <tableColumn id="278" xr3:uid="{00000000-0010-0000-0300-000016010000}" name="Stĺpec278" headerRowDxfId="2209" dataDxfId="2208"/>
    <tableColumn id="277" xr3:uid="{00000000-0010-0000-0300-000015010000}" name="Stĺpec277" headerRowDxfId="2207" dataDxfId="2206"/>
    <tableColumn id="276" xr3:uid="{00000000-0010-0000-0300-000014010000}" name="Stĺpec276" headerRowDxfId="2205" dataDxfId="2204"/>
    <tableColumn id="275" xr3:uid="{00000000-0010-0000-0300-000013010000}" name="Stĺpec275" headerRowDxfId="2203" dataDxfId="2202"/>
    <tableColumn id="274" xr3:uid="{00000000-0010-0000-0300-000012010000}" name="Stĺpec274" headerRowDxfId="2201" dataDxfId="2200"/>
    <tableColumn id="273" xr3:uid="{00000000-0010-0000-0300-000011010000}" name="Stĺpec273" headerRowDxfId="2199" dataDxfId="2198"/>
    <tableColumn id="272" xr3:uid="{00000000-0010-0000-0300-000010010000}" name="Stĺpec272" headerRowDxfId="2197" dataDxfId="2196"/>
    <tableColumn id="271" xr3:uid="{00000000-0010-0000-0300-00000F010000}" name="Stĺpec271" headerRowDxfId="2195" dataDxfId="2194"/>
    <tableColumn id="270" xr3:uid="{00000000-0010-0000-0300-00000E010000}" name="Stĺpec270" headerRowDxfId="2193" dataDxfId="2192"/>
    <tableColumn id="269" xr3:uid="{00000000-0010-0000-0300-00000D010000}" name="Stĺpec269" headerRowDxfId="2191" dataDxfId="2190"/>
    <tableColumn id="268" xr3:uid="{00000000-0010-0000-0300-00000C010000}" name="Stĺpec268" headerRowDxfId="2189" dataDxfId="2188"/>
    <tableColumn id="267" xr3:uid="{00000000-0010-0000-0300-00000B010000}" name="Stĺpec267" headerRowDxfId="2187" dataDxfId="2186"/>
    <tableColumn id="266" xr3:uid="{00000000-0010-0000-0300-00000A010000}" name="Stĺpec266" headerRowDxfId="2185" dataDxfId="2184"/>
    <tableColumn id="265" xr3:uid="{00000000-0010-0000-0300-000009010000}" name="Stĺpec265" headerRowDxfId="2183" dataDxfId="2182"/>
    <tableColumn id="264" xr3:uid="{00000000-0010-0000-0300-000008010000}" name="Stĺpec264" headerRowDxfId="2181" dataDxfId="2180"/>
    <tableColumn id="263" xr3:uid="{00000000-0010-0000-0300-000007010000}" name="Stĺpec263" headerRowDxfId="2179" dataDxfId="2178"/>
    <tableColumn id="262" xr3:uid="{00000000-0010-0000-0300-000006010000}" name="Stĺpec262" headerRowDxfId="2177" dataDxfId="2176"/>
    <tableColumn id="261" xr3:uid="{00000000-0010-0000-0300-000005010000}" name="Stĺpec261" headerRowDxfId="2175" dataDxfId="2174"/>
    <tableColumn id="260" xr3:uid="{00000000-0010-0000-0300-000004010000}" name="Stĺpec260" headerRowDxfId="2173" dataDxfId="2172"/>
    <tableColumn id="259" xr3:uid="{00000000-0010-0000-0300-000003010000}" name="Stĺpec259" headerRowDxfId="2171" dataDxfId="2170"/>
    <tableColumn id="258" xr3:uid="{00000000-0010-0000-0300-000002010000}" name="Stĺpec258" headerRowDxfId="2169" dataDxfId="2168"/>
    <tableColumn id="257" xr3:uid="{00000000-0010-0000-0300-000001010000}" name="Stĺpec257" headerRowDxfId="2167" dataDxfId="2166"/>
    <tableColumn id="256" xr3:uid="{00000000-0010-0000-0300-000000010000}" name="Stĺpec256" headerRowDxfId="2165" dataDxfId="2164"/>
    <tableColumn id="255" xr3:uid="{00000000-0010-0000-0300-0000FF000000}" name="Stĺpec255" headerRowDxfId="2163" dataDxfId="2162"/>
    <tableColumn id="254" xr3:uid="{00000000-0010-0000-0300-0000FE000000}" name="Stĺpec254" headerRowDxfId="2161" dataDxfId="2160"/>
    <tableColumn id="253" xr3:uid="{00000000-0010-0000-0300-0000FD000000}" name="Stĺpec253" headerRowDxfId="2159" dataDxfId="2158"/>
    <tableColumn id="252" xr3:uid="{00000000-0010-0000-0300-0000FC000000}" name="Stĺpec252" headerRowDxfId="2157" dataDxfId="2156"/>
    <tableColumn id="251" xr3:uid="{00000000-0010-0000-0300-0000FB000000}" name="Stĺpec251" headerRowDxfId="2155" dataDxfId="2154"/>
    <tableColumn id="250" xr3:uid="{00000000-0010-0000-0300-0000FA000000}" name="Stĺpec250" headerRowDxfId="2153" dataDxfId="2152"/>
    <tableColumn id="249" xr3:uid="{00000000-0010-0000-0300-0000F9000000}" name="Stĺpec249" headerRowDxfId="2151" dataDxfId="2150"/>
    <tableColumn id="248" xr3:uid="{00000000-0010-0000-0300-0000F8000000}" name="Stĺpec248" headerRowDxfId="2149" dataDxfId="2148"/>
    <tableColumn id="247" xr3:uid="{00000000-0010-0000-0300-0000F7000000}" name="Stĺpec247" headerRowDxfId="2147" dataDxfId="2146"/>
    <tableColumn id="246" xr3:uid="{00000000-0010-0000-0300-0000F6000000}" name="Stĺpec246" headerRowDxfId="2145" dataDxfId="2144"/>
    <tableColumn id="245" xr3:uid="{00000000-0010-0000-0300-0000F5000000}" name="Stĺpec245" headerRowDxfId="2143" dataDxfId="2142"/>
    <tableColumn id="244" xr3:uid="{00000000-0010-0000-0300-0000F4000000}" name="Stĺpec244" headerRowDxfId="2141" dataDxfId="2140"/>
    <tableColumn id="243" xr3:uid="{00000000-0010-0000-0300-0000F3000000}" name="Stĺpec243" headerRowDxfId="2139" dataDxfId="2138"/>
    <tableColumn id="307" xr3:uid="{00000000-0010-0000-0300-000033010000}" name="Stĺpec307" headerRowDxfId="2137" dataDxfId="2136"/>
    <tableColumn id="306" xr3:uid="{00000000-0010-0000-0300-000032010000}" name="Stĺpec306" headerRowDxfId="2135" dataDxfId="2134"/>
    <tableColumn id="305" xr3:uid="{00000000-0010-0000-0300-000031010000}" name="Stĺpec305" headerRowDxfId="2133" dataDxfId="2132"/>
    <tableColumn id="304" xr3:uid="{00000000-0010-0000-0300-000030010000}" name="Stĺpec304" headerRowDxfId="2131" dataDxfId="2130"/>
    <tableColumn id="303" xr3:uid="{00000000-0010-0000-0300-00002F010000}" name="Stĺpec303" headerRowDxfId="2129" dataDxfId="2128"/>
    <tableColumn id="302" xr3:uid="{00000000-0010-0000-0300-00002E010000}" name="Stĺpec302" headerRowDxfId="2127" dataDxfId="2126"/>
    <tableColumn id="301" xr3:uid="{00000000-0010-0000-0300-00002D010000}" name="Stĺpec301" headerRowDxfId="2125" dataDxfId="2124"/>
    <tableColumn id="300" xr3:uid="{00000000-0010-0000-0300-00002C010000}" name="Stĺpec300" headerRowDxfId="2123" dataDxfId="2122"/>
    <tableColumn id="299" xr3:uid="{00000000-0010-0000-0300-00002B010000}" name="Stĺpec299" headerRowDxfId="2121" dataDxfId="2120"/>
    <tableColumn id="298" xr3:uid="{00000000-0010-0000-0300-00002A010000}" name="Stĺpec298" headerRowDxfId="2119" dataDxfId="2118"/>
    <tableColumn id="297" xr3:uid="{00000000-0010-0000-0300-000029010000}" name="Stĺpec297" headerRowDxfId="2117" dataDxfId="2116"/>
    <tableColumn id="296" xr3:uid="{00000000-0010-0000-0300-000028010000}" name="Stĺpec296" headerRowDxfId="2115" dataDxfId="2114"/>
    <tableColumn id="295" xr3:uid="{00000000-0010-0000-0300-000027010000}" name="Stĺpec295" headerRowDxfId="2113" dataDxfId="2112"/>
    <tableColumn id="294" xr3:uid="{00000000-0010-0000-0300-000026010000}" name="Stĺpec294" headerRowDxfId="2111" dataDxfId="2110"/>
    <tableColumn id="293" xr3:uid="{00000000-0010-0000-0300-000025010000}" name="Stĺpec293" headerRowDxfId="2109" dataDxfId="2108"/>
    <tableColumn id="292" xr3:uid="{00000000-0010-0000-0300-000024010000}" name="Stĺpec292" headerRowDxfId="2107" dataDxfId="2106"/>
    <tableColumn id="291" xr3:uid="{00000000-0010-0000-0300-000023010000}" name="Stĺpec291" headerRowDxfId="2105" dataDxfId="2104"/>
    <tableColumn id="242" xr3:uid="{00000000-0010-0000-0300-0000F2000000}" name="Stĺpec242" headerRowDxfId="2103" dataDxfId="2102"/>
    <tableColumn id="241" xr3:uid="{00000000-0010-0000-0300-0000F1000000}" name="Stĺpec241" headerRowDxfId="2101" dataDxfId="2100"/>
    <tableColumn id="240" xr3:uid="{00000000-0010-0000-0300-0000F0000000}" name="Stĺpec240" headerRowDxfId="2099" dataDxfId="2098"/>
    <tableColumn id="239" xr3:uid="{00000000-0010-0000-0300-0000EF000000}" name="Stĺpec239" headerRowDxfId="2097" dataDxfId="2096"/>
    <tableColumn id="238" xr3:uid="{00000000-0010-0000-0300-0000EE000000}" name="Stĺpec238" headerRowDxfId="2095" dataDxfId="2094"/>
    <tableColumn id="237" xr3:uid="{00000000-0010-0000-0300-0000ED000000}" name="Stĺpec237" headerRowDxfId="2093" dataDxfId="2092"/>
    <tableColumn id="236" xr3:uid="{00000000-0010-0000-0300-0000EC000000}" name="Stĺpec236" headerRowDxfId="2091" dataDxfId="2090"/>
    <tableColumn id="235" xr3:uid="{00000000-0010-0000-0300-0000EB000000}" name="Stĺpec235" headerRowDxfId="2089" dataDxfId="2088"/>
    <tableColumn id="234" xr3:uid="{00000000-0010-0000-0300-0000EA000000}" name="Stĺpec234" headerRowDxfId="2087" dataDxfId="2086"/>
    <tableColumn id="233" xr3:uid="{00000000-0010-0000-0300-0000E9000000}" name="Stĺpec233" headerRowDxfId="2085" dataDxfId="2084"/>
    <tableColumn id="232" xr3:uid="{00000000-0010-0000-0300-0000E8000000}" name="Stĺpec232" headerRowDxfId="2083" dataDxfId="2082"/>
    <tableColumn id="327" xr3:uid="{00000000-0010-0000-0300-000047010000}" name="Stĺpec327" headerRowDxfId="2081" dataDxfId="2080"/>
    <tableColumn id="326" xr3:uid="{00000000-0010-0000-0300-000046010000}" name="Stĺpec326" headerRowDxfId="2079" dataDxfId="2078"/>
    <tableColumn id="325" xr3:uid="{00000000-0010-0000-0300-000045010000}" name="Stĺpec325" headerRowDxfId="2077" dataDxfId="2076"/>
    <tableColumn id="324" xr3:uid="{00000000-0010-0000-0300-000044010000}" name="Stĺpec324" headerRowDxfId="2075" dataDxfId="2074"/>
    <tableColumn id="323" xr3:uid="{00000000-0010-0000-0300-000043010000}" name="Stĺpec323" headerRowDxfId="2073" dataDxfId="2072"/>
    <tableColumn id="322" xr3:uid="{00000000-0010-0000-0300-000042010000}" name="Stĺpec322" headerRowDxfId="2071" dataDxfId="2070"/>
    <tableColumn id="321" xr3:uid="{00000000-0010-0000-0300-000041010000}" name="Stĺpec321" headerRowDxfId="2069" dataDxfId="2068"/>
    <tableColumn id="320" xr3:uid="{00000000-0010-0000-0300-000040010000}" name="Stĺpec320" headerRowDxfId="2067" dataDxfId="2066"/>
    <tableColumn id="319" xr3:uid="{00000000-0010-0000-0300-00003F010000}" name="Stĺpec319" headerRowDxfId="2065" dataDxfId="2064"/>
    <tableColumn id="318" xr3:uid="{00000000-0010-0000-0300-00003E010000}" name="Stĺpec318" headerRowDxfId="2063" dataDxfId="2062"/>
    <tableColumn id="317" xr3:uid="{00000000-0010-0000-0300-00003D010000}" name="Stĺpec317" headerRowDxfId="2061" dataDxfId="2060"/>
    <tableColumn id="316" xr3:uid="{00000000-0010-0000-0300-00003C010000}" name="Stĺpec316" headerRowDxfId="2059" dataDxfId="2058"/>
    <tableColumn id="315" xr3:uid="{00000000-0010-0000-0300-00003B010000}" name="Stĺpec315" headerRowDxfId="2057" dataDxfId="2056"/>
    <tableColumn id="314" xr3:uid="{00000000-0010-0000-0300-00003A010000}" name="Stĺpec314" headerRowDxfId="2055" dataDxfId="2054"/>
    <tableColumn id="313" xr3:uid="{00000000-0010-0000-0300-000039010000}" name="Stĺpec313" headerRowDxfId="2053" dataDxfId="2052"/>
    <tableColumn id="312" xr3:uid="{00000000-0010-0000-0300-000038010000}" name="Stĺpec312" headerRowDxfId="2051" dataDxfId="2050"/>
    <tableColumn id="311" xr3:uid="{00000000-0010-0000-0300-000037010000}" name="Stĺpec311" headerRowDxfId="2049" dataDxfId="2048"/>
    <tableColumn id="310" xr3:uid="{00000000-0010-0000-0300-000036010000}" name="Stĺpec310" headerRowDxfId="2047" dataDxfId="2046"/>
    <tableColumn id="309" xr3:uid="{00000000-0010-0000-0300-000035010000}" name="Stĺpec309" headerRowDxfId="2045" dataDxfId="2044"/>
    <tableColumn id="73" xr3:uid="{00000000-0010-0000-0300-000049000000}" name="Stĺpec73" headerRowDxfId="2043" dataDxfId="2042"/>
    <tableColumn id="72" xr3:uid="{00000000-0010-0000-0300-000048000000}" name="Stĺpec72" headerRowDxfId="2041" dataDxfId="2040"/>
    <tableColumn id="71" xr3:uid="{00000000-0010-0000-0300-000047000000}" name="Stĺpec71" headerRowDxfId="2039" dataDxfId="2038"/>
    <tableColumn id="70" xr3:uid="{00000000-0010-0000-0300-000046000000}" name="Stĺpec70" headerRowDxfId="2037" dataDxfId="2036"/>
    <tableColumn id="69" xr3:uid="{00000000-0010-0000-0300-000045000000}" name="Stĺpec69" headerRowDxfId="2035" dataDxfId="2034"/>
    <tableColumn id="334" xr3:uid="{00000000-0010-0000-0300-00004E010000}" name="Stĺpec334" headerRowDxfId="2033" dataDxfId="2032"/>
    <tableColumn id="333" xr3:uid="{00000000-0010-0000-0300-00004D010000}" name="Stĺpec333" headerRowDxfId="2031" dataDxfId="2030"/>
    <tableColumn id="332" xr3:uid="{00000000-0010-0000-0300-00004C010000}" name="Stĺpec332" headerRowDxfId="2029" dataDxfId="2028"/>
    <tableColumn id="331" xr3:uid="{00000000-0010-0000-0300-00004B010000}" name="Stĺpec331" headerRowDxfId="2027" dataDxfId="2026"/>
    <tableColumn id="330" xr3:uid="{00000000-0010-0000-0300-00004A010000}" name="Stĺpec330" headerRowDxfId="2025" dataDxfId="2024"/>
    <tableColumn id="329" xr3:uid="{00000000-0010-0000-0300-000049010000}" name="Stĺpec329" headerRowDxfId="2023" dataDxfId="2022"/>
    <tableColumn id="328" xr3:uid="{00000000-0010-0000-0300-000048010000}" name="Stĺpec328" headerRowDxfId="2021" dataDxfId="2020"/>
    <tableColumn id="231" xr3:uid="{00000000-0010-0000-0300-0000E7000000}" name="Stĺpec231" headerRowDxfId="2019" dataDxfId="2018"/>
    <tableColumn id="97" xr3:uid="{00000000-0010-0000-0300-000061000000}" name="Stĺpec96" headerRowDxfId="2017" dataDxfId="2016"/>
    <tableColumn id="74" xr3:uid="{00000000-0010-0000-0300-00004A000000}" name="Stĺpec74" headerRowDxfId="2015" dataDxfId="2014"/>
    <tableColumn id="343" xr3:uid="{00000000-0010-0000-0300-000057010000}" name="Stĺpec343" headerRowDxfId="2013" dataDxfId="2012"/>
    <tableColumn id="342" xr3:uid="{00000000-0010-0000-0300-000056010000}" name="Stĺpec342" headerRowDxfId="2011" dataDxfId="2010"/>
    <tableColumn id="341" xr3:uid="{00000000-0010-0000-0300-000055010000}" name="Stĺpec341" headerRowDxfId="2009" dataDxfId="2008"/>
    <tableColumn id="340" xr3:uid="{00000000-0010-0000-0300-000054010000}" name="Stĺpec340" headerRowDxfId="2007" dataDxfId="2006"/>
    <tableColumn id="339" xr3:uid="{00000000-0010-0000-0300-000053010000}" name="Stĺpec339" headerRowDxfId="2005" dataDxfId="2004"/>
    <tableColumn id="338" xr3:uid="{00000000-0010-0000-0300-000052010000}" name="Stĺpec338" headerRowDxfId="2003" dataDxfId="2002"/>
    <tableColumn id="337" xr3:uid="{00000000-0010-0000-0300-000051010000}" name="Stĺpec337" headerRowDxfId="2001" dataDxfId="2000"/>
    <tableColumn id="336" xr3:uid="{00000000-0010-0000-0300-000050010000}" name="Stĺpec336" headerRowDxfId="1999" dataDxfId="1998"/>
    <tableColumn id="335" xr3:uid="{00000000-0010-0000-0300-00004F010000}" name="Stĺpec335" headerRowDxfId="1997" dataDxfId="1996"/>
    <tableColumn id="364" xr3:uid="{00000000-0010-0000-0300-00006C010000}" name="Stĺpec364" headerRowDxfId="1995" dataDxfId="1994"/>
    <tableColumn id="363" xr3:uid="{00000000-0010-0000-0300-00006B010000}" name="Stĺpec363" headerRowDxfId="1993" dataDxfId="1992"/>
    <tableColumn id="362" xr3:uid="{00000000-0010-0000-0300-00006A010000}" name="Stĺpec362" headerRowDxfId="1991" dataDxfId="1990"/>
    <tableColumn id="361" xr3:uid="{00000000-0010-0000-0300-000069010000}" name="Stĺpec361" headerRowDxfId="1989" dataDxfId="1988"/>
    <tableColumn id="360" xr3:uid="{00000000-0010-0000-0300-000068010000}" name="Stĺpec360" headerRowDxfId="1987" dataDxfId="1986"/>
    <tableColumn id="359" xr3:uid="{00000000-0010-0000-0300-000067010000}" name="Stĺpec359" headerRowDxfId="1985" dataDxfId="1984"/>
    <tableColumn id="358" xr3:uid="{00000000-0010-0000-0300-000066010000}" name="Stĺpec358" headerRowDxfId="1983" dataDxfId="1982"/>
    <tableColumn id="357" xr3:uid="{00000000-0010-0000-0300-000065010000}" name="Stĺpec357" headerRowDxfId="1981" dataDxfId="1980"/>
    <tableColumn id="356" xr3:uid="{00000000-0010-0000-0300-000064010000}" name="Stĺpec356" headerRowDxfId="1979" dataDxfId="1978"/>
    <tableColumn id="355" xr3:uid="{00000000-0010-0000-0300-000063010000}" name="Stĺpec355" headerRowDxfId="1977" dataDxfId="1976"/>
    <tableColumn id="354" xr3:uid="{00000000-0010-0000-0300-000062010000}" name="Stĺpec354" headerRowDxfId="1975" dataDxfId="1974"/>
    <tableColumn id="353" xr3:uid="{00000000-0010-0000-0300-000061010000}" name="Stĺpec353" headerRowDxfId="1973" dataDxfId="1972"/>
    <tableColumn id="352" xr3:uid="{00000000-0010-0000-0300-000060010000}" name="Stĺpec352" headerRowDxfId="1971" dataDxfId="1970"/>
    <tableColumn id="351" xr3:uid="{00000000-0010-0000-0300-00005F010000}" name="Stĺpec351" headerRowDxfId="1969" dataDxfId="1968"/>
    <tableColumn id="350" xr3:uid="{00000000-0010-0000-0300-00005E010000}" name="Stĺpec350" headerRowDxfId="1967" dataDxfId="1966"/>
    <tableColumn id="349" xr3:uid="{00000000-0010-0000-0300-00005D010000}" name="Stĺpec349" headerRowDxfId="1965" dataDxfId="1964"/>
    <tableColumn id="348" xr3:uid="{00000000-0010-0000-0300-00005C010000}" name="Stĺpec348" headerRowDxfId="1963" dataDxfId="1962"/>
    <tableColumn id="347" xr3:uid="{00000000-0010-0000-0300-00005B010000}" name="Stĺpec347" headerRowDxfId="1961" dataDxfId="1960"/>
    <tableColumn id="346" xr3:uid="{00000000-0010-0000-0300-00005A010000}" name="Stĺpec346" headerRowDxfId="1959" dataDxfId="1958"/>
    <tableColumn id="345" xr3:uid="{00000000-0010-0000-0300-000059010000}" name="Stĺpec345" headerRowDxfId="1957" dataDxfId="1956"/>
    <tableColumn id="344" xr3:uid="{00000000-0010-0000-0300-000058010000}" name="Stĺpec344" headerRowDxfId="1955" dataDxfId="1954"/>
    <tableColumn id="369" xr3:uid="{00000000-0010-0000-0300-000071010000}" name="Stĺpec369" headerRowDxfId="1953" dataDxfId="1952"/>
    <tableColumn id="368" xr3:uid="{00000000-0010-0000-0300-000070010000}" name="Stĺpec368" headerRowDxfId="1951" dataDxfId="1950"/>
    <tableColumn id="367" xr3:uid="{00000000-0010-0000-0300-00006F010000}" name="Stĺpec367" headerRowDxfId="1949" dataDxfId="1948"/>
    <tableColumn id="366" xr3:uid="{00000000-0010-0000-0300-00006E010000}" name="Stĺpec366" headerRowDxfId="1947" dataDxfId="1946"/>
    <tableColumn id="365" xr3:uid="{00000000-0010-0000-0300-00006D010000}" name="Stĺpec365" headerRowDxfId="1945" dataDxfId="1944"/>
    <tableColumn id="390" xr3:uid="{00000000-0010-0000-0300-000086010000}" name="Stĺpec390" headerRowDxfId="1943" dataDxfId="1942"/>
    <tableColumn id="389" xr3:uid="{00000000-0010-0000-0300-000085010000}" name="Stĺpec389" headerRowDxfId="1941" dataDxfId="1940"/>
    <tableColumn id="388" xr3:uid="{00000000-0010-0000-0300-000084010000}" name="Stĺpec388" headerRowDxfId="1939" dataDxfId="1938"/>
    <tableColumn id="387" xr3:uid="{00000000-0010-0000-0300-000083010000}" name="Stĺpec387" headerRowDxfId="1937" dataDxfId="1936"/>
    <tableColumn id="386" xr3:uid="{00000000-0010-0000-0300-000082010000}" name="Stĺpec386" headerRowDxfId="1935" dataDxfId="1934"/>
    <tableColumn id="385" xr3:uid="{00000000-0010-0000-0300-000081010000}" name="Stĺpec385" headerRowDxfId="1933" dataDxfId="1932"/>
    <tableColumn id="384" xr3:uid="{00000000-0010-0000-0300-000080010000}" name="Stĺpec384" headerRowDxfId="1931" dataDxfId="1930"/>
    <tableColumn id="383" xr3:uid="{00000000-0010-0000-0300-00007F010000}" name="Stĺpec383" headerRowDxfId="1929" dataDxfId="1928"/>
    <tableColumn id="382" xr3:uid="{00000000-0010-0000-0300-00007E010000}" name="Stĺpec382" headerRowDxfId="1927" dataDxfId="1926"/>
    <tableColumn id="381" xr3:uid="{00000000-0010-0000-0300-00007D010000}" name="Stĺpec381" headerRowDxfId="1925" dataDxfId="1924"/>
    <tableColumn id="380" xr3:uid="{00000000-0010-0000-0300-00007C010000}" name="Stĺpec380" headerRowDxfId="1923" dataDxfId="1922"/>
    <tableColumn id="379" xr3:uid="{00000000-0010-0000-0300-00007B010000}" name="Stĺpec379" headerRowDxfId="1921" dataDxfId="1920"/>
    <tableColumn id="378" xr3:uid="{00000000-0010-0000-0300-00007A010000}" name="Stĺpec378" headerRowDxfId="1919" dataDxfId="1918"/>
    <tableColumn id="377" xr3:uid="{00000000-0010-0000-0300-000079010000}" name="Stĺpec377" headerRowDxfId="1917" dataDxfId="1916"/>
    <tableColumn id="376" xr3:uid="{00000000-0010-0000-0300-000078010000}" name="Stĺpec376" headerRowDxfId="1915" dataDxfId="1914"/>
    <tableColumn id="375" xr3:uid="{00000000-0010-0000-0300-000077010000}" name="Stĺpec375" headerRowDxfId="1913" dataDxfId="1912"/>
    <tableColumn id="374" xr3:uid="{00000000-0010-0000-0300-000076010000}" name="Stĺpec374" headerRowDxfId="1911" dataDxfId="1910"/>
    <tableColumn id="373" xr3:uid="{00000000-0010-0000-0300-000075010000}" name="Stĺpec373" headerRowDxfId="1909" dataDxfId="1908"/>
    <tableColumn id="372" xr3:uid="{00000000-0010-0000-0300-000074010000}" name="Stĺpec372" headerRowDxfId="1907" dataDxfId="1906"/>
    <tableColumn id="371" xr3:uid="{00000000-0010-0000-0300-000073010000}" name="Stĺpec371" headerRowDxfId="1905" dataDxfId="1904"/>
    <tableColumn id="370" xr3:uid="{00000000-0010-0000-0300-000072010000}" name="Stĺpec370" headerRowDxfId="1903" dataDxfId="1902"/>
    <tableColumn id="400" xr3:uid="{00000000-0010-0000-0300-000090010000}" name="Stĺpec400" headerRowDxfId="1901" dataDxfId="1900"/>
    <tableColumn id="399" xr3:uid="{00000000-0010-0000-0300-00008F010000}" name="Stĺpec399" headerRowDxfId="1899" dataDxfId="1898"/>
    <tableColumn id="398" xr3:uid="{00000000-0010-0000-0300-00008E010000}" name="Stĺpec398" headerRowDxfId="1897" dataDxfId="1896"/>
    <tableColumn id="397" xr3:uid="{00000000-0010-0000-0300-00008D010000}" name="Stĺpec397" headerRowDxfId="1895" dataDxfId="1894"/>
    <tableColumn id="396" xr3:uid="{00000000-0010-0000-0300-00008C010000}" name="Stĺpec396" headerRowDxfId="1893" dataDxfId="1892"/>
    <tableColumn id="395" xr3:uid="{00000000-0010-0000-0300-00008B010000}" name="Stĺpec395" headerRowDxfId="1891" dataDxfId="1890"/>
    <tableColumn id="394" xr3:uid="{00000000-0010-0000-0300-00008A010000}" name="Stĺpec394" headerRowDxfId="1889" dataDxfId="1888"/>
    <tableColumn id="393" xr3:uid="{00000000-0010-0000-0300-000089010000}" name="Stĺpec393" headerRowDxfId="1887" dataDxfId="1886"/>
    <tableColumn id="392" xr3:uid="{00000000-0010-0000-0300-000088010000}" name="Stĺpec392" headerRowDxfId="1885" dataDxfId="1884"/>
    <tableColumn id="391" xr3:uid="{00000000-0010-0000-0300-000087010000}" name="Stĺpec391" headerRowDxfId="1883" dataDxfId="1882"/>
    <tableColumn id="441" xr3:uid="{00000000-0010-0000-0300-0000B9010000}" name="Stĺpec441" headerRowDxfId="1881" dataDxfId="1880"/>
    <tableColumn id="440" xr3:uid="{00000000-0010-0000-0300-0000B8010000}" name="Stĺpec440" headerRowDxfId="1879" dataDxfId="1878"/>
    <tableColumn id="439" xr3:uid="{00000000-0010-0000-0300-0000B7010000}" name="Stĺpec439" headerRowDxfId="1877" dataDxfId="1876"/>
    <tableColumn id="438" xr3:uid="{00000000-0010-0000-0300-0000B6010000}" name="Stĺpec438" headerRowDxfId="1875" dataDxfId="1874"/>
    <tableColumn id="437" xr3:uid="{00000000-0010-0000-0300-0000B5010000}" name="Stĺpec437" headerRowDxfId="1873" dataDxfId="1872"/>
    <tableColumn id="436" xr3:uid="{00000000-0010-0000-0300-0000B4010000}" name="Stĺpec436" headerRowDxfId="1871" dataDxfId="1870"/>
    <tableColumn id="435" xr3:uid="{00000000-0010-0000-0300-0000B3010000}" name="Stĺpec435" headerRowDxfId="1869" dataDxfId="1868"/>
    <tableColumn id="434" xr3:uid="{00000000-0010-0000-0300-0000B2010000}" name="Stĺpec434" headerRowDxfId="1867" dataDxfId="1866"/>
    <tableColumn id="433" xr3:uid="{00000000-0010-0000-0300-0000B1010000}" name="Stĺpec433" headerRowDxfId="1865" dataDxfId="1864"/>
    <tableColumn id="432" xr3:uid="{00000000-0010-0000-0300-0000B0010000}" name="Stĺpec432" headerRowDxfId="1863" dataDxfId="1862"/>
    <tableColumn id="431" xr3:uid="{00000000-0010-0000-0300-0000AF010000}" name="Stĺpec431" headerRowDxfId="1861" dataDxfId="1860"/>
    <tableColumn id="430" xr3:uid="{00000000-0010-0000-0300-0000AE010000}" name="Stĺpec430" headerRowDxfId="1859" dataDxfId="1858"/>
    <tableColumn id="429" xr3:uid="{00000000-0010-0000-0300-0000AD010000}" name="Stĺpec429" headerRowDxfId="1857" dataDxfId="1856"/>
    <tableColumn id="428" xr3:uid="{00000000-0010-0000-0300-0000AC010000}" name="Stĺpec428" headerRowDxfId="1855" dataDxfId="1854"/>
    <tableColumn id="427" xr3:uid="{00000000-0010-0000-0300-0000AB010000}" name="Stĺpec427" headerRowDxfId="1853" dataDxfId="1852"/>
    <tableColumn id="426" xr3:uid="{00000000-0010-0000-0300-0000AA010000}" name="Stĺpec426" headerRowDxfId="1851" dataDxfId="1850"/>
    <tableColumn id="425" xr3:uid="{00000000-0010-0000-0300-0000A9010000}" name="Stĺpec425" headerRowDxfId="1849" dataDxfId="1848"/>
    <tableColumn id="424" xr3:uid="{00000000-0010-0000-0300-0000A8010000}" name="Stĺpec424" headerRowDxfId="1847" dataDxfId="1846"/>
    <tableColumn id="423" xr3:uid="{00000000-0010-0000-0300-0000A7010000}" name="Stĺpec423" headerRowDxfId="1845" dataDxfId="1844"/>
    <tableColumn id="422" xr3:uid="{00000000-0010-0000-0300-0000A6010000}" name="Stĺpec422" headerRowDxfId="1843" dataDxfId="1842"/>
    <tableColumn id="421" xr3:uid="{00000000-0010-0000-0300-0000A5010000}" name="Stĺpec421" headerRowDxfId="1841" dataDxfId="1840"/>
    <tableColumn id="420" xr3:uid="{00000000-0010-0000-0300-0000A4010000}" name="Stĺpec420" headerRowDxfId="1839" dataDxfId="1838"/>
    <tableColumn id="419" xr3:uid="{00000000-0010-0000-0300-0000A3010000}" name="Stĺpec419" headerRowDxfId="1837" dataDxfId="1836"/>
    <tableColumn id="418" xr3:uid="{00000000-0010-0000-0300-0000A2010000}" name="Stĺpec418" headerRowDxfId="1835" dataDxfId="1834"/>
    <tableColumn id="417" xr3:uid="{00000000-0010-0000-0300-0000A1010000}" name="Stĺpec417" headerRowDxfId="1833" dataDxfId="1832"/>
    <tableColumn id="416" xr3:uid="{00000000-0010-0000-0300-0000A0010000}" name="Stĺpec416" headerRowDxfId="1831" dataDxfId="1830"/>
    <tableColumn id="415" xr3:uid="{00000000-0010-0000-0300-00009F010000}" name="Stĺpec415" headerRowDxfId="1829" dataDxfId="1828"/>
    <tableColumn id="414" xr3:uid="{00000000-0010-0000-0300-00009E010000}" name="Stĺpec414" headerRowDxfId="1827" dataDxfId="1826"/>
    <tableColumn id="413" xr3:uid="{00000000-0010-0000-0300-00009D010000}" name="Stĺpec413" headerRowDxfId="1825" dataDxfId="1824"/>
    <tableColumn id="412" xr3:uid="{00000000-0010-0000-0300-00009C010000}" name="Stĺpec412" headerRowDxfId="1823" dataDxfId="1822"/>
    <tableColumn id="411" xr3:uid="{00000000-0010-0000-0300-00009B010000}" name="Stĺpec411" headerRowDxfId="1821" dataDxfId="1820"/>
    <tableColumn id="410" xr3:uid="{00000000-0010-0000-0300-00009A010000}" name="Stĺpec410" headerRowDxfId="1819" dataDxfId="1818"/>
    <tableColumn id="409" xr3:uid="{00000000-0010-0000-0300-000099010000}" name="Stĺpec409" headerRowDxfId="1817" dataDxfId="1816"/>
    <tableColumn id="408" xr3:uid="{00000000-0010-0000-0300-000098010000}" name="Stĺpec408" headerRowDxfId="1815" dataDxfId="1814"/>
    <tableColumn id="407" xr3:uid="{00000000-0010-0000-0300-000097010000}" name="Stĺpec407" headerRowDxfId="1813" dataDxfId="1812"/>
    <tableColumn id="406" xr3:uid="{00000000-0010-0000-0300-000096010000}" name="Stĺpec406" headerRowDxfId="1811" dataDxfId="1810"/>
    <tableColumn id="405" xr3:uid="{00000000-0010-0000-0300-000095010000}" name="Stĺpec405" headerRowDxfId="1809" dataDxfId="1808"/>
    <tableColumn id="404" xr3:uid="{00000000-0010-0000-0300-000094010000}" name="Stĺpec404" headerRowDxfId="1807" dataDxfId="1806"/>
    <tableColumn id="403" xr3:uid="{00000000-0010-0000-0300-000093010000}" name="Stĺpec403" headerRowDxfId="1805" dataDxfId="1804"/>
    <tableColumn id="402" xr3:uid="{00000000-0010-0000-0300-000092010000}" name="Stĺpec402" headerRowDxfId="1803" dataDxfId="1802"/>
    <tableColumn id="401" xr3:uid="{00000000-0010-0000-0300-000091010000}" name="Stĺpec401" headerRowDxfId="1801" dataDxfId="1800"/>
    <tableColumn id="468" xr3:uid="{00000000-0010-0000-0300-0000D4010000}" name="Stĺpec468" headerRowDxfId="1799" dataDxfId="1798"/>
    <tableColumn id="467" xr3:uid="{00000000-0010-0000-0300-0000D3010000}" name="Stĺpec467" headerRowDxfId="1797" dataDxfId="1796"/>
    <tableColumn id="466" xr3:uid="{00000000-0010-0000-0300-0000D2010000}" name="Stĺpec466" headerRowDxfId="1795" dataDxfId="1794"/>
    <tableColumn id="465" xr3:uid="{00000000-0010-0000-0300-0000D1010000}" name="Stĺpec465" headerRowDxfId="1793" dataDxfId="1792"/>
    <tableColumn id="464" xr3:uid="{00000000-0010-0000-0300-0000D0010000}" name="Stĺpec464" headerRowDxfId="1791" dataDxfId="1790"/>
    <tableColumn id="463" xr3:uid="{00000000-0010-0000-0300-0000CF010000}" name="Stĺpec463" headerRowDxfId="1789" dataDxfId="1788"/>
    <tableColumn id="462" xr3:uid="{00000000-0010-0000-0300-0000CE010000}" name="Stĺpec462" headerRowDxfId="1787" dataDxfId="1786"/>
    <tableColumn id="461" xr3:uid="{00000000-0010-0000-0300-0000CD010000}" name="Stĺpec461" headerRowDxfId="1785" dataDxfId="1784"/>
    <tableColumn id="460" xr3:uid="{00000000-0010-0000-0300-0000CC010000}" name="Stĺpec460" headerRowDxfId="1783" dataDxfId="1782"/>
    <tableColumn id="459" xr3:uid="{00000000-0010-0000-0300-0000CB010000}" name="Stĺpec459" headerRowDxfId="1781" dataDxfId="1780"/>
    <tableColumn id="458" xr3:uid="{00000000-0010-0000-0300-0000CA010000}" name="Stĺpec458" headerRowDxfId="1779" dataDxfId="1778"/>
    <tableColumn id="457" xr3:uid="{00000000-0010-0000-0300-0000C9010000}" name="Stĺpec457" headerRowDxfId="1777" dataDxfId="1776"/>
    <tableColumn id="456" xr3:uid="{00000000-0010-0000-0300-0000C8010000}" name="Stĺpec456" headerRowDxfId="1775" dataDxfId="1774"/>
    <tableColumn id="455" xr3:uid="{00000000-0010-0000-0300-0000C7010000}" name="Stĺpec455" headerRowDxfId="1773" dataDxfId="1772"/>
    <tableColumn id="454" xr3:uid="{00000000-0010-0000-0300-0000C6010000}" name="Stĺpec454" headerRowDxfId="1771" dataDxfId="1770"/>
    <tableColumn id="453" xr3:uid="{00000000-0010-0000-0300-0000C5010000}" name="Stĺpec453" headerRowDxfId="1769" dataDxfId="1768"/>
    <tableColumn id="452" xr3:uid="{00000000-0010-0000-0300-0000C4010000}" name="Stĺpec452" headerRowDxfId="1767" dataDxfId="1766"/>
    <tableColumn id="451" xr3:uid="{00000000-0010-0000-0300-0000C3010000}" name="Stĺpec451" headerRowDxfId="1765" dataDxfId="1764"/>
    <tableColumn id="450" xr3:uid="{00000000-0010-0000-0300-0000C2010000}" name="Stĺpec450" headerRowDxfId="1763" dataDxfId="1762"/>
    <tableColumn id="449" xr3:uid="{00000000-0010-0000-0300-0000C1010000}" name="Stĺpec449" headerRowDxfId="1761" dataDxfId="1760"/>
    <tableColumn id="448" xr3:uid="{00000000-0010-0000-0300-0000C0010000}" name="Stĺpec448" headerRowDxfId="1759" dataDxfId="1758"/>
    <tableColumn id="447" xr3:uid="{00000000-0010-0000-0300-0000BF010000}" name="Stĺpec447" headerRowDxfId="1757" dataDxfId="1756"/>
    <tableColumn id="446" xr3:uid="{00000000-0010-0000-0300-0000BE010000}" name="Stĺpec446" headerRowDxfId="1755" dataDxfId="1754"/>
    <tableColumn id="445" xr3:uid="{00000000-0010-0000-0300-0000BD010000}" name="Stĺpec445" headerRowDxfId="1753" dataDxfId="1752"/>
    <tableColumn id="444" xr3:uid="{00000000-0010-0000-0300-0000BC010000}" name="Stĺpec444" headerRowDxfId="1751" dataDxfId="1750"/>
    <tableColumn id="443" xr3:uid="{00000000-0010-0000-0300-0000BB010000}" name="Stĺpec443" headerRowDxfId="1749" dataDxfId="1748"/>
    <tableColumn id="442" xr3:uid="{00000000-0010-0000-0300-0000BA010000}" name="Stĺpec442" headerRowDxfId="1747" dataDxfId="1746"/>
    <tableColumn id="478" xr3:uid="{12D9F7D7-C1CA-4766-9358-E9B6A9794AAA}" name="Stĺpec478" headerRowDxfId="1745" dataDxfId="1744"/>
    <tableColumn id="477" xr3:uid="{D14EA22D-D6D2-4441-980F-F2214DA58DC1}" name="Stĺpec477" headerRowDxfId="1743" dataDxfId="1742"/>
    <tableColumn id="476" xr3:uid="{F0FE218E-1729-4052-9615-3E3FAF5D41EB}" name="Stĺpec476" headerRowDxfId="1741" dataDxfId="1740"/>
    <tableColumn id="475" xr3:uid="{93EE9AE4-08FC-453B-B18F-B11C9CB67C39}" name="Stĺpec475" headerRowDxfId="1739" dataDxfId="1738"/>
    <tableColumn id="474" xr3:uid="{8A78468F-60D1-4565-83E2-23CD3ADF849A}" name="Stĺpec474" headerRowDxfId="1737" dataDxfId="1736"/>
    <tableColumn id="473" xr3:uid="{1F5078F0-2283-4920-90C1-A3419477CB71}" name="Stĺpec473" headerRowDxfId="1735" dataDxfId="1734"/>
    <tableColumn id="472" xr3:uid="{E7478FBA-ADF9-4740-9563-0D01A7415E38}" name="Stĺpec472" headerRowDxfId="1733" dataDxfId="1732"/>
    <tableColumn id="471" xr3:uid="{112750C2-0540-4680-9CE4-FD011A40B4CF}" name="Stĺpec471" headerRowDxfId="1731" dataDxfId="1730"/>
    <tableColumn id="470" xr3:uid="{303F0E29-A0ED-4063-B12C-16EA8D9B8AFF}" name="Stĺpec470" headerRowDxfId="1729" dataDxfId="1728"/>
    <tableColumn id="469" xr3:uid="{859A8412-1AFD-49EE-B362-24761A002B1B}" name="Stĺpec469" headerRowDxfId="1727" dataDxfId="1726"/>
    <tableColumn id="494" xr3:uid="{3B86898B-B9A8-46D6-8329-5ACB65CD8214}" name="Stĺpec494" headerRowDxfId="1725" dataDxfId="1724"/>
    <tableColumn id="493" xr3:uid="{B54674DB-CEEB-4A09-9BD7-D355E0A7245F}" name="Stĺpec493" headerRowDxfId="1723" dataDxfId="1722"/>
    <tableColumn id="492" xr3:uid="{F59D36B6-54FE-453B-B9B6-3A08BE68EC84}" name="Stĺpec492" headerRowDxfId="1721" dataDxfId="1720"/>
    <tableColumn id="491" xr3:uid="{57A83FAE-C93D-4AA6-A6FC-155E3C2BF227}" name="Stĺpec491" headerRowDxfId="1719" dataDxfId="1718"/>
    <tableColumn id="490" xr3:uid="{F76BEA75-1C7B-460B-9FB7-D97211278C32}" name="Stĺpec490" headerRowDxfId="1717" dataDxfId="1716"/>
    <tableColumn id="489" xr3:uid="{8A408CFC-C75F-40C8-9807-86BC656CA70C}" name="Stĺpec489" headerRowDxfId="1715" dataDxfId="1714"/>
    <tableColumn id="488" xr3:uid="{025A9623-0B3A-4A10-8E82-9E33EE3F3665}" name="Stĺpec488" headerRowDxfId="1713" dataDxfId="1712"/>
    <tableColumn id="487" xr3:uid="{3B843681-E97C-4F5E-953E-75CDA4A6971C}" name="Stĺpec487" headerRowDxfId="1711" dataDxfId="1710"/>
    <tableColumn id="486" xr3:uid="{7E51A391-B889-4D38-9996-E058ABB1E0B8}" name="Stĺpec486" headerRowDxfId="1709" dataDxfId="1708"/>
    <tableColumn id="485" xr3:uid="{088FDF04-9BA0-4B1C-977A-6093BE16035D}" name="Stĺpec485" headerRowDxfId="1707" dataDxfId="1706"/>
    <tableColumn id="484" xr3:uid="{456B8766-2365-45DD-8FDD-0BEA53CA6B6A}" name="Stĺpec484" headerRowDxfId="1705" dataDxfId="1704"/>
    <tableColumn id="483" xr3:uid="{74858F6B-DC4D-49D3-93D5-ED7B95A21312}" name="Stĺpec483" headerRowDxfId="1703" dataDxfId="1702"/>
    <tableColumn id="482" xr3:uid="{0293FAC8-E6D8-438C-ABE8-55C95FDD78CA}" name="Stĺpec482" headerRowDxfId="1701" dataDxfId="1700"/>
    <tableColumn id="481" xr3:uid="{F43FA103-C5A7-478A-BF88-D659FB53C711}" name="Stĺpec481" headerRowDxfId="1699" dataDxfId="1698"/>
    <tableColumn id="480" xr3:uid="{41093ABD-2835-4727-8B62-15389E4399DB}" name="Stĺpec480" headerRowDxfId="1697" dataDxfId="1696"/>
    <tableColumn id="479" xr3:uid="{D407E85B-EC7F-4B47-BA70-9D37AFF2A972}" name="Stĺpec479" headerRowDxfId="1695" dataDxfId="1694"/>
    <tableColumn id="504" xr3:uid="{6026D3E5-B1F5-467E-8CDD-8051B4094648}" name="Stĺpec504" headerRowDxfId="1693" dataDxfId="1692"/>
    <tableColumn id="503" xr3:uid="{405A3859-3519-4A7C-80C4-B726B497F0BB}" name="Stĺpec503" headerRowDxfId="1691" dataDxfId="1690"/>
    <tableColumn id="502" xr3:uid="{C01E0A91-A5D5-4EC5-817C-6A50F93F865E}" name="Stĺpec502" headerRowDxfId="1689" dataDxfId="1688"/>
    <tableColumn id="501" xr3:uid="{CE83D377-70A2-4FDD-943C-C53A5C4F4088}" name="Stĺpec501" headerRowDxfId="1687" dataDxfId="1686"/>
    <tableColumn id="500" xr3:uid="{48E7923B-6CA3-4CF0-9C93-001966F649B8}" name="Stĺpec500" headerRowDxfId="1685" dataDxfId="1684"/>
    <tableColumn id="499" xr3:uid="{DF30D5EC-E4D3-4B35-80B5-4DC6D02901A8}" name="Stĺpec499" headerRowDxfId="1683" dataDxfId="1682"/>
    <tableColumn id="498" xr3:uid="{1C4491ED-2422-4FBF-99F9-00E76DA8C6CC}" name="Stĺpec498" headerRowDxfId="1681" dataDxfId="1680"/>
    <tableColumn id="497" xr3:uid="{2EC584F3-B87A-4C19-A0B2-791177ADF39B}" name="Stĺpec497" headerRowDxfId="1679" dataDxfId="1678"/>
    <tableColumn id="496" xr3:uid="{BAB6BA35-6C69-442A-9548-CD8C302251D8}" name="Stĺpec496" headerRowDxfId="1677" dataDxfId="1676"/>
    <tableColumn id="495" xr3:uid="{65FE64AC-D1AF-4809-AD68-B57612DB241A}" name="Stĺpec495" headerRowDxfId="1675" dataDxfId="1674"/>
    <tableColumn id="522" xr3:uid="{16F749D1-0B96-49DC-8599-8D170144576A}" name="Stĺpec522" headerRowDxfId="1673" dataDxfId="1672"/>
    <tableColumn id="521" xr3:uid="{90FAC8C7-9E24-44AD-AA6F-D99D4262FBD0}" name="Stĺpec521" headerRowDxfId="1671" dataDxfId="1670"/>
    <tableColumn id="520" xr3:uid="{A19664DB-D627-4B24-AA0F-C6950BEB565B}" name="Stĺpec520" headerRowDxfId="1669" dataDxfId="1668"/>
    <tableColumn id="519" xr3:uid="{79B205A2-ECF0-4CE6-90FC-0E5CF90B11B8}" name="Stĺpec519" headerRowDxfId="1667" dataDxfId="1666"/>
    <tableColumn id="518" xr3:uid="{38DF4D6B-5953-49ED-902F-D0C802E8355D}" name="Stĺpec518" headerRowDxfId="1665" dataDxfId="1664"/>
    <tableColumn id="517" xr3:uid="{9DABC726-51C5-4FC3-97A1-6995BAEDE00F}" name="Stĺpec517" headerRowDxfId="1663" dataDxfId="1662"/>
    <tableColumn id="516" xr3:uid="{A5DB62FD-EEC8-4557-99F3-86322784BAFE}" name="Stĺpec516" headerRowDxfId="1661" dataDxfId="1660"/>
    <tableColumn id="515" xr3:uid="{C12DADB7-C22F-4E4B-B851-4141BFA6BBE9}" name="Stĺpec515" headerRowDxfId="1659" dataDxfId="1658"/>
    <tableColumn id="514" xr3:uid="{5485C8E3-6A09-4771-8C57-D4101A59F0CD}" name="Stĺpec514" headerRowDxfId="1657" dataDxfId="1656"/>
    <tableColumn id="513" xr3:uid="{9CE24346-EC52-4BB6-95EC-667B9D3595D5}" name="Stĺpec513" headerRowDxfId="1655" dataDxfId="1654"/>
    <tableColumn id="512" xr3:uid="{A9E072E7-1B7A-43BD-B7A7-720AB7CBE785}" name="Stĺpec512" headerRowDxfId="1653" dataDxfId="1652"/>
    <tableColumn id="511" xr3:uid="{2E8E3F3E-6EEB-421F-A742-DE226DF78132}" name="Stĺpec511" headerRowDxfId="1651" dataDxfId="1650"/>
    <tableColumn id="510" xr3:uid="{2B1152AE-E978-4F55-9EAC-06384968E20F}" name="Stĺpec510" headerRowDxfId="1649" dataDxfId="1648"/>
    <tableColumn id="509" xr3:uid="{309EC458-8E85-4B9C-ACDF-2355F72CE7FE}" name="Stĺpec509" headerRowDxfId="1647" dataDxfId="1646"/>
    <tableColumn id="508" xr3:uid="{08BEBB7F-0914-4A65-941B-A31FB7FD525C}" name="Stĺpec508" headerRowDxfId="1645" dataDxfId="1644"/>
    <tableColumn id="507" xr3:uid="{8F3AD908-FFBA-4CC4-B67A-86B8B581AF21}" name="Stĺpec507" headerRowDxfId="1643" dataDxfId="1642"/>
    <tableColumn id="506" xr3:uid="{ABDC3DAD-71DA-4007-AB34-9E134645A308}" name="Stĺpec506" headerRowDxfId="1641" dataDxfId="1640"/>
    <tableColumn id="505" xr3:uid="{89239AB0-0397-4D38-93D5-1A666419DFD6}" name="Stĺpec505" headerRowDxfId="1639" dataDxfId="1638"/>
    <tableColumn id="308" xr3:uid="{00000000-0010-0000-0300-000034010000}" name="Stĺpec308" headerRowDxfId="1637" dataDxfId="1636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C2363A0-C815-4393-81FF-6B23B1195451}" name="Tabuľka4" displayName="Tabuľka4" ref="A7:TB387" headerRowCount="0" totalsRowShown="0" headerRowDxfId="1635" dataDxfId="1634" tableBorderDxfId="1633" headerRowCellStyle="Zvýraznenie3">
  <tableColumns count="522">
    <tableColumn id="1" xr3:uid="{C56E1C97-8FCA-4320-925E-E000BBFFE3A2}" name="Stĺpec1" headerRowDxfId="1632" dataDxfId="1631" headerRowCellStyle="Zvýraznenie3"/>
    <tableColumn id="2" xr3:uid="{EA392B0C-2B2D-4FD3-A6A3-F7AD25894C2C}" name="Stĺpec2" headerRowDxfId="1630" dataDxfId="1629" headerRowCellStyle="Zvýraznenie3"/>
    <tableColumn id="3" xr3:uid="{C330521D-95A6-4525-AB69-565939255D13}" name="Stĺpec3" headerRowDxfId="1628" dataDxfId="1627" headerRowCellStyle="Zvýraznenie3"/>
    <tableColumn id="4" xr3:uid="{6BE5A1CB-A3D5-4463-B398-5C791C4A8E12}" name="Stĺpec4" headerRowDxfId="1626" dataDxfId="1625" headerRowCellStyle="Zvýraznenie3"/>
    <tableColumn id="5" xr3:uid="{3154915F-133E-4E94-A6D3-21AF9FF5C68B}" name="Stĺpec5" headerRowDxfId="1624" dataDxfId="1623" headerRowCellStyle="Zvýraznenie3"/>
    <tableColumn id="6" xr3:uid="{33381A93-153A-45C4-81A8-BB46BB678029}" name="Stĺpec6" headerRowDxfId="1622" dataDxfId="1621" headerRowCellStyle="Zvýraznenie3"/>
    <tableColumn id="7" xr3:uid="{94CB671E-3EC7-48B9-A712-24D0B8329341}" name="Stĺpec7" headerRowDxfId="1620" dataDxfId="1619" headerRowCellStyle="Zvýraznenie3"/>
    <tableColumn id="8" xr3:uid="{2A6DB5A3-679C-4C81-A1C4-50DF1D1D89B8}" name="Stĺpec8" headerRowDxfId="1618" dataDxfId="1617" headerRowCellStyle="Zvýraznenie3"/>
    <tableColumn id="9" xr3:uid="{C362C95D-77A2-4E11-87D0-8F417970D2C5}" name="Stĺpec9" headerRowDxfId="1616" dataDxfId="1615" headerRowCellStyle="Zvýraznenie3">
      <calculatedColumnFormula>SUM(K7:TB7)</calculatedColumnFormula>
    </tableColumn>
    <tableColumn id="10" xr3:uid="{E28FCBC5-C33E-48B1-A0BB-197EF894E1E7}" name="Stĺpec10" headerRowDxfId="1614" dataDxfId="1613" headerRowCellStyle="Zvýraznenie3">
      <calculatedColumnFormula>#REF!</calculatedColumnFormula>
    </tableColumn>
    <tableColumn id="11" xr3:uid="{F52F1D14-69DE-47EB-9999-2DB92377137B}" name="Stĺpec11" headerRowDxfId="1612" dataDxfId="1611" headerRowCellStyle="Zvýraznenie3"/>
    <tableColumn id="12" xr3:uid="{08682D45-1801-4D2B-A8E0-D95413235ED2}" name="Stĺpec12" headerRowDxfId="1610" dataDxfId="1609" headerRowCellStyle="Zvýraznenie3"/>
    <tableColumn id="13" xr3:uid="{12EB1351-4EBD-44B9-ACAA-98F282E0A522}" name="Stĺpec13" headerRowDxfId="1608" dataDxfId="1607" headerRowCellStyle="Zvýraznenie3"/>
    <tableColumn id="14" xr3:uid="{2DE82177-B067-4CD8-9E6A-BF5C2D8DF48A}" name="Stĺpec14" headerRowDxfId="1606" dataDxfId="1605" headerRowCellStyle="Zvýraznenie3"/>
    <tableColumn id="15" xr3:uid="{F343F756-E706-43AA-A493-86F3BB7136E4}" name="Stĺpec15" headerRowDxfId="1604" dataDxfId="1603" headerRowCellStyle="Zvýraznenie3"/>
    <tableColumn id="16" xr3:uid="{E80FA847-1AB4-401F-A90A-F7CB5CE3E957}" name="Stĺpec16" headerRowDxfId="1602" dataDxfId="1601" headerRowCellStyle="Zvýraznenie3"/>
    <tableColumn id="17" xr3:uid="{07100C20-81C9-4F38-8098-B6CC37E41AF0}" name="Stĺpec17" headerRowDxfId="1600" dataDxfId="1599" headerRowCellStyle="Zvýraznenie3"/>
    <tableColumn id="18" xr3:uid="{AD15FB9E-D9DE-4121-9D4C-14E048C8955D}" name="Stĺpec18" headerRowDxfId="1598" dataDxfId="1597" headerRowCellStyle="Zvýraznenie3"/>
    <tableColumn id="19" xr3:uid="{17BB78D0-8C79-4C0E-BDE6-67E605615841}" name="Stĺpec19" headerRowDxfId="1596" dataDxfId="1595" headerRowCellStyle="Zvýraznenie3"/>
    <tableColumn id="20" xr3:uid="{AE0BF6A6-B976-4348-BF70-ABD42B487277}" name="Stĺpec20" headerRowDxfId="1594" dataDxfId="1593" headerRowCellStyle="Zvýraznenie3"/>
    <tableColumn id="21" xr3:uid="{B13C8C63-C0F2-46EE-A982-D1DE50C069CF}" name="Stĺpec21" headerRowDxfId="1592" dataDxfId="1591" headerRowCellStyle="Zvýraznenie3"/>
    <tableColumn id="22" xr3:uid="{692590A9-C98B-416D-A6F4-A9C74F9FD92C}" name="Stĺpec22" headerRowDxfId="1590" dataDxfId="1589" headerRowCellStyle="Zvýraznenie3"/>
    <tableColumn id="23" xr3:uid="{CDF2DA39-ADB4-4C1A-B33D-4C01038E385D}" name="Stĺpec23" headerRowDxfId="1588" dataDxfId="1587" headerRowCellStyle="Zvýraznenie3"/>
    <tableColumn id="24" xr3:uid="{5D4FCD2B-7C85-43C5-A33F-AEE21741131B}" name="Stĺpec24" headerRowDxfId="1586" dataDxfId="1585" headerRowCellStyle="Zvýraznenie3"/>
    <tableColumn id="25" xr3:uid="{DEFACFB4-FED9-489D-B76F-A93E3793E36F}" name="Stĺpec25" headerRowDxfId="1584" dataDxfId="1583" headerRowCellStyle="Zvýraznenie3"/>
    <tableColumn id="26" xr3:uid="{39E6C04F-0B71-4F2E-9D41-54A8B6960934}" name="Stĺpec26" headerRowDxfId="1582" dataDxfId="1581" headerRowCellStyle="Zvýraznenie3"/>
    <tableColumn id="27" xr3:uid="{28EA7361-9C31-4FA1-8B50-BF0E6CA290D4}" name="Stĺpec27" headerRowDxfId="1580" dataDxfId="1579" headerRowCellStyle="Zvýraznenie3"/>
    <tableColumn id="28" xr3:uid="{EDD8282B-FD54-4E5C-9003-D02F04AD83A9}" name="Stĺpec28" headerRowDxfId="1578" dataDxfId="1577" headerRowCellStyle="Zvýraznenie3"/>
    <tableColumn id="29" xr3:uid="{4F4A64AE-C1D7-497C-83FE-174437436F2F}" name="Stĺpec29" headerRowDxfId="1576" dataDxfId="1575" headerRowCellStyle="Zvýraznenie3"/>
    <tableColumn id="30" xr3:uid="{5D3E041B-BE85-4602-8938-7D4BE0503840}" name="Stĺpec30" headerRowDxfId="1574" dataDxfId="1573" headerRowCellStyle="Zvýraznenie3"/>
    <tableColumn id="31" xr3:uid="{8F5D0BAE-1825-4AA2-BE42-54661D6A40B1}" name="Stĺpec31" headerRowDxfId="1572" dataDxfId="1571" headerRowCellStyle="Zvýraznenie3"/>
    <tableColumn id="32" xr3:uid="{918B5F5A-D9C4-4D7F-BC01-435BD3AA0731}" name="Stĺpec32" headerRowDxfId="1570" dataDxfId="1569" headerRowCellStyle="Zvýraznenie3"/>
    <tableColumn id="33" xr3:uid="{3C570347-8A7B-4E50-BE34-0C468380A446}" name="Stĺpec33" headerRowDxfId="1568" dataDxfId="1567" headerRowCellStyle="Zvýraznenie3"/>
    <tableColumn id="34" xr3:uid="{16463E27-54B9-4D95-BE79-39B8225C4B22}" name="Stĺpec34" headerRowDxfId="1566" dataDxfId="1565" headerRowCellStyle="Zvýraznenie3"/>
    <tableColumn id="35" xr3:uid="{22E9DF83-22B3-4BD9-8B06-C3C86B4C1367}" name="Stĺpec35" headerRowDxfId="1564" dataDxfId="1563" headerRowCellStyle="Zvýraznenie3"/>
    <tableColumn id="36" xr3:uid="{7AA8DA60-1A86-4056-BE48-E33C010B0048}" name="Stĺpec36" headerRowDxfId="1562" dataDxfId="1561" headerRowCellStyle="Zvýraznenie3"/>
    <tableColumn id="37" xr3:uid="{702B81C6-7E2E-484A-8699-27870993B160}" name="Stĺpec37" headerRowDxfId="1560" dataDxfId="1559" headerRowCellStyle="Zvýraznenie3"/>
    <tableColumn id="38" xr3:uid="{1DCE39EE-8CBD-4640-AD9F-5835BD122236}" name="Stĺpec38" headerRowDxfId="1558" dataDxfId="1557" headerRowCellStyle="Zvýraznenie3"/>
    <tableColumn id="39" xr3:uid="{0072C492-2210-45DA-A3B8-F37AFE3384D4}" name="Stĺpec39" headerRowDxfId="1556" dataDxfId="1555" headerRowCellStyle="Zvýraznenie3"/>
    <tableColumn id="40" xr3:uid="{DA141611-9A3A-4241-A88E-5FDF29F2ABD7}" name="Stĺpec40" headerRowDxfId="1554" dataDxfId="1553" headerRowCellStyle="Zvýraznenie3"/>
    <tableColumn id="41" xr3:uid="{2FE931C9-2A5A-4FBE-93CB-8B7764292238}" name="Stĺpec41" headerRowDxfId="1552" dataDxfId="1551" headerRowCellStyle="Zvýraznenie3"/>
    <tableColumn id="42" xr3:uid="{D527149A-A2AA-4231-9F28-EBBE13DB622C}" name="Stĺpec42" headerRowDxfId="1550" dataDxfId="1549" headerRowCellStyle="Zvýraznenie3"/>
    <tableColumn id="43" xr3:uid="{FFD868D3-886E-4CFA-A508-C13BAE0B4EA1}" name="Stĺpec43" headerRowDxfId="1548" dataDxfId="1547" headerRowCellStyle="Zvýraznenie3"/>
    <tableColumn id="44" xr3:uid="{5A46BF12-C09F-4ADC-8220-B2E2EE3707CE}" name="Stĺpec44" headerRowDxfId="1546" dataDxfId="1545" headerRowCellStyle="Zvýraznenie3"/>
    <tableColumn id="45" xr3:uid="{B51F2399-4F4D-4F06-A36E-E45D7DF5CC95}" name="Stĺpec45" headerRowDxfId="1544" dataDxfId="1543" headerRowCellStyle="Zvýraznenie3"/>
    <tableColumn id="46" xr3:uid="{60933CBE-C3D3-4CDD-941E-85F4B8BA5F81}" name="Stĺpec46" headerRowDxfId="1542" dataDxfId="1541" headerRowCellStyle="Zvýraznenie3"/>
    <tableColumn id="47" xr3:uid="{412CC28A-3E20-4383-B9F9-62367A7092FD}" name="Stĺpec47" headerRowDxfId="1540" dataDxfId="1539" headerRowCellStyle="Zvýraznenie3"/>
    <tableColumn id="48" xr3:uid="{490CCCDC-B199-4D03-AA96-E481394BDFB4}" name="Stĺpec48" headerRowDxfId="1538" dataDxfId="1537" headerRowCellStyle="Zvýraznenie3"/>
    <tableColumn id="49" xr3:uid="{71DAEBD6-ADCB-4729-9465-BD54859C4232}" name="Stĺpec49" headerRowDxfId="1536" dataDxfId="1535" headerRowCellStyle="Zvýraznenie3"/>
    <tableColumn id="50" xr3:uid="{2ADDB28E-2C75-4DF4-996F-592A8DF43F9F}" name="Stĺpec50" headerRowDxfId="1534" dataDxfId="1533" headerRowCellStyle="Zvýraznenie3"/>
    <tableColumn id="51" xr3:uid="{AB21E32C-86C3-457A-865E-00B4C55AE6ED}" name="Stĺpec51" headerRowDxfId="1532" dataDxfId="1531" headerRowCellStyle="Zvýraznenie3"/>
    <tableColumn id="52" xr3:uid="{1F5C8164-41DE-4EB3-9EF8-2C98D35A3FB3}" name="Stĺpec52" headerRowDxfId="1530" dataDxfId="1529" headerRowCellStyle="Zvýraznenie3"/>
    <tableColumn id="53" xr3:uid="{14F1B460-9CD7-4954-88C5-676E64908982}" name="Stĺpec53" headerRowDxfId="1528" dataDxfId="1527" headerRowCellStyle="Zvýraznenie3"/>
    <tableColumn id="54" xr3:uid="{093A207A-8131-448F-A956-BE0C0319B2D1}" name="Stĺpec54" headerRowDxfId="1526" dataDxfId="1525" headerRowCellStyle="Zvýraznenie3"/>
    <tableColumn id="55" xr3:uid="{B0C56A1A-5518-47C7-8623-A44B9A6BEEAD}" name="Stĺpec55" headerRowDxfId="1524" dataDxfId="1523" headerRowCellStyle="Zvýraznenie3"/>
    <tableColumn id="56" xr3:uid="{8979050F-2EC9-4F88-A65C-95C7DFDF3318}" name="Stĺpec56" headerRowDxfId="1522" dataDxfId="1521" headerRowCellStyle="Zvýraznenie3"/>
    <tableColumn id="57" xr3:uid="{21401934-AA07-4152-A541-109FA154250C}" name="Stĺpec57" headerRowDxfId="1520" dataDxfId="1519" headerRowCellStyle="Zvýraznenie3"/>
    <tableColumn id="58" xr3:uid="{25C46C48-8A3E-4AA8-972F-C8D16608102D}" name="Stĺpec58" headerRowDxfId="1518" dataDxfId="1517" headerRowCellStyle="Zvýraznenie3"/>
    <tableColumn id="59" xr3:uid="{DBAAE12F-0D8F-4E5F-B9A4-91B735922954}" name="Stĺpec59" headerRowDxfId="1516" dataDxfId="1515" headerRowCellStyle="Zvýraznenie3"/>
    <tableColumn id="60" xr3:uid="{75B88F02-F004-40AA-9984-FB6E9D4F7D2A}" name="Stĺpec60" headerRowDxfId="1514" dataDxfId="1513" headerRowCellStyle="Zvýraznenie3"/>
    <tableColumn id="61" xr3:uid="{CBD35C8B-E620-432F-94CD-6123492E7417}" name="Stĺpec61" headerRowDxfId="1512" dataDxfId="1511" headerRowCellStyle="Zvýraznenie3"/>
    <tableColumn id="62" xr3:uid="{0D9E8F2C-FB88-4804-BC07-0791E5488C45}" name="Stĺpec62" headerRowDxfId="1510" dataDxfId="1509" headerRowCellStyle="Zvýraznenie3"/>
    <tableColumn id="63" xr3:uid="{92C08A14-622F-461A-8A0A-3F5619B323C2}" name="Stĺpec63" headerRowDxfId="1508" dataDxfId="1507" headerRowCellStyle="Zvýraznenie3"/>
    <tableColumn id="64" xr3:uid="{00BDEB7C-E6C7-4E8B-B6C3-A19B48E0E9F8}" name="Stĺpec64" headerRowDxfId="1506" dataDxfId="1505" headerRowCellStyle="Zvýraznenie3"/>
    <tableColumn id="65" xr3:uid="{071E43F6-F899-413E-B6D5-EFD4086DC10E}" name="Stĺpec65" headerRowDxfId="1504" dataDxfId="1503" headerRowCellStyle="Zvýraznenie3"/>
    <tableColumn id="66" xr3:uid="{0D1C90FB-BB00-488F-A5BE-A500452BB836}" name="Stĺpec66" headerRowDxfId="1502" dataDxfId="1501" headerRowCellStyle="Zvýraznenie3"/>
    <tableColumn id="67" xr3:uid="{4502523F-1563-4FD8-8B58-41B3FB677AE6}" name="Stĺpec67" headerRowDxfId="1500" dataDxfId="1499" headerRowCellStyle="Zvýraznenie3"/>
    <tableColumn id="68" xr3:uid="{6F570D2F-9A50-4260-AC19-E7529EE01DEC}" name="Stĺpec68" headerRowDxfId="1498" dataDxfId="1497" headerRowCellStyle="Zvýraznenie3"/>
    <tableColumn id="69" xr3:uid="{7FA25A6A-35A5-43D9-8402-8587B5CCBA15}" name="Stĺpec69" headerRowDxfId="1496" dataDxfId="1495" headerRowCellStyle="Zvýraznenie3"/>
    <tableColumn id="70" xr3:uid="{EBC15233-1B2A-4F20-8333-E372B497136C}" name="Stĺpec70" headerRowDxfId="1494" dataDxfId="1493" headerRowCellStyle="Zvýraznenie3"/>
    <tableColumn id="71" xr3:uid="{6E138CA1-614E-4869-B713-AB7837F4166D}" name="Stĺpec71" headerRowDxfId="1492" dataDxfId="1491" headerRowCellStyle="Zvýraznenie3"/>
    <tableColumn id="72" xr3:uid="{E631C6FA-88B0-40B7-8658-870DB6615AB3}" name="Stĺpec72" headerRowDxfId="1490" dataDxfId="1489" headerRowCellStyle="Zvýraznenie3"/>
    <tableColumn id="73" xr3:uid="{5EFCB49E-5F3E-4749-BC86-5D62DD12B4DF}" name="Stĺpec73" headerRowDxfId="1488" dataDxfId="1487" headerRowCellStyle="Zvýraznenie3"/>
    <tableColumn id="74" xr3:uid="{6FD475B4-2CD3-4215-85E6-497C036AF444}" name="Stĺpec74" headerRowDxfId="1486" dataDxfId="1485" headerRowCellStyle="Zvýraznenie3"/>
    <tableColumn id="75" xr3:uid="{0ED7855A-27E6-48B5-8962-DC9824D4660E}" name="Stĺpec75" headerRowDxfId="1484" dataDxfId="1483" headerRowCellStyle="Zvýraznenie3"/>
    <tableColumn id="76" xr3:uid="{A02D8DC4-3E49-4A8B-A93B-76E5AA3236D3}" name="Stĺpec76" headerRowDxfId="1482" dataDxfId="1481" headerRowCellStyle="Zvýraznenie3"/>
    <tableColumn id="77" xr3:uid="{B33C4401-AE3D-46DB-9E7C-808FCB976985}" name="Stĺpec77" headerRowDxfId="1480" dataDxfId="1479" headerRowCellStyle="Zvýraznenie3"/>
    <tableColumn id="78" xr3:uid="{6281DE82-44B6-46BB-854D-26E5972D5ACF}" name="Stĺpec78" headerRowDxfId="1478" dataDxfId="1477" headerRowCellStyle="Zvýraznenie3"/>
    <tableColumn id="79" xr3:uid="{431ADCA6-9089-44C5-8BA0-458F9A6F4757}" name="Stĺpec79" headerRowDxfId="1476" dataDxfId="1475" headerRowCellStyle="Zvýraznenie3"/>
    <tableColumn id="80" xr3:uid="{20A7FE5D-D1F4-4703-805F-088928A46E2B}" name="Stĺpec80" headerRowDxfId="1474" dataDxfId="1473" headerRowCellStyle="Zvýraznenie3"/>
    <tableColumn id="81" xr3:uid="{1C37CA41-C1A2-4C75-A3C3-0B33ABA9B53B}" name="Stĺpec81" headerRowDxfId="1472" dataDxfId="1471" headerRowCellStyle="Zvýraznenie3"/>
    <tableColumn id="82" xr3:uid="{50D92D14-E3D0-41F8-86DB-CFF085F0D85D}" name="Stĺpec82" headerRowDxfId="1470" dataDxfId="1469" headerRowCellStyle="Zvýraznenie3"/>
    <tableColumn id="83" xr3:uid="{544923EC-5B42-46B9-9C7F-6D534B878BC4}" name="Stĺpec83" headerRowDxfId="1468" dataDxfId="1467" headerRowCellStyle="Zvýraznenie3"/>
    <tableColumn id="84" xr3:uid="{A3159A2D-7877-4483-9389-91BE02B56F6D}" name="Stĺpec84" headerRowDxfId="1466" dataDxfId="1465" headerRowCellStyle="Zvýraznenie3"/>
    <tableColumn id="85" xr3:uid="{FBECA6D2-650F-44FC-B1B3-4FFB10BF20A6}" name="Stĺpec85" headerRowDxfId="1464" dataDxfId="1463" headerRowCellStyle="Zvýraznenie3"/>
    <tableColumn id="86" xr3:uid="{495BBFB2-2F45-4A42-8E54-D71B2959C7C1}" name="Stĺpec86" headerRowDxfId="1462" dataDxfId="1461" headerRowCellStyle="Zvýraznenie3"/>
    <tableColumn id="87" xr3:uid="{3F321032-EF7C-4439-B4D2-424C0E0447C9}" name="Stĺpec87" headerRowDxfId="1460" dataDxfId="1459" headerRowCellStyle="Zvýraznenie3"/>
    <tableColumn id="88" xr3:uid="{872D5957-214A-49B1-90EA-E25ACCDD2149}" name="Stĺpec88" headerRowDxfId="1458" dataDxfId="1457" headerRowCellStyle="Zvýraznenie3"/>
    <tableColumn id="89" xr3:uid="{82992F5B-6D2F-4164-BFC4-85FDA5C9F0D6}" name="Stĺpec89" headerRowDxfId="1456" dataDxfId="1455" headerRowCellStyle="Zvýraznenie3"/>
    <tableColumn id="90" xr3:uid="{D97AEEFA-61AE-4481-9D37-1C65673EDE1D}" name="Stĺpec90" headerRowDxfId="1454" dataDxfId="1453" headerRowCellStyle="Zvýraznenie3"/>
    <tableColumn id="91" xr3:uid="{C99B78C7-D457-4402-ABB7-D64EBCA95BB7}" name="Stĺpec91" headerRowDxfId="1452" dataDxfId="1451" headerRowCellStyle="Zvýraznenie3"/>
    <tableColumn id="92" xr3:uid="{586E3268-3CF2-43E8-8D5D-DE1AC27AD72B}" name="Stĺpec92" headerRowDxfId="1450" dataDxfId="1449" headerRowCellStyle="Zvýraznenie3"/>
    <tableColumn id="93" xr3:uid="{1848C48B-5548-4C5A-B47C-91A4A8709D82}" name="Stĺpec93" headerRowDxfId="1448" dataDxfId="1447" headerRowCellStyle="Zvýraznenie3"/>
    <tableColumn id="94" xr3:uid="{C9AAC7B8-56D7-4235-AE0D-F5B588BF6A58}" name="Stĺpec94" headerRowDxfId="1446" dataDxfId="1445" headerRowCellStyle="Zvýraznenie3"/>
    <tableColumn id="95" xr3:uid="{1876A086-887C-4E16-A8B8-D3A4C1F26E9C}" name="Stĺpec95" headerRowDxfId="1444" dataDxfId="1443" headerRowCellStyle="Zvýraznenie3"/>
    <tableColumn id="96" xr3:uid="{834B095F-CED3-482F-AA1F-A4D7B2329B6D}" name="Stĺpec96" headerRowDxfId="1442" dataDxfId="1441" headerRowCellStyle="Zvýraznenie3"/>
    <tableColumn id="97" xr3:uid="{B22BD43B-AE75-4AF6-AF63-9E5E584A0EF1}" name="Stĺpec97" headerRowDxfId="1440" dataDxfId="1439" headerRowCellStyle="Zvýraznenie3"/>
    <tableColumn id="98" xr3:uid="{E2FFA63E-1444-46B1-A075-95ED08DF45E4}" name="Stĺpec98" headerRowDxfId="1438" dataDxfId="1437" headerRowCellStyle="Zvýraznenie3"/>
    <tableColumn id="99" xr3:uid="{B3D475D9-E284-4436-95B4-BA973B5BEAFC}" name="Stĺpec99" headerRowDxfId="1436" dataDxfId="1435" headerRowCellStyle="Zvýraznenie3"/>
    <tableColumn id="100" xr3:uid="{52B5D8BA-01B2-4ED6-8D14-23A80A1BB34C}" name="Stĺpec100" headerRowDxfId="1434" dataDxfId="1433" headerRowCellStyle="Zvýraznenie3"/>
    <tableColumn id="101" xr3:uid="{2BAE59FE-C606-456D-A100-F12D855E3A25}" name="Stĺpec101" headerRowDxfId="1432" dataDxfId="1431" headerRowCellStyle="Zvýraznenie3"/>
    <tableColumn id="102" xr3:uid="{9D180B5A-22EA-480E-999A-9A60605631BD}" name="Stĺpec102" headerRowDxfId="1430" dataDxfId="1429" headerRowCellStyle="Zvýraznenie3"/>
    <tableColumn id="103" xr3:uid="{4669DF8B-DA5F-4017-BC85-B5CDBCD1CD2F}" name="Stĺpec103" headerRowDxfId="1428" dataDxfId="1427" headerRowCellStyle="Zvýraznenie3"/>
    <tableColumn id="104" xr3:uid="{40BB869D-5F22-4927-817A-9172690B9E4B}" name="Stĺpec104" headerRowDxfId="1426" dataDxfId="1425" headerRowCellStyle="Zvýraznenie3"/>
    <tableColumn id="105" xr3:uid="{EBB9E7EC-69D4-4F59-B78B-286435EBA9C5}" name="Stĺpec105" headerRowDxfId="1424" dataDxfId="1423" headerRowCellStyle="Zvýraznenie3"/>
    <tableColumn id="106" xr3:uid="{ED3EB26F-959E-4F87-AA0A-EB48D0D992D6}" name="Stĺpec106" headerRowDxfId="1422" dataDxfId="1421" headerRowCellStyle="Zvýraznenie3"/>
    <tableColumn id="107" xr3:uid="{5AF4C7F3-96F1-4425-95A4-0DA7569C6FD1}" name="Stĺpec107" headerRowDxfId="1420" dataDxfId="1419" headerRowCellStyle="Zvýraznenie3"/>
    <tableColumn id="108" xr3:uid="{2859E3E9-80BD-47A4-A6F1-6F3D36D4B0F1}" name="Stĺpec108" headerRowDxfId="1418" dataDxfId="1417" headerRowCellStyle="Zvýraznenie3"/>
    <tableColumn id="109" xr3:uid="{457BE1D5-7EB8-40F4-8853-80EDB6F12EE2}" name="Stĺpec109" headerRowDxfId="1416" dataDxfId="1415" headerRowCellStyle="Zvýraznenie3"/>
    <tableColumn id="110" xr3:uid="{420BD447-156E-49C5-B3BD-E74CC0C5C88E}" name="Stĺpec110" headerRowDxfId="1414" dataDxfId="1413" headerRowCellStyle="Zvýraznenie3"/>
    <tableColumn id="111" xr3:uid="{EF9DDA2C-608C-45B3-93CC-CC907F9A3A6C}" name="Stĺpec111" headerRowDxfId="1412" dataDxfId="1411" headerRowCellStyle="Zvýraznenie3"/>
    <tableColumn id="112" xr3:uid="{4A6DD870-7416-465A-AAB0-BE4D21CBDDAC}" name="Stĺpec112" headerRowDxfId="1410" dataDxfId="1409" headerRowCellStyle="Zvýraznenie3"/>
    <tableColumn id="113" xr3:uid="{88FD2569-F027-49D3-96D7-423F27692EA1}" name="Stĺpec113" headerRowDxfId="1408" dataDxfId="1407" headerRowCellStyle="Zvýraznenie3"/>
    <tableColumn id="114" xr3:uid="{5745F4D3-EC3E-4DE2-8AB4-5D839A24D46C}" name="Stĺpec114" headerRowDxfId="1406" dataDxfId="1405" headerRowCellStyle="Zvýraznenie3"/>
    <tableColumn id="115" xr3:uid="{86E93945-E5C4-447E-AC6C-84F323D86FDD}" name="Stĺpec115" headerRowDxfId="1404" dataDxfId="1403" headerRowCellStyle="Zvýraznenie3"/>
    <tableColumn id="116" xr3:uid="{6FDAF642-13A0-47A5-A882-DD3CC0BD8714}" name="Stĺpec116" headerRowDxfId="1402" dataDxfId="1401" headerRowCellStyle="Zvýraznenie3"/>
    <tableColumn id="117" xr3:uid="{61FE1480-5E96-4698-BEA4-70A02A9AF84A}" name="Stĺpec117" headerRowDxfId="1400" dataDxfId="1399" headerRowCellStyle="Zvýraznenie3"/>
    <tableColumn id="118" xr3:uid="{69F87157-3069-4879-A6E2-6997B6461313}" name="Stĺpec118" headerRowDxfId="1398" dataDxfId="1397" headerRowCellStyle="Zvýraznenie3"/>
    <tableColumn id="119" xr3:uid="{CB81C360-A90E-40C2-956E-CB1ADF6227CD}" name="Stĺpec119" headerRowDxfId="1396" dataDxfId="1395" headerRowCellStyle="Zvýraznenie3"/>
    <tableColumn id="120" xr3:uid="{D19783F0-597D-49A2-AA14-AEE72DC4F942}" name="Stĺpec120" headerRowDxfId="1394" dataDxfId="1393" headerRowCellStyle="Zvýraznenie3"/>
    <tableColumn id="121" xr3:uid="{561F4381-6D2B-468A-95E4-64EBFD3754C1}" name="Stĺpec121" headerRowDxfId="1392" dataDxfId="1391" headerRowCellStyle="Zvýraznenie3"/>
    <tableColumn id="122" xr3:uid="{1EB3C23D-F5BE-457E-B822-1DADD74CF26E}" name="Stĺpec122" headerRowDxfId="1390" dataDxfId="1389" headerRowCellStyle="Zvýraznenie3"/>
    <tableColumn id="123" xr3:uid="{8F8FE583-2B14-4465-8662-3A2FAB942C91}" name="Stĺpec123" headerRowDxfId="1388" dataDxfId="1387" headerRowCellStyle="Zvýraznenie3"/>
    <tableColumn id="124" xr3:uid="{76F5299D-F471-4FD8-80D0-3507BDF4F156}" name="Stĺpec124" headerRowDxfId="1386" dataDxfId="1385" headerRowCellStyle="Zvýraznenie3"/>
    <tableColumn id="125" xr3:uid="{9A3AE922-D2A7-4926-ACE7-4DBF2C35DA95}" name="Stĺpec125" headerRowDxfId="1384" dataDxfId="1383" headerRowCellStyle="Zvýraznenie3"/>
    <tableColumn id="126" xr3:uid="{387F1801-DD0D-47BA-860D-C0FE90585465}" name="Stĺpec126" headerRowDxfId="1382" dataDxfId="1381" headerRowCellStyle="Zvýraznenie3"/>
    <tableColumn id="127" xr3:uid="{F24521C5-C914-4ED3-AE98-4FAB8A0282BB}" name="Stĺpec127" headerRowDxfId="1380" dataDxfId="1379" headerRowCellStyle="Zvýraznenie3"/>
    <tableColumn id="128" xr3:uid="{1081F5BA-52C4-46BC-99F9-74A258452B59}" name="Stĺpec128" headerRowDxfId="1378" dataDxfId="1377" headerRowCellStyle="Zvýraznenie3"/>
    <tableColumn id="129" xr3:uid="{4CC5809C-8843-47B4-BCE9-57CC23DCEB2F}" name="Stĺpec129" headerRowDxfId="1376" dataDxfId="1375" headerRowCellStyle="Zvýraznenie3"/>
    <tableColumn id="130" xr3:uid="{1E5A5D2A-E27A-4976-9E55-EB90602E74CE}" name="Stĺpec130" headerRowDxfId="1374" dataDxfId="1373" headerRowCellStyle="Zvýraznenie3"/>
    <tableColumn id="131" xr3:uid="{1062D807-BDF9-4183-A6CA-2355A4265BEF}" name="Stĺpec131" headerRowDxfId="1372" dataDxfId="1371" headerRowCellStyle="Zvýraznenie3"/>
    <tableColumn id="132" xr3:uid="{E0E34CD0-3897-4FDE-A4B2-69726D3127D6}" name="Stĺpec132" headerRowDxfId="1370" dataDxfId="1369" headerRowCellStyle="Zvýraznenie3"/>
    <tableColumn id="133" xr3:uid="{E99540DB-FEC6-4CF8-A3D1-F68377CCE51B}" name="Stĺpec133" headerRowDxfId="1368" dataDxfId="1367" headerRowCellStyle="Zvýraznenie3"/>
    <tableColumn id="134" xr3:uid="{B704899A-B836-449D-BB13-4D167FC2A280}" name="Stĺpec134" headerRowDxfId="1366" dataDxfId="1365" headerRowCellStyle="Zvýraznenie3"/>
    <tableColumn id="135" xr3:uid="{ADEAB0AF-4057-4044-89C7-E1780D8BC867}" name="Stĺpec135" headerRowDxfId="1364" dataDxfId="1363" headerRowCellStyle="Zvýraznenie3"/>
    <tableColumn id="136" xr3:uid="{4B281F40-361E-4DAF-8A2C-7F7EDA8FAC62}" name="Stĺpec136" headerRowDxfId="1362" dataDxfId="1361" headerRowCellStyle="Zvýraznenie3"/>
    <tableColumn id="137" xr3:uid="{3B2E6DFB-889D-46E5-B75B-53A4D463CE60}" name="Stĺpec137" headerRowDxfId="1360" dataDxfId="1359" headerRowCellStyle="Zvýraznenie3"/>
    <tableColumn id="138" xr3:uid="{1DAC66DB-58BE-4AC3-995F-10E7B5B491DE}" name="Stĺpec138" headerRowDxfId="1358" dataDxfId="1357" headerRowCellStyle="Zvýraznenie3"/>
    <tableColumn id="139" xr3:uid="{E79EC369-D333-4795-A0A9-AEC43739FF29}" name="Stĺpec139" headerRowDxfId="1356" dataDxfId="1355" headerRowCellStyle="Zvýraznenie3"/>
    <tableColumn id="140" xr3:uid="{923E7048-4D6C-43E2-8294-0A8A500107EC}" name="Stĺpec140" headerRowDxfId="1354" dataDxfId="1353" headerRowCellStyle="Zvýraznenie3"/>
    <tableColumn id="141" xr3:uid="{146EEE8E-109F-42F6-B50C-473FC1ABE18B}" name="Stĺpec141" headerRowDxfId="1352" dataDxfId="1351" headerRowCellStyle="Zvýraznenie3"/>
    <tableColumn id="142" xr3:uid="{1FAB23D0-D84D-4548-9BCA-A053BFFBF4AD}" name="Stĺpec142" headerRowDxfId="1350" dataDxfId="1349" headerRowCellStyle="Zvýraznenie3"/>
    <tableColumn id="143" xr3:uid="{68D67CBF-C2AF-402A-8A6A-5F94B98EF890}" name="Stĺpec143" headerRowDxfId="1348" dataDxfId="1347" headerRowCellStyle="Zvýraznenie3"/>
    <tableColumn id="144" xr3:uid="{07CF3A22-32D9-4477-BA78-2E0F524532E1}" name="Stĺpec144" headerRowDxfId="1346" dataDxfId="1345" headerRowCellStyle="Zvýraznenie3"/>
    <tableColumn id="145" xr3:uid="{358632F5-552A-4E09-B088-F9D6CAC00EC5}" name="Stĺpec145" headerRowDxfId="1344" dataDxfId="1343" headerRowCellStyle="Zvýraznenie3"/>
    <tableColumn id="146" xr3:uid="{E530FA91-91F0-4EF7-BC71-955493E72153}" name="Stĺpec146" headerRowDxfId="1342" dataDxfId="1341" headerRowCellStyle="Zvýraznenie3"/>
    <tableColumn id="147" xr3:uid="{3A1BD916-9E70-44F0-AAAB-1167D737F6E9}" name="Stĺpec147" headerRowDxfId="1340" dataDxfId="1339" headerRowCellStyle="Zvýraznenie3"/>
    <tableColumn id="148" xr3:uid="{6E2E1205-CC8B-45C0-8690-71E580216281}" name="Stĺpec148" headerRowDxfId="1338" dataDxfId="1337" headerRowCellStyle="Zvýraznenie3"/>
    <tableColumn id="149" xr3:uid="{616E6A5F-D385-40AE-AF63-09BD0FDD4087}" name="Stĺpec149" headerRowDxfId="1336" dataDxfId="1335" headerRowCellStyle="Zvýraznenie3"/>
    <tableColumn id="150" xr3:uid="{2649493B-8EE0-4A75-9520-73812AF03C12}" name="Stĺpec150" headerRowDxfId="1334" dataDxfId="1333" headerRowCellStyle="Zvýraznenie3"/>
    <tableColumn id="151" xr3:uid="{D5A6A244-B120-409A-8ED3-042F0D1B2C5D}" name="Stĺpec151" headerRowDxfId="1332" dataDxfId="1331" headerRowCellStyle="Zvýraznenie3"/>
    <tableColumn id="152" xr3:uid="{D59411E0-9B22-48DB-A7B0-2048B60B1931}" name="Stĺpec152" headerRowDxfId="1330" dataDxfId="1329" headerRowCellStyle="Zvýraznenie3"/>
    <tableColumn id="153" xr3:uid="{349C8A96-4667-4D17-827E-65987B2E7D55}" name="Stĺpec153" headerRowDxfId="1328" dataDxfId="1327" headerRowCellStyle="Zvýraznenie3"/>
    <tableColumn id="154" xr3:uid="{1876E7B0-C9CD-42DC-9BC0-4A784E6BD0AD}" name="Stĺpec154" headerRowDxfId="1326" dataDxfId="1325" headerRowCellStyle="Zvýraznenie3"/>
    <tableColumn id="155" xr3:uid="{4513632B-DE6B-4A2D-BD41-667B3E9E0CB4}" name="Stĺpec155" headerRowDxfId="1324" dataDxfId="1323" headerRowCellStyle="Zvýraznenie3"/>
    <tableColumn id="156" xr3:uid="{4B38DFBF-48AA-4662-A644-82DBA74D9943}" name="Stĺpec156" headerRowDxfId="1322" dataDxfId="1321" headerRowCellStyle="Zvýraznenie3"/>
    <tableColumn id="157" xr3:uid="{32F1A395-A35B-43A2-B372-F2DB01A72C27}" name="Stĺpec157" headerRowDxfId="1320" dataDxfId="1319" headerRowCellStyle="Zvýraznenie3"/>
    <tableColumn id="158" xr3:uid="{26E6D763-2573-4A95-A24C-437B7E48CF5C}" name="Stĺpec158" headerRowDxfId="1318" dataDxfId="1317" headerRowCellStyle="Zvýraznenie3"/>
    <tableColumn id="159" xr3:uid="{6E79B816-03D0-43D3-8882-6F156F8A317C}" name="Stĺpec159" headerRowDxfId="1316" dataDxfId="1315" headerRowCellStyle="Zvýraznenie3"/>
    <tableColumn id="160" xr3:uid="{7A5395AB-D25B-472F-AD86-2763A6FD361A}" name="Stĺpec160" headerRowDxfId="1314" dataDxfId="1313" headerRowCellStyle="Zvýraznenie3"/>
    <tableColumn id="161" xr3:uid="{720586DD-01DA-4E34-AB9B-5EFF76444568}" name="Stĺpec161" headerRowDxfId="1312" dataDxfId="1311" headerRowCellStyle="Zvýraznenie3"/>
    <tableColumn id="162" xr3:uid="{7504554D-9785-474E-9E7A-8C0F216BBE42}" name="Stĺpec162" headerRowDxfId="1310" dataDxfId="1309" headerRowCellStyle="Zvýraznenie3"/>
    <tableColumn id="163" xr3:uid="{59A7372E-E567-4681-B6CA-6AFAF193CD71}" name="Stĺpec163" headerRowDxfId="1308" dataDxfId="1307" headerRowCellStyle="Zvýraznenie3"/>
    <tableColumn id="164" xr3:uid="{3EF3150C-35E6-4181-9D09-648CCCE55279}" name="Stĺpec164" headerRowDxfId="1306" dataDxfId="1305" headerRowCellStyle="Zvýraznenie3"/>
    <tableColumn id="165" xr3:uid="{167A9DC4-493B-4AC7-880B-71DE25FE1256}" name="Stĺpec165" headerRowDxfId="1304" dataDxfId="1303" headerRowCellStyle="Zvýraznenie3"/>
    <tableColumn id="166" xr3:uid="{2632A92D-E4D6-46C5-9CFD-E96F4B3DDDA9}" name="Stĺpec166" headerRowDxfId="1302" dataDxfId="1301" headerRowCellStyle="Zvýraznenie3"/>
    <tableColumn id="167" xr3:uid="{6139ACD9-1886-41C6-AFA8-0CEB6350CBE7}" name="Stĺpec167" headerRowDxfId="1300" dataDxfId="1299" headerRowCellStyle="Zvýraznenie3"/>
    <tableColumn id="168" xr3:uid="{F13BDF59-5AEC-4AE1-97E6-AA3A72ADFB0E}" name="Stĺpec168" headerRowDxfId="1298" dataDxfId="1297" headerRowCellStyle="Zvýraznenie3"/>
    <tableColumn id="169" xr3:uid="{83853A26-FCEB-421C-830F-52C4B2B1CCE8}" name="Stĺpec169" headerRowDxfId="1296" dataDxfId="1295" headerRowCellStyle="Zvýraznenie3"/>
    <tableColumn id="170" xr3:uid="{D8187C14-C098-4335-BB17-E81B15178075}" name="Stĺpec170" headerRowDxfId="1294" dataDxfId="1293" headerRowCellStyle="Zvýraznenie3"/>
    <tableColumn id="171" xr3:uid="{CD3A67CC-93AF-471F-93FB-B24F2314BFCA}" name="Stĺpec171" headerRowDxfId="1292" dataDxfId="1291" headerRowCellStyle="Zvýraznenie3"/>
    <tableColumn id="172" xr3:uid="{4DFF00AB-5048-4B2D-B660-D984989C7564}" name="Stĺpec172" headerRowDxfId="1290" dataDxfId="1289" headerRowCellStyle="Zvýraznenie3"/>
    <tableColumn id="173" xr3:uid="{D04E56FB-2B8E-4698-99CA-39DA0043AE09}" name="Stĺpec173" headerRowDxfId="1288" dataDxfId="1287" headerRowCellStyle="Zvýraznenie3"/>
    <tableColumn id="174" xr3:uid="{8A043496-F73D-4284-9633-CDC478373A6D}" name="Stĺpec174" headerRowDxfId="1286" dataDxfId="1285" headerRowCellStyle="Zvýraznenie3"/>
    <tableColumn id="175" xr3:uid="{67D0909E-3F7D-4720-8DC6-B2CA23529746}" name="Stĺpec175" headerRowDxfId="1284" dataDxfId="1283" headerRowCellStyle="Zvýraznenie3"/>
    <tableColumn id="176" xr3:uid="{3DA0E6E4-CE1E-4924-AC0F-89CE19A0CD12}" name="Stĺpec176" headerRowDxfId="1282" dataDxfId="1281" headerRowCellStyle="Zvýraznenie3"/>
    <tableColumn id="177" xr3:uid="{3DA37CE4-A961-4F72-8EAB-E50CE323F909}" name="Stĺpec177" headerRowDxfId="1280" dataDxfId="1279" headerRowCellStyle="Zvýraznenie3"/>
    <tableColumn id="178" xr3:uid="{A2DA6D66-9BDE-45A5-A62F-7345D6FE19C1}" name="Stĺpec178" headerRowDxfId="1278" dataDxfId="1277" headerRowCellStyle="Zvýraznenie3"/>
    <tableColumn id="179" xr3:uid="{84D361C4-24EE-4445-B5EF-F551E24FC6E6}" name="Stĺpec179" headerRowDxfId="1276" dataDxfId="1275" headerRowCellStyle="Zvýraznenie3"/>
    <tableColumn id="180" xr3:uid="{0722C212-D60D-447D-83AC-691EFDEBDDA3}" name="Stĺpec180" headerRowDxfId="1274" dataDxfId="1273" headerRowCellStyle="Zvýraznenie3"/>
    <tableColumn id="181" xr3:uid="{97DB11AE-4DD5-4C70-ACE1-31717178B140}" name="Stĺpec181" headerRowDxfId="1272" dataDxfId="1271" headerRowCellStyle="Zvýraznenie3"/>
    <tableColumn id="182" xr3:uid="{E7AD2501-CD9F-4901-B689-C572461A3102}" name="Stĺpec182" headerRowDxfId="1270" dataDxfId="1269" headerRowCellStyle="Zvýraznenie3"/>
    <tableColumn id="183" xr3:uid="{EB7C60A4-8F09-4734-97CC-060A32896760}" name="Stĺpec183" headerRowDxfId="1268" dataDxfId="1267" headerRowCellStyle="Zvýraznenie3"/>
    <tableColumn id="184" xr3:uid="{41E8C2E8-BAA9-4620-9BC4-FAC5C7D8C8FD}" name="Stĺpec184" headerRowDxfId="1266" dataDxfId="1265" headerRowCellStyle="Zvýraznenie3"/>
    <tableColumn id="185" xr3:uid="{C5B388BD-043E-4691-B670-ADBCAFDE436E}" name="Stĺpec185" headerRowDxfId="1264" dataDxfId="1263" headerRowCellStyle="Zvýraznenie3"/>
    <tableColumn id="186" xr3:uid="{6117D7BD-B9B7-42AA-A33F-E903F33F9DD0}" name="Stĺpec186" headerRowDxfId="1262" dataDxfId="1261" headerRowCellStyle="Zvýraznenie3"/>
    <tableColumn id="187" xr3:uid="{9602466F-F8F7-4ED6-AEAF-1D09D06D7A80}" name="Stĺpec187" headerRowDxfId="1260" dataDxfId="1259" headerRowCellStyle="Zvýraznenie3"/>
    <tableColumn id="188" xr3:uid="{F2BBF44C-14B6-4043-AE81-9BEDCAC522C5}" name="Stĺpec188" headerRowDxfId="1258" dataDxfId="1257" headerRowCellStyle="Zvýraznenie3"/>
    <tableColumn id="189" xr3:uid="{C0101736-0110-4CB3-8048-013AAD2DBA45}" name="Stĺpec189" headerRowDxfId="1256" dataDxfId="1255" headerRowCellStyle="Zvýraznenie3"/>
    <tableColumn id="190" xr3:uid="{512CE58E-B866-4A86-AF9C-92D03CEF039D}" name="Stĺpec190" headerRowDxfId="1254" dataDxfId="1253" headerRowCellStyle="Zvýraznenie3"/>
    <tableColumn id="191" xr3:uid="{742EE290-E5D4-4E32-9BBE-184DE555D76A}" name="Stĺpec191" headerRowDxfId="1252" dataDxfId="1251" headerRowCellStyle="Zvýraznenie3"/>
    <tableColumn id="192" xr3:uid="{174C6319-5655-4E67-BE69-161B1AB9D3A1}" name="Stĺpec192" headerRowDxfId="1250" dataDxfId="1249" headerRowCellStyle="Zvýraznenie3"/>
    <tableColumn id="193" xr3:uid="{A0BDD33B-07E3-4A8C-BFCC-3A6414E019AF}" name="Stĺpec193" headerRowDxfId="1248" dataDxfId="1247" headerRowCellStyle="Zvýraznenie3"/>
    <tableColumn id="194" xr3:uid="{F2129524-E360-4DCC-93B1-5210DE27D471}" name="Stĺpec194" headerRowDxfId="1246" dataDxfId="1245" headerRowCellStyle="Zvýraznenie3"/>
    <tableColumn id="195" xr3:uid="{ED8E3A68-B4C0-4442-A43D-81732A69E9BA}" name="Stĺpec195" headerRowDxfId="1244" dataDxfId="1243" headerRowCellStyle="Zvýraznenie3"/>
    <tableColumn id="196" xr3:uid="{B467DA94-1D34-4BE8-8D61-DB6D51D4A124}" name="Stĺpec196" headerRowDxfId="1242" dataDxfId="1241" headerRowCellStyle="Zvýraznenie3"/>
    <tableColumn id="197" xr3:uid="{DFD8DA71-0F36-4751-9DB7-D8EA0B7091EF}" name="Stĺpec197" headerRowDxfId="1240" dataDxfId="1239" headerRowCellStyle="Zvýraznenie3"/>
    <tableColumn id="198" xr3:uid="{117BDE8F-8F65-4CA0-812C-F7E6367577D3}" name="Stĺpec198" headerRowDxfId="1238" dataDxfId="1237" headerRowCellStyle="Zvýraznenie3"/>
    <tableColumn id="199" xr3:uid="{CAB49B39-D1B8-482A-9C39-B2955775CF24}" name="Stĺpec199" headerRowDxfId="1236" dataDxfId="1235" headerRowCellStyle="Zvýraznenie3"/>
    <tableColumn id="200" xr3:uid="{D1AA25EA-6EED-45E0-91B0-546EAD3D0B50}" name="Stĺpec200" headerRowDxfId="1234" dataDxfId="1233" headerRowCellStyle="Zvýraznenie3"/>
    <tableColumn id="201" xr3:uid="{9D0EFFB8-2E33-40FE-894F-DB1E204C8A8B}" name="Stĺpec201" headerRowDxfId="1232" dataDxfId="1231" headerRowCellStyle="Zvýraznenie3"/>
    <tableColumn id="202" xr3:uid="{3370EE6B-C296-422D-A863-577A45356855}" name="Stĺpec202" headerRowDxfId="1230" dataDxfId="1229" headerRowCellStyle="Zvýraznenie3"/>
    <tableColumn id="203" xr3:uid="{D8F2CB0E-B78B-4167-ACD8-ED2D9DB928D7}" name="Stĺpec203" headerRowDxfId="1228" dataDxfId="1227" headerRowCellStyle="Zvýraznenie3"/>
    <tableColumn id="204" xr3:uid="{9A228218-7DF9-4ACB-9ACC-EBE14887A232}" name="Stĺpec204" headerRowDxfId="1226" dataDxfId="1225" headerRowCellStyle="Zvýraznenie3"/>
    <tableColumn id="205" xr3:uid="{8A5D50B9-808C-4AEC-A8AA-90224710A532}" name="Stĺpec205" headerRowDxfId="1224" dataDxfId="1223" headerRowCellStyle="Zvýraznenie3"/>
    <tableColumn id="206" xr3:uid="{0FF79B61-5689-4742-90C5-32F4A9DCB035}" name="Stĺpec206" headerRowDxfId="1222" dataDxfId="1221" headerRowCellStyle="Zvýraznenie3"/>
    <tableColumn id="207" xr3:uid="{EC02186A-DB94-453E-B16E-272E2F3C3765}" name="Stĺpec207" headerRowDxfId="1220" dataDxfId="1219" headerRowCellStyle="Zvýraznenie3"/>
    <tableColumn id="208" xr3:uid="{AB928FCF-36F0-4807-AD58-F3BD06150E5E}" name="Stĺpec208" headerRowDxfId="1218" dataDxfId="1217" headerRowCellStyle="Zvýraznenie3"/>
    <tableColumn id="209" xr3:uid="{BBEF703E-E80B-4673-864D-01369368BC71}" name="Stĺpec209" headerRowDxfId="1216" dataDxfId="1215" headerRowCellStyle="Zvýraznenie3"/>
    <tableColumn id="210" xr3:uid="{57A68E3F-0D8C-4A91-8101-60765CC789A7}" name="Stĺpec210" headerRowDxfId="1214" dataDxfId="1213" headerRowCellStyle="Zvýraznenie3"/>
    <tableColumn id="211" xr3:uid="{1757565C-32F2-4FED-ACC5-5D6F955C988B}" name="Stĺpec211" headerRowDxfId="1212" dataDxfId="1211" headerRowCellStyle="Zvýraznenie3"/>
    <tableColumn id="212" xr3:uid="{084A08CD-2432-4FDC-9F0B-E4F0D8CD4637}" name="Stĺpec212" headerRowDxfId="1210" dataDxfId="1209" headerRowCellStyle="Zvýraznenie3"/>
    <tableColumn id="213" xr3:uid="{530689B5-0A9C-4A83-8887-0E63B4571296}" name="Stĺpec213" headerRowDxfId="1208" dataDxfId="1207" headerRowCellStyle="Zvýraznenie3"/>
    <tableColumn id="214" xr3:uid="{45566097-A153-49B5-A55B-B7F22108995B}" name="Stĺpec214" headerRowDxfId="1206" dataDxfId="1205" headerRowCellStyle="Zvýraznenie3"/>
    <tableColumn id="215" xr3:uid="{36181F9F-7DC5-48FA-BB71-23D37C81EBB0}" name="Stĺpec215" headerRowDxfId="1204" dataDxfId="1203" headerRowCellStyle="Zvýraznenie3"/>
    <tableColumn id="216" xr3:uid="{C44CB871-BC4B-4C08-867B-E9CF5CD2C4CC}" name="Stĺpec216" headerRowDxfId="1202" dataDxfId="1201" headerRowCellStyle="Zvýraznenie3"/>
    <tableColumn id="217" xr3:uid="{4583BF0F-5661-4527-A3FD-0A9C9F0D1CCD}" name="Stĺpec217" headerRowDxfId="1200" dataDxfId="1199" headerRowCellStyle="Zvýraznenie3"/>
    <tableColumn id="218" xr3:uid="{6C9157F2-D2C3-4BE2-9BC8-3C7DEF60A01F}" name="Stĺpec218" headerRowDxfId="1198" dataDxfId="1197" headerRowCellStyle="Zvýraznenie3"/>
    <tableColumn id="219" xr3:uid="{8A8CB7C7-CBAC-4C12-882D-6794840AB1A1}" name="Stĺpec219" headerRowDxfId="1196" dataDxfId="1195" headerRowCellStyle="Zvýraznenie3"/>
    <tableColumn id="220" xr3:uid="{C3648BE7-67C4-4DAE-8136-8C9C08DE1CDD}" name="Stĺpec220" headerRowDxfId="1194" dataDxfId="1193" headerRowCellStyle="Zvýraznenie3"/>
    <tableColumn id="221" xr3:uid="{4A8395A9-7106-4437-947E-800E2BD59ECC}" name="Stĺpec221" headerRowDxfId="1192" dataDxfId="1191" headerRowCellStyle="Zvýraznenie3"/>
    <tableColumn id="222" xr3:uid="{83A9FF89-39A7-4367-8667-2D72AAFC7BE0}" name="Stĺpec222" headerRowDxfId="1190" dataDxfId="1189" headerRowCellStyle="Zvýraznenie3"/>
    <tableColumn id="223" xr3:uid="{88F09506-815A-4EDC-BDCB-86F3E09F25BC}" name="Stĺpec223" headerRowDxfId="1188" dataDxfId="1187" headerRowCellStyle="Zvýraznenie3"/>
    <tableColumn id="224" xr3:uid="{80C4A9DF-7BAB-4CBF-A4D8-A14374A04D13}" name="Stĺpec224" headerRowDxfId="1186" dataDxfId="1185" headerRowCellStyle="Zvýraznenie3"/>
    <tableColumn id="225" xr3:uid="{F9A2D3D4-BF23-4A3D-AEC5-585126FBB64D}" name="Stĺpec225" headerRowDxfId="1184" dataDxfId="1183" headerRowCellStyle="Zvýraznenie3"/>
    <tableColumn id="226" xr3:uid="{AF5DC258-CE84-483C-97BF-DBD11296031C}" name="Stĺpec226" headerRowDxfId="1182" dataDxfId="1181" headerRowCellStyle="Zvýraznenie3"/>
    <tableColumn id="227" xr3:uid="{A3CBAEC2-EC66-49BD-8820-EEB548029639}" name="Stĺpec227" headerRowDxfId="1180" dataDxfId="1179" headerRowCellStyle="Zvýraznenie3"/>
    <tableColumn id="228" xr3:uid="{916FB976-DB89-40FE-9490-4D67A79C8759}" name="Stĺpec228" headerRowDxfId="1178" dataDxfId="1177" headerRowCellStyle="Zvýraznenie3"/>
    <tableColumn id="229" xr3:uid="{C44EB7DB-9A0E-4DC3-A1D6-FD089AE84DC9}" name="Stĺpec229" headerRowDxfId="1176" dataDxfId="1175" headerRowCellStyle="Zvýraznenie3"/>
    <tableColumn id="230" xr3:uid="{7464138C-5505-4EBA-93C9-73AE8549F7D0}" name="Stĺpec230" headerRowDxfId="1174" dataDxfId="1173" headerRowCellStyle="Zvýraznenie3"/>
    <tableColumn id="231" xr3:uid="{3E3C243F-4273-4CCC-8C6F-89E7A5CE57C5}" name="Stĺpec231" headerRowDxfId="1172" dataDxfId="1171" headerRowCellStyle="Zvýraznenie3"/>
    <tableColumn id="232" xr3:uid="{923A9EDF-5D3F-444C-97C3-8F312A2500D0}" name="Stĺpec232" headerRowDxfId="1170" dataDxfId="1169" headerRowCellStyle="Zvýraznenie3"/>
    <tableColumn id="233" xr3:uid="{EE864A23-CA90-4EEC-8136-F011041FC820}" name="Stĺpec233" headerRowDxfId="1168" dataDxfId="1167" headerRowCellStyle="Zvýraznenie3"/>
    <tableColumn id="234" xr3:uid="{F6FFDDA1-13DB-4955-B0AF-2A1DC3809991}" name="Stĺpec234" headerRowDxfId="1166" dataDxfId="1165" headerRowCellStyle="Zvýraznenie3"/>
    <tableColumn id="235" xr3:uid="{640F8E70-D717-49E0-9BB4-9B40E7E9CEEC}" name="Stĺpec235" headerRowDxfId="1164" dataDxfId="1163" headerRowCellStyle="Zvýraznenie3"/>
    <tableColumn id="236" xr3:uid="{211964B3-29A1-4BA0-AD14-F5C1B410AAB9}" name="Stĺpec236" headerRowDxfId="1162" dataDxfId="1161" headerRowCellStyle="Zvýraznenie3"/>
    <tableColumn id="237" xr3:uid="{AFA3407A-B2C0-4F72-B607-ED6D30267E34}" name="Stĺpec237" headerRowDxfId="1160" dataDxfId="1159" headerRowCellStyle="Zvýraznenie3"/>
    <tableColumn id="238" xr3:uid="{9D4085D0-E3DB-4C03-9506-46C90EE9B5BF}" name="Stĺpec238" headerRowDxfId="1158" dataDxfId="1157" headerRowCellStyle="Zvýraznenie3"/>
    <tableColumn id="239" xr3:uid="{5CE46CB4-DE89-4077-B7B8-E597EF72185C}" name="Stĺpec239" headerRowDxfId="1156" dataDxfId="1155" headerRowCellStyle="Zvýraznenie3"/>
    <tableColumn id="240" xr3:uid="{B1C82584-5F73-497A-AA91-4EA4EAB25ECD}" name="Stĺpec240" headerRowDxfId="1154" dataDxfId="1153" headerRowCellStyle="Zvýraznenie3"/>
    <tableColumn id="241" xr3:uid="{9288D3FF-9368-4D55-BF95-A8162B48D009}" name="Stĺpec241" headerRowDxfId="1152" dataDxfId="1151" headerRowCellStyle="Zvýraznenie3"/>
    <tableColumn id="242" xr3:uid="{6E556F02-B75F-41E1-A83F-ED8F59598799}" name="Stĺpec242" headerRowDxfId="1150" dataDxfId="1149" headerRowCellStyle="Zvýraznenie3"/>
    <tableColumn id="243" xr3:uid="{081F2746-33B2-426C-8E4F-3C52736AFAFB}" name="Stĺpec243" headerRowDxfId="1148" dataDxfId="1147" headerRowCellStyle="Zvýraznenie3"/>
    <tableColumn id="244" xr3:uid="{15170250-97C8-43C6-AE19-22A6AB73376B}" name="Stĺpec244" headerRowDxfId="1146" dataDxfId="1145" headerRowCellStyle="Zvýraznenie3"/>
    <tableColumn id="245" xr3:uid="{534B98CF-5692-4EF2-930C-23FD17EF2702}" name="Stĺpec245" headerRowDxfId="1144" dataDxfId="1143" headerRowCellStyle="Zvýraznenie3"/>
    <tableColumn id="246" xr3:uid="{262201DF-EBD5-4509-8A20-65C8F988CCE8}" name="Stĺpec246" headerRowDxfId="1142" dataDxfId="1141" headerRowCellStyle="Zvýraznenie3"/>
    <tableColumn id="247" xr3:uid="{245B2057-3A29-4E53-8011-D4101D7DFB7F}" name="Stĺpec247" headerRowDxfId="1140" dataDxfId="1139" headerRowCellStyle="Zvýraznenie3"/>
    <tableColumn id="248" xr3:uid="{631485C6-33B6-48D0-821C-BC271B36324A}" name="Stĺpec248" headerRowDxfId="1138" dataDxfId="1137" headerRowCellStyle="Zvýraznenie3"/>
    <tableColumn id="249" xr3:uid="{C7205061-31BB-4C71-B52F-181B202ECB55}" name="Stĺpec249" headerRowDxfId="1136" dataDxfId="1135" headerRowCellStyle="Zvýraznenie3"/>
    <tableColumn id="250" xr3:uid="{7B05F0B1-C136-40E3-95AA-3C000FA5E40C}" name="Stĺpec250" headerRowDxfId="1134" dataDxfId="1133" headerRowCellStyle="Zvýraznenie3"/>
    <tableColumn id="251" xr3:uid="{65510103-9D9C-44A5-B5EA-253B32F347F8}" name="Stĺpec251" headerRowDxfId="1132" dataDxfId="1131" headerRowCellStyle="Zvýraznenie3"/>
    <tableColumn id="252" xr3:uid="{484534E6-DEDF-40FE-901B-C13008A45071}" name="Stĺpec252" headerRowDxfId="1130" dataDxfId="1129" headerRowCellStyle="Zvýraznenie3"/>
    <tableColumn id="253" xr3:uid="{7FE02F76-C624-4924-844B-807BF0052BEC}" name="Stĺpec253" headerRowDxfId="1128" dataDxfId="1127" headerRowCellStyle="Zvýraznenie3"/>
    <tableColumn id="254" xr3:uid="{4CC4BB44-00E6-42DB-92F0-C1A114E0F8E8}" name="Stĺpec254" headerRowDxfId="1126" dataDxfId="1125" headerRowCellStyle="Zvýraznenie3"/>
    <tableColumn id="255" xr3:uid="{134E1B3E-0DB9-46A1-BBBF-BFB5CAABEC78}" name="Stĺpec255" headerRowDxfId="1124" dataDxfId="1123" headerRowCellStyle="Zvýraznenie3"/>
    <tableColumn id="256" xr3:uid="{F712C24E-8AF6-44B1-BE49-2567A3321D16}" name="Stĺpec256" headerRowDxfId="1122" dataDxfId="1121" headerRowCellStyle="Zvýraznenie3"/>
    <tableColumn id="257" xr3:uid="{17EE470A-3A58-4AB8-8142-BE3DE6B50BFE}" name="Stĺpec257" headerRowDxfId="1120" dataDxfId="1119" headerRowCellStyle="Zvýraznenie3"/>
    <tableColumn id="258" xr3:uid="{FCA6F213-D756-4F4D-9E7F-4D5450BB535F}" name="Stĺpec258" headerRowDxfId="1118" dataDxfId="1117" headerRowCellStyle="Zvýraznenie3"/>
    <tableColumn id="259" xr3:uid="{A963EBA7-14A3-4D20-8426-06E613A8E15C}" name="Stĺpec259" headerRowDxfId="1116" dataDxfId="1115" headerRowCellStyle="Zvýraznenie3"/>
    <tableColumn id="260" xr3:uid="{BF4C923B-630F-40FB-81B9-11AB4B0BFBC9}" name="Stĺpec260" headerRowDxfId="1114" dataDxfId="1113" headerRowCellStyle="Zvýraznenie3"/>
    <tableColumn id="261" xr3:uid="{76CDA7B5-6445-4D70-8FBB-50BFC8E72644}" name="Stĺpec261" headerRowDxfId="1112" dataDxfId="1111" headerRowCellStyle="Zvýraznenie3"/>
    <tableColumn id="262" xr3:uid="{6258CB19-1380-4012-8C52-257AD108ED6A}" name="Stĺpec262" headerRowDxfId="1110" dataDxfId="1109" headerRowCellStyle="Zvýraznenie3"/>
    <tableColumn id="263" xr3:uid="{508A3D2C-6B29-4B87-A166-38724220F516}" name="Stĺpec263" headerRowDxfId="1108" dataDxfId="1107" headerRowCellStyle="Zvýraznenie3"/>
    <tableColumn id="264" xr3:uid="{69DBD563-C2C1-4F64-8F85-81DC52F273A3}" name="Stĺpec264" headerRowDxfId="1106" dataDxfId="1105" headerRowCellStyle="Zvýraznenie3"/>
    <tableColumn id="265" xr3:uid="{F3106BA6-DFA2-4B12-A3AC-0C1B9B55A0B2}" name="Stĺpec265" headerRowDxfId="1104" dataDxfId="1103" headerRowCellStyle="Zvýraznenie3"/>
    <tableColumn id="266" xr3:uid="{95DF463B-846C-40C5-98E5-B7C62BFE94CB}" name="Stĺpec266" headerRowDxfId="1102" dataDxfId="1101" headerRowCellStyle="Zvýraznenie3"/>
    <tableColumn id="267" xr3:uid="{8B8B19E3-879B-4A31-BBA3-EF96EA644104}" name="Stĺpec267" headerRowDxfId="1100" dataDxfId="1099" headerRowCellStyle="Zvýraznenie3"/>
    <tableColumn id="268" xr3:uid="{64CAB95C-2C68-42AF-933B-AB8AA7BC5B92}" name="Stĺpec268" headerRowDxfId="1098" dataDxfId="1097" headerRowCellStyle="Zvýraznenie3"/>
    <tableColumn id="269" xr3:uid="{7CBE03A6-2CCF-4407-A90F-7B2F6272376C}" name="Stĺpec269" headerRowDxfId="1096" dataDxfId="1095" headerRowCellStyle="Zvýraznenie3"/>
    <tableColumn id="270" xr3:uid="{BFD8959F-23B8-4380-B920-B8E0D8DD3B63}" name="Stĺpec270" headerRowDxfId="1094" dataDxfId="1093" headerRowCellStyle="Zvýraznenie3"/>
    <tableColumn id="271" xr3:uid="{0E350802-FC53-4DBF-83B8-A896E3E7A0C2}" name="Stĺpec271" headerRowDxfId="1092" dataDxfId="1091" headerRowCellStyle="Zvýraznenie3"/>
    <tableColumn id="272" xr3:uid="{E7BA2F22-80A6-4E11-9C27-C070ED484ECA}" name="Stĺpec272" headerRowDxfId="1090" dataDxfId="1089" headerRowCellStyle="Zvýraznenie3"/>
    <tableColumn id="273" xr3:uid="{56A7734F-3239-474D-81A8-7F40E64496AC}" name="Stĺpec273" headerRowDxfId="1088" dataDxfId="1087" headerRowCellStyle="Zvýraznenie3"/>
    <tableColumn id="274" xr3:uid="{D51499BD-6613-4268-AE1C-806FADE4D5C3}" name="Stĺpec274" headerRowDxfId="1086" dataDxfId="1085" headerRowCellStyle="Zvýraznenie3"/>
    <tableColumn id="275" xr3:uid="{9A1C4729-D8E9-44A1-8D33-A02A4AEFEDBA}" name="Stĺpec275" headerRowDxfId="1084" dataDxfId="1083" headerRowCellStyle="Zvýraznenie3"/>
    <tableColumn id="276" xr3:uid="{3836F3EB-AAC9-4224-AF9A-F9D271BD373B}" name="Stĺpec276" headerRowDxfId="1082" dataDxfId="1081" headerRowCellStyle="Zvýraznenie3"/>
    <tableColumn id="277" xr3:uid="{68946A22-7C1B-40A4-8006-CB46B2D4C937}" name="Stĺpec277" headerRowDxfId="1080" dataDxfId="1079" headerRowCellStyle="Zvýraznenie3"/>
    <tableColumn id="278" xr3:uid="{0E211269-3400-4958-807F-6AD18E0E71BE}" name="Stĺpec278" headerRowDxfId="1078" dataDxfId="1077" headerRowCellStyle="Zvýraznenie3"/>
    <tableColumn id="279" xr3:uid="{7A4E8982-4AF4-4A1D-A113-E5536136F726}" name="Stĺpec279" headerRowDxfId="1076" dataDxfId="1075" headerRowCellStyle="Zvýraznenie3"/>
    <tableColumn id="280" xr3:uid="{156C575A-DA5C-4091-AA58-B5DA361063B9}" name="Stĺpec280" headerRowDxfId="1074" dataDxfId="1073" headerRowCellStyle="Zvýraznenie3"/>
    <tableColumn id="281" xr3:uid="{DAB2F50C-A481-4BBB-BC34-5AC801F2B94D}" name="Stĺpec281" headerRowDxfId="1072" dataDxfId="1071" headerRowCellStyle="Zvýraznenie3"/>
    <tableColumn id="282" xr3:uid="{D7F1205B-0DA8-467E-9840-1C27267529B7}" name="Stĺpec282" headerRowDxfId="1070" dataDxfId="1069" headerRowCellStyle="Zvýraznenie3"/>
    <tableColumn id="283" xr3:uid="{D2034452-B65E-4ACB-8A38-C497260489E4}" name="Stĺpec283" headerRowDxfId="1068" dataDxfId="1067" headerRowCellStyle="Zvýraznenie3"/>
    <tableColumn id="284" xr3:uid="{9387F0F0-8E3E-48E0-AB4A-CC60798DE2C5}" name="Stĺpec284" headerRowDxfId="1066" dataDxfId="1065" headerRowCellStyle="Zvýraznenie3"/>
    <tableColumn id="285" xr3:uid="{E6349EEF-BC3A-41B7-A7B7-1EFED57D694A}" name="Stĺpec285" headerRowDxfId="1064" dataDxfId="1063" headerRowCellStyle="Zvýraznenie3"/>
    <tableColumn id="286" xr3:uid="{C481FA11-DA86-48E4-88A7-FA5CD43A368F}" name="Stĺpec286" headerRowDxfId="1062" dataDxfId="1061" headerRowCellStyle="Zvýraznenie3"/>
    <tableColumn id="287" xr3:uid="{B4466F64-D9C0-4310-87E8-3BA35F1086AF}" name="Stĺpec287" headerRowDxfId="1060" dataDxfId="1059" headerRowCellStyle="Zvýraznenie3"/>
    <tableColumn id="288" xr3:uid="{0B3715FB-4DE6-415D-A67F-B9F1853AAFDD}" name="Stĺpec288" headerRowDxfId="1058" dataDxfId="1057" headerRowCellStyle="Zvýraznenie3"/>
    <tableColumn id="289" xr3:uid="{BD0C5407-7580-46B9-A42B-BB494B59DB14}" name="Stĺpec289" headerRowDxfId="1056" dataDxfId="1055" headerRowCellStyle="Zvýraznenie3"/>
    <tableColumn id="290" xr3:uid="{FCF42CE7-90A0-4497-A1D6-342DC60A49B1}" name="Stĺpec290" headerRowDxfId="1054" dataDxfId="1053" headerRowCellStyle="Zvýraznenie3"/>
    <tableColumn id="291" xr3:uid="{4718AE65-5DDE-4109-9EC6-F3409FF26FC9}" name="Stĺpec291" headerRowDxfId="1052" dataDxfId="1051" headerRowCellStyle="Zvýraznenie3"/>
    <tableColumn id="292" xr3:uid="{D81AB68C-3BE4-41F9-9E6C-C7E32212C829}" name="Stĺpec292" headerRowDxfId="1050" dataDxfId="1049" headerRowCellStyle="Zvýraznenie3"/>
    <tableColumn id="293" xr3:uid="{8F131B8E-FDCD-4231-A46A-4F3F8A2816BA}" name="Stĺpec293" headerRowDxfId="1048" dataDxfId="1047" headerRowCellStyle="Zvýraznenie3"/>
    <tableColumn id="294" xr3:uid="{E18B9C15-C166-4CF2-8086-063A47A1F0DF}" name="Stĺpec294" headerRowDxfId="1046" dataDxfId="1045" headerRowCellStyle="Zvýraznenie3"/>
    <tableColumn id="295" xr3:uid="{5D0A8E38-B759-400D-86E9-A0F4B0621C50}" name="Stĺpec295" headerRowDxfId="1044" dataDxfId="1043" headerRowCellStyle="Zvýraznenie3"/>
    <tableColumn id="296" xr3:uid="{E9D53BA0-7262-4047-BD49-91E60BF44096}" name="Stĺpec296" headerRowDxfId="1042" dataDxfId="1041" headerRowCellStyle="Zvýraznenie3"/>
    <tableColumn id="297" xr3:uid="{ECFC27C7-F6EE-4558-B078-366C34766131}" name="Stĺpec297" headerRowDxfId="1040" dataDxfId="1039" headerRowCellStyle="Zvýraznenie3"/>
    <tableColumn id="298" xr3:uid="{D65D8E42-0755-4030-921B-D959A135C261}" name="Stĺpec298" headerRowDxfId="1038" dataDxfId="1037" headerRowCellStyle="Zvýraznenie3"/>
    <tableColumn id="299" xr3:uid="{DBD1D79F-9A72-4AFF-A35F-23DD94646F70}" name="Stĺpec299" headerRowDxfId="1036" dataDxfId="1035" headerRowCellStyle="Zvýraznenie3"/>
    <tableColumn id="300" xr3:uid="{35977AF6-1A1E-4FB9-9DF3-81B84D0D8D4E}" name="Stĺpec300" headerRowDxfId="1034" dataDxfId="1033" headerRowCellStyle="Zvýraznenie3"/>
    <tableColumn id="301" xr3:uid="{D1277A22-6A70-47DE-A04C-E6BF7D550444}" name="Stĺpec301" headerRowDxfId="1032" dataDxfId="1031" headerRowCellStyle="Zvýraznenie3"/>
    <tableColumn id="302" xr3:uid="{EF8214FE-D705-4FDE-840C-1F33B3C7F789}" name="Stĺpec302" headerRowDxfId="1030" dataDxfId="1029" headerRowCellStyle="Zvýraznenie3"/>
    <tableColumn id="303" xr3:uid="{381A10BB-093A-4D9D-AB7B-43A078A6879F}" name="Stĺpec303" headerRowDxfId="1028" dataDxfId="1027" headerRowCellStyle="Zvýraznenie3"/>
    <tableColumn id="304" xr3:uid="{F9C8A1EE-D2D4-4802-82D1-D2D8169EE066}" name="Stĺpec304" headerRowDxfId="1026" dataDxfId="1025" headerRowCellStyle="Zvýraznenie3"/>
    <tableColumn id="305" xr3:uid="{FB2A2607-344E-4A1B-AABE-C2C0AC1F07EE}" name="Stĺpec305" headerRowDxfId="1024" dataDxfId="1023" headerRowCellStyle="Zvýraznenie3"/>
    <tableColumn id="306" xr3:uid="{687CB569-353F-4E1C-9B5B-7BCEE470075B}" name="Stĺpec306" headerRowDxfId="1022" dataDxfId="1021" headerRowCellStyle="Zvýraznenie3"/>
    <tableColumn id="307" xr3:uid="{98495B94-F705-44CA-9ED8-C50B9B671A71}" name="Stĺpec307" headerRowDxfId="1020" dataDxfId="1019" headerRowCellStyle="Zvýraznenie3"/>
    <tableColumn id="308" xr3:uid="{53AB2FAD-0AA3-49CB-9858-FD37DCDC09C8}" name="Stĺpec308" headerRowDxfId="1018" dataDxfId="1017" headerRowCellStyle="Zvýraznenie3"/>
    <tableColumn id="309" xr3:uid="{069485C6-03CE-4FF6-B7AE-3DFFF11AC272}" name="Stĺpec309" headerRowDxfId="1016" dataDxfId="1015" headerRowCellStyle="Zvýraznenie3"/>
    <tableColumn id="310" xr3:uid="{CC2644D7-B340-451E-8D6D-E72160AF2B3D}" name="Stĺpec310" headerRowDxfId="1014" dataDxfId="1013" headerRowCellStyle="Zvýraznenie3"/>
    <tableColumn id="311" xr3:uid="{168BFEAB-6AC7-4251-815D-EEF5172DED72}" name="Stĺpec311" headerRowDxfId="1012" dataDxfId="1011" headerRowCellStyle="Zvýraznenie3"/>
    <tableColumn id="312" xr3:uid="{05C8F192-C62E-4F3B-B67A-ADA2BCC27DEE}" name="Stĺpec312" headerRowDxfId="1010" dataDxfId="1009" headerRowCellStyle="Zvýraznenie3"/>
    <tableColumn id="313" xr3:uid="{8C2C0F0D-3B1F-454F-9F11-8BDC5F0B0FD8}" name="Stĺpec313" headerRowDxfId="1008" dataDxfId="1007" headerRowCellStyle="Zvýraznenie3"/>
    <tableColumn id="314" xr3:uid="{A97D9498-2824-4658-B2D5-98E0B453A2C6}" name="Stĺpec314" headerRowDxfId="1006" dataDxfId="1005" headerRowCellStyle="Zvýraznenie3"/>
    <tableColumn id="315" xr3:uid="{B99B3D78-D33F-4CE3-8E60-DDEF5A6B21DB}" name="Stĺpec315" headerRowDxfId="1004" dataDxfId="1003" headerRowCellStyle="Zvýraznenie3"/>
    <tableColumn id="316" xr3:uid="{FFC5E67D-E5EC-4D1C-93EA-713AB3BDABD2}" name="Stĺpec316" headerRowDxfId="1002" dataDxfId="1001" headerRowCellStyle="Zvýraznenie3"/>
    <tableColumn id="317" xr3:uid="{0E5F40B4-5F2C-41DB-AE5A-00CCC8F53E4D}" name="Stĺpec317" headerRowDxfId="1000" dataDxfId="999" headerRowCellStyle="Zvýraznenie3"/>
    <tableColumn id="318" xr3:uid="{42724F38-D64A-498C-BC45-AC7865A43DFD}" name="Stĺpec318" headerRowDxfId="998" dataDxfId="997" headerRowCellStyle="Zvýraznenie3"/>
    <tableColumn id="319" xr3:uid="{56D6B0AC-D8D8-4214-BAE3-6AF3ABFC5DFB}" name="Stĺpec319" headerRowDxfId="996" dataDxfId="995" headerRowCellStyle="Zvýraznenie3"/>
    <tableColumn id="320" xr3:uid="{F7007893-67A4-4D8E-A3E5-88B57598A050}" name="Stĺpec320" headerRowDxfId="994" dataDxfId="993" headerRowCellStyle="Zvýraznenie3"/>
    <tableColumn id="321" xr3:uid="{763B798E-2CC3-4835-9F76-490F366DBEA9}" name="Stĺpec321" headerRowDxfId="992" dataDxfId="991" headerRowCellStyle="Zvýraznenie3"/>
    <tableColumn id="322" xr3:uid="{947FF798-E52C-4DA1-8B06-4E5B9DBC426A}" name="Stĺpec322" headerRowDxfId="990" dataDxfId="989" headerRowCellStyle="Zvýraznenie3"/>
    <tableColumn id="323" xr3:uid="{55AD48F4-6FF3-4F17-B403-6A65B0B2487A}" name="Stĺpec323" headerRowDxfId="988" dataDxfId="987" headerRowCellStyle="Zvýraznenie3"/>
    <tableColumn id="324" xr3:uid="{1D1FE7BF-2D6E-4A37-A0D5-B7B6D26751CE}" name="Stĺpec324" headerRowDxfId="986" dataDxfId="985" headerRowCellStyle="Zvýraznenie3"/>
    <tableColumn id="325" xr3:uid="{6256F256-7ECA-48D5-8B4D-B3DD8236D4FB}" name="Stĺpec325" headerRowDxfId="984" dataDxfId="983" headerRowCellStyle="Zvýraznenie3"/>
    <tableColumn id="326" xr3:uid="{9770C410-6B12-4017-99E6-A4B774AA38C5}" name="Stĺpec326" headerRowDxfId="982" dataDxfId="981" headerRowCellStyle="Zvýraznenie3"/>
    <tableColumn id="327" xr3:uid="{7330E451-D2D1-4E90-888B-41DBB7E209DF}" name="Stĺpec327" headerRowDxfId="980" dataDxfId="979" headerRowCellStyle="Zvýraznenie3"/>
    <tableColumn id="328" xr3:uid="{5520C7A2-2239-4B55-9FC6-696CA0879354}" name="Stĺpec328" headerRowDxfId="978" dataDxfId="977" headerRowCellStyle="Zvýraznenie3"/>
    <tableColumn id="329" xr3:uid="{05B3BC02-8611-4621-8259-8CB5B72C405C}" name="Stĺpec329" headerRowDxfId="976" dataDxfId="975" headerRowCellStyle="Zvýraznenie3"/>
    <tableColumn id="330" xr3:uid="{75D47C2F-2B2C-404A-B4A7-5B76A48DE2EC}" name="Stĺpec330" headerRowDxfId="974" dataDxfId="973" headerRowCellStyle="Zvýraznenie3"/>
    <tableColumn id="331" xr3:uid="{46357ACE-25BA-4561-9A7E-D4F4C9C89988}" name="Stĺpec331" headerRowDxfId="972" dataDxfId="971" headerRowCellStyle="Zvýraznenie3"/>
    <tableColumn id="332" xr3:uid="{81E43A27-EA00-4C2A-8DCB-A5333A36BA3C}" name="Stĺpec332" headerRowDxfId="970" dataDxfId="969" headerRowCellStyle="Zvýraznenie3"/>
    <tableColumn id="333" xr3:uid="{09B37634-EE98-498E-A784-E95070375AD1}" name="Stĺpec333" headerRowDxfId="968" dataDxfId="967" headerRowCellStyle="Zvýraznenie3"/>
    <tableColumn id="334" xr3:uid="{8F3F97E3-84EF-4CDE-BA62-207CE19413F9}" name="Stĺpec334" headerRowDxfId="966" dataDxfId="965" headerRowCellStyle="Zvýraznenie3"/>
    <tableColumn id="335" xr3:uid="{4D996269-0B32-48BB-888E-F3AE0E3D67A7}" name="Stĺpec335" headerRowDxfId="964" dataDxfId="963" headerRowCellStyle="Zvýraznenie3"/>
    <tableColumn id="336" xr3:uid="{4ABBBD46-3266-4225-A6EF-CC300FFE5C50}" name="Stĺpec336" headerRowDxfId="962" dataDxfId="961" headerRowCellStyle="Zvýraznenie3"/>
    <tableColumn id="337" xr3:uid="{76F672BB-6699-4AD9-9803-48F8608766CD}" name="Stĺpec337" headerRowDxfId="960" dataDxfId="959" headerRowCellStyle="Zvýraznenie3"/>
    <tableColumn id="338" xr3:uid="{9BE9956E-7412-4697-91D8-1DCB5971A146}" name="Stĺpec338" headerRowDxfId="958" dataDxfId="957" headerRowCellStyle="Zvýraznenie3"/>
    <tableColumn id="339" xr3:uid="{8BB91031-AD47-4B4D-82A3-96C5512AE438}" name="Stĺpec339" headerRowDxfId="956" dataDxfId="955" headerRowCellStyle="Zvýraznenie3"/>
    <tableColumn id="340" xr3:uid="{BB93CA3B-19DA-4773-9EC0-F86575BD4593}" name="Stĺpec340" headerRowDxfId="954" dataDxfId="953" headerRowCellStyle="Zvýraznenie3"/>
    <tableColumn id="341" xr3:uid="{939C3A5B-9356-49AD-B49C-6A034A407BC9}" name="Stĺpec341" headerRowDxfId="952" dataDxfId="951" headerRowCellStyle="Zvýraznenie3"/>
    <tableColumn id="342" xr3:uid="{F4B9E094-F539-4BC1-B3D9-59DE3DFBDA49}" name="Stĺpec342" headerRowDxfId="950" dataDxfId="949" headerRowCellStyle="Zvýraznenie3"/>
    <tableColumn id="343" xr3:uid="{BA8BD1F4-B333-412A-A120-C9D7514AF373}" name="Stĺpec343" headerRowDxfId="948" dataDxfId="947" headerRowCellStyle="Zvýraznenie3"/>
    <tableColumn id="344" xr3:uid="{3B309825-B19B-4D18-B51A-DA85B7B7AFD0}" name="Stĺpec344" headerRowDxfId="946" dataDxfId="945" headerRowCellStyle="Zvýraznenie3"/>
    <tableColumn id="345" xr3:uid="{71287CBC-6092-4D16-92FA-FF1DDBFB8762}" name="Stĺpec345" headerRowDxfId="944" dataDxfId="943" headerRowCellStyle="Zvýraznenie3"/>
    <tableColumn id="346" xr3:uid="{A9A64753-4FD0-4E0C-8527-4393D2AA300A}" name="Stĺpec346" headerRowDxfId="942" dataDxfId="941" headerRowCellStyle="Zvýraznenie3"/>
    <tableColumn id="347" xr3:uid="{AB2AE375-EA58-435F-A40C-402F25B20A0D}" name="Stĺpec347" headerRowDxfId="940" dataDxfId="939" headerRowCellStyle="Zvýraznenie3"/>
    <tableColumn id="348" xr3:uid="{B104697A-07DD-46CB-AF19-57A8D74D1EAC}" name="Stĺpec348" headerRowDxfId="938" dataDxfId="937" headerRowCellStyle="Zvýraznenie3"/>
    <tableColumn id="349" xr3:uid="{F1DAA227-96FB-410B-84A5-77BE1A037294}" name="Stĺpec349" headerRowDxfId="936" dataDxfId="935" headerRowCellStyle="Zvýraznenie3"/>
    <tableColumn id="350" xr3:uid="{831EFD98-966C-4A75-9FFA-1A79DAE65FF1}" name="Stĺpec350" headerRowDxfId="934" dataDxfId="933" headerRowCellStyle="Zvýraznenie3"/>
    <tableColumn id="351" xr3:uid="{7F9FF8F3-97AC-4DB9-B433-41A0383D6284}" name="Stĺpec351" headerRowDxfId="932" dataDxfId="931" headerRowCellStyle="Zvýraznenie3"/>
    <tableColumn id="352" xr3:uid="{19995B1F-E781-453B-97BD-50B26061641E}" name="Stĺpec352" headerRowDxfId="930" dataDxfId="929" headerRowCellStyle="Zvýraznenie3"/>
    <tableColumn id="353" xr3:uid="{F7E00FAB-D269-4D97-8786-6432B8773DB6}" name="Stĺpec353" headerRowDxfId="928" dataDxfId="927" headerRowCellStyle="Zvýraznenie3"/>
    <tableColumn id="354" xr3:uid="{5CD2C68C-969F-4FDE-89A5-C9BC7AEF1294}" name="Stĺpec354" headerRowDxfId="926" dataDxfId="925" headerRowCellStyle="Zvýraznenie3"/>
    <tableColumn id="355" xr3:uid="{1987FF9D-DDEE-41AC-BBED-35AA86291ED3}" name="Stĺpec355" headerRowDxfId="924" dataDxfId="923" headerRowCellStyle="Zvýraznenie3"/>
    <tableColumn id="356" xr3:uid="{22059242-552F-4D2B-8D5C-CB89EE5A7D8F}" name="Stĺpec356" headerRowDxfId="922" dataDxfId="921" headerRowCellStyle="Zvýraznenie3"/>
    <tableColumn id="357" xr3:uid="{13112C5F-02D7-4B27-A20F-87F415E2BE4A}" name="Stĺpec357" headerRowDxfId="920" dataDxfId="919" headerRowCellStyle="Zvýraznenie3"/>
    <tableColumn id="358" xr3:uid="{6AA714EA-8BD5-4374-A68E-7E9588A43B05}" name="Stĺpec358" headerRowDxfId="918" dataDxfId="917" headerRowCellStyle="Zvýraznenie3"/>
    <tableColumn id="359" xr3:uid="{E1431A8F-6A4F-4B31-9485-D0D72DE8E52D}" name="Stĺpec359" headerRowDxfId="916" dataDxfId="915" headerRowCellStyle="Zvýraznenie3"/>
    <tableColumn id="360" xr3:uid="{95160516-8679-415E-9F94-2CDA758D256E}" name="Stĺpec360" headerRowDxfId="914" dataDxfId="913" headerRowCellStyle="Zvýraznenie3"/>
    <tableColumn id="361" xr3:uid="{0CD7278A-CFAD-4EBA-A5EB-6CE6B6A10E33}" name="Stĺpec361" headerRowDxfId="912" dataDxfId="911" headerRowCellStyle="Zvýraznenie3"/>
    <tableColumn id="362" xr3:uid="{3DF83D26-A7AE-4437-80BD-A07F1D94C53C}" name="Stĺpec362" headerRowDxfId="910" dataDxfId="909" headerRowCellStyle="Zvýraznenie3"/>
    <tableColumn id="363" xr3:uid="{3843747B-F351-4F72-9146-2DB246C8AB0C}" name="Stĺpec363" headerRowDxfId="908" dataDxfId="907" headerRowCellStyle="Zvýraznenie3"/>
    <tableColumn id="364" xr3:uid="{A30660F2-C7D9-40B7-B8AD-6ED988C0D866}" name="Stĺpec364" headerRowDxfId="906" dataDxfId="905" headerRowCellStyle="Zvýraznenie3"/>
    <tableColumn id="365" xr3:uid="{1F14314E-9127-4264-8946-A42CC9EFAC5D}" name="Stĺpec365" headerRowDxfId="904" dataDxfId="903" headerRowCellStyle="Zvýraznenie3"/>
    <tableColumn id="366" xr3:uid="{5AAC4D95-5CBD-4E95-B2E3-73E178D17712}" name="Stĺpec366" headerRowDxfId="902" dataDxfId="901" headerRowCellStyle="Zvýraznenie3"/>
    <tableColumn id="367" xr3:uid="{90E4DF91-F3EA-43FA-9F8D-C8BD97F36218}" name="Stĺpec367" headerRowDxfId="900" dataDxfId="899" headerRowCellStyle="Zvýraznenie3"/>
    <tableColumn id="368" xr3:uid="{CADF71E2-5474-4E71-AC97-662B5A86A9AB}" name="Stĺpec368" headerRowDxfId="898" dataDxfId="897" headerRowCellStyle="Zvýraznenie3"/>
    <tableColumn id="369" xr3:uid="{823188F0-95D5-4ACF-A9F8-98CA1F852F19}" name="Stĺpec369" headerRowDxfId="896" dataDxfId="895" headerRowCellStyle="Zvýraznenie3"/>
    <tableColumn id="370" xr3:uid="{95ACD9A3-76C7-4A76-A49A-1CA5A5439B3D}" name="Stĺpec370" headerRowDxfId="894" dataDxfId="893" headerRowCellStyle="Zvýraznenie3"/>
    <tableColumn id="371" xr3:uid="{096CEFC6-EDAF-4737-BDAC-E7B8201ECC68}" name="Stĺpec371" headerRowDxfId="892" dataDxfId="891" headerRowCellStyle="Zvýraznenie3"/>
    <tableColumn id="372" xr3:uid="{7A750090-7DB6-4798-8297-7A6A9ECE5265}" name="Stĺpec372" headerRowDxfId="890" dataDxfId="889" headerRowCellStyle="Zvýraznenie3"/>
    <tableColumn id="373" xr3:uid="{0FE0C475-FC20-4EDF-A66D-122A51C25858}" name="Stĺpec373" headerRowDxfId="888" dataDxfId="887" headerRowCellStyle="Zvýraznenie3"/>
    <tableColumn id="374" xr3:uid="{E870035C-626F-45D7-A472-74A849CB6FF9}" name="Stĺpec374" headerRowDxfId="886" dataDxfId="885" headerRowCellStyle="Zvýraznenie3"/>
    <tableColumn id="375" xr3:uid="{C70305D9-BACE-46C6-9C71-94F17D239A1C}" name="Stĺpec375" headerRowDxfId="884" dataDxfId="883" headerRowCellStyle="Zvýraznenie3"/>
    <tableColumn id="376" xr3:uid="{F88A8840-9226-4D56-A3C7-5EDACDAC5CD6}" name="Stĺpec376" headerRowDxfId="882" dataDxfId="881" headerRowCellStyle="Zvýraznenie3"/>
    <tableColumn id="377" xr3:uid="{2BB755E8-5E61-4455-9C32-65176D43E274}" name="Stĺpec377" headerRowDxfId="880" dataDxfId="879" headerRowCellStyle="Zvýraznenie3"/>
    <tableColumn id="378" xr3:uid="{7194D508-8383-4E01-A2A9-67F735EB1202}" name="Stĺpec378" headerRowDxfId="878" dataDxfId="877" headerRowCellStyle="Zvýraznenie3"/>
    <tableColumn id="379" xr3:uid="{FCAD4D9B-20E6-474C-A09D-E43E0D0496CF}" name="Stĺpec379" headerRowDxfId="876" dataDxfId="875" headerRowCellStyle="Zvýraznenie3"/>
    <tableColumn id="380" xr3:uid="{2AD9B35D-A97A-4140-803C-02DEAA7129D7}" name="Stĺpec380" headerRowDxfId="874" dataDxfId="873" headerRowCellStyle="Zvýraznenie3"/>
    <tableColumn id="381" xr3:uid="{66900D8E-B375-4087-9AA5-83EF9CB83003}" name="Stĺpec381" headerRowDxfId="872" dataDxfId="871" headerRowCellStyle="Zvýraznenie3"/>
    <tableColumn id="382" xr3:uid="{78028ECB-65AF-4E1C-9871-683070847971}" name="Stĺpec382" headerRowDxfId="870" dataDxfId="869" headerRowCellStyle="Zvýraznenie3"/>
    <tableColumn id="383" xr3:uid="{411198B8-1780-4774-A076-6CF798CF9048}" name="Stĺpec383" headerRowDxfId="868" dataDxfId="867" headerRowCellStyle="Zvýraznenie3"/>
    <tableColumn id="384" xr3:uid="{115C1C17-97E7-4ECC-AF75-7C1EB78B0EEB}" name="Stĺpec384" headerRowDxfId="866" dataDxfId="865" headerRowCellStyle="Zvýraznenie3"/>
    <tableColumn id="385" xr3:uid="{706671D5-4135-4CA1-9120-214D823FBA5F}" name="Stĺpec385" headerRowDxfId="864" dataDxfId="863" headerRowCellStyle="Zvýraznenie3"/>
    <tableColumn id="386" xr3:uid="{F6042261-3551-4A1C-AF00-3836C04A5FF4}" name="Stĺpec386" headerRowDxfId="862" dataDxfId="861" headerRowCellStyle="Zvýraznenie3"/>
    <tableColumn id="387" xr3:uid="{27454BD6-24E2-4F11-BAC4-DFA770197DA3}" name="Stĺpec387" headerRowDxfId="860" dataDxfId="859" headerRowCellStyle="Zvýraznenie3"/>
    <tableColumn id="388" xr3:uid="{F5F648C2-D08B-4CA0-8596-A2F75F403F72}" name="Stĺpec388" headerRowDxfId="858" dataDxfId="857" headerRowCellStyle="Zvýraznenie3"/>
    <tableColumn id="389" xr3:uid="{D359B4C2-AF3D-4A56-A073-B21F03A0C576}" name="Stĺpec389" headerRowDxfId="856" dataDxfId="855" headerRowCellStyle="Zvýraznenie3"/>
    <tableColumn id="390" xr3:uid="{8EB4066C-A8DA-4A6F-8EBF-EC700A78A99D}" name="Stĺpec390" headerRowDxfId="854" dataDxfId="853" headerRowCellStyle="Zvýraznenie3"/>
    <tableColumn id="391" xr3:uid="{FB72B59B-327B-48EE-8E82-54701C6227F2}" name="Stĺpec391" headerRowDxfId="852" dataDxfId="851" headerRowCellStyle="Zvýraznenie3"/>
    <tableColumn id="392" xr3:uid="{9982A7AD-96A0-4193-BA7D-D2E114F10062}" name="Stĺpec392" headerRowDxfId="850" dataDxfId="849" headerRowCellStyle="Zvýraznenie3"/>
    <tableColumn id="393" xr3:uid="{FD6A45AE-E21E-493A-B5AE-D1C8AA5C9382}" name="Stĺpec393" headerRowDxfId="848" dataDxfId="847" headerRowCellStyle="Zvýraznenie3"/>
    <tableColumn id="394" xr3:uid="{FF521106-92DF-43B0-A46B-66EC821AB27F}" name="Stĺpec394" headerRowDxfId="846" dataDxfId="845" headerRowCellStyle="Zvýraznenie3"/>
    <tableColumn id="395" xr3:uid="{23E6BD6F-F7D6-4FFC-A8A2-9E4F94BDCD57}" name="Stĺpec395" headerRowDxfId="844" dataDxfId="843" headerRowCellStyle="Zvýraznenie3"/>
    <tableColumn id="396" xr3:uid="{F256C990-A0A6-4F29-BC52-F741D2BB75BD}" name="Stĺpec396" headerRowDxfId="842" dataDxfId="841" headerRowCellStyle="Zvýraznenie3"/>
    <tableColumn id="397" xr3:uid="{865371F5-6112-428F-9ECE-2BDC3DEDF18A}" name="Stĺpec397" headerRowDxfId="840" dataDxfId="839" headerRowCellStyle="Zvýraznenie3"/>
    <tableColumn id="398" xr3:uid="{21BF699B-68EB-42B9-8CEE-EDA0130B68F9}" name="Stĺpec398" headerRowDxfId="838" dataDxfId="837" headerRowCellStyle="Zvýraznenie3"/>
    <tableColumn id="399" xr3:uid="{AD098B6D-C62A-4634-9599-1E17CFBD57A3}" name="Stĺpec399" headerRowDxfId="836" dataDxfId="835" headerRowCellStyle="Zvýraznenie3"/>
    <tableColumn id="400" xr3:uid="{3EB20CF5-6847-495C-B8B2-CD7F1E476064}" name="Stĺpec400" headerRowDxfId="834" dataDxfId="833" headerRowCellStyle="Zvýraznenie3"/>
    <tableColumn id="401" xr3:uid="{E39A39BF-5C61-49A2-B33C-D3F924E9718E}" name="Stĺpec401" headerRowDxfId="832" dataDxfId="831" headerRowCellStyle="Zvýraznenie3"/>
    <tableColumn id="402" xr3:uid="{1D222184-F710-4EBC-BCE3-78625F98EA62}" name="Stĺpec402" headerRowDxfId="830" dataDxfId="829" headerRowCellStyle="Zvýraznenie3"/>
    <tableColumn id="403" xr3:uid="{C1C4A074-83D2-4D7A-9AC8-0EBB7FA28275}" name="Stĺpec403" headerRowDxfId="828" dataDxfId="827" headerRowCellStyle="Zvýraznenie3"/>
    <tableColumn id="404" xr3:uid="{1F15D2BC-44D1-42F7-BE11-6B389A109834}" name="Stĺpec404" headerRowDxfId="826" dataDxfId="825" headerRowCellStyle="Zvýraznenie3"/>
    <tableColumn id="405" xr3:uid="{96D2C9A0-1093-4635-A4A1-67A5E977A750}" name="Stĺpec405" headerRowDxfId="824" dataDxfId="823" headerRowCellStyle="Zvýraznenie3"/>
    <tableColumn id="406" xr3:uid="{F9B5B5B4-CCA4-44B5-90C7-0DE09D6AB59E}" name="Stĺpec406" headerRowDxfId="822" dataDxfId="821" headerRowCellStyle="Zvýraznenie3"/>
    <tableColumn id="407" xr3:uid="{F3DF563D-E65E-4072-AA60-DDCC81EDEE17}" name="Stĺpec407" headerRowDxfId="820" dataDxfId="819" headerRowCellStyle="Zvýraznenie3"/>
    <tableColumn id="408" xr3:uid="{66110711-8884-4732-B174-F35C13087AB2}" name="Stĺpec408" headerRowDxfId="818" dataDxfId="817" headerRowCellStyle="Zvýraznenie3"/>
    <tableColumn id="409" xr3:uid="{8087CC7C-0F73-4CFD-93CF-9F5B51C755E4}" name="Stĺpec409" headerRowDxfId="816" dataDxfId="815" headerRowCellStyle="Zvýraznenie3"/>
    <tableColumn id="410" xr3:uid="{41ABBAEC-607D-41CF-B5DE-7B1835556D07}" name="Stĺpec410" headerRowDxfId="814" dataDxfId="813" headerRowCellStyle="Zvýraznenie3"/>
    <tableColumn id="411" xr3:uid="{6E99F6B1-AFCE-44DD-8B56-E90AE5A43879}" name="Stĺpec411" headerRowDxfId="812" dataDxfId="811" headerRowCellStyle="Zvýraznenie3"/>
    <tableColumn id="412" xr3:uid="{72ED810E-9C57-465F-AB16-B8B8E30A1680}" name="Stĺpec412" headerRowDxfId="810" dataDxfId="809" headerRowCellStyle="Zvýraznenie3"/>
    <tableColumn id="413" xr3:uid="{35F69981-F193-4F1E-A34B-63BC63EDA1EC}" name="Stĺpec413" headerRowDxfId="808" dataDxfId="807" headerRowCellStyle="Zvýraznenie3"/>
    <tableColumn id="414" xr3:uid="{F9A97000-272F-4596-9FEB-DE00FEF773DB}" name="Stĺpec414" headerRowDxfId="806" dataDxfId="805" headerRowCellStyle="Zvýraznenie3"/>
    <tableColumn id="415" xr3:uid="{23BF98B8-0631-449D-A8AE-7537B171370E}" name="Stĺpec415" headerRowDxfId="804" dataDxfId="803" headerRowCellStyle="Zvýraznenie3"/>
    <tableColumn id="416" xr3:uid="{5D6E7E79-BEB7-477A-9DEA-1A3FDB872068}" name="Stĺpec416" headerRowDxfId="802" dataDxfId="801" headerRowCellStyle="Zvýraznenie3"/>
    <tableColumn id="417" xr3:uid="{ED7E66EE-92F0-4944-8E9E-147EA8E0A00F}" name="Stĺpec417" headerRowDxfId="800" dataDxfId="799" headerRowCellStyle="Zvýraznenie3"/>
    <tableColumn id="418" xr3:uid="{DB2B3E73-B16A-487D-8560-5BC6F63F0295}" name="Stĺpec418" headerRowDxfId="798" dataDxfId="797" headerRowCellStyle="Zvýraznenie3"/>
    <tableColumn id="419" xr3:uid="{AEDDBD8E-91F1-416D-A754-9E3C0761BD04}" name="Stĺpec419" headerRowDxfId="796" dataDxfId="795" headerRowCellStyle="Zvýraznenie3"/>
    <tableColumn id="420" xr3:uid="{34625285-5460-43CF-9CBF-A379140F5348}" name="Stĺpec420" headerRowDxfId="794" dataDxfId="793" headerRowCellStyle="Zvýraznenie3"/>
    <tableColumn id="421" xr3:uid="{359C2A50-BAC6-444B-A123-6D099C950B46}" name="Stĺpec421" headerRowDxfId="792" dataDxfId="791" headerRowCellStyle="Zvýraznenie3"/>
    <tableColumn id="422" xr3:uid="{97DA8206-8DAE-4274-8693-329627D39A0D}" name="Stĺpec422" headerRowDxfId="790" dataDxfId="789" headerRowCellStyle="Zvýraznenie3"/>
    <tableColumn id="423" xr3:uid="{3DAC12EF-27B7-44CB-9E53-AA6FB539BB57}" name="Stĺpec423" headerRowDxfId="788" dataDxfId="787" headerRowCellStyle="Zvýraznenie3"/>
    <tableColumn id="424" xr3:uid="{82C3C993-0F1F-4BFE-AB3A-F26FD483F2F4}" name="Stĺpec424" headerRowDxfId="786" dataDxfId="785" headerRowCellStyle="Zvýraznenie3"/>
    <tableColumn id="425" xr3:uid="{00075C40-551D-4606-8369-A8EAFE749E52}" name="Stĺpec425" headerRowDxfId="784" dataDxfId="783" headerRowCellStyle="Zvýraznenie3"/>
    <tableColumn id="426" xr3:uid="{ED14D782-485B-466D-96BA-DD7ACB1DB715}" name="Stĺpec426" headerRowDxfId="782" dataDxfId="781" headerRowCellStyle="Zvýraznenie3"/>
    <tableColumn id="427" xr3:uid="{B5A14613-BFB1-46B8-9F2B-4B3A7EE34709}" name="Stĺpec427" headerRowDxfId="780" dataDxfId="779" headerRowCellStyle="Zvýraznenie3"/>
    <tableColumn id="428" xr3:uid="{347B3BEE-3689-4BEA-80E3-346D37EBAC30}" name="Stĺpec428" headerRowDxfId="778" dataDxfId="777" headerRowCellStyle="Zvýraznenie3"/>
    <tableColumn id="429" xr3:uid="{09F59FB0-0270-48D7-836D-E5724D5E6737}" name="Stĺpec429" headerRowDxfId="776" dataDxfId="775" headerRowCellStyle="Zvýraznenie3"/>
    <tableColumn id="430" xr3:uid="{3A135717-9824-4892-9E5A-18B6B3509A70}" name="Stĺpec430" headerRowDxfId="774" dataDxfId="773" headerRowCellStyle="Zvýraznenie3"/>
    <tableColumn id="431" xr3:uid="{4C5C048C-8F0D-4969-946F-3FF8A770FFA6}" name="Stĺpec431" headerRowDxfId="772" dataDxfId="771" headerRowCellStyle="Zvýraznenie3"/>
    <tableColumn id="432" xr3:uid="{47DE1625-3285-434D-B000-A03C72F6D5B4}" name="Stĺpec432" headerRowDxfId="770" dataDxfId="769" headerRowCellStyle="Zvýraznenie3"/>
    <tableColumn id="433" xr3:uid="{A782EF25-8EBA-473E-81C7-78420C24AAF3}" name="Stĺpec433" headerRowDxfId="768" dataDxfId="767" headerRowCellStyle="Zvýraznenie3"/>
    <tableColumn id="434" xr3:uid="{B6D93529-9F07-4B52-BCA5-4CA38B5C3774}" name="Stĺpec434" headerRowDxfId="766" dataDxfId="765" headerRowCellStyle="Zvýraznenie3"/>
    <tableColumn id="435" xr3:uid="{99DE1F1E-1AD1-4ECA-AAA5-F2D3CD7BBCD9}" name="Stĺpec435" headerRowDxfId="764" dataDxfId="763" headerRowCellStyle="Zvýraznenie3"/>
    <tableColumn id="436" xr3:uid="{D0599FA7-3FD1-4638-A609-6390D371EEB0}" name="Stĺpec436" headerRowDxfId="762" dataDxfId="761" headerRowCellStyle="Zvýraznenie3"/>
    <tableColumn id="437" xr3:uid="{B3C1B069-CDAC-4AC7-92E0-5FCB4DA8A8C3}" name="Stĺpec437" headerRowDxfId="760" dataDxfId="759" headerRowCellStyle="Zvýraznenie3"/>
    <tableColumn id="438" xr3:uid="{F8A96272-953B-4DD7-BD5A-711A3B98C5FF}" name="Stĺpec438" headerRowDxfId="758" dataDxfId="757" headerRowCellStyle="Zvýraznenie3"/>
    <tableColumn id="439" xr3:uid="{7CAE3927-6553-4B76-869D-15843D718D61}" name="Stĺpec439" headerRowDxfId="756" dataDxfId="755" headerRowCellStyle="Zvýraznenie3"/>
    <tableColumn id="440" xr3:uid="{DEAF9C49-5EFA-4127-9EA2-7AFFF33597E2}" name="Stĺpec440" headerRowDxfId="754" dataDxfId="753" headerRowCellStyle="Zvýraznenie3"/>
    <tableColumn id="441" xr3:uid="{FD89A000-BBDA-4FAE-80A7-3C88968E8945}" name="Stĺpec441" headerRowDxfId="752" dataDxfId="751" headerRowCellStyle="Zvýraznenie3"/>
    <tableColumn id="442" xr3:uid="{A3998A6F-8537-4B82-8046-865B0E44FD1F}" name="Stĺpec442" headerRowDxfId="750" dataDxfId="749" headerRowCellStyle="Zvýraznenie3"/>
    <tableColumn id="443" xr3:uid="{AD3E32F3-4D3A-481C-88D9-B4CE3E4C5D8E}" name="Stĺpec443" headerRowDxfId="748" dataDxfId="747" headerRowCellStyle="Zvýraznenie3"/>
    <tableColumn id="444" xr3:uid="{92C6F9C7-C24D-4E24-B097-9FF3191AA359}" name="Stĺpec444" headerRowDxfId="746" dataDxfId="745" headerRowCellStyle="Zvýraznenie3"/>
    <tableColumn id="445" xr3:uid="{667A4F1B-9285-483D-A36E-A4124BBE7606}" name="Stĺpec445" headerRowDxfId="744" dataDxfId="743" headerRowCellStyle="Zvýraznenie3"/>
    <tableColumn id="446" xr3:uid="{09196F2E-4CBF-4DD8-8582-3E20958A082F}" name="Stĺpec446" headerRowDxfId="742" dataDxfId="741" headerRowCellStyle="Zvýraznenie3"/>
    <tableColumn id="447" xr3:uid="{3840DB82-B3E6-4A92-AE35-633CC0012C0D}" name="Stĺpec447" headerRowDxfId="740" dataDxfId="739" headerRowCellStyle="Zvýraznenie3"/>
    <tableColumn id="448" xr3:uid="{3BC9188F-764F-477E-9D9D-CD5D06BA5ED4}" name="Stĺpec448" headerRowDxfId="738" dataDxfId="737" headerRowCellStyle="Zvýraznenie3"/>
    <tableColumn id="449" xr3:uid="{53FC8A27-3B71-4FE4-AF42-909BF35E4336}" name="Stĺpec449" headerRowDxfId="736" dataDxfId="735" headerRowCellStyle="Zvýraznenie3"/>
    <tableColumn id="450" xr3:uid="{851B7465-1E8F-4F7C-9F77-AC2265A16F70}" name="Stĺpec450" headerRowDxfId="734" dataDxfId="733" headerRowCellStyle="Zvýraznenie3"/>
    <tableColumn id="451" xr3:uid="{13B7BDEC-A261-450E-B040-3C37F82A518B}" name="Stĺpec451" headerRowDxfId="732" dataDxfId="731" headerRowCellStyle="Zvýraznenie3"/>
    <tableColumn id="452" xr3:uid="{98E9DF5F-BA16-40F7-B25F-19F4D8EACDE9}" name="Stĺpec452" headerRowDxfId="730" dataDxfId="729" headerRowCellStyle="Zvýraznenie3"/>
    <tableColumn id="453" xr3:uid="{54BFCE7C-ED2D-4834-B8A0-A33463D5DA8D}" name="Stĺpec453" headerRowDxfId="728" dataDxfId="727" headerRowCellStyle="Zvýraznenie3"/>
    <tableColumn id="454" xr3:uid="{12AF6111-9008-4398-BD51-7AE0F9FD4D74}" name="Stĺpec454" headerRowDxfId="726" dataDxfId="725" headerRowCellStyle="Zvýraznenie3"/>
    <tableColumn id="455" xr3:uid="{0F720257-A299-4D62-8FA6-DCA6A6D56489}" name="Stĺpec455" headerRowDxfId="724" dataDxfId="723" headerRowCellStyle="Zvýraznenie3"/>
    <tableColumn id="456" xr3:uid="{9B59D4B9-A93D-4563-A44C-381BA865F39C}" name="Stĺpec456" headerRowDxfId="722" dataDxfId="721" headerRowCellStyle="Zvýraznenie3"/>
    <tableColumn id="457" xr3:uid="{FB197635-2581-4E23-9960-8C29140FBCB1}" name="Stĺpec457" headerRowDxfId="720" dataDxfId="719" headerRowCellStyle="Zvýraznenie3"/>
    <tableColumn id="458" xr3:uid="{D770D771-B204-4ACA-AC17-790087F88B13}" name="Stĺpec458" headerRowDxfId="718" dataDxfId="717" headerRowCellStyle="Zvýraznenie3"/>
    <tableColumn id="459" xr3:uid="{35DC453F-1544-4F81-AD45-C7ECE2446BE1}" name="Stĺpec459" headerRowDxfId="716" dataDxfId="715" headerRowCellStyle="Zvýraznenie3"/>
    <tableColumn id="460" xr3:uid="{063E7836-EC9A-4183-BE0B-65C29DB32A2F}" name="Stĺpec460" headerRowDxfId="714" dataDxfId="713" headerRowCellStyle="Zvýraznenie3"/>
    <tableColumn id="461" xr3:uid="{BFCA0FEB-0513-4384-9BB2-607C80C735E1}" name="Stĺpec461" headerRowDxfId="712" dataDxfId="711" headerRowCellStyle="Zvýraznenie3"/>
    <tableColumn id="462" xr3:uid="{560F39FE-FEC7-4493-860B-CC8D421590FC}" name="Stĺpec462" headerRowDxfId="710" dataDxfId="709" headerRowCellStyle="Zvýraznenie3"/>
    <tableColumn id="463" xr3:uid="{918DA621-859D-4A9B-95BE-77D2348CAD8B}" name="Stĺpec463" headerRowDxfId="708" dataDxfId="707" headerRowCellStyle="Zvýraznenie3"/>
    <tableColumn id="464" xr3:uid="{0E6D5077-4EBB-4279-8C47-2F34E6621716}" name="Stĺpec464" headerRowDxfId="706" dataDxfId="705" headerRowCellStyle="Zvýraznenie3"/>
    <tableColumn id="465" xr3:uid="{5C85BB61-D88B-4451-9236-48FCE2C97D91}" name="Stĺpec465" headerRowDxfId="704" dataDxfId="703" headerRowCellStyle="Zvýraznenie3"/>
    <tableColumn id="466" xr3:uid="{FFA75C5F-2FBE-4A1F-AA77-ED939846550B}" name="Stĺpec466" headerRowDxfId="702" dataDxfId="701" headerRowCellStyle="Zvýraznenie3"/>
    <tableColumn id="467" xr3:uid="{FBA81D3F-C801-430F-8690-6707C069F060}" name="Stĺpec467" headerRowDxfId="700" dataDxfId="699" headerRowCellStyle="Zvýraznenie3"/>
    <tableColumn id="468" xr3:uid="{065A690C-D83B-4617-B740-7A27941FD767}" name="Stĺpec468" headerRowDxfId="698" dataDxfId="697" headerRowCellStyle="Zvýraznenie3"/>
    <tableColumn id="469" xr3:uid="{2CB82894-094C-4BD3-AC62-F47C48E5C2E5}" name="Stĺpec469" headerRowDxfId="696" dataDxfId="695" headerRowCellStyle="Zvýraznenie3"/>
    <tableColumn id="470" xr3:uid="{95626835-F8A2-4503-B601-03F25BB0E64D}" name="Stĺpec470" headerRowDxfId="694" dataDxfId="693" headerRowCellStyle="Zvýraznenie3"/>
    <tableColumn id="471" xr3:uid="{459DAC64-4AFE-4BCC-A013-FC9068610FAE}" name="Stĺpec471" headerRowDxfId="692" dataDxfId="691" headerRowCellStyle="Zvýraznenie3"/>
    <tableColumn id="472" xr3:uid="{E988FB56-C437-4B77-AC59-E6BAD7D2067D}" name="Stĺpec472" headerRowDxfId="690" dataDxfId="689" headerRowCellStyle="Zvýraznenie3"/>
    <tableColumn id="473" xr3:uid="{B78515C0-3277-41C7-8378-7427ACD8713F}" name="Stĺpec473" headerRowDxfId="688" dataDxfId="687" headerRowCellStyle="Zvýraznenie3"/>
    <tableColumn id="474" xr3:uid="{23109E59-340E-4DA5-A1C7-763FBD22CF4C}" name="Stĺpec474" headerRowDxfId="686" dataDxfId="685" headerRowCellStyle="Zvýraznenie3"/>
    <tableColumn id="475" xr3:uid="{CE95FEEE-B760-4CF7-87A0-5F3C0C991285}" name="Stĺpec475" headerRowDxfId="684" dataDxfId="683" headerRowCellStyle="Zvýraznenie3"/>
    <tableColumn id="476" xr3:uid="{8CF60EB5-DBDC-48DD-929F-ACDCF9C40A53}" name="Stĺpec476" headerRowDxfId="682" dataDxfId="681" headerRowCellStyle="Zvýraznenie3"/>
    <tableColumn id="477" xr3:uid="{B43D523D-C52B-4AE6-A374-64BFAD2EF8C4}" name="Stĺpec477" headerRowDxfId="680" dataDxfId="679" headerRowCellStyle="Zvýraznenie3"/>
    <tableColumn id="478" xr3:uid="{4C32E5B2-DB72-462B-846E-6C56B2704D67}" name="Stĺpec478" headerRowDxfId="678" dataDxfId="677" headerRowCellStyle="Zvýraznenie3"/>
    <tableColumn id="479" xr3:uid="{3BBF0C20-FAE6-45EC-BDCB-D9EB2EEB0C2C}" name="Stĺpec479" headerRowDxfId="676" dataDxfId="675" headerRowCellStyle="Zvýraznenie3"/>
    <tableColumn id="480" xr3:uid="{51DF9F70-85E8-4470-9E90-7974F32D0576}" name="Stĺpec480" headerRowDxfId="674" dataDxfId="673" headerRowCellStyle="Zvýraznenie3"/>
    <tableColumn id="481" xr3:uid="{1F0FA3C9-9A3C-47B7-A015-EA95A72135D0}" name="Stĺpec481" headerRowDxfId="672" dataDxfId="671" headerRowCellStyle="Zvýraznenie3"/>
    <tableColumn id="482" xr3:uid="{BDEFB82E-C6A7-4DE5-B8AB-E524A9D2C0D0}" name="Stĺpec482" headerRowDxfId="670" dataDxfId="669" headerRowCellStyle="Zvýraznenie3"/>
    <tableColumn id="483" xr3:uid="{C0063F75-E2D4-48E9-AC0B-726DA7C587EC}" name="Stĺpec483" headerRowDxfId="668" dataDxfId="667" headerRowCellStyle="Zvýraznenie3"/>
    <tableColumn id="484" xr3:uid="{E7437BCD-1EB1-4728-840C-F4B70B46F701}" name="Stĺpec484" headerRowDxfId="666" dataDxfId="665" headerRowCellStyle="Zvýraznenie3"/>
    <tableColumn id="485" xr3:uid="{2DDE36BB-6AD5-411E-8AB8-93454E16ECF1}" name="Stĺpec485" headerRowDxfId="664" dataDxfId="663" headerRowCellStyle="Zvýraznenie3"/>
    <tableColumn id="486" xr3:uid="{21AF857A-EA71-4DFF-BC7D-30FD00A987E3}" name="Stĺpec486" headerRowDxfId="662" dataDxfId="661" headerRowCellStyle="Zvýraznenie3"/>
    <tableColumn id="487" xr3:uid="{8F61C9F8-F953-4DF7-9331-65A47BDDF294}" name="Stĺpec487" headerRowDxfId="660" dataDxfId="659" headerRowCellStyle="Zvýraznenie3"/>
    <tableColumn id="488" xr3:uid="{688D115C-A574-46F6-9A4C-73DC21D6893D}" name="Stĺpec488" headerRowDxfId="658" dataDxfId="657" headerRowCellStyle="Zvýraznenie3"/>
    <tableColumn id="489" xr3:uid="{4783F53F-4985-4068-8C92-63E8CBFE89B0}" name="Stĺpec489" headerRowDxfId="656" dataDxfId="655" headerRowCellStyle="Zvýraznenie3"/>
    <tableColumn id="490" xr3:uid="{107E3410-5A92-4400-9B18-651C10C7BC8D}" name="Stĺpec490" headerRowDxfId="654" dataDxfId="653" headerRowCellStyle="Zvýraznenie3"/>
    <tableColumn id="491" xr3:uid="{1C595E85-7C52-46D3-89E0-B595FC6C74D1}" name="Stĺpec491" headerRowDxfId="652" dataDxfId="651" headerRowCellStyle="Zvýraznenie3"/>
    <tableColumn id="492" xr3:uid="{EEE5FF4E-EB0F-4469-9817-CCB28BC3DBCD}" name="Stĺpec492" headerRowDxfId="650" dataDxfId="649" headerRowCellStyle="Zvýraznenie3"/>
    <tableColumn id="493" xr3:uid="{021A257A-B2D4-483D-BE28-70478C65100F}" name="Stĺpec493" headerRowDxfId="648" dataDxfId="647" headerRowCellStyle="Zvýraznenie3"/>
    <tableColumn id="494" xr3:uid="{51F37215-FF5C-4462-8882-18737F89CE16}" name="Stĺpec494" headerRowDxfId="646" dataDxfId="645" headerRowCellStyle="Zvýraznenie3"/>
    <tableColumn id="495" xr3:uid="{CFD85F94-FC66-4FA5-8E66-62100DCB1C54}" name="Stĺpec495" headerRowDxfId="644" dataDxfId="643" headerRowCellStyle="Zvýraznenie3"/>
    <tableColumn id="496" xr3:uid="{B8C5D8C1-6D61-4A25-994C-96022C6CC094}" name="Stĺpec496" headerRowDxfId="642" dataDxfId="641" headerRowCellStyle="Zvýraznenie3"/>
    <tableColumn id="497" xr3:uid="{DA85C961-2172-4A96-A695-544BBA348DCD}" name="Stĺpec497" headerRowDxfId="640" dataDxfId="639" headerRowCellStyle="Zvýraznenie3"/>
    <tableColumn id="498" xr3:uid="{0672CBB9-5B9B-4385-BF9A-430BA1EC30E1}" name="Stĺpec498" headerRowDxfId="638" dataDxfId="637" headerRowCellStyle="Zvýraznenie3"/>
    <tableColumn id="499" xr3:uid="{30458960-AC71-4B1E-AE55-023A08F6B579}" name="Stĺpec499" headerRowDxfId="636" dataDxfId="635" headerRowCellStyle="Zvýraznenie3"/>
    <tableColumn id="500" xr3:uid="{AE5B94C9-1F3A-4531-B9F0-B56C245598CE}" name="Stĺpec500" headerRowDxfId="634" dataDxfId="633" headerRowCellStyle="Zvýraznenie3"/>
    <tableColumn id="501" xr3:uid="{A284EF2E-4629-4586-A757-80F57BEFF1C1}" name="Stĺpec501" headerRowDxfId="632" dataDxfId="631" headerRowCellStyle="Zvýraznenie3"/>
    <tableColumn id="502" xr3:uid="{1C320EAE-C559-4E66-AB4B-F25131FB3B04}" name="Stĺpec502" headerRowDxfId="630" dataDxfId="629" headerRowCellStyle="Zvýraznenie3"/>
    <tableColumn id="503" xr3:uid="{CB371EB5-A6A9-4BA1-A93A-A5874B7047B6}" name="Stĺpec503" headerRowDxfId="628" dataDxfId="627" headerRowCellStyle="Zvýraznenie3"/>
    <tableColumn id="504" xr3:uid="{899D9445-1DE2-4EE3-8EF5-FAFE892C6738}" name="Stĺpec504" headerRowDxfId="626" dataDxfId="625" headerRowCellStyle="Zvýraznenie3"/>
    <tableColumn id="505" xr3:uid="{732CAC55-857C-492A-B7B1-866235F8620E}" name="Stĺpec505" headerRowDxfId="624" dataDxfId="623" headerRowCellStyle="Zvýraznenie3"/>
    <tableColumn id="506" xr3:uid="{74CF7B4B-9934-4864-B43B-7CEA403667F3}" name="Stĺpec506" headerRowDxfId="622" dataDxfId="621" headerRowCellStyle="Zvýraznenie3"/>
    <tableColumn id="507" xr3:uid="{5C1469FD-C8C8-4DBA-99C3-10FF994D48DD}" name="Stĺpec507" headerRowDxfId="620" dataDxfId="619" headerRowCellStyle="Zvýraznenie3"/>
    <tableColumn id="508" xr3:uid="{58CD081A-5486-4DD7-A3A6-0D9C4F9D162A}" name="Stĺpec508" headerRowDxfId="618" dataDxfId="617" headerRowCellStyle="Zvýraznenie3"/>
    <tableColumn id="509" xr3:uid="{B4F61F6E-4843-4902-9B4E-C9DD2252932F}" name="Stĺpec509" headerRowDxfId="616" dataDxfId="615" headerRowCellStyle="Zvýraznenie3"/>
    <tableColumn id="510" xr3:uid="{8A3ACD41-F655-4BC3-B22F-224DFC0BE95D}" name="Stĺpec510" headerRowDxfId="614" dataDxfId="613" headerRowCellStyle="Zvýraznenie3"/>
    <tableColumn id="511" xr3:uid="{DE97EE8E-1007-4AE6-807F-63C83E70B6EA}" name="Stĺpec511" headerRowDxfId="612" dataDxfId="611" headerRowCellStyle="Zvýraznenie3"/>
    <tableColumn id="512" xr3:uid="{7DBDD62F-A8AA-41D1-B097-013D433D9784}" name="Stĺpec512" headerRowDxfId="610" dataDxfId="609" headerRowCellStyle="Zvýraznenie3"/>
    <tableColumn id="513" xr3:uid="{E52C5AF4-449E-4B10-BC93-1C4618893E30}" name="Stĺpec513" headerRowDxfId="608" dataDxfId="607" headerRowCellStyle="Zvýraznenie3"/>
    <tableColumn id="514" xr3:uid="{938F6381-6282-466A-8F52-238C28D2D313}" name="Stĺpec514" headerRowDxfId="606" dataDxfId="605" headerRowCellStyle="Zvýraznenie3"/>
    <tableColumn id="515" xr3:uid="{0A260A4B-2D21-4EFC-B7B8-2D608131887B}" name="Stĺpec515" headerRowDxfId="604" dataDxfId="603" headerRowCellStyle="Zvýraznenie3"/>
    <tableColumn id="516" xr3:uid="{770DDFCF-A157-46B9-9146-C13344456425}" name="Stĺpec516" headerRowDxfId="602" dataDxfId="601" headerRowCellStyle="Zvýraznenie3"/>
    <tableColumn id="517" xr3:uid="{167FF2F2-8A6E-4806-8772-171B6378E554}" name="Stĺpec517" headerRowDxfId="600" dataDxfId="599" headerRowCellStyle="Zvýraznenie3"/>
    <tableColumn id="518" xr3:uid="{4FF2600A-497D-4D01-91E0-856E4B9CE2AA}" name="Stĺpec518" headerRowDxfId="598" dataDxfId="597" headerRowCellStyle="Zvýraznenie3"/>
    <tableColumn id="519" xr3:uid="{615FE6A0-E923-4EF3-99CC-D5C288CBBED6}" name="Stĺpec519" headerRowDxfId="596" dataDxfId="595" headerRowCellStyle="Zvýraznenie3"/>
    <tableColumn id="520" xr3:uid="{F4D59753-61BF-4D60-B50A-CB5A65A8375B}" name="Stĺpec520" headerRowDxfId="594" dataDxfId="593" headerRowCellStyle="Zvýraznenie3"/>
    <tableColumn id="521" xr3:uid="{B68AED31-FE23-4394-8065-86491F0A1A09}" name="Stĺpec521" headerRowDxfId="592" dataDxfId="591" headerRowCellStyle="Zvýraznenie3"/>
    <tableColumn id="522" xr3:uid="{9B7712CD-A9E6-4B7A-A7EF-40A816C696D8}" name="Stĺpec522" headerRowDxfId="590" dataDxfId="589" headerRowCellStyle="Zvýraznenie3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106" headerRowCount="0" totalsRowShown="0">
  <sortState ref="A9:TB106">
    <sortCondition descending="1" ref="J9:J106"/>
  </sortState>
  <tableColumns count="522">
    <tableColumn id="1" xr3:uid="{00000000-0010-0000-0600-000001000000}" name="Stĺpec1" dataDxfId="588"/>
    <tableColumn id="2" xr3:uid="{00000000-0010-0000-0600-000002000000}" name="Stĺpec2" dataDxfId="587"/>
    <tableColumn id="3" xr3:uid="{00000000-0010-0000-0600-000003000000}" name="Stĺpec3" dataDxfId="586"/>
    <tableColumn id="4" xr3:uid="{00000000-0010-0000-0600-000004000000}" name="Stĺpec4" dataDxfId="585"/>
    <tableColumn id="5" xr3:uid="{00000000-0010-0000-0600-000005000000}" name="Stĺpec5"/>
    <tableColumn id="6" xr3:uid="{00000000-0010-0000-0600-000006000000}" name="Stĺpec6" dataDxfId="584"/>
    <tableColumn id="7" xr3:uid="{00000000-0010-0000-0600-000007000000}" name="Stĺpec7" dataDxfId="583"/>
    <tableColumn id="8" xr3:uid="{00000000-0010-0000-0600-000008000000}" name="Stĺpec8"/>
    <tableColumn id="9" xr3:uid="{00000000-0010-0000-0600-000009000000}" name="Stĺpec9" dataDxfId="582"/>
    <tableColumn id="10" xr3:uid="{00000000-0010-0000-0600-00000A000000}" name="Stĺpec10" dataDxfId="581"/>
    <tableColumn id="11" xr3:uid="{00000000-0010-0000-0600-00000B000000}" name="Stĺpec11" dataDxfId="580"/>
    <tableColumn id="12" xr3:uid="{00000000-0010-0000-0600-00000C000000}" name="Stĺpec12" dataDxfId="579"/>
    <tableColumn id="13" xr3:uid="{00000000-0010-0000-0600-00000D000000}" name="Stĺpec13" dataDxfId="578"/>
    <tableColumn id="14" xr3:uid="{00000000-0010-0000-0600-00000E000000}" name="Stĺpec14" dataDxfId="577"/>
    <tableColumn id="15" xr3:uid="{00000000-0010-0000-0600-00000F000000}" name="Stĺpec15" dataDxfId="576"/>
    <tableColumn id="16" xr3:uid="{00000000-0010-0000-0600-000010000000}" name="Stĺpec16" dataDxfId="575"/>
    <tableColumn id="17" xr3:uid="{00000000-0010-0000-0600-000011000000}" name="Stĺpec17" dataDxfId="574"/>
    <tableColumn id="18" xr3:uid="{00000000-0010-0000-0600-000012000000}" name="Stĺpec18" dataDxfId="573"/>
    <tableColumn id="19" xr3:uid="{00000000-0010-0000-0600-000013000000}" name="Stĺpec19" dataDxfId="572"/>
    <tableColumn id="20" xr3:uid="{00000000-0010-0000-0600-000014000000}" name="Stĺpec20" dataDxfId="571"/>
    <tableColumn id="21" xr3:uid="{00000000-0010-0000-0600-000015000000}" name="Stĺpec21" dataDxfId="570"/>
    <tableColumn id="22" xr3:uid="{00000000-0010-0000-0600-000016000000}" name="Stĺpec22" dataDxfId="569"/>
    <tableColumn id="23" xr3:uid="{00000000-0010-0000-0600-000017000000}" name="Stĺpec23" dataDxfId="568"/>
    <tableColumn id="24" xr3:uid="{00000000-0010-0000-0600-000018000000}" name="Stĺpec24" dataDxfId="567"/>
    <tableColumn id="25" xr3:uid="{00000000-0010-0000-0600-000019000000}" name="Stĺpec25" dataDxfId="566"/>
    <tableColumn id="26" xr3:uid="{00000000-0010-0000-0600-00001A000000}" name="Stĺpec26" dataDxfId="565"/>
    <tableColumn id="27" xr3:uid="{00000000-0010-0000-0600-00001B000000}" name="Stĺpec27" dataDxfId="564"/>
    <tableColumn id="28" xr3:uid="{00000000-0010-0000-0600-00001C000000}" name="Stĺpec28" dataDxfId="563"/>
    <tableColumn id="29" xr3:uid="{00000000-0010-0000-0600-00001D000000}" name="Stĺpec29" dataDxfId="562"/>
    <tableColumn id="30" xr3:uid="{00000000-0010-0000-0600-00001E000000}" name="Stĺpec30" dataDxfId="561"/>
    <tableColumn id="31" xr3:uid="{00000000-0010-0000-0600-00001F000000}" name="Stĺpec31" dataDxfId="560"/>
    <tableColumn id="32" xr3:uid="{00000000-0010-0000-0600-000020000000}" name="Stĺpec32" dataDxfId="559"/>
    <tableColumn id="33" xr3:uid="{00000000-0010-0000-0600-000021000000}" name="Stĺpec33" dataDxfId="558"/>
    <tableColumn id="34" xr3:uid="{00000000-0010-0000-0600-000022000000}" name="Stĺpec34" dataDxfId="557"/>
    <tableColumn id="35" xr3:uid="{00000000-0010-0000-0600-000023000000}" name="Stĺpec35" dataDxfId="556"/>
    <tableColumn id="36" xr3:uid="{00000000-0010-0000-0600-000024000000}" name="Stĺpec36" dataDxfId="555"/>
    <tableColumn id="37" xr3:uid="{00000000-0010-0000-0600-000025000000}" name="Stĺpec37" dataDxfId="554"/>
    <tableColumn id="38" xr3:uid="{00000000-0010-0000-0600-000026000000}" name="Stĺpec38" dataDxfId="553"/>
    <tableColumn id="39" xr3:uid="{00000000-0010-0000-0600-000027000000}" name="Stĺpec39" dataDxfId="552"/>
    <tableColumn id="40" xr3:uid="{00000000-0010-0000-0600-000028000000}" name="Stĺpec40" dataDxfId="551"/>
    <tableColumn id="41" xr3:uid="{00000000-0010-0000-0600-000029000000}" name="Stĺpec41" dataDxfId="550"/>
    <tableColumn id="42" xr3:uid="{00000000-0010-0000-0600-00002A000000}" name="Stĺpec42" dataDxfId="549"/>
    <tableColumn id="43" xr3:uid="{00000000-0010-0000-0600-00002B000000}" name="Stĺpec43" dataDxfId="548"/>
    <tableColumn id="44" xr3:uid="{00000000-0010-0000-0600-00002C000000}" name="Stĺpec44" dataDxfId="547"/>
    <tableColumn id="45" xr3:uid="{00000000-0010-0000-0600-00002D000000}" name="Stĺpec45" dataDxfId="546"/>
    <tableColumn id="46" xr3:uid="{00000000-0010-0000-0600-00002E000000}" name="Stĺpec46" dataDxfId="545"/>
    <tableColumn id="47" xr3:uid="{00000000-0010-0000-0600-00002F000000}" name="Stĺpec47" dataDxfId="544"/>
    <tableColumn id="48" xr3:uid="{00000000-0010-0000-0600-000030000000}" name="Stĺpec48" dataDxfId="543"/>
    <tableColumn id="49" xr3:uid="{00000000-0010-0000-0600-000031000000}" name="Stĺpec49" dataDxfId="542"/>
    <tableColumn id="50" xr3:uid="{00000000-0010-0000-0600-000032000000}" name="Stĺpec50" dataDxfId="541"/>
    <tableColumn id="51" xr3:uid="{00000000-0010-0000-0600-000033000000}" name="Stĺpec51" dataDxfId="540"/>
    <tableColumn id="52" xr3:uid="{00000000-0010-0000-0600-000034000000}" name="Stĺpec52" dataDxfId="539"/>
    <tableColumn id="53" xr3:uid="{00000000-0010-0000-0600-000035000000}" name="Stĺpec53" dataDxfId="538"/>
    <tableColumn id="54" xr3:uid="{00000000-0010-0000-0600-000036000000}" name="Stĺpec54" dataDxfId="537"/>
    <tableColumn id="55" xr3:uid="{00000000-0010-0000-0600-000037000000}" name="Stĺpec55" dataDxfId="536"/>
    <tableColumn id="56" xr3:uid="{00000000-0010-0000-0600-000038000000}" name="Stĺpec56" dataDxfId="535"/>
    <tableColumn id="57" xr3:uid="{00000000-0010-0000-0600-000039000000}" name="Stĺpec57" dataDxfId="534"/>
    <tableColumn id="58" xr3:uid="{00000000-0010-0000-0600-00003A000000}" name="Stĺpec58" dataDxfId="533"/>
    <tableColumn id="59" xr3:uid="{00000000-0010-0000-0600-00003B000000}" name="Stĺpec59" dataDxfId="532"/>
    <tableColumn id="60" xr3:uid="{00000000-0010-0000-0600-00003C000000}" name="Stĺpec60" dataDxfId="531"/>
    <tableColumn id="64" xr3:uid="{00000000-0010-0000-0600-000040000000}" name="Stĺpec64" dataDxfId="530"/>
    <tableColumn id="65" xr3:uid="{00000000-0010-0000-0600-000041000000}" name="Stĺpec65" dataDxfId="529"/>
    <tableColumn id="66" xr3:uid="{00000000-0010-0000-0600-000042000000}" name="Stĺpec66" dataDxfId="528"/>
    <tableColumn id="67" xr3:uid="{00000000-0010-0000-0600-000043000000}" name="Stĺpec67" dataDxfId="527"/>
    <tableColumn id="68" xr3:uid="{00000000-0010-0000-0600-000044000000}" name="Stĺpec68" dataDxfId="526"/>
    <tableColumn id="69" xr3:uid="{00000000-0010-0000-0600-000045000000}" name="Stĺpec69" dataDxfId="525"/>
    <tableColumn id="70" xr3:uid="{00000000-0010-0000-0600-000046000000}" name="Stĺpec70" dataDxfId="524"/>
    <tableColumn id="71" xr3:uid="{00000000-0010-0000-0600-000047000000}" name="Stĺpec71" dataDxfId="523"/>
    <tableColumn id="72" xr3:uid="{00000000-0010-0000-0600-000048000000}" name="Stĺpec72" dataDxfId="522"/>
    <tableColumn id="73" xr3:uid="{00000000-0010-0000-0600-000049000000}" name="Stĺpec73" dataDxfId="521"/>
    <tableColumn id="74" xr3:uid="{00000000-0010-0000-0600-00004A000000}" name="Stĺpec74" dataDxfId="520"/>
    <tableColumn id="75" xr3:uid="{00000000-0010-0000-0600-00004B000000}" name="Stĺpec75" dataDxfId="519"/>
    <tableColumn id="76" xr3:uid="{00000000-0010-0000-0600-00004C000000}" name="Stĺpec76" dataDxfId="518"/>
    <tableColumn id="77" xr3:uid="{00000000-0010-0000-0600-00004D000000}" name="Stĺpec77" dataDxfId="517"/>
    <tableColumn id="78" xr3:uid="{00000000-0010-0000-0600-00004E000000}" name="Stĺpec78" dataDxfId="516"/>
    <tableColumn id="79" xr3:uid="{00000000-0010-0000-0600-00004F000000}" name="Stĺpec79" dataDxfId="515"/>
    <tableColumn id="80" xr3:uid="{00000000-0010-0000-0600-000050000000}" name="Stĺpec80" dataDxfId="514"/>
    <tableColumn id="81" xr3:uid="{00000000-0010-0000-0600-000051000000}" name="Stĺpec81" dataDxfId="513"/>
    <tableColumn id="82" xr3:uid="{00000000-0010-0000-0600-000052000000}" name="Stĺpec82" dataDxfId="512"/>
    <tableColumn id="83" xr3:uid="{00000000-0010-0000-0600-000053000000}" name="Stĺpec83" dataDxfId="511"/>
    <tableColumn id="84" xr3:uid="{00000000-0010-0000-0600-000054000000}" name="Stĺpec84" dataDxfId="510"/>
    <tableColumn id="85" xr3:uid="{00000000-0010-0000-0600-000055000000}" name="Stĺpec85" dataDxfId="509"/>
    <tableColumn id="86" xr3:uid="{00000000-0010-0000-0600-000056000000}" name="Stĺpec86" dataDxfId="508"/>
    <tableColumn id="87" xr3:uid="{00000000-0010-0000-0600-000057000000}" name="Stĺpec87" dataDxfId="507"/>
    <tableColumn id="88" xr3:uid="{00000000-0010-0000-0600-000058000000}" name="Stĺpec88" dataDxfId="506"/>
    <tableColumn id="90" xr3:uid="{00000000-0010-0000-0600-00005A000000}" name="Stĺpec90" dataDxfId="505"/>
    <tableColumn id="91" xr3:uid="{00000000-0010-0000-0600-00005B000000}" name="Stĺpec91" dataDxfId="504"/>
    <tableColumn id="92" xr3:uid="{00000000-0010-0000-0600-00005C000000}" name="Stĺpec92" dataDxfId="503"/>
    <tableColumn id="93" xr3:uid="{00000000-0010-0000-0600-00005D000000}" name="Stĺpec93" dataDxfId="502"/>
    <tableColumn id="94" xr3:uid="{00000000-0010-0000-0600-00005E000000}" name="Stĺpec94" dataDxfId="501"/>
    <tableColumn id="95" xr3:uid="{00000000-0010-0000-0600-00005F000000}" name="Stĺpec95" dataDxfId="500"/>
    <tableColumn id="96" xr3:uid="{00000000-0010-0000-0600-000060000000}" name="Stĺpec96" dataDxfId="499"/>
    <tableColumn id="97" xr3:uid="{00000000-0010-0000-0600-000061000000}" name="Stĺpec97" dataDxfId="498"/>
    <tableColumn id="98" xr3:uid="{00000000-0010-0000-0600-000062000000}" name="Stĺpec98" dataDxfId="497"/>
    <tableColumn id="99" xr3:uid="{00000000-0010-0000-0600-000063000000}" name="Stĺpec99" dataDxfId="496"/>
    <tableColumn id="100" xr3:uid="{00000000-0010-0000-0600-000064000000}" name="Stĺpec100" dataDxfId="495"/>
    <tableColumn id="101" xr3:uid="{00000000-0010-0000-0600-000065000000}" name="Stĺpec101" dataDxfId="494"/>
    <tableColumn id="102" xr3:uid="{00000000-0010-0000-0600-000066000000}" name="Stĺpec102" dataDxfId="493"/>
    <tableColumn id="103" xr3:uid="{00000000-0010-0000-0600-000067000000}" name="Stĺpec103" dataDxfId="492"/>
    <tableColumn id="104" xr3:uid="{00000000-0010-0000-0600-000068000000}" name="Stĺpec104" dataDxfId="491"/>
    <tableColumn id="105" xr3:uid="{00000000-0010-0000-0600-000069000000}" name="Stĺpec105" dataDxfId="490"/>
    <tableColumn id="106" xr3:uid="{00000000-0010-0000-0600-00006A000000}" name="Stĺpec106" dataDxfId="489"/>
    <tableColumn id="107" xr3:uid="{00000000-0010-0000-0600-00006B000000}" name="Stĺpec107" dataDxfId="488"/>
    <tableColumn id="405" xr3:uid="{00000000-0010-0000-0600-000095010000}" name="Stĺpec405" dataDxfId="487"/>
    <tableColumn id="117" xr3:uid="{00000000-0010-0000-0600-000075000000}" name="Stĺpec117" dataDxfId="486"/>
    <tableColumn id="89" xr3:uid="{00000000-0010-0000-0600-000059000000}" name="Stĺpec89" dataDxfId="485"/>
    <tableColumn id="63" xr3:uid="{00000000-0010-0000-0600-00003F000000}" name="Stĺpec63" dataDxfId="484"/>
    <tableColumn id="62" xr3:uid="{00000000-0010-0000-0600-00003E000000}" name="Stĺpec62" dataDxfId="483"/>
    <tableColumn id="61" xr3:uid="{00000000-0010-0000-0600-00003D000000}" name="Stĺpec61" dataDxfId="482"/>
    <tableColumn id="407" xr3:uid="{00000000-0010-0000-0600-000097010000}" name="Stĺpec407" dataDxfId="481"/>
    <tableColumn id="406" xr3:uid="{00000000-0010-0000-0600-000096010000}" name="Stĺpec406" dataDxfId="480"/>
    <tableColumn id="156" xr3:uid="{00000000-0010-0000-0600-00009C000000}" name="Stĺpec156" dataDxfId="479"/>
    <tableColumn id="108" xr3:uid="{00000000-0010-0000-0600-00006C000000}" name="Stĺpec108" dataDxfId="478"/>
    <tableColumn id="109" xr3:uid="{00000000-0010-0000-0600-00006D000000}" name="Stĺpec109" dataDxfId="477"/>
    <tableColumn id="110" xr3:uid="{00000000-0010-0000-0600-00006E000000}" name="Stĺpec110" dataDxfId="476"/>
    <tableColumn id="111" xr3:uid="{00000000-0010-0000-0600-00006F000000}" name="Stĺpec111" dataDxfId="475"/>
    <tableColumn id="112" xr3:uid="{00000000-0010-0000-0600-000070000000}" name="Stĺpec112" dataDxfId="474"/>
    <tableColumn id="113" xr3:uid="{00000000-0010-0000-0600-000071000000}" name="Stĺpec113" dataDxfId="473"/>
    <tableColumn id="114" xr3:uid="{00000000-0010-0000-0600-000072000000}" name="Stĺpec114" dataDxfId="472"/>
    <tableColumn id="115" xr3:uid="{00000000-0010-0000-0600-000073000000}" name="Stĺpec115" dataDxfId="471"/>
    <tableColumn id="116" xr3:uid="{00000000-0010-0000-0600-000074000000}" name="Stĺpec116" dataDxfId="470"/>
    <tableColumn id="118" xr3:uid="{00000000-0010-0000-0600-000076000000}" name="Stĺpec118" dataDxfId="469"/>
    <tableColumn id="119" xr3:uid="{00000000-0010-0000-0600-000077000000}" name="Stĺpec119" dataDxfId="468"/>
    <tableColumn id="120" xr3:uid="{00000000-0010-0000-0600-000078000000}" name="Stĺpec120" dataDxfId="467"/>
    <tableColumn id="121" xr3:uid="{00000000-0010-0000-0600-000079000000}" name="Stĺpec121" dataDxfId="466"/>
    <tableColumn id="122" xr3:uid="{00000000-0010-0000-0600-00007A000000}" name="Stĺpec122" dataDxfId="465"/>
    <tableColumn id="123" xr3:uid="{00000000-0010-0000-0600-00007B000000}" name="Stĺpec123" dataDxfId="464"/>
    <tableColumn id="124" xr3:uid="{00000000-0010-0000-0600-00007C000000}" name="Stĺpec124" dataDxfId="463"/>
    <tableColumn id="125" xr3:uid="{00000000-0010-0000-0600-00007D000000}" name="Stĺpec125" dataDxfId="462"/>
    <tableColumn id="261" xr3:uid="{00000000-0010-0000-0600-000005010000}" name="Stĺpec261" dataDxfId="461"/>
    <tableColumn id="260" xr3:uid="{00000000-0010-0000-0600-000004010000}" name="Stĺpec260" dataDxfId="460"/>
    <tableColumn id="126" xr3:uid="{00000000-0010-0000-0600-00007E000000}" name="Stĺpec126" dataDxfId="459"/>
    <tableColumn id="127" xr3:uid="{00000000-0010-0000-0600-00007F000000}" name="Stĺpec127" dataDxfId="458"/>
    <tableColumn id="128" xr3:uid="{00000000-0010-0000-0600-000080000000}" name="Stĺpec128" dataDxfId="457"/>
    <tableColumn id="129" xr3:uid="{00000000-0010-0000-0600-000081000000}" name="Stĺpec129" dataDxfId="456"/>
    <tableColumn id="247" xr3:uid="{00000000-0010-0000-0600-0000F7000000}" name="Stĺpec247" dataDxfId="455"/>
    <tableColumn id="246" xr3:uid="{00000000-0010-0000-0600-0000F6000000}" name="Stĺpec246" dataDxfId="454"/>
    <tableColumn id="245" xr3:uid="{00000000-0010-0000-0600-0000F5000000}" name="Stĺpec245" dataDxfId="453"/>
    <tableColumn id="244" xr3:uid="{00000000-0010-0000-0600-0000F4000000}" name="Stĺpec244" dataDxfId="452"/>
    <tableColumn id="243" xr3:uid="{00000000-0010-0000-0600-0000F3000000}" name="Stĺpec243" dataDxfId="451"/>
    <tableColumn id="130" xr3:uid="{00000000-0010-0000-0600-000082000000}" name="Stĺpec130" dataDxfId="450"/>
    <tableColumn id="131" xr3:uid="{00000000-0010-0000-0600-000083000000}" name="Stĺpec131" dataDxfId="449"/>
    <tableColumn id="132" xr3:uid="{00000000-0010-0000-0600-000084000000}" name="Stĺpec132" dataDxfId="448"/>
    <tableColumn id="133" xr3:uid="{00000000-0010-0000-0600-000085000000}" name="Stĺpec133" dataDxfId="447"/>
    <tableColumn id="134" xr3:uid="{00000000-0010-0000-0600-000086000000}" name="Stĺpec134" dataDxfId="446"/>
    <tableColumn id="135" xr3:uid="{00000000-0010-0000-0600-000087000000}" name="Stĺpec135" dataDxfId="445"/>
    <tableColumn id="410" xr3:uid="{00000000-0010-0000-0600-00009A010000}" name="Stĺpec410" dataDxfId="444"/>
    <tableColumn id="409" xr3:uid="{00000000-0010-0000-0600-000099010000}" name="Stĺpec409" dataDxfId="443"/>
    <tableColumn id="408" xr3:uid="{00000000-0010-0000-0600-000098010000}" name="Stĺpec408" dataDxfId="442"/>
    <tableColumn id="136" xr3:uid="{00000000-0010-0000-0600-000088000000}" name="Stĺpec136" dataDxfId="441"/>
    <tableColumn id="137" xr3:uid="{00000000-0010-0000-0600-000089000000}" name="Stĺpec137" dataDxfId="440"/>
    <tableColumn id="138" xr3:uid="{00000000-0010-0000-0600-00008A000000}" name="Stĺpec138" dataDxfId="439"/>
    <tableColumn id="139" xr3:uid="{00000000-0010-0000-0600-00008B000000}" name="Stĺpec139" dataDxfId="438"/>
    <tableColumn id="140" xr3:uid="{00000000-0010-0000-0600-00008C000000}" name="Stĺpec140" dataDxfId="437"/>
    <tableColumn id="141" xr3:uid="{00000000-0010-0000-0600-00008D000000}" name="Stĺpec141" dataDxfId="436"/>
    <tableColumn id="142" xr3:uid="{00000000-0010-0000-0600-00008E000000}" name="Stĺpec142" dataDxfId="435"/>
    <tableColumn id="143" xr3:uid="{00000000-0010-0000-0600-00008F000000}" name="Stĺpec143" dataDxfId="434"/>
    <tableColumn id="144" xr3:uid="{00000000-0010-0000-0600-000090000000}" name="Stĺpec144" dataDxfId="433"/>
    <tableColumn id="145" xr3:uid="{00000000-0010-0000-0600-000091000000}" name="Stĺpec145" dataDxfId="432"/>
    <tableColumn id="146" xr3:uid="{00000000-0010-0000-0600-000092000000}" name="Stĺpec146" dataDxfId="431"/>
    <tableColumn id="147" xr3:uid="{00000000-0010-0000-0600-000093000000}" name="Stĺpec147" dataDxfId="430"/>
    <tableColumn id="148" xr3:uid="{00000000-0010-0000-0600-000094000000}" name="Stĺpec148" dataDxfId="429"/>
    <tableColumn id="149" xr3:uid="{00000000-0010-0000-0600-000095000000}" name="Stĺpec149" dataDxfId="428"/>
    <tableColumn id="413" xr3:uid="{00000000-0010-0000-0600-00009D010000}" name="Stĺpec413" dataDxfId="427"/>
    <tableColumn id="412" xr3:uid="{00000000-0010-0000-0600-00009C010000}" name="Stĺpec412" dataDxfId="426"/>
    <tableColumn id="411" xr3:uid="{00000000-0010-0000-0600-00009B010000}" name="Stĺpec411" dataDxfId="425"/>
    <tableColumn id="150" xr3:uid="{00000000-0010-0000-0600-000096000000}" name="Stĺpec150" dataDxfId="424"/>
    <tableColumn id="151" xr3:uid="{00000000-0010-0000-0600-000097000000}" name="Stĺpec151" dataDxfId="423"/>
    <tableColumn id="152" xr3:uid="{00000000-0010-0000-0600-000098000000}" name="Stĺpec152" dataDxfId="422"/>
    <tableColumn id="153" xr3:uid="{00000000-0010-0000-0600-000099000000}" name="Stĺpec153" dataDxfId="421"/>
    <tableColumn id="154" xr3:uid="{00000000-0010-0000-0600-00009A000000}" name="Stĺpec154" dataDxfId="420"/>
    <tableColumn id="155" xr3:uid="{00000000-0010-0000-0600-00009B000000}" name="Stĺpec155" dataDxfId="419"/>
    <tableColumn id="157" xr3:uid="{00000000-0010-0000-0600-00009D000000}" name="Stĺpec157" dataDxfId="418"/>
    <tableColumn id="158" xr3:uid="{00000000-0010-0000-0600-00009E000000}" name="Stĺpec158" dataDxfId="417"/>
    <tableColumn id="159" xr3:uid="{00000000-0010-0000-0600-00009F000000}" name="Stĺpec159" dataDxfId="416"/>
    <tableColumn id="160" xr3:uid="{00000000-0010-0000-0600-0000A0000000}" name="Stĺpec160" dataDxfId="415"/>
    <tableColumn id="161" xr3:uid="{00000000-0010-0000-0600-0000A1000000}" name="Stĺpec161" dataDxfId="414"/>
    <tableColumn id="162" xr3:uid="{00000000-0010-0000-0600-0000A2000000}" name="Stĺpec162" dataDxfId="413"/>
    <tableColumn id="259" xr3:uid="{00000000-0010-0000-0600-000003010000}" name="Stĺpec259" dataDxfId="412"/>
    <tableColumn id="258" xr3:uid="{00000000-0010-0000-0600-000002010000}" name="Stĺpec258" dataDxfId="411"/>
    <tableColumn id="257" xr3:uid="{00000000-0010-0000-0600-000001010000}" name="Stĺpec257" dataDxfId="410"/>
    <tableColumn id="256" xr3:uid="{00000000-0010-0000-0600-000000010000}" name="Stĺpec256" dataDxfId="409"/>
    <tableColumn id="255" xr3:uid="{00000000-0010-0000-0600-0000FF000000}" name="Stĺpec255" dataDxfId="408"/>
    <tableColumn id="254" xr3:uid="{00000000-0010-0000-0600-0000FE000000}" name="Stĺpec254" dataDxfId="407"/>
    <tableColumn id="253" xr3:uid="{00000000-0010-0000-0600-0000FD000000}" name="Stĺpec253" dataDxfId="406"/>
    <tableColumn id="252" xr3:uid="{00000000-0010-0000-0600-0000FC000000}" name="Stĺpec252" dataDxfId="405"/>
    <tableColumn id="251" xr3:uid="{00000000-0010-0000-0600-0000FB000000}" name="Stĺpec251" dataDxfId="404"/>
    <tableColumn id="250" xr3:uid="{00000000-0010-0000-0600-0000FA000000}" name="Stĺpec250" dataDxfId="403"/>
    <tableColumn id="249" xr3:uid="{00000000-0010-0000-0600-0000F9000000}" name="Stĺpec249" dataDxfId="402"/>
    <tableColumn id="248" xr3:uid="{00000000-0010-0000-0600-0000F8000000}" name="Stĺpec248" dataDxfId="401"/>
    <tableColumn id="163" xr3:uid="{00000000-0010-0000-0600-0000A3000000}" name="Stĺpec163" dataDxfId="400"/>
    <tableColumn id="164" xr3:uid="{00000000-0010-0000-0600-0000A4000000}" name="Stĺpec164" dataDxfId="399"/>
    <tableColumn id="165" xr3:uid="{00000000-0010-0000-0600-0000A5000000}" name="Stĺpec165" dataDxfId="398"/>
    <tableColumn id="166" xr3:uid="{00000000-0010-0000-0600-0000A6000000}" name="Stĺpec166" dataDxfId="397"/>
    <tableColumn id="167" xr3:uid="{00000000-0010-0000-0600-0000A7000000}" name="Stĺpec167" dataDxfId="396"/>
    <tableColumn id="168" xr3:uid="{00000000-0010-0000-0600-0000A8000000}" name="Stĺpec168" dataDxfId="395"/>
    <tableColumn id="169" xr3:uid="{00000000-0010-0000-0600-0000A9000000}" name="Stĺpec169" dataDxfId="394"/>
    <tableColumn id="170" xr3:uid="{00000000-0010-0000-0600-0000AA000000}" name="Stĺpec170" dataDxfId="393"/>
    <tableColumn id="171" xr3:uid="{00000000-0010-0000-0600-0000AB000000}" name="Stĺpec171" dataDxfId="392"/>
    <tableColumn id="236" xr3:uid="{00000000-0010-0000-0600-0000EC000000}" name="Stĺpec236" dataDxfId="391"/>
    <tableColumn id="235" xr3:uid="{00000000-0010-0000-0600-0000EB000000}" name="Stĺpec235" dataDxfId="390"/>
    <tableColumn id="234" xr3:uid="{00000000-0010-0000-0600-0000EA000000}" name="Stĺpec234" dataDxfId="389"/>
    <tableColumn id="233" xr3:uid="{00000000-0010-0000-0600-0000E9000000}" name="Stĺpec233" dataDxfId="388"/>
    <tableColumn id="232" xr3:uid="{00000000-0010-0000-0600-0000E8000000}" name="Stĺpec232" dataDxfId="387"/>
    <tableColumn id="231" xr3:uid="{00000000-0010-0000-0600-0000E7000000}" name="Stĺpec231" dataDxfId="386"/>
    <tableColumn id="239" xr3:uid="{00000000-0010-0000-0600-0000EF000000}" name="Stĺpec239" dataDxfId="385"/>
    <tableColumn id="238" xr3:uid="{00000000-0010-0000-0600-0000EE000000}" name="Stĺpec238" dataDxfId="384"/>
    <tableColumn id="241" xr3:uid="{00000000-0010-0000-0600-0000F1000000}" name="Stĺpec241" dataDxfId="383"/>
    <tableColumn id="240" xr3:uid="{00000000-0010-0000-0600-0000F0000000}" name="Stĺpec240" dataDxfId="382"/>
    <tableColumn id="242" xr3:uid="{00000000-0010-0000-0600-0000F2000000}" name="Stĺpec242" dataDxfId="381"/>
    <tableColumn id="237" xr3:uid="{00000000-0010-0000-0600-0000ED000000}" name="Stĺpec237" dataDxfId="380"/>
    <tableColumn id="419" xr3:uid="{00000000-0010-0000-0600-0000A3010000}" name="Stĺpec419" dataDxfId="379"/>
    <tableColumn id="418" xr3:uid="{00000000-0010-0000-0600-0000A2010000}" name="Stĺpec418" dataDxfId="378"/>
    <tableColumn id="417" xr3:uid="{00000000-0010-0000-0600-0000A1010000}" name="Stĺpec417" dataDxfId="377"/>
    <tableColumn id="416" xr3:uid="{00000000-0010-0000-0600-0000A0010000}" name="Stĺpec416" dataDxfId="376"/>
    <tableColumn id="415" xr3:uid="{00000000-0010-0000-0600-00009F010000}" name="Stĺpec415" dataDxfId="375"/>
    <tableColumn id="414" xr3:uid="{00000000-0010-0000-0600-00009E010000}" name="Stĺpec414" dataDxfId="374"/>
    <tableColumn id="172" xr3:uid="{00000000-0010-0000-0600-0000AC000000}" name="Stĺpec172" dataDxfId="373"/>
    <tableColumn id="173" xr3:uid="{00000000-0010-0000-0600-0000AD000000}" name="Stĺpec173" dataDxfId="372"/>
    <tableColumn id="174" xr3:uid="{00000000-0010-0000-0600-0000AE000000}" name="Stĺpec174" dataDxfId="371"/>
    <tableColumn id="175" xr3:uid="{00000000-0010-0000-0600-0000AF000000}" name="Stĺpec175" dataDxfId="370"/>
    <tableColumn id="176" xr3:uid="{00000000-0010-0000-0600-0000B0000000}" name="Stĺpec176" dataDxfId="369"/>
    <tableColumn id="177" xr3:uid="{00000000-0010-0000-0600-0000B1000000}" name="Stĺpec177" dataDxfId="368"/>
    <tableColumn id="276" xr3:uid="{00000000-0010-0000-0600-000014010000}" name="Stĺpec276" dataDxfId="367"/>
    <tableColumn id="275" xr3:uid="{00000000-0010-0000-0600-000013010000}" name="Stĺpec275" dataDxfId="366"/>
    <tableColumn id="274" xr3:uid="{00000000-0010-0000-0600-000012010000}" name="Stĺpec274" dataDxfId="365"/>
    <tableColumn id="273" xr3:uid="{00000000-0010-0000-0600-000011010000}" name="Stĺpec273" dataDxfId="364"/>
    <tableColumn id="272" xr3:uid="{00000000-0010-0000-0600-000010010000}" name="Stĺpec272" dataDxfId="363"/>
    <tableColumn id="271" xr3:uid="{00000000-0010-0000-0600-00000F010000}" name="Stĺpec271" dataDxfId="362"/>
    <tableColumn id="270" xr3:uid="{00000000-0010-0000-0600-00000E010000}" name="Stĺpec270" dataDxfId="361"/>
    <tableColumn id="269" xr3:uid="{00000000-0010-0000-0600-00000D010000}" name="Stĺpec269" dataDxfId="360"/>
    <tableColumn id="268" xr3:uid="{00000000-0010-0000-0600-00000C010000}" name="Stĺpec268" dataDxfId="359"/>
    <tableColumn id="267" xr3:uid="{00000000-0010-0000-0600-00000B010000}" name="Stĺpec267" dataDxfId="358"/>
    <tableColumn id="266" xr3:uid="{00000000-0010-0000-0600-00000A010000}" name="Stĺpec266" dataDxfId="357"/>
    <tableColumn id="265" xr3:uid="{00000000-0010-0000-0600-000009010000}" name="Stĺpec265" dataDxfId="356"/>
    <tableColumn id="264" xr3:uid="{00000000-0010-0000-0600-000008010000}" name="Stĺpec264" dataDxfId="355"/>
    <tableColumn id="263" xr3:uid="{00000000-0010-0000-0600-000007010000}" name="Stĺpec263" dataDxfId="354"/>
    <tableColumn id="262" xr3:uid="{00000000-0010-0000-0600-000006010000}" name="Stĺpec262" dataDxfId="353"/>
    <tableColumn id="178" xr3:uid="{00000000-0010-0000-0600-0000B2000000}" name="Stĺpec178" dataDxfId="352"/>
    <tableColumn id="179" xr3:uid="{00000000-0010-0000-0600-0000B3000000}" name="Stĺpec179" dataDxfId="351"/>
    <tableColumn id="180" xr3:uid="{00000000-0010-0000-0600-0000B4000000}" name="Stĺpec180" dataDxfId="350"/>
    <tableColumn id="181" xr3:uid="{00000000-0010-0000-0600-0000B5000000}" name="Stĺpec181" dataDxfId="349"/>
    <tableColumn id="182" xr3:uid="{00000000-0010-0000-0600-0000B6000000}" name="Stĺpec182" dataDxfId="348"/>
    <tableColumn id="183" xr3:uid="{00000000-0010-0000-0600-0000B7000000}" name="Stĺpec183" dataDxfId="347"/>
    <tableColumn id="184" xr3:uid="{00000000-0010-0000-0600-0000B8000000}" name="Stĺpec184" dataDxfId="346"/>
    <tableColumn id="185" xr3:uid="{00000000-0010-0000-0600-0000B9000000}" name="Stĺpec185" dataDxfId="345"/>
    <tableColumn id="186" xr3:uid="{00000000-0010-0000-0600-0000BA000000}" name="Stĺpec186" dataDxfId="344"/>
    <tableColumn id="187" xr3:uid="{00000000-0010-0000-0600-0000BB000000}" name="Stĺpec187" dataDxfId="343"/>
    <tableColumn id="188" xr3:uid="{00000000-0010-0000-0600-0000BC000000}" name="Stĺpec188" dataDxfId="342"/>
    <tableColumn id="189" xr3:uid="{00000000-0010-0000-0600-0000BD000000}" name="Stĺpec189" dataDxfId="341"/>
    <tableColumn id="190" xr3:uid="{00000000-0010-0000-0600-0000BE000000}" name="Stĺpec190" dataDxfId="340"/>
    <tableColumn id="191" xr3:uid="{00000000-0010-0000-0600-0000BF000000}" name="Stĺpec191" dataDxfId="339"/>
    <tableColumn id="192" xr3:uid="{00000000-0010-0000-0600-0000C0000000}" name="Stĺpec192" dataDxfId="338"/>
    <tableColumn id="422" xr3:uid="{00000000-0010-0000-0600-0000A6010000}" name="Stĺpec422" dataDxfId="337"/>
    <tableColumn id="421" xr3:uid="{00000000-0010-0000-0600-0000A5010000}" name="Stĺpec421" dataDxfId="336"/>
    <tableColumn id="420" xr3:uid="{00000000-0010-0000-0600-0000A4010000}" name="Stĺpec420" dataDxfId="335"/>
    <tableColumn id="193" xr3:uid="{00000000-0010-0000-0600-0000C1000000}" name="Stĺpec193" dataDxfId="334"/>
    <tableColumn id="194" xr3:uid="{00000000-0010-0000-0600-0000C2000000}" name="Stĺpec194" dataDxfId="333"/>
    <tableColumn id="195" xr3:uid="{00000000-0010-0000-0600-0000C3000000}" name="Stĺpec195" dataDxfId="332"/>
    <tableColumn id="196" xr3:uid="{00000000-0010-0000-0600-0000C4000000}" name="Stĺpec196" dataDxfId="331"/>
    <tableColumn id="197" xr3:uid="{00000000-0010-0000-0600-0000C5000000}" name="Stĺpec197" dataDxfId="330"/>
    <tableColumn id="198" xr3:uid="{00000000-0010-0000-0600-0000C6000000}" name="Stĺpec198" dataDxfId="329"/>
    <tableColumn id="199" xr3:uid="{00000000-0010-0000-0600-0000C7000000}" name="Stĺpec199" dataDxfId="328"/>
    <tableColumn id="200" xr3:uid="{00000000-0010-0000-0600-0000C8000000}" name="Stĺpec200" dataDxfId="327"/>
    <tableColumn id="201" xr3:uid="{00000000-0010-0000-0600-0000C9000000}" name="Stĺpec201" dataDxfId="326"/>
    <tableColumn id="202" xr3:uid="{00000000-0010-0000-0600-0000CA000000}" name="Stĺpec202" dataDxfId="325"/>
    <tableColumn id="203" xr3:uid="{00000000-0010-0000-0600-0000CB000000}" name="Stĺpec203" dataDxfId="324"/>
    <tableColumn id="204" xr3:uid="{00000000-0010-0000-0600-0000CC000000}" name="Stĺpec204" dataDxfId="323"/>
    <tableColumn id="205" xr3:uid="{00000000-0010-0000-0600-0000CD000000}" name="Stĺpec205" dataDxfId="322"/>
    <tableColumn id="206" xr3:uid="{00000000-0010-0000-0600-0000CE000000}" name="Stĺpec206" dataDxfId="321"/>
    <tableColumn id="207" xr3:uid="{00000000-0010-0000-0600-0000CF000000}" name="Stĺpec207" dataDxfId="320"/>
    <tableColumn id="208" xr3:uid="{00000000-0010-0000-0600-0000D0000000}" name="Stĺpec208" dataDxfId="319"/>
    <tableColumn id="209" xr3:uid="{00000000-0010-0000-0600-0000D1000000}" name="Stĺpec209" dataDxfId="318"/>
    <tableColumn id="210" xr3:uid="{00000000-0010-0000-0600-0000D2000000}" name="Stĺpec210" dataDxfId="317"/>
    <tableColumn id="211" xr3:uid="{00000000-0010-0000-0600-0000D3000000}" name="Stĺpec211" dataDxfId="316"/>
    <tableColumn id="212" xr3:uid="{00000000-0010-0000-0600-0000D4000000}" name="Stĺpec212" dataDxfId="315"/>
    <tableColumn id="213" xr3:uid="{00000000-0010-0000-0600-0000D5000000}" name="Stĺpec213" dataDxfId="314"/>
    <tableColumn id="214" xr3:uid="{00000000-0010-0000-0600-0000D6000000}" name="Stĺpec214" dataDxfId="313"/>
    <tableColumn id="215" xr3:uid="{00000000-0010-0000-0600-0000D7000000}" name="Stĺpec215" dataDxfId="312"/>
    <tableColumn id="216" xr3:uid="{00000000-0010-0000-0600-0000D8000000}" name="Stĺpec216" dataDxfId="311"/>
    <tableColumn id="217" xr3:uid="{00000000-0010-0000-0600-0000D9000000}" name="Stĺpec217" dataDxfId="310"/>
    <tableColumn id="218" xr3:uid="{00000000-0010-0000-0600-0000DA000000}" name="Stĺpec218" dataDxfId="309"/>
    <tableColumn id="219" xr3:uid="{00000000-0010-0000-0600-0000DB000000}" name="Stĺpec219" dataDxfId="308"/>
    <tableColumn id="220" xr3:uid="{00000000-0010-0000-0600-0000DC000000}" name="Stĺpec220" dataDxfId="307"/>
    <tableColumn id="221" xr3:uid="{00000000-0010-0000-0600-0000DD000000}" name="Stĺpec221" dataDxfId="306"/>
    <tableColumn id="222" xr3:uid="{00000000-0010-0000-0600-0000DE000000}" name="Stĺpec222" dataDxfId="305"/>
    <tableColumn id="223" xr3:uid="{00000000-0010-0000-0600-0000DF000000}" name="Stĺpec223" dataDxfId="304"/>
    <tableColumn id="306" xr3:uid="{00000000-0010-0000-0600-000032010000}" name="Stĺpec306" dataDxfId="303"/>
    <tableColumn id="305" xr3:uid="{00000000-0010-0000-0600-000031010000}" name="Stĺpec305" dataDxfId="302"/>
    <tableColumn id="304" xr3:uid="{00000000-0010-0000-0600-000030010000}" name="Stĺpec304" dataDxfId="301"/>
    <tableColumn id="303" xr3:uid="{00000000-0010-0000-0600-00002F010000}" name="Stĺpec303" dataDxfId="300"/>
    <tableColumn id="302" xr3:uid="{00000000-0010-0000-0600-00002E010000}" name="Stĺpec302" dataDxfId="299"/>
    <tableColumn id="301" xr3:uid="{00000000-0010-0000-0600-00002D010000}" name="Stĺpec301" dataDxfId="298"/>
    <tableColumn id="300" xr3:uid="{00000000-0010-0000-0600-00002C010000}" name="Stĺpec300" dataDxfId="297"/>
    <tableColumn id="299" xr3:uid="{00000000-0010-0000-0600-00002B010000}" name="Stĺpec299" dataDxfId="296"/>
    <tableColumn id="298" xr3:uid="{00000000-0010-0000-0600-00002A010000}" name="Stĺpec298" dataDxfId="295"/>
    <tableColumn id="297" xr3:uid="{00000000-0010-0000-0600-000029010000}" name="Stĺpec297" dataDxfId="294"/>
    <tableColumn id="296" xr3:uid="{00000000-0010-0000-0600-000028010000}" name="Stĺpec296" dataDxfId="293"/>
    <tableColumn id="295" xr3:uid="{00000000-0010-0000-0600-000027010000}" name="Stĺpec295" dataDxfId="292"/>
    <tableColumn id="294" xr3:uid="{00000000-0010-0000-0600-000026010000}" name="Stĺpec294" dataDxfId="291"/>
    <tableColumn id="293" xr3:uid="{00000000-0010-0000-0600-000025010000}" name="Stĺpec293" dataDxfId="290"/>
    <tableColumn id="292" xr3:uid="{00000000-0010-0000-0600-000024010000}" name="Stĺpec292" dataDxfId="289"/>
    <tableColumn id="291" xr3:uid="{00000000-0010-0000-0600-000023010000}" name="Stĺpec291" dataDxfId="288"/>
    <tableColumn id="290" xr3:uid="{00000000-0010-0000-0600-000022010000}" name="Stĺpec290" dataDxfId="287"/>
    <tableColumn id="289" xr3:uid="{00000000-0010-0000-0600-000021010000}" name="Stĺpec289" dataDxfId="286"/>
    <tableColumn id="288" xr3:uid="{00000000-0010-0000-0600-000020010000}" name="Stĺpec288" dataDxfId="285"/>
    <tableColumn id="287" xr3:uid="{00000000-0010-0000-0600-00001F010000}" name="Stĺpec287" dataDxfId="284"/>
    <tableColumn id="286" xr3:uid="{00000000-0010-0000-0600-00001E010000}" name="Stĺpec286" dataDxfId="283"/>
    <tableColumn id="285" xr3:uid="{00000000-0010-0000-0600-00001D010000}" name="Stĺpec285" dataDxfId="282"/>
    <tableColumn id="284" xr3:uid="{00000000-0010-0000-0600-00001C010000}" name="Stĺpec284" dataDxfId="281"/>
    <tableColumn id="283" xr3:uid="{00000000-0010-0000-0600-00001B010000}" name="Stĺpec283" dataDxfId="280"/>
    <tableColumn id="282" xr3:uid="{00000000-0010-0000-0600-00001A010000}" name="Stĺpec282" dataDxfId="279"/>
    <tableColumn id="281" xr3:uid="{00000000-0010-0000-0600-000019010000}" name="Stĺpec281" dataDxfId="278"/>
    <tableColumn id="280" xr3:uid="{00000000-0010-0000-0600-000018010000}" name="Stĺpec280" dataDxfId="277"/>
    <tableColumn id="279" xr3:uid="{00000000-0010-0000-0600-000017010000}" name="Stĺpec279" dataDxfId="276"/>
    <tableColumn id="278" xr3:uid="{00000000-0010-0000-0600-000016010000}" name="Stĺpec278" dataDxfId="275"/>
    <tableColumn id="277" xr3:uid="{00000000-0010-0000-0600-000015010000}" name="Stĺpec277" dataDxfId="274"/>
    <tableColumn id="224" xr3:uid="{00000000-0010-0000-0600-0000E0000000}" name="Stĺpec224" dataDxfId="273"/>
    <tableColumn id="230" xr3:uid="{00000000-0010-0000-0600-0000E6000000}" name="Stĺpec230" dataDxfId="272"/>
    <tableColumn id="229" xr3:uid="{00000000-0010-0000-0600-0000E5000000}" name="Stĺpec229" dataDxfId="271"/>
    <tableColumn id="228" xr3:uid="{00000000-0010-0000-0600-0000E4000000}" name="Stĺpec228" dataDxfId="270"/>
    <tableColumn id="227" xr3:uid="{00000000-0010-0000-0600-0000E3000000}" name="Stĺpec227" dataDxfId="269"/>
    <tableColumn id="226" xr3:uid="{00000000-0010-0000-0600-0000E2000000}" name="Stĺpec226" dataDxfId="268"/>
    <tableColumn id="316" xr3:uid="{00000000-0010-0000-0600-00003C010000}" name="Stĺpec316" dataDxfId="267"/>
    <tableColumn id="315" xr3:uid="{00000000-0010-0000-0600-00003B010000}" name="Stĺpec315" dataDxfId="266"/>
    <tableColumn id="314" xr3:uid="{00000000-0010-0000-0600-00003A010000}" name="Stĺpec314" dataDxfId="265"/>
    <tableColumn id="313" xr3:uid="{00000000-0010-0000-0600-000039010000}" name="Stĺpec313" dataDxfId="264"/>
    <tableColumn id="312" xr3:uid="{00000000-0010-0000-0600-000038010000}" name="Stĺpec312" dataDxfId="263"/>
    <tableColumn id="311" xr3:uid="{00000000-0010-0000-0600-000037010000}" name="Stĺpec311" dataDxfId="262"/>
    <tableColumn id="310" xr3:uid="{00000000-0010-0000-0600-000036010000}" name="Stĺpec310" dataDxfId="261"/>
    <tableColumn id="309" xr3:uid="{00000000-0010-0000-0600-000035010000}" name="Stĺpec309" dataDxfId="260"/>
    <tableColumn id="308" xr3:uid="{00000000-0010-0000-0600-000034010000}" name="Stĺpec308" dataDxfId="259"/>
    <tableColumn id="307" xr3:uid="{00000000-0010-0000-0600-000033010000}" name="Stĺpec307" dataDxfId="258"/>
    <tableColumn id="325" xr3:uid="{00000000-0010-0000-0600-000045010000}" name="Stĺpec325" dataDxfId="257"/>
    <tableColumn id="324" xr3:uid="{00000000-0010-0000-0600-000044010000}" name="Stĺpec324" dataDxfId="256"/>
    <tableColumn id="323" xr3:uid="{00000000-0010-0000-0600-000043010000}" name="Stĺpec323" dataDxfId="255"/>
    <tableColumn id="322" xr3:uid="{00000000-0010-0000-0600-000042010000}" name="Stĺpec322" dataDxfId="254"/>
    <tableColumn id="321" xr3:uid="{00000000-0010-0000-0600-000041010000}" name="Stĺpec321" dataDxfId="253"/>
    <tableColumn id="320" xr3:uid="{00000000-0010-0000-0600-000040010000}" name="Stĺpec320" dataDxfId="252"/>
    <tableColumn id="319" xr3:uid="{00000000-0010-0000-0600-00003F010000}" name="Stĺpec319" dataDxfId="251"/>
    <tableColumn id="318" xr3:uid="{00000000-0010-0000-0600-00003E010000}" name="Stĺpec318" dataDxfId="250"/>
    <tableColumn id="317" xr3:uid="{00000000-0010-0000-0600-00003D010000}" name="Stĺpec317" dataDxfId="249"/>
    <tableColumn id="346" xr3:uid="{00000000-0010-0000-0600-00005A010000}" name="Stĺpec346" dataDxfId="248"/>
    <tableColumn id="345" xr3:uid="{00000000-0010-0000-0600-000059010000}" name="Stĺpec345" dataDxfId="247"/>
    <tableColumn id="344" xr3:uid="{00000000-0010-0000-0600-000058010000}" name="Stĺpec344" dataDxfId="246"/>
    <tableColumn id="343" xr3:uid="{00000000-0010-0000-0600-000057010000}" name="Stĺpec343" dataDxfId="245"/>
    <tableColumn id="342" xr3:uid="{00000000-0010-0000-0600-000056010000}" name="Stĺpec342" dataDxfId="244"/>
    <tableColumn id="341" xr3:uid="{00000000-0010-0000-0600-000055010000}" name="Stĺpec341" dataDxfId="243"/>
    <tableColumn id="340" xr3:uid="{00000000-0010-0000-0600-000054010000}" name="Stĺpec340" dataDxfId="242"/>
    <tableColumn id="339" xr3:uid="{00000000-0010-0000-0600-000053010000}" name="Stĺpec339" dataDxfId="241"/>
    <tableColumn id="338" xr3:uid="{00000000-0010-0000-0600-000052010000}" name="Stĺpec338" dataDxfId="240"/>
    <tableColumn id="337" xr3:uid="{00000000-0010-0000-0600-000051010000}" name="Stĺpec337" dataDxfId="239"/>
    <tableColumn id="336" xr3:uid="{00000000-0010-0000-0600-000050010000}" name="Stĺpec336" dataDxfId="238"/>
    <tableColumn id="335" xr3:uid="{00000000-0010-0000-0600-00004F010000}" name="Stĺpec335" dataDxfId="237"/>
    <tableColumn id="334" xr3:uid="{00000000-0010-0000-0600-00004E010000}" name="Stĺpec334" dataDxfId="236"/>
    <tableColumn id="333" xr3:uid="{00000000-0010-0000-0600-00004D010000}" name="Stĺpec333" dataDxfId="235"/>
    <tableColumn id="332" xr3:uid="{00000000-0010-0000-0600-00004C010000}" name="Stĺpec332" dataDxfId="234"/>
    <tableColumn id="331" xr3:uid="{00000000-0010-0000-0600-00004B010000}" name="Stĺpec331" dataDxfId="233"/>
    <tableColumn id="330" xr3:uid="{00000000-0010-0000-0600-00004A010000}" name="Stĺpec330" dataDxfId="232"/>
    <tableColumn id="329" xr3:uid="{00000000-0010-0000-0600-000049010000}" name="Stĺpec329" dataDxfId="231"/>
    <tableColumn id="328" xr3:uid="{00000000-0010-0000-0600-000048010000}" name="Stĺpec328" dataDxfId="230"/>
    <tableColumn id="327" xr3:uid="{00000000-0010-0000-0600-000047010000}" name="Stĺpec327" dataDxfId="229"/>
    <tableColumn id="326" xr3:uid="{00000000-0010-0000-0600-000046010000}" name="Stĺpec326" dataDxfId="228"/>
    <tableColumn id="351" xr3:uid="{00000000-0010-0000-0600-00005F010000}" name="Stĺpec351" dataDxfId="227"/>
    <tableColumn id="350" xr3:uid="{00000000-0010-0000-0600-00005E010000}" name="Stĺpec350" dataDxfId="226"/>
    <tableColumn id="349" xr3:uid="{00000000-0010-0000-0600-00005D010000}" name="Stĺpec349" dataDxfId="225"/>
    <tableColumn id="348" xr3:uid="{00000000-0010-0000-0600-00005C010000}" name="Stĺpec348" dataDxfId="224"/>
    <tableColumn id="347" xr3:uid="{00000000-0010-0000-0600-00005B010000}" name="Stĺpec347" dataDxfId="223"/>
    <tableColumn id="372" xr3:uid="{00000000-0010-0000-0600-000074010000}" name="Stĺpec372" dataDxfId="222"/>
    <tableColumn id="371" xr3:uid="{00000000-0010-0000-0600-000073010000}" name="Stĺpec371" dataDxfId="221"/>
    <tableColumn id="370" xr3:uid="{00000000-0010-0000-0600-000072010000}" name="Stĺpec370" dataDxfId="220"/>
    <tableColumn id="369" xr3:uid="{00000000-0010-0000-0600-000071010000}" name="Stĺpec369" dataDxfId="219"/>
    <tableColumn id="368" xr3:uid="{00000000-0010-0000-0600-000070010000}" name="Stĺpec368" dataDxfId="218"/>
    <tableColumn id="367" xr3:uid="{00000000-0010-0000-0600-00006F010000}" name="Stĺpec367" dataDxfId="217"/>
    <tableColumn id="366" xr3:uid="{00000000-0010-0000-0600-00006E010000}" name="Stĺpec366" dataDxfId="216"/>
    <tableColumn id="365" xr3:uid="{00000000-0010-0000-0600-00006D010000}" name="Stĺpec365" dataDxfId="215"/>
    <tableColumn id="364" xr3:uid="{00000000-0010-0000-0600-00006C010000}" name="Stĺpec364" dataDxfId="214"/>
    <tableColumn id="363" xr3:uid="{00000000-0010-0000-0600-00006B010000}" name="Stĺpec363" dataDxfId="213"/>
    <tableColumn id="362" xr3:uid="{00000000-0010-0000-0600-00006A010000}" name="Stĺpec362" dataDxfId="212"/>
    <tableColumn id="361" xr3:uid="{00000000-0010-0000-0600-000069010000}" name="Stĺpec361" dataDxfId="211"/>
    <tableColumn id="360" xr3:uid="{00000000-0010-0000-0600-000068010000}" name="Stĺpec360" dataDxfId="210"/>
    <tableColumn id="359" xr3:uid="{00000000-0010-0000-0600-000067010000}" name="Stĺpec359" dataDxfId="209"/>
    <tableColumn id="358" xr3:uid="{00000000-0010-0000-0600-000066010000}" name="Stĺpec358" dataDxfId="208"/>
    <tableColumn id="357" xr3:uid="{00000000-0010-0000-0600-000065010000}" name="Stĺpec357" dataDxfId="207"/>
    <tableColumn id="356" xr3:uid="{00000000-0010-0000-0600-000064010000}" name="Stĺpec356" dataDxfId="206"/>
    <tableColumn id="355" xr3:uid="{00000000-0010-0000-0600-000063010000}" name="Stĺpec355" dataDxfId="205"/>
    <tableColumn id="354" xr3:uid="{00000000-0010-0000-0600-000062010000}" name="Stĺpec354" dataDxfId="204"/>
    <tableColumn id="353" xr3:uid="{00000000-0010-0000-0600-000061010000}" name="Stĺpec353" dataDxfId="203"/>
    <tableColumn id="352" xr3:uid="{00000000-0010-0000-0600-000060010000}" name="Stĺpec352" dataDxfId="202"/>
    <tableColumn id="382" xr3:uid="{00000000-0010-0000-0600-00007E010000}" name="Stĺpec382" dataDxfId="201"/>
    <tableColumn id="381" xr3:uid="{00000000-0010-0000-0600-00007D010000}" name="Stĺpec381" dataDxfId="200"/>
    <tableColumn id="380" xr3:uid="{00000000-0010-0000-0600-00007C010000}" name="Stĺpec380" dataDxfId="199"/>
    <tableColumn id="379" xr3:uid="{00000000-0010-0000-0600-00007B010000}" name="Stĺpec379" dataDxfId="198"/>
    <tableColumn id="378" xr3:uid="{00000000-0010-0000-0600-00007A010000}" name="Stĺpec378" dataDxfId="197"/>
    <tableColumn id="377" xr3:uid="{00000000-0010-0000-0600-000079010000}" name="Stĺpec377" dataDxfId="196"/>
    <tableColumn id="376" xr3:uid="{00000000-0010-0000-0600-000078010000}" name="Stĺpec376" dataDxfId="195"/>
    <tableColumn id="375" xr3:uid="{00000000-0010-0000-0600-000077010000}" name="Stĺpec375" dataDxfId="194"/>
    <tableColumn id="374" xr3:uid="{00000000-0010-0000-0600-000076010000}" name="Stĺpec374" dataDxfId="193"/>
    <tableColumn id="373" xr3:uid="{00000000-0010-0000-0600-000075010000}" name="Stĺpec373" dataDxfId="192"/>
    <tableColumn id="440" xr3:uid="{00000000-0010-0000-0600-0000B8010000}" name="Stĺpec440" dataDxfId="191"/>
    <tableColumn id="439" xr3:uid="{00000000-0010-0000-0600-0000B7010000}" name="Stĺpec439" dataDxfId="190"/>
    <tableColumn id="438" xr3:uid="{00000000-0010-0000-0600-0000B6010000}" name="Stĺpec438" dataDxfId="189"/>
    <tableColumn id="437" xr3:uid="{00000000-0010-0000-0600-0000B5010000}" name="Stĺpec437" dataDxfId="188"/>
    <tableColumn id="436" xr3:uid="{00000000-0010-0000-0600-0000B4010000}" name="Stĺpec436" dataDxfId="187"/>
    <tableColumn id="435" xr3:uid="{00000000-0010-0000-0600-0000B3010000}" name="Stĺpec435" dataDxfId="186"/>
    <tableColumn id="434" xr3:uid="{00000000-0010-0000-0600-0000B2010000}" name="Stĺpec434" dataDxfId="185"/>
    <tableColumn id="433" xr3:uid="{00000000-0010-0000-0600-0000B1010000}" name="Stĺpec433" dataDxfId="184"/>
    <tableColumn id="432" xr3:uid="{00000000-0010-0000-0600-0000B0010000}" name="Stĺpec432" dataDxfId="183"/>
    <tableColumn id="431" xr3:uid="{00000000-0010-0000-0600-0000AF010000}" name="Stĺpec431" dataDxfId="182"/>
    <tableColumn id="430" xr3:uid="{00000000-0010-0000-0600-0000AE010000}" name="Stĺpec430" dataDxfId="181"/>
    <tableColumn id="429" xr3:uid="{00000000-0010-0000-0600-0000AD010000}" name="Stĺpec429" dataDxfId="180"/>
    <tableColumn id="428" xr3:uid="{00000000-0010-0000-0600-0000AC010000}" name="Stĺpec428" dataDxfId="179"/>
    <tableColumn id="427" xr3:uid="{00000000-0010-0000-0600-0000AB010000}" name="Stĺpec427" dataDxfId="178"/>
    <tableColumn id="426" xr3:uid="{00000000-0010-0000-0600-0000AA010000}" name="Stĺpec426" dataDxfId="177"/>
    <tableColumn id="425" xr3:uid="{00000000-0010-0000-0600-0000A9010000}" name="Stĺpec425" dataDxfId="176"/>
    <tableColumn id="424" xr3:uid="{00000000-0010-0000-0600-0000A8010000}" name="Stĺpec424" dataDxfId="175"/>
    <tableColumn id="423" xr3:uid="{00000000-0010-0000-0600-0000A7010000}" name="Stĺpec423" dataDxfId="174"/>
    <tableColumn id="404" xr3:uid="{00000000-0010-0000-0600-000094010000}" name="Stĺpec404" dataDxfId="173"/>
    <tableColumn id="403" xr3:uid="{00000000-0010-0000-0600-000093010000}" name="Stĺpec403" dataDxfId="172"/>
    <tableColumn id="402" xr3:uid="{00000000-0010-0000-0600-000092010000}" name="Stĺpec402" dataDxfId="171"/>
    <tableColumn id="401" xr3:uid="{00000000-0010-0000-0600-000091010000}" name="Stĺpec401" dataDxfId="170"/>
    <tableColumn id="400" xr3:uid="{00000000-0010-0000-0600-000090010000}" name="Stĺpec400" dataDxfId="169"/>
    <tableColumn id="399" xr3:uid="{00000000-0010-0000-0600-00008F010000}" name="Stĺpec399" dataDxfId="168"/>
    <tableColumn id="398" xr3:uid="{00000000-0010-0000-0600-00008E010000}" name="Stĺpec398" dataDxfId="167"/>
    <tableColumn id="397" xr3:uid="{00000000-0010-0000-0600-00008D010000}" name="Stĺpec397" dataDxfId="166"/>
    <tableColumn id="396" xr3:uid="{00000000-0010-0000-0600-00008C010000}" name="Stĺpec396" dataDxfId="165"/>
    <tableColumn id="395" xr3:uid="{00000000-0010-0000-0600-00008B010000}" name="Stĺpec395" dataDxfId="164"/>
    <tableColumn id="394" xr3:uid="{00000000-0010-0000-0600-00008A010000}" name="Stĺpec394" dataDxfId="163"/>
    <tableColumn id="393" xr3:uid="{00000000-0010-0000-0600-000089010000}" name="Stĺpec393" dataDxfId="162"/>
    <tableColumn id="392" xr3:uid="{00000000-0010-0000-0600-000088010000}" name="Stĺpec392" dataDxfId="161"/>
    <tableColumn id="391" xr3:uid="{00000000-0010-0000-0600-000087010000}" name="Stĺpec391" dataDxfId="160"/>
    <tableColumn id="390" xr3:uid="{00000000-0010-0000-0600-000086010000}" name="Stĺpec390" dataDxfId="159"/>
    <tableColumn id="389" xr3:uid="{00000000-0010-0000-0600-000085010000}" name="Stĺpec389" dataDxfId="158"/>
    <tableColumn id="388" xr3:uid="{00000000-0010-0000-0600-000084010000}" name="Stĺpec388" dataDxfId="157"/>
    <tableColumn id="387" xr3:uid="{00000000-0010-0000-0600-000083010000}" name="Stĺpec387" dataDxfId="156"/>
    <tableColumn id="386" xr3:uid="{00000000-0010-0000-0600-000082010000}" name="Stĺpec386" dataDxfId="155"/>
    <tableColumn id="385" xr3:uid="{00000000-0010-0000-0600-000081010000}" name="Stĺpec385" dataDxfId="154"/>
    <tableColumn id="384" xr3:uid="{00000000-0010-0000-0600-000080010000}" name="Stĺpec384" dataDxfId="153"/>
    <tableColumn id="383" xr3:uid="{00000000-0010-0000-0600-00007F010000}" name="Stĺpec383" dataDxfId="152"/>
    <tableColumn id="468" xr3:uid="{00000000-0010-0000-0600-0000D4010000}" name="Stĺpec468" dataDxfId="151"/>
    <tableColumn id="467" xr3:uid="{00000000-0010-0000-0600-0000D3010000}" name="Stĺpec467" dataDxfId="150"/>
    <tableColumn id="466" xr3:uid="{00000000-0010-0000-0600-0000D2010000}" name="Stĺpec466" dataDxfId="149"/>
    <tableColumn id="465" xr3:uid="{00000000-0010-0000-0600-0000D1010000}" name="Stĺpec465" dataDxfId="148"/>
    <tableColumn id="464" xr3:uid="{00000000-0010-0000-0600-0000D0010000}" name="Stĺpec464" dataDxfId="147"/>
    <tableColumn id="463" xr3:uid="{00000000-0010-0000-0600-0000CF010000}" name="Stĺpec463" dataDxfId="146"/>
    <tableColumn id="462" xr3:uid="{00000000-0010-0000-0600-0000CE010000}" name="Stĺpec462" dataDxfId="145"/>
    <tableColumn id="461" xr3:uid="{00000000-0010-0000-0600-0000CD010000}" name="Stĺpec461" dataDxfId="144"/>
    <tableColumn id="460" xr3:uid="{00000000-0010-0000-0600-0000CC010000}" name="Stĺpec460" dataDxfId="143"/>
    <tableColumn id="459" xr3:uid="{00000000-0010-0000-0600-0000CB010000}" name="Stĺpec459" dataDxfId="142"/>
    <tableColumn id="458" xr3:uid="{00000000-0010-0000-0600-0000CA010000}" name="Stĺpec458" dataDxfId="141"/>
    <tableColumn id="457" xr3:uid="{00000000-0010-0000-0600-0000C9010000}" name="Stĺpec457" dataDxfId="140"/>
    <tableColumn id="456" xr3:uid="{00000000-0010-0000-0600-0000C8010000}" name="Stĺpec456" dataDxfId="139"/>
    <tableColumn id="455" xr3:uid="{00000000-0010-0000-0600-0000C7010000}" name="Stĺpec455" dataDxfId="138"/>
    <tableColumn id="454" xr3:uid="{00000000-0010-0000-0600-0000C6010000}" name="Stĺpec454" dataDxfId="137"/>
    <tableColumn id="453" xr3:uid="{00000000-0010-0000-0600-0000C5010000}" name="Stĺpec453" dataDxfId="136"/>
    <tableColumn id="452" xr3:uid="{00000000-0010-0000-0600-0000C4010000}" name="Stĺpec452" dataDxfId="135"/>
    <tableColumn id="451" xr3:uid="{00000000-0010-0000-0600-0000C3010000}" name="Stĺpec451" dataDxfId="134"/>
    <tableColumn id="450" xr3:uid="{00000000-0010-0000-0600-0000C2010000}" name="Stĺpec450" dataDxfId="133"/>
    <tableColumn id="449" xr3:uid="{00000000-0010-0000-0600-0000C1010000}" name="Stĺpec449" dataDxfId="132"/>
    <tableColumn id="448" xr3:uid="{00000000-0010-0000-0600-0000C0010000}" name="Stĺpec448" dataDxfId="131"/>
    <tableColumn id="447" xr3:uid="{00000000-0010-0000-0600-0000BF010000}" name="Stĺpec447" dataDxfId="130"/>
    <tableColumn id="446" xr3:uid="{00000000-0010-0000-0600-0000BE010000}" name="Stĺpec446" dataDxfId="129"/>
    <tableColumn id="445" xr3:uid="{00000000-0010-0000-0600-0000BD010000}" name="Stĺpec445" dataDxfId="128"/>
    <tableColumn id="444" xr3:uid="{00000000-0010-0000-0600-0000BC010000}" name="Stĺpec444" dataDxfId="127"/>
    <tableColumn id="443" xr3:uid="{00000000-0010-0000-0600-0000BB010000}" name="Stĺpec443" dataDxfId="126"/>
    <tableColumn id="442" xr3:uid="{00000000-0010-0000-0600-0000BA010000}" name="Stĺpec442" dataDxfId="125"/>
    <tableColumn id="441" xr3:uid="{00000000-0010-0000-0600-0000B9010000}" name="Stĺpec441" dataDxfId="124"/>
    <tableColumn id="478" xr3:uid="{DC94ADDC-1E2F-4BBF-AE8B-F28BA999FDCC}" name="Stĺpec478" dataDxfId="123"/>
    <tableColumn id="477" xr3:uid="{7D08BF80-9439-4DCB-B354-818D46B895DF}" name="Stĺpec477" dataDxfId="122"/>
    <tableColumn id="476" xr3:uid="{558F75C9-7274-43C9-B88B-D593E0036163}" name="Stĺpec476" dataDxfId="121"/>
    <tableColumn id="475" xr3:uid="{4A6A2357-F4C7-43AB-B3C7-BE695A710CBF}" name="Stĺpec475" dataDxfId="120"/>
    <tableColumn id="474" xr3:uid="{6E1E0CE8-4441-4DE6-B5EC-E123F6A49B07}" name="Stĺpec474" dataDxfId="119"/>
    <tableColumn id="473" xr3:uid="{2ABFB2A7-8A37-4A23-A49F-D9F0793DA697}" name="Stĺpec473" dataDxfId="118"/>
    <tableColumn id="472" xr3:uid="{0F47EA30-668A-47DB-B1DE-ABC2C74A88C7}" name="Stĺpec472" dataDxfId="117"/>
    <tableColumn id="471" xr3:uid="{08F6AB40-FB8D-4052-8BC5-58867C0D127D}" name="Stĺpec471" dataDxfId="116"/>
    <tableColumn id="470" xr3:uid="{831B4EA8-2111-487C-A22D-E5705EB73614}" name="Stĺpec470" dataDxfId="115"/>
    <tableColumn id="469" xr3:uid="{147580DD-2826-4026-A25D-76B76DCD65BE}" name="Stĺpec469" dataDxfId="114"/>
    <tableColumn id="494" xr3:uid="{6A413031-14F2-49B9-8CDF-E4A37320FA83}" name="Stĺpec494" dataDxfId="113"/>
    <tableColumn id="493" xr3:uid="{CD95BA94-D7F7-47D8-B0C9-D4526A8A6F93}" name="Stĺpec493" dataDxfId="112"/>
    <tableColumn id="492" xr3:uid="{6E0BE11E-D7DD-4EAA-B93F-7B5876A5836A}" name="Stĺpec492" dataDxfId="111"/>
    <tableColumn id="491" xr3:uid="{A22B7DA8-CE4D-4E8C-A402-8E2BA050E7AC}" name="Stĺpec491" dataDxfId="110"/>
    <tableColumn id="490" xr3:uid="{ABCA53B1-8113-4E20-AE76-9CA9A4E2929F}" name="Stĺpec490" dataDxfId="109"/>
    <tableColumn id="489" xr3:uid="{BD7AA61A-071E-4FA3-B047-C87491DDC8FA}" name="Stĺpec489" dataDxfId="108"/>
    <tableColumn id="488" xr3:uid="{B5A80FE8-1091-4F84-863B-6EB512F412FF}" name="Stĺpec488" dataDxfId="107"/>
    <tableColumn id="487" xr3:uid="{221EAD45-616C-4F7D-BE2F-4CC9D92E713E}" name="Stĺpec487" dataDxfId="106"/>
    <tableColumn id="486" xr3:uid="{E15C3609-9749-4219-82E0-B8697C8126BE}" name="Stĺpec486" dataDxfId="105"/>
    <tableColumn id="485" xr3:uid="{D4CA2044-AA85-4D97-B85F-1A55DA883050}" name="Stĺpec485" dataDxfId="104"/>
    <tableColumn id="484" xr3:uid="{9FE90353-85EF-49C8-8652-355BC5057770}" name="Stĺpec484" dataDxfId="103"/>
    <tableColumn id="483" xr3:uid="{8A689747-8EDF-4FBB-9867-19FE0352D207}" name="Stĺpec483" dataDxfId="102"/>
    <tableColumn id="482" xr3:uid="{804A3925-52AA-44C3-BD8F-4059D4C1836B}" name="Stĺpec482" dataDxfId="101"/>
    <tableColumn id="481" xr3:uid="{BD1B21D4-20F9-4B57-B31B-004A5C40ABF3}" name="Stĺpec481" dataDxfId="100"/>
    <tableColumn id="480" xr3:uid="{7D53D814-AC0B-4635-A157-1B56D56F4C09}" name="Stĺpec480" dataDxfId="99"/>
    <tableColumn id="479" xr3:uid="{E4A32EFD-A81C-42C3-AB2F-D363E146790F}" name="Stĺpec479" dataDxfId="98"/>
    <tableColumn id="504" xr3:uid="{08C51149-04FE-48F4-BA29-11E4D0CC6A22}" name="Stĺpec504" dataDxfId="97"/>
    <tableColumn id="503" xr3:uid="{E8642285-7EED-47A6-AF81-CE870291B41A}" name="Stĺpec503" dataDxfId="96"/>
    <tableColumn id="502" xr3:uid="{8DFD1EDA-BCB6-496A-899A-3596633E1C82}" name="Stĺpec502" dataDxfId="95"/>
    <tableColumn id="501" xr3:uid="{941C47E8-3787-499E-8F6C-133FFF0BD597}" name="Stĺpec501" dataDxfId="94"/>
    <tableColumn id="500" xr3:uid="{630428E0-D5C4-4D6C-B581-9482ED42D19C}" name="Stĺpec500" dataDxfId="93"/>
    <tableColumn id="499" xr3:uid="{485C7A3D-B640-41AF-98E1-A8D7A640C551}" name="Stĺpec499" dataDxfId="92"/>
    <tableColumn id="498" xr3:uid="{009692AA-860A-4D8C-9C67-DC2412A28F5E}" name="Stĺpec498" dataDxfId="91"/>
    <tableColumn id="497" xr3:uid="{AA727045-61DF-420A-8AF5-A3654DE7697C}" name="Stĺpec497" dataDxfId="90"/>
    <tableColumn id="496" xr3:uid="{01C2C3F9-0A66-47B4-8326-0B8180FE35D6}" name="Stĺpec496" dataDxfId="89"/>
    <tableColumn id="495" xr3:uid="{B89CA627-96C9-4CA2-9946-FB4AD79B567C}" name="Stĺpec495" dataDxfId="88"/>
    <tableColumn id="522" xr3:uid="{7D0F41CB-A911-48A4-81A2-B15E3D35F575}" name="Stĺpec522" dataDxfId="87"/>
    <tableColumn id="521" xr3:uid="{27EE0731-E037-4BED-9B7C-C7B119997993}" name="Stĺpec521" dataDxfId="86"/>
    <tableColumn id="520" xr3:uid="{E6F68894-04F6-43D6-BB74-47219315FA93}" name="Stĺpec520" dataDxfId="85"/>
    <tableColumn id="519" xr3:uid="{72398DC3-2899-4BA9-A09A-FFA0F31217F9}" name="Stĺpec519" dataDxfId="84"/>
    <tableColumn id="518" xr3:uid="{5F852F53-2976-4955-A4C5-092170616084}" name="Stĺpec518" dataDxfId="83"/>
    <tableColumn id="517" xr3:uid="{2767384A-6A6C-4C04-AFC7-A1958F7BFFF5}" name="Stĺpec517" dataDxfId="82"/>
    <tableColumn id="516" xr3:uid="{A5112B78-F53D-4A87-ACDD-AA5A6996BBF0}" name="Stĺpec516" dataDxfId="81"/>
    <tableColumn id="515" xr3:uid="{8C3DE851-8FBF-4DF1-9B5B-2CEFEF3FFB4B}" name="Stĺpec515" dataDxfId="80"/>
    <tableColumn id="514" xr3:uid="{68BBE2BA-3B06-4E87-AE21-AA445BC7D846}" name="Stĺpec514" dataDxfId="79"/>
    <tableColumn id="513" xr3:uid="{104F2433-D9AA-46FC-AA39-65D8337B66E4}" name="Stĺpec513" dataDxfId="78"/>
    <tableColumn id="512" xr3:uid="{BE997722-D6D9-4DC8-9BE6-177FB299E977}" name="Stĺpec512" dataDxfId="77"/>
    <tableColumn id="511" xr3:uid="{4310FB3F-995A-4692-99BD-E17F91BD361F}" name="Stĺpec511" dataDxfId="76"/>
    <tableColumn id="510" xr3:uid="{4F3E08FB-7FE3-42D3-8607-278E07850608}" name="Stĺpec510" dataDxfId="75"/>
    <tableColumn id="509" xr3:uid="{E3EDF556-3B5D-424D-A46A-B0FDE038A62E}" name="Stĺpec509" dataDxfId="74"/>
    <tableColumn id="508" xr3:uid="{DFDEC785-7215-498A-8264-4A82A0881977}" name="Stĺpec508" dataDxfId="73"/>
    <tableColumn id="507" xr3:uid="{D092A8A3-3031-467B-B9B4-C9AEF0133AA2}" name="Stĺpec507" dataDxfId="72"/>
    <tableColumn id="506" xr3:uid="{F40D81A8-040D-46F0-B49C-CED9137288E3}" name="Stĺpec506" dataDxfId="71"/>
    <tableColumn id="505" xr3:uid="{CA3B1496-6441-461F-8517-805C6FB999F0}" name="Stĺpec505" dataDxfId="70"/>
    <tableColumn id="225" xr3:uid="{00000000-0010-0000-0600-0000E1000000}" name="Stĺpec225" dataDxfId="6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37"/>
  <sheetViews>
    <sheetView showGridLine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87" t="s">
        <v>163</v>
      </c>
      <c r="B1" s="188"/>
      <c r="C1" s="188"/>
      <c r="D1" s="188"/>
      <c r="E1" s="188"/>
      <c r="F1" s="188"/>
      <c r="G1" s="188"/>
      <c r="H1" s="122"/>
      <c r="I1" s="122"/>
      <c r="J1" s="122"/>
    </row>
    <row r="2" spans="1:522" ht="24.95" customHeight="1" x14ac:dyDescent="0.4">
      <c r="A2" s="187" t="s">
        <v>507</v>
      </c>
      <c r="B2" s="188"/>
      <c r="C2" s="188"/>
      <c r="D2" s="188"/>
      <c r="E2" s="188"/>
      <c r="F2" s="188"/>
      <c r="G2" s="188"/>
      <c r="H2" s="70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5" t="s">
        <v>133</v>
      </c>
      <c r="B4" s="195"/>
      <c r="C4" s="195"/>
      <c r="D4" s="195"/>
      <c r="E4" s="195"/>
      <c r="F4" s="195"/>
      <c r="G4" s="195"/>
      <c r="H4" s="7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96" t="s">
        <v>1</v>
      </c>
      <c r="B6" s="189" t="s">
        <v>2</v>
      </c>
      <c r="C6" s="189" t="s">
        <v>3</v>
      </c>
      <c r="D6" s="189" t="s">
        <v>4</v>
      </c>
      <c r="E6" s="189" t="s">
        <v>3</v>
      </c>
      <c r="F6" s="189" t="s">
        <v>5</v>
      </c>
      <c r="G6" s="189" t="s">
        <v>6</v>
      </c>
      <c r="H6" s="67"/>
      <c r="I6" s="192" t="s">
        <v>7</v>
      </c>
      <c r="J6" s="192" t="s">
        <v>8</v>
      </c>
      <c r="K6" s="108" t="s">
        <v>508</v>
      </c>
      <c r="L6" s="107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529</v>
      </c>
      <c r="AA6" s="23"/>
      <c r="AB6" s="23"/>
      <c r="AC6" s="23"/>
      <c r="AD6" s="23"/>
      <c r="AE6" s="23"/>
      <c r="AF6" s="23"/>
      <c r="AG6" s="110" t="s">
        <v>535</v>
      </c>
      <c r="AH6" s="112"/>
      <c r="AI6" s="110"/>
      <c r="AJ6" s="110"/>
      <c r="AK6" s="23"/>
      <c r="AL6" s="23"/>
      <c r="AM6" s="23"/>
      <c r="AN6" s="23"/>
      <c r="AO6" s="112"/>
      <c r="AP6" s="112"/>
      <c r="AQ6" s="112"/>
      <c r="AR6" s="112"/>
      <c r="AS6" s="112"/>
      <c r="AT6" s="112"/>
      <c r="AU6" s="23"/>
      <c r="AV6" s="23" t="s">
        <v>540</v>
      </c>
      <c r="AW6" s="23"/>
      <c r="AX6" s="23"/>
      <c r="AY6" s="23"/>
      <c r="AZ6" s="23"/>
      <c r="BA6" s="23"/>
      <c r="BB6" s="23" t="s">
        <v>540</v>
      </c>
      <c r="BC6" s="23"/>
      <c r="BD6" s="23"/>
      <c r="BE6" s="23"/>
      <c r="BF6" s="23"/>
      <c r="BG6" s="23"/>
      <c r="BH6" s="112" t="s">
        <v>550</v>
      </c>
      <c r="BI6" s="112"/>
      <c r="BJ6" s="112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 t="s">
        <v>562</v>
      </c>
      <c r="BY6" s="23"/>
      <c r="BZ6" s="23"/>
      <c r="CA6" s="23" t="s">
        <v>564</v>
      </c>
      <c r="CB6" s="112"/>
      <c r="CC6" s="23"/>
      <c r="CD6" s="23"/>
      <c r="CE6" s="23"/>
      <c r="CF6" s="23"/>
      <c r="CG6" s="23"/>
      <c r="CH6" s="112"/>
      <c r="CI6" s="23"/>
      <c r="CJ6" s="23"/>
      <c r="CK6" s="23"/>
      <c r="CL6" s="112"/>
      <c r="CM6" s="23"/>
      <c r="CN6" s="23"/>
      <c r="CO6" s="23"/>
      <c r="CP6" s="23"/>
      <c r="CQ6" s="23"/>
      <c r="CR6" s="54"/>
      <c r="CS6" s="23" t="s">
        <v>582</v>
      </c>
      <c r="CT6" s="23"/>
      <c r="CU6" s="23"/>
      <c r="CV6" s="112"/>
      <c r="CW6" s="23"/>
      <c r="CX6" s="23" t="s">
        <v>625</v>
      </c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 t="s">
        <v>628</v>
      </c>
      <c r="DK6" s="23"/>
      <c r="DL6" s="23"/>
      <c r="DM6" s="23"/>
      <c r="DN6" s="23"/>
      <c r="DO6" s="23"/>
      <c r="DP6" s="23" t="s">
        <v>632</v>
      </c>
      <c r="DQ6" s="23"/>
      <c r="DR6" s="23"/>
      <c r="DS6" s="23" t="s">
        <v>635</v>
      </c>
      <c r="DT6" s="23"/>
      <c r="DU6" s="23"/>
      <c r="DV6" s="23"/>
      <c r="DW6" s="23"/>
      <c r="DX6" s="23" t="s">
        <v>637</v>
      </c>
      <c r="DY6" s="89"/>
      <c r="DZ6" s="89"/>
      <c r="EA6" s="23"/>
      <c r="EB6" s="23"/>
      <c r="EC6" s="23"/>
      <c r="ED6" s="23"/>
      <c r="EE6" s="23"/>
      <c r="EF6" s="112"/>
      <c r="EG6" s="23"/>
      <c r="EH6" s="23"/>
      <c r="EI6" s="23"/>
      <c r="EJ6" s="23"/>
      <c r="EK6" s="23"/>
      <c r="EL6" s="112"/>
      <c r="EM6" s="23" t="s">
        <v>651</v>
      </c>
      <c r="EN6" s="23"/>
      <c r="EO6" s="23" t="s">
        <v>652</v>
      </c>
      <c r="EP6" s="23"/>
      <c r="EQ6" s="23"/>
      <c r="ER6" s="23"/>
      <c r="ES6" s="23"/>
      <c r="ET6" s="23"/>
      <c r="EU6" s="23" t="s">
        <v>655</v>
      </c>
      <c r="EV6" s="23"/>
      <c r="EW6" s="23"/>
      <c r="EX6" s="23"/>
      <c r="EY6" s="23" t="s">
        <v>656</v>
      </c>
      <c r="EZ6" s="23"/>
      <c r="FA6" s="23"/>
      <c r="FB6" s="23"/>
      <c r="FC6" s="23"/>
      <c r="FD6" s="23"/>
      <c r="FE6" s="23" t="s">
        <v>680</v>
      </c>
      <c r="FF6" s="112"/>
      <c r="FG6" s="23"/>
      <c r="FH6" s="23"/>
      <c r="FI6" s="23"/>
      <c r="FJ6" s="23"/>
      <c r="FK6" s="23" t="s">
        <v>682</v>
      </c>
      <c r="FL6" s="23"/>
      <c r="FM6" s="23"/>
      <c r="FN6" s="112"/>
      <c r="FO6" s="23"/>
      <c r="FP6" s="23"/>
      <c r="FQ6" s="134"/>
      <c r="FR6" s="23"/>
      <c r="FS6" s="23"/>
      <c r="FT6" s="23"/>
      <c r="FU6" s="23" t="s">
        <v>683</v>
      </c>
      <c r="FV6" s="23"/>
      <c r="FW6" s="23"/>
      <c r="FX6" s="23"/>
      <c r="FY6" s="23"/>
      <c r="FZ6" s="23"/>
      <c r="GA6" s="134"/>
      <c r="GB6" s="23"/>
      <c r="GC6" s="23"/>
      <c r="GD6" s="23"/>
      <c r="GE6" s="23"/>
      <c r="GF6" s="23"/>
      <c r="GG6" s="23"/>
      <c r="GH6" s="112"/>
      <c r="GI6" s="112"/>
      <c r="GJ6" s="23"/>
      <c r="GK6" s="23"/>
      <c r="GL6" s="23"/>
      <c r="GM6" s="112"/>
      <c r="GN6" s="23"/>
      <c r="GO6" s="23"/>
      <c r="GP6" s="23"/>
      <c r="GQ6" s="23"/>
      <c r="GR6" s="23"/>
      <c r="GS6" s="23"/>
      <c r="GT6" s="23"/>
      <c r="GU6" s="23" t="s">
        <v>702</v>
      </c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 t="s">
        <v>705</v>
      </c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 t="s">
        <v>716</v>
      </c>
      <c r="IB6" s="23"/>
      <c r="IC6" s="23"/>
      <c r="ID6" s="23"/>
      <c r="IE6" s="23"/>
      <c r="IF6" s="23"/>
      <c r="IG6" s="23" t="s">
        <v>718</v>
      </c>
      <c r="IH6" s="23"/>
      <c r="II6" s="23"/>
      <c r="IJ6" s="23" t="s">
        <v>720</v>
      </c>
      <c r="IK6" s="23"/>
      <c r="IL6" s="23"/>
      <c r="IM6" s="23"/>
      <c r="IN6" s="23" t="s">
        <v>721</v>
      </c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 t="s">
        <v>724</v>
      </c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2"/>
      <c r="JT6" s="62"/>
      <c r="JU6" s="62"/>
      <c r="JV6" s="62"/>
      <c r="JW6" s="62"/>
      <c r="JX6" s="62"/>
      <c r="JY6" s="23"/>
      <c r="JZ6" s="23"/>
      <c r="KA6" s="23"/>
      <c r="KB6" s="23"/>
      <c r="KC6" s="23"/>
      <c r="KD6" s="23"/>
      <c r="KE6" s="23"/>
      <c r="KF6" s="23"/>
      <c r="KG6" s="23"/>
      <c r="KH6" s="23" t="s">
        <v>730</v>
      </c>
      <c r="KI6" s="23"/>
      <c r="KJ6" s="23" t="s">
        <v>732</v>
      </c>
      <c r="KK6" s="112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12"/>
      <c r="LB6" s="23" t="s">
        <v>743</v>
      </c>
      <c r="LC6" s="23"/>
      <c r="LD6" s="23"/>
      <c r="LE6" s="23"/>
      <c r="LF6" s="23"/>
      <c r="LG6" s="23"/>
      <c r="LH6" s="23" t="s">
        <v>759</v>
      </c>
      <c r="LI6" s="23" t="s">
        <v>764</v>
      </c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 t="s">
        <v>768</v>
      </c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 t="s">
        <v>775</v>
      </c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0"/>
    </row>
    <row r="7" spans="1:522" ht="15" x14ac:dyDescent="0.25">
      <c r="A7" s="197"/>
      <c r="B7" s="190"/>
      <c r="C7" s="190"/>
      <c r="D7" s="190"/>
      <c r="E7" s="190"/>
      <c r="F7" s="190"/>
      <c r="G7" s="190"/>
      <c r="H7" s="68"/>
      <c r="I7" s="193"/>
      <c r="J7" s="193"/>
      <c r="K7" s="61" t="s">
        <v>509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509</v>
      </c>
      <c r="AA7" s="24"/>
      <c r="AB7" s="24"/>
      <c r="AC7" s="24"/>
      <c r="AD7" s="24"/>
      <c r="AE7" s="24"/>
      <c r="AF7" s="24"/>
      <c r="AG7" s="111" t="s">
        <v>509</v>
      </c>
      <c r="AH7" s="111"/>
      <c r="AI7" s="111"/>
      <c r="AJ7" s="111"/>
      <c r="AK7" s="24"/>
      <c r="AL7" s="24"/>
      <c r="AM7" s="24"/>
      <c r="AN7" s="24"/>
      <c r="AO7" s="113"/>
      <c r="AP7" s="113"/>
      <c r="AQ7" s="113"/>
      <c r="AR7" s="113"/>
      <c r="AS7" s="113"/>
      <c r="AT7" s="113"/>
      <c r="AU7" s="24"/>
      <c r="AV7" s="24" t="s">
        <v>509</v>
      </c>
      <c r="AW7" s="24"/>
      <c r="AX7" s="24"/>
      <c r="AY7" s="24"/>
      <c r="AZ7" s="24"/>
      <c r="BA7" s="24"/>
      <c r="BB7" s="24" t="s">
        <v>546</v>
      </c>
      <c r="BC7" s="24"/>
      <c r="BD7" s="24"/>
      <c r="BE7" s="24"/>
      <c r="BF7" s="24"/>
      <c r="BG7" s="24"/>
      <c r="BH7" s="113" t="s">
        <v>509</v>
      </c>
      <c r="BI7" s="113"/>
      <c r="BJ7" s="115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 t="s">
        <v>563</v>
      </c>
      <c r="BY7" s="24"/>
      <c r="BZ7" s="24"/>
      <c r="CA7" s="24" t="s">
        <v>565</v>
      </c>
      <c r="CB7" s="24"/>
      <c r="CC7" s="24"/>
      <c r="CD7" s="24"/>
      <c r="CE7" s="24"/>
      <c r="CF7" s="24"/>
      <c r="CG7" s="24"/>
      <c r="CH7" s="24"/>
      <c r="CI7" s="61"/>
      <c r="CJ7" s="24"/>
      <c r="CK7" s="24"/>
      <c r="CL7" s="24"/>
      <c r="CM7" s="24"/>
      <c r="CN7" s="24"/>
      <c r="CO7" s="24"/>
      <c r="CP7" s="24"/>
      <c r="CQ7" s="24"/>
      <c r="CR7" s="24"/>
      <c r="CS7" s="24" t="s">
        <v>583</v>
      </c>
      <c r="CT7" s="24"/>
      <c r="CU7" s="24"/>
      <c r="CV7" s="24"/>
      <c r="CW7" s="24"/>
      <c r="CX7" s="24" t="s">
        <v>626</v>
      </c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 t="s">
        <v>629</v>
      </c>
      <c r="DK7" s="24"/>
      <c r="DL7" s="24"/>
      <c r="DM7" s="24"/>
      <c r="DN7" s="24"/>
      <c r="DO7" s="24"/>
      <c r="DP7" s="24" t="s">
        <v>633</v>
      </c>
      <c r="DQ7" s="24"/>
      <c r="DR7" s="24"/>
      <c r="DS7" s="24" t="s">
        <v>636</v>
      </c>
      <c r="DT7" s="24"/>
      <c r="DU7" s="24"/>
      <c r="DV7" s="24"/>
      <c r="DW7" s="24"/>
      <c r="DX7" s="24" t="s">
        <v>638</v>
      </c>
      <c r="DY7" s="90"/>
      <c r="DZ7" s="90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 t="s">
        <v>639</v>
      </c>
      <c r="EN7" s="24"/>
      <c r="EO7" s="24" t="s">
        <v>653</v>
      </c>
      <c r="EP7" s="24"/>
      <c r="EQ7" s="24"/>
      <c r="ER7" s="24"/>
      <c r="ES7" s="24"/>
      <c r="ET7" s="24"/>
      <c r="EU7" s="24" t="s">
        <v>653</v>
      </c>
      <c r="EV7" s="24"/>
      <c r="EW7" s="24"/>
      <c r="EX7" s="24"/>
      <c r="EY7" s="24" t="s">
        <v>657</v>
      </c>
      <c r="EZ7" s="24"/>
      <c r="FA7" s="24"/>
      <c r="FB7" s="24"/>
      <c r="FC7" s="24"/>
      <c r="FD7" s="24"/>
      <c r="FE7" s="24" t="s">
        <v>681</v>
      </c>
      <c r="FF7" s="24"/>
      <c r="FG7" s="24"/>
      <c r="FH7" s="24"/>
      <c r="FI7" s="24"/>
      <c r="FJ7" s="24"/>
      <c r="FK7" s="24" t="s">
        <v>636</v>
      </c>
      <c r="FL7" s="24"/>
      <c r="FM7" s="24"/>
      <c r="FN7" s="24"/>
      <c r="FO7" s="24"/>
      <c r="FP7" s="24"/>
      <c r="FQ7" s="25"/>
      <c r="FR7" s="24"/>
      <c r="FS7" s="24"/>
      <c r="FT7" s="24"/>
      <c r="FU7" s="24" t="s">
        <v>509</v>
      </c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 t="s">
        <v>703</v>
      </c>
      <c r="GV7" s="24"/>
      <c r="GW7" s="24"/>
      <c r="GX7" s="24"/>
      <c r="GY7" s="24"/>
      <c r="GZ7" s="24"/>
      <c r="HA7" s="24"/>
      <c r="HB7" s="24"/>
      <c r="HC7" s="56"/>
      <c r="HD7" s="24"/>
      <c r="HE7" s="24"/>
      <c r="HF7" s="24"/>
      <c r="HG7" s="24"/>
      <c r="HH7" s="24"/>
      <c r="HI7" s="24" t="s">
        <v>565</v>
      </c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 t="s">
        <v>717</v>
      </c>
      <c r="IB7" s="24"/>
      <c r="IC7" s="24"/>
      <c r="ID7" s="24"/>
      <c r="IE7" s="24"/>
      <c r="IF7" s="24"/>
      <c r="IG7" s="24" t="s">
        <v>638</v>
      </c>
      <c r="IH7" s="24"/>
      <c r="II7" s="24"/>
      <c r="IJ7" s="24" t="s">
        <v>626</v>
      </c>
      <c r="IK7" s="24"/>
      <c r="IL7" s="24"/>
      <c r="IM7" s="24"/>
      <c r="IN7" s="24" t="s">
        <v>509</v>
      </c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61"/>
      <c r="JB7" s="24"/>
      <c r="JC7" s="24"/>
      <c r="JD7" s="56"/>
      <c r="JE7" s="24"/>
      <c r="JF7" s="52"/>
      <c r="JG7" s="24"/>
      <c r="JH7" s="24" t="s">
        <v>509</v>
      </c>
      <c r="JI7" s="24"/>
      <c r="JJ7" s="24"/>
      <c r="JK7" s="24"/>
      <c r="JL7" s="24"/>
      <c r="JM7" s="24"/>
      <c r="JN7" s="24"/>
      <c r="JO7" s="24"/>
      <c r="JP7" s="24"/>
      <c r="JQ7" s="24"/>
      <c r="JR7" s="56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 t="s">
        <v>731</v>
      </c>
      <c r="KI7" s="24"/>
      <c r="KJ7" s="24" t="s">
        <v>733</v>
      </c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 t="s">
        <v>583</v>
      </c>
      <c r="LC7" s="24"/>
      <c r="LD7" s="24"/>
      <c r="LE7" s="24"/>
      <c r="LF7" s="24"/>
      <c r="LG7" s="24"/>
      <c r="LH7" s="24" t="s">
        <v>653</v>
      </c>
      <c r="LI7" s="24" t="s">
        <v>765</v>
      </c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 t="s">
        <v>509</v>
      </c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 t="s">
        <v>776</v>
      </c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1"/>
    </row>
    <row r="8" spans="1:522" s="1" customFormat="1" ht="18" customHeight="1" x14ac:dyDescent="0.25">
      <c r="A8" s="198"/>
      <c r="B8" s="191"/>
      <c r="C8" s="191"/>
      <c r="D8" s="191"/>
      <c r="E8" s="191"/>
      <c r="F8" s="191"/>
      <c r="G8" s="191"/>
      <c r="H8" s="69"/>
      <c r="I8" s="194"/>
      <c r="J8" s="194"/>
      <c r="K8" s="34" t="s">
        <v>510</v>
      </c>
      <c r="L8" s="34" t="s">
        <v>513</v>
      </c>
      <c r="M8" s="34" t="s">
        <v>514</v>
      </c>
      <c r="N8" s="34" t="s">
        <v>520</v>
      </c>
      <c r="O8" s="34" t="s">
        <v>521</v>
      </c>
      <c r="P8" s="34" t="s">
        <v>522</v>
      </c>
      <c r="Q8" s="34" t="s">
        <v>524</v>
      </c>
      <c r="R8" s="34" t="s">
        <v>525</v>
      </c>
      <c r="S8" s="34" t="s">
        <v>510</v>
      </c>
      <c r="T8" s="34" t="s">
        <v>513</v>
      </c>
      <c r="U8" s="34" t="s">
        <v>514</v>
      </c>
      <c r="V8" s="34" t="s">
        <v>521</v>
      </c>
      <c r="W8" s="34" t="s">
        <v>526</v>
      </c>
      <c r="X8" s="34" t="s">
        <v>527</v>
      </c>
      <c r="Y8" s="34" t="s">
        <v>528</v>
      </c>
      <c r="Z8" s="34" t="s">
        <v>530</v>
      </c>
      <c r="AA8" s="34" t="s">
        <v>531</v>
      </c>
      <c r="AB8" s="34" t="s">
        <v>510</v>
      </c>
      <c r="AC8" s="34" t="s">
        <v>513</v>
      </c>
      <c r="AD8" s="34" t="s">
        <v>521</v>
      </c>
      <c r="AE8" s="34" t="s">
        <v>522</v>
      </c>
      <c r="AF8" s="34" t="s">
        <v>534</v>
      </c>
      <c r="AG8" s="34" t="s">
        <v>530</v>
      </c>
      <c r="AH8" s="34" t="s">
        <v>531</v>
      </c>
      <c r="AI8" s="34" t="s">
        <v>513</v>
      </c>
      <c r="AJ8" s="34" t="s">
        <v>514</v>
      </c>
      <c r="AK8" s="34" t="s">
        <v>520</v>
      </c>
      <c r="AL8" s="34" t="s">
        <v>521</v>
      </c>
      <c r="AM8" s="34" t="s">
        <v>522</v>
      </c>
      <c r="AN8" s="34" t="s">
        <v>527</v>
      </c>
      <c r="AO8" s="114" t="s">
        <v>534</v>
      </c>
      <c r="AP8" s="114" t="s">
        <v>525</v>
      </c>
      <c r="AQ8" s="114" t="s">
        <v>531</v>
      </c>
      <c r="AR8" s="114" t="s">
        <v>513</v>
      </c>
      <c r="AS8" s="114" t="s">
        <v>514</v>
      </c>
      <c r="AT8" s="114" t="s">
        <v>521</v>
      </c>
      <c r="AU8" s="34" t="s">
        <v>526</v>
      </c>
      <c r="AV8" s="34" t="s">
        <v>514</v>
      </c>
      <c r="AW8" s="34" t="s">
        <v>542</v>
      </c>
      <c r="AX8" s="34" t="s">
        <v>514</v>
      </c>
      <c r="AY8" s="34" t="s">
        <v>545</v>
      </c>
      <c r="AZ8" s="34" t="s">
        <v>542</v>
      </c>
      <c r="BA8" s="34" t="s">
        <v>514</v>
      </c>
      <c r="BB8" s="34" t="s">
        <v>547</v>
      </c>
      <c r="BC8" s="34" t="s">
        <v>524</v>
      </c>
      <c r="BD8" s="34" t="s">
        <v>548</v>
      </c>
      <c r="BE8" s="34" t="s">
        <v>522</v>
      </c>
      <c r="BF8" s="34" t="s">
        <v>526</v>
      </c>
      <c r="BG8" s="34" t="s">
        <v>549</v>
      </c>
      <c r="BH8" s="34" t="s">
        <v>530</v>
      </c>
      <c r="BI8" s="34" t="s">
        <v>531</v>
      </c>
      <c r="BJ8" s="34" t="s">
        <v>510</v>
      </c>
      <c r="BK8" s="34" t="s">
        <v>513</v>
      </c>
      <c r="BL8" s="53" t="s">
        <v>522</v>
      </c>
      <c r="BM8" s="34" t="s">
        <v>521</v>
      </c>
      <c r="BN8" s="34" t="s">
        <v>551</v>
      </c>
      <c r="BO8" s="34" t="s">
        <v>514</v>
      </c>
      <c r="BP8" s="34" t="s">
        <v>520</v>
      </c>
      <c r="BQ8" s="53" t="s">
        <v>527</v>
      </c>
      <c r="BR8" s="34" t="s">
        <v>514</v>
      </c>
      <c r="BS8" s="34" t="s">
        <v>520</v>
      </c>
      <c r="BT8" s="34" t="s">
        <v>547</v>
      </c>
      <c r="BU8" s="34" t="s">
        <v>526</v>
      </c>
      <c r="BV8" s="34" t="s">
        <v>558</v>
      </c>
      <c r="BW8" s="34" t="s">
        <v>548</v>
      </c>
      <c r="BX8" s="34" t="s">
        <v>549</v>
      </c>
      <c r="BY8" s="34" t="s">
        <v>548</v>
      </c>
      <c r="BZ8" s="34" t="s">
        <v>524</v>
      </c>
      <c r="CA8" s="34" t="s">
        <v>510</v>
      </c>
      <c r="CB8" s="34" t="s">
        <v>514</v>
      </c>
      <c r="CC8" s="34" t="s">
        <v>520</v>
      </c>
      <c r="CD8" s="34" t="s">
        <v>574</v>
      </c>
      <c r="CE8" s="34" t="s">
        <v>521</v>
      </c>
      <c r="CF8" s="34" t="s">
        <v>522</v>
      </c>
      <c r="CG8" s="34" t="s">
        <v>578</v>
      </c>
      <c r="CH8" s="34" t="s">
        <v>579</v>
      </c>
      <c r="CI8" s="34" t="s">
        <v>527</v>
      </c>
      <c r="CJ8" s="34" t="s">
        <v>513</v>
      </c>
      <c r="CK8" s="34" t="s">
        <v>514</v>
      </c>
      <c r="CL8" s="34" t="s">
        <v>531</v>
      </c>
      <c r="CM8" s="34" t="s">
        <v>520</v>
      </c>
      <c r="CN8" s="34" t="s">
        <v>574</v>
      </c>
      <c r="CO8" s="34" t="s">
        <v>547</v>
      </c>
      <c r="CP8" s="34" t="s">
        <v>580</v>
      </c>
      <c r="CQ8" s="34" t="s">
        <v>581</v>
      </c>
      <c r="CR8" s="34" t="s">
        <v>579</v>
      </c>
      <c r="CS8" s="34" t="s">
        <v>510</v>
      </c>
      <c r="CT8" s="34" t="s">
        <v>531</v>
      </c>
      <c r="CU8" s="34" t="s">
        <v>617</v>
      </c>
      <c r="CV8" s="34" t="s">
        <v>521</v>
      </c>
      <c r="CW8" s="34" t="s">
        <v>522</v>
      </c>
      <c r="CX8" s="34" t="s">
        <v>578</v>
      </c>
      <c r="CY8" s="34" t="s">
        <v>581</v>
      </c>
      <c r="CZ8" s="34" t="s">
        <v>579</v>
      </c>
      <c r="DA8" s="34" t="s">
        <v>527</v>
      </c>
      <c r="DB8" s="34" t="s">
        <v>521</v>
      </c>
      <c r="DC8" s="34" t="s">
        <v>522</v>
      </c>
      <c r="DD8" s="34" t="s">
        <v>581</v>
      </c>
      <c r="DE8" s="34" t="s">
        <v>578</v>
      </c>
      <c r="DF8" s="34" t="s">
        <v>527</v>
      </c>
      <c r="DG8" s="34" t="s">
        <v>528</v>
      </c>
      <c r="DH8" s="34" t="s">
        <v>521</v>
      </c>
      <c r="DI8" s="34" t="s">
        <v>522</v>
      </c>
      <c r="DJ8" s="34" t="s">
        <v>522</v>
      </c>
      <c r="DK8" s="34" t="s">
        <v>526</v>
      </c>
      <c r="DL8" s="34" t="s">
        <v>581</v>
      </c>
      <c r="DM8" s="34" t="s">
        <v>521</v>
      </c>
      <c r="DN8" s="34" t="s">
        <v>630</v>
      </c>
      <c r="DO8" s="34" t="s">
        <v>631</v>
      </c>
      <c r="DP8" s="34" t="s">
        <v>527</v>
      </c>
      <c r="DQ8" s="34" t="s">
        <v>528</v>
      </c>
      <c r="DR8" s="34" t="s">
        <v>634</v>
      </c>
      <c r="DS8" s="34" t="s">
        <v>521</v>
      </c>
      <c r="DT8" s="34" t="s">
        <v>522</v>
      </c>
      <c r="DU8" s="34" t="s">
        <v>522</v>
      </c>
      <c r="DV8" s="34" t="s">
        <v>528</v>
      </c>
      <c r="DW8" s="34" t="s">
        <v>527</v>
      </c>
      <c r="DX8" s="34" t="s">
        <v>510</v>
      </c>
      <c r="DY8" s="91" t="s">
        <v>521</v>
      </c>
      <c r="DZ8" s="91" t="s">
        <v>581</v>
      </c>
      <c r="EA8" s="34" t="s">
        <v>522</v>
      </c>
      <c r="EB8" s="34" t="s">
        <v>520</v>
      </c>
      <c r="EC8" s="34" t="s">
        <v>514</v>
      </c>
      <c r="ED8" s="34" t="s">
        <v>645</v>
      </c>
      <c r="EE8" s="34" t="s">
        <v>579</v>
      </c>
      <c r="EF8" s="34" t="s">
        <v>510</v>
      </c>
      <c r="EG8" s="34" t="s">
        <v>521</v>
      </c>
      <c r="EH8" s="34" t="s">
        <v>526</v>
      </c>
      <c r="EI8" s="34" t="s">
        <v>647</v>
      </c>
      <c r="EJ8" s="34" t="s">
        <v>514</v>
      </c>
      <c r="EK8" s="34" t="s">
        <v>650</v>
      </c>
      <c r="EL8" s="34" t="s">
        <v>524</v>
      </c>
      <c r="EM8" s="34" t="s">
        <v>524</v>
      </c>
      <c r="EN8" s="34" t="s">
        <v>548</v>
      </c>
      <c r="EO8" s="34" t="s">
        <v>521</v>
      </c>
      <c r="EP8" s="34" t="s">
        <v>630</v>
      </c>
      <c r="EQ8" s="34" t="s">
        <v>654</v>
      </c>
      <c r="ER8" s="34" t="s">
        <v>578</v>
      </c>
      <c r="ES8" s="34" t="s">
        <v>581</v>
      </c>
      <c r="ET8" s="34" t="s">
        <v>527</v>
      </c>
      <c r="EU8" s="34" t="s">
        <v>521</v>
      </c>
      <c r="EV8" s="34" t="s">
        <v>631</v>
      </c>
      <c r="EW8" s="34" t="s">
        <v>522</v>
      </c>
      <c r="EX8" s="34" t="s">
        <v>578</v>
      </c>
      <c r="EY8" s="34" t="s">
        <v>658</v>
      </c>
      <c r="EZ8" s="34" t="s">
        <v>663</v>
      </c>
      <c r="FA8" s="34" t="s">
        <v>630</v>
      </c>
      <c r="FB8" s="34" t="s">
        <v>677</v>
      </c>
      <c r="FC8" s="34" t="s">
        <v>678</v>
      </c>
      <c r="FD8" s="34" t="s">
        <v>679</v>
      </c>
      <c r="FE8" s="34" t="s">
        <v>527</v>
      </c>
      <c r="FF8" s="34" t="s">
        <v>528</v>
      </c>
      <c r="FG8" s="34" t="s">
        <v>634</v>
      </c>
      <c r="FH8" s="34" t="s">
        <v>524</v>
      </c>
      <c r="FI8" s="34" t="s">
        <v>548</v>
      </c>
      <c r="FJ8" s="34" t="s">
        <v>549</v>
      </c>
      <c r="FK8" s="34" t="s">
        <v>521</v>
      </c>
      <c r="FL8" s="34" t="s">
        <v>521</v>
      </c>
      <c r="FM8" s="34" t="s">
        <v>630</v>
      </c>
      <c r="FN8" s="34" t="s">
        <v>654</v>
      </c>
      <c r="FO8" s="34" t="s">
        <v>522</v>
      </c>
      <c r="FP8" s="34" t="s">
        <v>521</v>
      </c>
      <c r="FQ8" s="34" t="s">
        <v>630</v>
      </c>
      <c r="FR8" s="34" t="s">
        <v>630</v>
      </c>
      <c r="FS8" s="34" t="s">
        <v>654</v>
      </c>
      <c r="FT8" s="34" t="s">
        <v>522</v>
      </c>
      <c r="FU8" s="34" t="s">
        <v>530</v>
      </c>
      <c r="FV8" s="34" t="s">
        <v>531</v>
      </c>
      <c r="FW8" s="34" t="s">
        <v>510</v>
      </c>
      <c r="FX8" s="34" t="s">
        <v>513</v>
      </c>
      <c r="FY8" s="34" t="s">
        <v>514</v>
      </c>
      <c r="FZ8" s="34" t="s">
        <v>520</v>
      </c>
      <c r="GA8" s="34" t="s">
        <v>574</v>
      </c>
      <c r="GB8" s="34" t="s">
        <v>521</v>
      </c>
      <c r="GC8" s="34" t="s">
        <v>547</v>
      </c>
      <c r="GD8" s="34" t="s">
        <v>522</v>
      </c>
      <c r="GE8" s="34" t="s">
        <v>578</v>
      </c>
      <c r="GF8" s="34" t="s">
        <v>581</v>
      </c>
      <c r="GG8" s="34" t="s">
        <v>551</v>
      </c>
      <c r="GH8" s="34" t="s">
        <v>527</v>
      </c>
      <c r="GI8" s="34" t="s">
        <v>548</v>
      </c>
      <c r="GJ8" s="34" t="s">
        <v>696</v>
      </c>
      <c r="GK8" s="34" t="s">
        <v>530</v>
      </c>
      <c r="GL8" s="34" t="s">
        <v>513</v>
      </c>
      <c r="GM8" s="34" t="s">
        <v>514</v>
      </c>
      <c r="GN8" s="34" t="s">
        <v>520</v>
      </c>
      <c r="GO8" s="34" t="s">
        <v>574</v>
      </c>
      <c r="GP8" s="34" t="s">
        <v>521</v>
      </c>
      <c r="GQ8" s="34" t="s">
        <v>547</v>
      </c>
      <c r="GR8" s="34" t="s">
        <v>522</v>
      </c>
      <c r="GS8" s="34" t="s">
        <v>558</v>
      </c>
      <c r="GT8" s="34" t="s">
        <v>647</v>
      </c>
      <c r="GU8" s="34" t="s">
        <v>645</v>
      </c>
      <c r="GV8" s="34" t="s">
        <v>521</v>
      </c>
      <c r="GW8" s="34" t="s">
        <v>522</v>
      </c>
      <c r="GX8" s="34" t="s">
        <v>581</v>
      </c>
      <c r="GY8" s="34" t="s">
        <v>524</v>
      </c>
      <c r="GZ8" s="34" t="s">
        <v>514</v>
      </c>
      <c r="HA8" s="34" t="s">
        <v>650</v>
      </c>
      <c r="HB8" s="34" t="s">
        <v>521</v>
      </c>
      <c r="HC8" s="34" t="s">
        <v>526</v>
      </c>
      <c r="HD8" s="34" t="s">
        <v>558</v>
      </c>
      <c r="HE8" s="34" t="s">
        <v>579</v>
      </c>
      <c r="HF8" s="34" t="s">
        <v>548</v>
      </c>
      <c r="HG8" s="34" t="s">
        <v>528</v>
      </c>
      <c r="HH8" s="34" t="s">
        <v>514</v>
      </c>
      <c r="HI8" s="34" t="s">
        <v>510</v>
      </c>
      <c r="HJ8" s="34" t="s">
        <v>514</v>
      </c>
      <c r="HK8" s="34" t="s">
        <v>520</v>
      </c>
      <c r="HL8" s="34" t="s">
        <v>574</v>
      </c>
      <c r="HM8" s="34" t="s">
        <v>521</v>
      </c>
      <c r="HN8" s="34" t="s">
        <v>522</v>
      </c>
      <c r="HO8" s="34" t="s">
        <v>578</v>
      </c>
      <c r="HP8" s="34" t="s">
        <v>579</v>
      </c>
      <c r="HQ8" s="34" t="s">
        <v>527</v>
      </c>
      <c r="HR8" s="34" t="s">
        <v>513</v>
      </c>
      <c r="HS8" s="34" t="s">
        <v>531</v>
      </c>
      <c r="HT8" s="34" t="s">
        <v>514</v>
      </c>
      <c r="HU8" s="34" t="s">
        <v>520</v>
      </c>
      <c r="HV8" s="34" t="s">
        <v>574</v>
      </c>
      <c r="HW8" s="34" t="s">
        <v>547</v>
      </c>
      <c r="HX8" s="34" t="s">
        <v>580</v>
      </c>
      <c r="HY8" s="34" t="s">
        <v>581</v>
      </c>
      <c r="HZ8" s="34" t="s">
        <v>579</v>
      </c>
      <c r="IA8" s="34" t="s">
        <v>524</v>
      </c>
      <c r="IB8" s="34" t="s">
        <v>548</v>
      </c>
      <c r="IC8" s="34" t="s">
        <v>549</v>
      </c>
      <c r="ID8" s="34" t="s">
        <v>527</v>
      </c>
      <c r="IE8" s="34" t="s">
        <v>528</v>
      </c>
      <c r="IF8" s="34" t="s">
        <v>634</v>
      </c>
      <c r="IG8" s="34" t="s">
        <v>574</v>
      </c>
      <c r="IH8" s="34" t="s">
        <v>524</v>
      </c>
      <c r="II8" s="34" t="s">
        <v>521</v>
      </c>
      <c r="IJ8" s="34" t="s">
        <v>522</v>
      </c>
      <c r="IK8" s="34" t="s">
        <v>521</v>
      </c>
      <c r="IL8" s="34" t="s">
        <v>578</v>
      </c>
      <c r="IM8" s="34" t="s">
        <v>581</v>
      </c>
      <c r="IN8" s="34" t="s">
        <v>530</v>
      </c>
      <c r="IO8" s="34" t="s">
        <v>531</v>
      </c>
      <c r="IP8" s="34" t="s">
        <v>510</v>
      </c>
      <c r="IQ8" s="34" t="s">
        <v>513</v>
      </c>
      <c r="IR8" s="34" t="s">
        <v>514</v>
      </c>
      <c r="IS8" s="34" t="s">
        <v>520</v>
      </c>
      <c r="IT8" s="34" t="s">
        <v>521</v>
      </c>
      <c r="IU8" s="34" t="s">
        <v>522</v>
      </c>
      <c r="IV8" s="34" t="s">
        <v>581</v>
      </c>
      <c r="IW8" s="34" t="s">
        <v>551</v>
      </c>
      <c r="IX8" s="34" t="s">
        <v>527</v>
      </c>
      <c r="IY8" s="34" t="s">
        <v>548</v>
      </c>
      <c r="IZ8" s="34" t="s">
        <v>696</v>
      </c>
      <c r="JA8" s="34" t="s">
        <v>530</v>
      </c>
      <c r="JB8" s="34" t="s">
        <v>513</v>
      </c>
      <c r="JC8" s="34" t="s">
        <v>514</v>
      </c>
      <c r="JD8" s="34" t="s">
        <v>520</v>
      </c>
      <c r="JE8" s="34" t="s">
        <v>521</v>
      </c>
      <c r="JF8" s="34" t="s">
        <v>547</v>
      </c>
      <c r="JG8" s="34" t="s">
        <v>526</v>
      </c>
      <c r="JH8" s="34" t="s">
        <v>513</v>
      </c>
      <c r="JI8" s="34" t="s">
        <v>514</v>
      </c>
      <c r="JJ8" s="34" t="s">
        <v>520</v>
      </c>
      <c r="JK8" s="34" t="s">
        <v>521</v>
      </c>
      <c r="JL8" s="34" t="s">
        <v>522</v>
      </c>
      <c r="JM8" s="34" t="s">
        <v>578</v>
      </c>
      <c r="JN8" s="34" t="s">
        <v>579</v>
      </c>
      <c r="JO8" s="34" t="s">
        <v>528</v>
      </c>
      <c r="JP8" s="34" t="s">
        <v>513</v>
      </c>
      <c r="JQ8" s="34" t="s">
        <v>514</v>
      </c>
      <c r="JR8" s="34" t="s">
        <v>520</v>
      </c>
      <c r="JS8" s="34" t="s">
        <v>521</v>
      </c>
      <c r="JT8" s="34" t="s">
        <v>521</v>
      </c>
      <c r="JU8" s="34" t="s">
        <v>522</v>
      </c>
      <c r="JV8" s="34" t="s">
        <v>522</v>
      </c>
      <c r="JW8" s="34" t="s">
        <v>578</v>
      </c>
      <c r="JX8" s="34" t="s">
        <v>528</v>
      </c>
      <c r="JY8" s="34" t="s">
        <v>513</v>
      </c>
      <c r="JZ8" s="34" t="s">
        <v>514</v>
      </c>
      <c r="KA8" s="34" t="s">
        <v>647</v>
      </c>
      <c r="KB8" s="34" t="s">
        <v>547</v>
      </c>
      <c r="KC8" s="34" t="s">
        <v>547</v>
      </c>
      <c r="KD8" s="34" t="s">
        <v>526</v>
      </c>
      <c r="KE8" s="34" t="s">
        <v>526</v>
      </c>
      <c r="KF8" s="34" t="s">
        <v>581</v>
      </c>
      <c r="KG8" s="34" t="s">
        <v>528</v>
      </c>
      <c r="KH8" s="34" t="s">
        <v>527</v>
      </c>
      <c r="KI8" s="34" t="s">
        <v>528</v>
      </c>
      <c r="KJ8" s="34" t="s">
        <v>514</v>
      </c>
      <c r="KK8" s="34" t="s">
        <v>520</v>
      </c>
      <c r="KL8" s="34" t="s">
        <v>574</v>
      </c>
      <c r="KM8" s="34" t="s">
        <v>513</v>
      </c>
      <c r="KN8" s="34" t="s">
        <v>521</v>
      </c>
      <c r="KO8" s="34" t="s">
        <v>522</v>
      </c>
      <c r="KP8" s="34" t="s">
        <v>578</v>
      </c>
      <c r="KQ8" s="34" t="s">
        <v>579</v>
      </c>
      <c r="KR8" s="34" t="s">
        <v>528</v>
      </c>
      <c r="KS8" s="34" t="s">
        <v>514</v>
      </c>
      <c r="KT8" s="34" t="s">
        <v>647</v>
      </c>
      <c r="KU8" s="34" t="s">
        <v>741</v>
      </c>
      <c r="KV8" s="34" t="s">
        <v>742</v>
      </c>
      <c r="KW8" s="34" t="s">
        <v>521</v>
      </c>
      <c r="KX8" s="34" t="s">
        <v>526</v>
      </c>
      <c r="KY8" s="34" t="s">
        <v>581</v>
      </c>
      <c r="KZ8" s="34" t="s">
        <v>527</v>
      </c>
      <c r="LA8" s="34" t="s">
        <v>528</v>
      </c>
      <c r="LB8" s="34" t="s">
        <v>513</v>
      </c>
      <c r="LC8" s="34" t="s">
        <v>531</v>
      </c>
      <c r="LD8" s="34" t="s">
        <v>617</v>
      </c>
      <c r="LE8" s="34" t="s">
        <v>521</v>
      </c>
      <c r="LF8" s="34" t="s">
        <v>522</v>
      </c>
      <c r="LG8" s="34" t="s">
        <v>645</v>
      </c>
      <c r="LH8" s="34" t="s">
        <v>514</v>
      </c>
      <c r="LI8" s="34" t="s">
        <v>514</v>
      </c>
      <c r="LJ8" s="34" t="s">
        <v>520</v>
      </c>
      <c r="LK8" s="34" t="s">
        <v>574</v>
      </c>
      <c r="LL8" s="34" t="s">
        <v>521</v>
      </c>
      <c r="LM8" s="34" t="s">
        <v>522</v>
      </c>
      <c r="LN8" s="34" t="s">
        <v>581</v>
      </c>
      <c r="LO8" s="34" t="s">
        <v>527</v>
      </c>
      <c r="LP8" s="34" t="s">
        <v>528</v>
      </c>
      <c r="LQ8" s="34" t="s">
        <v>514</v>
      </c>
      <c r="LR8" s="34" t="s">
        <v>647</v>
      </c>
      <c r="LS8" s="34" t="s">
        <v>741</v>
      </c>
      <c r="LT8" s="34" t="s">
        <v>521</v>
      </c>
      <c r="LU8" s="34" t="s">
        <v>526</v>
      </c>
      <c r="LV8" s="34" t="s">
        <v>558</v>
      </c>
      <c r="LW8" s="34" t="s">
        <v>634</v>
      </c>
      <c r="LX8" s="34" t="s">
        <v>530</v>
      </c>
      <c r="LY8" s="34" t="s">
        <v>513</v>
      </c>
      <c r="LZ8" s="34" t="s">
        <v>514</v>
      </c>
      <c r="MA8" s="34" t="s">
        <v>520</v>
      </c>
      <c r="MB8" s="34" t="s">
        <v>521</v>
      </c>
      <c r="MC8" s="34" t="s">
        <v>522</v>
      </c>
      <c r="MD8" s="34" t="s">
        <v>578</v>
      </c>
      <c r="ME8" s="34" t="s">
        <v>527</v>
      </c>
      <c r="MF8" s="34" t="s">
        <v>696</v>
      </c>
      <c r="MG8" s="34" t="s">
        <v>530</v>
      </c>
      <c r="MH8" s="34" t="s">
        <v>513</v>
      </c>
      <c r="MI8" s="34" t="s">
        <v>514</v>
      </c>
      <c r="MJ8" s="34" t="s">
        <v>520</v>
      </c>
      <c r="MK8" s="34" t="s">
        <v>521</v>
      </c>
      <c r="ML8" s="34" t="s">
        <v>547</v>
      </c>
      <c r="MM8" s="34" t="s">
        <v>522</v>
      </c>
      <c r="MN8" s="34" t="s">
        <v>547</v>
      </c>
      <c r="MO8" s="34" t="s">
        <v>522</v>
      </c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7"/>
    </row>
    <row r="9" spans="1:522" s="10" customFormat="1" ht="18" customHeight="1" x14ac:dyDescent="0.2">
      <c r="A9" s="12">
        <v>1</v>
      </c>
      <c r="B9" s="26" t="s">
        <v>231</v>
      </c>
      <c r="C9" s="19">
        <v>5599</v>
      </c>
      <c r="D9" s="123" t="s">
        <v>232</v>
      </c>
      <c r="E9" s="19">
        <v>11237</v>
      </c>
      <c r="F9" s="19">
        <v>2015</v>
      </c>
      <c r="G9" s="4" t="s">
        <v>258</v>
      </c>
      <c r="H9"/>
      <c r="I9" s="1">
        <f t="shared" ref="I9:I79" si="0">SUM(K9:TB9)</f>
        <v>330</v>
      </c>
      <c r="J9" s="12">
        <f>Tabuľka11[[#This Row],[Stĺpec25]]+Tabuľka11[[#This Row],[Stĺpec103]]+Tabuľka11[[#This Row],[Stĺpec109]]+Tabuľka11[[#This Row],[Stĺpec117]]+Tabuľka11[[#This Row],[Stĺpec118]]+Tabuľka11[[#This Row],[Stĺpec119]]+Tabuľka11[[#This Row],[Stĺpec147]]+Tabuľka11[[#This Row],[Stĺpec148]]+Tabuľka11[[#This Row],[Stĺpec149]]+Tabuľka11[[#This Row],[Stĺpec267]]+Tabuľka11[[#This Row],[Stĺpec266]]+Tabuľka11[[#This Row],[Stĺpec265]]+Tabuľka11[[#This Row],[Stĺpec315]]+LI10+LQ10</f>
        <v>343.5</v>
      </c>
      <c r="K9" s="97"/>
      <c r="L9" s="97"/>
      <c r="M9" s="97"/>
      <c r="N9" s="97"/>
      <c r="O9" s="97"/>
      <c r="P9" s="97"/>
      <c r="Q9" s="97">
        <f>9</f>
        <v>9</v>
      </c>
      <c r="R9" s="97"/>
      <c r="S9" s="97"/>
      <c r="T9" s="97"/>
      <c r="U9" s="97"/>
      <c r="V9" s="97"/>
      <c r="W9" s="97"/>
      <c r="X9" s="97"/>
      <c r="Y9" s="97">
        <v>12</v>
      </c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102"/>
      <c r="CD9" s="102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102"/>
      <c r="CX9" s="97"/>
      <c r="CY9" s="97"/>
      <c r="CZ9" s="102"/>
      <c r="DA9" s="97">
        <f>6+7</f>
        <v>13</v>
      </c>
      <c r="DB9" s="97"/>
      <c r="DC9" s="97"/>
      <c r="DD9" s="97"/>
      <c r="DE9" s="97"/>
      <c r="DF9" s="97"/>
      <c r="DG9" s="97">
        <f>10+13</f>
        <v>23</v>
      </c>
      <c r="DH9" s="97"/>
      <c r="DI9" s="97"/>
      <c r="DJ9" s="97"/>
      <c r="DK9" s="97"/>
      <c r="DL9" s="97"/>
      <c r="DM9" s="97"/>
      <c r="DN9" s="97"/>
      <c r="DO9" s="97"/>
      <c r="DP9" s="97">
        <f>(8+10)*1.5</f>
        <v>27</v>
      </c>
      <c r="DQ9" s="97">
        <f>(8+10)*1.5</f>
        <v>27</v>
      </c>
      <c r="DR9" s="97">
        <f>(10+13)*1.5</f>
        <v>34.5</v>
      </c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102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>
        <f>(5+8)*1.5</f>
        <v>19.5</v>
      </c>
      <c r="FF9" s="97">
        <f>(5+9)*1.5</f>
        <v>21</v>
      </c>
      <c r="FG9" s="97">
        <f>(6+13)*1.5</f>
        <v>28.5</v>
      </c>
      <c r="FH9" s="97"/>
      <c r="FI9" s="97"/>
      <c r="FJ9" s="97"/>
      <c r="FK9" s="97"/>
      <c r="FL9" s="145"/>
      <c r="FM9" s="97"/>
      <c r="FN9" s="97"/>
      <c r="FO9" s="145"/>
      <c r="FP9" s="140"/>
      <c r="FQ9" s="140"/>
      <c r="FR9" s="97"/>
      <c r="FS9" s="97"/>
      <c r="FT9" s="97"/>
      <c r="FU9" s="97"/>
      <c r="FV9" s="97"/>
      <c r="FW9" s="140"/>
      <c r="FX9" s="140"/>
      <c r="FY9" s="97"/>
      <c r="FZ9" s="97"/>
      <c r="GA9" s="146"/>
      <c r="GB9" s="97"/>
      <c r="GC9" s="97"/>
      <c r="GD9" s="145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102"/>
      <c r="HV9" s="97"/>
      <c r="HW9" s="97"/>
      <c r="HX9" s="97"/>
      <c r="HY9" s="97"/>
      <c r="HZ9" s="97"/>
      <c r="IA9" s="97"/>
      <c r="IB9" s="97"/>
      <c r="IC9" s="97"/>
      <c r="ID9" s="97">
        <f>(7+10)*1.5</f>
        <v>25.5</v>
      </c>
      <c r="IE9" s="97">
        <f>(9+11)*1.5</f>
        <v>30</v>
      </c>
      <c r="IF9" s="97">
        <f>(9+13)*1.5</f>
        <v>33</v>
      </c>
      <c r="IG9" s="97"/>
      <c r="IH9" s="97"/>
      <c r="II9" s="97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88"/>
      <c r="JT9" s="88"/>
      <c r="JU9" s="88"/>
      <c r="JV9" s="88"/>
      <c r="JW9" s="88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>
        <f>(0+4)*1.5</f>
        <v>6</v>
      </c>
      <c r="KI9" s="97">
        <f>(5+9)*1.5</f>
        <v>21</v>
      </c>
      <c r="KJ9" s="97"/>
      <c r="KK9" s="97"/>
      <c r="KL9" s="97"/>
      <c r="KM9" s="97"/>
      <c r="KN9" s="102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10" customFormat="1" ht="18" customHeight="1" x14ac:dyDescent="0.2">
      <c r="A10" s="12"/>
      <c r="B10" s="35"/>
      <c r="C10" s="19"/>
      <c r="D10" s="123" t="s">
        <v>760</v>
      </c>
      <c r="E10" s="19"/>
      <c r="F10" s="19">
        <v>2021</v>
      </c>
      <c r="G10" s="4"/>
      <c r="H10"/>
      <c r="I10" s="1">
        <f t="shared" si="0"/>
        <v>36.5</v>
      </c>
      <c r="J10" s="12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102"/>
      <c r="CD10" s="102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102"/>
      <c r="CX10" s="97"/>
      <c r="CY10" s="97"/>
      <c r="CZ10" s="102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102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145"/>
      <c r="FM10" s="97"/>
      <c r="FN10" s="97"/>
      <c r="FO10" s="145"/>
      <c r="FP10" s="140"/>
      <c r="FQ10" s="140"/>
      <c r="FR10" s="97"/>
      <c r="FS10" s="97"/>
      <c r="FT10" s="97"/>
      <c r="FU10" s="97"/>
      <c r="FV10" s="97"/>
      <c r="FW10" s="140"/>
      <c r="FX10" s="140"/>
      <c r="FY10" s="97"/>
      <c r="FZ10" s="97"/>
      <c r="GA10" s="146"/>
      <c r="GB10" s="146"/>
      <c r="GC10" s="97"/>
      <c r="GD10" s="145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102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88"/>
      <c r="JT10" s="88"/>
      <c r="JU10" s="88"/>
      <c r="JV10" s="88"/>
      <c r="JW10" s="88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102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>
        <v>8</v>
      </c>
      <c r="LI10" s="97">
        <f>(3+8)*1.5</f>
        <v>16.5</v>
      </c>
      <c r="LJ10" s="97"/>
      <c r="LK10" s="97"/>
      <c r="LL10" s="97"/>
      <c r="LM10" s="97"/>
      <c r="LN10" s="97"/>
      <c r="LO10" s="97"/>
      <c r="LP10" s="97"/>
      <c r="LQ10" s="97">
        <f>(3+5)*1.5</f>
        <v>12</v>
      </c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>
        <v>2</v>
      </c>
      <c r="B11" s="26" t="s">
        <v>22</v>
      </c>
      <c r="C11" s="1">
        <v>2366</v>
      </c>
      <c r="D11" t="s">
        <v>23</v>
      </c>
      <c r="E11" s="1">
        <v>10267</v>
      </c>
      <c r="F11" s="1">
        <v>2014</v>
      </c>
      <c r="G11" t="s">
        <v>13</v>
      </c>
      <c r="H11"/>
      <c r="I11" s="1">
        <f>SUM(K11:TB11)</f>
        <v>175.5</v>
      </c>
      <c r="J11" s="12">
        <f>Tabuľka11[[#This Row],[Stĺpec102]]+Tabuľka11[[#This Row],[Stĺpec109]]+Tabuľka11[[#This Row],[Stĺpec205]]+HE13+Tabuľka11[[#This Row],[Stĺpec195]]+Tabuľka11[[#This Row],[Stĺpec231]]+Tabuľka11[[#This Row],[Stĺpec271]]+KJ12+KQ13+Tabuľka11[[#This Row],[Stĺpec306]]+KQ14+Tabuľka11[[#This Row],[Stĺpec297]]+Tabuľka11[[#This Row],[Stĺpec331]]+LR12+Tabuľka11[[#This Row],[Stĺpec337]]</f>
        <v>227</v>
      </c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>
        <f>7+5</f>
        <v>12</v>
      </c>
      <c r="DA11" s="98">
        <f>4+5</f>
        <v>9</v>
      </c>
      <c r="DB11" s="98"/>
      <c r="DC11" s="98"/>
      <c r="DD11" s="98"/>
      <c r="DE11" s="98"/>
      <c r="DF11" s="98"/>
      <c r="DG11" s="102">
        <f>6+8</f>
        <v>14</v>
      </c>
      <c r="DH11" s="98"/>
      <c r="DI11" s="98"/>
      <c r="DJ11" s="98"/>
      <c r="DK11" s="98"/>
      <c r="DL11" s="98"/>
      <c r="DM11" s="98"/>
      <c r="DN11" s="105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8"/>
      <c r="ER11" s="98"/>
      <c r="ES11" s="98"/>
      <c r="ET11" s="98"/>
      <c r="EU11" s="98"/>
      <c r="EV11" s="98"/>
      <c r="EW11" s="98"/>
      <c r="EX11" s="98"/>
      <c r="EY11" s="98"/>
      <c r="EZ11" s="98"/>
      <c r="FA11" s="98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138"/>
      <c r="FM11" s="98"/>
      <c r="FN11" s="98"/>
      <c r="FO11" s="138"/>
      <c r="FP11" s="98"/>
      <c r="FQ11" s="97"/>
      <c r="FR11" s="98"/>
      <c r="FS11" s="98"/>
      <c r="FT11" s="98"/>
      <c r="FU11" s="98"/>
      <c r="FV11" s="98"/>
      <c r="FW11" s="98"/>
      <c r="FX11" s="98"/>
      <c r="FY11" s="98"/>
      <c r="FZ11" s="98"/>
      <c r="GA11" s="97"/>
      <c r="GB11" s="98"/>
      <c r="GC11" s="98"/>
      <c r="GD11" s="13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98">
        <f>5+8</f>
        <v>13</v>
      </c>
      <c r="GZ11" s="98"/>
      <c r="HA11" s="98"/>
      <c r="HB11" s="98"/>
      <c r="HC11" s="98"/>
      <c r="HD11" s="98"/>
      <c r="HE11" s="98"/>
      <c r="HF11" s="98"/>
      <c r="HG11" s="98">
        <f>7+10</f>
        <v>17</v>
      </c>
      <c r="HH11" s="98"/>
      <c r="HI11" s="98"/>
      <c r="HJ11" s="98"/>
      <c r="HK11" s="98"/>
      <c r="HL11" s="97"/>
      <c r="HM11" s="97"/>
      <c r="HN11" s="97"/>
      <c r="HO11" s="97"/>
      <c r="HP11" s="97"/>
      <c r="HQ11" s="97">
        <f>9+8</f>
        <v>17</v>
      </c>
      <c r="HR11" s="97"/>
      <c r="HS11" s="97"/>
      <c r="HT11" s="97"/>
      <c r="HU11" s="97"/>
      <c r="HV11" s="97"/>
      <c r="HW11" s="97"/>
      <c r="HX11" s="97"/>
      <c r="HY11" s="97"/>
      <c r="HZ11" s="97">
        <f>9+8</f>
        <v>17</v>
      </c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>
        <f>10+7</f>
        <v>17</v>
      </c>
      <c r="KS11" s="97"/>
      <c r="KT11" s="97"/>
      <c r="KU11" s="97"/>
      <c r="KV11" s="97"/>
      <c r="KW11" s="97"/>
      <c r="KX11" s="97"/>
      <c r="KY11" s="97"/>
      <c r="KZ11" s="97"/>
      <c r="LA11" s="97">
        <f>10+9</f>
        <v>19</v>
      </c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>
        <f>(4+7)*1.5</f>
        <v>16.5</v>
      </c>
      <c r="LP11" s="97"/>
      <c r="LQ11" s="97"/>
      <c r="LR11" s="97"/>
      <c r="LS11" s="97"/>
      <c r="LT11" s="97"/>
      <c r="LU11" s="97"/>
      <c r="LV11" s="97"/>
      <c r="LW11" s="97">
        <f>(7+9)*1.5</f>
        <v>24</v>
      </c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/>
      <c r="B12" s="35"/>
      <c r="C12" s="1"/>
      <c r="D12" t="s">
        <v>465</v>
      </c>
      <c r="E12" s="1">
        <v>12714</v>
      </c>
      <c r="F12" s="1">
        <v>2020</v>
      </c>
      <c r="G12"/>
      <c r="H12"/>
      <c r="I12" s="1">
        <f>SUM(K12:TB12)</f>
        <v>55.5</v>
      </c>
      <c r="J12" s="12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145"/>
      <c r="FM12" s="97"/>
      <c r="FN12" s="97"/>
      <c r="FO12" s="145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146"/>
      <c r="GC12" s="97"/>
      <c r="GD12" s="145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>
        <v>1</v>
      </c>
      <c r="HK12" s="97">
        <v>3</v>
      </c>
      <c r="HL12" s="97"/>
      <c r="HM12" s="97"/>
      <c r="HN12" s="97"/>
      <c r="HO12" s="97"/>
      <c r="HP12" s="97"/>
      <c r="HQ12" s="97"/>
      <c r="HR12" s="97"/>
      <c r="HS12" s="97"/>
      <c r="HT12" s="97">
        <f>1+4</f>
        <v>5</v>
      </c>
      <c r="HU12" s="97">
        <f>1+5</f>
        <v>6</v>
      </c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>
        <f>3+7</f>
        <v>10</v>
      </c>
      <c r="KK12" s="97">
        <v>4</v>
      </c>
      <c r="KL12" s="97"/>
      <c r="KM12" s="97"/>
      <c r="KN12" s="97"/>
      <c r="KO12" s="97"/>
      <c r="KP12" s="97"/>
      <c r="KQ12" s="97"/>
      <c r="KR12" s="97"/>
      <c r="KS12" s="97"/>
      <c r="KT12" s="97">
        <f>3+7</f>
        <v>10</v>
      </c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>
        <f>3+3</f>
        <v>6</v>
      </c>
      <c r="LJ12" s="97" t="s">
        <v>516</v>
      </c>
      <c r="LK12" s="97"/>
      <c r="LL12" s="97"/>
      <c r="LM12" s="97"/>
      <c r="LN12" s="97"/>
      <c r="LO12" s="97"/>
      <c r="LP12" s="97"/>
      <c r="LQ12" s="97"/>
      <c r="LR12" s="97">
        <f>(0+7)*1.5</f>
        <v>10.5</v>
      </c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35"/>
      <c r="C13" s="1"/>
      <c r="D13" t="s">
        <v>25</v>
      </c>
      <c r="E13" s="1">
        <v>11292</v>
      </c>
      <c r="F13" s="1">
        <v>2014</v>
      </c>
      <c r="G13"/>
      <c r="H13"/>
      <c r="I13" s="1">
        <f>SUM(K13:TB13)</f>
        <v>62</v>
      </c>
      <c r="J13" s="12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105"/>
      <c r="BE13" s="105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>
        <v>1</v>
      </c>
      <c r="CY13" s="98" t="s">
        <v>516</v>
      </c>
      <c r="CZ13" s="98"/>
      <c r="DA13" s="98"/>
      <c r="DB13" s="98"/>
      <c r="DC13" s="98"/>
      <c r="DD13" s="98" t="s">
        <v>516</v>
      </c>
      <c r="DE13" s="97">
        <f>2+1</f>
        <v>3</v>
      </c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138"/>
      <c r="FM13" s="98"/>
      <c r="FN13" s="98"/>
      <c r="FO13" s="138"/>
      <c r="FP13" s="98"/>
      <c r="FQ13" s="97"/>
      <c r="FR13" s="98"/>
      <c r="FS13" s="98"/>
      <c r="FT13" s="98"/>
      <c r="FU13" s="98"/>
      <c r="FV13" s="98"/>
      <c r="FW13" s="98"/>
      <c r="FX13" s="98"/>
      <c r="FY13" s="98"/>
      <c r="FZ13" s="98"/>
      <c r="GA13" s="97"/>
      <c r="GB13" s="98"/>
      <c r="GC13" s="98"/>
      <c r="GD13" s="13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 t="s">
        <v>516</v>
      </c>
      <c r="GY13" s="98"/>
      <c r="GZ13" s="98"/>
      <c r="HA13" s="98"/>
      <c r="HB13" s="98"/>
      <c r="HC13" s="98"/>
      <c r="HD13" s="102">
        <v>2</v>
      </c>
      <c r="HE13" s="98">
        <f>8+5</f>
        <v>13</v>
      </c>
      <c r="HF13" s="98"/>
      <c r="HG13" s="98"/>
      <c r="HH13" s="98"/>
      <c r="HI13" s="98"/>
      <c r="HJ13" s="98"/>
      <c r="HK13" s="98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>
        <f>4+3</f>
        <v>7</v>
      </c>
      <c r="KQ13" s="97">
        <f>9+5</f>
        <v>14</v>
      </c>
      <c r="KR13" s="97"/>
      <c r="KS13" s="97"/>
      <c r="KT13" s="97"/>
      <c r="KU13" s="97"/>
      <c r="KV13" s="97"/>
      <c r="KW13" s="97"/>
      <c r="KX13" s="97"/>
      <c r="KY13" s="97">
        <f>4+3</f>
        <v>7</v>
      </c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>
        <f>4+2</f>
        <v>6</v>
      </c>
      <c r="LO13" s="97"/>
      <c r="LP13" s="97"/>
      <c r="LQ13" s="97"/>
      <c r="LR13" s="97"/>
      <c r="LS13" s="97"/>
      <c r="LT13" s="97"/>
      <c r="LU13" s="97"/>
      <c r="LV13" s="97">
        <f>5+4</f>
        <v>9</v>
      </c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/>
      <c r="B14" s="35"/>
      <c r="C14" s="1"/>
      <c r="D14" t="s">
        <v>740</v>
      </c>
      <c r="E14" s="1">
        <v>10657</v>
      </c>
      <c r="F14" s="1">
        <v>2011</v>
      </c>
      <c r="G14"/>
      <c r="H14"/>
      <c r="I14" s="1">
        <f>SUM(K14:TB14)</f>
        <v>24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102"/>
      <c r="BE14" s="102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145"/>
      <c r="FM14" s="97"/>
      <c r="FN14" s="97"/>
      <c r="FO14" s="145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146"/>
      <c r="GC14" s="97"/>
      <c r="GD14" s="145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102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>
        <f>8+5</f>
        <v>13</v>
      </c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>
        <f>3</f>
        <v>3</v>
      </c>
      <c r="LO14" s="97"/>
      <c r="LP14" s="97"/>
      <c r="LQ14" s="97"/>
      <c r="LR14" s="97"/>
      <c r="LS14" s="97"/>
      <c r="LT14" s="97"/>
      <c r="LU14" s="97"/>
      <c r="LV14" s="97">
        <f>4+4</f>
        <v>8</v>
      </c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ht="18" customHeight="1" x14ac:dyDescent="0.2">
      <c r="A15" s="12">
        <v>3</v>
      </c>
      <c r="B15" s="26" t="s">
        <v>26</v>
      </c>
      <c r="C15" s="1">
        <v>4920</v>
      </c>
      <c r="D15" t="s">
        <v>27</v>
      </c>
      <c r="E15" s="1">
        <v>9051</v>
      </c>
      <c r="F15" s="1">
        <v>2010</v>
      </c>
      <c r="G15" t="s">
        <v>28</v>
      </c>
      <c r="I15" s="1">
        <f>SUM(K15:TB15)</f>
        <v>137.5</v>
      </c>
      <c r="J15" s="12">
        <f>CD16+Tabuľka11[[#This Row],[Stĺpec318]]+CN16+Tabuľka11[[#This Row],[Stĺpec93]]+Tabuľka11[[#This Row],[Stĺpec123]]+Tabuľka11[[#This Row],[Stĺpec124]]+HL16+Tabuľka11[[#This Row],[Stĺpec296]]+Tabuľka11[[#This Row],[Stĺpec287]]+LJ16+LJ17+Tabuľka11[[#This Row],[Stĺpec331]]+LR16+LR17+Tabuľka11[[#This Row],[Stĺpec337]]</f>
        <v>226</v>
      </c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>
        <f>8+8</f>
        <v>16</v>
      </c>
      <c r="CJ15" s="97"/>
      <c r="CK15" s="97"/>
      <c r="CL15" s="97"/>
      <c r="CM15" s="97"/>
      <c r="CN15" s="97"/>
      <c r="CO15" s="97"/>
      <c r="CP15" s="97"/>
      <c r="CQ15" s="97"/>
      <c r="CR15" s="97">
        <f>8+7</f>
        <v>15</v>
      </c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>
        <f>9+9</f>
        <v>18</v>
      </c>
      <c r="DW15" s="97">
        <f>8+8</f>
        <v>16</v>
      </c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8"/>
      <c r="ER15" s="98"/>
      <c r="ES15" s="98"/>
      <c r="ET15" s="98"/>
      <c r="EU15" s="98"/>
      <c r="EV15" s="98"/>
      <c r="EW15" s="98"/>
      <c r="EX15" s="98"/>
      <c r="EY15" s="98"/>
      <c r="EZ15" s="98"/>
      <c r="FA15" s="98"/>
      <c r="FB15" s="98"/>
      <c r="FC15" s="98"/>
      <c r="FD15" s="98"/>
      <c r="FE15" s="98"/>
      <c r="FF15" s="98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>
        <v>10</v>
      </c>
      <c r="JP15" s="97"/>
      <c r="JQ15" s="97"/>
      <c r="JR15" s="97"/>
      <c r="JS15" s="97"/>
      <c r="JT15" s="97"/>
      <c r="JU15" s="97"/>
      <c r="JV15" s="97"/>
      <c r="JW15" s="97"/>
      <c r="JX15" s="97">
        <v>10</v>
      </c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>
        <f>(5+8)*1.5</f>
        <v>19.5</v>
      </c>
      <c r="LP15" s="97"/>
      <c r="LQ15" s="97"/>
      <c r="LR15" s="97"/>
      <c r="LS15" s="97"/>
      <c r="LT15" s="97"/>
      <c r="LU15" s="97"/>
      <c r="LV15" s="97"/>
      <c r="LW15" s="97">
        <f>(9+13)*1.5</f>
        <v>33</v>
      </c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ht="18" customHeight="1" x14ac:dyDescent="0.2">
      <c r="B16" s="35"/>
      <c r="D16" s="48" t="s">
        <v>388</v>
      </c>
      <c r="E16" s="1">
        <v>12840</v>
      </c>
      <c r="F16" s="1">
        <v>2019</v>
      </c>
      <c r="I16" s="1">
        <f>SUM(K16:TB16)</f>
        <v>69</v>
      </c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>
        <f>4+6</f>
        <v>10</v>
      </c>
      <c r="CE16" s="97"/>
      <c r="CF16" s="97"/>
      <c r="CG16" s="97"/>
      <c r="CH16" s="97"/>
      <c r="CI16" s="97"/>
      <c r="CJ16" s="97"/>
      <c r="CK16" s="97"/>
      <c r="CL16" s="97"/>
      <c r="CM16" s="97"/>
      <c r="CN16" s="97">
        <f>5+8</f>
        <v>13</v>
      </c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146"/>
      <c r="GB16" s="146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>
        <f>6+7</f>
        <v>13</v>
      </c>
      <c r="HM16" s="97"/>
      <c r="HN16" s="97"/>
      <c r="HO16" s="97"/>
      <c r="HP16" s="97"/>
      <c r="HQ16" s="97"/>
      <c r="HR16" s="97"/>
      <c r="HS16" s="97"/>
      <c r="HT16" s="97"/>
      <c r="HU16" s="97">
        <f>3+6</f>
        <v>9</v>
      </c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>
        <f>(4+4)*1.5</f>
        <v>12</v>
      </c>
      <c r="LK16" s="97"/>
      <c r="LL16" s="97"/>
      <c r="LM16" s="97"/>
      <c r="LN16" s="97"/>
      <c r="LO16" s="97"/>
      <c r="LP16" s="97"/>
      <c r="LQ16" s="97"/>
      <c r="LR16" s="97">
        <f>(1+7)*1.5</f>
        <v>12</v>
      </c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ht="18" customHeight="1" x14ac:dyDescent="0.2">
      <c r="B17" s="35"/>
      <c r="D17" s="4" t="s">
        <v>710</v>
      </c>
      <c r="E17" s="1">
        <v>13278</v>
      </c>
      <c r="I17" s="1">
        <f>SUM(K17:TB17)</f>
        <v>51.5</v>
      </c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146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>
        <f>3+6</f>
        <v>9</v>
      </c>
      <c r="HK17" s="97">
        <f>1+4</f>
        <v>5</v>
      </c>
      <c r="HL17" s="97"/>
      <c r="HM17" s="97"/>
      <c r="HN17" s="97"/>
      <c r="HO17" s="97"/>
      <c r="HP17" s="97"/>
      <c r="HQ17" s="97"/>
      <c r="HR17" s="97"/>
      <c r="HS17" s="97"/>
      <c r="HT17" s="97">
        <f>3+6</f>
        <v>9</v>
      </c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>
        <f>(3+3)*1.5</f>
        <v>9</v>
      </c>
      <c r="LK17" s="97"/>
      <c r="LL17" s="97"/>
      <c r="LM17" s="97"/>
      <c r="LN17" s="97"/>
      <c r="LO17" s="97"/>
      <c r="LP17" s="97"/>
      <c r="LQ17" s="97"/>
      <c r="LR17" s="97">
        <f>(4+9)*1.5</f>
        <v>19.5</v>
      </c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0" customFormat="1" ht="18" customHeight="1" x14ac:dyDescent="0.2">
      <c r="A18" s="12">
        <v>4</v>
      </c>
      <c r="B18" s="26" t="s">
        <v>16</v>
      </c>
      <c r="C18" s="1" t="s">
        <v>17</v>
      </c>
      <c r="D18" s="4" t="s">
        <v>139</v>
      </c>
      <c r="E18" s="1">
        <v>12022</v>
      </c>
      <c r="F18" s="1">
        <v>2016</v>
      </c>
      <c r="G18" s="4" t="s">
        <v>518</v>
      </c>
      <c r="H18"/>
      <c r="I18" s="1">
        <f t="shared" ref="I18:I23" si="1">SUM(K18:TB18)</f>
        <v>0</v>
      </c>
      <c r="J18" s="12">
        <f>N21+R19+AP19+CC21+FZ21+GH20+GJ19+GN21+IS23+IZ19+JD23+JR21+KK21+KT21+MF19</f>
        <v>185</v>
      </c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102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102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146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/>
      <c r="B19" s="35"/>
      <c r="C19" s="1"/>
      <c r="D19" s="4" t="s">
        <v>147</v>
      </c>
      <c r="E19" s="1">
        <v>12478</v>
      </c>
      <c r="F19" s="1">
        <v>2017</v>
      </c>
      <c r="G19"/>
      <c r="H19"/>
      <c r="I19" s="1">
        <f t="shared" si="1"/>
        <v>61</v>
      </c>
      <c r="J19" s="12"/>
      <c r="K19" s="97"/>
      <c r="L19" s="97"/>
      <c r="M19" s="97"/>
      <c r="N19" s="97"/>
      <c r="O19" s="97"/>
      <c r="P19" s="97"/>
      <c r="Q19" s="97"/>
      <c r="R19" s="97">
        <f>12</f>
        <v>12</v>
      </c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>
        <f>13</f>
        <v>13</v>
      </c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102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102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146"/>
      <c r="GB19" s="97"/>
      <c r="GC19" s="97"/>
      <c r="GD19" s="97"/>
      <c r="GE19" s="97"/>
      <c r="GF19" s="97"/>
      <c r="GG19" s="97"/>
      <c r="GH19" s="97"/>
      <c r="GI19" s="97"/>
      <c r="GJ19" s="97">
        <f>14</f>
        <v>14</v>
      </c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>
        <v>11</v>
      </c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>
        <v>11</v>
      </c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/>
      <c r="B20" s="35"/>
      <c r="C20" s="1"/>
      <c r="D20" s="4" t="s">
        <v>172</v>
      </c>
      <c r="E20" s="1">
        <v>11480</v>
      </c>
      <c r="F20" s="1">
        <v>2017</v>
      </c>
      <c r="G20"/>
      <c r="H20"/>
      <c r="I20" s="1">
        <f t="shared" si="1"/>
        <v>12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102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102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146"/>
      <c r="GB20" s="97"/>
      <c r="GC20" s="97"/>
      <c r="GD20" s="97"/>
      <c r="GE20" s="97"/>
      <c r="GF20" s="97"/>
      <c r="GG20" s="97"/>
      <c r="GH20" s="97">
        <f>12</f>
        <v>12</v>
      </c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/>
      <c r="B21" s="35"/>
      <c r="C21" s="1"/>
      <c r="D21" s="4" t="s">
        <v>304</v>
      </c>
      <c r="E21" s="1">
        <v>12825</v>
      </c>
      <c r="F21" s="1">
        <v>2020</v>
      </c>
      <c r="G21"/>
      <c r="H21"/>
      <c r="I21" s="1">
        <f t="shared" si="1"/>
        <v>122</v>
      </c>
      <c r="J21" s="12"/>
      <c r="K21" s="97"/>
      <c r="L21" s="97"/>
      <c r="M21" s="97"/>
      <c r="N21" s="97">
        <f>4+9</f>
        <v>13</v>
      </c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>
        <v>9</v>
      </c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>
        <f>4+7</f>
        <v>11</v>
      </c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102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102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>
        <f>4+9</f>
        <v>13</v>
      </c>
      <c r="GA21" s="146"/>
      <c r="GB21" s="146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>
        <f>4+9</f>
        <v>13</v>
      </c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>
        <f>9</f>
        <v>9</v>
      </c>
      <c r="JK21" s="97"/>
      <c r="JL21" s="97"/>
      <c r="JM21" s="97"/>
      <c r="JN21" s="97"/>
      <c r="JO21" s="97"/>
      <c r="JP21" s="97"/>
      <c r="JQ21" s="97"/>
      <c r="JR21" s="97">
        <f>4+9</f>
        <v>13</v>
      </c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>
        <f>4+8</f>
        <v>12</v>
      </c>
      <c r="KL21" s="97"/>
      <c r="KM21" s="97"/>
      <c r="KN21" s="97"/>
      <c r="KO21" s="97"/>
      <c r="KP21" s="97"/>
      <c r="KQ21" s="97"/>
      <c r="KR21" s="97"/>
      <c r="KS21" s="97"/>
      <c r="KT21" s="97">
        <f>4+8</f>
        <v>12</v>
      </c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>
        <v>9</v>
      </c>
      <c r="MB21" s="97"/>
      <c r="MC21" s="97"/>
      <c r="MD21" s="97"/>
      <c r="ME21" s="97"/>
      <c r="MF21" s="97"/>
      <c r="MG21" s="97"/>
      <c r="MH21" s="97"/>
      <c r="MI21" s="97"/>
      <c r="MJ21" s="97">
        <v>8</v>
      </c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/>
      <c r="B22" s="35"/>
      <c r="C22" s="1"/>
      <c r="D22" s="4" t="s">
        <v>553</v>
      </c>
      <c r="E22" s="1">
        <v>13120</v>
      </c>
      <c r="F22" s="1"/>
      <c r="G22"/>
      <c r="H22"/>
      <c r="I22" s="1">
        <f t="shared" si="1"/>
        <v>8</v>
      </c>
      <c r="J22" s="12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>
        <f>3</f>
        <v>3</v>
      </c>
      <c r="CC22" s="97"/>
      <c r="CD22" s="97"/>
      <c r="CE22" s="97"/>
      <c r="CF22" s="97"/>
      <c r="CG22" s="97"/>
      <c r="CH22" s="97"/>
      <c r="CI22" s="97"/>
      <c r="CJ22" s="97"/>
      <c r="CK22" s="97">
        <f>1+4</f>
        <v>5</v>
      </c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102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102"/>
      <c r="EK22" s="97"/>
      <c r="EL22" s="97"/>
      <c r="EM22" s="102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146"/>
      <c r="GB22" s="146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/>
      <c r="B23" s="35"/>
      <c r="C23" s="1"/>
      <c r="D23" s="4" t="s">
        <v>570</v>
      </c>
      <c r="E23" s="1">
        <v>13336</v>
      </c>
      <c r="F23" s="1"/>
      <c r="G23"/>
      <c r="H23"/>
      <c r="I23" s="1">
        <f t="shared" si="1"/>
        <v>47</v>
      </c>
      <c r="J23" s="1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>
        <f>2+6</f>
        <v>8</v>
      </c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102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102"/>
      <c r="EK23" s="97"/>
      <c r="EL23" s="97"/>
      <c r="EM23" s="102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>
        <f>2+5</f>
        <v>7</v>
      </c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146"/>
      <c r="GB23" s="146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>
        <f>2+5</f>
        <v>7</v>
      </c>
      <c r="IS23" s="97">
        <f>4+8</f>
        <v>12</v>
      </c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>
        <f>4+9</f>
        <v>13</v>
      </c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>
        <v>5</v>
      </c>
      <c r="B24" s="26" t="s">
        <v>31</v>
      </c>
      <c r="C24" s="1">
        <v>1742</v>
      </c>
      <c r="D24" s="123" t="s">
        <v>32</v>
      </c>
      <c r="E24" s="19">
        <v>11490</v>
      </c>
      <c r="F24" s="19">
        <v>2017</v>
      </c>
      <c r="G24" s="124" t="s">
        <v>316</v>
      </c>
      <c r="I24" s="1">
        <f>SUM(K24:TB24)</f>
        <v>170.5</v>
      </c>
      <c r="J24" s="12">
        <f>Tabuľka11[[#This Row],[Stĺpec93]]+Tabuľka11[[#This Row],[Stĺpec191]]+Tabuľka11[[#This Row],[Stĺpec140]]+GM25+GN25+Tabuľka11[[#This Row],[Stĺpec232]]+Tabuľka11[[#This Row],[Stĺpec231]]+Tabuľka11[[#This Row],[Stĺpec271]]+JR25+Tabuľka11[[#This Row],[Stĺpec307]]+Tabuľka11[[#This Row],[Stĺpec297]]+JZ25+Tabuľka11[[#This Row],[Stĺpec331]]+LR25+Tabuľka11[[#This Row],[Stĺpec337]]</f>
        <v>179.5</v>
      </c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102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>
        <f>4+2</f>
        <v>6</v>
      </c>
      <c r="CH24" s="97">
        <v>4</v>
      </c>
      <c r="CI24" s="97"/>
      <c r="CJ24" s="97"/>
      <c r="CK24" s="97"/>
      <c r="CL24" s="97"/>
      <c r="CM24" s="97"/>
      <c r="CN24" s="97"/>
      <c r="CO24" s="97"/>
      <c r="CP24" s="97"/>
      <c r="CQ24" s="97">
        <f>6+3</f>
        <v>9</v>
      </c>
      <c r="CR24" s="97">
        <f>7+3</f>
        <v>10</v>
      </c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8"/>
      <c r="ER24" s="98"/>
      <c r="ES24" s="98">
        <f>4+4</f>
        <v>8</v>
      </c>
      <c r="ET24" s="98">
        <f>9+7</f>
        <v>16</v>
      </c>
      <c r="EU24" s="98"/>
      <c r="EV24" s="98"/>
      <c r="EW24" s="98"/>
      <c r="EX24" s="98">
        <f>5+5</f>
        <v>10</v>
      </c>
      <c r="EY24" s="98"/>
      <c r="EZ24" s="98"/>
      <c r="FA24" s="98"/>
      <c r="FB24" s="98"/>
      <c r="FC24" s="98"/>
      <c r="FD24" s="97"/>
      <c r="FE24" s="98"/>
      <c r="FF24" s="98"/>
      <c r="FG24" s="98"/>
      <c r="FH24" s="98"/>
      <c r="FI24" s="98"/>
      <c r="FJ24" s="98"/>
      <c r="FK24" s="98"/>
      <c r="FL24" s="99"/>
      <c r="FM24" s="98"/>
      <c r="FN24" s="98"/>
      <c r="FO24" s="99"/>
      <c r="FP24" s="98"/>
      <c r="FQ24" s="97"/>
      <c r="FR24" s="98"/>
      <c r="FS24" s="98"/>
      <c r="FT24" s="98"/>
      <c r="FU24" s="98"/>
      <c r="FV24" s="98"/>
      <c r="FW24" s="98"/>
      <c r="FX24" s="98"/>
      <c r="FY24" s="98"/>
      <c r="FZ24" s="98"/>
      <c r="GA24" s="97"/>
      <c r="GB24" s="98"/>
      <c r="GC24" s="98"/>
      <c r="GD24" s="99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7"/>
      <c r="GU24" s="97"/>
      <c r="GV24" s="98"/>
      <c r="GW24" s="98"/>
      <c r="GX24" s="98"/>
      <c r="GY24" s="97"/>
      <c r="GZ24" s="98"/>
      <c r="HA24" s="98"/>
      <c r="HB24" s="98"/>
      <c r="HC24" s="98"/>
      <c r="HD24" s="98"/>
      <c r="HE24" s="98"/>
      <c r="HF24" s="98"/>
      <c r="HG24" s="98"/>
      <c r="HH24" s="98"/>
      <c r="HI24" s="98"/>
      <c r="HJ24" s="98"/>
      <c r="HK24" s="98"/>
      <c r="HL24" s="97"/>
      <c r="HM24" s="97"/>
      <c r="HN24" s="97"/>
      <c r="HO24" s="97"/>
      <c r="HP24" s="97">
        <f>7+4</f>
        <v>11</v>
      </c>
      <c r="HQ24" s="97">
        <f>6+5</f>
        <v>11</v>
      </c>
      <c r="HR24" s="97"/>
      <c r="HS24" s="97"/>
      <c r="HT24" s="97"/>
      <c r="HU24" s="97"/>
      <c r="HV24" s="97"/>
      <c r="HW24" s="97"/>
      <c r="HX24" s="97"/>
      <c r="HY24" s="97">
        <v>3</v>
      </c>
      <c r="HZ24" s="97">
        <f>7+6</f>
        <v>13</v>
      </c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>
        <f>6+4</f>
        <v>10</v>
      </c>
      <c r="KR24" s="97">
        <f>7</f>
        <v>7</v>
      </c>
      <c r="KS24" s="97"/>
      <c r="KT24" s="97"/>
      <c r="KU24" s="97"/>
      <c r="KV24" s="97"/>
      <c r="KW24" s="97"/>
      <c r="KX24" s="97"/>
      <c r="KY24" s="97"/>
      <c r="KZ24" s="97">
        <v>4</v>
      </c>
      <c r="LA24" s="97">
        <f>7+5</f>
        <v>12</v>
      </c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>
        <f>(3+4)*1.5</f>
        <v>10.5</v>
      </c>
      <c r="LP24" s="97">
        <v>5</v>
      </c>
      <c r="LQ24" s="97"/>
      <c r="LR24" s="97"/>
      <c r="LS24" s="97"/>
      <c r="LT24" s="97"/>
      <c r="LU24" s="97"/>
      <c r="LV24" s="97"/>
      <c r="LW24" s="97">
        <f>(6+8)*1.5</f>
        <v>21</v>
      </c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10" customFormat="1" ht="18" customHeight="1" x14ac:dyDescent="0.2">
      <c r="A25" s="12"/>
      <c r="B25" s="35"/>
      <c r="C25" s="1"/>
      <c r="D25" s="123" t="s">
        <v>386</v>
      </c>
      <c r="E25" s="19">
        <v>12611</v>
      </c>
      <c r="F25" s="19">
        <v>2020</v>
      </c>
      <c r="G25" s="124"/>
      <c r="I25" s="1">
        <f>SUM(K25:TB25)</f>
        <v>119.5</v>
      </c>
      <c r="J25" s="12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102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>
        <f>1+4</f>
        <v>5</v>
      </c>
      <c r="CC25" s="97">
        <v>4</v>
      </c>
      <c r="CD25" s="97"/>
      <c r="CE25" s="97"/>
      <c r="CF25" s="97"/>
      <c r="CG25" s="97"/>
      <c r="CH25" s="97"/>
      <c r="CI25" s="97"/>
      <c r="CJ25" s="97"/>
      <c r="CK25" s="97">
        <f>2+5</f>
        <v>7</v>
      </c>
      <c r="CL25" s="97"/>
      <c r="CM25" s="97">
        <f>1+5</f>
        <v>6</v>
      </c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100"/>
      <c r="FM25" s="97"/>
      <c r="FN25" s="97"/>
      <c r="FO25" s="100"/>
      <c r="FP25" s="97"/>
      <c r="FQ25" s="97"/>
      <c r="FR25" s="97"/>
      <c r="FS25" s="97"/>
      <c r="FT25" s="97"/>
      <c r="FU25" s="97"/>
      <c r="FV25" s="97"/>
      <c r="FW25" s="97"/>
      <c r="FX25" s="97"/>
      <c r="FY25" s="97">
        <f>3+5</f>
        <v>8</v>
      </c>
      <c r="FZ25" s="97">
        <v>5</v>
      </c>
      <c r="GA25" s="97"/>
      <c r="GB25" s="146"/>
      <c r="GC25" s="97"/>
      <c r="GD25" s="100"/>
      <c r="GE25" s="97"/>
      <c r="GF25" s="97"/>
      <c r="GG25" s="97"/>
      <c r="GH25" s="97"/>
      <c r="GI25" s="97"/>
      <c r="GJ25" s="97"/>
      <c r="GK25" s="97"/>
      <c r="GL25" s="97"/>
      <c r="GM25" s="97">
        <f>3+8</f>
        <v>11</v>
      </c>
      <c r="GN25" s="97">
        <f>3+6</f>
        <v>9</v>
      </c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>
        <f>2+6</f>
        <v>8</v>
      </c>
      <c r="JR25" s="97">
        <f>3+8</f>
        <v>11</v>
      </c>
      <c r="JS25" s="97"/>
      <c r="JT25" s="97"/>
      <c r="JU25" s="97"/>
      <c r="JV25" s="97"/>
      <c r="JW25" s="97"/>
      <c r="JX25" s="97"/>
      <c r="JY25" s="97"/>
      <c r="JZ25" s="97">
        <f>2+7</f>
        <v>9</v>
      </c>
      <c r="KA25" s="97">
        <v>2</v>
      </c>
      <c r="KB25" s="97"/>
      <c r="KC25" s="97"/>
      <c r="KD25" s="97"/>
      <c r="KE25" s="97"/>
      <c r="KF25" s="97"/>
      <c r="KG25" s="97"/>
      <c r="KH25" s="97"/>
      <c r="KI25" s="97"/>
      <c r="KJ25" s="97">
        <v>1</v>
      </c>
      <c r="KK25" s="97">
        <f>2+5</f>
        <v>7</v>
      </c>
      <c r="KL25" s="97"/>
      <c r="KM25" s="97"/>
      <c r="KN25" s="97"/>
      <c r="KO25" s="97"/>
      <c r="KP25" s="97"/>
      <c r="KQ25" s="97"/>
      <c r="KR25" s="97"/>
      <c r="KS25" s="97">
        <f>2+5</f>
        <v>7</v>
      </c>
      <c r="KT25" s="97">
        <v>3</v>
      </c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 t="s">
        <v>516</v>
      </c>
      <c r="LJ25" s="97">
        <f>(1*1.5)</f>
        <v>1.5</v>
      </c>
      <c r="LK25" s="97"/>
      <c r="LL25" s="97"/>
      <c r="LM25" s="97"/>
      <c r="LN25" s="97"/>
      <c r="LO25" s="97"/>
      <c r="LP25" s="97"/>
      <c r="LQ25" s="97"/>
      <c r="LR25" s="97">
        <f>(3+7)*1.5</f>
        <v>15</v>
      </c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1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0" customFormat="1" ht="18" customHeight="1" x14ac:dyDescent="0.2">
      <c r="A26" s="12"/>
      <c r="B26" s="35"/>
      <c r="C26" s="1"/>
      <c r="D26" s="4" t="s">
        <v>128</v>
      </c>
      <c r="E26" s="1">
        <v>10972</v>
      </c>
      <c r="F26" s="1">
        <v>2014</v>
      </c>
      <c r="G26"/>
      <c r="H26"/>
      <c r="I26" s="1">
        <f>SUM(K26:TB26)</f>
        <v>6</v>
      </c>
      <c r="J26" s="12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8"/>
      <c r="DJ26" s="98"/>
      <c r="DK26" s="98"/>
      <c r="DL26" s="98"/>
      <c r="DM26" s="98"/>
      <c r="DN26" s="98"/>
      <c r="DO26" s="98"/>
      <c r="DP26" s="98"/>
      <c r="DQ26" s="98"/>
      <c r="DR26" s="98"/>
      <c r="DS26" s="98"/>
      <c r="DT26" s="98"/>
      <c r="DU26" s="98"/>
      <c r="DV26" s="98"/>
      <c r="DW26" s="98"/>
      <c r="DX26" s="98"/>
      <c r="DY26" s="98"/>
      <c r="DZ26" s="98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>
        <v>1</v>
      </c>
      <c r="ES26" s="97">
        <v>2</v>
      </c>
      <c r="ET26" s="97"/>
      <c r="EU26" s="97"/>
      <c r="EV26" s="97"/>
      <c r="EW26" s="97"/>
      <c r="EX26" s="97">
        <f>3</f>
        <v>3</v>
      </c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102"/>
      <c r="KU26" s="97"/>
      <c r="KV26" s="97"/>
      <c r="KW26" s="97"/>
      <c r="KX26" s="97"/>
      <c r="KY26" s="97"/>
      <c r="KZ26" s="97"/>
      <c r="LA26" s="97"/>
      <c r="LB26" s="102"/>
      <c r="LC26" s="97"/>
      <c r="LD26" s="97"/>
      <c r="LE26" s="97"/>
      <c r="LF26" s="97"/>
      <c r="LG26" s="97"/>
      <c r="LH26" s="97"/>
      <c r="LI26" s="97"/>
      <c r="LJ26" s="97"/>
      <c r="LK26" s="97"/>
      <c r="LL26" s="102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35"/>
      <c r="C27" s="1"/>
      <c r="D27" s="4" t="s">
        <v>598</v>
      </c>
      <c r="E27" s="1">
        <v>10993</v>
      </c>
      <c r="F27" s="1"/>
      <c r="G27"/>
      <c r="H27"/>
      <c r="I27" s="1">
        <f>SUM(K27:TB27)</f>
        <v>0</v>
      </c>
      <c r="J27" s="12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146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102"/>
      <c r="KU27" s="97"/>
      <c r="KV27" s="97"/>
      <c r="KW27" s="97"/>
      <c r="KX27" s="97"/>
      <c r="KY27" s="97"/>
      <c r="KZ27" s="97"/>
      <c r="LA27" s="97"/>
      <c r="LB27" s="102"/>
      <c r="LC27" s="97"/>
      <c r="LD27" s="97"/>
      <c r="LE27" s="97"/>
      <c r="LF27" s="97"/>
      <c r="LG27" s="97" t="s">
        <v>516</v>
      </c>
      <c r="LH27" s="97"/>
      <c r="LI27" s="97"/>
      <c r="LJ27" s="97"/>
      <c r="LK27" s="97"/>
      <c r="LL27" s="102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ht="18" customHeight="1" x14ac:dyDescent="0.2">
      <c r="A28" s="12">
        <v>6</v>
      </c>
      <c r="B28" s="26" t="s">
        <v>11</v>
      </c>
      <c r="C28" s="1">
        <v>2965</v>
      </c>
      <c r="D28" t="s">
        <v>12</v>
      </c>
      <c r="E28" s="1">
        <v>9070</v>
      </c>
      <c r="F28" s="1">
        <v>2011</v>
      </c>
      <c r="G28" t="s">
        <v>13</v>
      </c>
      <c r="I28" s="1">
        <f>SUM(K28:TB28)</f>
        <v>140.5</v>
      </c>
      <c r="J28" s="12">
        <f>Tabuľka11[[#This Row],[Stĺpec196]]+Tabuľka11[[#This Row],[Stĺpec195]]+Tabuľka11[[#This Row],[Stĺpec232]]+Tabuľka11[[#This Row],[Stĺpec231]]+Tabuľka11[[#This Row],[Stĺpec271]]+KJ29+Tabuľka11[[#This Row],[Stĺpec307]]+Tabuľka11[[#This Row],[Stĺpec306]]+KS29+Tabuľka11[[#This Row],[Stĺpec298]]+Tabuľka11[[#This Row],[Stĺpec297]]+LI29+Tabuľka11[[#This Row],[Stĺpec330]]+LQ29+Tabuľka11[[#This Row],[Stĺpec337]]</f>
        <v>165</v>
      </c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 t="s">
        <v>516</v>
      </c>
      <c r="DA28" s="102"/>
      <c r="DB28" s="102"/>
      <c r="DC28" s="102"/>
      <c r="DD28" s="102"/>
      <c r="DE28" s="102"/>
      <c r="DF28" s="102" t="s">
        <v>516</v>
      </c>
      <c r="DG28" s="102"/>
      <c r="DH28" s="102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99"/>
      <c r="FM28" s="105"/>
      <c r="FN28" s="105"/>
      <c r="FO28" s="99"/>
      <c r="FP28" s="105"/>
      <c r="FQ28" s="102"/>
      <c r="FR28" s="105"/>
      <c r="FS28" s="105"/>
      <c r="FT28" s="99"/>
      <c r="FU28" s="99"/>
      <c r="FV28" s="105"/>
      <c r="FW28" s="105"/>
      <c r="FX28" s="105"/>
      <c r="FY28" s="105"/>
      <c r="FZ28" s="105"/>
      <c r="GA28" s="102"/>
      <c r="GB28" s="99"/>
      <c r="GC28" s="99"/>
      <c r="GD28" s="99"/>
      <c r="GE28" s="105"/>
      <c r="GF28" s="105"/>
      <c r="GG28" s="105"/>
      <c r="GH28" s="105"/>
      <c r="GI28" s="105"/>
      <c r="GJ28" s="105"/>
      <c r="GK28" s="105"/>
      <c r="GL28" s="105"/>
      <c r="GM28" s="105"/>
      <c r="GN28" s="105"/>
      <c r="GO28" s="105"/>
      <c r="GP28" s="105"/>
      <c r="GQ28" s="105"/>
      <c r="GR28" s="105"/>
      <c r="GS28" s="105"/>
      <c r="GT28" s="105"/>
      <c r="GU28" s="105"/>
      <c r="GV28" s="105"/>
      <c r="GW28" s="105"/>
      <c r="GX28" s="105"/>
      <c r="GY28" s="105">
        <v>4</v>
      </c>
      <c r="GZ28" s="105"/>
      <c r="HA28" s="105"/>
      <c r="HB28" s="105"/>
      <c r="HC28" s="105"/>
      <c r="HD28" s="105"/>
      <c r="HE28" s="105"/>
      <c r="HF28" s="105">
        <f>9+8</f>
        <v>17</v>
      </c>
      <c r="HG28" s="105">
        <f>3+9</f>
        <v>12</v>
      </c>
      <c r="HH28" s="105"/>
      <c r="HI28" s="105"/>
      <c r="HJ28" s="105"/>
      <c r="HK28" s="105"/>
      <c r="HL28" s="102"/>
      <c r="HM28" s="102"/>
      <c r="HN28" s="102"/>
      <c r="HO28" s="102"/>
      <c r="HP28" s="102">
        <f>8+6</f>
        <v>14</v>
      </c>
      <c r="HQ28" s="102">
        <f>7+6</f>
        <v>13</v>
      </c>
      <c r="HR28" s="102"/>
      <c r="HS28" s="102"/>
      <c r="HT28" s="102"/>
      <c r="HU28" s="102"/>
      <c r="HV28" s="102"/>
      <c r="HW28" s="102"/>
      <c r="HX28" s="102"/>
      <c r="HY28" s="102"/>
      <c r="HZ28" s="102">
        <f>6+5</f>
        <v>11</v>
      </c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  <c r="IV28" s="102"/>
      <c r="IW28" s="102"/>
      <c r="IX28" s="102"/>
      <c r="IY28" s="102"/>
      <c r="IZ28" s="102"/>
      <c r="JA28" s="102"/>
      <c r="JB28" s="102"/>
      <c r="JC28" s="102"/>
      <c r="JD28" s="102"/>
      <c r="JE28" s="102"/>
      <c r="JF28" s="102"/>
      <c r="JG28" s="102"/>
      <c r="JH28" s="102"/>
      <c r="JI28" s="102"/>
      <c r="JJ28" s="102"/>
      <c r="JK28" s="102"/>
      <c r="JL28" s="102"/>
      <c r="JM28" s="102"/>
      <c r="JN28" s="102"/>
      <c r="JO28" s="102"/>
      <c r="JP28" s="102"/>
      <c r="JQ28" s="102"/>
      <c r="JR28" s="102"/>
      <c r="JS28" s="102"/>
      <c r="JT28" s="102"/>
      <c r="JU28" s="102"/>
      <c r="JV28" s="102"/>
      <c r="JW28" s="102"/>
      <c r="JX28" s="102"/>
      <c r="JY28" s="102"/>
      <c r="JZ28" s="102"/>
      <c r="KA28" s="102"/>
      <c r="KB28" s="102"/>
      <c r="KC28" s="102"/>
      <c r="KD28" s="102"/>
      <c r="KE28" s="102"/>
      <c r="KF28" s="102"/>
      <c r="KG28" s="102"/>
      <c r="KH28" s="102"/>
      <c r="KI28" s="102"/>
      <c r="KJ28" s="102"/>
      <c r="KK28" s="102"/>
      <c r="KL28" s="102"/>
      <c r="KM28" s="102"/>
      <c r="KN28" s="102"/>
      <c r="KO28" s="102"/>
      <c r="KP28" s="102"/>
      <c r="KQ28" s="102">
        <f>7+4</f>
        <v>11</v>
      </c>
      <c r="KR28" s="102">
        <f>8+5</f>
        <v>13</v>
      </c>
      <c r="KS28" s="102"/>
      <c r="KT28" s="102"/>
      <c r="KU28" s="102"/>
      <c r="KV28" s="102"/>
      <c r="KW28" s="102"/>
      <c r="KX28" s="102"/>
      <c r="KY28" s="102"/>
      <c r="KZ28" s="102">
        <v>6</v>
      </c>
      <c r="LA28" s="102">
        <f>9+9</f>
        <v>18</v>
      </c>
      <c r="LB28" s="102"/>
      <c r="LC28" s="102"/>
      <c r="LD28" s="102"/>
      <c r="LE28" s="102"/>
      <c r="LF28" s="102"/>
      <c r="LG28" s="102"/>
      <c r="LH28" s="102"/>
      <c r="LI28" s="102"/>
      <c r="LJ28" s="102"/>
      <c r="LK28" s="102"/>
      <c r="LL28" s="102"/>
      <c r="LM28" s="102"/>
      <c r="LN28" s="102"/>
      <c r="LO28" s="102" t="s">
        <v>516</v>
      </c>
      <c r="LP28" s="102">
        <v>5</v>
      </c>
      <c r="LQ28" s="102"/>
      <c r="LR28" s="102"/>
      <c r="LS28" s="102"/>
      <c r="LT28" s="102"/>
      <c r="LU28" s="102"/>
      <c r="LV28" s="102"/>
      <c r="LW28" s="102">
        <f>(5+6)*1.5</f>
        <v>16.5</v>
      </c>
      <c r="LX28" s="102"/>
      <c r="LY28" s="102"/>
      <c r="LZ28" s="102"/>
      <c r="MA28" s="102"/>
      <c r="MB28" s="102"/>
      <c r="MC28" s="102"/>
      <c r="MD28" s="102"/>
      <c r="ME28" s="102"/>
      <c r="MF28" s="102"/>
      <c r="MG28" s="102"/>
      <c r="MH28" s="102"/>
      <c r="MI28" s="102"/>
      <c r="MJ28" s="102"/>
      <c r="MK28" s="102"/>
      <c r="ML28" s="102"/>
      <c r="MM28" s="102"/>
      <c r="MN28" s="102"/>
      <c r="MO28" s="102"/>
      <c r="MP28" s="102"/>
      <c r="MQ28" s="102"/>
      <c r="MR28" s="102"/>
      <c r="MS28" s="102"/>
      <c r="MT28" s="102"/>
      <c r="MU28" s="102"/>
      <c r="MV28" s="102"/>
      <c r="MW28" s="102"/>
      <c r="MX28" s="102"/>
      <c r="MY28" s="102"/>
      <c r="MZ28" s="102"/>
      <c r="NA28" s="102"/>
      <c r="NB28" s="102"/>
      <c r="NC28" s="102"/>
      <c r="ND28" s="102"/>
      <c r="NE28" s="102"/>
      <c r="NF28" s="102"/>
      <c r="NG28" s="102"/>
      <c r="NH28" s="102"/>
      <c r="NI28" s="102"/>
      <c r="NJ28" s="102"/>
      <c r="NK28" s="102"/>
      <c r="NL28" s="102"/>
      <c r="NM28" s="102"/>
      <c r="NN28" s="102"/>
      <c r="NO28" s="102"/>
      <c r="NP28" s="102"/>
      <c r="NQ28" s="102"/>
      <c r="NR28" s="102"/>
      <c r="NS28" s="102"/>
      <c r="NT28" s="102"/>
      <c r="NU28" s="102"/>
      <c r="NV28" s="102"/>
      <c r="NW28" s="102"/>
      <c r="NX28" s="102"/>
      <c r="NY28" s="102"/>
      <c r="NZ28" s="102"/>
      <c r="OA28" s="102"/>
      <c r="OB28" s="102"/>
      <c r="OC28" s="102"/>
      <c r="OD28" s="102"/>
      <c r="OE28" s="102"/>
      <c r="OF28" s="102"/>
      <c r="OG28" s="102"/>
      <c r="OH28" s="102"/>
      <c r="OI28" s="102"/>
      <c r="OJ28" s="102"/>
      <c r="OK28" s="102"/>
      <c r="OL28" s="102"/>
      <c r="OM28" s="102"/>
      <c r="ON28" s="102"/>
      <c r="OO28" s="102"/>
      <c r="OP28" s="102"/>
      <c r="OQ28" s="102"/>
      <c r="OR28" s="102"/>
      <c r="OS28" s="102"/>
      <c r="OT28" s="102"/>
      <c r="OU28" s="102"/>
      <c r="OV28" s="102"/>
      <c r="OW28" s="102"/>
      <c r="OX28" s="102"/>
      <c r="OY28" s="102"/>
      <c r="OZ28" s="102"/>
      <c r="PA28" s="102"/>
      <c r="PB28" s="102"/>
      <c r="PC28" s="102"/>
      <c r="PD28" s="102"/>
      <c r="PE28" s="102"/>
      <c r="PF28" s="102"/>
      <c r="PG28" s="102"/>
      <c r="PH28" s="102"/>
      <c r="PI28" s="102"/>
      <c r="PJ28" s="102"/>
      <c r="PK28" s="102"/>
      <c r="PL28" s="102"/>
      <c r="PM28" s="102"/>
      <c r="PN28" s="102"/>
      <c r="PO28" s="102"/>
      <c r="PP28" s="102"/>
      <c r="PQ28" s="102"/>
      <c r="PR28" s="102"/>
      <c r="PS28" s="102"/>
      <c r="PT28" s="102"/>
      <c r="PU28" s="102"/>
      <c r="PV28" s="102"/>
      <c r="PW28" s="102"/>
      <c r="PX28" s="102"/>
      <c r="PY28" s="102"/>
      <c r="PZ28" s="102"/>
      <c r="QA28" s="102"/>
      <c r="QB28" s="102"/>
      <c r="QC28" s="102"/>
      <c r="QD28" s="102"/>
      <c r="QE28" s="102"/>
      <c r="QF28" s="102"/>
      <c r="QG28" s="102"/>
      <c r="QH28" s="102"/>
      <c r="QI28" s="102"/>
      <c r="QJ28" s="102"/>
      <c r="QK28" s="102"/>
      <c r="QL28" s="102"/>
      <c r="QM28" s="102"/>
      <c r="QN28" s="102"/>
      <c r="QO28" s="102"/>
      <c r="QP28" s="102"/>
      <c r="QQ28" s="102"/>
      <c r="QR28" s="102"/>
      <c r="QS28" s="102"/>
      <c r="QT28" s="102"/>
      <c r="QU28" s="102"/>
      <c r="QV28" s="102"/>
      <c r="QW28" s="102"/>
      <c r="QX28" s="102"/>
      <c r="QY28" s="102"/>
      <c r="QZ28" s="102"/>
      <c r="RA28" s="102"/>
      <c r="RB28" s="102"/>
      <c r="RC28" s="102"/>
      <c r="RD28" s="102"/>
      <c r="RE28" s="102"/>
      <c r="RF28" s="102"/>
      <c r="RG28" s="102"/>
      <c r="RH28" s="102"/>
      <c r="RI28" s="102"/>
      <c r="RJ28" s="102"/>
      <c r="RK28" s="102"/>
      <c r="RL28" s="102"/>
      <c r="RM28" s="102"/>
      <c r="RN28" s="102"/>
      <c r="RO28" s="102"/>
      <c r="RP28" s="102"/>
      <c r="RQ28" s="102"/>
      <c r="RR28" s="102"/>
      <c r="RS28" s="102"/>
      <c r="RT28" s="102"/>
      <c r="RU28" s="102"/>
      <c r="RV28" s="102"/>
      <c r="RW28" s="102"/>
      <c r="RX28" s="102"/>
      <c r="RY28" s="102"/>
      <c r="RZ28" s="102"/>
      <c r="SA28" s="102"/>
      <c r="SB28" s="102"/>
      <c r="SC28" s="102"/>
      <c r="SD28" s="102"/>
      <c r="SE28" s="102"/>
      <c r="SF28" s="102"/>
      <c r="SG28" s="102"/>
      <c r="SH28" s="102"/>
      <c r="SI28" s="102"/>
      <c r="SJ28" s="102"/>
      <c r="SK28" s="102"/>
      <c r="SL28" s="102"/>
      <c r="SM28" s="102"/>
      <c r="SN28" s="102"/>
      <c r="SO28" s="102"/>
      <c r="SP28" s="102"/>
      <c r="SQ28" s="102"/>
      <c r="SR28" s="102"/>
      <c r="SS28" s="102"/>
      <c r="ST28" s="102"/>
      <c r="SU28" s="102"/>
      <c r="SV28" s="102"/>
      <c r="SW28" s="102"/>
      <c r="SX28" s="102"/>
      <c r="SY28" s="102"/>
      <c r="SZ28" s="102"/>
      <c r="TA28" s="102"/>
      <c r="TB28" s="102"/>
    </row>
    <row r="29" spans="1:522" ht="18" customHeight="1" x14ac:dyDescent="0.2">
      <c r="B29" s="35"/>
      <c r="D29" s="4" t="s">
        <v>734</v>
      </c>
      <c r="E29" s="1">
        <v>13488</v>
      </c>
      <c r="F29" s="1">
        <v>2021</v>
      </c>
      <c r="I29" s="1">
        <f>SUM(K29:TB29)</f>
        <v>28.5</v>
      </c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2"/>
      <c r="FH29" s="102"/>
      <c r="FI29" s="102"/>
      <c r="FJ29" s="102"/>
      <c r="FK29" s="102"/>
      <c r="FL29" s="100"/>
      <c r="FM29" s="102"/>
      <c r="FN29" s="102"/>
      <c r="FO29" s="100"/>
      <c r="FP29" s="102"/>
      <c r="FQ29" s="102"/>
      <c r="FR29" s="102"/>
      <c r="FS29" s="102"/>
      <c r="FT29" s="100"/>
      <c r="FU29" s="100"/>
      <c r="FV29" s="102"/>
      <c r="FW29" s="102"/>
      <c r="FX29" s="102"/>
      <c r="FY29" s="102"/>
      <c r="FZ29" s="102"/>
      <c r="GA29" s="102"/>
      <c r="GB29" s="167"/>
      <c r="GC29" s="100"/>
      <c r="GD29" s="100"/>
      <c r="GE29" s="102"/>
      <c r="GF29" s="102"/>
      <c r="GG29" s="102"/>
      <c r="GH29" s="102"/>
      <c r="GI29" s="102"/>
      <c r="GJ29" s="102"/>
      <c r="GK29" s="102"/>
      <c r="GL29" s="102"/>
      <c r="GM29" s="102"/>
      <c r="GN29" s="102"/>
      <c r="GO29" s="102"/>
      <c r="GP29" s="102"/>
      <c r="GQ29" s="102"/>
      <c r="GR29" s="102"/>
      <c r="GS29" s="102"/>
      <c r="GT29" s="102"/>
      <c r="GU29" s="102"/>
      <c r="GV29" s="102"/>
      <c r="GW29" s="102"/>
      <c r="GX29" s="102"/>
      <c r="GY29" s="102"/>
      <c r="GZ29" s="102"/>
      <c r="HA29" s="102"/>
      <c r="HB29" s="102"/>
      <c r="HC29" s="102"/>
      <c r="HD29" s="102"/>
      <c r="HE29" s="102"/>
      <c r="HF29" s="102"/>
      <c r="HG29" s="102"/>
      <c r="HH29" s="102"/>
      <c r="HI29" s="102"/>
      <c r="HJ29" s="102"/>
      <c r="HK29" s="102"/>
      <c r="HL29" s="102"/>
      <c r="HM29" s="102"/>
      <c r="HN29" s="102"/>
      <c r="HO29" s="102"/>
      <c r="HP29" s="102"/>
      <c r="HQ29" s="102"/>
      <c r="HR29" s="102"/>
      <c r="HS29" s="102"/>
      <c r="HT29" s="102"/>
      <c r="HU29" s="102"/>
      <c r="HV29" s="102"/>
      <c r="HW29" s="102"/>
      <c r="HX29" s="102"/>
      <c r="HY29" s="102"/>
      <c r="HZ29" s="102"/>
      <c r="IA29" s="102"/>
      <c r="IB29" s="102"/>
      <c r="IC29" s="102"/>
      <c r="ID29" s="102"/>
      <c r="IE29" s="102"/>
      <c r="IF29" s="102"/>
      <c r="IG29" s="102"/>
      <c r="IH29" s="102"/>
      <c r="II29" s="102"/>
      <c r="IJ29" s="102"/>
      <c r="IK29" s="102"/>
      <c r="IL29" s="102"/>
      <c r="IM29" s="102"/>
      <c r="IN29" s="102"/>
      <c r="IO29" s="102"/>
      <c r="IP29" s="102"/>
      <c r="IQ29" s="102"/>
      <c r="IR29" s="102"/>
      <c r="IS29" s="102"/>
      <c r="IT29" s="102"/>
      <c r="IU29" s="102"/>
      <c r="IV29" s="102"/>
      <c r="IW29" s="102"/>
      <c r="IX29" s="102"/>
      <c r="IY29" s="102"/>
      <c r="IZ29" s="102"/>
      <c r="JA29" s="102"/>
      <c r="JB29" s="102"/>
      <c r="JC29" s="102"/>
      <c r="JD29" s="102"/>
      <c r="JE29" s="102"/>
      <c r="JF29" s="102"/>
      <c r="JG29" s="102"/>
      <c r="JH29" s="102"/>
      <c r="JI29" s="102"/>
      <c r="JJ29" s="102"/>
      <c r="JK29" s="102"/>
      <c r="JL29" s="102"/>
      <c r="JM29" s="102"/>
      <c r="JN29" s="102"/>
      <c r="JO29" s="102"/>
      <c r="JP29" s="102"/>
      <c r="JQ29" s="102"/>
      <c r="JR29" s="102"/>
      <c r="JS29" s="102"/>
      <c r="JT29" s="102"/>
      <c r="JU29" s="102"/>
      <c r="JV29" s="102"/>
      <c r="JW29" s="102"/>
      <c r="JX29" s="102"/>
      <c r="JY29" s="102"/>
      <c r="JZ29" s="102"/>
      <c r="KA29" s="102"/>
      <c r="KB29" s="102"/>
      <c r="KC29" s="102"/>
      <c r="KD29" s="102"/>
      <c r="KE29" s="102"/>
      <c r="KF29" s="102"/>
      <c r="KG29" s="102"/>
      <c r="KH29" s="102"/>
      <c r="KI29" s="102"/>
      <c r="KJ29" s="102">
        <f>2+4</f>
        <v>6</v>
      </c>
      <c r="KK29" s="102"/>
      <c r="KL29" s="102"/>
      <c r="KM29" s="102"/>
      <c r="KN29" s="102"/>
      <c r="KO29" s="102"/>
      <c r="KP29" s="102"/>
      <c r="KQ29" s="102"/>
      <c r="KR29" s="102"/>
      <c r="KS29" s="102">
        <f>2+4</f>
        <v>6</v>
      </c>
      <c r="KT29" s="102"/>
      <c r="KU29" s="102"/>
      <c r="KV29" s="102"/>
      <c r="KW29" s="102"/>
      <c r="KX29" s="102"/>
      <c r="KY29" s="102"/>
      <c r="KZ29" s="102"/>
      <c r="LA29" s="102"/>
      <c r="LB29" s="102"/>
      <c r="LC29" s="102"/>
      <c r="LD29" s="102"/>
      <c r="LE29" s="102"/>
      <c r="LF29" s="102"/>
      <c r="LG29" s="102"/>
      <c r="LH29" s="102"/>
      <c r="LI29" s="102">
        <f>(1+5)*1.5</f>
        <v>9</v>
      </c>
      <c r="LJ29" s="102"/>
      <c r="LK29" s="102"/>
      <c r="LL29" s="102"/>
      <c r="LM29" s="102"/>
      <c r="LN29" s="102"/>
      <c r="LO29" s="102"/>
      <c r="LP29" s="102"/>
      <c r="LQ29" s="102">
        <f>(2+3)*1.5</f>
        <v>7.5</v>
      </c>
      <c r="LR29" s="102"/>
      <c r="LS29" s="102"/>
      <c r="LT29" s="102"/>
      <c r="LU29" s="102"/>
      <c r="LV29" s="102"/>
      <c r="LW29" s="102"/>
      <c r="LX29" s="102"/>
      <c r="LY29" s="102"/>
      <c r="LZ29" s="102"/>
      <c r="MA29" s="102"/>
      <c r="MB29" s="102"/>
      <c r="MC29" s="102"/>
      <c r="MD29" s="102"/>
      <c r="ME29" s="102"/>
      <c r="MF29" s="102"/>
      <c r="MG29" s="102"/>
      <c r="MH29" s="102"/>
      <c r="MI29" s="102"/>
      <c r="MJ29" s="102"/>
      <c r="MK29" s="102"/>
      <c r="ML29" s="102"/>
      <c r="MM29" s="102"/>
      <c r="MN29" s="102"/>
      <c r="MO29" s="102"/>
      <c r="MP29" s="102"/>
      <c r="MQ29" s="102"/>
      <c r="MR29" s="102"/>
      <c r="MS29" s="102"/>
      <c r="MT29" s="102"/>
      <c r="MU29" s="102"/>
      <c r="MV29" s="102"/>
      <c r="MW29" s="102"/>
      <c r="MX29" s="102"/>
      <c r="MY29" s="102"/>
      <c r="MZ29" s="102"/>
      <c r="NA29" s="102"/>
      <c r="NB29" s="102"/>
      <c r="NC29" s="102"/>
      <c r="ND29" s="102"/>
      <c r="NE29" s="102"/>
      <c r="NF29" s="102"/>
      <c r="NG29" s="102"/>
      <c r="NH29" s="102"/>
      <c r="NI29" s="102"/>
      <c r="NJ29" s="102"/>
      <c r="NK29" s="102"/>
      <c r="NL29" s="102"/>
      <c r="NM29" s="102"/>
      <c r="NN29" s="102"/>
      <c r="NO29" s="102"/>
      <c r="NP29" s="102"/>
      <c r="NQ29" s="102"/>
      <c r="NR29" s="102"/>
      <c r="NS29" s="102"/>
      <c r="NT29" s="102"/>
      <c r="NU29" s="102"/>
      <c r="NV29" s="102"/>
      <c r="NW29" s="102"/>
      <c r="NX29" s="102"/>
      <c r="NY29" s="102"/>
      <c r="NZ29" s="102"/>
      <c r="OA29" s="102"/>
      <c r="OB29" s="102"/>
      <c r="OC29" s="102"/>
      <c r="OD29" s="102"/>
      <c r="OE29" s="102"/>
      <c r="OF29" s="102"/>
      <c r="OG29" s="102"/>
      <c r="OH29" s="102"/>
      <c r="OI29" s="102"/>
      <c r="OJ29" s="102"/>
      <c r="OK29" s="102"/>
      <c r="OL29" s="102"/>
      <c r="OM29" s="102"/>
      <c r="ON29" s="102"/>
      <c r="OO29" s="102"/>
      <c r="OP29" s="102"/>
      <c r="OQ29" s="102"/>
      <c r="OR29" s="102"/>
      <c r="OS29" s="102"/>
      <c r="OT29" s="102"/>
      <c r="OU29" s="102"/>
      <c r="OV29" s="102"/>
      <c r="OW29" s="102"/>
      <c r="OX29" s="102"/>
      <c r="OY29" s="102"/>
      <c r="OZ29" s="102"/>
      <c r="PA29" s="102"/>
      <c r="PB29" s="102"/>
      <c r="PC29" s="102"/>
      <c r="PD29" s="102"/>
      <c r="PE29" s="102"/>
      <c r="PF29" s="102"/>
      <c r="PG29" s="102"/>
      <c r="PH29" s="102"/>
      <c r="PI29" s="102"/>
      <c r="PJ29" s="102"/>
      <c r="PK29" s="102"/>
      <c r="PL29" s="102"/>
      <c r="PM29" s="102"/>
      <c r="PN29" s="102"/>
      <c r="PO29" s="102"/>
      <c r="PP29" s="102"/>
      <c r="PQ29" s="102"/>
      <c r="PR29" s="102"/>
      <c r="PS29" s="102"/>
      <c r="PT29" s="102"/>
      <c r="PU29" s="102"/>
      <c r="PV29" s="102"/>
      <c r="PW29" s="102"/>
      <c r="PX29" s="102"/>
      <c r="PY29" s="102"/>
      <c r="PZ29" s="102"/>
      <c r="QA29" s="102"/>
      <c r="QB29" s="102"/>
      <c r="QC29" s="102"/>
      <c r="QD29" s="102"/>
      <c r="QE29" s="102"/>
      <c r="QF29" s="102"/>
      <c r="QG29" s="102"/>
      <c r="QH29" s="102"/>
      <c r="QI29" s="102"/>
      <c r="QJ29" s="102"/>
      <c r="QK29" s="102"/>
      <c r="QL29" s="102"/>
      <c r="QM29" s="102"/>
      <c r="QN29" s="102"/>
      <c r="QO29" s="102"/>
      <c r="QP29" s="102"/>
      <c r="QQ29" s="102"/>
      <c r="QR29" s="102"/>
      <c r="QS29" s="102"/>
      <c r="QT29" s="102"/>
      <c r="QU29" s="102"/>
      <c r="QV29" s="102"/>
      <c r="QW29" s="102"/>
      <c r="QX29" s="102"/>
      <c r="QY29" s="102"/>
      <c r="QZ29" s="102"/>
      <c r="RA29" s="102"/>
      <c r="RB29" s="102"/>
      <c r="RC29" s="102"/>
      <c r="RD29" s="102"/>
      <c r="RE29" s="102"/>
      <c r="RF29" s="102"/>
      <c r="RG29" s="102"/>
      <c r="RH29" s="102"/>
      <c r="RI29" s="102"/>
      <c r="RJ29" s="102"/>
      <c r="RK29" s="102"/>
      <c r="RL29" s="102"/>
      <c r="RM29" s="102"/>
      <c r="RN29" s="102"/>
      <c r="RO29" s="102"/>
      <c r="RP29" s="102"/>
      <c r="RQ29" s="102"/>
      <c r="RR29" s="102"/>
      <c r="RS29" s="102"/>
      <c r="RT29" s="102"/>
      <c r="RU29" s="102"/>
      <c r="RV29" s="102"/>
      <c r="RW29" s="102"/>
      <c r="RX29" s="102"/>
      <c r="RY29" s="102"/>
      <c r="RZ29" s="102"/>
      <c r="SA29" s="102"/>
      <c r="SB29" s="102"/>
      <c r="SC29" s="102"/>
      <c r="SD29" s="102"/>
      <c r="SE29" s="102"/>
      <c r="SF29" s="102"/>
      <c r="SG29" s="102"/>
      <c r="SH29" s="102"/>
      <c r="SI29" s="102"/>
      <c r="SJ29" s="102"/>
      <c r="SK29" s="102"/>
      <c r="SL29" s="102"/>
      <c r="SM29" s="102"/>
      <c r="SN29" s="102"/>
      <c r="SO29" s="102"/>
      <c r="SP29" s="102"/>
      <c r="SQ29" s="102"/>
      <c r="SR29" s="102"/>
      <c r="SS29" s="102"/>
      <c r="ST29" s="102"/>
      <c r="SU29" s="102"/>
      <c r="SV29" s="102"/>
      <c r="SW29" s="102"/>
      <c r="SX29" s="102"/>
      <c r="SY29" s="102"/>
      <c r="SZ29" s="102"/>
      <c r="TA29" s="102"/>
      <c r="TB29" s="102"/>
    </row>
    <row r="30" spans="1:522" s="10" customFormat="1" ht="18" customHeight="1" x14ac:dyDescent="0.2">
      <c r="A30" s="12">
        <v>7</v>
      </c>
      <c r="B30" s="11" t="s">
        <v>56</v>
      </c>
      <c r="C30" s="1">
        <v>5701</v>
      </c>
      <c r="D30" t="s">
        <v>57</v>
      </c>
      <c r="E30" s="1">
        <v>10640</v>
      </c>
      <c r="F30" s="1">
        <v>2007</v>
      </c>
      <c r="G30" s="4" t="s">
        <v>183</v>
      </c>
      <c r="H30"/>
      <c r="I30" s="1">
        <f>SUM(K30:TB30)</f>
        <v>126.5</v>
      </c>
      <c r="J30" s="12">
        <f>CC31+Tabuľka11[[#This Row],[Stĺpec318]]+CM31+CP31+Tabuľka11[[#This Row],[Stĺpec93]]+Tabuľka11[[#This Row],[Stĺpec319]]+Tabuľka11[[#This Row],[Stĺpec306]]+Tabuľka11[[#This Row],[Stĺpec297]]+Tabuľka11[[#This Row],[Stĺpec331]]+Tabuľka11[[#This Row],[Stĺpec337]]</f>
        <v>138.5</v>
      </c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102"/>
      <c r="CD30" s="102"/>
      <c r="CE30" s="97"/>
      <c r="CF30" s="97"/>
      <c r="CG30" s="97"/>
      <c r="CH30" s="97"/>
      <c r="CI30" s="97">
        <f>9+9</f>
        <v>18</v>
      </c>
      <c r="CJ30" s="97"/>
      <c r="CK30" s="97"/>
      <c r="CL30" s="97"/>
      <c r="CM30" s="97"/>
      <c r="CN30" s="97"/>
      <c r="CO30" s="97"/>
      <c r="CP30" s="97"/>
      <c r="CQ30" s="97"/>
      <c r="CR30" s="97">
        <f>9+9</f>
        <v>18</v>
      </c>
      <c r="CS30" s="97"/>
      <c r="CT30" s="97"/>
      <c r="CU30" s="97"/>
      <c r="CV30" s="97"/>
      <c r="CW30" s="102"/>
      <c r="CX30" s="97"/>
      <c r="CY30" s="97"/>
      <c r="CZ30" s="102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145"/>
      <c r="FM30" s="97"/>
      <c r="FN30" s="97"/>
      <c r="FO30" s="145"/>
      <c r="FP30" s="140"/>
      <c r="FQ30" s="140"/>
      <c r="FR30" s="97"/>
      <c r="FS30" s="97"/>
      <c r="FT30" s="97"/>
      <c r="FU30" s="97"/>
      <c r="FV30" s="97"/>
      <c r="FW30" s="140"/>
      <c r="FX30" s="140"/>
      <c r="FY30" s="97"/>
      <c r="FZ30" s="97"/>
      <c r="GA30" s="146"/>
      <c r="GB30" s="146"/>
      <c r="GC30" s="97"/>
      <c r="GD30" s="145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102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88"/>
      <c r="IK30" s="88"/>
      <c r="IL30" s="88"/>
      <c r="IM30" s="88"/>
      <c r="IN30" s="88"/>
      <c r="IO30" s="88"/>
      <c r="IP30" s="88"/>
      <c r="IQ30" s="88"/>
      <c r="IR30" s="88"/>
      <c r="IS30" s="88"/>
      <c r="IT30" s="88"/>
      <c r="IU30" s="88"/>
      <c r="IV30" s="88"/>
      <c r="IW30" s="88"/>
      <c r="IX30" s="88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88"/>
      <c r="JT30" s="88"/>
      <c r="JU30" s="88"/>
      <c r="JV30" s="88"/>
      <c r="JW30" s="88"/>
      <c r="JX30" s="97"/>
      <c r="JY30" s="97"/>
      <c r="JZ30" s="97"/>
      <c r="KA30" s="97"/>
      <c r="KB30" s="97"/>
      <c r="KC30" s="97"/>
      <c r="KD30" s="97"/>
      <c r="KE30" s="97"/>
      <c r="KF30" s="97"/>
      <c r="KG30" s="97">
        <v>8</v>
      </c>
      <c r="KH30" s="97"/>
      <c r="KI30" s="97"/>
      <c r="KJ30" s="97"/>
      <c r="KK30" s="97"/>
      <c r="KL30" s="97"/>
      <c r="KM30" s="97"/>
      <c r="KN30" s="102"/>
      <c r="KO30" s="97"/>
      <c r="KP30" s="97"/>
      <c r="KQ30" s="97"/>
      <c r="KR30" s="97">
        <f>9+5</f>
        <v>14</v>
      </c>
      <c r="KS30" s="97"/>
      <c r="KT30" s="97"/>
      <c r="KU30" s="97"/>
      <c r="KV30" s="97"/>
      <c r="KW30" s="97"/>
      <c r="KX30" s="97"/>
      <c r="KY30" s="97"/>
      <c r="KZ30" s="97"/>
      <c r="LA30" s="97">
        <f>8+8</f>
        <v>16</v>
      </c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>
        <f>(7+8)*1.5</f>
        <v>22.5</v>
      </c>
      <c r="LP30" s="97"/>
      <c r="LQ30" s="97"/>
      <c r="LR30" s="97"/>
      <c r="LS30" s="97"/>
      <c r="LT30" s="97"/>
      <c r="LU30" s="97"/>
      <c r="LV30" s="97"/>
      <c r="LW30" s="97">
        <f>(8+12)*1.5</f>
        <v>30</v>
      </c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0" customFormat="1" ht="18" customHeight="1" x14ac:dyDescent="0.2">
      <c r="A31" s="12"/>
      <c r="B31" s="35"/>
      <c r="C31" s="19"/>
      <c r="D31" s="123" t="s">
        <v>305</v>
      </c>
      <c r="E31" s="1">
        <v>12161</v>
      </c>
      <c r="F31" s="1">
        <v>2021</v>
      </c>
      <c r="G31" s="4"/>
      <c r="H31"/>
      <c r="I31" s="1">
        <f>SUM(K31:TB31)</f>
        <v>12</v>
      </c>
      <c r="J31" s="12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102">
        <v>3</v>
      </c>
      <c r="CD31" s="102"/>
      <c r="CE31" s="97"/>
      <c r="CF31" s="102" t="s">
        <v>516</v>
      </c>
      <c r="CG31" s="97"/>
      <c r="CH31" s="97"/>
      <c r="CI31" s="97"/>
      <c r="CJ31" s="97"/>
      <c r="CK31" s="97"/>
      <c r="CL31" s="97"/>
      <c r="CM31" s="97">
        <v>4</v>
      </c>
      <c r="CN31" s="97"/>
      <c r="CO31" s="97"/>
      <c r="CP31" s="97">
        <f>4+1</f>
        <v>5</v>
      </c>
      <c r="CQ31" s="97"/>
      <c r="CR31" s="97"/>
      <c r="CS31" s="97"/>
      <c r="CT31" s="97"/>
      <c r="CU31" s="97"/>
      <c r="CV31" s="97"/>
      <c r="CW31" s="102"/>
      <c r="CX31" s="97"/>
      <c r="CY31" s="97"/>
      <c r="CZ31" s="102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145"/>
      <c r="FM31" s="97"/>
      <c r="FN31" s="97"/>
      <c r="FO31" s="145"/>
      <c r="FP31" s="140"/>
      <c r="FQ31" s="140"/>
      <c r="FR31" s="97"/>
      <c r="FS31" s="97"/>
      <c r="FT31" s="97"/>
      <c r="FU31" s="97"/>
      <c r="FV31" s="97"/>
      <c r="FW31" s="140"/>
      <c r="FX31" s="140"/>
      <c r="FY31" s="97"/>
      <c r="FZ31" s="97"/>
      <c r="GA31" s="146"/>
      <c r="GB31" s="146"/>
      <c r="GC31" s="97"/>
      <c r="GD31" s="145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102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88"/>
      <c r="IK31" s="88"/>
      <c r="IL31" s="88"/>
      <c r="IM31" s="88"/>
      <c r="IN31" s="88"/>
      <c r="IO31" s="88"/>
      <c r="IP31" s="88"/>
      <c r="IQ31" s="88"/>
      <c r="IR31" s="88"/>
      <c r="IS31" s="88"/>
      <c r="IT31" s="88"/>
      <c r="IU31" s="88"/>
      <c r="IV31" s="88"/>
      <c r="IW31" s="88"/>
      <c r="IX31" s="88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88"/>
      <c r="JT31" s="88"/>
      <c r="JU31" s="88"/>
      <c r="JV31" s="88"/>
      <c r="JW31" s="88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102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>
        <v>8</v>
      </c>
      <c r="B32" s="26" t="s">
        <v>29</v>
      </c>
      <c r="C32" s="1">
        <v>135</v>
      </c>
      <c r="D32" s="4" t="s">
        <v>137</v>
      </c>
      <c r="E32" s="1">
        <v>11826</v>
      </c>
      <c r="F32" s="1">
        <v>2018</v>
      </c>
      <c r="G32" t="s">
        <v>13</v>
      </c>
      <c r="H32"/>
      <c r="I32" s="1">
        <f t="shared" ref="I32:I34" si="2">SUM(K32:TB32)</f>
        <v>92.5</v>
      </c>
      <c r="J32" s="12">
        <f>Tabuľka11[[#This Row],[Stĺpec209]]+GV33+GZ33+Tabuľka11[[#This Row],[Stĺpec203]]+Tabuľka11[[#This Row],[Stĺpec199]]+HH33+HJ33+Tabuľka11[[#This Row],[Stĺpec174]]+HT33+Tabuľka11[[#This Row],[Stĺpec275]]+Tabuľka11[[#This Row],[Stĺpec312]]+Tabuľka11[[#This Row],[Stĺpec309]]+KP34+Tabuľka11[[#This Row],[Stĺpec303]]+Tabuľka11[[#This Row],[Stĺpec327]]</f>
        <v>122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>
        <f>2+1</f>
        <v>3</v>
      </c>
      <c r="DD32" s="97"/>
      <c r="DE32" s="97"/>
      <c r="DF32" s="97"/>
      <c r="DG32" s="97"/>
      <c r="DH32" s="97"/>
      <c r="DI32" s="98">
        <v>1</v>
      </c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>
        <f>4+4</f>
        <v>8</v>
      </c>
      <c r="GV32" s="97"/>
      <c r="GW32" s="97">
        <f>3+1</f>
        <v>4</v>
      </c>
      <c r="GX32" s="97"/>
      <c r="GY32" s="97"/>
      <c r="GZ32" s="97"/>
      <c r="HA32" s="97">
        <f>5+8</f>
        <v>13</v>
      </c>
      <c r="HB32" s="97"/>
      <c r="HC32" s="97">
        <f>3+3</f>
        <v>6</v>
      </c>
      <c r="HD32" s="97"/>
      <c r="HE32" s="97"/>
      <c r="HF32" s="97"/>
      <c r="HG32" s="97"/>
      <c r="HH32" s="97"/>
      <c r="HI32" s="97"/>
      <c r="HJ32" s="97"/>
      <c r="HK32" s="97"/>
      <c r="HL32" s="97">
        <f>4+6</f>
        <v>10</v>
      </c>
      <c r="HM32" s="97"/>
      <c r="HN32" s="97">
        <f>1+1</f>
        <v>2</v>
      </c>
      <c r="HO32" s="97"/>
      <c r="HP32" s="97"/>
      <c r="HQ32" s="97"/>
      <c r="HR32" s="97"/>
      <c r="HS32" s="97"/>
      <c r="HT32" s="97"/>
      <c r="HU32" s="97"/>
      <c r="HV32" s="97">
        <f>6</f>
        <v>6</v>
      </c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>
        <v>7</v>
      </c>
      <c r="KM32" s="97"/>
      <c r="KN32" s="97"/>
      <c r="KO32" s="97">
        <f>4+3</f>
        <v>7</v>
      </c>
      <c r="KP32" s="97"/>
      <c r="KQ32" s="97"/>
      <c r="KR32" s="97"/>
      <c r="KS32" s="97"/>
      <c r="KT32" s="97"/>
      <c r="KU32" s="97">
        <v>6</v>
      </c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>
        <f>(0+3)*1.5</f>
        <v>4.5</v>
      </c>
      <c r="LL32" s="97"/>
      <c r="LM32" s="97"/>
      <c r="LN32" s="97"/>
      <c r="LO32" s="97"/>
      <c r="LP32" s="97"/>
      <c r="LQ32" s="97"/>
      <c r="LR32" s="97"/>
      <c r="LS32" s="97">
        <f>(0+10)*1.5</f>
        <v>15</v>
      </c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102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/>
      <c r="B33" s="35"/>
      <c r="C33" s="1"/>
      <c r="D33" s="4" t="s">
        <v>627</v>
      </c>
      <c r="E33" s="1"/>
      <c r="F33" s="1"/>
      <c r="G33"/>
      <c r="H33"/>
      <c r="I33" s="1">
        <f t="shared" si="2"/>
        <v>54</v>
      </c>
      <c r="J33" s="12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 t="s">
        <v>516</v>
      </c>
      <c r="DC33" s="97"/>
      <c r="DD33" s="97"/>
      <c r="DE33" s="97"/>
      <c r="DF33" s="97"/>
      <c r="DG33" s="97"/>
      <c r="DH33" s="97" t="s">
        <v>516</v>
      </c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146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>
        <f>3+3</f>
        <v>6</v>
      </c>
      <c r="GW33" s="97"/>
      <c r="GX33" s="97"/>
      <c r="GY33" s="97"/>
      <c r="GZ33" s="97">
        <f>3+6</f>
        <v>9</v>
      </c>
      <c r="HA33" s="97"/>
      <c r="HB33" s="97">
        <f>3+1</f>
        <v>4</v>
      </c>
      <c r="HC33" s="97"/>
      <c r="HD33" s="97"/>
      <c r="HE33" s="97"/>
      <c r="HF33" s="97"/>
      <c r="HG33" s="97"/>
      <c r="HH33" s="97">
        <f>3+7</f>
        <v>10</v>
      </c>
      <c r="HI33" s="97"/>
      <c r="HJ33" s="97">
        <f>2+4</f>
        <v>6</v>
      </c>
      <c r="HK33" s="97"/>
      <c r="HL33" s="97"/>
      <c r="HM33" s="97">
        <f>2+2</f>
        <v>4</v>
      </c>
      <c r="HN33" s="97"/>
      <c r="HO33" s="97"/>
      <c r="HP33" s="97"/>
      <c r="HQ33" s="97"/>
      <c r="HR33" s="97"/>
      <c r="HS33" s="97"/>
      <c r="HT33" s="97">
        <f>2+5</f>
        <v>7</v>
      </c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>
        <f>1+1</f>
        <v>2</v>
      </c>
      <c r="LM33" s="97"/>
      <c r="LN33" s="97"/>
      <c r="LO33" s="97"/>
      <c r="LP33" s="97"/>
      <c r="LQ33" s="97"/>
      <c r="LR33" s="97"/>
      <c r="LS33" s="97"/>
      <c r="LT33" s="97">
        <f>3+3</f>
        <v>6</v>
      </c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102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0" customFormat="1" ht="18" customHeight="1" x14ac:dyDescent="0.2">
      <c r="A34" s="12"/>
      <c r="B34" s="26"/>
      <c r="C34" s="1"/>
      <c r="D34" t="s">
        <v>30</v>
      </c>
      <c r="E34" s="1">
        <v>9454</v>
      </c>
      <c r="F34" s="1">
        <v>2009</v>
      </c>
      <c r="G34"/>
      <c r="H34"/>
      <c r="I34" s="1">
        <f t="shared" si="2"/>
        <v>19</v>
      </c>
      <c r="J34" s="12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102"/>
      <c r="BE34" s="102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138"/>
      <c r="FM34" s="98"/>
      <c r="FN34" s="98"/>
      <c r="FO34" s="138"/>
      <c r="FP34" s="98"/>
      <c r="FQ34" s="97"/>
      <c r="FR34" s="98"/>
      <c r="FS34" s="98"/>
      <c r="FT34" s="98"/>
      <c r="FU34" s="98"/>
      <c r="FV34" s="98"/>
      <c r="FW34" s="98"/>
      <c r="FX34" s="98"/>
      <c r="FY34" s="98"/>
      <c r="FZ34" s="98"/>
      <c r="GA34" s="97"/>
      <c r="GB34" s="98"/>
      <c r="GC34" s="98"/>
      <c r="GD34" s="13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105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102"/>
      <c r="HE34" s="98"/>
      <c r="HF34" s="98"/>
      <c r="HG34" s="98"/>
      <c r="HH34" s="98"/>
      <c r="HI34" s="98"/>
      <c r="HJ34" s="98"/>
      <c r="HK34" s="98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>
        <f>3+3</f>
        <v>6</v>
      </c>
      <c r="KQ34" s="97"/>
      <c r="KR34" s="97"/>
      <c r="KS34" s="97"/>
      <c r="KT34" s="102"/>
      <c r="KU34" s="97"/>
      <c r="KV34" s="97"/>
      <c r="KW34" s="97"/>
      <c r="KX34" s="97"/>
      <c r="KY34" s="97">
        <f>3+3</f>
        <v>6</v>
      </c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>
        <v>2</v>
      </c>
      <c r="LO34" s="97"/>
      <c r="LP34" s="97"/>
      <c r="LQ34" s="97"/>
      <c r="LR34" s="97"/>
      <c r="LS34" s="97"/>
      <c r="LT34" s="97"/>
      <c r="LU34" s="97"/>
      <c r="LV34" s="97">
        <f>3+2</f>
        <v>5</v>
      </c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>
        <v>9</v>
      </c>
      <c r="B35" s="26" t="s">
        <v>249</v>
      </c>
      <c r="C35" s="1">
        <v>2372</v>
      </c>
      <c r="D35" s="4" t="s">
        <v>250</v>
      </c>
      <c r="E35" s="1">
        <v>9449</v>
      </c>
      <c r="F35" s="1">
        <v>2011</v>
      </c>
      <c r="G35" s="4" t="s">
        <v>13</v>
      </c>
      <c r="H35"/>
      <c r="I35" s="1">
        <f t="shared" ref="I35:I36" si="3">SUM(K35:TB35)</f>
        <v>87</v>
      </c>
      <c r="J35" s="12">
        <f>Tabuľka11[[#This Row],[Stĺpec8]]+I36-1</f>
        <v>101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>
        <v>4</v>
      </c>
      <c r="DA35" s="97">
        <v>3</v>
      </c>
      <c r="DB35" s="97"/>
      <c r="DC35" s="97"/>
      <c r="DD35" s="97"/>
      <c r="DE35" s="97"/>
      <c r="DF35" s="97">
        <v>5</v>
      </c>
      <c r="DG35" s="97">
        <f>4+4</f>
        <v>8</v>
      </c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146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>
        <v>4</v>
      </c>
      <c r="GZ35" s="97"/>
      <c r="HA35" s="97"/>
      <c r="HB35" s="97"/>
      <c r="HC35" s="97"/>
      <c r="HD35" s="97"/>
      <c r="HE35" s="97"/>
      <c r="HF35" s="97">
        <f>8+6</f>
        <v>14</v>
      </c>
      <c r="HG35" s="97">
        <v>5</v>
      </c>
      <c r="HH35" s="97"/>
      <c r="HI35" s="97"/>
      <c r="HJ35" s="97"/>
      <c r="HK35" s="97"/>
      <c r="HL35" s="97"/>
      <c r="HM35" s="97"/>
      <c r="HN35" s="97"/>
      <c r="HO35" s="97"/>
      <c r="HP35" s="97">
        <f>9+7</f>
        <v>16</v>
      </c>
      <c r="HQ35" s="97">
        <f>8+6</f>
        <v>14</v>
      </c>
      <c r="HR35" s="97"/>
      <c r="HS35" s="97"/>
      <c r="HT35" s="97"/>
      <c r="HU35" s="97"/>
      <c r="HV35" s="97"/>
      <c r="HW35" s="97"/>
      <c r="HX35" s="97"/>
      <c r="HY35" s="97"/>
      <c r="HZ35" s="97">
        <f>8+6</f>
        <v>14</v>
      </c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102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/>
      <c r="B36" s="35"/>
      <c r="C36" s="1"/>
      <c r="D36" s="4" t="s">
        <v>735</v>
      </c>
      <c r="E36" s="1">
        <v>13160</v>
      </c>
      <c r="F36" s="1">
        <v>2020</v>
      </c>
      <c r="G36" s="4"/>
      <c r="H36"/>
      <c r="I36" s="1">
        <f t="shared" si="3"/>
        <v>15</v>
      </c>
      <c r="J36" s="12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146"/>
      <c r="GB36" s="146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>
        <f>1+3</f>
        <v>4</v>
      </c>
      <c r="KK36" s="97"/>
      <c r="KL36" s="97"/>
      <c r="KM36" s="97"/>
      <c r="KN36" s="97" t="s">
        <v>516</v>
      </c>
      <c r="KO36" s="97"/>
      <c r="KP36" s="97"/>
      <c r="KQ36" s="97"/>
      <c r="KR36" s="97"/>
      <c r="KS36" s="97">
        <v>4</v>
      </c>
      <c r="KT36" s="102"/>
      <c r="KU36" s="97"/>
      <c r="KV36" s="97"/>
      <c r="KW36" s="97">
        <v>3</v>
      </c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>
        <f>1+1</f>
        <v>2</v>
      </c>
      <c r="LJ36" s="97"/>
      <c r="LK36" s="97"/>
      <c r="LL36" s="97" t="s">
        <v>516</v>
      </c>
      <c r="LM36" s="97"/>
      <c r="LN36" s="97"/>
      <c r="LO36" s="97"/>
      <c r="LP36" s="97"/>
      <c r="LQ36" s="97">
        <v>1</v>
      </c>
      <c r="LR36" s="97"/>
      <c r="LS36" s="97"/>
      <c r="LT36" s="97">
        <v>1</v>
      </c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>
        <v>10</v>
      </c>
      <c r="B37" s="11" t="s">
        <v>106</v>
      </c>
      <c r="C37" s="1">
        <v>7749</v>
      </c>
      <c r="D37" s="4" t="s">
        <v>176</v>
      </c>
      <c r="E37" s="1">
        <v>11486</v>
      </c>
      <c r="F37" s="1"/>
      <c r="G37" s="4" t="s">
        <v>728</v>
      </c>
      <c r="H37"/>
      <c r="I37" s="1">
        <f>SUM(K37:TB37)</f>
        <v>3</v>
      </c>
      <c r="J37" s="12">
        <f>Tabuľka11[[#This Row],[Stĺpec8]]+I38+I39+I40-6</f>
        <v>93</v>
      </c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102"/>
      <c r="CD37" s="102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>
        <v>3</v>
      </c>
      <c r="CV37" s="97"/>
      <c r="CW37" s="102"/>
      <c r="CX37" s="97"/>
      <c r="CY37" s="97"/>
      <c r="CZ37" s="102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145"/>
      <c r="FM37" s="97"/>
      <c r="FN37" s="97"/>
      <c r="FO37" s="145"/>
      <c r="FP37" s="140"/>
      <c r="FQ37" s="140"/>
      <c r="FR37" s="97"/>
      <c r="FS37" s="97"/>
      <c r="FT37" s="97"/>
      <c r="FU37" s="97"/>
      <c r="FV37" s="97"/>
      <c r="FW37" s="140"/>
      <c r="FX37" s="140"/>
      <c r="FY37" s="97"/>
      <c r="FZ37" s="97"/>
      <c r="GA37" s="146"/>
      <c r="GB37" s="146"/>
      <c r="GC37" s="97"/>
      <c r="GD37" s="145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102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88"/>
      <c r="IK37" s="88"/>
      <c r="IL37" s="88"/>
      <c r="IM37" s="88"/>
      <c r="IN37" s="88"/>
      <c r="IO37" s="88"/>
      <c r="IP37" s="88"/>
      <c r="IQ37" s="88"/>
      <c r="IR37" s="88"/>
      <c r="IS37" s="88"/>
      <c r="IT37" s="88"/>
      <c r="IU37" s="88"/>
      <c r="IV37" s="88"/>
      <c r="IW37" s="88"/>
      <c r="IX37" s="88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88"/>
      <c r="JT37" s="88"/>
      <c r="JU37" s="88"/>
      <c r="JV37" s="88"/>
      <c r="JW37" s="88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102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35"/>
      <c r="C38" s="1"/>
      <c r="D38" s="4" t="s">
        <v>554</v>
      </c>
      <c r="E38" s="1">
        <v>13316</v>
      </c>
      <c r="F38" s="1"/>
      <c r="G38" s="4"/>
      <c r="H38"/>
      <c r="I38" s="1">
        <f>SUM(K38:TB38)</f>
        <v>6</v>
      </c>
      <c r="J38" s="12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>
        <v>3</v>
      </c>
      <c r="BM38" s="97"/>
      <c r="BN38" s="97"/>
      <c r="BO38" s="97"/>
      <c r="BP38" s="97"/>
      <c r="BQ38" s="97"/>
      <c r="BR38" s="97"/>
      <c r="BS38" s="97"/>
      <c r="BT38" s="102" t="s">
        <v>516</v>
      </c>
      <c r="BU38" s="97"/>
      <c r="BV38" s="97"/>
      <c r="BW38" s="97"/>
      <c r="BX38" s="97"/>
      <c r="BY38" s="97"/>
      <c r="BZ38" s="97"/>
      <c r="CA38" s="97"/>
      <c r="CB38" s="97"/>
      <c r="CC38" s="102"/>
      <c r="CD38" s="102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>
        <v>3</v>
      </c>
      <c r="CP38" s="102" t="s">
        <v>516</v>
      </c>
      <c r="CQ38" s="97"/>
      <c r="CR38" s="97"/>
      <c r="CS38" s="97"/>
      <c r="CT38" s="97"/>
      <c r="CU38" s="97"/>
      <c r="CV38" s="97"/>
      <c r="CW38" s="102"/>
      <c r="CX38" s="97"/>
      <c r="CY38" s="97"/>
      <c r="CZ38" s="102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145"/>
      <c r="FM38" s="97"/>
      <c r="FN38" s="97"/>
      <c r="FO38" s="145"/>
      <c r="FP38" s="140"/>
      <c r="FQ38" s="140"/>
      <c r="FR38" s="97"/>
      <c r="FS38" s="97"/>
      <c r="FT38" s="97"/>
      <c r="FU38" s="97"/>
      <c r="FV38" s="97"/>
      <c r="FW38" s="140"/>
      <c r="FX38" s="140"/>
      <c r="FY38" s="97"/>
      <c r="FZ38" s="97"/>
      <c r="GA38" s="146"/>
      <c r="GB38" s="146"/>
      <c r="GC38" s="97"/>
      <c r="GD38" s="145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102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88"/>
      <c r="IK38" s="88"/>
      <c r="IL38" s="88"/>
      <c r="IM38" s="88"/>
      <c r="IN38" s="88"/>
      <c r="IO38" s="88"/>
      <c r="IP38" s="88"/>
      <c r="IQ38" s="88"/>
      <c r="IR38" s="88"/>
      <c r="IS38" s="88"/>
      <c r="IT38" s="88"/>
      <c r="IU38" s="88"/>
      <c r="IV38" s="88"/>
      <c r="IW38" s="88"/>
      <c r="IX38" s="88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88"/>
      <c r="JT38" s="88"/>
      <c r="JU38" s="88"/>
      <c r="JV38" s="88"/>
      <c r="JW38" s="88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102"/>
      <c r="KO38" s="97"/>
      <c r="KP38" s="97"/>
      <c r="KQ38" s="97"/>
      <c r="KR38" s="97"/>
      <c r="KS38" s="97"/>
      <c r="KT38" s="97"/>
      <c r="KU38" s="97"/>
      <c r="KV38" s="97"/>
      <c r="KW38" s="97" t="s">
        <v>516</v>
      </c>
      <c r="KX38" s="97" t="s">
        <v>516</v>
      </c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" customFormat="1" ht="18" customHeight="1" x14ac:dyDescent="0.2">
      <c r="A39" s="12"/>
      <c r="B39" s="35"/>
      <c r="C39" s="1"/>
      <c r="D39" s="4" t="s">
        <v>556</v>
      </c>
      <c r="E39" s="1">
        <v>13079</v>
      </c>
      <c r="F39" s="1"/>
      <c r="G39" s="4"/>
      <c r="H39"/>
      <c r="I39" s="1">
        <f>SUM(K39:TB39)</f>
        <v>12</v>
      </c>
      <c r="J39" s="12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>
        <v>3</v>
      </c>
      <c r="BP39" s="102" t="s">
        <v>516</v>
      </c>
      <c r="BQ39" s="97"/>
      <c r="BR39" s="97">
        <f>3+3</f>
        <v>6</v>
      </c>
      <c r="BS39" s="97">
        <v>3</v>
      </c>
      <c r="BT39" s="97"/>
      <c r="BU39" s="97"/>
      <c r="BV39" s="97"/>
      <c r="BW39" s="97"/>
      <c r="BX39" s="97"/>
      <c r="BY39" s="97"/>
      <c r="BZ39" s="97"/>
      <c r="CA39" s="97"/>
      <c r="CB39" s="97"/>
      <c r="CC39" s="102"/>
      <c r="CD39" s="102"/>
      <c r="CE39" s="97"/>
      <c r="CF39" s="97"/>
      <c r="CG39" s="97"/>
      <c r="CH39" s="97"/>
      <c r="CI39" s="97"/>
      <c r="CJ39" s="97"/>
      <c r="CK39" s="102" t="s">
        <v>516</v>
      </c>
      <c r="CL39" s="97"/>
      <c r="CM39" s="102" t="s">
        <v>516</v>
      </c>
      <c r="CN39" s="97"/>
      <c r="CO39" s="97"/>
      <c r="CP39" s="97"/>
      <c r="CQ39" s="97"/>
      <c r="CR39" s="97"/>
      <c r="CS39" s="97"/>
      <c r="CT39" s="97"/>
      <c r="CU39" s="97"/>
      <c r="CV39" s="97"/>
      <c r="CW39" s="102"/>
      <c r="CX39" s="97"/>
      <c r="CY39" s="97"/>
      <c r="CZ39" s="102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2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145"/>
      <c r="FM39" s="97"/>
      <c r="FN39" s="97"/>
      <c r="FO39" s="145"/>
      <c r="FP39" s="140"/>
      <c r="FQ39" s="140"/>
      <c r="FR39" s="97"/>
      <c r="FS39" s="97"/>
      <c r="FT39" s="97"/>
      <c r="FU39" s="97"/>
      <c r="FV39" s="97"/>
      <c r="FW39" s="140"/>
      <c r="FX39" s="140"/>
      <c r="FY39" s="97"/>
      <c r="FZ39" s="97"/>
      <c r="GA39" s="146"/>
      <c r="GB39" s="146"/>
      <c r="GC39" s="97"/>
      <c r="GD39" s="145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102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88"/>
      <c r="IK39" s="88"/>
      <c r="IL39" s="88"/>
      <c r="IM39" s="88"/>
      <c r="IN39" s="88"/>
      <c r="IO39" s="88"/>
      <c r="IP39" s="88"/>
      <c r="IQ39" s="88"/>
      <c r="IR39" s="88"/>
      <c r="IS39" s="88"/>
      <c r="IT39" s="88"/>
      <c r="IU39" s="88"/>
      <c r="IV39" s="88"/>
      <c r="IW39" s="88"/>
      <c r="IX39" s="88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88"/>
      <c r="JT39" s="88"/>
      <c r="JU39" s="88"/>
      <c r="JV39" s="88"/>
      <c r="JW39" s="88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102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/>
      <c r="B40" s="35"/>
      <c r="C40" s="1"/>
      <c r="D40" s="4" t="s">
        <v>313</v>
      </c>
      <c r="E40" s="1">
        <v>12871</v>
      </c>
      <c r="F40" s="1">
        <v>2020</v>
      </c>
      <c r="G40" s="4"/>
      <c r="H40"/>
      <c r="I40" s="1">
        <f>SUM(K40:TB40)</f>
        <v>78</v>
      </c>
      <c r="J40" s="12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102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102"/>
      <c r="CD40" s="102"/>
      <c r="CE40" s="97"/>
      <c r="CF40" s="97"/>
      <c r="CG40" s="97"/>
      <c r="CH40" s="97"/>
      <c r="CI40" s="97"/>
      <c r="CJ40" s="97"/>
      <c r="CK40" s="102"/>
      <c r="CL40" s="97"/>
      <c r="CM40" s="102"/>
      <c r="CN40" s="97"/>
      <c r="CO40" s="97"/>
      <c r="CP40" s="97"/>
      <c r="CQ40" s="97"/>
      <c r="CR40" s="97"/>
      <c r="CS40" s="97"/>
      <c r="CT40" s="97"/>
      <c r="CU40" s="97"/>
      <c r="CV40" s="97"/>
      <c r="CW40" s="102"/>
      <c r="CX40" s="97"/>
      <c r="CY40" s="97"/>
      <c r="CZ40" s="102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145"/>
      <c r="FM40" s="97"/>
      <c r="FN40" s="97"/>
      <c r="FO40" s="145"/>
      <c r="FP40" s="140"/>
      <c r="FQ40" s="140"/>
      <c r="FR40" s="97"/>
      <c r="FS40" s="97"/>
      <c r="FT40" s="97"/>
      <c r="FU40" s="97"/>
      <c r="FV40" s="97"/>
      <c r="FW40" s="140"/>
      <c r="FX40" s="140"/>
      <c r="FY40" s="97"/>
      <c r="FZ40" s="97"/>
      <c r="GA40" s="146"/>
      <c r="GB40" s="146"/>
      <c r="GC40" s="97"/>
      <c r="GD40" s="145"/>
      <c r="GE40" s="97"/>
      <c r="GF40" s="97"/>
      <c r="GG40" s="97"/>
      <c r="GH40" s="97"/>
      <c r="GI40" s="97"/>
      <c r="GJ40" s="97"/>
      <c r="GK40" s="97"/>
      <c r="GL40" s="97"/>
      <c r="GM40" s="97">
        <f>2+7</f>
        <v>9</v>
      </c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>
        <v>3</v>
      </c>
      <c r="HU40" s="102">
        <f>4+7</f>
        <v>11</v>
      </c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88"/>
      <c r="IK40" s="88"/>
      <c r="IL40" s="88"/>
      <c r="IM40" s="88"/>
      <c r="IN40" s="88"/>
      <c r="IO40" s="88"/>
      <c r="IP40" s="88"/>
      <c r="IQ40" s="88"/>
      <c r="IR40" s="88"/>
      <c r="IS40" s="88"/>
      <c r="IT40" s="88"/>
      <c r="IU40" s="88"/>
      <c r="IV40" s="88"/>
      <c r="IW40" s="88"/>
      <c r="IX40" s="88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88"/>
      <c r="JT40" s="88"/>
      <c r="JU40" s="88"/>
      <c r="JV40" s="88"/>
      <c r="JW40" s="88"/>
      <c r="JX40" s="97"/>
      <c r="JY40" s="97"/>
      <c r="JZ40" s="97">
        <f>3+7</f>
        <v>10</v>
      </c>
      <c r="KA40" s="97">
        <f>3+5</f>
        <v>8</v>
      </c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102"/>
      <c r="KO40" s="97"/>
      <c r="KP40" s="97"/>
      <c r="KQ40" s="97"/>
      <c r="KR40" s="97"/>
      <c r="KS40" s="97">
        <f>1+5</f>
        <v>6</v>
      </c>
      <c r="KT40" s="97">
        <f>2+4</f>
        <v>6</v>
      </c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>
        <f>(2+1)*1.5</f>
        <v>4.5</v>
      </c>
      <c r="LK40" s="97"/>
      <c r="LL40" s="97">
        <f>3+1</f>
        <v>4</v>
      </c>
      <c r="LM40" s="97"/>
      <c r="LN40" s="97"/>
      <c r="LO40" s="97"/>
      <c r="LP40" s="97"/>
      <c r="LQ40" s="97">
        <f>2+1</f>
        <v>3</v>
      </c>
      <c r="LR40" s="97">
        <f>(2+7)*1.5</f>
        <v>13.5</v>
      </c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>
        <v>11</v>
      </c>
      <c r="B41" s="26" t="s">
        <v>129</v>
      </c>
      <c r="C41" s="1">
        <v>3021</v>
      </c>
      <c r="D41" s="4" t="s">
        <v>177</v>
      </c>
      <c r="E41" s="1">
        <v>12223</v>
      </c>
      <c r="F41" s="1">
        <v>2019</v>
      </c>
      <c r="G41" s="4" t="s">
        <v>63</v>
      </c>
      <c r="H41"/>
      <c r="I41" s="1">
        <f>SUM(K41:TB41)</f>
        <v>91</v>
      </c>
      <c r="J41" s="12">
        <f>I41</f>
        <v>91</v>
      </c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/>
      <c r="DY41" s="102"/>
      <c r="DZ41" s="102"/>
      <c r="EA41" s="102"/>
      <c r="EB41" s="102"/>
      <c r="EC41" s="102"/>
      <c r="ED41" s="102"/>
      <c r="EE41" s="102"/>
      <c r="EF41" s="102"/>
      <c r="EG41" s="102"/>
      <c r="EH41" s="102"/>
      <c r="EI41" s="102"/>
      <c r="EJ41" s="102"/>
      <c r="EK41" s="102"/>
      <c r="EL41" s="102"/>
      <c r="EM41" s="102"/>
      <c r="EN41" s="102"/>
      <c r="EO41" s="102"/>
      <c r="EP41" s="102"/>
      <c r="EQ41" s="102"/>
      <c r="ER41" s="102"/>
      <c r="ES41" s="102"/>
      <c r="ET41" s="102"/>
      <c r="EU41" s="102"/>
      <c r="EV41" s="102"/>
      <c r="EW41" s="102"/>
      <c r="EX41" s="102"/>
      <c r="EY41" s="102"/>
      <c r="EZ41" s="102"/>
      <c r="FA41" s="102"/>
      <c r="FB41" s="102"/>
      <c r="FC41" s="102"/>
      <c r="FD41" s="102"/>
      <c r="FE41" s="102"/>
      <c r="FF41" s="102"/>
      <c r="FG41" s="102"/>
      <c r="FH41" s="102"/>
      <c r="FI41" s="102"/>
      <c r="FJ41" s="102"/>
      <c r="FK41" s="102"/>
      <c r="FL41" s="102"/>
      <c r="FM41" s="102"/>
      <c r="FN41" s="102"/>
      <c r="FO41" s="102"/>
      <c r="FP41" s="102"/>
      <c r="FQ41" s="102"/>
      <c r="FR41" s="102"/>
      <c r="FS41" s="102"/>
      <c r="FT41" s="102"/>
      <c r="FU41" s="102"/>
      <c r="FV41" s="102"/>
      <c r="FW41" s="102"/>
      <c r="FX41" s="102"/>
      <c r="FY41" s="102"/>
      <c r="FZ41" s="102">
        <f>2+9</f>
        <v>11</v>
      </c>
      <c r="GA41" s="149">
        <v>10</v>
      </c>
      <c r="GB41" s="102"/>
      <c r="GC41" s="102"/>
      <c r="GD41" s="102"/>
      <c r="GE41" s="102"/>
      <c r="GF41" s="102"/>
      <c r="GG41" s="102"/>
      <c r="GH41" s="102"/>
      <c r="GI41" s="102"/>
      <c r="GJ41" s="102"/>
      <c r="GK41" s="102"/>
      <c r="GL41" s="102"/>
      <c r="GM41" s="102"/>
      <c r="GN41" s="102"/>
      <c r="GO41" s="102">
        <v>10</v>
      </c>
      <c r="GP41" s="102"/>
      <c r="GQ41" s="102"/>
      <c r="GR41" s="102"/>
      <c r="GS41" s="102"/>
      <c r="GT41" s="102">
        <v>9</v>
      </c>
      <c r="GU41" s="102"/>
      <c r="GV41" s="102"/>
      <c r="GW41" s="102"/>
      <c r="GX41" s="102"/>
      <c r="GY41" s="102"/>
      <c r="GZ41" s="102"/>
      <c r="HA41" s="102"/>
      <c r="HB41" s="102"/>
      <c r="HC41" s="102"/>
      <c r="HD41" s="102"/>
      <c r="HE41" s="102"/>
      <c r="HF41" s="102"/>
      <c r="HG41" s="102"/>
      <c r="HH41" s="102"/>
      <c r="HI41" s="102"/>
      <c r="HJ41" s="102"/>
      <c r="HK41" s="102">
        <f>4+6</f>
        <v>10</v>
      </c>
      <c r="HL41" s="102">
        <f>5+6</f>
        <v>11</v>
      </c>
      <c r="HM41" s="102"/>
      <c r="HN41" s="102"/>
      <c r="HO41" s="102"/>
      <c r="HP41" s="102"/>
      <c r="HQ41" s="102"/>
      <c r="HR41" s="102"/>
      <c r="HS41" s="102"/>
      <c r="HT41" s="102"/>
      <c r="HU41" s="102">
        <f>2+5</f>
        <v>7</v>
      </c>
      <c r="HV41" s="102">
        <v>5</v>
      </c>
      <c r="HW41" s="102"/>
      <c r="HX41" s="102"/>
      <c r="HY41" s="102"/>
      <c r="HZ41" s="102"/>
      <c r="IA41" s="102"/>
      <c r="IB41" s="102"/>
      <c r="IC41" s="102"/>
      <c r="ID41" s="102"/>
      <c r="IE41" s="102"/>
      <c r="IF41" s="102"/>
      <c r="IG41" s="102"/>
      <c r="IH41" s="102"/>
      <c r="II41" s="102"/>
      <c r="IJ41" s="102"/>
      <c r="IK41" s="102"/>
      <c r="IL41" s="102"/>
      <c r="IM41" s="102"/>
      <c r="IN41" s="102"/>
      <c r="IO41" s="102"/>
      <c r="IP41" s="102"/>
      <c r="IQ41" s="102"/>
      <c r="IR41" s="102"/>
      <c r="IS41" s="102">
        <f>2+5</f>
        <v>7</v>
      </c>
      <c r="IT41" s="102"/>
      <c r="IU41" s="102"/>
      <c r="IV41" s="102"/>
      <c r="IW41" s="102"/>
      <c r="IX41" s="102"/>
      <c r="IY41" s="102"/>
      <c r="IZ41" s="102"/>
      <c r="JA41" s="102"/>
      <c r="JB41" s="102"/>
      <c r="JC41" s="102"/>
      <c r="JD41" s="102">
        <f>3+8</f>
        <v>11</v>
      </c>
      <c r="JE41" s="102"/>
      <c r="JF41" s="102"/>
      <c r="JG41" s="102"/>
      <c r="JH41" s="102"/>
      <c r="JI41" s="102"/>
      <c r="JJ41" s="102"/>
      <c r="JK41" s="102"/>
      <c r="JL41" s="102"/>
      <c r="JM41" s="102"/>
      <c r="JN41" s="102"/>
      <c r="JO41" s="102"/>
      <c r="JP41" s="102"/>
      <c r="JQ41" s="102"/>
      <c r="JR41" s="102"/>
      <c r="JS41" s="88"/>
      <c r="JT41" s="88"/>
      <c r="JU41" s="88"/>
      <c r="JV41" s="88"/>
      <c r="JW41" s="88"/>
      <c r="JX41" s="102"/>
      <c r="JY41" s="102"/>
      <c r="JZ41" s="102"/>
      <c r="KA41" s="102"/>
      <c r="KB41" s="102"/>
      <c r="KC41" s="102"/>
      <c r="KD41" s="102"/>
      <c r="KE41" s="102"/>
      <c r="KF41" s="102"/>
      <c r="KG41" s="102"/>
      <c r="KH41" s="102"/>
      <c r="KI41" s="102"/>
      <c r="KJ41" s="102"/>
      <c r="KK41" s="102"/>
      <c r="KL41" s="102"/>
      <c r="KM41" s="102"/>
      <c r="KN41" s="102"/>
      <c r="KO41" s="102"/>
      <c r="KP41" s="102"/>
      <c r="KQ41" s="102"/>
      <c r="KR41" s="102"/>
      <c r="KS41" s="102"/>
      <c r="KT41" s="102"/>
      <c r="KU41" s="102"/>
      <c r="KV41" s="102"/>
      <c r="KW41" s="102"/>
      <c r="KX41" s="102"/>
      <c r="KY41" s="102"/>
      <c r="KZ41" s="102"/>
      <c r="LA41" s="102"/>
      <c r="LB41" s="102"/>
      <c r="LC41" s="102"/>
      <c r="LD41" s="102"/>
      <c r="LE41" s="102"/>
      <c r="LF41" s="102"/>
      <c r="LG41" s="102"/>
      <c r="LH41" s="102"/>
      <c r="LI41" s="102"/>
      <c r="LJ41" s="102"/>
      <c r="LK41" s="102"/>
      <c r="LL41" s="102"/>
      <c r="LM41" s="102"/>
      <c r="LN41" s="102"/>
      <c r="LO41" s="102"/>
      <c r="LP41" s="102"/>
      <c r="LQ41" s="102"/>
      <c r="LR41" s="102"/>
      <c r="LS41" s="102"/>
      <c r="LT41" s="102"/>
      <c r="LU41" s="102"/>
      <c r="LV41" s="102"/>
      <c r="LW41" s="102"/>
      <c r="LX41" s="102"/>
      <c r="LY41" s="102"/>
      <c r="LZ41" s="102"/>
      <c r="MA41" s="102"/>
      <c r="MB41" s="102"/>
      <c r="MC41" s="102"/>
      <c r="MD41" s="102"/>
      <c r="ME41" s="102"/>
      <c r="MF41" s="102"/>
      <c r="MG41" s="102"/>
      <c r="MH41" s="102"/>
      <c r="MI41" s="102"/>
      <c r="MJ41" s="102"/>
      <c r="MK41" s="102"/>
      <c r="ML41" s="102"/>
      <c r="MM41" s="102"/>
      <c r="MN41" s="102"/>
      <c r="MO41" s="102"/>
      <c r="MP41" s="102"/>
      <c r="MQ41" s="102"/>
      <c r="MR41" s="102"/>
      <c r="MS41" s="102"/>
      <c r="MT41" s="102"/>
      <c r="MU41" s="102"/>
      <c r="MV41" s="102"/>
      <c r="MW41" s="102"/>
      <c r="MX41" s="102"/>
      <c r="MY41" s="102"/>
      <c r="MZ41" s="102"/>
      <c r="NA41" s="102"/>
      <c r="NB41" s="102"/>
      <c r="NC41" s="102"/>
      <c r="ND41" s="102"/>
      <c r="NE41" s="102"/>
      <c r="NF41" s="102"/>
      <c r="NG41" s="102"/>
      <c r="NH41" s="102"/>
      <c r="NI41" s="102"/>
      <c r="NJ41" s="102"/>
      <c r="NK41" s="102"/>
      <c r="NL41" s="102"/>
      <c r="NM41" s="102"/>
      <c r="NN41" s="102"/>
      <c r="NO41" s="102"/>
      <c r="NP41" s="102"/>
      <c r="NQ41" s="102"/>
      <c r="NR41" s="102"/>
      <c r="NS41" s="102"/>
      <c r="NT41" s="102"/>
      <c r="NU41" s="102"/>
      <c r="NV41" s="102"/>
      <c r="NW41" s="102"/>
      <c r="NX41" s="102"/>
      <c r="NY41" s="102"/>
      <c r="NZ41" s="102"/>
      <c r="OA41" s="102"/>
      <c r="OB41" s="102"/>
      <c r="OC41" s="102"/>
      <c r="OD41" s="102"/>
      <c r="OE41" s="102"/>
      <c r="OF41" s="102"/>
      <c r="OG41" s="102"/>
      <c r="OH41" s="102"/>
      <c r="OI41" s="102"/>
      <c r="OJ41" s="102"/>
      <c r="OK41" s="102"/>
      <c r="OL41" s="102"/>
      <c r="OM41" s="102"/>
      <c r="ON41" s="102"/>
      <c r="OO41" s="102"/>
      <c r="OP41" s="102"/>
      <c r="OQ41" s="102"/>
      <c r="OR41" s="102"/>
      <c r="OS41" s="102"/>
      <c r="OT41" s="102"/>
      <c r="OU41" s="102"/>
      <c r="OV41" s="102"/>
      <c r="OW41" s="102"/>
      <c r="OX41" s="102"/>
      <c r="OY41" s="102"/>
      <c r="OZ41" s="102"/>
      <c r="PA41" s="102"/>
      <c r="PB41" s="102"/>
      <c r="PC41" s="102"/>
      <c r="PD41" s="102"/>
      <c r="PE41" s="102"/>
      <c r="PF41" s="102"/>
      <c r="PG41" s="102"/>
      <c r="PH41" s="102"/>
      <c r="PI41" s="102"/>
      <c r="PJ41" s="102"/>
      <c r="PK41" s="102"/>
      <c r="PL41" s="102"/>
      <c r="PM41" s="102"/>
      <c r="PN41" s="102"/>
      <c r="PO41" s="102"/>
      <c r="PP41" s="102"/>
      <c r="PQ41" s="102"/>
      <c r="PR41" s="102"/>
      <c r="PS41" s="102"/>
      <c r="PT41" s="102"/>
      <c r="PU41" s="102"/>
      <c r="PV41" s="102"/>
      <c r="PW41" s="102"/>
      <c r="PX41" s="102"/>
      <c r="PY41" s="102"/>
      <c r="PZ41" s="102"/>
      <c r="QA41" s="102"/>
      <c r="QB41" s="102"/>
      <c r="QC41" s="102"/>
      <c r="QD41" s="102"/>
      <c r="QE41" s="102"/>
      <c r="QF41" s="102"/>
      <c r="QG41" s="102"/>
      <c r="QH41" s="102"/>
      <c r="QI41" s="102"/>
      <c r="QJ41" s="102"/>
      <c r="QK41" s="102"/>
      <c r="QL41" s="102"/>
      <c r="QM41" s="102"/>
      <c r="QN41" s="102"/>
      <c r="QO41" s="102"/>
      <c r="QP41" s="102"/>
      <c r="QQ41" s="102"/>
      <c r="QR41" s="102"/>
      <c r="QS41" s="102"/>
      <c r="QT41" s="102"/>
      <c r="QU41" s="102"/>
      <c r="QV41" s="102"/>
      <c r="QW41" s="102"/>
      <c r="QX41" s="102"/>
      <c r="QY41" s="102"/>
      <c r="QZ41" s="102"/>
      <c r="RA41" s="102"/>
      <c r="RB41" s="102"/>
      <c r="RC41" s="102"/>
      <c r="RD41" s="102"/>
      <c r="RE41" s="102"/>
      <c r="RF41" s="102"/>
      <c r="RG41" s="102"/>
      <c r="RH41" s="102"/>
      <c r="RI41" s="102"/>
      <c r="RJ41" s="102"/>
      <c r="RK41" s="102"/>
      <c r="RL41" s="102"/>
      <c r="RM41" s="102"/>
      <c r="RN41" s="102"/>
      <c r="RO41" s="102"/>
      <c r="RP41" s="102"/>
      <c r="RQ41" s="102"/>
      <c r="RR41" s="102"/>
      <c r="RS41" s="102"/>
      <c r="RT41" s="102"/>
      <c r="RU41" s="102"/>
      <c r="RV41" s="102"/>
      <c r="RW41" s="102"/>
      <c r="RX41" s="102"/>
      <c r="RY41" s="102"/>
      <c r="RZ41" s="102"/>
      <c r="SA41" s="102"/>
      <c r="SB41" s="102"/>
      <c r="SC41" s="102"/>
      <c r="SD41" s="102"/>
      <c r="SE41" s="102"/>
      <c r="SF41" s="102"/>
      <c r="SG41" s="102"/>
      <c r="SH41" s="102"/>
      <c r="SI41" s="102"/>
      <c r="SJ41" s="102"/>
      <c r="SK41" s="102"/>
      <c r="SL41" s="102"/>
      <c r="SM41" s="102"/>
      <c r="SN41" s="102"/>
      <c r="SO41" s="102"/>
      <c r="SP41" s="102"/>
      <c r="SQ41" s="102"/>
      <c r="SR41" s="102"/>
      <c r="SS41" s="102"/>
      <c r="ST41" s="102"/>
      <c r="SU41" s="102"/>
      <c r="SV41" s="102"/>
      <c r="SW41" s="102"/>
      <c r="SX41" s="102"/>
      <c r="SY41" s="102"/>
      <c r="SZ41" s="102"/>
      <c r="TA41" s="102"/>
      <c r="TB41" s="102"/>
    </row>
    <row r="42" spans="1:522" s="10" customFormat="1" ht="18" customHeight="1" x14ac:dyDescent="0.2">
      <c r="A42" s="12">
        <v>12</v>
      </c>
      <c r="B42" s="26" t="s">
        <v>19</v>
      </c>
      <c r="C42" s="1">
        <v>7279</v>
      </c>
      <c r="D42" t="s">
        <v>569</v>
      </c>
      <c r="E42" s="1">
        <v>7279</v>
      </c>
      <c r="F42" s="1">
        <v>2021</v>
      </c>
      <c r="G42" s="4" t="s">
        <v>359</v>
      </c>
      <c r="H42"/>
      <c r="I42" s="1">
        <f>SUM(K42:TB42)</f>
        <v>33</v>
      </c>
      <c r="J42" s="12">
        <f>Tabuľka11[[#This Row],[Stĺpec81]]+Tabuľka11[[#This Row],[Stĺpec86]]+CV43+JR43+KA43+KC43+KK43+Tabuľka11[[#This Row],[Stĺpec305]]+KT43+KX43+LF43+LG43+Tabuľka11[[#This Row],[Stĺpec179]]+Tabuľka11[[#This Row],[Stĺpec329]]+LR43</f>
        <v>89.5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>
        <f>3+7</f>
        <v>10</v>
      </c>
      <c r="CC42" s="97"/>
      <c r="CD42" s="97"/>
      <c r="CE42" s="97"/>
      <c r="CF42" s="97"/>
      <c r="CG42" s="97"/>
      <c r="CH42" s="97"/>
      <c r="CI42" s="97"/>
      <c r="CJ42" s="97"/>
      <c r="CK42" s="97">
        <f>3+7</f>
        <v>10</v>
      </c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146"/>
      <c r="GB42" s="146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>
        <v>2</v>
      </c>
      <c r="KK42" s="97"/>
      <c r="KL42" s="97"/>
      <c r="KM42" s="97"/>
      <c r="KN42" s="97"/>
      <c r="KO42" s="97"/>
      <c r="KP42" s="97"/>
      <c r="KQ42" s="97"/>
      <c r="KR42" s="97"/>
      <c r="KS42" s="97">
        <f>1+4</f>
        <v>5</v>
      </c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>
        <f>(0+2)*1.5</f>
        <v>3</v>
      </c>
      <c r="LJ42" s="97"/>
      <c r="LK42" s="102"/>
      <c r="LL42" s="97"/>
      <c r="LM42" s="97"/>
      <c r="LN42" s="97"/>
      <c r="LO42" s="97"/>
      <c r="LP42" s="97"/>
      <c r="LQ42" s="97">
        <f>2*1.5</f>
        <v>3</v>
      </c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102"/>
      <c r="NC42" s="102"/>
      <c r="ND42" s="97"/>
      <c r="NE42" s="97"/>
      <c r="NF42" s="97"/>
      <c r="NG42" s="97"/>
      <c r="NH42" s="97"/>
      <c r="NI42" s="97"/>
      <c r="NJ42" s="102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12"/>
      <c r="B43" s="35"/>
      <c r="C43" s="1"/>
      <c r="D43" t="s">
        <v>618</v>
      </c>
      <c r="E43" s="1">
        <v>13235</v>
      </c>
      <c r="F43" s="1"/>
      <c r="G43"/>
      <c r="H43"/>
      <c r="I43" s="1">
        <f>SUM(K43:TB43)</f>
        <v>59.5</v>
      </c>
      <c r="J43" s="12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>
        <f>2+3</f>
        <v>5</v>
      </c>
      <c r="CW43" s="97" t="s">
        <v>516</v>
      </c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146"/>
      <c r="GB43" s="146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>
        <v>6</v>
      </c>
      <c r="JS43" s="97"/>
      <c r="JT43" s="102" t="s">
        <v>516</v>
      </c>
      <c r="JU43" s="97"/>
      <c r="JV43" s="97"/>
      <c r="JW43" s="97"/>
      <c r="JX43" s="97"/>
      <c r="JY43" s="97"/>
      <c r="JZ43" s="97"/>
      <c r="KA43" s="97">
        <f>4+6</f>
        <v>10</v>
      </c>
      <c r="KB43" s="97"/>
      <c r="KC43" s="97">
        <f>3+1</f>
        <v>4</v>
      </c>
      <c r="KD43" s="97"/>
      <c r="KE43" s="97"/>
      <c r="KF43" s="97"/>
      <c r="KG43" s="97"/>
      <c r="KH43" s="97"/>
      <c r="KI43" s="97"/>
      <c r="KJ43" s="97"/>
      <c r="KK43" s="97">
        <f>3+5</f>
        <v>8</v>
      </c>
      <c r="KL43" s="97"/>
      <c r="KM43" s="97"/>
      <c r="KN43" s="97"/>
      <c r="KO43" s="97">
        <f>0+1</f>
        <v>1</v>
      </c>
      <c r="KP43" s="97"/>
      <c r="KQ43" s="97"/>
      <c r="KR43" s="97"/>
      <c r="KS43" s="97"/>
      <c r="KT43" s="97">
        <v>3</v>
      </c>
      <c r="KU43" s="97"/>
      <c r="KV43" s="97"/>
      <c r="KW43" s="97"/>
      <c r="KX43" s="97">
        <f>3+2</f>
        <v>5</v>
      </c>
      <c r="KY43" s="97"/>
      <c r="KZ43" s="97"/>
      <c r="LA43" s="97"/>
      <c r="LB43" s="97"/>
      <c r="LC43" s="97"/>
      <c r="LD43" s="97"/>
      <c r="LE43" s="97"/>
      <c r="LF43" s="97">
        <f>3+2</f>
        <v>5</v>
      </c>
      <c r="LG43" s="97">
        <f>4+1</f>
        <v>5</v>
      </c>
      <c r="LH43" s="97"/>
      <c r="LI43" s="97"/>
      <c r="LJ43" s="97" t="s">
        <v>516</v>
      </c>
      <c r="LK43" s="102"/>
      <c r="LL43" s="97"/>
      <c r="LM43" s="97"/>
      <c r="LN43" s="97"/>
      <c r="LO43" s="97"/>
      <c r="LP43" s="97"/>
      <c r="LQ43" s="97"/>
      <c r="LR43" s="97">
        <f>(0+5)*1.5</f>
        <v>7.5</v>
      </c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102"/>
      <c r="NC43" s="102"/>
      <c r="ND43" s="97"/>
      <c r="NE43" s="97"/>
      <c r="NF43" s="97"/>
      <c r="NG43" s="97"/>
      <c r="NH43" s="97"/>
      <c r="NI43" s="97"/>
      <c r="NJ43" s="102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>
        <v>13</v>
      </c>
      <c r="B44" s="26" t="s">
        <v>186</v>
      </c>
      <c r="C44" s="1">
        <v>5106</v>
      </c>
      <c r="D44" s="48" t="s">
        <v>644</v>
      </c>
      <c r="E44" s="1">
        <v>13274</v>
      </c>
      <c r="F44" s="1">
        <v>2021</v>
      </c>
      <c r="G44" s="4" t="s">
        <v>188</v>
      </c>
      <c r="H44"/>
      <c r="I44" s="1">
        <f>SUM(K44:TB44)</f>
        <v>72.5</v>
      </c>
      <c r="J44" s="12">
        <f>Tabuľka11[[#This Row],[Stĺpec8]]</f>
        <v>72.5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102"/>
      <c r="AJ44" s="102"/>
      <c r="AK44" s="97"/>
      <c r="AL44" s="97"/>
      <c r="AM44" s="97"/>
      <c r="AN44" s="97"/>
      <c r="AO44" s="102"/>
      <c r="AP44" s="102"/>
      <c r="AQ44" s="97"/>
      <c r="AR44" s="102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102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102"/>
      <c r="CN44" s="97"/>
      <c r="CO44" s="97"/>
      <c r="CP44" s="97"/>
      <c r="CQ44" s="97"/>
      <c r="CR44" s="97"/>
      <c r="CS44" s="97"/>
      <c r="CT44" s="97"/>
      <c r="CU44" s="97"/>
      <c r="CV44" s="102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>
        <v>4</v>
      </c>
      <c r="ED44" s="97"/>
      <c r="EE44" s="97"/>
      <c r="EF44" s="97"/>
      <c r="EG44" s="97"/>
      <c r="EH44" s="97"/>
      <c r="EI44" s="97"/>
      <c r="EJ44" s="97">
        <f>1+3</f>
        <v>4</v>
      </c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>
        <f>3+8</f>
        <v>11</v>
      </c>
      <c r="FZ44" s="97">
        <f>1+5</f>
        <v>6</v>
      </c>
      <c r="GA44" s="146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>
        <f>3+7</f>
        <v>10</v>
      </c>
      <c r="GN44" s="97">
        <f>2+5</f>
        <v>7</v>
      </c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88"/>
      <c r="JT44" s="88"/>
      <c r="JU44" s="88"/>
      <c r="JV44" s="88"/>
      <c r="JW44" s="88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>
        <f>3+6</f>
        <v>9</v>
      </c>
      <c r="KK44" s="97"/>
      <c r="KL44" s="97"/>
      <c r="KM44" s="97"/>
      <c r="KN44" s="97"/>
      <c r="KO44" s="97"/>
      <c r="KP44" s="97"/>
      <c r="KQ44" s="97"/>
      <c r="KR44" s="97"/>
      <c r="KS44" s="97">
        <f>3+5</f>
        <v>8</v>
      </c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>
        <f>(2+6)*1.5</f>
        <v>12</v>
      </c>
      <c r="LJ44" s="97"/>
      <c r="LK44" s="97"/>
      <c r="LL44" s="97"/>
      <c r="LM44" s="97"/>
      <c r="LN44" s="97"/>
      <c r="LO44" s="97"/>
      <c r="LP44" s="97"/>
      <c r="LQ44" s="97">
        <f>1*1.5</f>
        <v>1.5</v>
      </c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12">
        <v>14</v>
      </c>
      <c r="B45" s="26" t="s">
        <v>33</v>
      </c>
      <c r="C45" s="1">
        <v>2093</v>
      </c>
      <c r="D45" s="4" t="s">
        <v>120</v>
      </c>
      <c r="E45" s="1">
        <v>11791</v>
      </c>
      <c r="F45" s="1">
        <v>2018</v>
      </c>
      <c r="G45" t="s">
        <v>34</v>
      </c>
      <c r="H45"/>
      <c r="I45" s="1">
        <f t="shared" si="0"/>
        <v>40</v>
      </c>
      <c r="J45" s="12">
        <f>Tabuľka11[[#This Row],[Stĺpec8]]+I46</f>
        <v>58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>
        <f>6+8</f>
        <v>14</v>
      </c>
      <c r="CE45" s="97"/>
      <c r="CF45" s="97"/>
      <c r="CG45" s="97">
        <f>6+5</f>
        <v>11</v>
      </c>
      <c r="CH45" s="97"/>
      <c r="CI45" s="97"/>
      <c r="CJ45" s="97"/>
      <c r="CK45" s="97"/>
      <c r="CL45" s="97"/>
      <c r="CM45" s="102"/>
      <c r="CN45" s="97">
        <f>6+9</f>
        <v>15</v>
      </c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8"/>
      <c r="DT45" s="98"/>
      <c r="DU45" s="98"/>
      <c r="DV45" s="98"/>
      <c r="DW45" s="98"/>
      <c r="DX45" s="98"/>
      <c r="DY45" s="98"/>
      <c r="DZ45" s="98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105"/>
      <c r="ER45" s="98"/>
      <c r="ES45" s="98"/>
      <c r="ET45" s="98"/>
      <c r="EU45" s="98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148"/>
      <c r="FI45" s="148"/>
      <c r="FJ45" s="98"/>
      <c r="FK45" s="98"/>
      <c r="FL45" s="99"/>
      <c r="FM45" s="98"/>
      <c r="FN45" s="98"/>
      <c r="FO45" s="99"/>
      <c r="FP45" s="98"/>
      <c r="FQ45" s="97"/>
      <c r="FR45" s="98"/>
      <c r="FS45" s="98"/>
      <c r="FT45" s="98"/>
      <c r="FU45" s="98"/>
      <c r="FV45" s="98"/>
      <c r="FW45" s="98"/>
      <c r="FX45" s="98"/>
      <c r="FY45" s="98"/>
      <c r="FZ45" s="98"/>
      <c r="GA45" s="97"/>
      <c r="GB45" s="98"/>
      <c r="GC45" s="98"/>
      <c r="GD45" s="99"/>
      <c r="GE45" s="98"/>
      <c r="GF45" s="98"/>
      <c r="GG45" s="98"/>
      <c r="GH45" s="98"/>
      <c r="GI45" s="98"/>
      <c r="GJ45" s="98"/>
      <c r="GK45" s="98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8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0" customFormat="1" ht="18" customHeight="1" x14ac:dyDescent="0.2">
      <c r="A46" s="12"/>
      <c r="B46" s="35"/>
      <c r="C46" s="1"/>
      <c r="D46" s="4" t="s">
        <v>178</v>
      </c>
      <c r="E46" s="1">
        <v>12156</v>
      </c>
      <c r="F46" s="1">
        <v>2019</v>
      </c>
      <c r="G46"/>
      <c r="H46"/>
      <c r="I46" s="1">
        <f t="shared" si="0"/>
        <v>18</v>
      </c>
      <c r="J46" s="12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>
        <f>3+6</f>
        <v>9</v>
      </c>
      <c r="CD46" s="97"/>
      <c r="CE46" s="97"/>
      <c r="CF46" s="97"/>
      <c r="CG46" s="97"/>
      <c r="CH46" s="97"/>
      <c r="CI46" s="97"/>
      <c r="CJ46" s="97"/>
      <c r="CK46" s="97"/>
      <c r="CL46" s="97"/>
      <c r="CM46" s="102">
        <f>3+6</f>
        <v>9</v>
      </c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102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150"/>
      <c r="FI46" s="150"/>
      <c r="FJ46" s="97"/>
      <c r="FK46" s="97"/>
      <c r="FL46" s="100"/>
      <c r="FM46" s="97"/>
      <c r="FN46" s="97"/>
      <c r="FO46" s="100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146"/>
      <c r="GB46" s="97"/>
      <c r="GC46" s="97"/>
      <c r="GD46" s="100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106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>
        <v>15</v>
      </c>
      <c r="B47" s="26" t="s">
        <v>179</v>
      </c>
      <c r="C47" s="1">
        <v>4589</v>
      </c>
      <c r="D47" s="4" t="s">
        <v>541</v>
      </c>
      <c r="E47" s="1">
        <v>13180</v>
      </c>
      <c r="F47" s="1">
        <v>2021</v>
      </c>
      <c r="G47" s="4" t="s">
        <v>18</v>
      </c>
      <c r="H47"/>
      <c r="I47" s="1">
        <f t="shared" ref="I47" si="4">SUM(K47:TB47)</f>
        <v>29</v>
      </c>
      <c r="J47" s="12">
        <f>Tabuľka11[[#This Row],[Stĺpec8]]</f>
        <v>29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102"/>
      <c r="AJ47" s="102"/>
      <c r="AK47" s="97"/>
      <c r="AL47" s="97"/>
      <c r="AM47" s="97"/>
      <c r="AN47" s="97"/>
      <c r="AO47" s="102"/>
      <c r="AP47" s="102"/>
      <c r="AQ47" s="97"/>
      <c r="AR47" s="102"/>
      <c r="AS47" s="97"/>
      <c r="AT47" s="97"/>
      <c r="AU47" s="97"/>
      <c r="AV47" s="97">
        <v>4</v>
      </c>
      <c r="AW47" s="97"/>
      <c r="AX47" s="97">
        <f>1</f>
        <v>1</v>
      </c>
      <c r="AY47" s="97"/>
      <c r="AZ47" s="97"/>
      <c r="BA47" s="97">
        <f>3</f>
        <v>3</v>
      </c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102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102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>
        <f>2+4</f>
        <v>6</v>
      </c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>
        <f>2+5</f>
        <v>7</v>
      </c>
      <c r="FZ47" s="97"/>
      <c r="GA47" s="146"/>
      <c r="GB47" s="146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>
        <f>1+4</f>
        <v>5</v>
      </c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88"/>
      <c r="JT47" s="88"/>
      <c r="JU47" s="88"/>
      <c r="JV47" s="88"/>
      <c r="JW47" s="88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>
        <f>(0+2)*1.5</f>
        <v>3</v>
      </c>
      <c r="LJ47" s="97"/>
      <c r="LK47" s="97"/>
      <c r="LL47" s="97"/>
      <c r="LM47" s="97"/>
      <c r="LN47" s="97"/>
      <c r="LO47" s="97"/>
      <c r="LP47" s="97"/>
      <c r="LQ47" s="97" t="s">
        <v>516</v>
      </c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>
        <v>16</v>
      </c>
      <c r="B48" s="26" t="s">
        <v>9</v>
      </c>
      <c r="C48" s="1">
        <v>6972</v>
      </c>
      <c r="D48" t="s">
        <v>401</v>
      </c>
      <c r="E48" s="1"/>
      <c r="F48" s="1">
        <v>2018</v>
      </c>
      <c r="G48"/>
      <c r="H48"/>
      <c r="I48" s="1">
        <f>SUM(K48:TB48)</f>
        <v>27</v>
      </c>
      <c r="J48" s="12">
        <f>Tabuľka11[[#This Row],[Stĺpec8]]+I49</f>
        <v>27</v>
      </c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  <c r="FL48" s="102"/>
      <c r="FM48" s="102"/>
      <c r="FN48" s="102"/>
      <c r="FO48" s="102"/>
      <c r="FP48" s="102"/>
      <c r="FQ48" s="102"/>
      <c r="FR48" s="102"/>
      <c r="FS48" s="102"/>
      <c r="FT48" s="102"/>
      <c r="FU48" s="102"/>
      <c r="FV48" s="102"/>
      <c r="FW48" s="102"/>
      <c r="FX48" s="102"/>
      <c r="FY48" s="102"/>
      <c r="FZ48" s="102"/>
      <c r="GA48" s="149"/>
      <c r="GB48" s="102"/>
      <c r="GC48" s="102"/>
      <c r="GD48" s="102"/>
      <c r="GE48" s="102"/>
      <c r="GF48" s="102"/>
      <c r="GG48" s="102"/>
      <c r="GH48" s="102"/>
      <c r="GI48" s="102"/>
      <c r="GJ48" s="102"/>
      <c r="GK48" s="102"/>
      <c r="GL48" s="102"/>
      <c r="GM48" s="102"/>
      <c r="GN48" s="102"/>
      <c r="GO48" s="102"/>
      <c r="GP48" s="102"/>
      <c r="GQ48" s="102"/>
      <c r="GR48" s="102"/>
      <c r="GS48" s="102"/>
      <c r="GT48" s="102"/>
      <c r="GU48" s="102"/>
      <c r="GV48" s="102"/>
      <c r="GW48" s="102"/>
      <c r="GX48" s="102"/>
      <c r="GY48" s="102"/>
      <c r="GZ48" s="102"/>
      <c r="HA48" s="102"/>
      <c r="HB48" s="102"/>
      <c r="HC48" s="102"/>
      <c r="HD48" s="102"/>
      <c r="HE48" s="102"/>
      <c r="HF48" s="102"/>
      <c r="HG48" s="102"/>
      <c r="HH48" s="102"/>
      <c r="HI48" s="102"/>
      <c r="HJ48" s="102"/>
      <c r="HK48" s="102"/>
      <c r="HL48" s="102"/>
      <c r="HM48" s="102"/>
      <c r="HN48" s="102"/>
      <c r="HO48" s="102"/>
      <c r="HP48" s="102"/>
      <c r="HQ48" s="102"/>
      <c r="HR48" s="102"/>
      <c r="HS48" s="102"/>
      <c r="HT48" s="102"/>
      <c r="HU48" s="102"/>
      <c r="HV48" s="102"/>
      <c r="HW48" s="102"/>
      <c r="HX48" s="102"/>
      <c r="HY48" s="102"/>
      <c r="HZ48" s="102"/>
      <c r="IA48" s="102"/>
      <c r="IB48" s="102"/>
      <c r="IC48" s="102"/>
      <c r="ID48" s="102"/>
      <c r="IE48" s="102"/>
      <c r="IF48" s="102"/>
      <c r="IG48" s="102"/>
      <c r="IH48" s="102"/>
      <c r="II48" s="102"/>
      <c r="IJ48" s="102"/>
      <c r="IK48" s="102"/>
      <c r="IL48" s="102"/>
      <c r="IM48" s="102"/>
      <c r="IN48" s="102"/>
      <c r="IO48" s="102"/>
      <c r="IP48" s="102"/>
      <c r="IQ48" s="102"/>
      <c r="IR48" s="102"/>
      <c r="IS48" s="102"/>
      <c r="IT48" s="102"/>
      <c r="IU48" s="102"/>
      <c r="IV48" s="102"/>
      <c r="IW48" s="102"/>
      <c r="IX48" s="102"/>
      <c r="IY48" s="102"/>
      <c r="IZ48" s="102"/>
      <c r="JA48" s="102"/>
      <c r="JB48" s="102"/>
      <c r="JC48" s="102"/>
      <c r="JD48" s="102"/>
      <c r="JE48" s="102"/>
      <c r="JF48" s="102"/>
      <c r="JG48" s="102"/>
      <c r="JH48" s="102"/>
      <c r="JI48" s="102"/>
      <c r="JJ48" s="102"/>
      <c r="JK48" s="102"/>
      <c r="JL48" s="102"/>
      <c r="JM48" s="102"/>
      <c r="JN48" s="102"/>
      <c r="JO48" s="102"/>
      <c r="JP48" s="102"/>
      <c r="JQ48" s="102"/>
      <c r="JR48" s="102"/>
      <c r="JS48" s="102"/>
      <c r="JT48" s="102"/>
      <c r="JU48" s="102"/>
      <c r="JV48" s="102"/>
      <c r="JW48" s="102"/>
      <c r="JX48" s="102"/>
      <c r="JY48" s="102"/>
      <c r="JZ48" s="102"/>
      <c r="KA48" s="102"/>
      <c r="KB48" s="102"/>
      <c r="KC48" s="102"/>
      <c r="KD48" s="102"/>
      <c r="KE48" s="102"/>
      <c r="KF48" s="102"/>
      <c r="KG48" s="102"/>
      <c r="KH48" s="102"/>
      <c r="KI48" s="102"/>
      <c r="KJ48" s="102"/>
      <c r="KK48" s="102"/>
      <c r="KL48" s="102"/>
      <c r="KM48" s="102"/>
      <c r="KN48" s="102"/>
      <c r="KO48" s="102"/>
      <c r="KP48" s="102"/>
      <c r="KQ48" s="102"/>
      <c r="KR48" s="102"/>
      <c r="KS48" s="102"/>
      <c r="KT48" s="102"/>
      <c r="KU48" s="102"/>
      <c r="KV48" s="102"/>
      <c r="KW48" s="102"/>
      <c r="KX48" s="102"/>
      <c r="KY48" s="102"/>
      <c r="KZ48" s="102"/>
      <c r="LA48" s="102"/>
      <c r="LB48" s="102"/>
      <c r="LC48" s="102"/>
      <c r="LD48" s="102"/>
      <c r="LE48" s="102"/>
      <c r="LF48" s="102"/>
      <c r="LG48" s="102"/>
      <c r="LH48" s="102"/>
      <c r="LI48" s="102"/>
      <c r="LJ48" s="102"/>
      <c r="LK48" s="102"/>
      <c r="LL48" s="102"/>
      <c r="LM48" s="102"/>
      <c r="LN48" s="102"/>
      <c r="LO48" s="102">
        <f>(8+10)*1.5</f>
        <v>27</v>
      </c>
      <c r="LP48" s="102"/>
      <c r="LQ48" s="102"/>
      <c r="LR48" s="102"/>
      <c r="LS48" s="102"/>
      <c r="LT48" s="102"/>
      <c r="LU48" s="102"/>
      <c r="LV48" s="102"/>
      <c r="LW48" s="102"/>
      <c r="LX48" s="102"/>
      <c r="LY48" s="102"/>
      <c r="LZ48" s="102"/>
      <c r="MA48" s="102"/>
      <c r="MB48" s="102"/>
      <c r="MC48" s="102"/>
      <c r="MD48" s="102"/>
      <c r="ME48" s="102"/>
      <c r="MF48" s="102"/>
      <c r="MG48" s="102"/>
      <c r="MH48" s="102"/>
      <c r="MI48" s="102"/>
      <c r="MJ48" s="102"/>
      <c r="MK48" s="102"/>
      <c r="ML48" s="102"/>
      <c r="MM48" s="102"/>
      <c r="MN48" s="102"/>
      <c r="MO48" s="102"/>
      <c r="MP48" s="102"/>
      <c r="MQ48" s="102"/>
      <c r="MR48" s="102"/>
      <c r="MS48" s="102"/>
      <c r="MT48" s="102"/>
      <c r="MU48" s="102"/>
      <c r="MV48" s="102"/>
      <c r="MW48" s="102"/>
      <c r="MX48" s="102"/>
      <c r="MY48" s="102"/>
      <c r="MZ48" s="102"/>
      <c r="NA48" s="102"/>
      <c r="NB48" s="102"/>
      <c r="NC48" s="102"/>
      <c r="ND48" s="102"/>
      <c r="NE48" s="102"/>
      <c r="NF48" s="102"/>
      <c r="NG48" s="102"/>
      <c r="NH48" s="102"/>
      <c r="NI48" s="102"/>
      <c r="NJ48" s="102"/>
      <c r="NK48" s="102"/>
      <c r="NL48" s="102"/>
      <c r="NM48" s="102"/>
      <c r="NN48" s="102"/>
      <c r="NO48" s="102"/>
      <c r="NP48" s="102"/>
      <c r="NQ48" s="102"/>
      <c r="NR48" s="102"/>
      <c r="NS48" s="102"/>
      <c r="NT48" s="102"/>
      <c r="NU48" s="102"/>
      <c r="NV48" s="102"/>
      <c r="NW48" s="102"/>
      <c r="NX48" s="102"/>
      <c r="NY48" s="102"/>
      <c r="NZ48" s="102"/>
      <c r="OA48" s="102"/>
      <c r="OB48" s="102"/>
      <c r="OC48" s="102"/>
      <c r="OD48" s="102"/>
      <c r="OE48" s="102"/>
      <c r="OF48" s="102"/>
      <c r="OG48" s="102"/>
      <c r="OH48" s="102"/>
      <c r="OI48" s="102"/>
      <c r="OJ48" s="102"/>
      <c r="OK48" s="102"/>
      <c r="OL48" s="102"/>
      <c r="OM48" s="102"/>
      <c r="ON48" s="102"/>
      <c r="OO48" s="102"/>
      <c r="OP48" s="102"/>
      <c r="OQ48" s="102"/>
      <c r="OR48" s="102"/>
      <c r="OS48" s="102"/>
      <c r="OT48" s="102"/>
      <c r="OU48" s="102"/>
      <c r="OV48" s="102"/>
      <c r="OW48" s="102"/>
      <c r="OX48" s="102"/>
      <c r="OY48" s="102"/>
      <c r="OZ48" s="102"/>
      <c r="PA48" s="102"/>
      <c r="PB48" s="102"/>
      <c r="PC48" s="102"/>
      <c r="PD48" s="102"/>
      <c r="PE48" s="102"/>
      <c r="PF48" s="102"/>
      <c r="PG48" s="102"/>
      <c r="PH48" s="102"/>
      <c r="PI48" s="102"/>
      <c r="PJ48" s="102"/>
      <c r="PK48" s="102"/>
      <c r="PL48" s="102"/>
      <c r="PM48" s="102"/>
      <c r="PN48" s="102"/>
      <c r="PO48" s="102"/>
      <c r="PP48" s="102"/>
      <c r="PQ48" s="102"/>
      <c r="PR48" s="102"/>
      <c r="PS48" s="102"/>
      <c r="PT48" s="102"/>
      <c r="PU48" s="102"/>
      <c r="PV48" s="102"/>
      <c r="PW48" s="102"/>
      <c r="PX48" s="102"/>
      <c r="PY48" s="102"/>
      <c r="PZ48" s="102"/>
      <c r="QA48" s="102"/>
      <c r="QB48" s="102"/>
      <c r="QC48" s="102"/>
      <c r="QD48" s="102"/>
      <c r="QE48" s="102"/>
      <c r="QF48" s="102"/>
      <c r="QG48" s="102"/>
      <c r="QH48" s="102"/>
      <c r="QI48" s="102"/>
      <c r="QJ48" s="102"/>
      <c r="QK48" s="102"/>
      <c r="QL48" s="102"/>
      <c r="QM48" s="102"/>
      <c r="QN48" s="102"/>
      <c r="QO48" s="102"/>
      <c r="QP48" s="102"/>
      <c r="QQ48" s="102"/>
      <c r="QR48" s="102"/>
      <c r="QS48" s="102"/>
      <c r="QT48" s="102"/>
      <c r="QU48" s="102"/>
      <c r="QV48" s="102"/>
      <c r="QW48" s="102"/>
      <c r="QX48" s="102"/>
      <c r="QY48" s="102"/>
      <c r="QZ48" s="102"/>
      <c r="RA48" s="102"/>
      <c r="RB48" s="102"/>
      <c r="RC48" s="102"/>
      <c r="RD48" s="102"/>
      <c r="RE48" s="102"/>
      <c r="RF48" s="102"/>
      <c r="RG48" s="102"/>
      <c r="RH48" s="102"/>
      <c r="RI48" s="102"/>
      <c r="RJ48" s="102"/>
      <c r="RK48" s="102"/>
      <c r="RL48" s="102"/>
      <c r="RM48" s="102"/>
      <c r="RN48" s="102"/>
      <c r="RO48" s="102"/>
      <c r="RP48" s="102"/>
      <c r="RQ48" s="102"/>
      <c r="RR48" s="102"/>
      <c r="RS48" s="102"/>
      <c r="RT48" s="102"/>
      <c r="RU48" s="102"/>
      <c r="RV48" s="102"/>
      <c r="RW48" s="102"/>
      <c r="RX48" s="102"/>
      <c r="RY48" s="102"/>
      <c r="RZ48" s="102"/>
      <c r="SA48" s="102"/>
      <c r="SB48" s="102"/>
      <c r="SC48" s="102"/>
      <c r="SD48" s="102"/>
      <c r="SE48" s="102"/>
      <c r="SF48" s="102"/>
      <c r="SG48" s="102"/>
      <c r="SH48" s="102"/>
      <c r="SI48" s="102"/>
      <c r="SJ48" s="102"/>
      <c r="SK48" s="102"/>
      <c r="SL48" s="102"/>
      <c r="SM48" s="102"/>
      <c r="SN48" s="102"/>
      <c r="SO48" s="102"/>
      <c r="SP48" s="102"/>
      <c r="SQ48" s="102"/>
      <c r="SR48" s="102"/>
      <c r="SS48" s="102"/>
      <c r="ST48" s="102"/>
      <c r="SU48" s="102"/>
      <c r="SV48" s="102"/>
      <c r="SW48" s="102"/>
      <c r="SX48" s="102"/>
      <c r="SY48" s="102"/>
      <c r="SZ48" s="102"/>
      <c r="TA48" s="102"/>
      <c r="TB48" s="102"/>
    </row>
    <row r="49" spans="1:522" s="10" customFormat="1" ht="18" customHeight="1" x14ac:dyDescent="0.2">
      <c r="A49" s="12"/>
      <c r="B49" s="26"/>
      <c r="C49" s="1"/>
      <c r="D49" s="4" t="s">
        <v>189</v>
      </c>
      <c r="E49" s="1">
        <v>11081</v>
      </c>
      <c r="F49" s="1"/>
      <c r="G49"/>
      <c r="H49"/>
      <c r="I49" s="1">
        <f>SUM(K49:TB49)</f>
        <v>0</v>
      </c>
      <c r="J49" s="1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02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  <c r="HJ49" s="102"/>
      <c r="HK49" s="102"/>
      <c r="HL49" s="102"/>
      <c r="HM49" s="102"/>
      <c r="HN49" s="102"/>
      <c r="HO49" s="102"/>
      <c r="HP49" s="102"/>
      <c r="HQ49" s="102"/>
      <c r="HR49" s="102"/>
      <c r="HS49" s="102"/>
      <c r="HT49" s="102"/>
      <c r="HU49" s="102"/>
      <c r="HV49" s="102"/>
      <c r="HW49" s="102"/>
      <c r="HX49" s="102"/>
      <c r="HY49" s="102"/>
      <c r="HZ49" s="102"/>
      <c r="IA49" s="102"/>
      <c r="IB49" s="102"/>
      <c r="IC49" s="102"/>
      <c r="ID49" s="102"/>
      <c r="IE49" s="102"/>
      <c r="IF49" s="102"/>
      <c r="IG49" s="102"/>
      <c r="IH49" s="102"/>
      <c r="II49" s="102"/>
      <c r="IJ49" s="102"/>
      <c r="IK49" s="102"/>
      <c r="IL49" s="102"/>
      <c r="IM49" s="102"/>
      <c r="IN49" s="102"/>
      <c r="IO49" s="102"/>
      <c r="IP49" s="102"/>
      <c r="IQ49" s="102"/>
      <c r="IR49" s="102"/>
      <c r="IS49" s="102"/>
      <c r="IT49" s="102"/>
      <c r="IU49" s="102"/>
      <c r="IV49" s="102"/>
      <c r="IW49" s="102"/>
      <c r="IX49" s="102"/>
      <c r="IY49" s="102"/>
      <c r="IZ49" s="102"/>
      <c r="JA49" s="102"/>
      <c r="JB49" s="102"/>
      <c r="JC49" s="102"/>
      <c r="JD49" s="102"/>
      <c r="JE49" s="102"/>
      <c r="JF49" s="102"/>
      <c r="JG49" s="102"/>
      <c r="JH49" s="102"/>
      <c r="JI49" s="102"/>
      <c r="JJ49" s="102"/>
      <c r="JK49" s="102"/>
      <c r="JL49" s="102"/>
      <c r="JM49" s="102"/>
      <c r="JN49" s="102"/>
      <c r="JO49" s="102"/>
      <c r="JP49" s="102"/>
      <c r="JQ49" s="102"/>
      <c r="JR49" s="102"/>
      <c r="JS49" s="102"/>
      <c r="JT49" s="102"/>
      <c r="JU49" s="102"/>
      <c r="JV49" s="102"/>
      <c r="JW49" s="102"/>
      <c r="JX49" s="102"/>
      <c r="JY49" s="102"/>
      <c r="JZ49" s="102"/>
      <c r="KA49" s="102"/>
      <c r="KB49" s="102"/>
      <c r="KC49" s="102"/>
      <c r="KD49" s="102"/>
      <c r="KE49" s="102"/>
      <c r="KF49" s="102"/>
      <c r="KG49" s="102"/>
      <c r="KH49" s="102"/>
      <c r="KI49" s="102"/>
      <c r="KJ49" s="102"/>
      <c r="KK49" s="102"/>
      <c r="KL49" s="102"/>
      <c r="KM49" s="102"/>
      <c r="KN49" s="102"/>
      <c r="KO49" s="102"/>
      <c r="KP49" s="102"/>
      <c r="KQ49" s="102"/>
      <c r="KR49" s="102"/>
      <c r="KS49" s="102"/>
      <c r="KT49" s="102"/>
      <c r="KU49" s="102"/>
      <c r="KV49" s="102"/>
      <c r="KW49" s="102"/>
      <c r="KX49" s="102"/>
      <c r="KY49" s="102"/>
      <c r="KZ49" s="102"/>
      <c r="LA49" s="102"/>
      <c r="LB49" s="102"/>
      <c r="LC49" s="102"/>
      <c r="LD49" s="102"/>
      <c r="LE49" s="102"/>
      <c r="LF49" s="102"/>
      <c r="LG49" s="102"/>
      <c r="LH49" s="102"/>
      <c r="LI49" s="102"/>
      <c r="LJ49" s="102"/>
      <c r="LK49" s="102"/>
      <c r="LL49" s="102"/>
      <c r="LM49" s="102"/>
      <c r="LN49" s="102"/>
      <c r="LO49" s="102"/>
      <c r="LP49" s="102"/>
      <c r="LQ49" s="102"/>
      <c r="LR49" s="102"/>
      <c r="LS49" s="102"/>
      <c r="LT49" s="102"/>
      <c r="LU49" s="102"/>
      <c r="LV49" s="102"/>
      <c r="LW49" s="102"/>
      <c r="LX49" s="102"/>
      <c r="LY49" s="102"/>
      <c r="LZ49" s="102"/>
      <c r="MA49" s="102"/>
      <c r="MB49" s="102"/>
      <c r="MC49" s="102"/>
      <c r="MD49" s="102"/>
      <c r="ME49" s="102"/>
      <c r="MF49" s="102"/>
      <c r="MG49" s="102"/>
      <c r="MH49" s="102"/>
      <c r="MI49" s="102"/>
      <c r="MJ49" s="102"/>
      <c r="MK49" s="102"/>
      <c r="ML49" s="102"/>
      <c r="MM49" s="102"/>
      <c r="MN49" s="102"/>
      <c r="MO49" s="102"/>
      <c r="MP49" s="102"/>
      <c r="MQ49" s="102"/>
      <c r="MR49" s="102"/>
      <c r="MS49" s="102"/>
      <c r="MT49" s="102"/>
      <c r="MU49" s="102"/>
      <c r="MV49" s="102"/>
      <c r="MW49" s="102"/>
      <c r="MX49" s="102"/>
      <c r="MY49" s="102"/>
      <c r="MZ49" s="102"/>
      <c r="NA49" s="102"/>
      <c r="NB49" s="102"/>
      <c r="NC49" s="102"/>
      <c r="ND49" s="102"/>
      <c r="NE49" s="102"/>
      <c r="NF49" s="102"/>
      <c r="NG49" s="102"/>
      <c r="NH49" s="102"/>
      <c r="NI49" s="102"/>
      <c r="NJ49" s="102"/>
      <c r="NK49" s="102"/>
      <c r="NL49" s="102"/>
      <c r="NM49" s="102"/>
      <c r="NN49" s="102"/>
      <c r="NO49" s="102"/>
      <c r="NP49" s="102"/>
      <c r="NQ49" s="102"/>
      <c r="NR49" s="102"/>
      <c r="NS49" s="102"/>
      <c r="NT49" s="102"/>
      <c r="NU49" s="102"/>
      <c r="NV49" s="102"/>
      <c r="NW49" s="102"/>
      <c r="NX49" s="102"/>
      <c r="NY49" s="102"/>
      <c r="NZ49" s="102"/>
      <c r="OA49" s="102"/>
      <c r="OB49" s="102"/>
      <c r="OC49" s="102"/>
      <c r="OD49" s="102"/>
      <c r="OE49" s="102"/>
      <c r="OF49" s="102"/>
      <c r="OG49" s="102"/>
      <c r="OH49" s="102"/>
      <c r="OI49" s="102"/>
      <c r="OJ49" s="102"/>
      <c r="OK49" s="102"/>
      <c r="OL49" s="102"/>
      <c r="OM49" s="102"/>
      <c r="ON49" s="102"/>
      <c r="OO49" s="102"/>
      <c r="OP49" s="102"/>
      <c r="OQ49" s="102"/>
      <c r="OR49" s="102"/>
      <c r="OS49" s="102"/>
      <c r="OT49" s="102"/>
      <c r="OU49" s="102"/>
      <c r="OV49" s="102"/>
      <c r="OW49" s="102"/>
      <c r="OX49" s="102"/>
      <c r="OY49" s="102"/>
      <c r="OZ49" s="102"/>
      <c r="PA49" s="102"/>
      <c r="PB49" s="102"/>
      <c r="PC49" s="102"/>
      <c r="PD49" s="102"/>
      <c r="PE49" s="102"/>
      <c r="PF49" s="102"/>
      <c r="PG49" s="102"/>
      <c r="PH49" s="102"/>
      <c r="PI49" s="102"/>
      <c r="PJ49" s="102"/>
      <c r="PK49" s="102"/>
      <c r="PL49" s="102"/>
      <c r="PM49" s="102"/>
      <c r="PN49" s="102"/>
      <c r="PO49" s="102"/>
      <c r="PP49" s="102"/>
      <c r="PQ49" s="102"/>
      <c r="PR49" s="102"/>
      <c r="PS49" s="102"/>
      <c r="PT49" s="102"/>
      <c r="PU49" s="102"/>
      <c r="PV49" s="102"/>
      <c r="PW49" s="102"/>
      <c r="PX49" s="102"/>
      <c r="PY49" s="102"/>
      <c r="PZ49" s="102"/>
      <c r="QA49" s="102"/>
      <c r="QB49" s="102"/>
      <c r="QC49" s="102"/>
      <c r="QD49" s="102"/>
      <c r="QE49" s="102"/>
      <c r="QF49" s="102"/>
      <c r="QG49" s="102"/>
      <c r="QH49" s="102"/>
      <c r="QI49" s="102"/>
      <c r="QJ49" s="102"/>
      <c r="QK49" s="102"/>
      <c r="QL49" s="102"/>
      <c r="QM49" s="102"/>
      <c r="QN49" s="102"/>
      <c r="QO49" s="102"/>
      <c r="QP49" s="102"/>
      <c r="QQ49" s="102"/>
      <c r="QR49" s="102"/>
      <c r="QS49" s="102"/>
      <c r="QT49" s="102"/>
      <c r="QU49" s="102"/>
      <c r="QV49" s="102"/>
      <c r="QW49" s="102"/>
      <c r="QX49" s="102"/>
      <c r="QY49" s="102"/>
      <c r="QZ49" s="102"/>
      <c r="RA49" s="102"/>
      <c r="RB49" s="102"/>
      <c r="RC49" s="102"/>
      <c r="RD49" s="102"/>
      <c r="RE49" s="102"/>
      <c r="RF49" s="102"/>
      <c r="RG49" s="102"/>
      <c r="RH49" s="102"/>
      <c r="RI49" s="102"/>
      <c r="RJ49" s="102"/>
      <c r="RK49" s="102"/>
      <c r="RL49" s="102"/>
      <c r="RM49" s="102"/>
      <c r="RN49" s="102"/>
      <c r="RO49" s="102"/>
      <c r="RP49" s="102"/>
      <c r="RQ49" s="102"/>
      <c r="RR49" s="102"/>
      <c r="RS49" s="102"/>
      <c r="RT49" s="102"/>
      <c r="RU49" s="102"/>
      <c r="RV49" s="102"/>
      <c r="RW49" s="102"/>
      <c r="RX49" s="102"/>
      <c r="RY49" s="102"/>
      <c r="RZ49" s="102"/>
      <c r="SA49" s="102"/>
      <c r="SB49" s="102"/>
      <c r="SC49" s="102"/>
      <c r="SD49" s="102"/>
      <c r="SE49" s="102"/>
      <c r="SF49" s="102"/>
      <c r="SG49" s="102"/>
      <c r="SH49" s="102"/>
      <c r="SI49" s="102"/>
      <c r="SJ49" s="102"/>
      <c r="SK49" s="102"/>
      <c r="SL49" s="102"/>
      <c r="SM49" s="102"/>
      <c r="SN49" s="102"/>
      <c r="SO49" s="102"/>
      <c r="SP49" s="102"/>
      <c r="SQ49" s="102"/>
      <c r="SR49" s="102"/>
      <c r="SS49" s="102"/>
      <c r="ST49" s="102"/>
      <c r="SU49" s="102"/>
      <c r="SV49" s="102"/>
      <c r="SW49" s="102"/>
      <c r="SX49" s="102"/>
      <c r="SY49" s="102"/>
      <c r="SZ49" s="102"/>
      <c r="TA49" s="102"/>
      <c r="TB49" s="102"/>
    </row>
    <row r="50" spans="1:522" s="10" customFormat="1" ht="18" customHeight="1" x14ac:dyDescent="0.2">
      <c r="A50" s="12">
        <v>17</v>
      </c>
      <c r="B50" s="26" t="s">
        <v>36</v>
      </c>
      <c r="C50" s="1">
        <v>4112</v>
      </c>
      <c r="D50" t="s">
        <v>37</v>
      </c>
      <c r="E50" s="1">
        <v>9461</v>
      </c>
      <c r="F50" s="1">
        <v>2012</v>
      </c>
      <c r="G50" t="s">
        <v>34</v>
      </c>
      <c r="H50"/>
      <c r="I50" s="1">
        <f>SUM(K50:TB50)</f>
        <v>23</v>
      </c>
      <c r="J50" s="12">
        <f>Tabuľka11[[#This Row],[Stĺpec8]]</f>
        <v>23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102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8"/>
      <c r="FH50" s="98"/>
      <c r="FI50" s="148"/>
      <c r="FJ50" s="148"/>
      <c r="FK50" s="98"/>
      <c r="FL50" s="99"/>
      <c r="FM50" s="98"/>
      <c r="FN50" s="98"/>
      <c r="FO50" s="99"/>
      <c r="FP50" s="98"/>
      <c r="FQ50" s="97"/>
      <c r="FR50" s="98"/>
      <c r="FS50" s="98"/>
      <c r="FT50" s="98"/>
      <c r="FU50" s="98"/>
      <c r="FV50" s="98"/>
      <c r="FW50" s="98"/>
      <c r="FX50" s="98"/>
      <c r="FY50" s="98"/>
      <c r="FZ50" s="98"/>
      <c r="GA50" s="97"/>
      <c r="GB50" s="98"/>
      <c r="GC50" s="98"/>
      <c r="GD50" s="99"/>
      <c r="GE50" s="98">
        <f>5+2</f>
        <v>7</v>
      </c>
      <c r="GF50" s="98">
        <v>1</v>
      </c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8"/>
      <c r="GU50" s="98"/>
      <c r="GV50" s="98"/>
      <c r="GW50" s="98"/>
      <c r="GX50" s="98"/>
      <c r="GY50" s="98"/>
      <c r="GZ50" s="98"/>
      <c r="HA50" s="98"/>
      <c r="HB50" s="98"/>
      <c r="HC50" s="98"/>
      <c r="HD50" s="98"/>
      <c r="HE50" s="98"/>
      <c r="HF50" s="98"/>
      <c r="HG50" s="98"/>
      <c r="HH50" s="98"/>
      <c r="HI50" s="98"/>
      <c r="HJ50" s="98"/>
      <c r="HK50" s="98"/>
      <c r="HL50" s="97"/>
      <c r="HM50" s="97"/>
      <c r="HN50" s="97"/>
      <c r="HO50" s="97">
        <v>4</v>
      </c>
      <c r="HP50" s="97">
        <v>6</v>
      </c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>
        <v>4</v>
      </c>
      <c r="JN50" s="102" t="s">
        <v>516</v>
      </c>
      <c r="JO50" s="97"/>
      <c r="JP50" s="102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>
        <v>1</v>
      </c>
      <c r="ME50" s="97" t="s">
        <v>516</v>
      </c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>
        <v>18</v>
      </c>
      <c r="B51" s="26" t="s">
        <v>35</v>
      </c>
      <c r="C51" s="1">
        <v>7998</v>
      </c>
      <c r="D51" s="4" t="s">
        <v>282</v>
      </c>
      <c r="E51" s="1">
        <v>12296</v>
      </c>
      <c r="F51" s="1">
        <v>2019</v>
      </c>
      <c r="G51" s="4"/>
      <c r="H51"/>
      <c r="I51" s="1">
        <f t="shared" si="0"/>
        <v>22</v>
      </c>
      <c r="J51" s="12">
        <f>I51</f>
        <v>22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>
        <f>2+4</f>
        <v>6</v>
      </c>
      <c r="CC51" s="97">
        <f>1+4</f>
        <v>5</v>
      </c>
      <c r="CD51" s="97"/>
      <c r="CE51" s="97"/>
      <c r="CF51" s="97"/>
      <c r="CG51" s="97"/>
      <c r="CH51" s="97"/>
      <c r="CI51" s="97"/>
      <c r="CJ51" s="97"/>
      <c r="CK51" s="97">
        <f>3</f>
        <v>3</v>
      </c>
      <c r="CL51" s="102"/>
      <c r="CM51" s="97">
        <f>2+6</f>
        <v>8</v>
      </c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146"/>
      <c r="GB51" s="146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/>
      <c r="B52" s="26" t="s">
        <v>571</v>
      </c>
      <c r="C52" s="1">
        <v>2208</v>
      </c>
      <c r="D52" s="4" t="s">
        <v>572</v>
      </c>
      <c r="E52" s="1">
        <v>12252</v>
      </c>
      <c r="F52" s="1"/>
      <c r="G52" t="s">
        <v>573</v>
      </c>
      <c r="H52"/>
      <c r="I52" s="1">
        <f>SUM(K52:TB52)</f>
        <v>22</v>
      </c>
      <c r="J52" s="12">
        <f>Tabuľka11[[#This Row],[Stĺpec8]]</f>
        <v>22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>
        <v>3</v>
      </c>
      <c r="CD52" s="97"/>
      <c r="CE52" s="97">
        <v>1</v>
      </c>
      <c r="CF52" s="97"/>
      <c r="CG52" s="97"/>
      <c r="CH52" s="97"/>
      <c r="CI52" s="97"/>
      <c r="CJ52" s="97"/>
      <c r="CK52" s="97">
        <v>1</v>
      </c>
      <c r="CL52" s="97"/>
      <c r="CM52" s="102" t="s">
        <v>516</v>
      </c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146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>
        <f>1+4</f>
        <v>5</v>
      </c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>
        <f>3+5</f>
        <v>8</v>
      </c>
      <c r="HL52" s="97"/>
      <c r="HM52" s="97"/>
      <c r="HN52" s="97">
        <v>1</v>
      </c>
      <c r="HO52" s="97"/>
      <c r="HP52" s="97"/>
      <c r="HQ52" s="97"/>
      <c r="HR52" s="97"/>
      <c r="HS52" s="97"/>
      <c r="HT52" s="97"/>
      <c r="HU52" s="97">
        <v>2</v>
      </c>
      <c r="HV52" s="97"/>
      <c r="HW52" s="97"/>
      <c r="HX52" s="97">
        <v>1</v>
      </c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102"/>
      <c r="KU52" s="97"/>
      <c r="KV52" s="97"/>
      <c r="KW52" s="97"/>
      <c r="KX52" s="97"/>
      <c r="KY52" s="97"/>
      <c r="KZ52" s="97"/>
      <c r="LA52" s="97"/>
      <c r="LB52" s="102"/>
      <c r="LC52" s="97"/>
      <c r="LD52" s="97"/>
      <c r="LE52" s="97"/>
      <c r="LF52" s="97"/>
      <c r="LG52" s="97"/>
      <c r="LH52" s="97"/>
      <c r="LI52" s="97"/>
      <c r="LJ52" s="97"/>
      <c r="LK52" s="97"/>
      <c r="LL52" s="102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1" customFormat="1" ht="18" customHeight="1" x14ac:dyDescent="0.2">
      <c r="A53" s="106">
        <v>20</v>
      </c>
      <c r="B53" s="137" t="s">
        <v>382</v>
      </c>
      <c r="C53" s="97">
        <v>4969</v>
      </c>
      <c r="D53" s="105" t="s">
        <v>725</v>
      </c>
      <c r="E53" s="97"/>
      <c r="F53" s="97">
        <v>2021</v>
      </c>
      <c r="G53" s="98"/>
      <c r="H53" s="98"/>
      <c r="I53" s="1">
        <f>SUM(K53:TB53)</f>
        <v>16.5</v>
      </c>
      <c r="J53" s="12">
        <f>I53</f>
        <v>16.5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102"/>
      <c r="AJ53" s="97"/>
      <c r="AK53" s="102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145"/>
      <c r="FM53" s="97"/>
      <c r="FN53" s="97"/>
      <c r="FO53" s="145"/>
      <c r="FP53" s="140"/>
      <c r="FQ53" s="140"/>
      <c r="FR53" s="97"/>
      <c r="FS53" s="97"/>
      <c r="FT53" s="97"/>
      <c r="FU53" s="97"/>
      <c r="FV53" s="97"/>
      <c r="FW53" s="140"/>
      <c r="FX53" s="140"/>
      <c r="FY53" s="97"/>
      <c r="FZ53" s="97"/>
      <c r="GA53" s="97"/>
      <c r="GB53" s="146"/>
      <c r="GC53" s="97"/>
      <c r="GD53" s="145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>
        <f>1+3</f>
        <v>4</v>
      </c>
      <c r="JJ53" s="97"/>
      <c r="JK53" s="97"/>
      <c r="JL53" s="97"/>
      <c r="JM53" s="97"/>
      <c r="JN53" s="97"/>
      <c r="JO53" s="97"/>
      <c r="JP53" s="97"/>
      <c r="JQ53" s="97">
        <f>2+5</f>
        <v>7</v>
      </c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>
        <f>1+3</f>
        <v>4</v>
      </c>
      <c r="KK53" s="97"/>
      <c r="KL53" s="97"/>
      <c r="KM53" s="97"/>
      <c r="KN53" s="102"/>
      <c r="KO53" s="97"/>
      <c r="KP53" s="97"/>
      <c r="KQ53" s="97"/>
      <c r="KR53" s="97"/>
      <c r="KS53" s="97"/>
      <c r="KT53" s="97"/>
      <c r="KU53" s="102"/>
      <c r="KV53" s="97"/>
      <c r="KW53" s="102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 t="s">
        <v>516</v>
      </c>
      <c r="LJ53" s="97"/>
      <c r="LK53" s="97"/>
      <c r="LL53" s="97"/>
      <c r="LM53" s="97"/>
      <c r="LN53" s="97"/>
      <c r="LO53" s="97"/>
      <c r="LP53" s="97"/>
      <c r="LQ53" s="97">
        <f>1*1.5</f>
        <v>1.5</v>
      </c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>
        <v>21</v>
      </c>
      <c r="B54" s="26" t="s">
        <v>711</v>
      </c>
      <c r="C54" s="1">
        <v>2856</v>
      </c>
      <c r="D54" t="s">
        <v>712</v>
      </c>
      <c r="E54" s="1">
        <v>12493</v>
      </c>
      <c r="F54" s="1"/>
      <c r="G54" t="s">
        <v>194</v>
      </c>
      <c r="H54"/>
      <c r="I54" s="1">
        <f t="shared" ref="I54" si="5">SUM(K54:TB54)</f>
        <v>16</v>
      </c>
      <c r="J54" s="12">
        <f>Tabuľka11[[#This Row],[Stĺpec8]]</f>
        <v>16</v>
      </c>
      <c r="K54" s="97"/>
      <c r="L54" s="97"/>
      <c r="M54" s="97"/>
      <c r="N54" s="97"/>
      <c r="O54" s="97"/>
      <c r="P54" s="97"/>
      <c r="Q54" s="102"/>
      <c r="R54" s="97"/>
      <c r="S54" s="97"/>
      <c r="T54" s="97"/>
      <c r="U54" s="97"/>
      <c r="V54" s="97"/>
      <c r="W54" s="97"/>
      <c r="X54" s="97"/>
      <c r="Y54" s="97"/>
      <c r="Z54" s="97"/>
      <c r="AA54" s="102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102"/>
      <c r="CO54" s="102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150"/>
      <c r="FH54" s="150"/>
      <c r="FI54" s="97"/>
      <c r="FJ54" s="97"/>
      <c r="FK54" s="97"/>
      <c r="FL54" s="100"/>
      <c r="FM54" s="97"/>
      <c r="FN54" s="97"/>
      <c r="FO54" s="100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146"/>
      <c r="GB54" s="146"/>
      <c r="GC54" s="97"/>
      <c r="GD54" s="100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102" t="s">
        <v>516</v>
      </c>
      <c r="HK54" s="97"/>
      <c r="HL54" s="97"/>
      <c r="HM54" s="97" t="s">
        <v>516</v>
      </c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>
        <f>3+4</f>
        <v>7</v>
      </c>
      <c r="JJ54" s="97"/>
      <c r="JK54" s="97"/>
      <c r="JL54" s="102"/>
      <c r="JM54" s="97"/>
      <c r="JN54" s="97"/>
      <c r="JO54" s="97"/>
      <c r="JP54" s="102"/>
      <c r="JQ54" s="97">
        <f>3+6</f>
        <v>9</v>
      </c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102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102"/>
      <c r="MY54" s="97"/>
      <c r="MZ54" s="97"/>
      <c r="NA54" s="97"/>
      <c r="NB54" s="97"/>
      <c r="NC54" s="97"/>
      <c r="ND54" s="97"/>
      <c r="NE54" s="97"/>
      <c r="NF54" s="97"/>
      <c r="NG54" s="102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>
        <v>22</v>
      </c>
      <c r="B55" s="26" t="s">
        <v>451</v>
      </c>
      <c r="C55" s="1">
        <v>9226</v>
      </c>
      <c r="D55" t="s">
        <v>452</v>
      </c>
      <c r="E55" s="1">
        <v>9994</v>
      </c>
      <c r="F55" s="1"/>
      <c r="G55" t="s">
        <v>267</v>
      </c>
      <c r="H55"/>
      <c r="I55" s="1">
        <f t="shared" ref="I55:I62" si="6">SUM(K55:TB55)</f>
        <v>12</v>
      </c>
      <c r="J55" s="12">
        <f>I55</f>
        <v>12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>
        <f>2+1</f>
        <v>3</v>
      </c>
      <c r="FD55" s="97">
        <f>5+4</f>
        <v>9</v>
      </c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146"/>
      <c r="GB55" s="146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 t="s">
        <v>516</v>
      </c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102"/>
      <c r="NC55" s="102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26" t="s">
        <v>237</v>
      </c>
      <c r="C56" s="1">
        <v>3559</v>
      </c>
      <c r="D56" s="4" t="s">
        <v>238</v>
      </c>
      <c r="E56" s="1">
        <v>12216</v>
      </c>
      <c r="F56" s="1">
        <v>2019</v>
      </c>
      <c r="G56" s="4" t="s">
        <v>412</v>
      </c>
      <c r="H56"/>
      <c r="I56" s="1">
        <f t="shared" si="6"/>
        <v>12</v>
      </c>
      <c r="J56" s="12">
        <f>Tabuľka11[[#This Row],[Stĺpec8]]</f>
        <v>12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 t="s">
        <v>516</v>
      </c>
      <c r="CD56" s="97"/>
      <c r="CE56" s="97">
        <f>2+1</f>
        <v>3</v>
      </c>
      <c r="CF56" s="97"/>
      <c r="CG56" s="97"/>
      <c r="CH56" s="97"/>
      <c r="CI56" s="97"/>
      <c r="CJ56" s="97"/>
      <c r="CK56" s="97"/>
      <c r="CL56" s="97"/>
      <c r="CM56" s="97"/>
      <c r="CN56" s="102"/>
      <c r="CO56" s="102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150"/>
      <c r="FH56" s="150"/>
      <c r="FI56" s="97"/>
      <c r="FJ56" s="97"/>
      <c r="FK56" s="97"/>
      <c r="FL56" s="100"/>
      <c r="FM56" s="97"/>
      <c r="FN56" s="97"/>
      <c r="FO56" s="100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146"/>
      <c r="GB56" s="97"/>
      <c r="GC56" s="97"/>
      <c r="GD56" s="100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>
        <v>3</v>
      </c>
      <c r="HL56" s="97"/>
      <c r="HM56" s="97" t="s">
        <v>516</v>
      </c>
      <c r="HN56" s="97"/>
      <c r="HO56" s="97"/>
      <c r="HP56" s="97"/>
      <c r="HQ56" s="97"/>
      <c r="HR56" s="97"/>
      <c r="HS56" s="97"/>
      <c r="HT56" s="97">
        <v>2</v>
      </c>
      <c r="HU56" s="97">
        <v>4</v>
      </c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102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102"/>
      <c r="KX56" s="97"/>
      <c r="KY56" s="97"/>
      <c r="KZ56" s="97"/>
      <c r="LA56" s="102"/>
      <c r="LB56" s="97"/>
      <c r="LC56" s="97"/>
      <c r="LD56" s="102"/>
      <c r="LE56" s="97"/>
      <c r="LF56" s="97"/>
      <c r="LG56" s="97"/>
      <c r="LH56" s="97"/>
      <c r="LI56" s="97"/>
      <c r="LJ56" s="102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102"/>
      <c r="NC56" s="97"/>
      <c r="ND56" s="97"/>
      <c r="NE56" s="97"/>
      <c r="NF56" s="97"/>
      <c r="NG56" s="102"/>
      <c r="NH56" s="97"/>
      <c r="NI56" s="97"/>
      <c r="NJ56" s="102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26" t="s">
        <v>396</v>
      </c>
      <c r="C57" s="1">
        <v>2165</v>
      </c>
      <c r="D57" t="s">
        <v>397</v>
      </c>
      <c r="E57" s="1">
        <v>12971</v>
      </c>
      <c r="F57" s="1">
        <v>2018</v>
      </c>
      <c r="G57" t="s">
        <v>359</v>
      </c>
      <c r="H57"/>
      <c r="I57" s="1">
        <f>SUM(K57:TB57)</f>
        <v>12</v>
      </c>
      <c r="J57" s="12">
        <f>I57</f>
        <v>12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 t="s">
        <v>516</v>
      </c>
      <c r="CF57" s="97"/>
      <c r="CG57" s="97"/>
      <c r="CH57" s="97"/>
      <c r="CI57" s="97"/>
      <c r="CJ57" s="97"/>
      <c r="CK57" s="97"/>
      <c r="CL57" s="102">
        <v>2</v>
      </c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146"/>
      <c r="GB57" s="146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102" t="s">
        <v>516</v>
      </c>
      <c r="JL57" s="97"/>
      <c r="JM57" s="97"/>
      <c r="JN57" s="97"/>
      <c r="JO57" s="97"/>
      <c r="JP57" s="97"/>
      <c r="JQ57" s="97"/>
      <c r="JR57" s="97"/>
      <c r="JS57" s="97"/>
      <c r="JT57" s="97">
        <f>3+3</f>
        <v>6</v>
      </c>
      <c r="JU57" s="97"/>
      <c r="JV57" s="102" t="s">
        <v>516</v>
      </c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 t="s">
        <v>516</v>
      </c>
      <c r="LM57" s="97">
        <f>2+2</f>
        <v>4</v>
      </c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26" t="s">
        <v>49</v>
      </c>
      <c r="C58" s="1">
        <v>2362</v>
      </c>
      <c r="D58" s="48" t="s">
        <v>695</v>
      </c>
      <c r="E58" s="1">
        <v>12985</v>
      </c>
      <c r="F58" s="1"/>
      <c r="G58" t="s">
        <v>50</v>
      </c>
      <c r="H58"/>
      <c r="I58" s="1">
        <f t="shared" si="6"/>
        <v>12</v>
      </c>
      <c r="J58" s="12">
        <f>Tabuľka11[[#This Row],[Stĺpec8]]</f>
        <v>12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146"/>
      <c r="GC58" s="97"/>
      <c r="GD58" s="97">
        <f>4+1</f>
        <v>5</v>
      </c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>
        <f>4+3</f>
        <v>7</v>
      </c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88"/>
      <c r="KC58" s="88"/>
      <c r="KD58" s="88"/>
      <c r="KE58" s="88"/>
      <c r="KF58" s="88"/>
      <c r="KG58" s="88"/>
      <c r="KH58" s="88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>
        <v>26</v>
      </c>
      <c r="B59" s="26" t="s">
        <v>592</v>
      </c>
      <c r="C59" s="1">
        <v>7127</v>
      </c>
      <c r="D59" t="s">
        <v>593</v>
      </c>
      <c r="E59" s="1">
        <v>13318</v>
      </c>
      <c r="F59" s="1"/>
      <c r="G59" t="s">
        <v>48</v>
      </c>
      <c r="H59"/>
      <c r="I59" s="1">
        <f t="shared" si="6"/>
        <v>11</v>
      </c>
      <c r="J59" s="12">
        <f>I59</f>
        <v>11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102"/>
      <c r="CM59" s="97"/>
      <c r="CN59" s="97"/>
      <c r="CO59" s="97"/>
      <c r="CP59" s="97"/>
      <c r="CQ59" s="97"/>
      <c r="CR59" s="97"/>
      <c r="CS59" s="97"/>
      <c r="CT59" s="97">
        <v>2</v>
      </c>
      <c r="CU59" s="97"/>
      <c r="CV59" s="97">
        <v>1</v>
      </c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>
        <f>1+5</f>
        <v>6</v>
      </c>
      <c r="FA59" s="97">
        <v>2</v>
      </c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146"/>
      <c r="GB59" s="146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>
        <v>27</v>
      </c>
      <c r="B60" s="26" t="s">
        <v>256</v>
      </c>
      <c r="C60" s="1">
        <v>1329</v>
      </c>
      <c r="D60" s="4" t="s">
        <v>77</v>
      </c>
      <c r="E60" s="1">
        <v>10998</v>
      </c>
      <c r="F60" s="1">
        <v>2013</v>
      </c>
      <c r="G60" s="4" t="s">
        <v>45</v>
      </c>
      <c r="H60"/>
      <c r="I60" s="1">
        <f>SUM(K60:TB60)</f>
        <v>10</v>
      </c>
      <c r="J60" s="12">
        <f>Tabuľka11[[#This Row],[Stĺpec8]]</f>
        <v>10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102" t="s">
        <v>516</v>
      </c>
      <c r="AX60" s="97"/>
      <c r="AY60" s="102" t="s">
        <v>516</v>
      </c>
      <c r="AZ60" s="102" t="s">
        <v>516</v>
      </c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102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 t="s">
        <v>516</v>
      </c>
      <c r="FD60" s="97" t="s">
        <v>516</v>
      </c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146"/>
      <c r="GB60" s="146"/>
      <c r="GC60" s="97"/>
      <c r="GD60" s="97"/>
      <c r="GE60" s="97"/>
      <c r="GF60" s="97" t="s">
        <v>516</v>
      </c>
      <c r="GG60" s="97"/>
      <c r="GH60" s="97"/>
      <c r="GI60" s="97">
        <v>4</v>
      </c>
      <c r="GJ60" s="97"/>
      <c r="GK60" s="97"/>
      <c r="GL60" s="97"/>
      <c r="GM60" s="97"/>
      <c r="GN60" s="97"/>
      <c r="GO60" s="97"/>
      <c r="GP60" s="97"/>
      <c r="GQ60" s="97"/>
      <c r="GR60" s="97"/>
      <c r="GS60" s="97">
        <v>1</v>
      </c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>
        <f>3+2</f>
        <v>5</v>
      </c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>
        <v>28</v>
      </c>
      <c r="B61" s="26" t="s">
        <v>284</v>
      </c>
      <c r="C61" s="1">
        <v>6693</v>
      </c>
      <c r="D61" s="4" t="s">
        <v>561</v>
      </c>
      <c r="E61" s="1">
        <v>13181</v>
      </c>
      <c r="F61" s="1">
        <v>2021</v>
      </c>
      <c r="G61" s="4" t="s">
        <v>264</v>
      </c>
      <c r="H61"/>
      <c r="I61" s="1">
        <f>SUM(K61:TB61)</f>
        <v>9</v>
      </c>
      <c r="J61" s="12">
        <f>Tabuľka11[[#This Row],[Stĺpec8]]</f>
        <v>9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102"/>
      <c r="AX61" s="97"/>
      <c r="AY61" s="102"/>
      <c r="AZ61" s="102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102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146"/>
      <c r="GB61" s="146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>
        <f>2+2</f>
        <v>4</v>
      </c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>
        <f>1+4</f>
        <v>5</v>
      </c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/>
      <c r="B62" s="26" t="s">
        <v>42</v>
      </c>
      <c r="C62" s="1">
        <v>2964</v>
      </c>
      <c r="D62" s="4" t="s">
        <v>146</v>
      </c>
      <c r="E62" s="1">
        <v>11786</v>
      </c>
      <c r="F62" s="1">
        <v>2014</v>
      </c>
      <c r="G62" t="s">
        <v>267</v>
      </c>
      <c r="H62"/>
      <c r="I62" s="1">
        <f t="shared" si="6"/>
        <v>9</v>
      </c>
      <c r="J62" s="12">
        <f>I62</f>
        <v>9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>
        <f>5+4</f>
        <v>9</v>
      </c>
      <c r="FD62" s="97"/>
      <c r="FE62" s="97"/>
      <c r="FF62" s="97"/>
      <c r="FG62" s="87"/>
      <c r="FH62" s="87"/>
      <c r="FI62" s="87"/>
      <c r="FJ62" s="87"/>
      <c r="FK62" s="87"/>
      <c r="FL62" s="99"/>
      <c r="FM62" s="87"/>
      <c r="FN62" s="87"/>
      <c r="FO62" s="99"/>
      <c r="FP62" s="87"/>
      <c r="FQ62" s="88"/>
      <c r="FR62" s="87"/>
      <c r="FS62" s="87"/>
      <c r="FT62" s="87"/>
      <c r="FU62" s="87"/>
      <c r="FV62" s="87"/>
      <c r="FW62" s="87"/>
      <c r="FX62" s="87"/>
      <c r="FY62" s="87"/>
      <c r="FZ62" s="87"/>
      <c r="GA62" s="88"/>
      <c r="GB62" s="87"/>
      <c r="GC62" s="87"/>
      <c r="GD62" s="99"/>
      <c r="GE62" s="87"/>
      <c r="GF62" s="87"/>
      <c r="GG62" s="87"/>
      <c r="GH62" s="87"/>
      <c r="GI62" s="87"/>
      <c r="GJ62" s="87"/>
      <c r="GK62" s="87"/>
      <c r="GL62" s="87"/>
      <c r="GM62" s="87"/>
      <c r="GN62" s="87"/>
      <c r="GO62" s="87"/>
      <c r="GP62" s="87"/>
      <c r="GQ62" s="87"/>
      <c r="GR62" s="87"/>
      <c r="GS62" s="87"/>
      <c r="GT62" s="87"/>
      <c r="GU62" s="87"/>
      <c r="GV62" s="87"/>
      <c r="GW62" s="87"/>
      <c r="GX62" s="87"/>
      <c r="GY62" s="87"/>
      <c r="GZ62" s="87"/>
      <c r="HA62" s="87"/>
      <c r="HB62" s="87"/>
      <c r="HC62" s="87"/>
      <c r="HD62" s="87"/>
      <c r="HE62" s="87"/>
      <c r="HF62" s="87"/>
      <c r="HG62" s="87"/>
      <c r="HH62" s="87"/>
      <c r="HI62" s="87"/>
      <c r="HJ62" s="87"/>
      <c r="HK62" s="8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>
        <v>30</v>
      </c>
      <c r="B63" s="26" t="s">
        <v>121</v>
      </c>
      <c r="C63" s="1">
        <v>265</v>
      </c>
      <c r="D63" s="4" t="s">
        <v>122</v>
      </c>
      <c r="E63" s="1">
        <v>9403</v>
      </c>
      <c r="F63" s="1">
        <v>2011</v>
      </c>
      <c r="G63" s="4" t="s">
        <v>20</v>
      </c>
      <c r="H63"/>
      <c r="I63" s="1">
        <f t="shared" si="0"/>
        <v>6</v>
      </c>
      <c r="J63" s="12">
        <f>Tabuľka11[[#This Row],[Stĺpec8]]</f>
        <v>6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102"/>
      <c r="DH63" s="97"/>
      <c r="DI63" s="97"/>
      <c r="DJ63" s="97"/>
      <c r="DK63" s="97"/>
      <c r="DL63" s="97">
        <f>4+2</f>
        <v>6</v>
      </c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146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>
        <v>31</v>
      </c>
      <c r="B64" s="26" t="s">
        <v>52</v>
      </c>
      <c r="C64" s="1">
        <v>3057</v>
      </c>
      <c r="D64" t="s">
        <v>135</v>
      </c>
      <c r="E64" s="1">
        <v>11709</v>
      </c>
      <c r="F64" s="1">
        <v>2018</v>
      </c>
      <c r="G64" t="s">
        <v>53</v>
      </c>
      <c r="H64"/>
      <c r="I64" s="1">
        <f>SUM(K64:TB64)</f>
        <v>5</v>
      </c>
      <c r="J64" s="12">
        <f>I64</f>
        <v>5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 t="s">
        <v>516</v>
      </c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>
        <v>2</v>
      </c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102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>
        <f>2+1</f>
        <v>3</v>
      </c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>
        <v>32</v>
      </c>
      <c r="B65" s="26" t="s">
        <v>124</v>
      </c>
      <c r="C65" s="1">
        <v>4582</v>
      </c>
      <c r="D65" s="4" t="s">
        <v>125</v>
      </c>
      <c r="E65" s="1">
        <v>11793</v>
      </c>
      <c r="F65" s="1">
        <v>2015</v>
      </c>
      <c r="G65" s="4" t="s">
        <v>34</v>
      </c>
      <c r="H65"/>
      <c r="I65" s="1">
        <f>SUM(K65:TB65)</f>
        <v>4</v>
      </c>
      <c r="J65" s="12">
        <f>I65</f>
        <v>4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102"/>
      <c r="AJ65" s="102"/>
      <c r="AK65" s="97"/>
      <c r="AL65" s="97"/>
      <c r="AM65" s="97"/>
      <c r="AN65" s="97"/>
      <c r="AO65" s="102"/>
      <c r="AP65" s="102"/>
      <c r="AQ65" s="97"/>
      <c r="AR65" s="102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146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88"/>
      <c r="JT65" s="88"/>
      <c r="JU65" s="88"/>
      <c r="JV65" s="88"/>
      <c r="JW65" s="88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 t="s">
        <v>516</v>
      </c>
      <c r="KO65" s="97" t="s">
        <v>516</v>
      </c>
      <c r="KP65" s="97"/>
      <c r="KQ65" s="97"/>
      <c r="KR65" s="97"/>
      <c r="KS65" s="97"/>
      <c r="KT65" s="102"/>
      <c r="KU65" s="97"/>
      <c r="KV65" s="97"/>
      <c r="KW65" s="97"/>
      <c r="KX65" s="97"/>
      <c r="KY65" s="97"/>
      <c r="KZ65" s="97"/>
      <c r="LA65" s="102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>
        <v>2</v>
      </c>
      <c r="MD65" s="97">
        <v>2</v>
      </c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102"/>
      <c r="ND65" s="102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26" t="s">
        <v>594</v>
      </c>
      <c r="C66" s="1">
        <v>6605</v>
      </c>
      <c r="D66" t="s">
        <v>595</v>
      </c>
      <c r="E66" s="1">
        <v>10079</v>
      </c>
      <c r="F66" s="1"/>
      <c r="G66" t="s">
        <v>596</v>
      </c>
      <c r="H66"/>
      <c r="I66" s="1">
        <f t="shared" ref="I66:I67" si="7">SUM(K66:TB66)</f>
        <v>4</v>
      </c>
      <c r="J66" s="12">
        <f>I66</f>
        <v>4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102"/>
      <c r="CM66" s="97"/>
      <c r="CN66" s="97"/>
      <c r="CO66" s="97"/>
      <c r="CP66" s="97"/>
      <c r="CQ66" s="97"/>
      <c r="CR66" s="97"/>
      <c r="CS66" s="97"/>
      <c r="CT66" s="97">
        <v>1</v>
      </c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>
        <v>3</v>
      </c>
      <c r="FV66" s="97"/>
      <c r="FW66" s="97"/>
      <c r="FX66" s="97"/>
      <c r="FY66" s="97"/>
      <c r="FZ66" s="97"/>
      <c r="GA66" s="146"/>
      <c r="GB66" s="146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>
        <v>34</v>
      </c>
      <c r="B67" s="26" t="s">
        <v>667</v>
      </c>
      <c r="C67" s="1">
        <v>4911</v>
      </c>
      <c r="D67" t="s">
        <v>668</v>
      </c>
      <c r="E67" s="1">
        <v>11112</v>
      </c>
      <c r="F67" s="1"/>
      <c r="G67" t="s">
        <v>194</v>
      </c>
      <c r="H67"/>
      <c r="I67" s="1">
        <f t="shared" si="7"/>
        <v>2</v>
      </c>
      <c r="J67" s="12">
        <f>I67</f>
        <v>2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102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 t="s">
        <v>516</v>
      </c>
      <c r="FB67" s="97">
        <v>2</v>
      </c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146"/>
      <c r="GB67" s="146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26" t="s">
        <v>559</v>
      </c>
      <c r="C68" s="9" t="s">
        <v>560</v>
      </c>
      <c r="D68" s="4" t="s">
        <v>561</v>
      </c>
      <c r="E68" s="1">
        <v>13181</v>
      </c>
      <c r="F68" s="1">
        <v>2021</v>
      </c>
      <c r="G68" s="4" t="s">
        <v>18</v>
      </c>
      <c r="H68"/>
      <c r="I68" s="1">
        <f t="shared" si="0"/>
        <v>2</v>
      </c>
      <c r="J68" s="12">
        <f>Tabuľka11[[#This Row],[Stĺpec8]]</f>
        <v>2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102"/>
      <c r="AJ68" s="102"/>
      <c r="AK68" s="97"/>
      <c r="AL68" s="97"/>
      <c r="AM68" s="97"/>
      <c r="AN68" s="97"/>
      <c r="AO68" s="102"/>
      <c r="AP68" s="102"/>
      <c r="AQ68" s="97"/>
      <c r="AR68" s="102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102"/>
      <c r="BN68" s="97"/>
      <c r="BO68" s="102" t="s">
        <v>516</v>
      </c>
      <c r="BP68" s="97"/>
      <c r="BQ68" s="97"/>
      <c r="BR68" s="97">
        <f>1+1</f>
        <v>2</v>
      </c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102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146"/>
      <c r="GB68" s="146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88"/>
      <c r="JT68" s="88"/>
      <c r="JU68" s="88"/>
      <c r="JV68" s="88"/>
      <c r="JW68" s="88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1" customFormat="1" ht="18" customHeight="1" x14ac:dyDescent="0.2">
      <c r="A69" s="106">
        <v>36</v>
      </c>
      <c r="B69" s="137" t="s">
        <v>369</v>
      </c>
      <c r="C69" s="97">
        <v>441</v>
      </c>
      <c r="D69" s="105" t="s">
        <v>370</v>
      </c>
      <c r="E69" s="97">
        <v>12171</v>
      </c>
      <c r="F69" s="97"/>
      <c r="G69" s="98" t="s">
        <v>48</v>
      </c>
      <c r="H69" s="98"/>
      <c r="I69" s="1">
        <f t="shared" si="0"/>
        <v>1</v>
      </c>
      <c r="J69" s="12">
        <f>I69</f>
        <v>1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102"/>
      <c r="AJ69" s="97"/>
      <c r="AK69" s="102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>
        <v>1</v>
      </c>
      <c r="CV69" s="97" t="s">
        <v>516</v>
      </c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145"/>
      <c r="FM69" s="97"/>
      <c r="FN69" s="97"/>
      <c r="FO69" s="145"/>
      <c r="FP69" s="140"/>
      <c r="FQ69" s="140"/>
      <c r="FR69" s="97"/>
      <c r="FS69" s="97"/>
      <c r="FT69" s="97"/>
      <c r="FU69" s="97"/>
      <c r="FV69" s="97"/>
      <c r="FW69" s="140"/>
      <c r="FX69" s="140"/>
      <c r="FY69" s="97"/>
      <c r="FZ69" s="97"/>
      <c r="GA69" s="97"/>
      <c r="GB69" s="146"/>
      <c r="GC69" s="97"/>
      <c r="GD69" s="145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102"/>
      <c r="KO69" s="97"/>
      <c r="KP69" s="97"/>
      <c r="KQ69" s="97"/>
      <c r="KR69" s="97"/>
      <c r="KS69" s="97"/>
      <c r="KT69" s="97"/>
      <c r="KU69" s="102"/>
      <c r="KV69" s="97"/>
      <c r="KW69" s="102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26" t="s">
        <v>619</v>
      </c>
      <c r="C70" s="1">
        <v>9701</v>
      </c>
      <c r="D70" t="s">
        <v>468</v>
      </c>
      <c r="E70" s="1">
        <v>11468</v>
      </c>
      <c r="F70" s="1"/>
      <c r="G70" t="s">
        <v>600</v>
      </c>
      <c r="H70"/>
      <c r="I70" s="1">
        <f t="shared" si="0"/>
        <v>1</v>
      </c>
      <c r="J70" s="12">
        <f>Tabuľka11[[#This Row],[Stĺpec8]]</f>
        <v>1</v>
      </c>
      <c r="K70" s="97"/>
      <c r="L70" s="97"/>
      <c r="M70" s="97"/>
      <c r="N70" s="97"/>
      <c r="O70" s="97"/>
      <c r="P70" s="97"/>
      <c r="Q70" s="102"/>
      <c r="R70" s="97"/>
      <c r="S70" s="97"/>
      <c r="T70" s="97"/>
      <c r="U70" s="97"/>
      <c r="V70" s="97"/>
      <c r="W70" s="97"/>
      <c r="X70" s="97"/>
      <c r="Y70" s="97"/>
      <c r="Z70" s="97"/>
      <c r="AA70" s="102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102"/>
      <c r="CO70" s="102"/>
      <c r="CP70" s="97"/>
      <c r="CQ70" s="97"/>
      <c r="CR70" s="97"/>
      <c r="CS70" s="97"/>
      <c r="CT70" s="97"/>
      <c r="CU70" s="97"/>
      <c r="CV70" s="97">
        <v>1</v>
      </c>
      <c r="CW70" s="97" t="s">
        <v>516</v>
      </c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 t="s">
        <v>516</v>
      </c>
      <c r="DZ70" s="97"/>
      <c r="EA70" s="97" t="s">
        <v>516</v>
      </c>
      <c r="EB70" s="97"/>
      <c r="EC70" s="97"/>
      <c r="ED70" s="97"/>
      <c r="EE70" s="97"/>
      <c r="EF70" s="97"/>
      <c r="EG70" s="97" t="s">
        <v>516</v>
      </c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150"/>
      <c r="FH70" s="150"/>
      <c r="FI70" s="97"/>
      <c r="FJ70" s="97"/>
      <c r="FK70" s="97"/>
      <c r="FL70" s="100"/>
      <c r="FM70" s="97"/>
      <c r="FN70" s="97"/>
      <c r="FO70" s="100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146"/>
      <c r="GB70" s="146"/>
      <c r="GC70" s="97"/>
      <c r="GD70" s="100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102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102"/>
      <c r="JM70" s="97"/>
      <c r="JN70" s="97"/>
      <c r="JO70" s="97"/>
      <c r="JP70" s="102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102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102"/>
      <c r="MY70" s="97"/>
      <c r="MZ70" s="97"/>
      <c r="NA70" s="97"/>
      <c r="NB70" s="97"/>
      <c r="NC70" s="97"/>
      <c r="ND70" s="97"/>
      <c r="NE70" s="97"/>
      <c r="NF70" s="97"/>
      <c r="NG70" s="102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26" t="s">
        <v>770</v>
      </c>
      <c r="C71" s="1">
        <v>8847</v>
      </c>
      <c r="D71" t="s">
        <v>771</v>
      </c>
      <c r="E71" s="1">
        <v>11037</v>
      </c>
      <c r="F71" s="1">
        <v>2016</v>
      </c>
      <c r="G71" t="s">
        <v>772</v>
      </c>
      <c r="H71"/>
      <c r="I71" s="1">
        <f t="shared" si="0"/>
        <v>1</v>
      </c>
      <c r="J71" s="12">
        <f>Tabuľka11[[#This Row],[Stĺpec8]]</f>
        <v>1</v>
      </c>
      <c r="K71" s="97"/>
      <c r="L71" s="97"/>
      <c r="M71" s="97"/>
      <c r="N71" s="97"/>
      <c r="O71" s="97"/>
      <c r="P71" s="97"/>
      <c r="Q71" s="102"/>
      <c r="R71" s="97"/>
      <c r="S71" s="97"/>
      <c r="T71" s="97"/>
      <c r="U71" s="97"/>
      <c r="V71" s="97"/>
      <c r="W71" s="97"/>
      <c r="X71" s="97"/>
      <c r="Y71" s="97"/>
      <c r="Z71" s="97"/>
      <c r="AA71" s="102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102"/>
      <c r="CO71" s="102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150"/>
      <c r="FH71" s="150"/>
      <c r="FI71" s="97"/>
      <c r="FJ71" s="97"/>
      <c r="FK71" s="97"/>
      <c r="FL71" s="100"/>
      <c r="FM71" s="97"/>
      <c r="FN71" s="97"/>
      <c r="FO71" s="100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146"/>
      <c r="GB71" s="146"/>
      <c r="GC71" s="97"/>
      <c r="GD71" s="100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102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102"/>
      <c r="JM71" s="97"/>
      <c r="JN71" s="97"/>
      <c r="JO71" s="97"/>
      <c r="JP71" s="102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102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>
        <v>1</v>
      </c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102"/>
      <c r="MY71" s="97"/>
      <c r="MZ71" s="97"/>
      <c r="NA71" s="97"/>
      <c r="NB71" s="97"/>
      <c r="NC71" s="97"/>
      <c r="ND71" s="97"/>
      <c r="NE71" s="97"/>
      <c r="NF71" s="97"/>
      <c r="NG71" s="102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26" t="s">
        <v>701</v>
      </c>
      <c r="C72" s="1">
        <v>7342</v>
      </c>
      <c r="D72" t="s">
        <v>693</v>
      </c>
      <c r="E72" s="1">
        <v>12961</v>
      </c>
      <c r="F72" s="1"/>
      <c r="G72" t="s">
        <v>18</v>
      </c>
      <c r="H72"/>
      <c r="I72" s="1">
        <f t="shared" si="0"/>
        <v>1</v>
      </c>
      <c r="J72" s="12">
        <f>Tabuľka11[[#This Row],[Stĺpec8]]</f>
        <v>1</v>
      </c>
      <c r="K72" s="97"/>
      <c r="L72" s="97"/>
      <c r="M72" s="97"/>
      <c r="N72" s="97"/>
      <c r="O72" s="97"/>
      <c r="P72" s="97"/>
      <c r="Q72" s="102"/>
      <c r="R72" s="97"/>
      <c r="S72" s="97"/>
      <c r="T72" s="97"/>
      <c r="U72" s="97"/>
      <c r="V72" s="97"/>
      <c r="W72" s="97"/>
      <c r="X72" s="97"/>
      <c r="Y72" s="97"/>
      <c r="Z72" s="97"/>
      <c r="AA72" s="102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102"/>
      <c r="CO72" s="102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150"/>
      <c r="FH72" s="150"/>
      <c r="FI72" s="97"/>
      <c r="FJ72" s="97"/>
      <c r="FK72" s="97"/>
      <c r="FL72" s="100"/>
      <c r="FM72" s="97"/>
      <c r="FN72" s="97"/>
      <c r="FO72" s="100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146"/>
      <c r="GB72" s="146"/>
      <c r="GC72" s="97"/>
      <c r="GD72" s="100"/>
      <c r="GE72" s="97"/>
      <c r="GF72" s="97"/>
      <c r="GG72" s="97"/>
      <c r="GH72" s="97"/>
      <c r="GI72" s="97"/>
      <c r="GJ72" s="97"/>
      <c r="GK72" s="97"/>
      <c r="GL72" s="97"/>
      <c r="GM72" s="97">
        <v>1</v>
      </c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102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102"/>
      <c r="JM72" s="97"/>
      <c r="JN72" s="97"/>
      <c r="JO72" s="97"/>
      <c r="JP72" s="102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102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102"/>
      <c r="MY72" s="97"/>
      <c r="MZ72" s="97"/>
      <c r="NA72" s="97"/>
      <c r="NB72" s="97"/>
      <c r="NC72" s="97"/>
      <c r="ND72" s="97"/>
      <c r="NE72" s="97"/>
      <c r="NF72" s="97"/>
      <c r="NG72" s="102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>
        <v>40</v>
      </c>
      <c r="B73" s="26" t="s">
        <v>130</v>
      </c>
      <c r="C73" s="1">
        <v>7028</v>
      </c>
      <c r="D73" s="4" t="s">
        <v>131</v>
      </c>
      <c r="E73" s="1">
        <v>11749</v>
      </c>
      <c r="F73" s="1">
        <v>2009</v>
      </c>
      <c r="G73" s="4" t="s">
        <v>20</v>
      </c>
      <c r="H73"/>
      <c r="I73" s="1">
        <f t="shared" si="0"/>
        <v>0</v>
      </c>
      <c r="J73" s="12">
        <f t="shared" ref="J73:J83" si="8">I73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102"/>
      <c r="AJ73" s="102"/>
      <c r="AK73" s="97"/>
      <c r="AL73" s="97"/>
      <c r="AM73" s="97"/>
      <c r="AN73" s="97"/>
      <c r="AO73" s="102"/>
      <c r="AP73" s="102"/>
      <c r="AQ73" s="97"/>
      <c r="AR73" s="102"/>
      <c r="AS73" s="97"/>
      <c r="AT73" s="97"/>
      <c r="AU73" s="102"/>
      <c r="AV73" s="97"/>
      <c r="AW73" s="97"/>
      <c r="AX73" s="97"/>
      <c r="AY73" s="97"/>
      <c r="AZ73" s="97"/>
      <c r="BA73" s="97"/>
      <c r="BB73" s="97"/>
      <c r="BC73" s="102"/>
      <c r="BD73" s="97"/>
      <c r="BE73" s="97"/>
      <c r="BF73" s="97"/>
      <c r="BG73" s="97"/>
      <c r="BH73" s="97"/>
      <c r="BI73" s="102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 t="s">
        <v>516</v>
      </c>
      <c r="CV73" s="97"/>
      <c r="CW73" s="97" t="s">
        <v>516</v>
      </c>
      <c r="CX73" s="97"/>
      <c r="CY73" s="97"/>
      <c r="CZ73" s="97"/>
      <c r="DA73" s="97"/>
      <c r="DB73" s="97"/>
      <c r="DC73" s="97"/>
      <c r="DD73" s="102"/>
      <c r="DE73" s="102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102"/>
      <c r="ER73" s="102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146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102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88"/>
      <c r="JT73" s="88"/>
      <c r="JU73" s="88"/>
      <c r="JV73" s="88"/>
      <c r="JW73" s="88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102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1" customFormat="1" ht="18" customHeight="1" x14ac:dyDescent="0.2">
      <c r="A74" s="106"/>
      <c r="B74" s="137" t="s">
        <v>46</v>
      </c>
      <c r="C74" s="97">
        <v>6801</v>
      </c>
      <c r="D74" s="186" t="s">
        <v>747</v>
      </c>
      <c r="E74" s="97">
        <v>11102</v>
      </c>
      <c r="F74" s="97"/>
      <c r="G74" s="98" t="s">
        <v>235</v>
      </c>
      <c r="H74" s="98"/>
      <c r="I74" s="1">
        <f>SUM(K74:TB74)</f>
        <v>0</v>
      </c>
      <c r="J74" s="12">
        <f>I74</f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102"/>
      <c r="AJ74" s="97"/>
      <c r="AK74" s="102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8"/>
      <c r="FH74" s="98"/>
      <c r="FI74" s="98"/>
      <c r="FJ74" s="98"/>
      <c r="FK74" s="98"/>
      <c r="FL74" s="138"/>
      <c r="FM74" s="98"/>
      <c r="FN74" s="98"/>
      <c r="FO74" s="138"/>
      <c r="FP74" s="139"/>
      <c r="FQ74" s="140"/>
      <c r="FR74" s="98"/>
      <c r="FS74" s="98"/>
      <c r="FT74" s="98"/>
      <c r="FU74" s="98"/>
      <c r="FV74" s="98"/>
      <c r="FW74" s="139"/>
      <c r="FX74" s="139"/>
      <c r="FY74" s="98"/>
      <c r="FZ74" s="98"/>
      <c r="GA74" s="97"/>
      <c r="GB74" s="98"/>
      <c r="GC74" s="98"/>
      <c r="GD74" s="13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102"/>
      <c r="KO74" s="97"/>
      <c r="KP74" s="97"/>
      <c r="KQ74" s="97"/>
      <c r="KR74" s="97"/>
      <c r="KS74" s="97"/>
      <c r="KT74" s="97"/>
      <c r="KU74" s="102"/>
      <c r="KV74" s="97"/>
      <c r="KW74" s="102"/>
      <c r="KX74" s="97"/>
      <c r="KY74" s="97"/>
      <c r="KZ74" s="97"/>
      <c r="LA74" s="97"/>
      <c r="LB74" s="97"/>
      <c r="LC74" s="102" t="s">
        <v>516</v>
      </c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1" customFormat="1" ht="18" customHeight="1" x14ac:dyDescent="0.2">
      <c r="A75" s="106"/>
      <c r="B75" s="137" t="s">
        <v>467</v>
      </c>
      <c r="C75" s="97">
        <v>5985</v>
      </c>
      <c r="D75" s="105" t="s">
        <v>599</v>
      </c>
      <c r="E75" s="97">
        <v>13351</v>
      </c>
      <c r="F75" s="97"/>
      <c r="G75" s="98" t="s">
        <v>600</v>
      </c>
      <c r="H75" s="98"/>
      <c r="I75" s="1">
        <f t="shared" si="0"/>
        <v>0</v>
      </c>
      <c r="J75" s="12">
        <f t="shared" si="8"/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102"/>
      <c r="AJ75" s="97"/>
      <c r="AK75" s="102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 t="s">
        <v>516</v>
      </c>
      <c r="CU75" s="97"/>
      <c r="CV75" s="97" t="s">
        <v>516</v>
      </c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 t="s">
        <v>516</v>
      </c>
      <c r="DZ75" s="97"/>
      <c r="EA75" s="97" t="s">
        <v>516</v>
      </c>
      <c r="EB75" s="97"/>
      <c r="EC75" s="97"/>
      <c r="ED75" s="97"/>
      <c r="EE75" s="97"/>
      <c r="EF75" s="97"/>
      <c r="EG75" s="97" t="s">
        <v>516</v>
      </c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145"/>
      <c r="FM75" s="97"/>
      <c r="FN75" s="97"/>
      <c r="FO75" s="145"/>
      <c r="FP75" s="140"/>
      <c r="FQ75" s="140"/>
      <c r="FR75" s="97"/>
      <c r="FS75" s="97"/>
      <c r="FT75" s="97"/>
      <c r="FU75" s="97"/>
      <c r="FV75" s="97"/>
      <c r="FW75" s="140"/>
      <c r="FX75" s="140"/>
      <c r="FY75" s="97"/>
      <c r="FZ75" s="97"/>
      <c r="GA75" s="97"/>
      <c r="GB75" s="146"/>
      <c r="GC75" s="97"/>
      <c r="GD75" s="145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102"/>
      <c r="KO75" s="97"/>
      <c r="KP75" s="97"/>
      <c r="KQ75" s="97"/>
      <c r="KR75" s="97"/>
      <c r="KS75" s="97"/>
      <c r="KT75" s="97"/>
      <c r="KU75" s="102"/>
      <c r="KV75" s="97"/>
      <c r="KW75" s="102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102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ht="18.75" customHeight="1" x14ac:dyDescent="0.2">
      <c r="B76" s="26" t="s">
        <v>257</v>
      </c>
      <c r="C76" s="1">
        <v>9378</v>
      </c>
      <c r="D76" t="s">
        <v>471</v>
      </c>
      <c r="E76" s="1">
        <v>10515</v>
      </c>
      <c r="F76" s="1">
        <v>2013</v>
      </c>
      <c r="G76" t="s">
        <v>469</v>
      </c>
      <c r="I76" s="1">
        <f t="shared" si="0"/>
        <v>0</v>
      </c>
      <c r="J76" s="12">
        <f t="shared" si="8"/>
        <v>0</v>
      </c>
      <c r="K76" s="97"/>
      <c r="L76" s="97"/>
      <c r="M76" s="97"/>
      <c r="N76" s="97"/>
      <c r="O76" s="97"/>
      <c r="P76" s="97"/>
      <c r="Q76" s="102"/>
      <c r="R76" s="102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 t="s">
        <v>516</v>
      </c>
      <c r="CV76" s="97"/>
      <c r="CW76" s="97" t="s">
        <v>516</v>
      </c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 t="s">
        <v>516</v>
      </c>
      <c r="DZ76" s="97"/>
      <c r="EA76" s="97" t="s">
        <v>516</v>
      </c>
      <c r="EB76" s="97"/>
      <c r="EC76" s="97"/>
      <c r="ED76" s="97"/>
      <c r="EE76" s="97"/>
      <c r="EF76" s="97"/>
      <c r="EG76" s="97" t="s">
        <v>516</v>
      </c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146"/>
      <c r="GB76" s="146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88"/>
      <c r="KV76" s="88"/>
      <c r="KW76" s="88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102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102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1" customFormat="1" ht="18" customHeight="1" x14ac:dyDescent="0.2">
      <c r="A77" s="106"/>
      <c r="B77" s="137" t="s">
        <v>376</v>
      </c>
      <c r="C77" s="97">
        <v>5734</v>
      </c>
      <c r="D77" s="105" t="s">
        <v>377</v>
      </c>
      <c r="E77" s="97">
        <v>10332</v>
      </c>
      <c r="F77" s="97"/>
      <c r="G77" s="98" t="s">
        <v>148</v>
      </c>
      <c r="H77" s="98"/>
      <c r="I77" s="1">
        <f t="shared" si="0"/>
        <v>0</v>
      </c>
      <c r="J77" s="12">
        <f t="shared" si="8"/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102"/>
      <c r="AJ77" s="97"/>
      <c r="AK77" s="102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 t="s">
        <v>516</v>
      </c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145"/>
      <c r="FM77" s="97"/>
      <c r="FN77" s="97"/>
      <c r="FO77" s="145"/>
      <c r="FP77" s="140"/>
      <c r="FQ77" s="140"/>
      <c r="FR77" s="97"/>
      <c r="FS77" s="97"/>
      <c r="FT77" s="97"/>
      <c r="FU77" s="97"/>
      <c r="FV77" s="97"/>
      <c r="FW77" s="140"/>
      <c r="FX77" s="140"/>
      <c r="FY77" s="97"/>
      <c r="FZ77" s="97"/>
      <c r="GA77" s="97"/>
      <c r="GB77" s="146"/>
      <c r="GC77" s="97"/>
      <c r="GD77" s="145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102"/>
      <c r="KO77" s="97"/>
      <c r="KP77" s="97"/>
      <c r="KQ77" s="97"/>
      <c r="KR77" s="97"/>
      <c r="KS77" s="97"/>
      <c r="KT77" s="97"/>
      <c r="KU77" s="102"/>
      <c r="KV77" s="97"/>
      <c r="KW77" s="102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1" customFormat="1" ht="18" customHeight="1" x14ac:dyDescent="0.2">
      <c r="A78" s="106"/>
      <c r="B78" s="137" t="s">
        <v>746</v>
      </c>
      <c r="C78" s="97">
        <v>9484</v>
      </c>
      <c r="D78" s="105" t="s">
        <v>502</v>
      </c>
      <c r="E78" s="97">
        <v>9217</v>
      </c>
      <c r="F78" s="97"/>
      <c r="G78" s="98" t="s">
        <v>48</v>
      </c>
      <c r="H78" s="98"/>
      <c r="I78" s="1">
        <f t="shared" si="0"/>
        <v>0</v>
      </c>
      <c r="J78" s="12">
        <f t="shared" si="8"/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102"/>
      <c r="AJ78" s="97"/>
      <c r="AK78" s="102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145"/>
      <c r="FM78" s="97"/>
      <c r="FN78" s="97"/>
      <c r="FO78" s="145"/>
      <c r="FP78" s="140"/>
      <c r="FQ78" s="140"/>
      <c r="FR78" s="97"/>
      <c r="FS78" s="97"/>
      <c r="FT78" s="97"/>
      <c r="FU78" s="97"/>
      <c r="FV78" s="97"/>
      <c r="FW78" s="140"/>
      <c r="FX78" s="140"/>
      <c r="FY78" s="97"/>
      <c r="FZ78" s="97"/>
      <c r="GA78" s="97"/>
      <c r="GB78" s="146"/>
      <c r="GC78" s="97"/>
      <c r="GD78" s="145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102"/>
      <c r="KO78" s="97"/>
      <c r="KP78" s="97"/>
      <c r="KQ78" s="97"/>
      <c r="KR78" s="97"/>
      <c r="KS78" s="97"/>
      <c r="KT78" s="97"/>
      <c r="KU78" s="102"/>
      <c r="KV78" s="97"/>
      <c r="KW78" s="102"/>
      <c r="KX78" s="97"/>
      <c r="KY78" s="97"/>
      <c r="KZ78" s="97"/>
      <c r="LA78" s="97"/>
      <c r="LB78" s="97"/>
      <c r="LC78" s="97" t="s">
        <v>516</v>
      </c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26" t="s">
        <v>213</v>
      </c>
      <c r="C79" s="1">
        <v>5778</v>
      </c>
      <c r="D79" t="s">
        <v>214</v>
      </c>
      <c r="E79" s="1">
        <v>12438</v>
      </c>
      <c r="F79" s="1">
        <v>2018</v>
      </c>
      <c r="G79" t="s">
        <v>51</v>
      </c>
      <c r="H79"/>
      <c r="I79" s="1">
        <f t="shared" si="0"/>
        <v>0</v>
      </c>
      <c r="J79" s="12">
        <f t="shared" si="8"/>
        <v>0</v>
      </c>
      <c r="K79" s="97"/>
      <c r="L79" s="97"/>
      <c r="M79" s="97"/>
      <c r="N79" s="97"/>
      <c r="O79" s="97"/>
      <c r="P79" s="97"/>
      <c r="Q79" s="102"/>
      <c r="R79" s="97"/>
      <c r="S79" s="97"/>
      <c r="T79" s="97"/>
      <c r="U79" s="97"/>
      <c r="V79" s="97"/>
      <c r="W79" s="97"/>
      <c r="X79" s="97"/>
      <c r="Y79" s="97"/>
      <c r="Z79" s="97"/>
      <c r="AA79" s="102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102"/>
      <c r="CO79" s="102"/>
      <c r="CP79" s="97"/>
      <c r="CQ79" s="97"/>
      <c r="CR79" s="97"/>
      <c r="CS79" s="97"/>
      <c r="CT79" s="97"/>
      <c r="CU79" s="97" t="s">
        <v>516</v>
      </c>
      <c r="CV79" s="97" t="s">
        <v>516</v>
      </c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150"/>
      <c r="FH79" s="150"/>
      <c r="FI79" s="97"/>
      <c r="FJ79" s="97"/>
      <c r="FK79" s="97"/>
      <c r="FL79" s="100"/>
      <c r="FM79" s="97"/>
      <c r="FN79" s="97"/>
      <c r="FO79" s="100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146"/>
      <c r="GB79" s="97"/>
      <c r="GC79" s="97"/>
      <c r="GD79" s="100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102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102"/>
      <c r="JM79" s="97"/>
      <c r="JN79" s="97"/>
      <c r="JO79" s="97"/>
      <c r="JP79" s="102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102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102"/>
      <c r="MY79" s="97"/>
      <c r="MZ79" s="97"/>
      <c r="NA79" s="97"/>
      <c r="NB79" s="97"/>
      <c r="NC79" s="97"/>
      <c r="ND79" s="97"/>
      <c r="NE79" s="97"/>
      <c r="NF79" s="97"/>
      <c r="NG79" s="102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8" customHeight="1" x14ac:dyDescent="0.2">
      <c r="A80" s="12"/>
      <c r="B80" s="26" t="s">
        <v>669</v>
      </c>
      <c r="C80" s="1">
        <v>10343</v>
      </c>
      <c r="D80" t="s">
        <v>660</v>
      </c>
      <c r="E80" s="1">
        <v>10576</v>
      </c>
      <c r="F80" s="1"/>
      <c r="G80" t="s">
        <v>661</v>
      </c>
      <c r="H80"/>
      <c r="I80" s="1">
        <f t="shared" ref="I80:I131" si="9">SUM(K80:TB80)</f>
        <v>0</v>
      </c>
      <c r="J80" s="12">
        <f t="shared" si="8"/>
        <v>0</v>
      </c>
      <c r="K80" s="97"/>
      <c r="L80" s="97"/>
      <c r="M80" s="97"/>
      <c r="N80" s="97"/>
      <c r="O80" s="97"/>
      <c r="P80" s="97"/>
      <c r="Q80" s="102"/>
      <c r="R80" s="97"/>
      <c r="S80" s="97"/>
      <c r="T80" s="97"/>
      <c r="U80" s="97"/>
      <c r="V80" s="97"/>
      <c r="W80" s="97"/>
      <c r="X80" s="97"/>
      <c r="Y80" s="97"/>
      <c r="Z80" s="97"/>
      <c r="AA80" s="102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102"/>
      <c r="CO80" s="102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 t="s">
        <v>516</v>
      </c>
      <c r="FB80" s="97"/>
      <c r="FC80" s="97"/>
      <c r="FD80" s="97"/>
      <c r="FE80" s="97"/>
      <c r="FF80" s="97"/>
      <c r="FG80" s="150"/>
      <c r="FH80" s="150"/>
      <c r="FI80" s="97"/>
      <c r="FJ80" s="97"/>
      <c r="FK80" s="97"/>
      <c r="FL80" s="100"/>
      <c r="FM80" s="97"/>
      <c r="FN80" s="97"/>
      <c r="FO80" s="100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146"/>
      <c r="GB80" s="146"/>
      <c r="GC80" s="97"/>
      <c r="GD80" s="100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102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102"/>
      <c r="JM80" s="97"/>
      <c r="JN80" s="97"/>
      <c r="JO80" s="97"/>
      <c r="JP80" s="102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102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102"/>
      <c r="MY80" s="97"/>
      <c r="MZ80" s="97"/>
      <c r="NA80" s="97"/>
      <c r="NB80" s="97"/>
      <c r="NC80" s="97"/>
      <c r="ND80" s="97"/>
      <c r="NE80" s="97"/>
      <c r="NF80" s="97"/>
      <c r="NG80" s="102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26" t="s">
        <v>748</v>
      </c>
      <c r="C81" s="1">
        <v>5692</v>
      </c>
      <c r="D81" s="4" t="s">
        <v>749</v>
      </c>
      <c r="E81" s="1">
        <v>8643</v>
      </c>
      <c r="F81" s="1"/>
      <c r="G81" s="4" t="s">
        <v>51</v>
      </c>
      <c r="H81"/>
      <c r="I81" s="1">
        <f t="shared" si="9"/>
        <v>0</v>
      </c>
      <c r="J81" s="12">
        <f t="shared" si="8"/>
        <v>0</v>
      </c>
      <c r="K81" s="97"/>
      <c r="L81" s="97"/>
      <c r="M81" s="97"/>
      <c r="N81" s="97"/>
      <c r="O81" s="97"/>
      <c r="P81" s="97"/>
      <c r="Q81" s="102"/>
      <c r="R81" s="97"/>
      <c r="S81" s="97"/>
      <c r="T81" s="97"/>
      <c r="U81" s="97"/>
      <c r="V81" s="97"/>
      <c r="W81" s="97"/>
      <c r="X81" s="97"/>
      <c r="Y81" s="97"/>
      <c r="Z81" s="97"/>
      <c r="AA81" s="102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102"/>
      <c r="CO81" s="102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150"/>
      <c r="FH81" s="150"/>
      <c r="FI81" s="97"/>
      <c r="FJ81" s="97"/>
      <c r="FK81" s="97"/>
      <c r="FL81" s="100"/>
      <c r="FM81" s="97"/>
      <c r="FN81" s="97"/>
      <c r="FO81" s="100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146"/>
      <c r="GB81" s="146"/>
      <c r="GC81" s="97"/>
      <c r="GD81" s="100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102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102"/>
      <c r="JM81" s="97"/>
      <c r="JN81" s="97"/>
      <c r="JO81" s="97"/>
      <c r="JP81" s="102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102" t="s">
        <v>516</v>
      </c>
      <c r="LD81" s="102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102"/>
      <c r="MY81" s="97"/>
      <c r="MZ81" s="97"/>
      <c r="NA81" s="97"/>
      <c r="NB81" s="97"/>
      <c r="NC81" s="97"/>
      <c r="ND81" s="97"/>
      <c r="NE81" s="97"/>
      <c r="NF81" s="97"/>
      <c r="NG81" s="102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26" t="s">
        <v>739</v>
      </c>
      <c r="C82" s="1">
        <v>47117</v>
      </c>
      <c r="D82" t="s">
        <v>391</v>
      </c>
      <c r="E82" s="1">
        <v>12718</v>
      </c>
      <c r="F82" s="1">
        <v>2019</v>
      </c>
      <c r="G82" t="s">
        <v>13</v>
      </c>
      <c r="H82"/>
      <c r="I82" s="1">
        <f>SUM(K82:TB82)</f>
        <v>0</v>
      </c>
      <c r="J82" s="12">
        <f>I82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102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146"/>
      <c r="GB82" s="146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 t="s">
        <v>516</v>
      </c>
      <c r="KO82" s="97" t="s">
        <v>516</v>
      </c>
      <c r="KP82" s="97"/>
      <c r="KQ82" s="97"/>
      <c r="KR82" s="97"/>
      <c r="KS82" s="97"/>
      <c r="KT82" s="97"/>
      <c r="KU82" s="97"/>
      <c r="KV82" s="97"/>
      <c r="KW82" s="97" t="s">
        <v>516</v>
      </c>
      <c r="KX82" s="97" t="s">
        <v>516</v>
      </c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 t="s">
        <v>516</v>
      </c>
      <c r="LM82" s="97" t="s">
        <v>516</v>
      </c>
      <c r="LN82" s="97"/>
      <c r="LO82" s="97"/>
      <c r="LP82" s="97"/>
      <c r="LQ82" s="97"/>
      <c r="LR82" s="97"/>
      <c r="LS82" s="97"/>
      <c r="LT82" s="97" t="s">
        <v>516</v>
      </c>
      <c r="LU82" s="97" t="s">
        <v>516</v>
      </c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26" t="s">
        <v>622</v>
      </c>
      <c r="C83" s="1">
        <v>110</v>
      </c>
      <c r="D83" t="s">
        <v>623</v>
      </c>
      <c r="E83" s="1">
        <v>11741</v>
      </c>
      <c r="F83" s="1"/>
      <c r="G83" t="s">
        <v>148</v>
      </c>
      <c r="H83"/>
      <c r="I83" s="1">
        <f t="shared" si="9"/>
        <v>0</v>
      </c>
      <c r="J83" s="12">
        <f t="shared" si="8"/>
        <v>0</v>
      </c>
      <c r="K83" s="97"/>
      <c r="L83" s="97"/>
      <c r="M83" s="97"/>
      <c r="N83" s="97"/>
      <c r="O83" s="97"/>
      <c r="P83" s="97"/>
      <c r="Q83" s="102"/>
      <c r="R83" s="97"/>
      <c r="S83" s="97"/>
      <c r="T83" s="97"/>
      <c r="U83" s="97"/>
      <c r="V83" s="97"/>
      <c r="W83" s="97"/>
      <c r="X83" s="97"/>
      <c r="Y83" s="97"/>
      <c r="Z83" s="97"/>
      <c r="AA83" s="102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102"/>
      <c r="CO83" s="102"/>
      <c r="CP83" s="97"/>
      <c r="CQ83" s="97"/>
      <c r="CR83" s="97"/>
      <c r="CS83" s="97"/>
      <c r="CT83" s="97"/>
      <c r="CU83" s="97"/>
      <c r="CV83" s="97"/>
      <c r="CW83" s="97" t="s">
        <v>516</v>
      </c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150"/>
      <c r="FH83" s="150"/>
      <c r="FI83" s="97"/>
      <c r="FJ83" s="97"/>
      <c r="FK83" s="97"/>
      <c r="FL83" s="100"/>
      <c r="FM83" s="97"/>
      <c r="FN83" s="97"/>
      <c r="FO83" s="100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146"/>
      <c r="GB83" s="146"/>
      <c r="GC83" s="97"/>
      <c r="GD83" s="100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102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102"/>
      <c r="JM83" s="97"/>
      <c r="JN83" s="97"/>
      <c r="JO83" s="97"/>
      <c r="JP83" s="102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102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102"/>
      <c r="MY83" s="97"/>
      <c r="MZ83" s="97"/>
      <c r="NA83" s="97"/>
      <c r="NB83" s="97"/>
      <c r="NC83" s="97"/>
      <c r="ND83" s="97"/>
      <c r="NE83" s="97"/>
      <c r="NF83" s="97"/>
      <c r="NG83" s="102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26" t="s">
        <v>620</v>
      </c>
      <c r="C84" s="1">
        <v>4462</v>
      </c>
      <c r="D84" t="s">
        <v>621</v>
      </c>
      <c r="E84" s="1">
        <v>11600</v>
      </c>
      <c r="F84" s="1"/>
      <c r="G84" t="s">
        <v>600</v>
      </c>
      <c r="H84"/>
      <c r="I84" s="1">
        <f t="shared" si="9"/>
        <v>0</v>
      </c>
      <c r="J84" s="12">
        <f>Tabuľka11[[#This Row],[Stĺpec8]]</f>
        <v>0</v>
      </c>
      <c r="K84" s="97"/>
      <c r="L84" s="97"/>
      <c r="M84" s="97"/>
      <c r="N84" s="97"/>
      <c r="O84" s="97"/>
      <c r="P84" s="97"/>
      <c r="Q84" s="102"/>
      <c r="R84" s="97"/>
      <c r="S84" s="97"/>
      <c r="T84" s="97"/>
      <c r="U84" s="97"/>
      <c r="V84" s="97"/>
      <c r="W84" s="97"/>
      <c r="X84" s="97"/>
      <c r="Y84" s="97"/>
      <c r="Z84" s="97"/>
      <c r="AA84" s="102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102"/>
      <c r="CO84" s="102"/>
      <c r="CP84" s="97"/>
      <c r="CQ84" s="97"/>
      <c r="CR84" s="97"/>
      <c r="CS84" s="97"/>
      <c r="CT84" s="97"/>
      <c r="CU84" s="97"/>
      <c r="CV84" s="97" t="s">
        <v>516</v>
      </c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150"/>
      <c r="FH84" s="150"/>
      <c r="FI84" s="97"/>
      <c r="FJ84" s="97"/>
      <c r="FK84" s="97"/>
      <c r="FL84" s="100"/>
      <c r="FM84" s="97"/>
      <c r="FN84" s="97"/>
      <c r="FO84" s="100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146"/>
      <c r="GB84" s="146"/>
      <c r="GC84" s="97"/>
      <c r="GD84" s="100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102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102"/>
      <c r="JM84" s="97"/>
      <c r="JN84" s="97"/>
      <c r="JO84" s="97"/>
      <c r="JP84" s="102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102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102"/>
      <c r="MY84" s="97"/>
      <c r="MZ84" s="97"/>
      <c r="NA84" s="97"/>
      <c r="NB84" s="97"/>
      <c r="NC84" s="97"/>
      <c r="ND84" s="97"/>
      <c r="NE84" s="97"/>
      <c r="NF84" s="97"/>
      <c r="NG84" s="102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/>
      <c r="B85" s="26" t="s">
        <v>756</v>
      </c>
      <c r="C85" s="1">
        <v>1457</v>
      </c>
      <c r="D85" t="s">
        <v>757</v>
      </c>
      <c r="E85" s="1">
        <v>12575</v>
      </c>
      <c r="F85" s="1"/>
      <c r="G85" t="s">
        <v>43</v>
      </c>
      <c r="H85"/>
      <c r="I85" s="1">
        <f t="shared" si="9"/>
        <v>0</v>
      </c>
      <c r="J85" s="12">
        <f>Tabuľka11[[#This Row],[Stĺpec8]]</f>
        <v>0</v>
      </c>
      <c r="K85" s="97"/>
      <c r="L85" s="97"/>
      <c r="M85" s="97"/>
      <c r="N85" s="97"/>
      <c r="O85" s="97"/>
      <c r="P85" s="97"/>
      <c r="Q85" s="102"/>
      <c r="R85" s="97"/>
      <c r="S85" s="97"/>
      <c r="T85" s="97"/>
      <c r="U85" s="97"/>
      <c r="V85" s="97"/>
      <c r="W85" s="97"/>
      <c r="X85" s="97"/>
      <c r="Y85" s="97"/>
      <c r="Z85" s="97"/>
      <c r="AA85" s="102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102"/>
      <c r="CO85" s="102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150"/>
      <c r="FH85" s="150"/>
      <c r="FI85" s="97"/>
      <c r="FJ85" s="97"/>
      <c r="FK85" s="97"/>
      <c r="FL85" s="100"/>
      <c r="FM85" s="97"/>
      <c r="FN85" s="97"/>
      <c r="FO85" s="100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146"/>
      <c r="GB85" s="146"/>
      <c r="GC85" s="97"/>
      <c r="GD85" s="100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102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102"/>
      <c r="JM85" s="97"/>
      <c r="JN85" s="97"/>
      <c r="JO85" s="97"/>
      <c r="JP85" s="102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102"/>
      <c r="LE85" s="97"/>
      <c r="LF85" s="97"/>
      <c r="LG85" s="97" t="s">
        <v>516</v>
      </c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102"/>
      <c r="MY85" s="97"/>
      <c r="MZ85" s="97"/>
      <c r="NA85" s="97"/>
      <c r="NB85" s="97"/>
      <c r="NC85" s="97"/>
      <c r="ND85" s="97"/>
      <c r="NE85" s="97"/>
      <c r="NF85" s="97"/>
      <c r="NG85" s="102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26" t="s">
        <v>307</v>
      </c>
      <c r="C86" s="1">
        <v>4050</v>
      </c>
      <c r="D86" s="4" t="s">
        <v>624</v>
      </c>
      <c r="E86" s="1">
        <v>10136</v>
      </c>
      <c r="F86" s="1">
        <v>2020</v>
      </c>
      <c r="G86" s="4" t="s">
        <v>466</v>
      </c>
      <c r="H86"/>
      <c r="I86" s="1">
        <f t="shared" si="9"/>
        <v>0</v>
      </c>
      <c r="J86" s="12">
        <f>Tabuľka11[[#This Row],[Stĺpec8]]</f>
        <v>0</v>
      </c>
      <c r="K86" s="97"/>
      <c r="L86" s="97"/>
      <c r="M86" s="102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102"/>
      <c r="AJ86" s="102"/>
      <c r="AK86" s="97"/>
      <c r="AL86" s="97"/>
      <c r="AM86" s="97"/>
      <c r="AN86" s="97"/>
      <c r="AO86" s="102"/>
      <c r="AP86" s="102"/>
      <c r="AQ86" s="97"/>
      <c r="AR86" s="102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102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102"/>
      <c r="CN86" s="97"/>
      <c r="CO86" s="97"/>
      <c r="CP86" s="97"/>
      <c r="CQ86" s="97"/>
      <c r="CR86" s="97"/>
      <c r="CS86" s="97"/>
      <c r="CT86" s="97"/>
      <c r="CU86" s="97"/>
      <c r="CV86" s="102"/>
      <c r="CW86" s="97" t="s">
        <v>516</v>
      </c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146"/>
      <c r="GB86" s="146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88"/>
      <c r="JT86" s="88"/>
      <c r="JU86" s="88"/>
      <c r="JV86" s="88"/>
      <c r="JW86" s="88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102"/>
      <c r="MY86" s="97"/>
      <c r="MZ86" s="97"/>
      <c r="NA86" s="97"/>
      <c r="NB86" s="97"/>
      <c r="NC86" s="97"/>
      <c r="ND86" s="97"/>
      <c r="NE86" s="1"/>
      <c r="NF86" s="102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26" t="s">
        <v>597</v>
      </c>
      <c r="C87" s="1">
        <v>10720</v>
      </c>
      <c r="D87" s="4" t="s">
        <v>598</v>
      </c>
      <c r="E87" s="1">
        <v>11441</v>
      </c>
      <c r="F87" s="1"/>
      <c r="G87" s="4" t="s">
        <v>316</v>
      </c>
      <c r="H87"/>
      <c r="I87" s="1">
        <f t="shared" si="9"/>
        <v>0</v>
      </c>
      <c r="J87" s="12">
        <f>Tabuľka11[[#This Row],[Stĺpec8]]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102"/>
      <c r="AX87" s="97"/>
      <c r="AY87" s="102"/>
      <c r="AZ87" s="102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 t="s">
        <v>516</v>
      </c>
      <c r="CU87" s="97"/>
      <c r="CV87" s="97" t="s">
        <v>516</v>
      </c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102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 t="s">
        <v>516</v>
      </c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146"/>
      <c r="GB87" s="146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 t="s">
        <v>516</v>
      </c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26" t="s">
        <v>766</v>
      </c>
      <c r="C88" s="1">
        <v>10909</v>
      </c>
      <c r="D88" s="4" t="s">
        <v>767</v>
      </c>
      <c r="E88" s="1"/>
      <c r="F88" s="1"/>
      <c r="G88" s="4" t="s">
        <v>359</v>
      </c>
      <c r="H88"/>
      <c r="I88" s="1">
        <f t="shared" si="9"/>
        <v>0</v>
      </c>
      <c r="J88" s="12">
        <f>Tabuľka11[[#This Row],[Stĺpec8]]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102"/>
      <c r="AX88" s="97"/>
      <c r="AY88" s="102"/>
      <c r="AZ88" s="102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102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146"/>
      <c r="GB88" s="146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 t="s">
        <v>516</v>
      </c>
      <c r="LM88" s="97" t="s">
        <v>516</v>
      </c>
      <c r="LN88" s="97"/>
      <c r="LO88" s="97"/>
      <c r="LP88" s="97"/>
      <c r="LQ88" s="97"/>
      <c r="LR88" s="97"/>
      <c r="LS88" s="97"/>
      <c r="LT88" s="97" t="s">
        <v>516</v>
      </c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>
        <v>55</v>
      </c>
      <c r="B89" s="26" t="s">
        <v>54</v>
      </c>
      <c r="C89" s="1"/>
      <c r="D89" s="4"/>
      <c r="E89" s="1"/>
      <c r="F89" s="1"/>
      <c r="G89" s="4"/>
      <c r="H89"/>
      <c r="I89" s="1">
        <f t="shared" si="9"/>
        <v>0</v>
      </c>
      <c r="J89" s="12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102"/>
      <c r="AX89" s="97"/>
      <c r="AY89" s="102"/>
      <c r="AZ89" s="102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102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146"/>
      <c r="GB89" s="146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35"/>
      <c r="C90" s="1"/>
      <c r="D90" s="4"/>
      <c r="E90" s="1"/>
      <c r="F90" s="1"/>
      <c r="G90" s="4"/>
      <c r="H90"/>
      <c r="I90" s="1">
        <f t="shared" si="9"/>
        <v>0</v>
      </c>
      <c r="J90" s="12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102"/>
      <c r="AX90" s="97"/>
      <c r="AY90" s="102"/>
      <c r="AZ90" s="102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102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146"/>
      <c r="GB90" s="146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0" customFormat="1" ht="18" customHeight="1" x14ac:dyDescent="0.2">
      <c r="A91" s="12"/>
      <c r="B91" s="35"/>
      <c r="C91" s="1"/>
      <c r="D91" s="4"/>
      <c r="E91" s="1"/>
      <c r="F91" s="1"/>
      <c r="G91" s="4"/>
      <c r="H91"/>
      <c r="I91" s="1"/>
      <c r="J91" s="12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102"/>
      <c r="AX91" s="97"/>
      <c r="AY91" s="102"/>
      <c r="AZ91" s="102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102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146"/>
      <c r="GB91" s="146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0" customFormat="1" ht="18" customHeight="1" x14ac:dyDescent="0.2">
      <c r="A92" s="12"/>
      <c r="B92" s="35"/>
      <c r="C92" s="1"/>
      <c r="D92" s="4"/>
      <c r="E92" s="1"/>
      <c r="F92" s="1"/>
      <c r="G92" s="4"/>
      <c r="H92"/>
      <c r="I92" s="1"/>
      <c r="J92" s="12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102"/>
      <c r="AX92" s="97"/>
      <c r="AY92" s="102"/>
      <c r="AZ92" s="102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102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146"/>
      <c r="GB92" s="146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35"/>
      <c r="C93" s="1"/>
      <c r="D93" s="4"/>
      <c r="E93" s="1"/>
      <c r="F93" s="1"/>
      <c r="G93" s="4"/>
      <c r="H93"/>
      <c r="I93" s="1">
        <f t="shared" si="9"/>
        <v>0</v>
      </c>
      <c r="J93" s="12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102"/>
      <c r="AX93" s="97"/>
      <c r="AY93" s="102"/>
      <c r="AZ93" s="102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102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146"/>
      <c r="GB93" s="146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" customFormat="1" ht="18" customHeight="1" x14ac:dyDescent="0.2">
      <c r="A94" s="12"/>
      <c r="B94" s="35"/>
      <c r="C94" s="1"/>
      <c r="D94" s="4"/>
      <c r="E94" s="1"/>
      <c r="F94" s="1"/>
      <c r="G94" s="4"/>
      <c r="H94"/>
      <c r="I94" s="1">
        <f t="shared" si="9"/>
        <v>0</v>
      </c>
      <c r="J94" s="12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102"/>
      <c r="AX94" s="97"/>
      <c r="AY94" s="102"/>
      <c r="AZ94" s="102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102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146"/>
      <c r="GB94" s="146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35"/>
      <c r="C95" s="1"/>
      <c r="D95" s="4"/>
      <c r="E95" s="1"/>
      <c r="F95" s="1"/>
      <c r="G95" s="4"/>
      <c r="H95"/>
      <c r="I95" s="1">
        <f t="shared" si="9"/>
        <v>0</v>
      </c>
      <c r="J95" s="12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102"/>
      <c r="AX95" s="97"/>
      <c r="AY95" s="102"/>
      <c r="AZ95" s="102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102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146"/>
      <c r="GB95" s="146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ht="18" customHeight="1" x14ac:dyDescent="0.2">
      <c r="B96" s="26" t="s">
        <v>14</v>
      </c>
      <c r="C96" s="1">
        <v>338</v>
      </c>
      <c r="D96" t="s">
        <v>15</v>
      </c>
      <c r="E96" s="1">
        <v>9453</v>
      </c>
      <c r="F96" s="1">
        <v>2012</v>
      </c>
      <c r="G96" t="s">
        <v>13</v>
      </c>
      <c r="I96" s="1">
        <f t="shared" si="9"/>
        <v>0</v>
      </c>
      <c r="J96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Row],[Stĺpec217]]+JB97+NF97</f>
        <v>0</v>
      </c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2"/>
      <c r="EB96" s="102"/>
      <c r="EC96" s="102"/>
      <c r="ED96" s="102"/>
      <c r="EE96" s="102"/>
      <c r="EF96" s="102"/>
      <c r="EG96" s="102"/>
      <c r="EH96" s="102"/>
      <c r="EI96" s="102"/>
      <c r="EJ96" s="102"/>
      <c r="EK96" s="102"/>
      <c r="EL96" s="102"/>
      <c r="EM96" s="102"/>
      <c r="EN96" s="102"/>
      <c r="EO96" s="102"/>
      <c r="EP96" s="102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99"/>
      <c r="FM96" s="105"/>
      <c r="FN96" s="105"/>
      <c r="FO96" s="99"/>
      <c r="FP96" s="105"/>
      <c r="FQ96" s="102"/>
      <c r="FR96" s="105"/>
      <c r="FS96" s="105"/>
      <c r="FT96" s="99"/>
      <c r="FU96" s="99"/>
      <c r="FV96" s="105"/>
      <c r="FW96" s="105"/>
      <c r="FX96" s="105"/>
      <c r="FY96" s="105"/>
      <c r="FZ96" s="105"/>
      <c r="GA96" s="102"/>
      <c r="GB96" s="99"/>
      <c r="GC96" s="99"/>
      <c r="GD96" s="99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2"/>
      <c r="HM96" s="102"/>
      <c r="HN96" s="102"/>
      <c r="HO96" s="102"/>
      <c r="HP96" s="102"/>
      <c r="HQ96" s="102"/>
      <c r="HR96" s="102"/>
      <c r="HS96" s="102"/>
      <c r="HT96" s="102"/>
      <c r="HU96" s="102"/>
      <c r="HV96" s="102"/>
      <c r="HW96" s="102"/>
      <c r="HX96" s="102"/>
      <c r="HY96" s="102"/>
      <c r="HZ96" s="102"/>
      <c r="IA96" s="102"/>
      <c r="IB96" s="102"/>
      <c r="IC96" s="102"/>
      <c r="ID96" s="102"/>
      <c r="IE96" s="102"/>
      <c r="IF96" s="102"/>
      <c r="IG96" s="102"/>
      <c r="IH96" s="102"/>
      <c r="II96" s="102"/>
      <c r="IJ96" s="102"/>
      <c r="IK96" s="102"/>
      <c r="IL96" s="102"/>
      <c r="IM96" s="102"/>
      <c r="IN96" s="102"/>
      <c r="IO96" s="102"/>
      <c r="IP96" s="102"/>
      <c r="IQ96" s="102"/>
      <c r="IR96" s="102"/>
      <c r="IS96" s="102"/>
      <c r="IT96" s="102"/>
      <c r="IU96" s="102"/>
      <c r="IV96" s="102"/>
      <c r="IW96" s="102"/>
      <c r="IX96" s="102"/>
      <c r="IY96" s="102"/>
      <c r="IZ96" s="102"/>
      <c r="JA96" s="102"/>
      <c r="JB96" s="102"/>
      <c r="JC96" s="102"/>
      <c r="JD96" s="102"/>
      <c r="JE96" s="102"/>
      <c r="JF96" s="102"/>
      <c r="JG96" s="102"/>
      <c r="JH96" s="102"/>
      <c r="JI96" s="102"/>
      <c r="JJ96" s="102"/>
      <c r="JK96" s="102"/>
      <c r="JL96" s="102"/>
      <c r="JM96" s="102"/>
      <c r="JN96" s="102"/>
      <c r="JO96" s="102"/>
      <c r="JP96" s="102"/>
      <c r="JQ96" s="102"/>
      <c r="JR96" s="102"/>
      <c r="JS96" s="102"/>
      <c r="JT96" s="102"/>
      <c r="JU96" s="102"/>
      <c r="JV96" s="102"/>
      <c r="JW96" s="102"/>
      <c r="JX96" s="102"/>
      <c r="JY96" s="102"/>
      <c r="JZ96" s="102"/>
      <c r="KA96" s="102"/>
      <c r="KB96" s="102"/>
      <c r="KC96" s="102"/>
      <c r="KD96" s="102"/>
      <c r="KE96" s="102"/>
      <c r="KF96" s="102"/>
      <c r="KG96" s="102"/>
      <c r="KH96" s="102"/>
      <c r="KI96" s="102"/>
      <c r="KJ96" s="102"/>
      <c r="KK96" s="102"/>
      <c r="KL96" s="102"/>
      <c r="KM96" s="102"/>
      <c r="KN96" s="102"/>
      <c r="KO96" s="102"/>
      <c r="KP96" s="102"/>
      <c r="KQ96" s="102"/>
      <c r="KR96" s="102"/>
      <c r="KS96" s="102"/>
      <c r="KT96" s="102"/>
      <c r="KU96" s="102"/>
      <c r="KV96" s="102"/>
      <c r="KW96" s="102"/>
      <c r="KX96" s="102"/>
      <c r="KY96" s="102"/>
      <c r="KZ96" s="102"/>
      <c r="LA96" s="102"/>
      <c r="LB96" s="102"/>
      <c r="LC96" s="102"/>
      <c r="LD96" s="102"/>
      <c r="LE96" s="102"/>
      <c r="LF96" s="102"/>
      <c r="LG96" s="102"/>
      <c r="LH96" s="102"/>
      <c r="LI96" s="102"/>
      <c r="LJ96" s="102"/>
      <c r="LK96" s="102"/>
      <c r="LL96" s="102"/>
      <c r="LM96" s="102"/>
      <c r="LN96" s="102"/>
      <c r="LO96" s="102"/>
      <c r="LP96" s="102"/>
      <c r="LQ96" s="102"/>
      <c r="LR96" s="102"/>
      <c r="LS96" s="102"/>
      <c r="LT96" s="102"/>
      <c r="LU96" s="102"/>
      <c r="LV96" s="102"/>
      <c r="LW96" s="102"/>
      <c r="LX96" s="102"/>
      <c r="LY96" s="102"/>
      <c r="LZ96" s="102"/>
      <c r="MA96" s="102"/>
      <c r="MB96" s="102"/>
      <c r="MC96" s="102"/>
      <c r="MD96" s="102"/>
      <c r="ME96" s="102"/>
      <c r="MF96" s="102"/>
      <c r="MG96" s="102"/>
      <c r="MH96" s="102"/>
      <c r="MI96" s="102"/>
      <c r="MJ96" s="102"/>
      <c r="MK96" s="102"/>
      <c r="ML96" s="102"/>
      <c r="MM96" s="102"/>
      <c r="MN96" s="102"/>
      <c r="MO96" s="102"/>
      <c r="MP96" s="102"/>
      <c r="MQ96" s="102"/>
      <c r="MR96" s="102"/>
      <c r="MS96" s="102"/>
      <c r="MT96" s="102"/>
      <c r="MU96" s="102"/>
      <c r="MV96" s="102"/>
      <c r="MW96" s="102"/>
      <c r="MX96" s="102"/>
      <c r="MY96" s="102"/>
      <c r="MZ96" s="102"/>
      <c r="NA96" s="102"/>
      <c r="NB96" s="102"/>
      <c r="NC96" s="102"/>
      <c r="ND96" s="102"/>
      <c r="NE96" s="102"/>
      <c r="NF96" s="102"/>
      <c r="NG96" s="102"/>
      <c r="NH96" s="102"/>
      <c r="NI96" s="102"/>
      <c r="NJ96" s="102"/>
      <c r="NK96" s="102"/>
      <c r="NL96" s="102"/>
      <c r="NM96" s="102"/>
      <c r="NN96" s="102"/>
      <c r="NO96" s="102"/>
      <c r="NP96" s="102"/>
      <c r="NQ96" s="102"/>
      <c r="NR96" s="102"/>
      <c r="NS96" s="102"/>
      <c r="NT96" s="102"/>
      <c r="NU96" s="102"/>
      <c r="NV96" s="102"/>
      <c r="NW96" s="102"/>
      <c r="NX96" s="102"/>
      <c r="NY96" s="102"/>
      <c r="NZ96" s="102"/>
      <c r="OA96" s="102"/>
      <c r="OB96" s="102"/>
      <c r="OC96" s="102"/>
      <c r="OD96" s="102"/>
      <c r="OE96" s="102"/>
      <c r="OF96" s="102"/>
      <c r="OG96" s="102"/>
      <c r="OH96" s="102"/>
      <c r="OI96" s="102"/>
      <c r="OJ96" s="102"/>
      <c r="OK96" s="102"/>
      <c r="OL96" s="102"/>
      <c r="OM96" s="102"/>
      <c r="ON96" s="102"/>
      <c r="OO96" s="102"/>
      <c r="OP96" s="102"/>
      <c r="OQ96" s="102"/>
      <c r="OR96" s="102"/>
      <c r="OS96" s="102"/>
      <c r="OT96" s="102"/>
      <c r="OU96" s="102"/>
      <c r="OV96" s="102"/>
      <c r="OW96" s="102"/>
      <c r="OX96" s="102"/>
      <c r="OY96" s="102"/>
      <c r="OZ96" s="102"/>
      <c r="PA96" s="102"/>
      <c r="PB96" s="102"/>
      <c r="PC96" s="102"/>
      <c r="PD96" s="102"/>
      <c r="PE96" s="102"/>
      <c r="PF96" s="102"/>
      <c r="PG96" s="102"/>
      <c r="PH96" s="102"/>
      <c r="PI96" s="102"/>
      <c r="PJ96" s="102"/>
      <c r="PK96" s="102"/>
      <c r="PL96" s="102"/>
      <c r="PM96" s="102"/>
      <c r="PN96" s="102"/>
      <c r="PO96" s="102"/>
      <c r="PP96" s="102"/>
      <c r="PQ96" s="102"/>
      <c r="PR96" s="102"/>
      <c r="PS96" s="102"/>
      <c r="PT96" s="102"/>
      <c r="PU96" s="102"/>
      <c r="PV96" s="102"/>
      <c r="PW96" s="102"/>
      <c r="PX96" s="102"/>
      <c r="PY96" s="102"/>
      <c r="PZ96" s="102"/>
      <c r="QA96" s="102"/>
      <c r="QB96" s="102"/>
      <c r="QC96" s="102"/>
      <c r="QD96" s="102"/>
      <c r="QE96" s="102"/>
      <c r="QF96" s="102"/>
      <c r="QG96" s="102"/>
      <c r="QH96" s="102"/>
      <c r="QI96" s="102"/>
      <c r="QJ96" s="102"/>
      <c r="QK96" s="102"/>
      <c r="QL96" s="102"/>
      <c r="QM96" s="102"/>
      <c r="QN96" s="102"/>
      <c r="QO96" s="102"/>
      <c r="QP96" s="102"/>
      <c r="QQ96" s="102"/>
      <c r="QR96" s="102"/>
      <c r="QS96" s="102"/>
      <c r="QT96" s="102"/>
      <c r="QU96" s="102"/>
      <c r="QV96" s="102"/>
      <c r="QW96" s="102"/>
      <c r="QX96" s="102"/>
      <c r="QY96" s="102"/>
      <c r="QZ96" s="102"/>
      <c r="RA96" s="102"/>
      <c r="RB96" s="102"/>
      <c r="RC96" s="102"/>
      <c r="RD96" s="102"/>
      <c r="RE96" s="102"/>
      <c r="RF96" s="102"/>
      <c r="RG96" s="102"/>
      <c r="RH96" s="102"/>
      <c r="RI96" s="102"/>
      <c r="RJ96" s="102"/>
      <c r="RK96" s="102"/>
      <c r="RL96" s="102"/>
      <c r="RM96" s="102"/>
      <c r="RN96" s="102"/>
      <c r="RO96" s="102"/>
      <c r="RP96" s="102"/>
      <c r="RQ96" s="102"/>
      <c r="RR96" s="102"/>
      <c r="RS96" s="102"/>
      <c r="RT96" s="102"/>
      <c r="RU96" s="102"/>
      <c r="RV96" s="102"/>
      <c r="RW96" s="102"/>
      <c r="RX96" s="102"/>
      <c r="RY96" s="102"/>
      <c r="RZ96" s="102"/>
      <c r="SA96" s="102"/>
      <c r="SB96" s="102"/>
      <c r="SC96" s="102"/>
      <c r="SD96" s="102"/>
      <c r="SE96" s="102"/>
      <c r="SF96" s="102"/>
      <c r="SG96" s="102"/>
      <c r="SH96" s="102"/>
      <c r="SI96" s="102"/>
      <c r="SJ96" s="102"/>
      <c r="SK96" s="102"/>
      <c r="SL96" s="102"/>
      <c r="SM96" s="102"/>
      <c r="SN96" s="102"/>
      <c r="SO96" s="102"/>
      <c r="SP96" s="102"/>
      <c r="SQ96" s="102"/>
      <c r="SR96" s="102"/>
      <c r="SS96" s="102"/>
      <c r="ST96" s="102"/>
      <c r="SU96" s="102"/>
      <c r="SV96" s="102"/>
      <c r="SW96" s="102"/>
      <c r="SX96" s="102"/>
      <c r="SY96" s="102"/>
      <c r="SZ96" s="102"/>
      <c r="TA96" s="102"/>
      <c r="TB96" s="102"/>
    </row>
    <row r="97" spans="1:522" ht="18" customHeight="1" x14ac:dyDescent="0.2">
      <c r="B97" s="35"/>
      <c r="D97" t="s">
        <v>385</v>
      </c>
      <c r="E97" s="1">
        <v>12713</v>
      </c>
      <c r="F97" s="1">
        <v>2020</v>
      </c>
      <c r="I97" s="1">
        <f t="shared" si="9"/>
        <v>0</v>
      </c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EA97" s="102"/>
      <c r="EB97" s="102"/>
      <c r="EC97" s="102"/>
      <c r="ED97" s="102"/>
      <c r="EE97" s="102"/>
      <c r="EF97" s="102"/>
      <c r="EG97" s="102"/>
      <c r="EH97" s="102"/>
      <c r="EI97" s="102"/>
      <c r="EJ97" s="102"/>
      <c r="EK97" s="102"/>
      <c r="EL97" s="102"/>
      <c r="EM97" s="102"/>
      <c r="EN97" s="102"/>
      <c r="EO97" s="102"/>
      <c r="EP97" s="102"/>
      <c r="EQ97" s="102"/>
      <c r="ER97" s="102"/>
      <c r="ES97" s="102"/>
      <c r="ET97" s="102"/>
      <c r="EU97" s="102"/>
      <c r="EV97" s="102"/>
      <c r="EW97" s="102"/>
      <c r="EX97" s="102"/>
      <c r="EY97" s="102"/>
      <c r="EZ97" s="102"/>
      <c r="FA97" s="102"/>
      <c r="FB97" s="102"/>
      <c r="FC97" s="102"/>
      <c r="FD97" s="102"/>
      <c r="FE97" s="102"/>
      <c r="FF97" s="102"/>
      <c r="FG97" s="102"/>
      <c r="FH97" s="102"/>
      <c r="FI97" s="102"/>
      <c r="FJ97" s="102"/>
      <c r="FK97" s="102"/>
      <c r="FL97" s="100"/>
      <c r="FM97" s="102"/>
      <c r="FN97" s="102"/>
      <c r="FO97" s="100"/>
      <c r="FP97" s="102"/>
      <c r="FQ97" s="102"/>
      <c r="FR97" s="102"/>
      <c r="FS97" s="102"/>
      <c r="FT97" s="100"/>
      <c r="FU97" s="100"/>
      <c r="FV97" s="102"/>
      <c r="FW97" s="102"/>
      <c r="FX97" s="102"/>
      <c r="FY97" s="102"/>
      <c r="FZ97" s="102"/>
      <c r="GA97" s="102"/>
      <c r="GB97" s="167"/>
      <c r="GC97" s="100"/>
      <c r="GD97" s="100"/>
      <c r="GE97" s="102"/>
      <c r="GF97" s="102"/>
      <c r="GG97" s="102"/>
      <c r="GH97" s="102"/>
      <c r="GI97" s="102"/>
      <c r="GJ97" s="102"/>
      <c r="GK97" s="102"/>
      <c r="GL97" s="102"/>
      <c r="GM97" s="102"/>
      <c r="GN97" s="102"/>
      <c r="GO97" s="102"/>
      <c r="GP97" s="102"/>
      <c r="GQ97" s="102"/>
      <c r="GR97" s="102"/>
      <c r="GS97" s="102"/>
      <c r="GT97" s="102"/>
      <c r="GU97" s="102"/>
      <c r="GV97" s="102"/>
      <c r="GW97" s="102"/>
      <c r="GX97" s="102"/>
      <c r="GY97" s="102"/>
      <c r="GZ97" s="102"/>
      <c r="HA97" s="102"/>
      <c r="HB97" s="102"/>
      <c r="HC97" s="102"/>
      <c r="HD97" s="102"/>
      <c r="HE97" s="102"/>
      <c r="HF97" s="102"/>
      <c r="HG97" s="102"/>
      <c r="HH97" s="102"/>
      <c r="HI97" s="102"/>
      <c r="HJ97" s="102"/>
      <c r="HK97" s="102"/>
      <c r="HL97" s="102"/>
      <c r="HM97" s="102"/>
      <c r="HN97" s="102"/>
      <c r="HO97" s="102"/>
      <c r="HP97" s="102"/>
      <c r="HQ97" s="102"/>
      <c r="HR97" s="102"/>
      <c r="HS97" s="102"/>
      <c r="HT97" s="102"/>
      <c r="HU97" s="102"/>
      <c r="HV97" s="102"/>
      <c r="HW97" s="102"/>
      <c r="HX97" s="102"/>
      <c r="HY97" s="102"/>
      <c r="HZ97" s="102"/>
      <c r="IA97" s="102"/>
      <c r="IB97" s="102"/>
      <c r="IC97" s="102"/>
      <c r="ID97" s="102"/>
      <c r="IE97" s="102"/>
      <c r="IF97" s="102"/>
      <c r="IG97" s="102"/>
      <c r="IH97" s="102"/>
      <c r="II97" s="102"/>
      <c r="IJ97" s="102"/>
      <c r="IK97" s="102"/>
      <c r="IL97" s="102"/>
      <c r="IM97" s="102"/>
      <c r="IN97" s="102"/>
      <c r="IO97" s="102"/>
      <c r="IP97" s="102"/>
      <c r="IQ97" s="102"/>
      <c r="IR97" s="102"/>
      <c r="IS97" s="102"/>
      <c r="IT97" s="102"/>
      <c r="IU97" s="102"/>
      <c r="IV97" s="102"/>
      <c r="IW97" s="102"/>
      <c r="IX97" s="102"/>
      <c r="IY97" s="102"/>
      <c r="IZ97" s="102"/>
      <c r="JA97" s="102"/>
      <c r="JB97" s="102"/>
      <c r="JC97" s="102"/>
      <c r="JD97" s="102"/>
      <c r="JE97" s="102"/>
      <c r="JF97" s="102"/>
      <c r="JG97" s="102"/>
      <c r="JH97" s="102"/>
      <c r="JI97" s="102"/>
      <c r="JJ97" s="102"/>
      <c r="JK97" s="102"/>
      <c r="JL97" s="102"/>
      <c r="JM97" s="102"/>
      <c r="JN97" s="102"/>
      <c r="JO97" s="102"/>
      <c r="JP97" s="102"/>
      <c r="JQ97" s="102"/>
      <c r="JR97" s="102"/>
      <c r="JS97" s="102"/>
      <c r="JT97" s="102"/>
      <c r="JU97" s="102"/>
      <c r="JV97" s="102"/>
      <c r="JW97" s="102"/>
      <c r="JX97" s="102"/>
      <c r="JY97" s="102"/>
      <c r="JZ97" s="102"/>
      <c r="KA97" s="102"/>
      <c r="KB97" s="102"/>
      <c r="KC97" s="102"/>
      <c r="KD97" s="102"/>
      <c r="KE97" s="102"/>
      <c r="KF97" s="102"/>
      <c r="KG97" s="102"/>
      <c r="KH97" s="102"/>
      <c r="KI97" s="102"/>
      <c r="KJ97" s="102"/>
      <c r="KK97" s="102"/>
      <c r="KL97" s="102"/>
      <c r="KM97" s="102"/>
      <c r="KN97" s="102"/>
      <c r="KO97" s="102"/>
      <c r="KP97" s="102"/>
      <c r="KQ97" s="102"/>
      <c r="KR97" s="102"/>
      <c r="KS97" s="102"/>
      <c r="KT97" s="102"/>
      <c r="KU97" s="102"/>
      <c r="KV97" s="102"/>
      <c r="KW97" s="102"/>
      <c r="KX97" s="102"/>
      <c r="KY97" s="102"/>
      <c r="KZ97" s="102"/>
      <c r="LA97" s="102"/>
      <c r="LB97" s="102"/>
      <c r="LC97" s="102"/>
      <c r="LD97" s="102"/>
      <c r="LE97" s="102"/>
      <c r="LF97" s="102"/>
      <c r="LG97" s="102"/>
      <c r="LH97" s="102"/>
      <c r="LI97" s="102"/>
      <c r="LJ97" s="102"/>
      <c r="LK97" s="102"/>
      <c r="LL97" s="102"/>
      <c r="LM97" s="102"/>
      <c r="LN97" s="102"/>
      <c r="LO97" s="102"/>
      <c r="LP97" s="102"/>
      <c r="LQ97" s="102"/>
      <c r="LR97" s="102"/>
      <c r="LS97" s="102"/>
      <c r="LT97" s="102"/>
      <c r="LU97" s="102"/>
      <c r="LV97" s="102"/>
      <c r="LW97" s="102"/>
      <c r="LX97" s="102"/>
      <c r="LY97" s="102"/>
      <c r="LZ97" s="102"/>
      <c r="MA97" s="102"/>
      <c r="MB97" s="102"/>
      <c r="MC97" s="102"/>
      <c r="MD97" s="102"/>
      <c r="ME97" s="102"/>
      <c r="MF97" s="102"/>
      <c r="MG97" s="102"/>
      <c r="MH97" s="102"/>
      <c r="MI97" s="102"/>
      <c r="MJ97" s="102"/>
      <c r="MK97" s="102"/>
      <c r="ML97" s="102"/>
      <c r="MM97" s="102"/>
      <c r="MN97" s="102"/>
      <c r="MO97" s="102"/>
      <c r="MP97" s="102"/>
      <c r="MQ97" s="102"/>
      <c r="MR97" s="102"/>
      <c r="MS97" s="102"/>
      <c r="MT97" s="102"/>
      <c r="MU97" s="102"/>
      <c r="MV97" s="102"/>
      <c r="MW97" s="102"/>
      <c r="MX97" s="102"/>
      <c r="MY97" s="102"/>
      <c r="MZ97" s="102"/>
      <c r="NA97" s="102"/>
      <c r="NB97" s="102"/>
      <c r="NC97" s="102"/>
      <c r="ND97" s="102"/>
      <c r="NE97" s="1"/>
      <c r="NF97" s="102"/>
      <c r="NG97" s="102"/>
      <c r="NH97" s="102"/>
      <c r="NI97" s="102"/>
      <c r="NJ97" s="102"/>
      <c r="NK97" s="102"/>
      <c r="NL97" s="102"/>
      <c r="NM97" s="102"/>
      <c r="NN97" s="102"/>
      <c r="NO97" s="102"/>
      <c r="NP97" s="102"/>
      <c r="NQ97" s="102"/>
      <c r="NR97" s="102"/>
      <c r="NS97" s="102"/>
      <c r="NT97" s="102"/>
      <c r="NU97" s="102"/>
      <c r="NV97" s="102"/>
      <c r="NW97" s="102"/>
      <c r="NX97" s="102"/>
      <c r="NY97" s="102"/>
      <c r="NZ97" s="102"/>
      <c r="OA97" s="102"/>
      <c r="OB97" s="102"/>
      <c r="OC97" s="102"/>
      <c r="OD97" s="102"/>
      <c r="OE97" s="102"/>
      <c r="OF97" s="102"/>
      <c r="OG97" s="102"/>
      <c r="OH97" s="102"/>
      <c r="OI97" s="102"/>
      <c r="OJ97" s="102"/>
      <c r="OK97" s="102"/>
      <c r="OL97" s="102"/>
      <c r="OM97" s="102"/>
      <c r="ON97" s="102"/>
      <c r="OO97" s="102"/>
      <c r="OP97" s="102"/>
      <c r="OQ97" s="102"/>
      <c r="OR97" s="102"/>
      <c r="OS97" s="102"/>
      <c r="OT97" s="102"/>
      <c r="OU97" s="102"/>
      <c r="OV97" s="102"/>
      <c r="OW97" s="102"/>
      <c r="OX97" s="102"/>
      <c r="OY97" s="102"/>
      <c r="OZ97" s="102"/>
      <c r="PA97" s="102"/>
      <c r="PB97" s="102"/>
      <c r="PC97" s="102"/>
      <c r="PD97" s="102"/>
      <c r="PE97" s="102"/>
      <c r="PF97" s="102"/>
      <c r="PG97" s="102"/>
      <c r="PH97" s="102"/>
      <c r="PI97" s="102"/>
      <c r="PJ97" s="102"/>
      <c r="PK97" s="102"/>
      <c r="PL97" s="102"/>
      <c r="PM97" s="102"/>
      <c r="PN97" s="102"/>
      <c r="PO97" s="102"/>
      <c r="PP97" s="102"/>
      <c r="PQ97" s="102"/>
      <c r="PR97" s="102"/>
      <c r="PS97" s="102"/>
      <c r="PT97" s="102"/>
      <c r="PU97" s="102"/>
      <c r="PV97" s="102"/>
      <c r="PW97" s="102"/>
      <c r="PX97" s="102"/>
      <c r="PY97" s="102"/>
      <c r="PZ97" s="102"/>
      <c r="QA97" s="102"/>
      <c r="QB97" s="102"/>
      <c r="QC97" s="102"/>
      <c r="QD97" s="102"/>
      <c r="QE97" s="102"/>
      <c r="QF97" s="102"/>
      <c r="QG97" s="102"/>
      <c r="QH97" s="102"/>
      <c r="QI97" s="102"/>
      <c r="QJ97" s="102"/>
      <c r="QK97" s="102"/>
      <c r="QL97" s="102"/>
      <c r="QM97" s="102"/>
      <c r="QN97" s="102"/>
      <c r="QO97" s="102"/>
      <c r="QP97" s="102"/>
      <c r="QQ97" s="102"/>
      <c r="QR97" s="102"/>
      <c r="QS97" s="102"/>
      <c r="QT97" s="102"/>
      <c r="QU97" s="102"/>
      <c r="QV97" s="102"/>
      <c r="QW97" s="102"/>
      <c r="QX97" s="102"/>
      <c r="QY97" s="102"/>
      <c r="QZ97" s="102"/>
      <c r="RA97" s="102"/>
      <c r="RB97" s="102"/>
      <c r="RC97" s="102"/>
      <c r="RD97" s="102"/>
      <c r="RE97" s="102"/>
      <c r="RF97" s="102"/>
      <c r="RG97" s="102"/>
      <c r="RH97" s="102"/>
      <c r="RI97" s="102"/>
      <c r="RJ97" s="102"/>
      <c r="RK97" s="102"/>
      <c r="RL97" s="102"/>
      <c r="RM97" s="102"/>
      <c r="RN97" s="102"/>
      <c r="RO97" s="102"/>
      <c r="RP97" s="102"/>
      <c r="RQ97" s="102"/>
      <c r="RR97" s="102"/>
      <c r="RS97" s="102"/>
      <c r="RT97" s="102"/>
      <c r="RU97" s="102"/>
      <c r="RV97" s="102"/>
      <c r="RW97" s="102"/>
      <c r="RX97" s="102"/>
      <c r="RY97" s="102"/>
      <c r="RZ97" s="102"/>
      <c r="SA97" s="102"/>
      <c r="SB97" s="102"/>
      <c r="SC97" s="102"/>
      <c r="SD97" s="102"/>
      <c r="SE97" s="102"/>
      <c r="SF97" s="102"/>
      <c r="SG97" s="102"/>
      <c r="SH97" s="102"/>
      <c r="SI97" s="102"/>
      <c r="SJ97" s="102"/>
      <c r="SK97" s="102"/>
      <c r="SL97" s="102"/>
      <c r="SM97" s="102"/>
      <c r="SN97" s="102"/>
      <c r="SO97" s="102"/>
      <c r="SP97" s="102"/>
      <c r="SQ97" s="102"/>
      <c r="SR97" s="102"/>
      <c r="SS97" s="102"/>
      <c r="ST97" s="102"/>
      <c r="SU97" s="102"/>
      <c r="SV97" s="102"/>
      <c r="SW97" s="102"/>
      <c r="SX97" s="102"/>
      <c r="SY97" s="102"/>
      <c r="SZ97" s="102"/>
      <c r="TA97" s="102"/>
      <c r="TB97" s="102"/>
    </row>
    <row r="98" spans="1:522" s="10" customFormat="1" ht="18" customHeight="1" x14ac:dyDescent="0.2">
      <c r="A98" s="12"/>
      <c r="B98" s="26" t="s">
        <v>38</v>
      </c>
      <c r="C98" s="1"/>
      <c r="D98" s="4" t="s">
        <v>191</v>
      </c>
      <c r="E98" s="1"/>
      <c r="F98" s="1"/>
      <c r="G98"/>
      <c r="H98"/>
      <c r="I98" s="1">
        <f t="shared" si="9"/>
        <v>0</v>
      </c>
      <c r="J98" s="12">
        <f>Tabuľka11[[#This Row],[Stĺpec8]]+I99+I100</f>
        <v>0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146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0" customFormat="1" ht="18" customHeight="1" x14ac:dyDescent="0.2">
      <c r="A99" s="12"/>
      <c r="B99" s="35"/>
      <c r="C99" s="1"/>
      <c r="D99" s="4" t="s">
        <v>297</v>
      </c>
      <c r="E99" s="1"/>
      <c r="F99" s="1"/>
      <c r="G99"/>
      <c r="H99"/>
      <c r="I99" s="1">
        <f t="shared" si="9"/>
        <v>0</v>
      </c>
      <c r="J99" s="12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146"/>
      <c r="GB99" s="146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0" customFormat="1" ht="18" customHeight="1" x14ac:dyDescent="0.2">
      <c r="A100" s="12"/>
      <c r="B100" s="35"/>
      <c r="C100" s="1"/>
      <c r="D100" s="4" t="s">
        <v>309</v>
      </c>
      <c r="E100" s="1"/>
      <c r="F100" s="1">
        <v>2018</v>
      </c>
      <c r="G100"/>
      <c r="H100"/>
      <c r="I100" s="1">
        <f t="shared" si="9"/>
        <v>0</v>
      </c>
      <c r="J100" s="12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146"/>
      <c r="GB100" s="146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0" customFormat="1" ht="18" customHeight="1" x14ac:dyDescent="0.2">
      <c r="A101" s="12"/>
      <c r="B101" s="26" t="s">
        <v>298</v>
      </c>
      <c r="C101" s="19"/>
      <c r="D101" s="123" t="s">
        <v>299</v>
      </c>
      <c r="E101" s="19"/>
      <c r="F101" s="19"/>
      <c r="G101" s="4" t="s">
        <v>18</v>
      </c>
      <c r="H101"/>
      <c r="I101" s="1">
        <f t="shared" si="9"/>
        <v>0</v>
      </c>
      <c r="J101" s="12">
        <f>SUM(I101:I102)</f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102"/>
      <c r="CD101" s="102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102"/>
      <c r="CX101" s="97"/>
      <c r="CY101" s="97"/>
      <c r="CZ101" s="102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102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145"/>
      <c r="FM101" s="97"/>
      <c r="FN101" s="97"/>
      <c r="FO101" s="145"/>
      <c r="FP101" s="140"/>
      <c r="FQ101" s="140"/>
      <c r="FR101" s="97"/>
      <c r="FS101" s="97"/>
      <c r="FT101" s="97"/>
      <c r="FU101" s="97"/>
      <c r="FV101" s="97"/>
      <c r="FW101" s="140"/>
      <c r="FX101" s="140"/>
      <c r="FY101" s="97"/>
      <c r="FZ101" s="97"/>
      <c r="GA101" s="146"/>
      <c r="GB101" s="146"/>
      <c r="GC101" s="97"/>
      <c r="GD101" s="145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102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88"/>
      <c r="IK101" s="88"/>
      <c r="IL101" s="88"/>
      <c r="IM101" s="88"/>
      <c r="IN101" s="88"/>
      <c r="IO101" s="88"/>
      <c r="IP101" s="88"/>
      <c r="IQ101" s="88"/>
      <c r="IR101" s="88"/>
      <c r="IS101" s="88"/>
      <c r="IT101" s="88"/>
      <c r="IU101" s="88"/>
      <c r="IV101" s="88"/>
      <c r="IW101" s="88"/>
      <c r="IX101" s="88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88"/>
      <c r="JT101" s="88"/>
      <c r="JU101" s="88"/>
      <c r="JV101" s="88"/>
      <c r="JW101" s="88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102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35"/>
      <c r="C102" s="19"/>
      <c r="D102" s="123" t="s">
        <v>300</v>
      </c>
      <c r="E102" s="19"/>
      <c r="F102" s="19"/>
      <c r="G102" s="4"/>
      <c r="H102"/>
      <c r="I102" s="1">
        <f t="shared" si="9"/>
        <v>0</v>
      </c>
      <c r="J102" s="12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102"/>
      <c r="CD102" s="102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102"/>
      <c r="CX102" s="97"/>
      <c r="CY102" s="97"/>
      <c r="CZ102" s="102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145"/>
      <c r="FM102" s="97"/>
      <c r="FN102" s="97"/>
      <c r="FO102" s="145"/>
      <c r="FP102" s="140"/>
      <c r="FQ102" s="140"/>
      <c r="FR102" s="97"/>
      <c r="FS102" s="97"/>
      <c r="FT102" s="97"/>
      <c r="FU102" s="97"/>
      <c r="FV102" s="97"/>
      <c r="FW102" s="140"/>
      <c r="FX102" s="140"/>
      <c r="FY102" s="97"/>
      <c r="FZ102" s="97"/>
      <c r="GA102" s="146"/>
      <c r="GB102" s="146"/>
      <c r="GC102" s="97"/>
      <c r="GD102" s="145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102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88"/>
      <c r="IK102" s="88"/>
      <c r="IL102" s="88"/>
      <c r="IM102" s="88"/>
      <c r="IN102" s="88"/>
      <c r="IO102" s="88"/>
      <c r="IP102" s="88"/>
      <c r="IQ102" s="88"/>
      <c r="IR102" s="88"/>
      <c r="IS102" s="88"/>
      <c r="IT102" s="88"/>
      <c r="IU102" s="88"/>
      <c r="IV102" s="88"/>
      <c r="IW102" s="88"/>
      <c r="IX102" s="88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88"/>
      <c r="JT102" s="88"/>
      <c r="JU102" s="88"/>
      <c r="JV102" s="88"/>
      <c r="JW102" s="88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102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" customFormat="1" ht="18" customHeight="1" x14ac:dyDescent="0.2">
      <c r="A103" s="12"/>
      <c r="B103" s="26" t="s">
        <v>340</v>
      </c>
      <c r="C103" s="1">
        <v>7105</v>
      </c>
      <c r="D103" s="4" t="s">
        <v>341</v>
      </c>
      <c r="E103" s="1">
        <v>10538</v>
      </c>
      <c r="F103" s="1"/>
      <c r="G103" s="4" t="s">
        <v>162</v>
      </c>
      <c r="H103"/>
      <c r="I103" s="1">
        <f t="shared" si="9"/>
        <v>0</v>
      </c>
      <c r="J103" s="12">
        <f>I103</f>
        <v>0</v>
      </c>
      <c r="K103" s="97"/>
      <c r="L103" s="97"/>
      <c r="M103" s="102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102"/>
      <c r="AJ103" s="102"/>
      <c r="AK103" s="97"/>
      <c r="AL103" s="97"/>
      <c r="AM103" s="97"/>
      <c r="AN103" s="97"/>
      <c r="AO103" s="102"/>
      <c r="AP103" s="102"/>
      <c r="AQ103" s="97"/>
      <c r="AR103" s="102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102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102"/>
      <c r="CN103" s="97"/>
      <c r="CO103" s="97"/>
      <c r="CP103" s="97"/>
      <c r="CQ103" s="97"/>
      <c r="CR103" s="97"/>
      <c r="CS103" s="97"/>
      <c r="CT103" s="97"/>
      <c r="CU103" s="97"/>
      <c r="CV103" s="102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146"/>
      <c r="GB103" s="146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88"/>
      <c r="JT103" s="88"/>
      <c r="JU103" s="88"/>
      <c r="JV103" s="88"/>
      <c r="JW103" s="88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0" customFormat="1" ht="18" customHeight="1" x14ac:dyDescent="0.2">
      <c r="A104" s="12"/>
      <c r="B104" s="122" t="s">
        <v>152</v>
      </c>
      <c r="C104" s="19">
        <v>8041</v>
      </c>
      <c r="D104" s="63" t="s">
        <v>153</v>
      </c>
      <c r="E104" s="19">
        <v>11796</v>
      </c>
      <c r="F104" s="19">
        <v>2018</v>
      </c>
      <c r="G104" s="4" t="s">
        <v>90</v>
      </c>
      <c r="H104"/>
      <c r="I104" s="1">
        <f t="shared" si="9"/>
        <v>0</v>
      </c>
      <c r="J104" s="12">
        <f>Tabuľka11[[#This Row],[Stĺpec8]]</f>
        <v>0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102"/>
      <c r="CD104" s="102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102"/>
      <c r="CX104" s="97"/>
      <c r="CY104" s="97"/>
      <c r="CZ104" s="102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145"/>
      <c r="FM104" s="97"/>
      <c r="FN104" s="97"/>
      <c r="FO104" s="145"/>
      <c r="FP104" s="140"/>
      <c r="FQ104" s="140"/>
      <c r="FR104" s="97"/>
      <c r="FS104" s="97"/>
      <c r="FT104" s="97"/>
      <c r="FU104" s="97"/>
      <c r="FV104" s="97"/>
      <c r="FW104" s="140"/>
      <c r="FX104" s="140"/>
      <c r="FY104" s="97"/>
      <c r="FZ104" s="97"/>
      <c r="GA104" s="146"/>
      <c r="GB104" s="97"/>
      <c r="GC104" s="97"/>
      <c r="GD104" s="145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102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88"/>
      <c r="JT104" s="88"/>
      <c r="JU104" s="88"/>
      <c r="JV104" s="88"/>
      <c r="JW104" s="88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102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26" t="s">
        <v>367</v>
      </c>
      <c r="C105" s="1">
        <v>7779</v>
      </c>
      <c r="D105" s="4" t="s">
        <v>368</v>
      </c>
      <c r="E105" s="1">
        <v>11639</v>
      </c>
      <c r="F105" s="1"/>
      <c r="G105" s="4" t="s">
        <v>43</v>
      </c>
      <c r="H105"/>
      <c r="I105" s="1">
        <f t="shared" si="9"/>
        <v>0</v>
      </c>
      <c r="J105" s="12">
        <f>I105</f>
        <v>0</v>
      </c>
      <c r="K105" s="97"/>
      <c r="L105" s="97"/>
      <c r="M105" s="102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102"/>
      <c r="AJ105" s="102"/>
      <c r="AK105" s="97"/>
      <c r="AL105" s="97"/>
      <c r="AM105" s="97"/>
      <c r="AN105" s="97"/>
      <c r="AO105" s="102"/>
      <c r="AP105" s="102"/>
      <c r="AQ105" s="97"/>
      <c r="AR105" s="102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102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102"/>
      <c r="CN105" s="97"/>
      <c r="CO105" s="97"/>
      <c r="CP105" s="97"/>
      <c r="CQ105" s="97"/>
      <c r="CR105" s="97"/>
      <c r="CS105" s="97"/>
      <c r="CT105" s="97"/>
      <c r="CU105" s="97"/>
      <c r="CV105" s="102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146"/>
      <c r="GB105" s="146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88"/>
      <c r="JT105" s="88"/>
      <c r="JU105" s="88"/>
      <c r="JV105" s="88"/>
      <c r="JW105" s="88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26" t="s">
        <v>291</v>
      </c>
      <c r="C106" s="19">
        <v>5267</v>
      </c>
      <c r="D106" s="123" t="s">
        <v>292</v>
      </c>
      <c r="E106" s="19">
        <v>10119</v>
      </c>
      <c r="F106" s="19"/>
      <c r="G106" s="4" t="s">
        <v>293</v>
      </c>
      <c r="H106"/>
      <c r="I106" s="1">
        <f t="shared" si="9"/>
        <v>0</v>
      </c>
      <c r="J106" s="12">
        <f>Tabuľka11[[#This Row],[Stĺpec8]]</f>
        <v>0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102"/>
      <c r="CD106" s="102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102"/>
      <c r="CX106" s="97"/>
      <c r="CY106" s="97"/>
      <c r="CZ106" s="102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145"/>
      <c r="FM106" s="97"/>
      <c r="FN106" s="97"/>
      <c r="FO106" s="145"/>
      <c r="FP106" s="140"/>
      <c r="FQ106" s="140"/>
      <c r="FR106" s="97"/>
      <c r="FS106" s="97"/>
      <c r="FT106" s="97"/>
      <c r="FU106" s="97"/>
      <c r="FV106" s="97"/>
      <c r="FW106" s="140"/>
      <c r="FX106" s="140"/>
      <c r="FY106" s="97"/>
      <c r="FZ106" s="97"/>
      <c r="GA106" s="146"/>
      <c r="GB106" s="146"/>
      <c r="GC106" s="97"/>
      <c r="GD106" s="145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102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88"/>
      <c r="IK106" s="88"/>
      <c r="IL106" s="88"/>
      <c r="IM106" s="88"/>
      <c r="IN106" s="88"/>
      <c r="IO106" s="88"/>
      <c r="IP106" s="88"/>
      <c r="IQ106" s="88"/>
      <c r="IR106" s="88"/>
      <c r="IS106" s="88"/>
      <c r="IT106" s="88"/>
      <c r="IU106" s="88"/>
      <c r="IV106" s="88"/>
      <c r="IW106" s="88"/>
      <c r="IX106" s="88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88"/>
      <c r="JT106" s="88"/>
      <c r="JU106" s="88"/>
      <c r="JV106" s="88"/>
      <c r="JW106" s="88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102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0" customFormat="1" ht="18" customHeight="1" x14ac:dyDescent="0.2">
      <c r="A107" s="12"/>
      <c r="B107" s="26" t="s">
        <v>441</v>
      </c>
      <c r="C107" s="1">
        <v>4325</v>
      </c>
      <c r="D107" t="s">
        <v>442</v>
      </c>
      <c r="E107" s="1">
        <v>11130</v>
      </c>
      <c r="F107" s="1"/>
      <c r="G107" t="s">
        <v>421</v>
      </c>
      <c r="H107"/>
      <c r="I107" s="1">
        <f t="shared" si="9"/>
        <v>0</v>
      </c>
      <c r="J107" s="12">
        <f>Tabuľka11[[#This Row],[Stĺpec8]]+I108</f>
        <v>0</v>
      </c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146"/>
      <c r="GB107" s="146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0" customFormat="1" ht="18" customHeight="1" x14ac:dyDescent="0.2">
      <c r="A108" s="12"/>
      <c r="B108" s="35"/>
      <c r="C108" s="1"/>
      <c r="D108" t="s">
        <v>443</v>
      </c>
      <c r="E108" s="1">
        <v>11865</v>
      </c>
      <c r="F108" s="1"/>
      <c r="G108"/>
      <c r="H108"/>
      <c r="I108" s="1">
        <f t="shared" si="9"/>
        <v>0</v>
      </c>
      <c r="J108" s="12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146"/>
      <c r="GB108" s="146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0" customFormat="1" ht="18" customHeight="1" x14ac:dyDescent="0.2">
      <c r="A109" s="12"/>
      <c r="B109" s="26" t="s">
        <v>284</v>
      </c>
      <c r="C109" s="1">
        <v>6693</v>
      </c>
      <c r="D109" s="4" t="s">
        <v>285</v>
      </c>
      <c r="E109" s="1">
        <v>12770</v>
      </c>
      <c r="F109" s="1">
        <v>2020</v>
      </c>
      <c r="G109" s="4" t="s">
        <v>18</v>
      </c>
      <c r="H109"/>
      <c r="I109" s="1">
        <f t="shared" si="9"/>
        <v>0</v>
      </c>
      <c r="J109" s="12">
        <f>Tabuľka11[[#This Row],[Stĺpec8]]+I110+I111</f>
        <v>0</v>
      </c>
      <c r="K109" s="97"/>
      <c r="L109" s="97"/>
      <c r="M109" s="102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102"/>
      <c r="AJ109" s="102"/>
      <c r="AK109" s="97"/>
      <c r="AL109" s="97"/>
      <c r="AM109" s="97"/>
      <c r="AN109" s="97"/>
      <c r="AO109" s="102"/>
      <c r="AP109" s="102"/>
      <c r="AQ109" s="97"/>
      <c r="AR109" s="102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102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102"/>
      <c r="CN109" s="97"/>
      <c r="CO109" s="97"/>
      <c r="CP109" s="97"/>
      <c r="CQ109" s="97"/>
      <c r="CR109" s="97"/>
      <c r="CS109" s="97"/>
      <c r="CT109" s="97"/>
      <c r="CU109" s="97"/>
      <c r="CV109" s="102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146"/>
      <c r="GB109" s="146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88"/>
      <c r="JT109" s="88"/>
      <c r="JU109" s="88"/>
      <c r="JV109" s="88"/>
      <c r="JW109" s="88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0" customFormat="1" ht="18" customHeight="1" x14ac:dyDescent="0.2">
      <c r="A110" s="12"/>
      <c r="B110" s="35"/>
      <c r="C110" s="1"/>
      <c r="D110" s="4" t="s">
        <v>463</v>
      </c>
      <c r="E110" s="1">
        <v>12750</v>
      </c>
      <c r="F110" s="1">
        <v>2020</v>
      </c>
      <c r="G110" s="4"/>
      <c r="H110"/>
      <c r="I110" s="1">
        <f t="shared" si="9"/>
        <v>0</v>
      </c>
      <c r="J110" s="12"/>
      <c r="K110" s="97"/>
      <c r="L110" s="97"/>
      <c r="M110" s="102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102"/>
      <c r="AJ110" s="102"/>
      <c r="AK110" s="97"/>
      <c r="AL110" s="97"/>
      <c r="AM110" s="97"/>
      <c r="AN110" s="97"/>
      <c r="AO110" s="102"/>
      <c r="AP110" s="102"/>
      <c r="AQ110" s="97"/>
      <c r="AR110" s="102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102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102"/>
      <c r="CN110" s="97"/>
      <c r="CO110" s="97"/>
      <c r="CP110" s="97"/>
      <c r="CQ110" s="97"/>
      <c r="CR110" s="97"/>
      <c r="CS110" s="97"/>
      <c r="CT110" s="97"/>
      <c r="CU110" s="97"/>
      <c r="CV110" s="102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146"/>
      <c r="GB110" s="146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88"/>
      <c r="JT110" s="88"/>
      <c r="JU110" s="88"/>
      <c r="JV110" s="88"/>
      <c r="JW110" s="88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2"/>
      <c r="B111" s="35"/>
      <c r="C111" s="1"/>
      <c r="D111" s="4" t="s">
        <v>180</v>
      </c>
      <c r="E111" s="1">
        <v>12144</v>
      </c>
      <c r="F111" s="1"/>
      <c r="G111" s="4"/>
      <c r="H111"/>
      <c r="I111" s="1">
        <f t="shared" si="9"/>
        <v>0</v>
      </c>
      <c r="J111" s="12"/>
      <c r="K111" s="97"/>
      <c r="L111" s="97"/>
      <c r="M111" s="10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102"/>
      <c r="AJ111" s="102"/>
      <c r="AK111" s="97"/>
      <c r="AL111" s="97"/>
      <c r="AM111" s="97"/>
      <c r="AN111" s="97"/>
      <c r="AO111" s="102"/>
      <c r="AP111" s="102"/>
      <c r="AQ111" s="97"/>
      <c r="AR111" s="102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102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102"/>
      <c r="CN111" s="97"/>
      <c r="CO111" s="97"/>
      <c r="CP111" s="97"/>
      <c r="CQ111" s="97"/>
      <c r="CR111" s="97"/>
      <c r="CS111" s="97"/>
      <c r="CT111" s="97"/>
      <c r="CU111" s="97"/>
      <c r="CV111" s="102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146"/>
      <c r="GB111" s="146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88"/>
      <c r="JT111" s="88"/>
      <c r="JU111" s="88"/>
      <c r="JV111" s="88"/>
      <c r="JW111" s="88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0" customFormat="1" ht="18" customHeight="1" x14ac:dyDescent="0.2">
      <c r="A112" s="12"/>
      <c r="B112" s="26" t="s">
        <v>295</v>
      </c>
      <c r="C112" s="19">
        <v>1906</v>
      </c>
      <c r="D112" s="123" t="s">
        <v>271</v>
      </c>
      <c r="E112" s="19"/>
      <c r="F112" s="19"/>
      <c r="G112" s="4"/>
      <c r="H112"/>
      <c r="I112" s="1">
        <f t="shared" si="9"/>
        <v>0</v>
      </c>
      <c r="J112" s="12">
        <f>Tabuľka11[[#This Row],[Stĺpec8]]</f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102"/>
      <c r="CD112" s="102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102"/>
      <c r="CX112" s="97"/>
      <c r="CY112" s="97"/>
      <c r="CZ112" s="102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102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145"/>
      <c r="FM112" s="97"/>
      <c r="FN112" s="97"/>
      <c r="FO112" s="145"/>
      <c r="FP112" s="140"/>
      <c r="FQ112" s="140"/>
      <c r="FR112" s="97"/>
      <c r="FS112" s="97"/>
      <c r="FT112" s="97"/>
      <c r="FU112" s="97"/>
      <c r="FV112" s="97"/>
      <c r="FW112" s="140"/>
      <c r="FX112" s="140"/>
      <c r="FY112" s="97"/>
      <c r="FZ112" s="97"/>
      <c r="GA112" s="146"/>
      <c r="GB112" s="146"/>
      <c r="GC112" s="97"/>
      <c r="GD112" s="145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102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88"/>
      <c r="IK112" s="88"/>
      <c r="IL112" s="88"/>
      <c r="IM112" s="88"/>
      <c r="IN112" s="88"/>
      <c r="IO112" s="88"/>
      <c r="IP112" s="88"/>
      <c r="IQ112" s="88"/>
      <c r="IR112" s="88"/>
      <c r="IS112" s="88"/>
      <c r="IT112" s="88"/>
      <c r="IU112" s="88"/>
      <c r="IV112" s="88"/>
      <c r="IW112" s="88"/>
      <c r="IX112" s="88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88"/>
      <c r="JT112" s="88"/>
      <c r="JU112" s="88"/>
      <c r="JV112" s="88"/>
      <c r="JW112" s="88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102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0" customFormat="1" ht="18" customHeight="1" x14ac:dyDescent="0.2">
      <c r="A113" s="12"/>
      <c r="B113" s="26" t="s">
        <v>390</v>
      </c>
      <c r="C113" s="1">
        <v>4264</v>
      </c>
      <c r="D113" t="s">
        <v>391</v>
      </c>
      <c r="E113" s="1">
        <v>12718</v>
      </c>
      <c r="F113" s="1">
        <v>2019</v>
      </c>
      <c r="G113" t="s">
        <v>13</v>
      </c>
      <c r="H113"/>
      <c r="I113" s="1">
        <f t="shared" si="9"/>
        <v>0</v>
      </c>
      <c r="J113" s="12">
        <f>I113</f>
        <v>0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146"/>
      <c r="GB113" s="146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102"/>
      <c r="NC113" s="97"/>
      <c r="ND113" s="97"/>
      <c r="NE113" s="97"/>
      <c r="NF113" s="102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0" customFormat="1" ht="18" customHeight="1" x14ac:dyDescent="0.2">
      <c r="A114" s="12"/>
      <c r="B114" s="26" t="s">
        <v>138</v>
      </c>
      <c r="C114" s="1">
        <v>6084</v>
      </c>
      <c r="D114" s="4" t="s">
        <v>141</v>
      </c>
      <c r="E114" s="1">
        <v>11797</v>
      </c>
      <c r="F114" s="1">
        <v>2018</v>
      </c>
      <c r="G114" s="4" t="s">
        <v>90</v>
      </c>
      <c r="H114"/>
      <c r="I114" s="1">
        <f t="shared" si="9"/>
        <v>0</v>
      </c>
      <c r="J114" s="12">
        <f>Tabuľka11[[#This Row],[Stĺpec8]]</f>
        <v>0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102"/>
      <c r="CD114" s="102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102"/>
      <c r="CX114" s="97"/>
      <c r="CY114" s="97"/>
      <c r="CZ114" s="102"/>
      <c r="DA114" s="102"/>
      <c r="DB114" s="97"/>
      <c r="DC114" s="97"/>
      <c r="DD114" s="97"/>
      <c r="DE114" s="97"/>
      <c r="DF114" s="97"/>
      <c r="DG114" s="97"/>
      <c r="DH114" s="97"/>
      <c r="DI114" s="102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145"/>
      <c r="FM114" s="97"/>
      <c r="FN114" s="97"/>
      <c r="FO114" s="145"/>
      <c r="FP114" s="140"/>
      <c r="FQ114" s="140"/>
      <c r="FR114" s="97"/>
      <c r="FS114" s="97"/>
      <c r="FT114" s="97"/>
      <c r="FU114" s="97"/>
      <c r="FV114" s="97"/>
      <c r="FW114" s="140"/>
      <c r="FX114" s="140"/>
      <c r="FY114" s="97"/>
      <c r="FZ114" s="97"/>
      <c r="GA114" s="146"/>
      <c r="GB114" s="97"/>
      <c r="GC114" s="97"/>
      <c r="GD114" s="145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88"/>
      <c r="IK114" s="88"/>
      <c r="IL114" s="88"/>
      <c r="IM114" s="88"/>
      <c r="IN114" s="88"/>
      <c r="IO114" s="88"/>
      <c r="IP114" s="88"/>
      <c r="IQ114" s="88"/>
      <c r="IR114" s="88"/>
      <c r="IS114" s="88"/>
      <c r="IT114" s="88"/>
      <c r="IU114" s="88"/>
      <c r="IV114" s="88"/>
      <c r="IW114" s="88"/>
      <c r="IX114" s="88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88"/>
      <c r="JT114" s="88"/>
      <c r="JU114" s="88"/>
      <c r="JV114" s="88"/>
      <c r="JW114" s="88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0" customFormat="1" ht="18" customHeight="1" x14ac:dyDescent="0.2">
      <c r="A115" s="12"/>
      <c r="B115" s="26" t="s">
        <v>389</v>
      </c>
      <c r="C115" s="1">
        <v>2852</v>
      </c>
      <c r="D115" t="s">
        <v>225</v>
      </c>
      <c r="E115" s="1">
        <v>12210</v>
      </c>
      <c r="F115" s="1">
        <v>2018</v>
      </c>
      <c r="G115" t="s">
        <v>51</v>
      </c>
      <c r="H115"/>
      <c r="I115" s="1">
        <f t="shared" si="9"/>
        <v>0</v>
      </c>
      <c r="J115" s="12">
        <f>Tabuľka11[[#This Row],[Stĺpec8]]</f>
        <v>0</v>
      </c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146"/>
      <c r="GB115" s="146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0" customFormat="1" ht="18" customHeight="1" x14ac:dyDescent="0.2">
      <c r="A116" s="12"/>
      <c r="B116" s="26" t="s">
        <v>212</v>
      </c>
      <c r="C116" s="1">
        <v>9131</v>
      </c>
      <c r="D116" t="s">
        <v>118</v>
      </c>
      <c r="E116" s="1">
        <v>11863</v>
      </c>
      <c r="F116" s="1">
        <v>2011</v>
      </c>
      <c r="G116" t="s">
        <v>43</v>
      </c>
      <c r="H116"/>
      <c r="I116" s="1">
        <f t="shared" si="9"/>
        <v>0</v>
      </c>
      <c r="J116" s="12">
        <f>Tabuľka11[[#This Row],[Stĺpec8]]</f>
        <v>0</v>
      </c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102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102"/>
      <c r="CO116" s="102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150"/>
      <c r="FH116" s="150"/>
      <c r="FI116" s="97"/>
      <c r="FJ116" s="97"/>
      <c r="FK116" s="97"/>
      <c r="FL116" s="100"/>
      <c r="FM116" s="97"/>
      <c r="FN116" s="97"/>
      <c r="FO116" s="100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146"/>
      <c r="GB116" s="97"/>
      <c r="GC116" s="97"/>
      <c r="GD116" s="100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102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102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0" customFormat="1" ht="18" customHeight="1" x14ac:dyDescent="0.2">
      <c r="A117" s="12"/>
      <c r="B117" s="26" t="s">
        <v>197</v>
      </c>
      <c r="C117" s="1">
        <v>6865</v>
      </c>
      <c r="D117" t="s">
        <v>198</v>
      </c>
      <c r="E117" s="1">
        <v>12189</v>
      </c>
      <c r="F117" s="1"/>
      <c r="G117" t="s">
        <v>199</v>
      </c>
      <c r="H117"/>
      <c r="I117" s="1">
        <f t="shared" si="9"/>
        <v>0</v>
      </c>
      <c r="J117" s="12">
        <f>Tabuľka11[[#This Row],[Stĺpec8]]</f>
        <v>0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102"/>
      <c r="CO117" s="102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150"/>
      <c r="FH117" s="150"/>
      <c r="FI117" s="97"/>
      <c r="FJ117" s="97"/>
      <c r="FK117" s="97"/>
      <c r="FL117" s="100"/>
      <c r="FM117" s="97"/>
      <c r="FN117" s="97"/>
      <c r="FO117" s="100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146"/>
      <c r="GB117" s="97"/>
      <c r="GC117" s="97"/>
      <c r="GD117" s="100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102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102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102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10" customFormat="1" ht="18" customHeight="1" x14ac:dyDescent="0.2">
      <c r="A118" s="12"/>
      <c r="B118" s="26" t="s">
        <v>428</v>
      </c>
      <c r="C118" s="1">
        <v>5553</v>
      </c>
      <c r="D118" t="s">
        <v>429</v>
      </c>
      <c r="E118" s="1">
        <v>11423</v>
      </c>
      <c r="F118" s="1"/>
      <c r="G118" t="s">
        <v>430</v>
      </c>
      <c r="H118"/>
      <c r="I118" s="1">
        <f t="shared" si="9"/>
        <v>0</v>
      </c>
      <c r="J118" s="12">
        <f t="shared" ref="J118:J131" si="10">I118</f>
        <v>0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146"/>
      <c r="GB118" s="146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10" customFormat="1" ht="18" customHeight="1" x14ac:dyDescent="0.2">
      <c r="A119" s="12"/>
      <c r="B119" s="26" t="s">
        <v>277</v>
      </c>
      <c r="C119" s="1">
        <v>9809</v>
      </c>
      <c r="D119" s="4" t="s">
        <v>279</v>
      </c>
      <c r="E119" s="1">
        <v>12567</v>
      </c>
      <c r="F119" s="1">
        <v>2019</v>
      </c>
      <c r="G119" s="4" t="s">
        <v>18</v>
      </c>
      <c r="H119"/>
      <c r="I119" s="1">
        <f t="shared" si="9"/>
        <v>0</v>
      </c>
      <c r="J119" s="12">
        <f t="shared" si="10"/>
        <v>0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102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146"/>
      <c r="GB119" s="146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102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102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10" customFormat="1" ht="18" customHeight="1" x14ac:dyDescent="0.2">
      <c r="A120" s="12"/>
      <c r="B120" s="26" t="s">
        <v>270</v>
      </c>
      <c r="C120" s="1">
        <v>9702</v>
      </c>
      <c r="D120" s="4" t="s">
        <v>271</v>
      </c>
      <c r="E120" s="1">
        <v>12063</v>
      </c>
      <c r="F120" s="1">
        <v>2015</v>
      </c>
      <c r="G120" t="s">
        <v>43</v>
      </c>
      <c r="H120"/>
      <c r="I120" s="1">
        <f t="shared" si="9"/>
        <v>0</v>
      </c>
      <c r="J120" s="12">
        <f t="shared" si="10"/>
        <v>0</v>
      </c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146"/>
      <c r="GB120" s="146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102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ht="18" customHeight="1" x14ac:dyDescent="0.2">
      <c r="B121" s="26" t="s">
        <v>101</v>
      </c>
      <c r="C121" s="1">
        <v>1816</v>
      </c>
      <c r="D121" t="s">
        <v>102</v>
      </c>
      <c r="E121" s="1">
        <v>11650</v>
      </c>
      <c r="G121" t="s">
        <v>185</v>
      </c>
      <c r="I121" s="1">
        <f t="shared" si="9"/>
        <v>0</v>
      </c>
      <c r="J121" s="12">
        <f t="shared" si="10"/>
        <v>0</v>
      </c>
      <c r="K121" s="97"/>
      <c r="L121" s="97"/>
      <c r="M121" s="97"/>
      <c r="N121" s="97"/>
      <c r="O121" s="97"/>
      <c r="P121" s="97"/>
      <c r="Q121" s="102"/>
      <c r="R121" s="102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146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87"/>
      <c r="KV121" s="87"/>
      <c r="KW121" s="8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102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01" customFormat="1" ht="18" customHeight="1" x14ac:dyDescent="0.2">
      <c r="A122" s="106"/>
      <c r="B122" s="137" t="s">
        <v>371</v>
      </c>
      <c r="C122" s="97">
        <v>5538</v>
      </c>
      <c r="D122" s="105" t="s">
        <v>346</v>
      </c>
      <c r="E122" s="97">
        <v>12153</v>
      </c>
      <c r="F122" s="97"/>
      <c r="G122" s="98" t="s">
        <v>220</v>
      </c>
      <c r="H122" s="98"/>
      <c r="I122" s="1">
        <f t="shared" si="9"/>
        <v>0</v>
      </c>
      <c r="J122" s="12">
        <f t="shared" si="10"/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102"/>
      <c r="AJ122" s="97"/>
      <c r="AK122" s="102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145"/>
      <c r="FM122" s="97"/>
      <c r="FN122" s="97"/>
      <c r="FO122" s="145"/>
      <c r="FP122" s="140"/>
      <c r="FQ122" s="140"/>
      <c r="FR122" s="97"/>
      <c r="FS122" s="97"/>
      <c r="FT122" s="97"/>
      <c r="FU122" s="97"/>
      <c r="FV122" s="97"/>
      <c r="FW122" s="140"/>
      <c r="FX122" s="140"/>
      <c r="FY122" s="97"/>
      <c r="FZ122" s="97"/>
      <c r="GA122" s="97"/>
      <c r="GB122" s="146"/>
      <c r="GC122" s="97"/>
      <c r="GD122" s="145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102"/>
      <c r="KO122" s="97"/>
      <c r="KP122" s="97"/>
      <c r="KQ122" s="97"/>
      <c r="KR122" s="97"/>
      <c r="KS122" s="97"/>
      <c r="KT122" s="97"/>
      <c r="KU122" s="102"/>
      <c r="KV122" s="97"/>
      <c r="KW122" s="102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0" customFormat="1" ht="18" customHeight="1" x14ac:dyDescent="0.2">
      <c r="A123" s="12"/>
      <c r="B123" s="26" t="s">
        <v>485</v>
      </c>
      <c r="C123" s="1">
        <v>3402</v>
      </c>
      <c r="D123" t="s">
        <v>486</v>
      </c>
      <c r="E123" s="1">
        <v>13080</v>
      </c>
      <c r="F123" s="1">
        <v>2020</v>
      </c>
      <c r="G123" t="s">
        <v>264</v>
      </c>
      <c r="H123"/>
      <c r="I123" s="1">
        <f t="shared" si="9"/>
        <v>0</v>
      </c>
      <c r="J123" s="12">
        <f t="shared" si="10"/>
        <v>0</v>
      </c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146"/>
      <c r="GB123" s="146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0" customFormat="1" ht="18" customHeight="1" x14ac:dyDescent="0.2">
      <c r="A124" s="12"/>
      <c r="B124" s="26" t="s">
        <v>458</v>
      </c>
      <c r="C124" s="1">
        <v>5450</v>
      </c>
      <c r="D124" t="s">
        <v>459</v>
      </c>
      <c r="E124" s="1">
        <v>12745</v>
      </c>
      <c r="F124" s="1"/>
      <c r="G124" t="s">
        <v>460</v>
      </c>
      <c r="H124"/>
      <c r="I124" s="1">
        <f t="shared" si="9"/>
        <v>0</v>
      </c>
      <c r="J124" s="12">
        <f t="shared" si="10"/>
        <v>0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146"/>
      <c r="GB124" s="146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0" customFormat="1" ht="18" customHeight="1" x14ac:dyDescent="0.2">
      <c r="A125" s="12"/>
      <c r="B125" s="26" t="s">
        <v>446</v>
      </c>
      <c r="C125" s="1">
        <v>8582</v>
      </c>
      <c r="D125" t="s">
        <v>447</v>
      </c>
      <c r="E125" s="1">
        <v>12637</v>
      </c>
      <c r="F125" s="1"/>
      <c r="G125" t="s">
        <v>448</v>
      </c>
      <c r="H125"/>
      <c r="I125" s="1">
        <f t="shared" si="9"/>
        <v>0</v>
      </c>
      <c r="J125" s="12">
        <f t="shared" si="10"/>
        <v>0</v>
      </c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146"/>
      <c r="GB125" s="146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</row>
    <row r="126" spans="1:522" s="10" customFormat="1" ht="18" customHeight="1" x14ac:dyDescent="0.2">
      <c r="A126" s="12"/>
      <c r="B126" s="26" t="s">
        <v>324</v>
      </c>
      <c r="C126" s="1">
        <v>6615</v>
      </c>
      <c r="D126" s="4" t="s">
        <v>325</v>
      </c>
      <c r="E126" s="1">
        <v>12719</v>
      </c>
      <c r="F126" s="1"/>
      <c r="G126" s="4" t="s">
        <v>326</v>
      </c>
      <c r="H126"/>
      <c r="I126" s="1">
        <f t="shared" si="9"/>
        <v>0</v>
      </c>
      <c r="J126" s="12">
        <f t="shared" si="10"/>
        <v>0</v>
      </c>
      <c r="K126" s="97"/>
      <c r="L126" s="97"/>
      <c r="M126" s="102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102"/>
      <c r="AJ126" s="102"/>
      <c r="AK126" s="97"/>
      <c r="AL126" s="97"/>
      <c r="AM126" s="97"/>
      <c r="AN126" s="97"/>
      <c r="AO126" s="102"/>
      <c r="AP126" s="102"/>
      <c r="AQ126" s="97"/>
      <c r="AR126" s="102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102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102"/>
      <c r="CN126" s="97"/>
      <c r="CO126" s="97"/>
      <c r="CP126" s="97"/>
      <c r="CQ126" s="97"/>
      <c r="CR126" s="97"/>
      <c r="CS126" s="97"/>
      <c r="CT126" s="97"/>
      <c r="CU126" s="97"/>
      <c r="CV126" s="102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146"/>
      <c r="GB126" s="146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88"/>
      <c r="JT126" s="88"/>
      <c r="JU126" s="88"/>
      <c r="JV126" s="88"/>
      <c r="JW126" s="88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2" s="10" customFormat="1" ht="18" customHeight="1" x14ac:dyDescent="0.2">
      <c r="A127" s="12"/>
      <c r="B127" s="26" t="s">
        <v>402</v>
      </c>
      <c r="C127" s="1"/>
      <c r="D127" t="s">
        <v>403</v>
      </c>
      <c r="E127" s="1"/>
      <c r="F127" s="1"/>
      <c r="G127" t="s">
        <v>235</v>
      </c>
      <c r="H127"/>
      <c r="I127" s="1">
        <f t="shared" si="9"/>
        <v>0</v>
      </c>
      <c r="J127" s="12">
        <f t="shared" si="10"/>
        <v>0</v>
      </c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146"/>
      <c r="GB127" s="146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</row>
    <row r="128" spans="1:522" s="10" customFormat="1" ht="18" customHeight="1" x14ac:dyDescent="0.2">
      <c r="A128" s="12"/>
      <c r="B128" s="26" t="s">
        <v>157</v>
      </c>
      <c r="C128" s="19">
        <v>8953</v>
      </c>
      <c r="D128" s="63" t="s">
        <v>158</v>
      </c>
      <c r="E128" s="19">
        <v>11795</v>
      </c>
      <c r="F128" s="19"/>
      <c r="G128" s="4" t="s">
        <v>90</v>
      </c>
      <c r="H128"/>
      <c r="I128" s="1">
        <f t="shared" si="9"/>
        <v>0</v>
      </c>
      <c r="J128" s="12">
        <f t="shared" si="10"/>
        <v>0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102"/>
      <c r="CD128" s="102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102"/>
      <c r="CX128" s="97"/>
      <c r="CY128" s="97"/>
      <c r="CZ128" s="102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102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145"/>
      <c r="FM128" s="97"/>
      <c r="FN128" s="97"/>
      <c r="FO128" s="145"/>
      <c r="FP128" s="140"/>
      <c r="FQ128" s="140"/>
      <c r="FR128" s="97"/>
      <c r="FS128" s="97"/>
      <c r="FT128" s="97"/>
      <c r="FU128" s="97"/>
      <c r="FV128" s="97"/>
      <c r="FW128" s="140"/>
      <c r="FX128" s="140"/>
      <c r="FY128" s="97"/>
      <c r="FZ128" s="97"/>
      <c r="GA128" s="146"/>
      <c r="GB128" s="97"/>
      <c r="GC128" s="97"/>
      <c r="GD128" s="145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102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88"/>
      <c r="IK128" s="88"/>
      <c r="IL128" s="88"/>
      <c r="IM128" s="88"/>
      <c r="IN128" s="88"/>
      <c r="IO128" s="88"/>
      <c r="IP128" s="88"/>
      <c r="IQ128" s="88"/>
      <c r="IR128" s="88"/>
      <c r="IS128" s="88"/>
      <c r="IT128" s="88"/>
      <c r="IU128" s="88"/>
      <c r="IV128" s="88"/>
      <c r="IW128" s="88"/>
      <c r="IX128" s="88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88"/>
      <c r="JT128" s="88"/>
      <c r="JU128" s="88"/>
      <c r="JV128" s="88"/>
      <c r="JW128" s="88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102"/>
      <c r="KO128" s="97"/>
      <c r="KP128" s="97"/>
      <c r="KQ128" s="97"/>
      <c r="KR128" s="97"/>
      <c r="KS128" s="97"/>
      <c r="KT128" s="97"/>
      <c r="KU128" s="97"/>
      <c r="KV128" s="102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spans="1:522" s="10" customFormat="1" ht="18" customHeight="1" x14ac:dyDescent="0.2">
      <c r="A129" s="12"/>
      <c r="B129" s="26" t="s">
        <v>416</v>
      </c>
      <c r="C129" s="1"/>
      <c r="D129" t="s">
        <v>417</v>
      </c>
      <c r="E129" s="1"/>
      <c r="F129" s="1"/>
      <c r="G129" t="s">
        <v>418</v>
      </c>
      <c r="H129"/>
      <c r="I129" s="1">
        <f t="shared" si="9"/>
        <v>0</v>
      </c>
      <c r="J129" s="12">
        <f t="shared" si="10"/>
        <v>0</v>
      </c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146"/>
      <c r="GB129" s="146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2" s="10" customFormat="1" ht="18" customHeight="1" x14ac:dyDescent="0.2">
      <c r="A130" s="12"/>
      <c r="B130" s="26" t="s">
        <v>449</v>
      </c>
      <c r="C130" s="1">
        <v>6579</v>
      </c>
      <c r="D130" t="s">
        <v>450</v>
      </c>
      <c r="E130" s="1">
        <v>12638</v>
      </c>
      <c r="F130" s="1"/>
      <c r="G130" t="s">
        <v>448</v>
      </c>
      <c r="H130"/>
      <c r="I130" s="1">
        <f t="shared" si="9"/>
        <v>0</v>
      </c>
      <c r="J130" s="12">
        <f t="shared" si="10"/>
        <v>0</v>
      </c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146"/>
      <c r="GB130" s="146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</row>
    <row r="131" spans="1:522" s="10" customFormat="1" ht="18" customHeight="1" x14ac:dyDescent="0.2">
      <c r="A131" s="116"/>
      <c r="B131" s="151" t="s">
        <v>419</v>
      </c>
      <c r="C131" s="64">
        <v>9695</v>
      </c>
      <c r="D131" s="117" t="s">
        <v>420</v>
      </c>
      <c r="E131" s="64">
        <v>9846</v>
      </c>
      <c r="F131" s="64"/>
      <c r="G131" s="117" t="s">
        <v>421</v>
      </c>
      <c r="H131" s="117"/>
      <c r="I131" s="1">
        <f t="shared" si="9"/>
        <v>0</v>
      </c>
      <c r="J131" s="116">
        <f t="shared" si="10"/>
        <v>0</v>
      </c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146"/>
      <c r="GB131" s="146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</row>
    <row r="132" spans="1:522" s="10" customFormat="1" ht="18" customHeight="1" x14ac:dyDescent="0.2">
      <c r="A132" s="12">
        <v>65</v>
      </c>
      <c r="B132" s="26" t="s">
        <v>54</v>
      </c>
      <c r="C132" s="1"/>
      <c r="D132" s="4"/>
      <c r="E132" s="1"/>
      <c r="F132" s="1"/>
      <c r="G132" s="4"/>
      <c r="H132"/>
      <c r="I132" s="1"/>
      <c r="J132" s="12"/>
      <c r="K132" s="97"/>
      <c r="L132" s="97"/>
      <c r="M132" s="102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102"/>
      <c r="AJ132" s="102"/>
      <c r="AK132" s="97"/>
      <c r="AL132" s="97"/>
      <c r="AM132" s="97"/>
      <c r="AN132" s="97"/>
      <c r="AO132" s="102"/>
      <c r="AP132" s="102"/>
      <c r="AQ132" s="97"/>
      <c r="AR132" s="102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102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102"/>
      <c r="CN132" s="97"/>
      <c r="CO132" s="97"/>
      <c r="CP132" s="97"/>
      <c r="CQ132" s="97"/>
      <c r="CR132" s="97"/>
      <c r="CS132" s="97"/>
      <c r="CT132" s="97"/>
      <c r="CU132" s="97"/>
      <c r="CV132" s="102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146"/>
      <c r="GB132" s="146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88"/>
      <c r="JT132" s="88"/>
      <c r="JU132" s="88"/>
      <c r="JV132" s="88"/>
      <c r="JW132" s="88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</row>
    <row r="133" spans="1:522" s="10" customFormat="1" ht="18" customHeight="1" x14ac:dyDescent="0.2">
      <c r="A133" s="12"/>
      <c r="B133" s="35"/>
      <c r="C133" s="1"/>
      <c r="D133" s="4"/>
      <c r="E133" s="1"/>
      <c r="F133" s="1"/>
      <c r="G133" s="4"/>
      <c r="H133"/>
      <c r="I133" s="1"/>
      <c r="J133" s="12"/>
      <c r="K133" s="97"/>
      <c r="L133" s="97"/>
      <c r="M133" s="102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102"/>
      <c r="AJ133" s="102"/>
      <c r="AK133" s="97"/>
      <c r="AL133" s="97"/>
      <c r="AM133" s="97"/>
      <c r="AN133" s="97"/>
      <c r="AO133" s="102"/>
      <c r="AP133" s="102"/>
      <c r="AQ133" s="97"/>
      <c r="AR133" s="102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102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102"/>
      <c r="CN133" s="97"/>
      <c r="CO133" s="97"/>
      <c r="CP133" s="97"/>
      <c r="CQ133" s="97"/>
      <c r="CR133" s="97"/>
      <c r="CS133" s="97"/>
      <c r="CT133" s="97"/>
      <c r="CU133" s="97"/>
      <c r="CV133" s="102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146"/>
      <c r="GB133" s="146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88"/>
      <c r="JT133" s="88"/>
      <c r="JU133" s="88"/>
      <c r="JV133" s="88"/>
      <c r="JW133" s="88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</row>
    <row r="134" spans="1:522" s="10" customFormat="1" ht="18" customHeight="1" x14ac:dyDescent="0.2">
      <c r="A134" s="12"/>
      <c r="B134" s="35"/>
      <c r="C134" s="1"/>
      <c r="D134" s="4"/>
      <c r="E134" s="1"/>
      <c r="F134" s="1"/>
      <c r="G134" s="4"/>
      <c r="H134"/>
      <c r="I134" s="1"/>
      <c r="J134" s="12"/>
      <c r="K134" s="97"/>
      <c r="L134" s="97"/>
      <c r="M134" s="102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102"/>
      <c r="AJ134" s="102"/>
      <c r="AK134" s="97"/>
      <c r="AL134" s="97"/>
      <c r="AM134" s="97"/>
      <c r="AN134" s="97"/>
      <c r="AO134" s="102"/>
      <c r="AP134" s="102"/>
      <c r="AQ134" s="97"/>
      <c r="AR134" s="102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102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102"/>
      <c r="CN134" s="97"/>
      <c r="CO134" s="97"/>
      <c r="CP134" s="97"/>
      <c r="CQ134" s="97"/>
      <c r="CR134" s="97"/>
      <c r="CS134" s="97"/>
      <c r="CT134" s="97"/>
      <c r="CU134" s="97"/>
      <c r="CV134" s="102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146"/>
      <c r="GB134" s="146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88"/>
      <c r="JT134" s="88"/>
      <c r="JU134" s="88"/>
      <c r="JV134" s="88"/>
      <c r="JW134" s="88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2" s="10" customFormat="1" ht="18" customHeight="1" x14ac:dyDescent="0.2">
      <c r="A135" s="12"/>
      <c r="B135" s="35"/>
      <c r="C135" s="1"/>
      <c r="D135" s="4"/>
      <c r="E135" s="1"/>
      <c r="F135" s="1"/>
      <c r="G135" s="4"/>
      <c r="H135"/>
      <c r="I135" s="1"/>
      <c r="J135" s="12"/>
      <c r="K135" s="97"/>
      <c r="L135" s="97"/>
      <c r="M135" s="102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102"/>
      <c r="AJ135" s="102"/>
      <c r="AK135" s="97"/>
      <c r="AL135" s="97"/>
      <c r="AM135" s="97"/>
      <c r="AN135" s="97"/>
      <c r="AO135" s="102"/>
      <c r="AP135" s="102"/>
      <c r="AQ135" s="97"/>
      <c r="AR135" s="102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102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102"/>
      <c r="CN135" s="97"/>
      <c r="CO135" s="97"/>
      <c r="CP135" s="97"/>
      <c r="CQ135" s="97"/>
      <c r="CR135" s="97"/>
      <c r="CS135" s="97"/>
      <c r="CT135" s="97"/>
      <c r="CU135" s="97"/>
      <c r="CV135" s="102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146"/>
      <c r="GB135" s="146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88"/>
      <c r="JT135" s="88"/>
      <c r="JU135" s="88"/>
      <c r="JV135" s="88"/>
      <c r="JW135" s="88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2" ht="15.95" customHeight="1" x14ac:dyDescent="0.2"/>
    <row r="137" spans="1:522" ht="15.95" customHeight="1" x14ac:dyDescent="0.2"/>
  </sheetData>
  <sortState ref="A140:LC147">
    <sortCondition ref="B138:B145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96:TB96 K97:ND97 NF97:TB97">
    <cfRule type="top10" dxfId="68" priority="16" rank="15"/>
  </conditionalFormatting>
  <conditionalFormatting sqref="K32:FM33 K34:JG34 LC34:TB34 JI34:KX34 FO32:OE32 OG32:TB33 FO33:LS33 LU33:OE33 KZ34:LA34">
    <cfRule type="top10" dxfId="67" priority="10" rank="15"/>
  </conditionalFormatting>
  <conditionalFormatting sqref="K11:TB11 K14:TB14 K13:KX13 KZ13:TB13 K12:KS12 KU12:TB12">
    <cfRule type="top10" dxfId="66" priority="752" rank="15"/>
  </conditionalFormatting>
  <conditionalFormatting sqref="K41:L41 SR41:TB41 CC41:RC41 N41:AC41 AF41:AX41 AZ41:BF41 BH41:BW41 RE41:SP41 BY41:CA41">
    <cfRule type="top10" dxfId="65" priority="7" rank="15"/>
  </conditionalFormatting>
  <conditionalFormatting sqref="K46:TB46 K45:DC45 DE45:IE45 IG45:IM45 IO45:PL45 PN45:TB45">
    <cfRule type="top10" dxfId="64" priority="5" rank="15"/>
  </conditionalFormatting>
  <conditionalFormatting sqref="K9:BV10 BX9:TB10">
    <cfRule type="top10" dxfId="63" priority="4" rank="15"/>
  </conditionalFormatting>
  <conditionalFormatting sqref="K48:TB49">
    <cfRule type="top10" dxfId="62" priority="909" rank="15"/>
  </conditionalFormatting>
  <conditionalFormatting sqref="K52:KT52 LD52:TB52 KV52:LB52">
    <cfRule type="top10" dxfId="61" priority="978" rank="15"/>
  </conditionalFormatting>
  <conditionalFormatting sqref="K22:HC23 K18:TB19 K21:JI21 K20:CN20 CP20:TB20 HE22:TB23 PN21:TB21 JK21:PL21">
    <cfRule type="top10" dxfId="60" priority="1153" rank="15"/>
  </conditionalFormatting>
  <conditionalFormatting sqref="K15:TB15 K17:HI17 K16:HT16 RR16:TB16 HK17:HS17 HU17:TB17 HV16:RP16">
    <cfRule type="top10" dxfId="59" priority="1253" rank="15"/>
  </conditionalFormatting>
  <conditionalFormatting sqref="K35:BM36 BO35:CN36 FX35:OC36 CQ35:FV36 OE35:TB36">
    <cfRule type="top10" dxfId="58" priority="1256" rank="15"/>
  </conditionalFormatting>
  <conditionalFormatting sqref="K28:CW29 CY28:GE29 GH28:JH29 JJ28:TB29">
    <cfRule type="top10" dxfId="57" priority="1270" rank="15"/>
  </conditionalFormatting>
  <conditionalFormatting sqref="K30:TB30 K31:EI31 MZ31:NF31 NH31:TB31 EK31:MX31">
    <cfRule type="top10" dxfId="56" priority="1273" rank="15"/>
  </conditionalFormatting>
  <conditionalFormatting sqref="K24:CP24 K26:TB27 K25:JP25 JR25:TB25 CR24:TB24">
    <cfRule type="top10" dxfId="55" priority="2" rank="15"/>
  </conditionalFormatting>
  <conditionalFormatting sqref="K42:TB43">
    <cfRule type="top10" dxfId="54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63"/>
  <sheetViews>
    <sheetView showGridLines="0" showZeros="0" zoomScaleNormal="100" workbookViewId="0">
      <pane xSplit="10" ySplit="8" topLeftCell="LP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99" t="s">
        <v>163</v>
      </c>
      <c r="B1" s="200"/>
      <c r="C1" s="200"/>
      <c r="D1" s="200"/>
      <c r="E1" s="200"/>
      <c r="F1" s="200"/>
      <c r="G1" s="200"/>
    </row>
    <row r="2" spans="1:522" ht="24.95" customHeight="1" x14ac:dyDescent="0.4">
      <c r="A2" s="199" t="s">
        <v>507</v>
      </c>
      <c r="B2" s="199"/>
      <c r="C2" s="199"/>
      <c r="D2" s="199"/>
      <c r="E2" s="199"/>
      <c r="F2" s="199"/>
      <c r="G2" s="199"/>
      <c r="H2" s="72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2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04" t="s">
        <v>55</v>
      </c>
      <c r="B4" s="204"/>
      <c r="C4" s="204"/>
      <c r="D4" s="204"/>
      <c r="E4" s="204"/>
      <c r="F4" s="204"/>
      <c r="G4" s="204"/>
      <c r="H4" s="7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9" customFormat="1" ht="15" x14ac:dyDescent="0.25">
      <c r="A6" s="205" t="s">
        <v>1</v>
      </c>
      <c r="B6" s="208" t="s">
        <v>2</v>
      </c>
      <c r="C6" s="208" t="s">
        <v>3</v>
      </c>
      <c r="D6" s="208" t="s">
        <v>4</v>
      </c>
      <c r="E6" s="208" t="s">
        <v>3</v>
      </c>
      <c r="F6" s="208" t="s">
        <v>5</v>
      </c>
      <c r="G6" s="208" t="s">
        <v>6</v>
      </c>
      <c r="H6" s="74"/>
      <c r="I6" s="201" t="s">
        <v>7</v>
      </c>
      <c r="J6" s="201" t="s">
        <v>8</v>
      </c>
      <c r="K6" s="157" t="str">
        <f>Seniori!K6</f>
        <v>08.-09.02.</v>
      </c>
      <c r="L6" s="157"/>
      <c r="M6" s="157">
        <f>Seniori!M6</f>
        <v>0</v>
      </c>
      <c r="N6" s="157"/>
      <c r="O6" s="157"/>
      <c r="P6" s="157">
        <f>Seniori!P6</f>
        <v>0</v>
      </c>
      <c r="Q6" s="157">
        <f>Seniori!Q6</f>
        <v>0</v>
      </c>
      <c r="R6" s="157">
        <f>Seniori!R6</f>
        <v>0</v>
      </c>
      <c r="S6" s="157">
        <f>Seniori!S6</f>
        <v>0</v>
      </c>
      <c r="T6" s="157">
        <f>Seniori!T6</f>
        <v>0</v>
      </c>
      <c r="U6" s="157">
        <f>Seniori!U6</f>
        <v>0</v>
      </c>
      <c r="V6" s="157">
        <f>Seniori!V6</f>
        <v>0</v>
      </c>
      <c r="W6" s="157">
        <f>Seniori!W6</f>
        <v>0</v>
      </c>
      <c r="X6" s="157">
        <f>Seniori!X6</f>
        <v>0</v>
      </c>
      <c r="Y6" s="157">
        <f>Seniori!Y6</f>
        <v>0</v>
      </c>
      <c r="Z6" s="157" t="str">
        <f>Seniori!Z6</f>
        <v>23.02.</v>
      </c>
      <c r="AA6" s="157"/>
      <c r="AB6" s="157">
        <f>Seniori!AB6</f>
        <v>0</v>
      </c>
      <c r="AC6" s="157">
        <f>Seniori!AC6</f>
        <v>0</v>
      </c>
      <c r="AD6" s="157">
        <f>Seniori!AD6</f>
        <v>0</v>
      </c>
      <c r="AE6" s="157">
        <f>Seniori!AE6</f>
        <v>0</v>
      </c>
      <c r="AF6" s="157">
        <f>Seniori!AF6</f>
        <v>0</v>
      </c>
      <c r="AG6" s="157" t="str">
        <f>Seniori!AG6</f>
        <v>01.-02.03.</v>
      </c>
      <c r="AH6" s="157"/>
      <c r="AI6" s="157">
        <f>Seniori!AI6</f>
        <v>0</v>
      </c>
      <c r="AJ6" s="157">
        <f>Seniori!AJ6</f>
        <v>0</v>
      </c>
      <c r="AK6" s="157">
        <f>Seniori!AK6</f>
        <v>0</v>
      </c>
      <c r="AL6" s="157">
        <f>Seniori!AL6</f>
        <v>0</v>
      </c>
      <c r="AM6" s="157">
        <f>Seniori!AM6</f>
        <v>0</v>
      </c>
      <c r="AN6" s="157">
        <f>Seniori!AN6</f>
        <v>0</v>
      </c>
      <c r="AO6" s="157">
        <f>Seniori!AO6</f>
        <v>0</v>
      </c>
      <c r="AP6" s="157">
        <f>Seniori!AP6</f>
        <v>0</v>
      </c>
      <c r="AQ6" s="157"/>
      <c r="AR6" s="157"/>
      <c r="AS6" s="157">
        <f>Seniori!AS6</f>
        <v>0</v>
      </c>
      <c r="AT6" s="157">
        <f>Seniori!AT6</f>
        <v>0</v>
      </c>
      <c r="AU6" s="157"/>
      <c r="AV6" s="157" t="str">
        <f>Seniori!AV6</f>
        <v>07.-09.03.</v>
      </c>
      <c r="AW6" s="157"/>
      <c r="AX6" s="157">
        <f>Seniori!AX6</f>
        <v>0</v>
      </c>
      <c r="AY6" s="157">
        <f>Seniori!AY6</f>
        <v>0</v>
      </c>
      <c r="AZ6" s="157">
        <f>Seniori!AZ6</f>
        <v>0</v>
      </c>
      <c r="BA6" s="157">
        <f>Seniori!BA6</f>
        <v>0</v>
      </c>
      <c r="BB6" s="157" t="str">
        <f>Seniori!BB6</f>
        <v>07.-09.03.</v>
      </c>
      <c r="BC6" s="157"/>
      <c r="BD6" s="157">
        <f>Seniori!BD6</f>
        <v>0</v>
      </c>
      <c r="BE6" s="157">
        <f>Seniori!BE6</f>
        <v>0</v>
      </c>
      <c r="BF6" s="157">
        <f>Seniori!BF6</f>
        <v>0</v>
      </c>
      <c r="BG6" s="157">
        <f>Seniori!BG6</f>
        <v>0</v>
      </c>
      <c r="BH6" s="157" t="str">
        <f>Seniori!BH6</f>
        <v>18.-19.04.</v>
      </c>
      <c r="BI6" s="157"/>
      <c r="BJ6" s="157">
        <f>Seniori!BJ6</f>
        <v>0</v>
      </c>
      <c r="BK6" s="157">
        <f>Seniori!BK6</f>
        <v>0</v>
      </c>
      <c r="BL6" s="157"/>
      <c r="BM6" s="157"/>
      <c r="BN6" s="157">
        <f>Seniori!BN6</f>
        <v>0</v>
      </c>
      <c r="BO6" s="157">
        <f>Seniori!BO6</f>
        <v>0</v>
      </c>
      <c r="BP6" s="157">
        <f>Seniori!BP6</f>
        <v>0</v>
      </c>
      <c r="BQ6" s="157">
        <f>Seniori!BQ6</f>
        <v>0</v>
      </c>
      <c r="BR6" s="157">
        <f>Seniori!BR6</f>
        <v>0</v>
      </c>
      <c r="BS6" s="157">
        <f>Seniori!BS6</f>
        <v>0</v>
      </c>
      <c r="BT6" s="157">
        <f>Seniori!BT6</f>
        <v>0</v>
      </c>
      <c r="BU6" s="157">
        <f>Seniori!BU6</f>
        <v>0</v>
      </c>
      <c r="BV6" s="157">
        <f>Seniori!BV6</f>
        <v>0</v>
      </c>
      <c r="BW6" s="157">
        <f>Seniori!BW6</f>
        <v>0</v>
      </c>
      <c r="BX6" s="157" t="str">
        <f>Seniori!BX6</f>
        <v>02.-04.05.</v>
      </c>
      <c r="BY6" s="157"/>
      <c r="BZ6" s="157">
        <f>Seniori!BZ6</f>
        <v>0</v>
      </c>
      <c r="CA6" s="157" t="str">
        <f>Seniori!CA6</f>
        <v>03.-04.05.</v>
      </c>
      <c r="CB6" s="157">
        <f>Seniori!CB6</f>
        <v>0</v>
      </c>
      <c r="CC6" s="157">
        <f>Seniori!CC6</f>
        <v>0</v>
      </c>
      <c r="CD6" s="157">
        <f>Seniori!CD6</f>
        <v>0</v>
      </c>
      <c r="CE6" s="157">
        <f>Seniori!CE6</f>
        <v>0</v>
      </c>
      <c r="CF6" s="157">
        <f>Seniori!CF6</f>
        <v>0</v>
      </c>
      <c r="CG6" s="157">
        <f>Seniori!CG6</f>
        <v>0</v>
      </c>
      <c r="CH6" s="157">
        <f>Seniori!CH6</f>
        <v>0</v>
      </c>
      <c r="CI6" s="157">
        <f>Seniori!CI6</f>
        <v>0</v>
      </c>
      <c r="CJ6" s="157"/>
      <c r="CK6" s="157"/>
      <c r="CL6" s="157">
        <f>Seniori!CL6</f>
        <v>0</v>
      </c>
      <c r="CM6" s="157">
        <f>Seniori!CM6</f>
        <v>0</v>
      </c>
      <c r="CN6" s="157">
        <f>Seniori!CN6</f>
        <v>0</v>
      </c>
      <c r="CO6" s="157">
        <f>Seniori!CO6</f>
        <v>0</v>
      </c>
      <c r="CP6" s="157">
        <f>Seniori!CP6</f>
        <v>0</v>
      </c>
      <c r="CQ6" s="157">
        <f>Seniori!CQ6</f>
        <v>0</v>
      </c>
      <c r="CR6" s="157">
        <f>Seniori!CR6</f>
        <v>0</v>
      </c>
      <c r="CS6" s="157" t="str">
        <f>Seniori!CS6</f>
        <v>08.05.</v>
      </c>
      <c r="CT6" s="157"/>
      <c r="CU6" s="157">
        <f>Seniori!CU6</f>
        <v>0</v>
      </c>
      <c r="CV6" s="157">
        <f>Seniori!CV6</f>
        <v>0</v>
      </c>
      <c r="CW6" s="157">
        <f>Seniori!CW6</f>
        <v>0</v>
      </c>
      <c r="CX6" s="157" t="str">
        <f>Seniori!CX6</f>
        <v>10.-11.05.</v>
      </c>
      <c r="CY6" s="157"/>
      <c r="CZ6" s="157">
        <f>Seniori!CZ6</f>
        <v>0</v>
      </c>
      <c r="DA6" s="157"/>
      <c r="DB6" s="157">
        <f>Seniori!DB6</f>
        <v>0</v>
      </c>
      <c r="DC6" s="157">
        <f>Seniori!DC6</f>
        <v>0</v>
      </c>
      <c r="DD6" s="157"/>
      <c r="DE6" s="157"/>
      <c r="DF6" s="157">
        <f>Seniori!DF6</f>
        <v>0</v>
      </c>
      <c r="DG6" s="157">
        <f>Seniori!DG6</f>
        <v>0</v>
      </c>
      <c r="DH6" s="157">
        <f>Seniori!DH6</f>
        <v>0</v>
      </c>
      <c r="DI6" s="157">
        <f>Seniori!DI6</f>
        <v>0</v>
      </c>
      <c r="DJ6" s="157" t="str">
        <f>Seniori!DJ6</f>
        <v>18.05.</v>
      </c>
      <c r="DK6" s="157"/>
      <c r="DL6" s="157">
        <f>Seniori!DL6</f>
        <v>0</v>
      </c>
      <c r="DM6" s="157">
        <f>Seniori!DM6</f>
        <v>0</v>
      </c>
      <c r="DN6" s="157">
        <f>Seniori!DN6</f>
        <v>0</v>
      </c>
      <c r="DO6" s="157">
        <f>Seniori!DO6</f>
        <v>0</v>
      </c>
      <c r="DP6" s="157" t="str">
        <f>Seniori!DP6</f>
        <v>21.-25.05.</v>
      </c>
      <c r="DQ6" s="157"/>
      <c r="DR6" s="157">
        <f>Seniori!DR6</f>
        <v>0</v>
      </c>
      <c r="DS6" s="157" t="str">
        <f>Seniori!DS6</f>
        <v>31.05.-01.06.</v>
      </c>
      <c r="DT6" s="157"/>
      <c r="DU6" s="157"/>
      <c r="DV6" s="157">
        <f>Seniori!DV6</f>
        <v>0</v>
      </c>
      <c r="DW6" s="157">
        <f>Seniori!DW6</f>
        <v>0</v>
      </c>
      <c r="DX6" s="157" t="str">
        <f>Seniori!DX6</f>
        <v>07.-08.06.</v>
      </c>
      <c r="DY6" s="157"/>
      <c r="DZ6" s="157">
        <f>Seniori!DZ6</f>
        <v>0</v>
      </c>
      <c r="EA6" s="157">
        <f>Seniori!EA6</f>
        <v>0</v>
      </c>
      <c r="EB6" s="157"/>
      <c r="EC6" s="157"/>
      <c r="ED6" s="157">
        <f>Seniori!ED6</f>
        <v>0</v>
      </c>
      <c r="EE6" s="157"/>
      <c r="EF6" s="157">
        <f>Seniori!EF6</f>
        <v>0</v>
      </c>
      <c r="EG6" s="157">
        <f>Seniori!EG6</f>
        <v>0</v>
      </c>
      <c r="EH6" s="157"/>
      <c r="EI6" s="157">
        <f>Seniori!EI6</f>
        <v>0</v>
      </c>
      <c r="EJ6" s="157">
        <f>Seniori!EJ6</f>
        <v>0</v>
      </c>
      <c r="EK6" s="157">
        <f>Seniori!EK6</f>
        <v>0</v>
      </c>
      <c r="EL6" s="157">
        <f>Seniori!EL6</f>
        <v>0</v>
      </c>
      <c r="EM6" s="157" t="str">
        <f>Seniori!EM6</f>
        <v xml:space="preserve">15.-18.05. </v>
      </c>
      <c r="EN6" s="157"/>
      <c r="EO6" s="157" t="str">
        <f>Seniori!EO6</f>
        <v>07.06.</v>
      </c>
      <c r="EP6" s="157"/>
      <c r="EQ6" s="157">
        <f>Seniori!EQ6</f>
        <v>0</v>
      </c>
      <c r="ER6" s="157">
        <f>Seniori!ER6</f>
        <v>0</v>
      </c>
      <c r="ES6" s="157">
        <f>Seniori!ES6</f>
        <v>0</v>
      </c>
      <c r="ET6" s="157">
        <f>Seniori!ET6</f>
        <v>0</v>
      </c>
      <c r="EU6" s="157" t="str">
        <f>Seniori!EU6</f>
        <v>08.06.</v>
      </c>
      <c r="EV6" s="157"/>
      <c r="EW6" s="157">
        <f>Seniori!EW6</f>
        <v>0</v>
      </c>
      <c r="EX6" s="157">
        <f>Seniori!EX6</f>
        <v>0</v>
      </c>
      <c r="EY6" s="157" t="str">
        <f>Seniori!EY6</f>
        <v>14.06.</v>
      </c>
      <c r="EZ6" s="157"/>
      <c r="FA6" s="157">
        <f>Seniori!FA6</f>
        <v>0</v>
      </c>
      <c r="FB6" s="157">
        <f>Seniori!FB6</f>
        <v>0</v>
      </c>
      <c r="FC6" s="157">
        <f>Seniori!FC6</f>
        <v>0</v>
      </c>
      <c r="FD6" s="157">
        <f>Seniori!FD6</f>
        <v>0</v>
      </c>
      <c r="FE6" s="157" t="str">
        <f>Seniori!FE6</f>
        <v>20.-22. 06.</v>
      </c>
      <c r="FF6" s="157"/>
      <c r="FG6" s="157">
        <f>Seniori!FG6</f>
        <v>0</v>
      </c>
      <c r="FH6" s="157">
        <f>Seniori!FH6</f>
        <v>0</v>
      </c>
      <c r="FI6" s="157">
        <f>Seniori!FI6</f>
        <v>0</v>
      </c>
      <c r="FJ6" s="157">
        <f>Seniori!FJ6</f>
        <v>0</v>
      </c>
      <c r="FK6" s="157" t="str">
        <f>Seniori!FK6</f>
        <v>21.-22.06.</v>
      </c>
      <c r="FL6" s="157"/>
      <c r="FM6" s="157">
        <f>Seniori!FM6</f>
        <v>0</v>
      </c>
      <c r="FN6" s="157">
        <f>Seniori!FN6</f>
        <v>0</v>
      </c>
      <c r="FO6" s="157"/>
      <c r="FP6" s="157">
        <f>Seniori!FP6</f>
        <v>0</v>
      </c>
      <c r="FQ6" s="157">
        <f>Seniori!FQ6</f>
        <v>0</v>
      </c>
      <c r="FR6" s="157">
        <f>Seniori!FR6</f>
        <v>0</v>
      </c>
      <c r="FS6" s="157">
        <f>Seniori!FS6</f>
        <v>0</v>
      </c>
      <c r="FT6" s="157">
        <f>Seniori!FT6</f>
        <v>0</v>
      </c>
      <c r="FU6" s="157" t="str">
        <f>Seniori!FU6</f>
        <v>26.-28.06.</v>
      </c>
      <c r="FV6" s="157"/>
      <c r="FW6" s="157">
        <f>Seniori!FW6</f>
        <v>0</v>
      </c>
      <c r="FX6" s="157">
        <f>Seniori!FX6</f>
        <v>0</v>
      </c>
      <c r="FY6" s="157">
        <f>Seniori!FY6</f>
        <v>0</v>
      </c>
      <c r="FZ6" s="157"/>
      <c r="GA6" s="157">
        <f>Seniori!GA6</f>
        <v>0</v>
      </c>
      <c r="GB6" s="157">
        <f>Seniori!GB6</f>
        <v>0</v>
      </c>
      <c r="GC6" s="157">
        <f>Seniori!GC6</f>
        <v>0</v>
      </c>
      <c r="GD6" s="157"/>
      <c r="GE6" s="157"/>
      <c r="GF6" s="157">
        <f>Seniori!GF6</f>
        <v>0</v>
      </c>
      <c r="GG6" s="157">
        <f>Seniori!GG6</f>
        <v>0</v>
      </c>
      <c r="GH6" s="157">
        <f>Seniori!GH6</f>
        <v>0</v>
      </c>
      <c r="GI6" s="157">
        <f>Seniori!GI6</f>
        <v>0</v>
      </c>
      <c r="GJ6" s="157">
        <f>Seniori!GJ6</f>
        <v>0</v>
      </c>
      <c r="GK6" s="157">
        <f>Seniori!GK6</f>
        <v>0</v>
      </c>
      <c r="GL6" s="157">
        <f>Seniori!GL6</f>
        <v>0</v>
      </c>
      <c r="GM6" s="157">
        <f>Seniori!GM6</f>
        <v>0</v>
      </c>
      <c r="GN6" s="157">
        <f>Seniori!GN6</f>
        <v>0</v>
      </c>
      <c r="GO6" s="157">
        <f>Seniori!GO6</f>
        <v>0</v>
      </c>
      <c r="GP6" s="157">
        <f>Seniori!GP6</f>
        <v>0</v>
      </c>
      <c r="GQ6" s="157"/>
      <c r="GR6" s="157">
        <f>Seniori!GR6</f>
        <v>0</v>
      </c>
      <c r="GS6" s="157">
        <f>Seniori!GS6</f>
        <v>0</v>
      </c>
      <c r="GT6" s="157">
        <f>Seniori!GT6</f>
        <v>0</v>
      </c>
      <c r="GU6" s="157" t="str">
        <f>Seniori!GU6</f>
        <v>28.-29.06.</v>
      </c>
      <c r="GV6" s="157"/>
      <c r="GW6" s="157">
        <f>Seniori!GW6</f>
        <v>0</v>
      </c>
      <c r="GX6" s="157">
        <f>Seniori!GX6</f>
        <v>0</v>
      </c>
      <c r="GY6" s="157">
        <f>Seniori!GY6</f>
        <v>0</v>
      </c>
      <c r="GZ6" s="157">
        <f>Seniori!GZ6</f>
        <v>0</v>
      </c>
      <c r="HA6" s="157"/>
      <c r="HB6" s="157">
        <f>Seniori!HB6</f>
        <v>0</v>
      </c>
      <c r="HC6" s="157">
        <f>Seniori!HC6</f>
        <v>0</v>
      </c>
      <c r="HD6" s="157">
        <f>Seniori!HD6</f>
        <v>0</v>
      </c>
      <c r="HE6" s="157">
        <f>Seniori!HE6</f>
        <v>0</v>
      </c>
      <c r="HF6" s="157">
        <f>Seniori!HF6</f>
        <v>0</v>
      </c>
      <c r="HG6" s="157">
        <f>Seniori!HG6</f>
        <v>0</v>
      </c>
      <c r="HH6" s="157">
        <f>Seniori!HH6</f>
        <v>0</v>
      </c>
      <c r="HI6" s="157" t="str">
        <f>Seniori!HI6</f>
        <v>12.-13.07.</v>
      </c>
      <c r="HJ6" s="157"/>
      <c r="HK6" s="157">
        <f>Seniori!HK6</f>
        <v>0</v>
      </c>
      <c r="HL6" s="157">
        <f>Seniori!HL6</f>
        <v>0</v>
      </c>
      <c r="HM6" s="157">
        <f>Seniori!HM6</f>
        <v>0</v>
      </c>
      <c r="HN6" s="157">
        <f>Seniori!HN6</f>
        <v>0</v>
      </c>
      <c r="HO6" s="157">
        <f>Seniori!HO6</f>
        <v>0</v>
      </c>
      <c r="HP6" s="157">
        <f>Seniori!HP6</f>
        <v>0</v>
      </c>
      <c r="HQ6" s="157">
        <f>Seniori!HQ6</f>
        <v>0</v>
      </c>
      <c r="HR6" s="157">
        <f>Seniori!HR6</f>
        <v>0</v>
      </c>
      <c r="HS6" s="157">
        <f>Seniori!HS6</f>
        <v>0</v>
      </c>
      <c r="HT6" s="157">
        <f>Seniori!HT6</f>
        <v>0</v>
      </c>
      <c r="HU6" s="157">
        <f>Seniori!HU6</f>
        <v>0</v>
      </c>
      <c r="HV6" s="157"/>
      <c r="HW6" s="157">
        <f>Seniori!HW6</f>
        <v>0</v>
      </c>
      <c r="HX6" s="157">
        <f>Seniori!HX6</f>
        <v>0</v>
      </c>
      <c r="HY6" s="157">
        <f>Seniori!HY6</f>
        <v>0</v>
      </c>
      <c r="HZ6" s="157">
        <f>Seniori!HZ6</f>
        <v>0</v>
      </c>
      <c r="IA6" s="157" t="str">
        <f>Seniori!IA6</f>
        <v xml:space="preserve">17.-20.07. </v>
      </c>
      <c r="IB6" s="157"/>
      <c r="IC6" s="157">
        <f>Seniori!IC6</f>
        <v>0</v>
      </c>
      <c r="ID6" s="157">
        <f>Seniori!ID6</f>
        <v>0</v>
      </c>
      <c r="IE6" s="157"/>
      <c r="IF6" s="157">
        <f>Seniori!IF6</f>
        <v>0</v>
      </c>
      <c r="IG6" s="157" t="str">
        <f>Seniori!IG6</f>
        <v>18.-20.07.</v>
      </c>
      <c r="IH6" s="157"/>
      <c r="II6" s="157"/>
      <c r="IJ6" s="157" t="str">
        <f>Seniori!IJ6</f>
        <v>19.-20.07.</v>
      </c>
      <c r="IK6" s="157"/>
      <c r="IL6" s="157">
        <f>Seniori!IL6</f>
        <v>0</v>
      </c>
      <c r="IM6" s="157">
        <f>Seniori!IM6</f>
        <v>0</v>
      </c>
      <c r="IN6" s="157" t="str">
        <f>Seniori!IN6</f>
        <v>26.-27.04.</v>
      </c>
      <c r="IO6" s="157"/>
      <c r="IP6" s="157">
        <f>Seniori!IP6</f>
        <v>0</v>
      </c>
      <c r="IQ6" s="157">
        <f>Seniori!IQ6</f>
        <v>0</v>
      </c>
      <c r="IR6" s="157">
        <f>Seniori!IR6</f>
        <v>0</v>
      </c>
      <c r="IS6" s="157"/>
      <c r="IT6" s="157">
        <f>Seniori!IT6</f>
        <v>0</v>
      </c>
      <c r="IU6" s="157">
        <f>Seniori!IU6</f>
        <v>0</v>
      </c>
      <c r="IV6" s="157">
        <f>Seniori!IV6</f>
        <v>0</v>
      </c>
      <c r="IW6" s="157">
        <f>Seniori!IW6</f>
        <v>0</v>
      </c>
      <c r="IX6" s="157">
        <f>Seniori!IX6</f>
        <v>0</v>
      </c>
      <c r="IY6" s="157">
        <f>Seniori!IY6</f>
        <v>0</v>
      </c>
      <c r="IZ6" s="157">
        <f>Seniori!IZ6</f>
        <v>0</v>
      </c>
      <c r="JA6" s="157">
        <f>Seniori!JA6</f>
        <v>0</v>
      </c>
      <c r="JB6" s="157">
        <f>Seniori!JB6</f>
        <v>0</v>
      </c>
      <c r="JC6" s="157">
        <f>Seniori!JC6</f>
        <v>0</v>
      </c>
      <c r="JD6" s="157">
        <f>Seniori!JD6</f>
        <v>0</v>
      </c>
      <c r="JE6" s="157">
        <f>Seniori!JE6</f>
        <v>0</v>
      </c>
      <c r="JF6" s="157">
        <f>Seniori!JF6</f>
        <v>0</v>
      </c>
      <c r="JG6" s="157">
        <f>Seniori!JG6</f>
        <v>0</v>
      </c>
      <c r="JH6" s="157" t="str">
        <f>Seniori!JH6</f>
        <v>08.-10.08.</v>
      </c>
      <c r="JI6" s="157"/>
      <c r="JJ6" s="157">
        <f>Seniori!JJ6</f>
        <v>0</v>
      </c>
      <c r="JK6" s="157">
        <f>Seniori!JK6</f>
        <v>0</v>
      </c>
      <c r="JL6" s="157"/>
      <c r="JM6" s="157">
        <f>Seniori!JM6</f>
        <v>0</v>
      </c>
      <c r="JN6" s="157">
        <f>Seniori!JN6</f>
        <v>0</v>
      </c>
      <c r="JO6" s="157"/>
      <c r="JP6" s="157">
        <f>Seniori!JP6</f>
        <v>0</v>
      </c>
      <c r="JQ6" s="157">
        <f>Seniori!JQ6</f>
        <v>0</v>
      </c>
      <c r="JR6" s="157">
        <f>Seniori!JR6</f>
        <v>0</v>
      </c>
      <c r="JS6" s="157">
        <f>Seniori!JS6</f>
        <v>0</v>
      </c>
      <c r="JT6" s="157">
        <f>Seniori!JT6</f>
        <v>0</v>
      </c>
      <c r="JU6" s="157">
        <f>Seniori!JU6</f>
        <v>0</v>
      </c>
      <c r="JV6" s="157">
        <f>Seniori!JV6</f>
        <v>0</v>
      </c>
      <c r="JW6" s="157">
        <f>Seniori!JW6</f>
        <v>0</v>
      </c>
      <c r="JX6" s="157">
        <f>Seniori!JX6</f>
        <v>0</v>
      </c>
      <c r="JY6" s="157">
        <f>Seniori!JY6</f>
        <v>0</v>
      </c>
      <c r="JZ6" s="157">
        <f>Seniori!JZ6</f>
        <v>0</v>
      </c>
      <c r="KA6" s="157">
        <f>Seniori!KA6</f>
        <v>0</v>
      </c>
      <c r="KB6" s="157">
        <f>Seniori!KB6</f>
        <v>0</v>
      </c>
      <c r="KC6" s="157">
        <f>Seniori!KC6</f>
        <v>0</v>
      </c>
      <c r="KD6" s="157">
        <f>Seniori!KD6</f>
        <v>0</v>
      </c>
      <c r="KE6" s="157">
        <f>Seniori!KE6</f>
        <v>0</v>
      </c>
      <c r="KF6" s="157">
        <f>Seniori!KF6</f>
        <v>0</v>
      </c>
      <c r="KG6" s="157">
        <f>Seniori!KG6</f>
        <v>0</v>
      </c>
      <c r="KH6" s="157" t="str">
        <f>Seniori!KH6</f>
        <v>15.-17.08.</v>
      </c>
      <c r="KI6" s="157"/>
      <c r="KJ6" s="157" t="str">
        <f>Seniori!KJ6</f>
        <v>23.-24.08.</v>
      </c>
      <c r="KK6" s="157"/>
      <c r="KL6" s="157">
        <f>Seniori!KL6</f>
        <v>0</v>
      </c>
      <c r="KM6" s="157">
        <f>Seniori!KM6</f>
        <v>0</v>
      </c>
      <c r="KN6" s="157">
        <f>Seniori!KN6</f>
        <v>0</v>
      </c>
      <c r="KO6" s="157">
        <f>Seniori!KO6</f>
        <v>0</v>
      </c>
      <c r="KP6" s="157">
        <f>Seniori!KP6</f>
        <v>0</v>
      </c>
      <c r="KQ6" s="157">
        <f>Seniori!KQ6</f>
        <v>0</v>
      </c>
      <c r="KR6" s="157">
        <f>Seniori!KR6</f>
        <v>0</v>
      </c>
      <c r="KS6" s="157">
        <f>Seniori!KS6</f>
        <v>0</v>
      </c>
      <c r="KT6" s="157">
        <f>Seniori!KT6</f>
        <v>0</v>
      </c>
      <c r="KU6" s="157">
        <f>Seniori!KU6</f>
        <v>0</v>
      </c>
      <c r="KV6" s="157"/>
      <c r="KW6" s="157">
        <f>Seniori!KW6</f>
        <v>0</v>
      </c>
      <c r="KX6" s="157">
        <f>Seniori!KX6</f>
        <v>0</v>
      </c>
      <c r="KY6" s="157">
        <f>Seniori!KY6</f>
        <v>0</v>
      </c>
      <c r="KZ6" s="157">
        <f>Seniori!KZ6</f>
        <v>0</v>
      </c>
      <c r="LA6" s="157">
        <f>Seniori!LA6</f>
        <v>0</v>
      </c>
      <c r="LB6" s="157" t="str">
        <f>Seniori!LB6</f>
        <v>29.08.</v>
      </c>
      <c r="LC6" s="157"/>
      <c r="LD6" s="157">
        <f>Seniori!LD6</f>
        <v>0</v>
      </c>
      <c r="LE6" s="157">
        <f>Seniori!LE6</f>
        <v>0</v>
      </c>
      <c r="LF6" s="157">
        <f>Seniori!LF6</f>
        <v>0</v>
      </c>
      <c r="LG6" s="157">
        <f>Seniori!LG6</f>
        <v>0</v>
      </c>
      <c r="LH6" s="157" t="str">
        <f>Seniori!LH6</f>
        <v>31.08.</v>
      </c>
      <c r="LI6" s="157" t="str">
        <f>Seniori!LI6</f>
        <v>13.-14.09.</v>
      </c>
      <c r="LJ6" s="157">
        <f>Seniori!LJ6</f>
        <v>0</v>
      </c>
      <c r="LK6" s="157">
        <f>Seniori!LK6</f>
        <v>0</v>
      </c>
      <c r="LL6" s="157">
        <f>Seniori!LL6</f>
        <v>0</v>
      </c>
      <c r="LM6" s="157">
        <f>Seniori!LM6</f>
        <v>0</v>
      </c>
      <c r="LN6" s="157">
        <f>Seniori!LN6</f>
        <v>0</v>
      </c>
      <c r="LO6" s="157">
        <f>Seniori!LO6</f>
        <v>0</v>
      </c>
      <c r="LP6" s="157"/>
      <c r="LQ6" s="157">
        <f>Seniori!LQ6</f>
        <v>0</v>
      </c>
      <c r="LR6" s="157">
        <f>Seniori!LR6</f>
        <v>0</v>
      </c>
      <c r="LS6" s="157">
        <f>Seniori!LS6</f>
        <v>0</v>
      </c>
      <c r="LT6" s="157">
        <f>Seniori!LT6</f>
        <v>0</v>
      </c>
      <c r="LU6" s="157"/>
      <c r="LV6" s="157">
        <f>Seniori!LV6</f>
        <v>0</v>
      </c>
      <c r="LW6" s="157">
        <f>Seniori!LW6</f>
        <v>0</v>
      </c>
      <c r="LX6" s="157" t="str">
        <f>Seniori!LX6</f>
        <v>26.-28.09.</v>
      </c>
      <c r="LY6" s="157"/>
      <c r="LZ6" s="157"/>
      <c r="MA6" s="157">
        <f>Seniori!MA6</f>
        <v>0</v>
      </c>
      <c r="MB6" s="157">
        <f>Seniori!MB6</f>
        <v>0</v>
      </c>
      <c r="MC6" s="157">
        <f>Seniori!MC6</f>
        <v>0</v>
      </c>
      <c r="MD6" s="157">
        <f>Seniori!MD6</f>
        <v>0</v>
      </c>
      <c r="ME6" s="157">
        <f>Seniori!ME6</f>
        <v>0</v>
      </c>
      <c r="MF6" s="157"/>
      <c r="MG6" s="157">
        <f>Seniori!MG6</f>
        <v>0</v>
      </c>
      <c r="MH6" s="157">
        <f>Seniori!MH6</f>
        <v>0</v>
      </c>
      <c r="MI6" s="157">
        <f>Seniori!MI6</f>
        <v>0</v>
      </c>
      <c r="MJ6" s="157">
        <f>Seniori!MJ6</f>
        <v>0</v>
      </c>
      <c r="MK6" s="157">
        <f>Seniori!MK6</f>
        <v>0</v>
      </c>
      <c r="ML6" s="157">
        <f>Seniori!ML6</f>
        <v>0</v>
      </c>
      <c r="MM6" s="157">
        <f>Seniori!MM6</f>
        <v>0</v>
      </c>
      <c r="MN6" s="157" t="str">
        <f>Seniori!MN6</f>
        <v>31.07.-03.08.</v>
      </c>
      <c r="MO6" s="157">
        <f>Seniori!MO6</f>
        <v>0</v>
      </c>
      <c r="MP6" s="157">
        <f>Seniori!MP6</f>
        <v>0</v>
      </c>
      <c r="MQ6" s="157">
        <f>Seniori!MQ6</f>
        <v>0</v>
      </c>
      <c r="MR6" s="157">
        <f>Seniori!MR6</f>
        <v>0</v>
      </c>
      <c r="MS6" s="157">
        <f>Seniori!MS6</f>
        <v>0</v>
      </c>
      <c r="MT6" s="157">
        <f>Seniori!MT6</f>
        <v>0</v>
      </c>
      <c r="MU6" s="157">
        <f>Seniori!MU6</f>
        <v>0</v>
      </c>
      <c r="MV6" s="157">
        <f>Seniori!MV6</f>
        <v>0</v>
      </c>
      <c r="MW6" s="157">
        <f>Seniori!MW6</f>
        <v>0</v>
      </c>
      <c r="MX6" s="157">
        <f>Seniori!MX6</f>
        <v>0</v>
      </c>
      <c r="MY6" s="157"/>
      <c r="MZ6" s="157">
        <f>Seniori!MZ6</f>
        <v>0</v>
      </c>
      <c r="NA6" s="157">
        <f>Seniori!NA6</f>
        <v>0</v>
      </c>
      <c r="NB6" s="157">
        <f>Seniori!NB6</f>
        <v>0</v>
      </c>
      <c r="NC6" s="157">
        <f>Seniori!NC6</f>
        <v>0</v>
      </c>
      <c r="ND6" s="157">
        <f>Seniori!ND6</f>
        <v>0</v>
      </c>
      <c r="NE6" s="157">
        <f>Seniori!NE6</f>
        <v>0</v>
      </c>
      <c r="NF6" s="157">
        <f>Seniori!NF6</f>
        <v>0</v>
      </c>
      <c r="NG6" s="157">
        <f>Seniori!NG6</f>
        <v>0</v>
      </c>
      <c r="NH6" s="157">
        <f>Seniori!NH6</f>
        <v>0</v>
      </c>
      <c r="NI6" s="157">
        <f>Seniori!NI6</f>
        <v>0</v>
      </c>
      <c r="NJ6" s="157">
        <f>Seniori!NJ6</f>
        <v>0</v>
      </c>
      <c r="NK6" s="157">
        <f>Seniori!NK6</f>
        <v>0</v>
      </c>
      <c r="NL6" s="157">
        <f>Seniori!NL6</f>
        <v>0</v>
      </c>
      <c r="NM6" s="157">
        <f>Seniori!NM6</f>
        <v>0</v>
      </c>
      <c r="NN6" s="157">
        <f>Seniori!NN6</f>
        <v>0</v>
      </c>
      <c r="NO6" s="157">
        <f>Seniori!NO6</f>
        <v>0</v>
      </c>
      <c r="NP6" s="157"/>
      <c r="NQ6" s="157">
        <f>Seniori!NQ6</f>
        <v>0</v>
      </c>
      <c r="NR6" s="157">
        <f>Seniori!NR6</f>
        <v>0</v>
      </c>
      <c r="NS6" s="157">
        <f>Seniori!NS6</f>
        <v>0</v>
      </c>
      <c r="NT6" s="157">
        <f>Seniori!NT6</f>
        <v>0</v>
      </c>
      <c r="NU6" s="157">
        <f>Seniori!NU6</f>
        <v>0</v>
      </c>
      <c r="NV6" s="157">
        <f>Seniori!NV6</f>
        <v>0</v>
      </c>
      <c r="NW6" s="157">
        <f>Seniori!NW6</f>
        <v>0</v>
      </c>
      <c r="NX6" s="157">
        <f>Seniori!NX6</f>
        <v>0</v>
      </c>
      <c r="NY6" s="157">
        <f>Seniori!NY6</f>
        <v>0</v>
      </c>
      <c r="NZ6" s="157">
        <f>Seniori!NZ6</f>
        <v>0</v>
      </c>
      <c r="OA6" s="157">
        <f>Seniori!OA6</f>
        <v>0</v>
      </c>
      <c r="OB6" s="157"/>
      <c r="OC6" s="157">
        <f>Seniori!OC6</f>
        <v>0</v>
      </c>
      <c r="OD6" s="157">
        <f>Seniori!OD6</f>
        <v>0</v>
      </c>
      <c r="OE6" s="157">
        <f>Seniori!OE6</f>
        <v>0</v>
      </c>
      <c r="OF6" s="157">
        <f>Seniori!OF6</f>
        <v>0</v>
      </c>
      <c r="OG6" s="157">
        <f>Seniori!OG6</f>
        <v>0</v>
      </c>
      <c r="OH6" s="157">
        <f>Seniori!OH6</f>
        <v>0</v>
      </c>
      <c r="OI6" s="157">
        <f>Seniori!OI6</f>
        <v>0</v>
      </c>
      <c r="OJ6" s="157">
        <f>Seniori!OJ6</f>
        <v>0</v>
      </c>
      <c r="OK6" s="157">
        <f>Seniori!OK6</f>
        <v>0</v>
      </c>
      <c r="OL6" s="157">
        <f>Seniori!OL6</f>
        <v>0</v>
      </c>
      <c r="OM6" s="157"/>
      <c r="ON6" s="157">
        <f>Seniori!ON6</f>
        <v>0</v>
      </c>
      <c r="OO6" s="157"/>
      <c r="OP6" s="157">
        <f>Seniori!OP6</f>
        <v>0</v>
      </c>
      <c r="OQ6" s="157"/>
      <c r="OR6" s="157">
        <f>Seniori!OR6</f>
        <v>0</v>
      </c>
      <c r="OS6" s="157"/>
      <c r="OT6" s="157"/>
      <c r="OU6" s="157">
        <f>Seniori!OU6</f>
        <v>0</v>
      </c>
      <c r="OV6" s="157">
        <f>Seniori!OV6</f>
        <v>0</v>
      </c>
      <c r="OW6" s="157">
        <f>Seniori!OW6</f>
        <v>0</v>
      </c>
      <c r="OX6" s="157"/>
      <c r="OY6" s="157">
        <f>Seniori!OY6</f>
        <v>0</v>
      </c>
      <c r="OZ6" s="157">
        <f>Seniori!OZ6</f>
        <v>0</v>
      </c>
      <c r="PA6" s="157">
        <f>Seniori!PA6</f>
        <v>0</v>
      </c>
      <c r="PB6" s="157">
        <f>Seniori!PB6</f>
        <v>0</v>
      </c>
      <c r="PC6" s="157">
        <f>Seniori!PC6</f>
        <v>0</v>
      </c>
      <c r="PD6" s="157">
        <f>Seniori!PD6</f>
        <v>0</v>
      </c>
      <c r="PE6" s="157">
        <f>Seniori!PE6</f>
        <v>0</v>
      </c>
      <c r="PF6" s="157">
        <f>Seniori!PF6</f>
        <v>0</v>
      </c>
      <c r="PG6" s="157"/>
      <c r="PH6" s="157">
        <f>Seniori!PH6</f>
        <v>0</v>
      </c>
      <c r="PI6" s="157">
        <f>Seniori!PI6</f>
        <v>0</v>
      </c>
      <c r="PJ6" s="157">
        <f>Seniori!PJ6</f>
        <v>0</v>
      </c>
      <c r="PK6" s="157">
        <f>Seniori!PK6</f>
        <v>0</v>
      </c>
      <c r="PL6" s="157">
        <f>Seniori!PL6</f>
        <v>0</v>
      </c>
      <c r="PM6" s="157">
        <f>Seniori!PM6</f>
        <v>0</v>
      </c>
      <c r="PN6" s="157">
        <f>Seniori!PN6</f>
        <v>0</v>
      </c>
      <c r="PO6" s="157">
        <f>Seniori!PO6</f>
        <v>0</v>
      </c>
      <c r="PP6" s="157">
        <f>Seniori!PP6</f>
        <v>0</v>
      </c>
      <c r="PQ6" s="157">
        <f>Seniori!PQ6</f>
        <v>0</v>
      </c>
      <c r="PR6" s="157">
        <f>Seniori!PR6</f>
        <v>0</v>
      </c>
      <c r="PS6" s="157">
        <f>Seniori!PS6</f>
        <v>0</v>
      </c>
      <c r="PT6" s="157">
        <f>Seniori!PT6</f>
        <v>0</v>
      </c>
      <c r="PU6" s="157">
        <f>Seniori!PU6</f>
        <v>0</v>
      </c>
      <c r="PV6" s="157">
        <f>Seniori!PV6</f>
        <v>0</v>
      </c>
      <c r="PW6" s="157">
        <f>Seniori!PW6</f>
        <v>0</v>
      </c>
      <c r="PX6" s="157">
        <f>Seniori!PX6</f>
        <v>0</v>
      </c>
      <c r="PY6" s="157">
        <f>Seniori!PY6</f>
        <v>0</v>
      </c>
      <c r="PZ6" s="157">
        <f>Seniori!PZ6</f>
        <v>0</v>
      </c>
      <c r="QA6" s="157">
        <f>Seniori!QA6</f>
        <v>0</v>
      </c>
      <c r="QB6" s="157">
        <f>Seniori!QB6</f>
        <v>0</v>
      </c>
      <c r="QC6" s="157">
        <f>Seniori!QC6</f>
        <v>0</v>
      </c>
      <c r="QD6" s="157">
        <f>Seniori!QD6</f>
        <v>0</v>
      </c>
      <c r="QE6" s="157"/>
      <c r="QF6" s="157">
        <f>Seniori!QF6</f>
        <v>0</v>
      </c>
      <c r="QG6" s="157">
        <f>Seniori!QG6</f>
        <v>0</v>
      </c>
      <c r="QH6" s="157">
        <f>Seniori!QH6</f>
        <v>0</v>
      </c>
      <c r="QI6" s="157">
        <f>Seniori!QI6</f>
        <v>0</v>
      </c>
      <c r="QJ6" s="157">
        <f>Seniori!QJ6</f>
        <v>0</v>
      </c>
      <c r="QK6" s="157">
        <f>Seniori!QK6</f>
        <v>0</v>
      </c>
      <c r="QL6" s="157">
        <f>Seniori!QL6</f>
        <v>0</v>
      </c>
      <c r="QM6" s="157">
        <f>Seniori!QM6</f>
        <v>0</v>
      </c>
      <c r="QN6" s="157">
        <f>Seniori!QN6</f>
        <v>0</v>
      </c>
      <c r="QO6" s="157">
        <f>Seniori!QO6</f>
        <v>0</v>
      </c>
      <c r="QP6" s="157">
        <f>Seniori!QP6</f>
        <v>0</v>
      </c>
      <c r="QQ6" s="157">
        <f>Seniori!QQ6</f>
        <v>0</v>
      </c>
      <c r="QR6" s="157">
        <f>Seniori!QR6</f>
        <v>0</v>
      </c>
      <c r="QS6" s="157">
        <f>Seniori!QS6</f>
        <v>0</v>
      </c>
      <c r="QT6" s="157"/>
      <c r="QU6" s="157">
        <f>Seniori!QU6</f>
        <v>0</v>
      </c>
      <c r="QV6" s="157">
        <f>Seniori!QV6</f>
        <v>0</v>
      </c>
      <c r="QW6" s="157">
        <f>Seniori!QW6</f>
        <v>0</v>
      </c>
      <c r="QX6" s="157">
        <f>Seniori!QX6</f>
        <v>0</v>
      </c>
      <c r="QY6" s="157">
        <f>Seniori!QY6</f>
        <v>0</v>
      </c>
      <c r="QZ6" s="157">
        <f>Seniori!QZ6</f>
        <v>0</v>
      </c>
      <c r="RA6" s="157">
        <f>Seniori!RA6</f>
        <v>0</v>
      </c>
      <c r="RB6" s="157">
        <f>Seniori!RB6</f>
        <v>0</v>
      </c>
      <c r="RC6" s="157">
        <f>Seniori!RC6</f>
        <v>0</v>
      </c>
      <c r="RD6" s="157">
        <f>Seniori!RD6</f>
        <v>0</v>
      </c>
      <c r="RE6" s="157">
        <f>Seniori!RE6</f>
        <v>0</v>
      </c>
      <c r="RF6" s="157"/>
      <c r="RG6" s="157">
        <f>Seniori!RG6</f>
        <v>0</v>
      </c>
      <c r="RH6" s="157">
        <f>Seniori!RH6</f>
        <v>0</v>
      </c>
      <c r="RI6" s="157">
        <f>Seniori!RI6</f>
        <v>0</v>
      </c>
      <c r="RJ6" s="157">
        <f>Seniori!RJ6</f>
        <v>0</v>
      </c>
      <c r="RK6" s="157">
        <f>Seniori!RK6</f>
        <v>0</v>
      </c>
      <c r="RL6" s="157">
        <f>Seniori!RL6</f>
        <v>0</v>
      </c>
      <c r="RM6" s="157">
        <f>Seniori!RM6</f>
        <v>0</v>
      </c>
      <c r="RN6" s="157">
        <f>Seniori!RN6</f>
        <v>0</v>
      </c>
      <c r="RO6" s="157">
        <f>Seniori!RO6</f>
        <v>0</v>
      </c>
      <c r="RP6" s="157">
        <f>Seniori!RP6</f>
        <v>0</v>
      </c>
      <c r="RQ6" s="157">
        <f>Seniori!RQ6</f>
        <v>0</v>
      </c>
      <c r="RR6" s="157">
        <f>Seniori!RR6</f>
        <v>0</v>
      </c>
      <c r="RS6" s="157">
        <f>Seniori!RS6</f>
        <v>0</v>
      </c>
      <c r="RT6" s="157">
        <f>Seniori!RT6</f>
        <v>0</v>
      </c>
      <c r="RU6" s="157">
        <f>Seniori!RU6</f>
        <v>0</v>
      </c>
      <c r="RV6" s="157"/>
      <c r="RW6" s="157">
        <f>Seniori!RW6</f>
        <v>0</v>
      </c>
      <c r="RX6" s="157">
        <f>Seniori!RX6</f>
        <v>0</v>
      </c>
      <c r="RY6" s="157">
        <f>Seniori!RY6</f>
        <v>0</v>
      </c>
      <c r="RZ6" s="157">
        <f>Seniori!RZ6</f>
        <v>0</v>
      </c>
      <c r="SA6" s="157">
        <f>Seniori!SA6</f>
        <v>0</v>
      </c>
      <c r="SB6" s="157">
        <f>Seniori!SB6</f>
        <v>0</v>
      </c>
      <c r="SC6" s="157">
        <f>Seniori!SC6</f>
        <v>0</v>
      </c>
      <c r="SD6" s="157">
        <f>Seniori!SD6</f>
        <v>0</v>
      </c>
      <c r="SE6" s="157">
        <f>Seniori!SE6</f>
        <v>0</v>
      </c>
      <c r="SF6" s="157">
        <f>Seniori!SF6</f>
        <v>0</v>
      </c>
      <c r="SG6" s="157">
        <f>Seniori!SG6</f>
        <v>0</v>
      </c>
      <c r="SH6" s="157">
        <f>Seniori!SH6</f>
        <v>0</v>
      </c>
      <c r="SI6" s="157">
        <f>Seniori!SI6</f>
        <v>0</v>
      </c>
      <c r="SJ6" s="157">
        <f>Seniori!SJ6</f>
        <v>0</v>
      </c>
      <c r="SK6" s="157">
        <f>Seniori!SK6</f>
        <v>0</v>
      </c>
      <c r="SL6" s="157">
        <f>Seniori!SL6</f>
        <v>0</v>
      </c>
      <c r="SM6" s="157">
        <f>Seniori!SM6</f>
        <v>0</v>
      </c>
      <c r="SN6" s="157">
        <f>Seniori!SN6</f>
        <v>0</v>
      </c>
      <c r="SO6" s="157">
        <f>Seniori!SO6</f>
        <v>0</v>
      </c>
      <c r="SP6" s="157">
        <f>Seniori!SP6</f>
        <v>0</v>
      </c>
      <c r="SQ6" s="157">
        <f>Seniori!SQ6</f>
        <v>0</v>
      </c>
      <c r="SR6" s="157">
        <f>Seniori!SR6</f>
        <v>0</v>
      </c>
      <c r="SS6" s="157">
        <f>Seniori!SS6</f>
        <v>0</v>
      </c>
      <c r="ST6" s="157">
        <f>Seniori!ST6</f>
        <v>0</v>
      </c>
      <c r="SU6" s="157">
        <f>Seniori!SU6</f>
        <v>0</v>
      </c>
      <c r="SV6" s="157">
        <f>Seniori!SV6</f>
        <v>0</v>
      </c>
      <c r="SW6" s="157">
        <f>Seniori!SW6</f>
        <v>0</v>
      </c>
      <c r="SX6" s="157">
        <f>Seniori!SX6</f>
        <v>0</v>
      </c>
      <c r="SY6" s="157">
        <f>Seniori!SY6</f>
        <v>0</v>
      </c>
      <c r="SZ6" s="157">
        <f>Seniori!SZ6</f>
        <v>0</v>
      </c>
      <c r="TA6" s="157">
        <f>Seniori!TA6</f>
        <v>0</v>
      </c>
      <c r="TB6" s="157">
        <f>Seniori!TB6</f>
        <v>0</v>
      </c>
    </row>
    <row r="7" spans="1:522" ht="15" x14ac:dyDescent="0.25">
      <c r="A7" s="206"/>
      <c r="B7" s="209"/>
      <c r="C7" s="209"/>
      <c r="D7" s="209"/>
      <c r="E7" s="209"/>
      <c r="F7" s="209"/>
      <c r="G7" s="209"/>
      <c r="H7" s="75"/>
      <c r="I7" s="202"/>
      <c r="J7" s="202"/>
      <c r="K7" s="158" t="str">
        <f>Seniori!K7</f>
        <v>Motešice</v>
      </c>
      <c r="L7" s="158"/>
      <c r="M7" s="158">
        <f>Seniori!M7</f>
        <v>0</v>
      </c>
      <c r="N7" s="158"/>
      <c r="O7" s="158"/>
      <c r="P7" s="158">
        <f>Seniori!P7</f>
        <v>0</v>
      </c>
      <c r="Q7" s="158">
        <f>Seniori!Q7</f>
        <v>0</v>
      </c>
      <c r="R7" s="158">
        <f>Seniori!R7</f>
        <v>0</v>
      </c>
      <c r="S7" s="158">
        <f>Seniori!S7</f>
        <v>0</v>
      </c>
      <c r="T7" s="158">
        <f>Seniori!T7</f>
        <v>0</v>
      </c>
      <c r="U7" s="158">
        <f>Seniori!U7</f>
        <v>0</v>
      </c>
      <c r="V7" s="158">
        <f>Seniori!V7</f>
        <v>0</v>
      </c>
      <c r="W7" s="158">
        <f>Seniori!W7</f>
        <v>0</v>
      </c>
      <c r="X7" s="158">
        <f>Seniori!X7</f>
        <v>0</v>
      </c>
      <c r="Y7" s="158">
        <f>Seniori!Y7</f>
        <v>0</v>
      </c>
      <c r="Z7" s="158" t="str">
        <f>Seniori!Z7</f>
        <v>Motešice</v>
      </c>
      <c r="AA7" s="158"/>
      <c r="AB7" s="158">
        <f>Seniori!AB7</f>
        <v>0</v>
      </c>
      <c r="AC7" s="158">
        <f>Seniori!AC7</f>
        <v>0</v>
      </c>
      <c r="AD7" s="158">
        <f>Seniori!AD7</f>
        <v>0</v>
      </c>
      <c r="AE7" s="158">
        <f>Seniori!AE7</f>
        <v>0</v>
      </c>
      <c r="AF7" s="158">
        <f>Seniori!AF7</f>
        <v>0</v>
      </c>
      <c r="AG7" s="158" t="str">
        <f>Seniori!AG7</f>
        <v>Motešice</v>
      </c>
      <c r="AH7" s="158"/>
      <c r="AI7" s="158"/>
      <c r="AJ7" s="158">
        <f>Seniori!AJ7</f>
        <v>0</v>
      </c>
      <c r="AK7" s="158">
        <f>Seniori!AK7</f>
        <v>0</v>
      </c>
      <c r="AL7" s="158">
        <f>Seniori!AL7</f>
        <v>0</v>
      </c>
      <c r="AM7" s="158">
        <f>Seniori!AM7</f>
        <v>0</v>
      </c>
      <c r="AN7" s="158">
        <f>Seniori!AN7</f>
        <v>0</v>
      </c>
      <c r="AO7" s="158">
        <f>Seniori!AO7</f>
        <v>0</v>
      </c>
      <c r="AP7" s="158">
        <f>Seniori!AP7</f>
        <v>0</v>
      </c>
      <c r="AQ7" s="158"/>
      <c r="AR7" s="158"/>
      <c r="AS7" s="158">
        <f>Seniori!AS7</f>
        <v>0</v>
      </c>
      <c r="AT7" s="158">
        <f>Seniori!AT7</f>
        <v>0</v>
      </c>
      <c r="AU7" s="158"/>
      <c r="AV7" s="158" t="str">
        <f>Seniori!AV7</f>
        <v>Motešice</v>
      </c>
      <c r="AW7" s="158"/>
      <c r="AX7" s="158">
        <f>Seniori!AX7</f>
        <v>0</v>
      </c>
      <c r="AY7" s="158">
        <f>Seniori!AY7</f>
        <v>0</v>
      </c>
      <c r="AZ7" s="158">
        <f>Seniori!AZ7</f>
        <v>0</v>
      </c>
      <c r="BA7" s="158">
        <f>Seniori!BA7</f>
        <v>0</v>
      </c>
      <c r="BB7" s="158" t="str">
        <f>Seniori!BB7</f>
        <v>Motešice CDI</v>
      </c>
      <c r="BC7" s="158"/>
      <c r="BD7" s="158"/>
      <c r="BE7" s="158">
        <f>Seniori!BE7</f>
        <v>0</v>
      </c>
      <c r="BF7" s="158">
        <f>Seniori!BF7</f>
        <v>0</v>
      </c>
      <c r="BG7" s="158">
        <f>Seniori!BG7</f>
        <v>0</v>
      </c>
      <c r="BH7" s="158" t="str">
        <f>Seniori!BH7</f>
        <v>Motešice</v>
      </c>
      <c r="BI7" s="158"/>
      <c r="BJ7" s="158">
        <f>Seniori!BJ7</f>
        <v>0</v>
      </c>
      <c r="BK7" s="158">
        <f>Seniori!BK7</f>
        <v>0</v>
      </c>
      <c r="BL7" s="158"/>
      <c r="BM7" s="158"/>
      <c r="BN7" s="158">
        <f>Seniori!BN7</f>
        <v>0</v>
      </c>
      <c r="BO7" s="158">
        <f>Seniori!BO7</f>
        <v>0</v>
      </c>
      <c r="BP7" s="158">
        <f>Seniori!BP7</f>
        <v>0</v>
      </c>
      <c r="BQ7" s="158">
        <f>Seniori!BQ7</f>
        <v>0</v>
      </c>
      <c r="BR7" s="158">
        <f>Seniori!BR7</f>
        <v>0</v>
      </c>
      <c r="BS7" s="158">
        <f>Seniori!BS7</f>
        <v>0</v>
      </c>
      <c r="BT7" s="158">
        <f>Seniori!BT7</f>
        <v>0</v>
      </c>
      <c r="BU7" s="158">
        <f>Seniori!BU7</f>
        <v>0</v>
      </c>
      <c r="BV7" s="158">
        <f>Seniori!BV7</f>
        <v>0</v>
      </c>
      <c r="BW7" s="158">
        <f>Seniori!BW7</f>
        <v>0</v>
      </c>
      <c r="BX7" s="158" t="str">
        <f>Seniori!BX7</f>
        <v>St. Margarethen AUT CDI</v>
      </c>
      <c r="BY7" s="158"/>
      <c r="BZ7" s="158"/>
      <c r="CA7" s="158" t="str">
        <f>Seniori!CA7</f>
        <v>Vígľaš</v>
      </c>
      <c r="CB7" s="158">
        <f>Seniori!CB7</f>
        <v>0</v>
      </c>
      <c r="CC7" s="158">
        <f>Seniori!CC7</f>
        <v>0</v>
      </c>
      <c r="CD7" s="158">
        <f>Seniori!CD7</f>
        <v>0</v>
      </c>
      <c r="CE7" s="158">
        <f>Seniori!CE7</f>
        <v>0</v>
      </c>
      <c r="CF7" s="158">
        <f>Seniori!CF7</f>
        <v>0</v>
      </c>
      <c r="CG7" s="158">
        <f>Seniori!CG7</f>
        <v>0</v>
      </c>
      <c r="CH7" s="158">
        <f>Seniori!CH7</f>
        <v>0</v>
      </c>
      <c r="CI7" s="158">
        <f>Seniori!CI7</f>
        <v>0</v>
      </c>
      <c r="CJ7" s="158"/>
      <c r="CK7" s="158"/>
      <c r="CL7" s="158">
        <f>Seniori!CL7</f>
        <v>0</v>
      </c>
      <c r="CM7" s="158">
        <f>Seniori!CM7</f>
        <v>0</v>
      </c>
      <c r="CN7" s="158">
        <f>Seniori!CN7</f>
        <v>0</v>
      </c>
      <c r="CO7" s="158">
        <f>Seniori!CO7</f>
        <v>0</v>
      </c>
      <c r="CP7" s="158">
        <f>Seniori!CP7</f>
        <v>0</v>
      </c>
      <c r="CQ7" s="158">
        <f>Seniori!CQ7</f>
        <v>0</v>
      </c>
      <c r="CR7" s="158">
        <f>Seniori!CR7</f>
        <v>0</v>
      </c>
      <c r="CS7" s="158" t="str">
        <f>Seniori!CS7</f>
        <v>RS Team Bratislava</v>
      </c>
      <c r="CT7" s="158"/>
      <c r="CU7" s="158"/>
      <c r="CV7" s="158"/>
      <c r="CW7" s="158">
        <f>Seniori!CW7</f>
        <v>0</v>
      </c>
      <c r="CX7" s="158" t="str">
        <f>Seniori!CX7</f>
        <v>Olomouc CZE</v>
      </c>
      <c r="CY7" s="158"/>
      <c r="CZ7" s="158"/>
      <c r="DA7" s="158"/>
      <c r="DB7" s="158"/>
      <c r="DC7" s="158">
        <f>Seniori!DC7</f>
        <v>0</v>
      </c>
      <c r="DD7" s="158"/>
      <c r="DE7" s="158"/>
      <c r="DF7" s="158">
        <f>Seniori!DF7</f>
        <v>0</v>
      </c>
      <c r="DG7" s="158">
        <f>Seniori!DG7</f>
        <v>0</v>
      </c>
      <c r="DH7" s="158">
        <f>Seniori!DH7</f>
        <v>0</v>
      </c>
      <c r="DI7" s="158">
        <f>Seniori!DI7</f>
        <v>0</v>
      </c>
      <c r="DJ7" s="158" t="str">
        <f>Seniori!DJ7</f>
        <v>Panská Lícha CZE</v>
      </c>
      <c r="DK7" s="158"/>
      <c r="DL7" s="158"/>
      <c r="DM7" s="158"/>
      <c r="DN7" s="158">
        <f>Seniori!DN7</f>
        <v>0</v>
      </c>
      <c r="DO7" s="158">
        <f>Seniori!DO7</f>
        <v>0</v>
      </c>
      <c r="DP7" s="158" t="str">
        <f>Seniori!DP7</f>
        <v>Olomouc CZE CDI</v>
      </c>
      <c r="DQ7" s="158"/>
      <c r="DR7" s="158"/>
      <c r="DS7" s="158" t="str">
        <f>Seniori!DS7</f>
        <v>Těšánky CZE</v>
      </c>
      <c r="DT7" s="158"/>
      <c r="DU7" s="158"/>
      <c r="DV7" s="158">
        <f>Seniori!DV7</f>
        <v>0</v>
      </c>
      <c r="DW7" s="158">
        <f>Seniori!DW7</f>
        <v>0</v>
      </c>
      <c r="DX7" s="158" t="str">
        <f>Seniori!DX7</f>
        <v>Dunajský Klátov</v>
      </c>
      <c r="DY7" s="158"/>
      <c r="DZ7" s="158"/>
      <c r="EA7" s="158"/>
      <c r="EB7" s="158"/>
      <c r="EC7" s="158"/>
      <c r="ED7" s="166">
        <f>Seniori!ED7</f>
        <v>0</v>
      </c>
      <c r="EE7" s="158"/>
      <c r="EF7" s="158">
        <f>Seniori!EF7</f>
        <v>0</v>
      </c>
      <c r="EG7" s="158">
        <f>Seniori!EG7</f>
        <v>0</v>
      </c>
      <c r="EH7" s="158"/>
      <c r="EI7" s="158">
        <f>Seniori!EI7</f>
        <v>0</v>
      </c>
      <c r="EJ7" s="158">
        <f>Seniori!EJ7</f>
        <v>0</v>
      </c>
      <c r="EK7" s="158">
        <f>Seniori!EK7</f>
        <v>0</v>
      </c>
      <c r="EL7" s="158">
        <f>Seniori!EL7</f>
        <v>0</v>
      </c>
      <c r="EM7" s="158" t="str">
        <f>Seniori!EM7</f>
        <v>Máriakálnok HUN CDI</v>
      </c>
      <c r="EN7" s="158"/>
      <c r="EO7" s="158" t="str">
        <f>Seniori!EO7</f>
        <v>Výškov CZE</v>
      </c>
      <c r="EP7" s="158"/>
      <c r="EQ7" s="158"/>
      <c r="ER7" s="158">
        <f>Seniori!ER7</f>
        <v>0</v>
      </c>
      <c r="ES7" s="158">
        <f>Seniori!ES7</f>
        <v>0</v>
      </c>
      <c r="ET7" s="158">
        <f>Seniori!ET7</f>
        <v>0</v>
      </c>
      <c r="EU7" s="158" t="str">
        <f>Seniori!EU7</f>
        <v>Výškov CZE</v>
      </c>
      <c r="EV7" s="158"/>
      <c r="EW7" s="158"/>
      <c r="EX7" s="158">
        <f>Seniori!EX7</f>
        <v>0</v>
      </c>
      <c r="EY7" s="158" t="str">
        <f>Seniori!EY7</f>
        <v>Jasová</v>
      </c>
      <c r="EZ7" s="158"/>
      <c r="FA7" s="158">
        <f>Seniori!FA7</f>
        <v>0</v>
      </c>
      <c r="FB7" s="158">
        <f>Seniori!FB7</f>
        <v>0</v>
      </c>
      <c r="FC7" s="158">
        <f>Seniori!FC7</f>
        <v>0</v>
      </c>
      <c r="FD7" s="158">
        <f>Seniori!FD7</f>
        <v>0</v>
      </c>
      <c r="FE7" s="158" t="str">
        <f>Seniori!FE7</f>
        <v>Panská Lícha CZE CDI</v>
      </c>
      <c r="FF7" s="158"/>
      <c r="FG7" s="158"/>
      <c r="FH7" s="158"/>
      <c r="FI7" s="158">
        <f>Seniori!FI7</f>
        <v>0</v>
      </c>
      <c r="FJ7" s="158">
        <f>Seniori!FJ7</f>
        <v>0</v>
      </c>
      <c r="FK7" s="158" t="str">
        <f>Seniori!FK7</f>
        <v>Těšánky CZE</v>
      </c>
      <c r="FL7" s="158"/>
      <c r="FM7" s="158"/>
      <c r="FN7" s="158">
        <f>Seniori!FN7</f>
        <v>0</v>
      </c>
      <c r="FO7" s="158"/>
      <c r="FP7" s="158"/>
      <c r="FQ7" s="158"/>
      <c r="FR7" s="158">
        <f>Seniori!FR7</f>
        <v>0</v>
      </c>
      <c r="FS7" s="158">
        <f>Seniori!FS7</f>
        <v>0</v>
      </c>
      <c r="FT7" s="158">
        <f>Seniori!FT7</f>
        <v>0</v>
      </c>
      <c r="FU7" s="158" t="str">
        <f>Seniori!FU7</f>
        <v>Motešice</v>
      </c>
      <c r="FV7" s="158"/>
      <c r="FW7" s="158">
        <f>Seniori!FW7</f>
        <v>0</v>
      </c>
      <c r="FX7" s="158">
        <f>Seniori!FX7</f>
        <v>0</v>
      </c>
      <c r="FY7" s="158">
        <f>Seniori!FY7</f>
        <v>0</v>
      </c>
      <c r="FZ7" s="158"/>
      <c r="GA7" s="158"/>
      <c r="GB7" s="158"/>
      <c r="GC7" s="158">
        <f>Seniori!GC7</f>
        <v>0</v>
      </c>
      <c r="GD7" s="158"/>
      <c r="GE7" s="158"/>
      <c r="GF7" s="158"/>
      <c r="GG7" s="158">
        <f>Seniori!GG7</f>
        <v>0</v>
      </c>
      <c r="GH7" s="158">
        <f>Seniori!GH7</f>
        <v>0</v>
      </c>
      <c r="GI7" s="158">
        <f>Seniori!GI7</f>
        <v>0</v>
      </c>
      <c r="GJ7" s="158">
        <f>Seniori!GJ7</f>
        <v>0</v>
      </c>
      <c r="GK7" s="158">
        <f>Seniori!GK7</f>
        <v>0</v>
      </c>
      <c r="GL7" s="158">
        <f>Seniori!GL7</f>
        <v>0</v>
      </c>
      <c r="GM7" s="158">
        <f>Seniori!GM7</f>
        <v>0</v>
      </c>
      <c r="GN7" s="158">
        <f>Seniori!GN7</f>
        <v>0</v>
      </c>
      <c r="GO7" s="158">
        <f>Seniori!GO7</f>
        <v>0</v>
      </c>
      <c r="GP7" s="158">
        <f>Seniori!GP7</f>
        <v>0</v>
      </c>
      <c r="GQ7" s="158"/>
      <c r="GR7" s="158"/>
      <c r="GS7" s="158">
        <f>Seniori!GS7</f>
        <v>0</v>
      </c>
      <c r="GT7" s="158">
        <f>Seniori!GT7</f>
        <v>0</v>
      </c>
      <c r="GU7" s="158" t="str">
        <f>Seniori!GU7</f>
        <v>Szilvásvárad HUN</v>
      </c>
      <c r="GV7" s="158"/>
      <c r="GW7" s="158"/>
      <c r="GX7" s="158"/>
      <c r="GY7" s="158">
        <f>Seniori!GY7</f>
        <v>0</v>
      </c>
      <c r="GZ7" s="158">
        <f>Seniori!GZ7</f>
        <v>0</v>
      </c>
      <c r="HA7" s="158"/>
      <c r="HB7" s="158">
        <f>Seniori!HB7</f>
        <v>0</v>
      </c>
      <c r="HC7" s="158">
        <f>Seniori!HC7</f>
        <v>0</v>
      </c>
      <c r="HD7" s="158">
        <f>Seniori!HD7</f>
        <v>0</v>
      </c>
      <c r="HE7" s="158">
        <f>Seniori!HE7</f>
        <v>0</v>
      </c>
      <c r="HF7" s="158">
        <f>Seniori!HF7</f>
        <v>0</v>
      </c>
      <c r="HG7" s="158">
        <f>Seniori!HG7</f>
        <v>0</v>
      </c>
      <c r="HH7" s="158">
        <f>Seniori!HH7</f>
        <v>0</v>
      </c>
      <c r="HI7" s="158" t="str">
        <f>Seniori!HI7</f>
        <v>Vígľaš</v>
      </c>
      <c r="HJ7" s="158"/>
      <c r="HK7" s="158">
        <f>Seniori!HK7</f>
        <v>0</v>
      </c>
      <c r="HL7" s="158">
        <f>Seniori!HL7</f>
        <v>0</v>
      </c>
      <c r="HM7" s="158">
        <f>Seniori!HM7</f>
        <v>0</v>
      </c>
      <c r="HN7" s="158">
        <f>Seniori!HN7</f>
        <v>0</v>
      </c>
      <c r="HO7" s="158">
        <f>Seniori!HO7</f>
        <v>0</v>
      </c>
      <c r="HP7" s="158">
        <f>Seniori!HP7</f>
        <v>0</v>
      </c>
      <c r="HQ7" s="158">
        <f>Seniori!HQ7</f>
        <v>0</v>
      </c>
      <c r="HR7" s="158">
        <f>Seniori!HR7</f>
        <v>0</v>
      </c>
      <c r="HS7" s="158">
        <f>Seniori!HS7</f>
        <v>0</v>
      </c>
      <c r="HT7" s="158">
        <f>Seniori!HT7</f>
        <v>0</v>
      </c>
      <c r="HU7" s="158">
        <f>Seniori!HU7</f>
        <v>0</v>
      </c>
      <c r="HV7" s="158"/>
      <c r="HW7" s="158"/>
      <c r="HX7" s="158">
        <f>Seniori!HX7</f>
        <v>0</v>
      </c>
      <c r="HY7" s="158">
        <f>Seniori!HY7</f>
        <v>0</v>
      </c>
      <c r="HZ7" s="158">
        <f>Seniori!HZ7</f>
        <v>0</v>
      </c>
      <c r="IA7" s="158" t="str">
        <f>Seniori!IA7</f>
        <v>Dunajský Klátov CDI</v>
      </c>
      <c r="IB7" s="158"/>
      <c r="IC7" s="158"/>
      <c r="ID7" s="158"/>
      <c r="IE7" s="158"/>
      <c r="IF7" s="158">
        <f>Seniori!IF7</f>
        <v>0</v>
      </c>
      <c r="IG7" s="158" t="str">
        <f>Seniori!IG7</f>
        <v>Dunajský Klátov</v>
      </c>
      <c r="IH7" s="158"/>
      <c r="II7" s="158"/>
      <c r="IJ7" s="158" t="str">
        <f>Seniori!IJ7</f>
        <v>Olomouc CZE</v>
      </c>
      <c r="IK7" s="158"/>
      <c r="IL7" s="158"/>
      <c r="IM7" s="158">
        <f>Seniori!IM7</f>
        <v>0</v>
      </c>
      <c r="IN7" s="158" t="str">
        <f>Seniori!IN7</f>
        <v>Motešice</v>
      </c>
      <c r="IO7" s="158"/>
      <c r="IP7" s="158">
        <f>Seniori!IP7</f>
        <v>0</v>
      </c>
      <c r="IQ7" s="158">
        <f>Seniori!IQ7</f>
        <v>0</v>
      </c>
      <c r="IR7" s="158">
        <f>Seniori!IR7</f>
        <v>0</v>
      </c>
      <c r="IS7" s="158"/>
      <c r="IT7" s="158"/>
      <c r="IU7" s="158">
        <f>Seniori!IU7</f>
        <v>0</v>
      </c>
      <c r="IV7" s="158">
        <f>Seniori!IV7</f>
        <v>0</v>
      </c>
      <c r="IW7" s="158">
        <f>Seniori!IW7</f>
        <v>0</v>
      </c>
      <c r="IX7" s="158">
        <f>Seniori!IX7</f>
        <v>0</v>
      </c>
      <c r="IY7" s="158">
        <f>Seniori!IY7</f>
        <v>0</v>
      </c>
      <c r="IZ7" s="158">
        <f>Seniori!IZ7</f>
        <v>0</v>
      </c>
      <c r="JA7" s="158">
        <f>Seniori!JA7</f>
        <v>0</v>
      </c>
      <c r="JB7" s="158">
        <f>Seniori!JB7</f>
        <v>0</v>
      </c>
      <c r="JC7" s="158">
        <f>Seniori!JC7</f>
        <v>0</v>
      </c>
      <c r="JD7" s="158">
        <f>Seniori!JD7</f>
        <v>0</v>
      </c>
      <c r="JE7" s="158">
        <f>Seniori!JE7</f>
        <v>0</v>
      </c>
      <c r="JF7" s="158">
        <f>Seniori!JF7</f>
        <v>0</v>
      </c>
      <c r="JG7" s="158">
        <f>Seniori!JG7</f>
        <v>0</v>
      </c>
      <c r="JH7" s="158" t="str">
        <f>Seniori!JH7</f>
        <v>Motešice</v>
      </c>
      <c r="JI7" s="158"/>
      <c r="JJ7" s="158">
        <f>Seniori!JJ7</f>
        <v>0</v>
      </c>
      <c r="JK7" s="158">
        <f>Seniori!JK7</f>
        <v>0</v>
      </c>
      <c r="JL7" s="158"/>
      <c r="JM7" s="158">
        <f>Seniori!JM7</f>
        <v>0</v>
      </c>
      <c r="JN7" s="158">
        <f>Seniori!JN7</f>
        <v>0</v>
      </c>
      <c r="JO7" s="158"/>
      <c r="JP7" s="158">
        <f>Seniori!JP7</f>
        <v>0</v>
      </c>
      <c r="JQ7" s="158">
        <f>Seniori!JQ7</f>
        <v>0</v>
      </c>
      <c r="JR7" s="158">
        <f>Seniori!JR7</f>
        <v>0</v>
      </c>
      <c r="JS7" s="158">
        <f>Seniori!JS7</f>
        <v>0</v>
      </c>
      <c r="JT7" s="158">
        <f>Seniori!JT7</f>
        <v>0</v>
      </c>
      <c r="JU7" s="158">
        <f>Seniori!JU7</f>
        <v>0</v>
      </c>
      <c r="JV7" s="158">
        <f>Seniori!JV7</f>
        <v>0</v>
      </c>
      <c r="JW7" s="158">
        <f>Seniori!JW7</f>
        <v>0</v>
      </c>
      <c r="JX7" s="158">
        <f>Seniori!JX7</f>
        <v>0</v>
      </c>
      <c r="JY7" s="158">
        <f>Seniori!JY7</f>
        <v>0</v>
      </c>
      <c r="JZ7" s="158">
        <f>Seniori!JZ7</f>
        <v>0</v>
      </c>
      <c r="KA7" s="158">
        <f>Seniori!KA7</f>
        <v>0</v>
      </c>
      <c r="KB7" s="158">
        <f>Seniori!KB7</f>
        <v>0</v>
      </c>
      <c r="KC7" s="158">
        <f>Seniori!KC7</f>
        <v>0</v>
      </c>
      <c r="KD7" s="158">
        <f>Seniori!KD7</f>
        <v>0</v>
      </c>
      <c r="KE7" s="158">
        <f>Seniori!KE7</f>
        <v>0</v>
      </c>
      <c r="KF7" s="158">
        <f>Seniori!KF7</f>
        <v>0</v>
      </c>
      <c r="KG7" s="158">
        <f>Seniori!KG7</f>
        <v>0</v>
      </c>
      <c r="KH7" s="158" t="str">
        <f>Seniori!KH7</f>
        <v>Görlitz GER CDI</v>
      </c>
      <c r="KI7" s="158"/>
      <c r="KJ7" s="158" t="str">
        <f>Seniori!KJ7</f>
        <v>Topoľčianky</v>
      </c>
      <c r="KK7" s="158"/>
      <c r="KL7" s="158"/>
      <c r="KM7" s="158">
        <f>Seniori!KM7</f>
        <v>0</v>
      </c>
      <c r="KN7" s="158">
        <f>Seniori!KN7</f>
        <v>0</v>
      </c>
      <c r="KO7" s="158">
        <f>Seniori!KO7</f>
        <v>0</v>
      </c>
      <c r="KP7" s="158">
        <f>Seniori!KP7</f>
        <v>0</v>
      </c>
      <c r="KQ7" s="158">
        <f>Seniori!KQ7</f>
        <v>0</v>
      </c>
      <c r="KR7" s="158">
        <f>Seniori!KR7</f>
        <v>0</v>
      </c>
      <c r="KS7" s="158">
        <f>Seniori!KS7</f>
        <v>0</v>
      </c>
      <c r="KT7" s="158">
        <f>Seniori!KT7</f>
        <v>0</v>
      </c>
      <c r="KU7" s="158">
        <f>Seniori!KU7</f>
        <v>0</v>
      </c>
      <c r="KV7" s="158"/>
      <c r="KW7" s="158"/>
      <c r="KX7" s="158">
        <f>Seniori!KX7</f>
        <v>0</v>
      </c>
      <c r="KY7" s="158">
        <f>Seniori!KY7</f>
        <v>0</v>
      </c>
      <c r="KZ7" s="158">
        <f>Seniori!KZ7</f>
        <v>0</v>
      </c>
      <c r="LA7" s="158">
        <f>Seniori!LA7</f>
        <v>0</v>
      </c>
      <c r="LB7" s="158" t="str">
        <f>Seniori!LB7</f>
        <v>RS Team Bratislava</v>
      </c>
      <c r="LC7" s="158"/>
      <c r="LD7" s="158"/>
      <c r="LE7" s="158"/>
      <c r="LF7" s="158">
        <f>Seniori!LF7</f>
        <v>0</v>
      </c>
      <c r="LG7" s="158">
        <f>Seniori!LG7</f>
        <v>0</v>
      </c>
      <c r="LH7" s="158" t="str">
        <f>Seniori!LH7</f>
        <v>Výškov CZE</v>
      </c>
      <c r="LI7" s="158" t="str">
        <f>Seniori!LI7</f>
        <v>Topoľčianky MSR</v>
      </c>
      <c r="LJ7" s="158">
        <f>Seniori!LJ7</f>
        <v>0</v>
      </c>
      <c r="LK7" s="158">
        <f>Seniori!LK7</f>
        <v>0</v>
      </c>
      <c r="LL7" s="158">
        <f>Seniori!LL7</f>
        <v>0</v>
      </c>
      <c r="LM7" s="158">
        <f>Seniori!LM7</f>
        <v>0</v>
      </c>
      <c r="LN7" s="158">
        <f>Seniori!LN7</f>
        <v>0</v>
      </c>
      <c r="LO7" s="158">
        <f>Seniori!LO7</f>
        <v>0</v>
      </c>
      <c r="LP7" s="158"/>
      <c r="LQ7" s="158"/>
      <c r="LR7" s="158"/>
      <c r="LS7" s="158">
        <f>Seniori!LS7</f>
        <v>0</v>
      </c>
      <c r="LT7" s="158">
        <f>Seniori!LT7</f>
        <v>0</v>
      </c>
      <c r="LU7" s="158"/>
      <c r="LV7" s="158"/>
      <c r="LW7" s="158"/>
      <c r="LX7" s="158" t="str">
        <f>Seniori!LX7</f>
        <v>Motešice</v>
      </c>
      <c r="LY7" s="158"/>
      <c r="LZ7" s="158"/>
      <c r="MA7" s="158">
        <f>Seniori!MA7</f>
        <v>0</v>
      </c>
      <c r="MB7" s="158">
        <f>Seniori!MB7</f>
        <v>0</v>
      </c>
      <c r="MC7" s="158">
        <f>Seniori!MC7</f>
        <v>0</v>
      </c>
      <c r="MD7" s="158">
        <f>Seniori!MD7</f>
        <v>0</v>
      </c>
      <c r="ME7" s="158">
        <f>Seniori!ME7</f>
        <v>0</v>
      </c>
      <c r="MF7" s="158"/>
      <c r="MG7" s="158">
        <f>Seniori!MG7</f>
        <v>0</v>
      </c>
      <c r="MH7" s="158">
        <f>Seniori!MH7</f>
        <v>0</v>
      </c>
      <c r="MI7" s="158">
        <f>Seniori!MI7</f>
        <v>0</v>
      </c>
      <c r="MJ7" s="158">
        <f>Seniori!MJ7</f>
        <v>0</v>
      </c>
      <c r="MK7" s="158">
        <f>Seniori!MK7</f>
        <v>0</v>
      </c>
      <c r="ML7" s="158">
        <f>Seniori!ML7</f>
        <v>0</v>
      </c>
      <c r="MM7" s="158">
        <f>Seniori!MM7</f>
        <v>0</v>
      </c>
      <c r="MN7" s="158" t="str">
        <f>Seniori!MN7</f>
        <v>Le Mans FRA ME</v>
      </c>
      <c r="MO7" s="158">
        <f>Seniori!MO7</f>
        <v>0</v>
      </c>
      <c r="MP7" s="158">
        <f>Seniori!MP7</f>
        <v>0</v>
      </c>
      <c r="MQ7" s="158">
        <f>Seniori!MQ7</f>
        <v>0</v>
      </c>
      <c r="MR7" s="158">
        <f>Seniori!MR7</f>
        <v>0</v>
      </c>
      <c r="MS7" s="158">
        <f>Seniori!MS7</f>
        <v>0</v>
      </c>
      <c r="MT7" s="158">
        <f>Seniori!MT7</f>
        <v>0</v>
      </c>
      <c r="MU7" s="158">
        <f>Seniori!MU7</f>
        <v>0</v>
      </c>
      <c r="MV7" s="158">
        <f>Seniori!MV7</f>
        <v>0</v>
      </c>
      <c r="MW7" s="158">
        <f>Seniori!MW7</f>
        <v>0</v>
      </c>
      <c r="MX7" s="158">
        <f>Seniori!MX7</f>
        <v>0</v>
      </c>
      <c r="MY7" s="158"/>
      <c r="MZ7" s="158"/>
      <c r="NA7" s="158"/>
      <c r="NB7" s="158">
        <f>Seniori!NB7</f>
        <v>0</v>
      </c>
      <c r="NC7" s="158">
        <f>Seniori!NC7</f>
        <v>0</v>
      </c>
      <c r="ND7" s="158">
        <f>Seniori!ND7</f>
        <v>0</v>
      </c>
      <c r="NE7" s="158">
        <f>Seniori!NE7</f>
        <v>0</v>
      </c>
      <c r="NF7" s="158">
        <f>Seniori!NF7</f>
        <v>0</v>
      </c>
      <c r="NG7" s="158">
        <f>Seniori!NG7</f>
        <v>0</v>
      </c>
      <c r="NH7" s="158">
        <f>Seniori!NH7</f>
        <v>0</v>
      </c>
      <c r="NI7" s="158">
        <f>Seniori!NI7</f>
        <v>0</v>
      </c>
      <c r="NJ7" s="158">
        <f>Seniori!NJ7</f>
        <v>0</v>
      </c>
      <c r="NK7" s="158">
        <f>Seniori!NK7</f>
        <v>0</v>
      </c>
      <c r="NL7" s="158">
        <f>Seniori!NL7</f>
        <v>0</v>
      </c>
      <c r="NM7" s="158">
        <f>Seniori!NM7</f>
        <v>0</v>
      </c>
      <c r="NN7" s="158">
        <f>Seniori!NN7</f>
        <v>0</v>
      </c>
      <c r="NO7" s="158">
        <f>Seniori!NO7</f>
        <v>0</v>
      </c>
      <c r="NP7" s="158"/>
      <c r="NQ7" s="158"/>
      <c r="NR7" s="158">
        <f>Seniori!NR7</f>
        <v>0</v>
      </c>
      <c r="NS7" s="158">
        <f>Seniori!NS7</f>
        <v>0</v>
      </c>
      <c r="NT7" s="158">
        <f>Seniori!NT7</f>
        <v>0</v>
      </c>
      <c r="NU7" s="158">
        <f>Seniori!NU7</f>
        <v>0</v>
      </c>
      <c r="NV7" s="158">
        <f>Seniori!NV7</f>
        <v>0</v>
      </c>
      <c r="NW7" s="158">
        <f>Seniori!NW7</f>
        <v>0</v>
      </c>
      <c r="NX7" s="158">
        <f>Seniori!NX7</f>
        <v>0</v>
      </c>
      <c r="NY7" s="158">
        <f>Seniori!NY7</f>
        <v>0</v>
      </c>
      <c r="NZ7" s="158">
        <f>Seniori!NZ7</f>
        <v>0</v>
      </c>
      <c r="OA7" s="158">
        <f>Seniori!OA7</f>
        <v>0</v>
      </c>
      <c r="OB7" s="158"/>
      <c r="OC7" s="158"/>
      <c r="OD7" s="158">
        <f>Seniori!OD7</f>
        <v>0</v>
      </c>
      <c r="OE7" s="158">
        <f>Seniori!OE7</f>
        <v>0</v>
      </c>
      <c r="OF7" s="158">
        <f>Seniori!OF7</f>
        <v>0</v>
      </c>
      <c r="OG7" s="158">
        <f>Seniori!OG7</f>
        <v>0</v>
      </c>
      <c r="OH7" s="158">
        <f>Seniori!OH7</f>
        <v>0</v>
      </c>
      <c r="OI7" s="158">
        <f>Seniori!OI7</f>
        <v>0</v>
      </c>
      <c r="OJ7" s="158">
        <f>Seniori!OJ7</f>
        <v>0</v>
      </c>
      <c r="OK7" s="158">
        <f>Seniori!OK7</f>
        <v>0</v>
      </c>
      <c r="OL7" s="158">
        <f>Seniori!OL7</f>
        <v>0</v>
      </c>
      <c r="OM7" s="158"/>
      <c r="ON7" s="158">
        <f>Seniori!ON7</f>
        <v>0</v>
      </c>
      <c r="OO7" s="158"/>
      <c r="OP7" s="158">
        <f>Seniori!OP7</f>
        <v>0</v>
      </c>
      <c r="OQ7" s="158"/>
      <c r="OR7" s="158">
        <f>Seniori!OR7</f>
        <v>0</v>
      </c>
      <c r="OS7" s="158"/>
      <c r="OT7" s="158"/>
      <c r="OU7" s="158"/>
      <c r="OV7" s="158">
        <f>Seniori!OV7</f>
        <v>0</v>
      </c>
      <c r="OW7" s="158">
        <f>Seniori!OW7</f>
        <v>0</v>
      </c>
      <c r="OX7" s="158"/>
      <c r="OY7" s="158"/>
      <c r="OZ7" s="158"/>
      <c r="PA7" s="158">
        <f>Seniori!PA7</f>
        <v>0</v>
      </c>
      <c r="PB7" s="158">
        <f>Seniori!PB7</f>
        <v>0</v>
      </c>
      <c r="PC7" s="158">
        <f>Seniori!PC7</f>
        <v>0</v>
      </c>
      <c r="PD7" s="158">
        <f>Seniori!PD7</f>
        <v>0</v>
      </c>
      <c r="PE7" s="158">
        <f>Seniori!PE7</f>
        <v>0</v>
      </c>
      <c r="PF7" s="158">
        <f>Seniori!PF7</f>
        <v>0</v>
      </c>
      <c r="PG7" s="158"/>
      <c r="PH7" s="158">
        <f>Seniori!PH7</f>
        <v>0</v>
      </c>
      <c r="PI7" s="158">
        <f>Seniori!PI7</f>
        <v>0</v>
      </c>
      <c r="PJ7" s="158">
        <f>Seniori!PJ7</f>
        <v>0</v>
      </c>
      <c r="PK7" s="158">
        <f>Seniori!PK7</f>
        <v>0</v>
      </c>
      <c r="PL7" s="158">
        <f>Seniori!PL7</f>
        <v>0</v>
      </c>
      <c r="PM7" s="158">
        <f>Seniori!PM7</f>
        <v>0</v>
      </c>
      <c r="PN7" s="158">
        <f>Seniori!PN7</f>
        <v>0</v>
      </c>
      <c r="PO7" s="158">
        <f>Seniori!PO7</f>
        <v>0</v>
      </c>
      <c r="PP7" s="158">
        <f>Seniori!PP7</f>
        <v>0</v>
      </c>
      <c r="PQ7" s="158">
        <f>Seniori!PQ7</f>
        <v>0</v>
      </c>
      <c r="PR7" s="158">
        <f>Seniori!PR7</f>
        <v>0</v>
      </c>
      <c r="PS7" s="158">
        <f>Seniori!PS7</f>
        <v>0</v>
      </c>
      <c r="PT7" s="158">
        <f>Seniori!PT7</f>
        <v>0</v>
      </c>
      <c r="PU7" s="158">
        <f>Seniori!PU7</f>
        <v>0</v>
      </c>
      <c r="PV7" s="158">
        <f>Seniori!PV7</f>
        <v>0</v>
      </c>
      <c r="PW7" s="158">
        <f>Seniori!PW7</f>
        <v>0</v>
      </c>
      <c r="PX7" s="158">
        <f>Seniori!PX7</f>
        <v>0</v>
      </c>
      <c r="PY7" s="158">
        <f>Seniori!PY7</f>
        <v>0</v>
      </c>
      <c r="PZ7" s="158">
        <f>Seniori!PZ7</f>
        <v>0</v>
      </c>
      <c r="QA7" s="158">
        <f>Seniori!QA7</f>
        <v>0</v>
      </c>
      <c r="QB7" s="158">
        <f>Seniori!QB7</f>
        <v>0</v>
      </c>
      <c r="QC7" s="158">
        <f>Seniori!QC7</f>
        <v>0</v>
      </c>
      <c r="QD7" s="158">
        <f>Seniori!QD7</f>
        <v>0</v>
      </c>
      <c r="QE7" s="158"/>
      <c r="QF7" s="158"/>
      <c r="QG7" s="158">
        <f>Seniori!QG7</f>
        <v>0</v>
      </c>
      <c r="QH7" s="158">
        <f>Seniori!QH7</f>
        <v>0</v>
      </c>
      <c r="QI7" s="158">
        <f>Seniori!QI7</f>
        <v>0</v>
      </c>
      <c r="QJ7" s="158">
        <f>Seniori!QJ7</f>
        <v>0</v>
      </c>
      <c r="QK7" s="158">
        <f>Seniori!QK7</f>
        <v>0</v>
      </c>
      <c r="QL7" s="158">
        <f>Seniori!QL7</f>
        <v>0</v>
      </c>
      <c r="QM7" s="158">
        <f>Seniori!QM7</f>
        <v>0</v>
      </c>
      <c r="QN7" s="158">
        <f>Seniori!QN7</f>
        <v>0</v>
      </c>
      <c r="QO7" s="158">
        <f>Seniori!QO7</f>
        <v>0</v>
      </c>
      <c r="QP7" s="158">
        <f>Seniori!QP7</f>
        <v>0</v>
      </c>
      <c r="QQ7" s="158">
        <f>Seniori!QQ7</f>
        <v>0</v>
      </c>
      <c r="QR7" s="158">
        <f>Seniori!QR7</f>
        <v>0</v>
      </c>
      <c r="QS7" s="158">
        <f>Seniori!QS7</f>
        <v>0</v>
      </c>
      <c r="QT7" s="158"/>
      <c r="QU7" s="158">
        <f>Seniori!QU7</f>
        <v>0</v>
      </c>
      <c r="QV7" s="158">
        <f>Seniori!QV7</f>
        <v>0</v>
      </c>
      <c r="QW7" s="158">
        <f>Seniori!QW7</f>
        <v>0</v>
      </c>
      <c r="QX7" s="158">
        <f>Seniori!QX7</f>
        <v>0</v>
      </c>
      <c r="QY7" s="158">
        <f>Seniori!QY7</f>
        <v>0</v>
      </c>
      <c r="QZ7" s="158">
        <f>Seniori!QZ7</f>
        <v>0</v>
      </c>
      <c r="RA7" s="158">
        <f>Seniori!RA7</f>
        <v>0</v>
      </c>
      <c r="RB7" s="158">
        <f>Seniori!RB7</f>
        <v>0</v>
      </c>
      <c r="RC7" s="158">
        <f>Seniori!RC7</f>
        <v>0</v>
      </c>
      <c r="RD7" s="158">
        <f>Seniori!RD7</f>
        <v>0</v>
      </c>
      <c r="RE7" s="158">
        <f>Seniori!RE7</f>
        <v>0</v>
      </c>
      <c r="RF7" s="158"/>
      <c r="RG7" s="158">
        <f>Seniori!RG7</f>
        <v>0</v>
      </c>
      <c r="RH7" s="158">
        <f>Seniori!RH7</f>
        <v>0</v>
      </c>
      <c r="RI7" s="158">
        <f>Seniori!RI7</f>
        <v>0</v>
      </c>
      <c r="RJ7" s="158">
        <f>Seniori!RJ7</f>
        <v>0</v>
      </c>
      <c r="RK7" s="158">
        <f>Seniori!RK7</f>
        <v>0</v>
      </c>
      <c r="RL7" s="158">
        <f>Seniori!RL7</f>
        <v>0</v>
      </c>
      <c r="RM7" s="158">
        <f>Seniori!RM7</f>
        <v>0</v>
      </c>
      <c r="RN7" s="158">
        <f>Seniori!RN7</f>
        <v>0</v>
      </c>
      <c r="RO7" s="158">
        <f>Seniori!RO7</f>
        <v>0</v>
      </c>
      <c r="RP7" s="158">
        <f>Seniori!RP7</f>
        <v>0</v>
      </c>
      <c r="RQ7" s="158">
        <f>Seniori!RQ7</f>
        <v>0</v>
      </c>
      <c r="RR7" s="158">
        <f>Seniori!RR7</f>
        <v>0</v>
      </c>
      <c r="RS7" s="158">
        <f>Seniori!RS7</f>
        <v>0</v>
      </c>
      <c r="RT7" s="158">
        <f>Seniori!RT7</f>
        <v>0</v>
      </c>
      <c r="RU7" s="158">
        <f>Seniori!RU7</f>
        <v>0</v>
      </c>
      <c r="RV7" s="158"/>
      <c r="RW7" s="158"/>
      <c r="RX7" s="158"/>
      <c r="RY7" s="158">
        <f>Seniori!RY7</f>
        <v>0</v>
      </c>
      <c r="RZ7" s="158">
        <f>Seniori!RZ7</f>
        <v>0</v>
      </c>
      <c r="SA7" s="158">
        <f>Seniori!SA7</f>
        <v>0</v>
      </c>
      <c r="SB7" s="158">
        <f>Seniori!SB7</f>
        <v>0</v>
      </c>
      <c r="SC7" s="158">
        <f>Seniori!SC7</f>
        <v>0</v>
      </c>
      <c r="SD7" s="158">
        <f>Seniori!SD7</f>
        <v>0</v>
      </c>
      <c r="SE7" s="158">
        <f>Seniori!SE7</f>
        <v>0</v>
      </c>
      <c r="SF7" s="158">
        <f>Seniori!SF7</f>
        <v>0</v>
      </c>
      <c r="SG7" s="158">
        <f>Seniori!SG7</f>
        <v>0</v>
      </c>
      <c r="SH7" s="158">
        <f>Seniori!SH7</f>
        <v>0</v>
      </c>
      <c r="SI7" s="158">
        <f>Seniori!SI7</f>
        <v>0</v>
      </c>
      <c r="SJ7" s="158">
        <f>Seniori!SJ7</f>
        <v>0</v>
      </c>
      <c r="SK7" s="158">
        <f>Seniori!SK7</f>
        <v>0</v>
      </c>
      <c r="SL7" s="158">
        <f>Seniori!SL7</f>
        <v>0</v>
      </c>
      <c r="SM7" s="158">
        <f>Seniori!SM7</f>
        <v>0</v>
      </c>
      <c r="SN7" s="158">
        <f>Seniori!SN7</f>
        <v>0</v>
      </c>
      <c r="SO7" s="158">
        <f>Seniori!SO7</f>
        <v>0</v>
      </c>
      <c r="SP7" s="158">
        <f>Seniori!SP7</f>
        <v>0</v>
      </c>
      <c r="SQ7" s="158">
        <f>Seniori!SQ7</f>
        <v>0</v>
      </c>
      <c r="SR7" s="158">
        <f>Seniori!SR7</f>
        <v>0</v>
      </c>
      <c r="SS7" s="158">
        <f>Seniori!SS7</f>
        <v>0</v>
      </c>
      <c r="ST7" s="158">
        <f>Seniori!ST7</f>
        <v>0</v>
      </c>
      <c r="SU7" s="158">
        <f>Seniori!SU7</f>
        <v>0</v>
      </c>
      <c r="SV7" s="158">
        <f>Seniori!SV7</f>
        <v>0</v>
      </c>
      <c r="SW7" s="158">
        <f>Seniori!SW7</f>
        <v>0</v>
      </c>
      <c r="SX7" s="158">
        <f>Seniori!SX7</f>
        <v>0</v>
      </c>
      <c r="SY7" s="158">
        <f>Seniori!SY7</f>
        <v>0</v>
      </c>
      <c r="SZ7" s="158">
        <f>Seniori!SZ7</f>
        <v>0</v>
      </c>
      <c r="TA7" s="158">
        <f>Seniori!TA7</f>
        <v>0</v>
      </c>
      <c r="TB7" s="158">
        <f>Seniori!TB7</f>
        <v>0</v>
      </c>
    </row>
    <row r="8" spans="1:522" s="1" customFormat="1" ht="18" customHeight="1" x14ac:dyDescent="0.25">
      <c r="A8" s="207"/>
      <c r="B8" s="210"/>
      <c r="C8" s="210"/>
      <c r="D8" s="210"/>
      <c r="E8" s="210"/>
      <c r="F8" s="210"/>
      <c r="G8" s="210"/>
      <c r="H8" s="76"/>
      <c r="I8" s="203"/>
      <c r="J8" s="203"/>
      <c r="K8" s="159" t="str">
        <f>Seniori!K8</f>
        <v>P1</v>
      </c>
      <c r="L8" s="159" t="str">
        <f>Seniori!L8</f>
        <v>P3</v>
      </c>
      <c r="M8" s="159" t="str">
        <f>Seniori!M8</f>
        <v>4r</v>
      </c>
      <c r="N8" s="159" t="str">
        <f>Seniori!N8</f>
        <v>5rU</v>
      </c>
      <c r="O8" s="159" t="str">
        <f>Seniori!O8</f>
        <v>DUA</v>
      </c>
      <c r="P8" s="159" t="str">
        <f>Seniori!P8</f>
        <v>DD</v>
      </c>
      <c r="Q8" s="159" t="str">
        <f>Seniori!Q8</f>
        <v>YD</v>
      </c>
      <c r="R8" s="159" t="str">
        <f>Seniori!R8</f>
        <v>IMII</v>
      </c>
      <c r="S8" s="159" t="str">
        <f>Seniori!S8</f>
        <v>P1</v>
      </c>
      <c r="T8" s="159" t="str">
        <f>Seniori!T8</f>
        <v>P3</v>
      </c>
      <c r="U8" s="159" t="str">
        <f>Seniori!U8</f>
        <v>4r</v>
      </c>
      <c r="V8" s="159" t="str">
        <f>Seniori!V8</f>
        <v>DUA</v>
      </c>
      <c r="W8" s="159" t="str">
        <f>Seniori!W8</f>
        <v>DJ</v>
      </c>
      <c r="X8" s="159" t="str">
        <f>Seniori!X8</f>
        <v>SG</v>
      </c>
      <c r="Y8" s="159" t="str">
        <f>Seniori!Y8</f>
        <v>IMI</v>
      </c>
      <c r="Z8" s="159" t="str">
        <f>Seniori!Z8</f>
        <v>Z2</v>
      </c>
      <c r="AA8" s="159" t="str">
        <f>Seniori!AA8</f>
        <v>Z3</v>
      </c>
      <c r="AB8" s="159" t="str">
        <f>Seniori!AB8</f>
        <v>P1</v>
      </c>
      <c r="AC8" s="159" t="str">
        <f>Seniori!AC8</f>
        <v>P3</v>
      </c>
      <c r="AD8" s="159" t="str">
        <f>Seniori!AD8</f>
        <v>DUA</v>
      </c>
      <c r="AE8" s="159" t="str">
        <f>Seniori!AE8</f>
        <v>DD</v>
      </c>
      <c r="AF8" s="159" t="str">
        <f>Seniori!AF8</f>
        <v>PD</v>
      </c>
      <c r="AG8" s="159" t="str">
        <f>Seniori!AG8</f>
        <v>Z2</v>
      </c>
      <c r="AH8" s="159" t="str">
        <f>Seniori!AH8</f>
        <v>Z3</v>
      </c>
      <c r="AI8" s="159" t="str">
        <f>Seniori!AI8</f>
        <v>P3</v>
      </c>
      <c r="AJ8" s="159" t="str">
        <f>Seniori!AJ8</f>
        <v>4r</v>
      </c>
      <c r="AK8" s="159" t="str">
        <f>Seniori!AK8</f>
        <v>5rU</v>
      </c>
      <c r="AL8" s="159" t="str">
        <f>Seniori!AL8</f>
        <v>DUA</v>
      </c>
      <c r="AM8" s="159" t="str">
        <f>Seniori!AM8</f>
        <v>DD</v>
      </c>
      <c r="AN8" s="159" t="str">
        <f>Seniori!AN8</f>
        <v>SG</v>
      </c>
      <c r="AO8" s="159" t="str">
        <f>Seniori!AO8</f>
        <v>PD</v>
      </c>
      <c r="AP8" s="159" t="str">
        <f>Seniori!AP8</f>
        <v>IMII</v>
      </c>
      <c r="AQ8" s="159" t="str">
        <f>Seniori!AQ8</f>
        <v>Z3</v>
      </c>
      <c r="AR8" s="159" t="str">
        <f>Seniori!AR8</f>
        <v>P3</v>
      </c>
      <c r="AS8" s="159" t="str">
        <f>Seniori!AS8</f>
        <v>4r</v>
      </c>
      <c r="AT8" s="159" t="str">
        <f>Seniori!AT8</f>
        <v>DUA</v>
      </c>
      <c r="AU8" s="159" t="str">
        <f>Seniori!AU8</f>
        <v>DJ</v>
      </c>
      <c r="AV8" s="159" t="str">
        <f>Seniori!AV8</f>
        <v>4r</v>
      </c>
      <c r="AW8" s="159" t="str">
        <f>Seniori!AW8</f>
        <v>LP4</v>
      </c>
      <c r="AX8" s="159" t="str">
        <f>Seniori!AX8</f>
        <v>4r</v>
      </c>
      <c r="AY8" s="159" t="str">
        <f>Seniori!AY8</f>
        <v>LP5</v>
      </c>
      <c r="AZ8" s="159" t="str">
        <f>Seniori!AZ8</f>
        <v>LP4</v>
      </c>
      <c r="BA8" s="159" t="str">
        <f>Seniori!BA8</f>
        <v>4r</v>
      </c>
      <c r="BB8" s="159" t="str">
        <f>Seniori!BB8</f>
        <v>DUB</v>
      </c>
      <c r="BC8" s="159" t="str">
        <f>Seniori!BC8</f>
        <v>YD</v>
      </c>
      <c r="BD8" s="159" t="str">
        <f>Seniori!BD8</f>
        <v>YJ</v>
      </c>
      <c r="BE8" s="159" t="str">
        <f>Seniori!BE8</f>
        <v>DD</v>
      </c>
      <c r="BF8" s="159" t="str">
        <f>Seniori!BF8</f>
        <v>DJ</v>
      </c>
      <c r="BG8" s="159" t="str">
        <f>Seniori!BG8</f>
        <v>Yv</v>
      </c>
      <c r="BH8" s="159" t="str">
        <f>Seniori!BH8</f>
        <v>Z2</v>
      </c>
      <c r="BI8" s="159" t="str">
        <f>Seniori!BI8</f>
        <v>Z3</v>
      </c>
      <c r="BJ8" s="159" t="str">
        <f>Seniori!BJ8</f>
        <v>P1</v>
      </c>
      <c r="BK8" s="159" t="str">
        <f>Seniori!BK8</f>
        <v>P3</v>
      </c>
      <c r="BL8" s="159" t="str">
        <f>Seniori!BL8</f>
        <v>DD</v>
      </c>
      <c r="BM8" s="159" t="str">
        <f>Seniori!BM8</f>
        <v>DUA</v>
      </c>
      <c r="BN8" s="159" t="str">
        <f>Seniori!BN8</f>
        <v>PJ</v>
      </c>
      <c r="BO8" s="159" t="str">
        <f>Seniori!BO8</f>
        <v>4r</v>
      </c>
      <c r="BP8" s="159" t="str">
        <f>Seniori!BP8</f>
        <v>5rU</v>
      </c>
      <c r="BQ8" s="159" t="str">
        <f>Seniori!BQ8</f>
        <v>SG</v>
      </c>
      <c r="BR8" s="159" t="str">
        <f>Seniori!BR8</f>
        <v>4r</v>
      </c>
      <c r="BS8" s="159" t="str">
        <f>Seniori!BS8</f>
        <v>5rU</v>
      </c>
      <c r="BT8" s="159" t="str">
        <f>Seniori!BT8</f>
        <v>DUB</v>
      </c>
      <c r="BU8" s="159" t="str">
        <f>Seniori!BU8</f>
        <v>DJ</v>
      </c>
      <c r="BV8" s="159" t="str">
        <f>Seniori!BV8</f>
        <v>JJ</v>
      </c>
      <c r="BW8" s="159" t="str">
        <f>Seniori!BW8</f>
        <v>YJ</v>
      </c>
      <c r="BX8" s="159" t="str">
        <f>Seniori!BX8</f>
        <v>Yv</v>
      </c>
      <c r="BY8" s="159" t="str">
        <f>Seniori!BY8</f>
        <v>YJ</v>
      </c>
      <c r="BZ8" s="159" t="str">
        <f>Seniori!BZ8</f>
        <v>YD</v>
      </c>
      <c r="CA8" s="159" t="str">
        <f>Seniori!CA8</f>
        <v>P1</v>
      </c>
      <c r="CB8" s="159" t="str">
        <f>Seniori!CB8</f>
        <v>4r</v>
      </c>
      <c r="CC8" s="159" t="str">
        <f>Seniori!CC8</f>
        <v>5rU</v>
      </c>
      <c r="CD8" s="159" t="str">
        <f>Seniori!CD8</f>
        <v>6rU</v>
      </c>
      <c r="CE8" s="159" t="str">
        <f>Seniori!CE8</f>
        <v>DUA</v>
      </c>
      <c r="CF8" s="159" t="str">
        <f>Seniori!CF8</f>
        <v>DD</v>
      </c>
      <c r="CG8" s="159" t="str">
        <f>Seniori!CG8</f>
        <v>JU</v>
      </c>
      <c r="CH8" s="159" t="str">
        <f>Seniori!CH8</f>
        <v>YU</v>
      </c>
      <c r="CI8" s="159" t="str">
        <f>Seniori!CI8</f>
        <v>SG</v>
      </c>
      <c r="CJ8" s="159" t="str">
        <f>Seniori!CJ8</f>
        <v>P3</v>
      </c>
      <c r="CK8" s="159" t="str">
        <f>Seniori!CK8</f>
        <v>4r</v>
      </c>
      <c r="CL8" s="159" t="str">
        <f>Seniori!CL8</f>
        <v>Z3</v>
      </c>
      <c r="CM8" s="159" t="str">
        <f>Seniori!CM8</f>
        <v>5rU</v>
      </c>
      <c r="CN8" s="159" t="str">
        <f>Seniori!CN8</f>
        <v>6rU</v>
      </c>
      <c r="CO8" s="159" t="str">
        <f>Seniori!CO8</f>
        <v>DUB</v>
      </c>
      <c r="CP8" s="159" t="str">
        <f>Seniori!CP8</f>
        <v>L1</v>
      </c>
      <c r="CQ8" s="159" t="str">
        <f>Seniori!CQ8</f>
        <v>JD</v>
      </c>
      <c r="CR8" s="159" t="str">
        <f>Seniori!CR8</f>
        <v>YU</v>
      </c>
      <c r="CS8" s="159" t="str">
        <f>Seniori!CS8</f>
        <v>P1</v>
      </c>
      <c r="CT8" s="159" t="str">
        <f>Seniori!CT8</f>
        <v>Z3</v>
      </c>
      <c r="CU8" s="159" t="str">
        <f>Seniori!CU8</f>
        <v>L3</v>
      </c>
      <c r="CV8" s="159" t="str">
        <f>Seniori!CV8</f>
        <v>DUA</v>
      </c>
      <c r="CW8" s="159" t="str">
        <f>Seniori!CW8</f>
        <v>DD</v>
      </c>
      <c r="CX8" s="159" t="str">
        <f>Seniori!CX8</f>
        <v>JU</v>
      </c>
      <c r="CY8" s="159" t="str">
        <f>Seniori!CY8</f>
        <v>JD</v>
      </c>
      <c r="CZ8" s="159" t="str">
        <f>Seniori!CZ8</f>
        <v>YU</v>
      </c>
      <c r="DA8" s="159" t="str">
        <f>Seniori!DA8</f>
        <v>SG</v>
      </c>
      <c r="DB8" s="159" t="str">
        <f>Seniori!DB8</f>
        <v>DUA</v>
      </c>
      <c r="DC8" s="159" t="str">
        <f>Seniori!DC8</f>
        <v>DD</v>
      </c>
      <c r="DD8" s="159" t="str">
        <f>Seniori!DD8</f>
        <v>JD</v>
      </c>
      <c r="DE8" s="159" t="str">
        <f>Seniori!DE8</f>
        <v>JU</v>
      </c>
      <c r="DF8" s="159" t="str">
        <f>Seniori!DF8</f>
        <v>SG</v>
      </c>
      <c r="DG8" s="159" t="str">
        <f>Seniori!DG8</f>
        <v>IMI</v>
      </c>
      <c r="DH8" s="159" t="str">
        <f>Seniori!DH8</f>
        <v>DUA</v>
      </c>
      <c r="DI8" s="159" t="str">
        <f>Seniori!DI8</f>
        <v>DD</v>
      </c>
      <c r="DJ8" s="159" t="str">
        <f>Seniori!DJ8</f>
        <v>DD</v>
      </c>
      <c r="DK8" s="159" t="str">
        <f>Seniori!DK8</f>
        <v>DJ</v>
      </c>
      <c r="DL8" s="159" t="str">
        <f>Seniori!DL8</f>
        <v>JD</v>
      </c>
      <c r="DM8" s="159" t="str">
        <f>Seniori!DM8</f>
        <v>DUA</v>
      </c>
      <c r="DN8" s="159" t="str">
        <f>Seniori!DN8</f>
        <v>Z4</v>
      </c>
      <c r="DO8" s="159" t="str">
        <f>Seniori!DO8</f>
        <v>Z5</v>
      </c>
      <c r="DP8" s="159" t="str">
        <f>Seniori!DP8</f>
        <v>SG</v>
      </c>
      <c r="DQ8" s="159" t="str">
        <f>Seniori!DQ8</f>
        <v>IMI</v>
      </c>
      <c r="DR8" s="159" t="str">
        <f>Seniori!DR8</f>
        <v>IMIv</v>
      </c>
      <c r="DS8" s="159" t="str">
        <f>Seniori!DS8</f>
        <v>DUA</v>
      </c>
      <c r="DT8" s="159" t="str">
        <f>Seniori!DT8</f>
        <v>DD</v>
      </c>
      <c r="DU8" s="159" t="str">
        <f>Seniori!DU8</f>
        <v>DD</v>
      </c>
      <c r="DV8" s="159" t="str">
        <f>Seniori!DV8</f>
        <v>IMI</v>
      </c>
      <c r="DW8" s="159" t="str">
        <f>Seniori!DW8</f>
        <v>SG</v>
      </c>
      <c r="DX8" s="159" t="str">
        <f>Seniori!DX8</f>
        <v>P1</v>
      </c>
      <c r="DY8" s="159" t="str">
        <f>Seniori!DY8</f>
        <v>DUA</v>
      </c>
      <c r="DZ8" s="159" t="str">
        <f>Seniori!DZ8</f>
        <v>JD</v>
      </c>
      <c r="EA8" s="159" t="str">
        <f>Seniori!EA8</f>
        <v>DD</v>
      </c>
      <c r="EB8" s="159" t="str">
        <f>Seniori!EB8</f>
        <v>5rU</v>
      </c>
      <c r="EC8" s="159" t="str">
        <f>Seniori!EC8</f>
        <v>4r</v>
      </c>
      <c r="ED8" s="159" t="str">
        <f>Seniori!ED8</f>
        <v>LS5</v>
      </c>
      <c r="EE8" s="159" t="str">
        <f>Seniori!EE8</f>
        <v>YU</v>
      </c>
      <c r="EF8" s="159" t="str">
        <f>Seniori!EF8</f>
        <v>P1</v>
      </c>
      <c r="EG8" s="159" t="str">
        <f>Seniori!EG8</f>
        <v>DUA</v>
      </c>
      <c r="EH8" s="159" t="str">
        <f>Seniori!EH8</f>
        <v>DJ</v>
      </c>
      <c r="EI8" s="159" t="str">
        <f>Seniori!EI8</f>
        <v>5rF</v>
      </c>
      <c r="EJ8" s="159" t="str">
        <f>Seniori!EJ8</f>
        <v>4r</v>
      </c>
      <c r="EK8" s="159" t="str">
        <f>Seniori!EK8</f>
        <v>LS6</v>
      </c>
      <c r="EL8" s="159" t="str">
        <f>Seniori!EL8</f>
        <v>YD</v>
      </c>
      <c r="EM8" s="159" t="str">
        <f>Seniori!EM8</f>
        <v>YD</v>
      </c>
      <c r="EN8" s="159" t="str">
        <f>Seniori!EN8</f>
        <v>YJ</v>
      </c>
      <c r="EO8" s="159" t="str">
        <f>Seniori!EO8</f>
        <v>DUA</v>
      </c>
      <c r="EP8" s="159" t="str">
        <f>Seniori!EP8</f>
        <v>Z4</v>
      </c>
      <c r="EQ8" s="159" t="str">
        <f>Seniori!EQ8</f>
        <v>L0</v>
      </c>
      <c r="ER8" s="159" t="str">
        <f>Seniori!ER8</f>
        <v>JU</v>
      </c>
      <c r="ES8" s="159" t="str">
        <f>Seniori!ES8</f>
        <v>JD</v>
      </c>
      <c r="ET8" s="159" t="str">
        <f>Seniori!ET8</f>
        <v>SG</v>
      </c>
      <c r="EU8" s="159" t="str">
        <f>Seniori!EU8</f>
        <v>DUA</v>
      </c>
      <c r="EV8" s="159" t="str">
        <f>Seniori!EV8</f>
        <v>Z5</v>
      </c>
      <c r="EW8" s="159" t="str">
        <f>Seniori!EW8</f>
        <v>DD</v>
      </c>
      <c r="EX8" s="159" t="str">
        <f>Seniori!EX8</f>
        <v>JU</v>
      </c>
      <c r="EY8" s="159" t="str">
        <f>Seniori!EY8</f>
        <v>P2</v>
      </c>
      <c r="EZ8" s="159" t="str">
        <f>Seniori!EZ8</f>
        <v>MKZ2</v>
      </c>
      <c r="FA8" s="159" t="str">
        <f>Seniori!FA8</f>
        <v>Z4</v>
      </c>
      <c r="FB8" s="159" t="str">
        <f>Seniori!FB8</f>
        <v>L2</v>
      </c>
      <c r="FC8" s="159" t="str">
        <f>Seniori!FC8</f>
        <v>LS2</v>
      </c>
      <c r="FD8" s="159" t="str">
        <f>Seniori!FD8</f>
        <v>S3</v>
      </c>
      <c r="FE8" s="159" t="str">
        <f>Seniori!FE8</f>
        <v>SG</v>
      </c>
      <c r="FF8" s="159" t="str">
        <f>Seniori!FF8</f>
        <v>IMI</v>
      </c>
      <c r="FG8" s="159" t="str">
        <f>Seniori!FG8</f>
        <v>IMIv</v>
      </c>
      <c r="FH8" s="159" t="str">
        <f>Seniori!FH8</f>
        <v>YD</v>
      </c>
      <c r="FI8" s="159" t="str">
        <f>Seniori!FI8</f>
        <v>YJ</v>
      </c>
      <c r="FJ8" s="159" t="str">
        <f>Seniori!FJ8</f>
        <v>Yv</v>
      </c>
      <c r="FK8" s="159" t="str">
        <f>Seniori!FK8</f>
        <v>DUA</v>
      </c>
      <c r="FL8" s="159" t="str">
        <f>Seniori!FL8</f>
        <v>DUA</v>
      </c>
      <c r="FM8" s="159" t="str">
        <f>Seniori!FM8</f>
        <v>Z4</v>
      </c>
      <c r="FN8" s="159" t="str">
        <f>Seniori!FN8</f>
        <v>L0</v>
      </c>
      <c r="FO8" s="159" t="str">
        <f>Seniori!FO8</f>
        <v>DD</v>
      </c>
      <c r="FP8" s="159" t="str">
        <f>Seniori!FP8</f>
        <v>DUA</v>
      </c>
      <c r="FQ8" s="159" t="str">
        <f>Seniori!FQ8</f>
        <v>Z4</v>
      </c>
      <c r="FR8" s="159" t="str">
        <f>Seniori!FR8</f>
        <v>Z4</v>
      </c>
      <c r="FS8" s="159" t="str">
        <f>Seniori!FS8</f>
        <v>L0</v>
      </c>
      <c r="FT8" s="159" t="str">
        <f>Seniori!FT8</f>
        <v>DD</v>
      </c>
      <c r="FU8" s="159" t="str">
        <f>Seniori!FU8</f>
        <v>Z2</v>
      </c>
      <c r="FV8" s="159" t="str">
        <f>Seniori!FV8</f>
        <v>Z3</v>
      </c>
      <c r="FW8" s="159" t="str">
        <f>Seniori!FW8</f>
        <v>P1</v>
      </c>
      <c r="FX8" s="159" t="str">
        <f>Seniori!FX8</f>
        <v>P3</v>
      </c>
      <c r="FY8" s="159" t="str">
        <f>Seniori!FY8</f>
        <v>4r</v>
      </c>
      <c r="FZ8" s="159" t="str">
        <f>Seniori!FZ8</f>
        <v>5rU</v>
      </c>
      <c r="GA8" s="159" t="str">
        <f>Seniori!GA8</f>
        <v>6rU</v>
      </c>
      <c r="GB8" s="159" t="str">
        <f>Seniori!GB8</f>
        <v>DUA</v>
      </c>
      <c r="GC8" s="159" t="str">
        <f>Seniori!GC8</f>
        <v>DUB</v>
      </c>
      <c r="GD8" s="159" t="str">
        <f>Seniori!GD8</f>
        <v>DD</v>
      </c>
      <c r="GE8" s="159" t="str">
        <f>Seniori!GE8</f>
        <v>JU</v>
      </c>
      <c r="GF8" s="159" t="str">
        <f>Seniori!GF8</f>
        <v>JD</v>
      </c>
      <c r="GG8" s="159" t="str">
        <f>Seniori!GG8</f>
        <v>PJ</v>
      </c>
      <c r="GH8" s="159" t="str">
        <f>Seniori!GH8</f>
        <v>SG</v>
      </c>
      <c r="GI8" s="159" t="str">
        <f>Seniori!GI8</f>
        <v>YJ</v>
      </c>
      <c r="GJ8" s="159" t="str">
        <f>Seniori!GJ8</f>
        <v>GP</v>
      </c>
      <c r="GK8" s="159" t="str">
        <f>Seniori!GK8</f>
        <v>Z2</v>
      </c>
      <c r="GL8" s="159" t="str">
        <f>Seniori!GL8</f>
        <v>P3</v>
      </c>
      <c r="GM8" s="159" t="str">
        <f>Seniori!GM8</f>
        <v>4r</v>
      </c>
      <c r="GN8" s="159" t="str">
        <f>Seniori!GN8</f>
        <v>5rU</v>
      </c>
      <c r="GO8" s="159" t="str">
        <f>Seniori!GO8</f>
        <v>6rU</v>
      </c>
      <c r="GP8" s="159" t="str">
        <f>Seniori!GP8</f>
        <v>DUA</v>
      </c>
      <c r="GQ8" s="159" t="str">
        <f>Seniori!GQ8</f>
        <v>DUB</v>
      </c>
      <c r="GR8" s="159" t="str">
        <f>Seniori!GR8</f>
        <v>DD</v>
      </c>
      <c r="GS8" s="159" t="str">
        <f>Seniori!GS8</f>
        <v>JJ</v>
      </c>
      <c r="GT8" s="159" t="str">
        <f>Seniori!GT8</f>
        <v>5rF</v>
      </c>
      <c r="GU8" s="159" t="str">
        <f>Seniori!GU8</f>
        <v>LS5</v>
      </c>
      <c r="GV8" s="159" t="str">
        <f>Seniori!GV8</f>
        <v>DUA</v>
      </c>
      <c r="GW8" s="159" t="str">
        <f>Seniori!GW8</f>
        <v>DD</v>
      </c>
      <c r="GX8" s="159" t="str">
        <f>Seniori!GX8</f>
        <v>JD</v>
      </c>
      <c r="GY8" s="159" t="str">
        <f>Seniori!GY8</f>
        <v>YD</v>
      </c>
      <c r="GZ8" s="159" t="str">
        <f>Seniori!GZ8</f>
        <v>4r</v>
      </c>
      <c r="HA8" s="159" t="str">
        <f>Seniori!HA8</f>
        <v>LS6</v>
      </c>
      <c r="HB8" s="159" t="str">
        <f>Seniori!HB8</f>
        <v>DUA</v>
      </c>
      <c r="HC8" s="159" t="str">
        <f>Seniori!HC8</f>
        <v>DJ</v>
      </c>
      <c r="HD8" s="159" t="str">
        <f>Seniori!HD8</f>
        <v>JJ</v>
      </c>
      <c r="HE8" s="159" t="str">
        <f>Seniori!HE8</f>
        <v>YU</v>
      </c>
      <c r="HF8" s="159" t="str">
        <f>Seniori!HF8</f>
        <v>YJ</v>
      </c>
      <c r="HG8" s="159" t="str">
        <f>Seniori!HG8</f>
        <v>IMI</v>
      </c>
      <c r="HH8" s="159" t="str">
        <f>Seniori!HH8</f>
        <v>4r</v>
      </c>
      <c r="HI8" s="159" t="str">
        <f>Seniori!HI8</f>
        <v>P1</v>
      </c>
      <c r="HJ8" s="159" t="str">
        <f>Seniori!HJ8</f>
        <v>4r</v>
      </c>
      <c r="HK8" s="159" t="str">
        <f>Seniori!HK8</f>
        <v>5rU</v>
      </c>
      <c r="HL8" s="159" t="str">
        <f>Seniori!HL8</f>
        <v>6rU</v>
      </c>
      <c r="HM8" s="159" t="str">
        <f>Seniori!HM8</f>
        <v>DUA</v>
      </c>
      <c r="HN8" s="159" t="str">
        <f>Seniori!HN8</f>
        <v>DD</v>
      </c>
      <c r="HO8" s="159" t="str">
        <f>Seniori!HO8</f>
        <v>JU</v>
      </c>
      <c r="HP8" s="159" t="str">
        <f>Seniori!HP8</f>
        <v>YU</v>
      </c>
      <c r="HQ8" s="159" t="str">
        <f>Seniori!HQ8</f>
        <v>SG</v>
      </c>
      <c r="HR8" s="159" t="str">
        <f>Seniori!HR8</f>
        <v>P3</v>
      </c>
      <c r="HS8" s="159" t="str">
        <f>Seniori!HS8</f>
        <v>Z3</v>
      </c>
      <c r="HT8" s="159" t="str">
        <f>Seniori!HT8</f>
        <v>4r</v>
      </c>
      <c r="HU8" s="159" t="str">
        <f>Seniori!HU8</f>
        <v>5rU</v>
      </c>
      <c r="HV8" s="159" t="str">
        <f>Seniori!HV8</f>
        <v>6rU</v>
      </c>
      <c r="HW8" s="159" t="str">
        <f>Seniori!HW8</f>
        <v>DUB</v>
      </c>
      <c r="HX8" s="159" t="str">
        <f>Seniori!HX8</f>
        <v>L1</v>
      </c>
      <c r="HY8" s="159" t="str">
        <f>Seniori!HY8</f>
        <v>JD</v>
      </c>
      <c r="HZ8" s="159" t="str">
        <f>Seniori!HZ8</f>
        <v>YU</v>
      </c>
      <c r="IA8" s="159" t="str">
        <f>Seniori!IA8</f>
        <v>YD</v>
      </c>
      <c r="IB8" s="159" t="str">
        <f>Seniori!IB8</f>
        <v>YJ</v>
      </c>
      <c r="IC8" s="159" t="str">
        <f>Seniori!IC8</f>
        <v>Yv</v>
      </c>
      <c r="ID8" s="159" t="str">
        <f>Seniori!ID8</f>
        <v>SG</v>
      </c>
      <c r="IE8" s="159" t="str">
        <f>Seniori!IE8</f>
        <v>IMI</v>
      </c>
      <c r="IF8" s="159" t="str">
        <f>Seniori!IF8</f>
        <v>IMIv</v>
      </c>
      <c r="IG8" s="159" t="str">
        <f>Seniori!IG8</f>
        <v>6rU</v>
      </c>
      <c r="IH8" s="159" t="str">
        <f>Seniori!IH8</f>
        <v>YD</v>
      </c>
      <c r="II8" s="159" t="str">
        <f>Seniori!II8</f>
        <v>DUA</v>
      </c>
      <c r="IJ8" s="159" t="str">
        <f>Seniori!IJ8</f>
        <v>DD</v>
      </c>
      <c r="IK8" s="159" t="str">
        <f>Seniori!IK8</f>
        <v>DUA</v>
      </c>
      <c r="IL8" s="159" t="str">
        <f>Seniori!IL8</f>
        <v>JU</v>
      </c>
      <c r="IM8" s="159" t="str">
        <f>Seniori!IM8</f>
        <v>JD</v>
      </c>
      <c r="IN8" s="159" t="str">
        <f>Seniori!IN8</f>
        <v>Z2</v>
      </c>
      <c r="IO8" s="159" t="str">
        <f>Seniori!IO8</f>
        <v>Z3</v>
      </c>
      <c r="IP8" s="159" t="str">
        <f>Seniori!IP8</f>
        <v>P1</v>
      </c>
      <c r="IQ8" s="159" t="str">
        <f>Seniori!IQ8</f>
        <v>P3</v>
      </c>
      <c r="IR8" s="159" t="str">
        <f>Seniori!IR8</f>
        <v>4r</v>
      </c>
      <c r="IS8" s="159" t="str">
        <f>Seniori!IS8</f>
        <v>5rU</v>
      </c>
      <c r="IT8" s="159" t="str">
        <f>Seniori!IT8</f>
        <v>DUA</v>
      </c>
      <c r="IU8" s="159" t="str">
        <f>Seniori!IU8</f>
        <v>DD</v>
      </c>
      <c r="IV8" s="159" t="str">
        <f>Seniori!IV8</f>
        <v>JD</v>
      </c>
      <c r="IW8" s="159" t="str">
        <f>Seniori!IW8</f>
        <v>PJ</v>
      </c>
      <c r="IX8" s="159" t="str">
        <f>Seniori!IX8</f>
        <v>SG</v>
      </c>
      <c r="IY8" s="159" t="str">
        <f>Seniori!IY8</f>
        <v>YJ</v>
      </c>
      <c r="IZ8" s="159" t="str">
        <f>Seniori!IZ8</f>
        <v>GP</v>
      </c>
      <c r="JA8" s="159" t="str">
        <f>Seniori!JA8</f>
        <v>Z2</v>
      </c>
      <c r="JB8" s="159" t="str">
        <f>Seniori!JB8</f>
        <v>P3</v>
      </c>
      <c r="JC8" s="159" t="str">
        <f>Seniori!JC8</f>
        <v>4r</v>
      </c>
      <c r="JD8" s="159" t="str">
        <f>Seniori!JD8</f>
        <v>5rU</v>
      </c>
      <c r="JE8" s="159" t="str">
        <f>Seniori!JE8</f>
        <v>DUA</v>
      </c>
      <c r="JF8" s="159" t="str">
        <f>Seniori!JF8</f>
        <v>DUB</v>
      </c>
      <c r="JG8" s="159" t="str">
        <f>Seniori!JG8</f>
        <v>DJ</v>
      </c>
      <c r="JH8" s="159" t="str">
        <f>Seniori!JH8</f>
        <v>P3</v>
      </c>
      <c r="JI8" s="159" t="str">
        <f>Seniori!JI8</f>
        <v>4r</v>
      </c>
      <c r="JJ8" s="159" t="str">
        <f>Seniori!JJ8</f>
        <v>5rU</v>
      </c>
      <c r="JK8" s="159" t="str">
        <f>Seniori!JK8</f>
        <v>DUA</v>
      </c>
      <c r="JL8" s="159" t="str">
        <f>Seniori!JL8</f>
        <v>DD</v>
      </c>
      <c r="JM8" s="159" t="str">
        <f>Seniori!JM8</f>
        <v>JU</v>
      </c>
      <c r="JN8" s="159" t="str">
        <f>Seniori!JN8</f>
        <v>YU</v>
      </c>
      <c r="JO8" s="159" t="str">
        <f>Seniori!JO8</f>
        <v>IMI</v>
      </c>
      <c r="JP8" s="159" t="str">
        <f>Seniori!JP8</f>
        <v>P3</v>
      </c>
      <c r="JQ8" s="159" t="str">
        <f>Seniori!JQ8</f>
        <v>4r</v>
      </c>
      <c r="JR8" s="159" t="str">
        <f>Seniori!JR8</f>
        <v>5rU</v>
      </c>
      <c r="JS8" s="159" t="str">
        <f>Seniori!JS8</f>
        <v>DUA</v>
      </c>
      <c r="JT8" s="159" t="str">
        <f>Seniori!JT8</f>
        <v>DUA</v>
      </c>
      <c r="JU8" s="159" t="str">
        <f>Seniori!JU8</f>
        <v>DD</v>
      </c>
      <c r="JV8" s="159" t="str">
        <f>Seniori!JV8</f>
        <v>DD</v>
      </c>
      <c r="JW8" s="159" t="str">
        <f>Seniori!JW8</f>
        <v>JU</v>
      </c>
      <c r="JX8" s="159" t="str">
        <f>Seniori!JX8</f>
        <v>IMI</v>
      </c>
      <c r="JY8" s="159" t="str">
        <f>Seniori!JY8</f>
        <v>P3</v>
      </c>
      <c r="JZ8" s="159" t="str">
        <f>Seniori!JZ8</f>
        <v>4r</v>
      </c>
      <c r="KA8" s="159" t="str">
        <f>Seniori!KA8</f>
        <v>5rF</v>
      </c>
      <c r="KB8" s="159" t="str">
        <f>Seniori!KB8</f>
        <v>DUB</v>
      </c>
      <c r="KC8" s="159" t="str">
        <f>Seniori!KC8</f>
        <v>DUB</v>
      </c>
      <c r="KD8" s="159" t="str">
        <f>Seniori!KD8</f>
        <v>DJ</v>
      </c>
      <c r="KE8" s="159" t="str">
        <f>Seniori!KE8</f>
        <v>DJ</v>
      </c>
      <c r="KF8" s="159" t="str">
        <f>Seniori!KF8</f>
        <v>JD</v>
      </c>
      <c r="KG8" s="159" t="str">
        <f>Seniori!KG8</f>
        <v>IMI</v>
      </c>
      <c r="KH8" s="159" t="str">
        <f>Seniori!KH8</f>
        <v>SG</v>
      </c>
      <c r="KI8" s="159" t="str">
        <f>Seniori!KI8</f>
        <v>IMI</v>
      </c>
      <c r="KJ8" s="159" t="str">
        <f>Seniori!KJ8</f>
        <v>4r</v>
      </c>
      <c r="KK8" s="159" t="str">
        <f>Seniori!KK8</f>
        <v>5rU</v>
      </c>
      <c r="KL8" s="159" t="str">
        <f>Seniori!KL8</f>
        <v>6rU</v>
      </c>
      <c r="KM8" s="159" t="str">
        <f>Seniori!KM8</f>
        <v>P3</v>
      </c>
      <c r="KN8" s="159" t="str">
        <f>Seniori!KN8</f>
        <v>DUA</v>
      </c>
      <c r="KO8" s="159" t="str">
        <f>Seniori!KO8</f>
        <v>DD</v>
      </c>
      <c r="KP8" s="159" t="str">
        <f>Seniori!KP8</f>
        <v>JU</v>
      </c>
      <c r="KQ8" s="159" t="str">
        <f>Seniori!KQ8</f>
        <v>YU</v>
      </c>
      <c r="KR8" s="159" t="str">
        <f>Seniori!KR8</f>
        <v>IMI</v>
      </c>
      <c r="KS8" s="159" t="str">
        <f>Seniori!KS8</f>
        <v>4r</v>
      </c>
      <c r="KT8" s="159" t="str">
        <f>Seniori!KT8</f>
        <v>5rF</v>
      </c>
      <c r="KU8" s="159" t="str">
        <f>Seniori!KU8</f>
        <v>6rF</v>
      </c>
      <c r="KV8" s="159" t="str">
        <f>Seniori!KV8</f>
        <v>P4</v>
      </c>
      <c r="KW8" s="159" t="str">
        <f>Seniori!KW8</f>
        <v>DUA</v>
      </c>
      <c r="KX8" s="159" t="str">
        <f>Seniori!KX8</f>
        <v>DJ</v>
      </c>
      <c r="KY8" s="159" t="str">
        <f>Seniori!KY8</f>
        <v>JD</v>
      </c>
      <c r="KZ8" s="159" t="str">
        <f>Seniori!KZ8</f>
        <v>SG</v>
      </c>
      <c r="LA8" s="159" t="str">
        <f>Seniori!LA8</f>
        <v>IMI</v>
      </c>
      <c r="LB8" s="159" t="str">
        <f>Seniori!LB8</f>
        <v>P3</v>
      </c>
      <c r="LC8" s="159" t="str">
        <f>Seniori!LC8</f>
        <v>Z3</v>
      </c>
      <c r="LD8" s="159" t="str">
        <f>Seniori!LD8</f>
        <v>L3</v>
      </c>
      <c r="LE8" s="159" t="str">
        <f>Seniori!LE8</f>
        <v>DUA</v>
      </c>
      <c r="LF8" s="159" t="str">
        <f>Seniori!LF8</f>
        <v>DD</v>
      </c>
      <c r="LG8" s="159" t="str">
        <f>Seniori!LG8</f>
        <v>LS5</v>
      </c>
      <c r="LH8" s="159" t="str">
        <f>Seniori!LH8</f>
        <v>4r</v>
      </c>
      <c r="LI8" s="159" t="str">
        <f>Seniori!LI8</f>
        <v>4r</v>
      </c>
      <c r="LJ8" s="159" t="str">
        <f>Seniori!LJ8</f>
        <v>5rU</v>
      </c>
      <c r="LK8" s="159" t="str">
        <f>Seniori!LK8</f>
        <v>6rU</v>
      </c>
      <c r="LL8" s="159" t="str">
        <f>Seniori!LL8</f>
        <v>DUA</v>
      </c>
      <c r="LM8" s="159" t="str">
        <f>Seniori!LM8</f>
        <v>DD</v>
      </c>
      <c r="LN8" s="159" t="str">
        <f>Seniori!LN8</f>
        <v>JD</v>
      </c>
      <c r="LO8" s="159" t="str">
        <f>Seniori!LO8</f>
        <v>SG</v>
      </c>
      <c r="LP8" s="159" t="str">
        <f>Seniori!LP8</f>
        <v>IMI</v>
      </c>
      <c r="LQ8" s="159" t="str">
        <f>Seniori!LQ8</f>
        <v>4r</v>
      </c>
      <c r="LR8" s="159" t="str">
        <f>Seniori!LR8</f>
        <v>5rF</v>
      </c>
      <c r="LS8" s="159" t="str">
        <f>Seniori!LS8</f>
        <v>6rF</v>
      </c>
      <c r="LT8" s="159" t="str">
        <f>Seniori!LT8</f>
        <v>DUA</v>
      </c>
      <c r="LU8" s="159" t="str">
        <f>Seniori!LU8</f>
        <v>DJ</v>
      </c>
      <c r="LV8" s="168" t="str">
        <f>Seniori!LV8</f>
        <v>JJ</v>
      </c>
      <c r="LW8" s="168" t="str">
        <f>Seniori!LW8</f>
        <v>IMIv</v>
      </c>
      <c r="LX8" s="168" t="str">
        <f>Seniori!LX8</f>
        <v>Z2</v>
      </c>
      <c r="LY8" s="168" t="str">
        <f>Seniori!LY8</f>
        <v>P3</v>
      </c>
      <c r="LZ8" s="168" t="str">
        <f>Seniori!LZ8</f>
        <v>4r</v>
      </c>
      <c r="MA8" s="168" t="str">
        <f>Seniori!MA8</f>
        <v>5rU</v>
      </c>
      <c r="MB8" s="168" t="str">
        <f>Seniori!MB8</f>
        <v>DUA</v>
      </c>
      <c r="MC8" s="168" t="str">
        <f>Seniori!MC8</f>
        <v>DD</v>
      </c>
      <c r="MD8" s="168" t="str">
        <f>Seniori!MD8</f>
        <v>JU</v>
      </c>
      <c r="ME8" s="168" t="str">
        <f>Seniori!ME8</f>
        <v>SG</v>
      </c>
      <c r="MF8" s="168" t="str">
        <f>Seniori!MF8</f>
        <v>GP</v>
      </c>
      <c r="MG8" s="168" t="str">
        <f>Seniori!MG8</f>
        <v>Z2</v>
      </c>
      <c r="MH8" s="168" t="str">
        <f>Seniori!MH8</f>
        <v>P3</v>
      </c>
      <c r="MI8" s="168" t="str">
        <f>Seniori!MI8</f>
        <v>4r</v>
      </c>
      <c r="MJ8" s="168" t="str">
        <f>Seniori!MJ8</f>
        <v>5rU</v>
      </c>
      <c r="MK8" s="168" t="str">
        <f>Seniori!MK8</f>
        <v>DUA</v>
      </c>
      <c r="ML8" s="168" t="str">
        <f>Seniori!ML8</f>
        <v>DUB</v>
      </c>
      <c r="MM8" s="168" t="str">
        <f>Seniori!MM8</f>
        <v>DD</v>
      </c>
      <c r="MN8" s="168" t="str">
        <f>Seniori!MN8</f>
        <v>DUB</v>
      </c>
      <c r="MO8" s="168" t="str">
        <f>Seniori!MO8</f>
        <v>DD</v>
      </c>
      <c r="MP8" s="168">
        <f>Seniori!MP8</f>
        <v>0</v>
      </c>
      <c r="MQ8" s="168">
        <f>Seniori!MQ8</f>
        <v>0</v>
      </c>
      <c r="MR8" s="168">
        <f>Seniori!MR8</f>
        <v>0</v>
      </c>
      <c r="MS8" s="168">
        <f>Seniori!MS8</f>
        <v>0</v>
      </c>
      <c r="MT8" s="168">
        <f>Seniori!MT8</f>
        <v>0</v>
      </c>
      <c r="MU8" s="168">
        <f>Seniori!MU8</f>
        <v>0</v>
      </c>
      <c r="MV8" s="168">
        <f>Seniori!MV8</f>
        <v>0</v>
      </c>
      <c r="MW8" s="168">
        <f>Seniori!MW8</f>
        <v>0</v>
      </c>
      <c r="MX8" s="168">
        <f>Seniori!MX8</f>
        <v>0</v>
      </c>
      <c r="MY8" s="168">
        <f>Seniori!MY8</f>
        <v>0</v>
      </c>
      <c r="MZ8" s="168">
        <f>Seniori!MZ8</f>
        <v>0</v>
      </c>
      <c r="NA8" s="168">
        <f>Seniori!NA8</f>
        <v>0</v>
      </c>
      <c r="NB8" s="168">
        <f>Seniori!NB8</f>
        <v>0</v>
      </c>
      <c r="NC8" s="168">
        <f>Seniori!NC8</f>
        <v>0</v>
      </c>
      <c r="ND8" s="168">
        <f>Seniori!ND8</f>
        <v>0</v>
      </c>
      <c r="NE8" s="159">
        <f>Seniori!NE8</f>
        <v>0</v>
      </c>
      <c r="NF8" s="159">
        <f>Seniori!NF8</f>
        <v>0</v>
      </c>
      <c r="NG8" s="159">
        <f>Seniori!NG8</f>
        <v>0</v>
      </c>
      <c r="NH8" s="159">
        <f>Seniori!NH8</f>
        <v>0</v>
      </c>
      <c r="NI8" s="159">
        <f>Seniori!NI8</f>
        <v>0</v>
      </c>
      <c r="NJ8" s="159">
        <f>Seniori!NJ8</f>
        <v>0</v>
      </c>
      <c r="NK8" s="159">
        <f>Seniori!NK8</f>
        <v>0</v>
      </c>
      <c r="NL8" s="159">
        <f>Seniori!NL8</f>
        <v>0</v>
      </c>
      <c r="NM8" s="159">
        <f>Seniori!NM8</f>
        <v>0</v>
      </c>
      <c r="NN8" s="159">
        <f>Seniori!NN8</f>
        <v>0</v>
      </c>
      <c r="NO8" s="159">
        <f>Seniori!NO8</f>
        <v>0</v>
      </c>
      <c r="NP8" s="159">
        <f>Seniori!NP8</f>
        <v>0</v>
      </c>
      <c r="NQ8" s="159">
        <f>Seniori!NQ8</f>
        <v>0</v>
      </c>
      <c r="NR8" s="159">
        <f>Seniori!NR8</f>
        <v>0</v>
      </c>
      <c r="NS8" s="159">
        <f>Seniori!NS8</f>
        <v>0</v>
      </c>
      <c r="NT8" s="159">
        <f>Seniori!NT8</f>
        <v>0</v>
      </c>
      <c r="NU8" s="159">
        <f>Seniori!NU8</f>
        <v>0</v>
      </c>
      <c r="NV8" s="159">
        <f>Seniori!NV8</f>
        <v>0</v>
      </c>
      <c r="NW8" s="159">
        <f>Seniori!NW8</f>
        <v>0</v>
      </c>
      <c r="NX8" s="159">
        <f>Seniori!NX8</f>
        <v>0</v>
      </c>
      <c r="NY8" s="159">
        <f>Seniori!NY8</f>
        <v>0</v>
      </c>
      <c r="NZ8" s="159">
        <f>Seniori!NZ8</f>
        <v>0</v>
      </c>
      <c r="OA8" s="159">
        <f>Seniori!OA8</f>
        <v>0</v>
      </c>
      <c r="OB8" s="159">
        <f>Seniori!OB8</f>
        <v>0</v>
      </c>
      <c r="OC8" s="159">
        <f>Seniori!OC8</f>
        <v>0</v>
      </c>
      <c r="OD8" s="159">
        <f>Seniori!OD8</f>
        <v>0</v>
      </c>
      <c r="OE8" s="159">
        <f>Seniori!OE8</f>
        <v>0</v>
      </c>
      <c r="OF8" s="159">
        <f>Seniori!OF8</f>
        <v>0</v>
      </c>
      <c r="OG8" s="159">
        <f>Seniori!OG8</f>
        <v>0</v>
      </c>
      <c r="OH8" s="159">
        <f>Seniori!OH8</f>
        <v>0</v>
      </c>
      <c r="OI8" s="159">
        <f>Seniori!OI8</f>
        <v>0</v>
      </c>
      <c r="OJ8" s="159">
        <f>Seniori!OJ8</f>
        <v>0</v>
      </c>
      <c r="OK8" s="159">
        <f>Seniori!OK8</f>
        <v>0</v>
      </c>
      <c r="OL8" s="159">
        <f>Seniori!OL8</f>
        <v>0</v>
      </c>
      <c r="OM8" s="159">
        <f>Seniori!OM8</f>
        <v>0</v>
      </c>
      <c r="ON8" s="159">
        <f>Seniori!ON8</f>
        <v>0</v>
      </c>
      <c r="OO8" s="159">
        <f>Seniori!OO8</f>
        <v>0</v>
      </c>
      <c r="OP8" s="159">
        <f>Seniori!OP8</f>
        <v>0</v>
      </c>
      <c r="OQ8" s="159">
        <f>Seniori!OQ8</f>
        <v>0</v>
      </c>
      <c r="OR8" s="159">
        <f>Seniori!OR8</f>
        <v>0</v>
      </c>
      <c r="OS8" s="159">
        <f>Seniori!OS8</f>
        <v>0</v>
      </c>
      <c r="OT8" s="159">
        <f>Seniori!OT8</f>
        <v>0</v>
      </c>
      <c r="OU8" s="159">
        <f>Seniori!OU8</f>
        <v>0</v>
      </c>
      <c r="OV8" s="159">
        <f>Seniori!OV8</f>
        <v>0</v>
      </c>
      <c r="OW8" s="159">
        <f>Seniori!OW8</f>
        <v>0</v>
      </c>
      <c r="OX8" s="159">
        <f>Seniori!OX8</f>
        <v>0</v>
      </c>
      <c r="OY8" s="159">
        <f>Seniori!OY8</f>
        <v>0</v>
      </c>
      <c r="OZ8" s="159">
        <f>Seniori!OZ8</f>
        <v>0</v>
      </c>
      <c r="PA8" s="159">
        <f>Seniori!PA8</f>
        <v>0</v>
      </c>
      <c r="PB8" s="159">
        <f>Seniori!PB8</f>
        <v>0</v>
      </c>
      <c r="PC8" s="159">
        <f>Seniori!PC8</f>
        <v>0</v>
      </c>
      <c r="PD8" s="159">
        <f>Seniori!PD8</f>
        <v>0</v>
      </c>
      <c r="PE8" s="159">
        <f>Seniori!PE8</f>
        <v>0</v>
      </c>
      <c r="PF8" s="159">
        <f>Seniori!PF8</f>
        <v>0</v>
      </c>
      <c r="PG8" s="159">
        <f>Seniori!PG8</f>
        <v>0</v>
      </c>
      <c r="PH8" s="159">
        <f>Seniori!PH8</f>
        <v>0</v>
      </c>
      <c r="PI8" s="159">
        <f>Seniori!PI8</f>
        <v>0</v>
      </c>
      <c r="PJ8" s="159">
        <f>Seniori!PJ8</f>
        <v>0</v>
      </c>
      <c r="PK8" s="159">
        <f>Seniori!PK8</f>
        <v>0</v>
      </c>
      <c r="PL8" s="159">
        <f>Seniori!PL8</f>
        <v>0</v>
      </c>
      <c r="PM8" s="159">
        <f>Seniori!PM8</f>
        <v>0</v>
      </c>
      <c r="PN8" s="159">
        <f>Seniori!PN8</f>
        <v>0</v>
      </c>
      <c r="PO8" s="159">
        <f>Seniori!PO8</f>
        <v>0</v>
      </c>
      <c r="PP8" s="159">
        <f>Seniori!PP8</f>
        <v>0</v>
      </c>
      <c r="PQ8" s="159">
        <f>Seniori!PQ8</f>
        <v>0</v>
      </c>
      <c r="PR8" s="159">
        <f>Seniori!PR8</f>
        <v>0</v>
      </c>
      <c r="PS8" s="159">
        <f>Seniori!PS8</f>
        <v>0</v>
      </c>
      <c r="PT8" s="159">
        <f>Seniori!PT8</f>
        <v>0</v>
      </c>
      <c r="PU8" s="159">
        <f>Seniori!PU8</f>
        <v>0</v>
      </c>
      <c r="PV8" s="159">
        <f>Seniori!PV8</f>
        <v>0</v>
      </c>
      <c r="PW8" s="159">
        <f>Seniori!PW8</f>
        <v>0</v>
      </c>
      <c r="PX8" s="159">
        <f>Seniori!PX8</f>
        <v>0</v>
      </c>
      <c r="PY8" s="159">
        <f>Seniori!PY8</f>
        <v>0</v>
      </c>
      <c r="PZ8" s="159">
        <f>Seniori!PZ8</f>
        <v>0</v>
      </c>
      <c r="QA8" s="159">
        <f>Seniori!QA8</f>
        <v>0</v>
      </c>
      <c r="QB8" s="159">
        <f>Seniori!QB8</f>
        <v>0</v>
      </c>
      <c r="QC8" s="159">
        <f>Seniori!QC8</f>
        <v>0</v>
      </c>
      <c r="QD8" s="159">
        <f>Seniori!QD8</f>
        <v>0</v>
      </c>
      <c r="QE8" s="159">
        <f>Seniori!QE8</f>
        <v>0</v>
      </c>
      <c r="QF8" s="159">
        <f>Seniori!QF8</f>
        <v>0</v>
      </c>
      <c r="QG8" s="159">
        <f>Seniori!QG8</f>
        <v>0</v>
      </c>
      <c r="QH8" s="159">
        <f>Seniori!QH8</f>
        <v>0</v>
      </c>
      <c r="QI8" s="159">
        <f>Seniori!QI8</f>
        <v>0</v>
      </c>
      <c r="QJ8" s="159">
        <f>Seniori!QJ8</f>
        <v>0</v>
      </c>
      <c r="QK8" s="159">
        <f>Seniori!QK8</f>
        <v>0</v>
      </c>
      <c r="QL8" s="159">
        <f>Seniori!QL8</f>
        <v>0</v>
      </c>
      <c r="QM8" s="159">
        <f>Seniori!QM8</f>
        <v>0</v>
      </c>
      <c r="QN8" s="159">
        <f>Seniori!QN8</f>
        <v>0</v>
      </c>
      <c r="QO8" s="159">
        <f>Seniori!QO8</f>
        <v>0</v>
      </c>
      <c r="QP8" s="159">
        <f>Seniori!QP8</f>
        <v>0</v>
      </c>
      <c r="QQ8" s="159">
        <f>Seniori!QQ8</f>
        <v>0</v>
      </c>
      <c r="QR8" s="159">
        <f>Seniori!QR8</f>
        <v>0</v>
      </c>
      <c r="QS8" s="159">
        <f>Seniori!QS8</f>
        <v>0</v>
      </c>
      <c r="QT8" s="159">
        <f>Seniori!QT8</f>
        <v>0</v>
      </c>
      <c r="QU8" s="159">
        <f>Seniori!QU8</f>
        <v>0</v>
      </c>
      <c r="QV8" s="159">
        <f>Seniori!QV8</f>
        <v>0</v>
      </c>
      <c r="QW8" s="159">
        <f>Seniori!QW8</f>
        <v>0</v>
      </c>
      <c r="QX8" s="159">
        <f>Seniori!QX8</f>
        <v>0</v>
      </c>
      <c r="QY8" s="159">
        <f>Seniori!QY8</f>
        <v>0</v>
      </c>
      <c r="QZ8" s="159">
        <f>Seniori!QZ8</f>
        <v>0</v>
      </c>
      <c r="RA8" s="159">
        <f>Seniori!RA8</f>
        <v>0</v>
      </c>
      <c r="RB8" s="159">
        <f>Seniori!RB8</f>
        <v>0</v>
      </c>
      <c r="RC8" s="159">
        <f>Seniori!RC8</f>
        <v>0</v>
      </c>
      <c r="RD8" s="159">
        <f>Seniori!RD8</f>
        <v>0</v>
      </c>
      <c r="RE8" s="159">
        <f>Seniori!RE8</f>
        <v>0</v>
      </c>
      <c r="RF8" s="159">
        <f>Seniori!RF8</f>
        <v>0</v>
      </c>
      <c r="RG8" s="159">
        <f>Seniori!RG8</f>
        <v>0</v>
      </c>
      <c r="RH8" s="159">
        <f>Seniori!RH8</f>
        <v>0</v>
      </c>
      <c r="RI8" s="159">
        <f>Seniori!RI8</f>
        <v>0</v>
      </c>
      <c r="RJ8" s="159">
        <f>Seniori!RJ8</f>
        <v>0</v>
      </c>
      <c r="RK8" s="159">
        <f>Seniori!RK8</f>
        <v>0</v>
      </c>
      <c r="RL8" s="159">
        <f>Seniori!RL8</f>
        <v>0</v>
      </c>
      <c r="RM8" s="159">
        <f>Seniori!RM8</f>
        <v>0</v>
      </c>
      <c r="RN8" s="159">
        <f>Seniori!RN8</f>
        <v>0</v>
      </c>
      <c r="RO8" s="159">
        <f>Seniori!RO8</f>
        <v>0</v>
      </c>
      <c r="RP8" s="159">
        <f>Seniori!RP8</f>
        <v>0</v>
      </c>
      <c r="RQ8" s="159">
        <f>Seniori!RQ8</f>
        <v>0</v>
      </c>
      <c r="RR8" s="159">
        <f>Seniori!RR8</f>
        <v>0</v>
      </c>
      <c r="RS8" s="159">
        <f>Seniori!RS8</f>
        <v>0</v>
      </c>
      <c r="RT8" s="159">
        <f>Seniori!RT8</f>
        <v>0</v>
      </c>
      <c r="RU8" s="159">
        <f>Seniori!RU8</f>
        <v>0</v>
      </c>
      <c r="RV8" s="159">
        <f>Seniori!RV8</f>
        <v>0</v>
      </c>
      <c r="RW8" s="159">
        <f>Seniori!RW8</f>
        <v>0</v>
      </c>
      <c r="RX8" s="159">
        <f>Seniori!RX8</f>
        <v>0</v>
      </c>
      <c r="RY8" s="159">
        <f>Seniori!RY8</f>
        <v>0</v>
      </c>
      <c r="RZ8" s="159">
        <f>Seniori!RZ8</f>
        <v>0</v>
      </c>
      <c r="SA8" s="159">
        <f>Seniori!SA8</f>
        <v>0</v>
      </c>
      <c r="SB8" s="159">
        <f>Seniori!SB8</f>
        <v>0</v>
      </c>
      <c r="SC8" s="159">
        <f>Seniori!SC8</f>
        <v>0</v>
      </c>
      <c r="SD8" s="159">
        <f>Seniori!SD8</f>
        <v>0</v>
      </c>
      <c r="SE8" s="159">
        <f>Seniori!SE8</f>
        <v>0</v>
      </c>
      <c r="SF8" s="159">
        <f>Seniori!SF8</f>
        <v>0</v>
      </c>
      <c r="SG8" s="159">
        <f>Seniori!SG8</f>
        <v>0</v>
      </c>
      <c r="SH8" s="159">
        <f>Seniori!SH8</f>
        <v>0</v>
      </c>
      <c r="SI8" s="159">
        <f>Seniori!SI8</f>
        <v>0</v>
      </c>
      <c r="SJ8" s="159">
        <f>Seniori!SJ8</f>
        <v>0</v>
      </c>
      <c r="SK8" s="159">
        <f>Seniori!SK8</f>
        <v>0</v>
      </c>
      <c r="SL8" s="159">
        <f>Seniori!SL8</f>
        <v>0</v>
      </c>
      <c r="SM8" s="159">
        <f>Seniori!SM8</f>
        <v>0</v>
      </c>
      <c r="SN8" s="159">
        <f>Seniori!SN8</f>
        <v>0</v>
      </c>
      <c r="SO8" s="159">
        <f>Seniori!SO8</f>
        <v>0</v>
      </c>
      <c r="SP8" s="159">
        <f>Seniori!SP8</f>
        <v>0</v>
      </c>
      <c r="SQ8" s="159">
        <f>Seniori!SQ8</f>
        <v>0</v>
      </c>
      <c r="SR8" s="159">
        <f>Seniori!SR8</f>
        <v>0</v>
      </c>
      <c r="SS8" s="159">
        <f>Seniori!SS8</f>
        <v>0</v>
      </c>
      <c r="ST8" s="159">
        <f>Seniori!ST8</f>
        <v>0</v>
      </c>
      <c r="SU8" s="159">
        <f>Seniori!SU8</f>
        <v>0</v>
      </c>
      <c r="SV8" s="159">
        <f>Seniori!SV8</f>
        <v>0</v>
      </c>
      <c r="SW8" s="159">
        <f>Seniori!SW8</f>
        <v>0</v>
      </c>
      <c r="SX8" s="159">
        <f>Seniori!SX8</f>
        <v>0</v>
      </c>
      <c r="SY8" s="159">
        <f>Seniori!SY8</f>
        <v>0</v>
      </c>
      <c r="SZ8" s="159">
        <f>Seniori!SZ8</f>
        <v>0</v>
      </c>
      <c r="TA8" s="159">
        <f>Seniori!TA8</f>
        <v>0</v>
      </c>
      <c r="TB8" s="159">
        <f>Seniori!TB8</f>
        <v>0</v>
      </c>
    </row>
    <row r="9" spans="1:522" s="10" customFormat="1" ht="18" customHeight="1" x14ac:dyDescent="0.2">
      <c r="A9" s="12">
        <v>1</v>
      </c>
      <c r="B9" s="11" t="s">
        <v>64</v>
      </c>
      <c r="C9" s="1">
        <v>7365</v>
      </c>
      <c r="D9" t="s">
        <v>65</v>
      </c>
      <c r="E9" s="1">
        <v>10844</v>
      </c>
      <c r="F9" s="1">
        <v>2006</v>
      </c>
      <c r="G9" t="s">
        <v>66</v>
      </c>
      <c r="H9" s="4"/>
      <c r="I9" s="132">
        <f t="shared" ref="I9:I57" si="0">SUM(K9:TB9)</f>
        <v>82.5</v>
      </c>
      <c r="J9" s="133">
        <f>BC10+BD10+BG10+BX10+BY10+EM10+FI10+FJ10+Tabuľka119[[#This Row],[Stĺpec260]]+IA10+Tabuľka119[[#This Row],[Stĺpec259]]+IB10+IC10+LO10+LW10</f>
        <v>402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0"/>
      <c r="FH9" s="60"/>
      <c r="FI9" s="60"/>
      <c r="FJ9" s="60"/>
      <c r="FK9" s="58"/>
      <c r="FL9" s="58"/>
      <c r="FM9" s="60"/>
      <c r="FN9" s="60"/>
      <c r="FO9" s="58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58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>
        <f>(9+7)*1.5</f>
        <v>24</v>
      </c>
      <c r="IB9" s="1">
        <f>(8+9)*1.5</f>
        <v>25.5</v>
      </c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106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1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s="10" customFormat="1" ht="18" customHeight="1" x14ac:dyDescent="0.2">
      <c r="A10" s="12"/>
      <c r="B10" s="11"/>
      <c r="C10" s="1"/>
      <c r="D10" s="57" t="s">
        <v>132</v>
      </c>
      <c r="E10" s="1"/>
      <c r="F10" s="1"/>
      <c r="G10"/>
      <c r="H10" s="4"/>
      <c r="I10" s="132">
        <f t="shared" si="0"/>
        <v>405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>
        <f>(9+12)*1.5</f>
        <v>31.5</v>
      </c>
      <c r="BY10" s="1">
        <f>(9+10)*1.5</f>
        <v>28.5</v>
      </c>
      <c r="BZ10" s="1">
        <f>(4+8)*1.5</f>
        <v>18</v>
      </c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>
        <f>(6+7)*1.5</f>
        <v>19.5</v>
      </c>
      <c r="EN10" s="1">
        <f>(4+7)*1.5</f>
        <v>16.5</v>
      </c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0"/>
      <c r="FH10" s="60">
        <f>(7+5)*1.5</f>
        <v>18</v>
      </c>
      <c r="FI10" s="60">
        <f>(7+8)*1.5</f>
        <v>22.5</v>
      </c>
      <c r="FJ10" s="60">
        <f>(8+11)*1.5</f>
        <v>28.5</v>
      </c>
      <c r="FK10" s="58"/>
      <c r="FL10" s="58"/>
      <c r="FM10" s="60"/>
      <c r="FN10" s="60"/>
      <c r="FO10" s="58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58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>
        <f>(6+6)*1.5</f>
        <v>18</v>
      </c>
      <c r="IB10" s="1">
        <f>(9+10)*1.5</f>
        <v>28.5</v>
      </c>
      <c r="IC10" s="1">
        <f>(9+12)*1.5</f>
        <v>31.5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>
        <f>(9+12)*1.5</f>
        <v>31.5</v>
      </c>
      <c r="LP10" s="1"/>
      <c r="LQ10" s="1"/>
      <c r="LR10" s="1"/>
      <c r="LS10" s="1"/>
      <c r="LT10" s="1"/>
      <c r="LU10" s="1"/>
      <c r="LV10" s="97"/>
      <c r="LW10" s="97">
        <f>(10+13)*1.5</f>
        <v>34.5</v>
      </c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2</v>
      </c>
      <c r="B11" s="11" t="s">
        <v>67</v>
      </c>
      <c r="C11" s="1">
        <v>6761</v>
      </c>
      <c r="D11" s="48" t="s">
        <v>164</v>
      </c>
      <c r="E11" s="1">
        <v>12143</v>
      </c>
      <c r="F11" s="1">
        <v>2019</v>
      </c>
      <c r="G11" s="4" t="s">
        <v>18</v>
      </c>
      <c r="H11"/>
      <c r="I11" s="132">
        <f t="shared" ca="1" si="0"/>
        <v>29</v>
      </c>
      <c r="J11" s="133">
        <f>Q13+Tabuľka119[[#This Row],[Stĺpec22]]+X13+AN13+BD13+BG13+BQ13+BW13+IR12+Tabuľka119[[#This Row],[Stĺpec242]]+JC12+Tabuľka119[[#This Row],[Stĺpec320]]+Tabuľka119[[#This Row],[Stĺpec314]]+Tabuľka119[[#This Row],[Stĺpec309]]+Tabuľka119[[#This Row],[Stĺpec337]]</f>
        <v>131</v>
      </c>
      <c r="K11" s="1">
        <f ca="1">K11:AB20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f>3+2</f>
        <v>5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60"/>
      <c r="FH11" s="60"/>
      <c r="FI11" s="60"/>
      <c r="FJ11" s="60"/>
      <c r="FK11" s="58"/>
      <c r="FL11" s="58"/>
      <c r="FM11" s="60"/>
      <c r="FN11" s="60"/>
      <c r="FO11" s="58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58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>
        <f>3+7</f>
        <v>10</v>
      </c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>
        <f>3</f>
        <v>3</v>
      </c>
      <c r="KK11" s="1"/>
      <c r="KL11" s="1"/>
      <c r="KM11" s="1"/>
      <c r="KN11" s="1">
        <f>3+3</f>
        <v>6</v>
      </c>
      <c r="KO11" s="1"/>
      <c r="KP11" s="1"/>
      <c r="KQ11" s="1"/>
      <c r="KR11" s="1"/>
      <c r="KS11" s="1">
        <f>5</f>
        <v>5</v>
      </c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4"/>
      <c r="LW11" s="64"/>
      <c r="LX11" s="64"/>
      <c r="LY11" s="64"/>
      <c r="LZ11" s="64"/>
      <c r="MA11" s="64"/>
      <c r="MB11" s="64">
        <f>2+2</f>
        <v>4</v>
      </c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s="10" customFormat="1" ht="18" customHeight="1" x14ac:dyDescent="0.2">
      <c r="A12" s="12"/>
      <c r="B12" s="11" t="s">
        <v>0</v>
      </c>
      <c r="C12" s="1"/>
      <c r="D12" s="48" t="s">
        <v>286</v>
      </c>
      <c r="E12" s="1">
        <v>12751</v>
      </c>
      <c r="F12" s="1">
        <v>2020</v>
      </c>
      <c r="G12"/>
      <c r="H12"/>
      <c r="I12" s="132">
        <f t="shared" si="0"/>
        <v>18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60"/>
      <c r="FH12" s="60"/>
      <c r="FI12" s="60"/>
      <c r="FJ12" s="60"/>
      <c r="FK12" s="58"/>
      <c r="FL12" s="58"/>
      <c r="FM12" s="60"/>
      <c r="FN12" s="60"/>
      <c r="FO12" s="58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58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>
        <f>3+5</f>
        <v>8</v>
      </c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>
        <f>3+7</f>
        <v>10</v>
      </c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/>
      <c r="C13" s="1"/>
      <c r="D13" s="4" t="s">
        <v>294</v>
      </c>
      <c r="E13" s="1">
        <v>11998</v>
      </c>
      <c r="F13" s="1"/>
      <c r="G13"/>
      <c r="H13"/>
      <c r="I13" s="132">
        <f t="shared" si="0"/>
        <v>80</v>
      </c>
      <c r="J13" s="33"/>
      <c r="K13" s="1"/>
      <c r="L13" s="1"/>
      <c r="M13" s="1"/>
      <c r="N13" s="1"/>
      <c r="O13" s="1"/>
      <c r="P13" s="1"/>
      <c r="Q13" s="1">
        <f>9</f>
        <v>9</v>
      </c>
      <c r="R13" s="1"/>
      <c r="S13" s="1"/>
      <c r="T13" s="1"/>
      <c r="U13" s="1"/>
      <c r="V13" s="1"/>
      <c r="W13" s="1"/>
      <c r="X13" s="1">
        <v>11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>
        <f>10</f>
        <v>10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9" t="s">
        <v>516</v>
      </c>
      <c r="BD13" s="1">
        <f>(4+5)*1.5</f>
        <v>13.5</v>
      </c>
      <c r="BE13" s="1"/>
      <c r="BF13" s="1"/>
      <c r="BG13" s="1">
        <f>(6+9)*1.5</f>
        <v>22.5</v>
      </c>
      <c r="BH13" s="1"/>
      <c r="BI13" s="1"/>
      <c r="BJ13" s="1"/>
      <c r="BK13" s="1"/>
      <c r="BL13" s="1"/>
      <c r="BM13" s="1"/>
      <c r="BN13" s="1"/>
      <c r="BO13" s="1"/>
      <c r="BP13" s="1"/>
      <c r="BQ13" s="1">
        <v>8</v>
      </c>
      <c r="BR13" s="1"/>
      <c r="BS13" s="1"/>
      <c r="BT13" s="1"/>
      <c r="BU13" s="1"/>
      <c r="BV13" s="1"/>
      <c r="BW13" s="1">
        <v>6</v>
      </c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0"/>
      <c r="FH13" s="60"/>
      <c r="FI13" s="60"/>
      <c r="FJ13" s="60"/>
      <c r="FK13" s="58"/>
      <c r="FL13" s="58"/>
      <c r="FM13" s="60"/>
      <c r="FN13" s="60"/>
      <c r="FO13" s="58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58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33"/>
      <c r="B14" s="35"/>
      <c r="C14" s="1"/>
      <c r="D14" s="4" t="s">
        <v>180</v>
      </c>
      <c r="E14" s="1">
        <v>12144</v>
      </c>
      <c r="F14" s="1"/>
      <c r="G14"/>
      <c r="H14" s="120"/>
      <c r="I14" s="132">
        <f t="shared" si="0"/>
        <v>1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9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0"/>
      <c r="FH14" s="60"/>
      <c r="FI14" s="60"/>
      <c r="FJ14" s="60"/>
      <c r="FK14" s="58"/>
      <c r="FL14" s="58"/>
      <c r="FM14" s="60"/>
      <c r="FN14" s="60"/>
      <c r="FO14" s="58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58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>
        <v>1</v>
      </c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ht="18" customHeight="1" x14ac:dyDescent="0.2">
      <c r="A15" s="12">
        <v>3</v>
      </c>
      <c r="B15" s="11" t="s">
        <v>170</v>
      </c>
      <c r="C15" s="1">
        <v>8828</v>
      </c>
      <c r="D15" s="48" t="s">
        <v>648</v>
      </c>
      <c r="E15" s="1">
        <v>13104</v>
      </c>
      <c r="F15" s="1">
        <v>2021</v>
      </c>
      <c r="G15" s="4" t="s">
        <v>18</v>
      </c>
      <c r="H15" s="120"/>
      <c r="I15" s="132">
        <f>SUM(K15:TB15)</f>
        <v>14</v>
      </c>
      <c r="J15" s="133">
        <f>Tabuľka119[[#This Row],[Stĺpec8]]+I16</f>
        <v>27.5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9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>
        <v>1</v>
      </c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0"/>
      <c r="FH15" s="58"/>
      <c r="FI15" s="58"/>
      <c r="FJ15" s="60"/>
      <c r="FK15" s="60"/>
      <c r="FL15" s="58"/>
      <c r="FM15" s="60"/>
      <c r="FN15" s="60"/>
      <c r="FO15" s="58"/>
      <c r="FP15" s="60"/>
      <c r="FQ15" s="60"/>
      <c r="FR15" s="60"/>
      <c r="FS15" s="60"/>
      <c r="FT15" s="60"/>
      <c r="FU15" s="60"/>
      <c r="FV15" s="60"/>
      <c r="FW15" s="60"/>
      <c r="FX15" s="60"/>
      <c r="FY15" s="60" t="s">
        <v>516</v>
      </c>
      <c r="FZ15" s="60"/>
      <c r="GA15" s="60"/>
      <c r="GB15" s="60"/>
      <c r="GC15" s="60"/>
      <c r="GD15" s="58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9"/>
      <c r="HM15" s="9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>
        <v>5</v>
      </c>
      <c r="JR15" s="1"/>
      <c r="JS15" s="1"/>
      <c r="JT15" s="1"/>
      <c r="JU15" s="1"/>
      <c r="JV15" s="1"/>
      <c r="JW15" s="1"/>
      <c r="JX15" s="1"/>
      <c r="JY15" s="1"/>
      <c r="JZ15" s="1">
        <f>1+4</f>
        <v>5</v>
      </c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>
        <f>(0+1)*1.5</f>
        <v>1.5</v>
      </c>
      <c r="LJ15" s="1"/>
      <c r="LK15" s="1"/>
      <c r="LL15" s="1"/>
      <c r="LM15" s="1"/>
      <c r="LN15" s="1"/>
      <c r="LO15" s="1"/>
      <c r="LP15" s="1"/>
      <c r="LQ15" s="1">
        <f>1*1.5</f>
        <v>1.5</v>
      </c>
      <c r="LR15" s="1"/>
      <c r="LS15" s="1"/>
      <c r="LT15" s="1"/>
      <c r="LU15" s="1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ht="18" customHeight="1" x14ac:dyDescent="0.2">
      <c r="B16" s="11"/>
      <c r="D16" s="48" t="s">
        <v>649</v>
      </c>
      <c r="E16" s="1">
        <v>13103</v>
      </c>
      <c r="F16" s="1">
        <v>2021</v>
      </c>
      <c r="G16" s="4"/>
      <c r="H16" s="120"/>
      <c r="I16" s="132">
        <f>SUM(K16:TB16)</f>
        <v>13.5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9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9" t="s">
        <v>516</v>
      </c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0"/>
      <c r="FH16" s="58"/>
      <c r="FI16" s="58"/>
      <c r="FJ16" s="60"/>
      <c r="FK16" s="60"/>
      <c r="FL16" s="58"/>
      <c r="FM16" s="60"/>
      <c r="FN16" s="60"/>
      <c r="FO16" s="58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58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9"/>
      <c r="HM16" s="9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>
        <v>5</v>
      </c>
      <c r="JR16" s="1"/>
      <c r="JS16" s="1"/>
      <c r="JT16" s="1"/>
      <c r="JU16" s="1"/>
      <c r="JV16" s="1"/>
      <c r="JW16" s="1"/>
      <c r="JX16" s="1"/>
      <c r="JY16" s="1"/>
      <c r="JZ16" s="1">
        <v>4</v>
      </c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>
        <f>(0+3)*1.5</f>
        <v>4.5</v>
      </c>
      <c r="LJ16" s="1"/>
      <c r="LK16" s="1"/>
      <c r="LL16" s="1"/>
      <c r="LM16" s="1"/>
      <c r="LN16" s="1"/>
      <c r="LO16" s="1"/>
      <c r="LP16" s="1"/>
      <c r="LQ16" s="1" t="s">
        <v>516</v>
      </c>
      <c r="LR16" s="1"/>
      <c r="LS16" s="1"/>
      <c r="LT16" s="1"/>
      <c r="LU16" s="1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s="10" customFormat="1" ht="18" customHeight="1" x14ac:dyDescent="0.2">
      <c r="A17" s="12">
        <v>4</v>
      </c>
      <c r="B17" s="26" t="s">
        <v>244</v>
      </c>
      <c r="C17" s="1">
        <v>8540</v>
      </c>
      <c r="D17" s="4" t="s">
        <v>381</v>
      </c>
      <c r="E17" s="1">
        <v>12846</v>
      </c>
      <c r="F17" s="1">
        <v>2020</v>
      </c>
      <c r="G17" s="4" t="s">
        <v>58</v>
      </c>
      <c r="H17" s="120"/>
      <c r="I17" s="132">
        <f>SUM(K17:TB17)</f>
        <v>27.5</v>
      </c>
      <c r="J17" s="12">
        <f>Tabuľka119[[#This Row],[Stĺpec8]]</f>
        <v>27.5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>
        <v>1</v>
      </c>
      <c r="CW17" s="1" t="s">
        <v>516</v>
      </c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 t="s">
        <v>516</v>
      </c>
      <c r="DZ17" s="1"/>
      <c r="EA17" s="1" t="s">
        <v>516</v>
      </c>
      <c r="EB17" s="1"/>
      <c r="EC17" s="1"/>
      <c r="ED17" s="1"/>
      <c r="EE17" s="1"/>
      <c r="EF17" s="1"/>
      <c r="EG17" s="1" t="s">
        <v>516</v>
      </c>
      <c r="EH17" s="1"/>
      <c r="EI17" s="1">
        <f>2+3</f>
        <v>5</v>
      </c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0"/>
      <c r="FH17" s="60"/>
      <c r="FI17" s="60"/>
      <c r="FJ17" s="60"/>
      <c r="FK17" s="58"/>
      <c r="FL17" s="58" t="s">
        <v>516</v>
      </c>
      <c r="FM17" s="60"/>
      <c r="FN17" s="60" t="s">
        <v>516</v>
      </c>
      <c r="FO17" s="58"/>
      <c r="FP17" s="60"/>
      <c r="FQ17" s="60"/>
      <c r="FR17" s="60" t="s">
        <v>516</v>
      </c>
      <c r="FS17" s="60"/>
      <c r="FT17" s="60" t="s">
        <v>516</v>
      </c>
      <c r="FU17" s="60"/>
      <c r="FV17" s="60"/>
      <c r="FW17" s="60"/>
      <c r="FX17" s="60"/>
      <c r="FY17" s="60"/>
      <c r="FZ17" s="60"/>
      <c r="GA17" s="60"/>
      <c r="GB17" s="60"/>
      <c r="GC17" s="60"/>
      <c r="GD17" s="58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 t="s">
        <v>516</v>
      </c>
      <c r="HK17" s="60"/>
      <c r="HL17" s="1"/>
      <c r="HM17" s="1" t="s">
        <v>516</v>
      </c>
      <c r="HN17" s="1"/>
      <c r="HO17" s="1"/>
      <c r="HP17" s="1"/>
      <c r="HQ17" s="1"/>
      <c r="HR17" s="1"/>
      <c r="HS17" s="1"/>
      <c r="HT17" s="1" t="s">
        <v>516</v>
      </c>
      <c r="HU17" s="1" t="s">
        <v>516</v>
      </c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>
        <v>3</v>
      </c>
      <c r="IT17" s="1" t="s">
        <v>516</v>
      </c>
      <c r="IU17" s="1"/>
      <c r="IV17" s="1"/>
      <c r="IW17" s="1"/>
      <c r="IX17" s="1"/>
      <c r="IY17" s="1"/>
      <c r="IZ17" s="1"/>
      <c r="JA17" s="1"/>
      <c r="JB17" s="1"/>
      <c r="JC17" s="1"/>
      <c r="JD17" s="1">
        <f>1+6</f>
        <v>7</v>
      </c>
      <c r="JE17" s="1" t="s">
        <v>516</v>
      </c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 t="s">
        <v>516</v>
      </c>
      <c r="JU17" s="1"/>
      <c r="JV17" s="1" t="s">
        <v>516</v>
      </c>
      <c r="JW17" s="1"/>
      <c r="JX17" s="1"/>
      <c r="JY17" s="1"/>
      <c r="JZ17" s="1"/>
      <c r="KA17" s="1">
        <f>1+3</f>
        <v>4</v>
      </c>
      <c r="KB17" s="1"/>
      <c r="KC17" s="1" t="s">
        <v>516</v>
      </c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 t="s">
        <v>516</v>
      </c>
      <c r="KO17" s="1" t="s">
        <v>516</v>
      </c>
      <c r="KP17" s="1"/>
      <c r="KQ17" s="1"/>
      <c r="KR17" s="1"/>
      <c r="KS17" s="1"/>
      <c r="KT17" s="1" t="s">
        <v>516</v>
      </c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 t="s">
        <v>516</v>
      </c>
      <c r="LK17" s="1"/>
      <c r="LL17" s="1" t="s">
        <v>516</v>
      </c>
      <c r="LM17" s="1"/>
      <c r="LN17" s="1"/>
      <c r="LO17" s="1"/>
      <c r="LP17" s="1"/>
      <c r="LQ17" s="1"/>
      <c r="LR17" s="1">
        <f>(0+5)*1.5</f>
        <v>7.5</v>
      </c>
      <c r="LS17" s="1"/>
      <c r="LT17" s="1" t="s">
        <v>516</v>
      </c>
      <c r="LU17" s="1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102"/>
      <c r="MY17" s="97"/>
      <c r="MZ17" s="97"/>
      <c r="NA17" s="97"/>
      <c r="NB17" s="102"/>
      <c r="NC17" s="97"/>
      <c r="ND17" s="97"/>
      <c r="NE17" s="97"/>
      <c r="NF17" s="102"/>
      <c r="NG17" s="97"/>
      <c r="NH17" s="97"/>
      <c r="NI17" s="97"/>
      <c r="NJ17" s="102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102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102"/>
      <c r="PV17" s="102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s="10" customFormat="1" ht="18" customHeight="1" x14ac:dyDescent="0.2">
      <c r="A18" s="12">
        <v>5</v>
      </c>
      <c r="B18" s="11" t="s">
        <v>70</v>
      </c>
      <c r="C18" s="1">
        <v>7530</v>
      </c>
      <c r="D18" s="4" t="s">
        <v>123</v>
      </c>
      <c r="E18" s="1">
        <v>11635</v>
      </c>
      <c r="F18" s="1">
        <v>2008</v>
      </c>
      <c r="G18" s="4" t="s">
        <v>71</v>
      </c>
      <c r="H18" s="120"/>
      <c r="I18" s="132">
        <f>SUM(K18:TB18)</f>
        <v>0</v>
      </c>
      <c r="J18" s="133">
        <f>Tabuľka119[[#This Row],[Stĺpec8]]+I19</f>
        <v>19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0"/>
      <c r="FH18" s="60"/>
      <c r="FI18" s="60"/>
      <c r="FJ18" s="60"/>
      <c r="FK18" s="58"/>
      <c r="FL18" s="58"/>
      <c r="FM18" s="60"/>
      <c r="FN18" s="60"/>
      <c r="FO18" s="58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58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s="10" customFormat="1" ht="18" customHeight="1" x14ac:dyDescent="0.2">
      <c r="A19" s="12"/>
      <c r="B19" s="11"/>
      <c r="C19" s="1"/>
      <c r="D19" s="4" t="s">
        <v>145</v>
      </c>
      <c r="E19" s="1"/>
      <c r="F19" s="1"/>
      <c r="G19" s="4"/>
      <c r="H19" s="120"/>
      <c r="I19" s="132">
        <f>SUM(K19:TB19)</f>
        <v>19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>
        <v>2</v>
      </c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0"/>
      <c r="FH19" s="60"/>
      <c r="FI19" s="60"/>
      <c r="FJ19" s="60"/>
      <c r="FK19" s="58"/>
      <c r="FL19" s="58"/>
      <c r="FM19" s="60"/>
      <c r="FN19" s="60"/>
      <c r="FO19" s="58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58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>
        <v>9</v>
      </c>
      <c r="IY19" s="1">
        <v>8</v>
      </c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s="10" customFormat="1" ht="18" customHeight="1" x14ac:dyDescent="0.2">
      <c r="A20" s="12"/>
      <c r="B20" s="26" t="s">
        <v>646</v>
      </c>
      <c r="C20" s="1">
        <v>9643</v>
      </c>
      <c r="D20" s="4" t="s">
        <v>477</v>
      </c>
      <c r="E20" s="1">
        <v>12995</v>
      </c>
      <c r="F20" s="1">
        <v>2015</v>
      </c>
      <c r="G20" t="s">
        <v>478</v>
      </c>
      <c r="H20" s="120"/>
      <c r="I20" s="132">
        <f t="shared" si="0"/>
        <v>19</v>
      </c>
      <c r="J20" s="12">
        <f>Tabuľka119[[#This Row],[Stĺpec8]]</f>
        <v>19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9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>
        <f>8+3</f>
        <v>11</v>
      </c>
      <c r="EF20" s="1"/>
      <c r="EG20" s="1"/>
      <c r="EH20" s="1"/>
      <c r="EI20" s="1"/>
      <c r="EJ20" s="1"/>
      <c r="EK20" s="1"/>
      <c r="EL20" s="1">
        <v>8</v>
      </c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0"/>
      <c r="FH20" s="60"/>
      <c r="FI20" s="60"/>
      <c r="FJ20" s="60"/>
      <c r="FK20" s="58"/>
      <c r="FL20" s="58"/>
      <c r="FM20" s="60"/>
      <c r="FN20" s="60"/>
      <c r="FO20" s="58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58"/>
      <c r="GE20" s="60"/>
      <c r="GF20" s="60"/>
      <c r="GG20" s="60"/>
      <c r="GH20" s="60" t="s">
        <v>516</v>
      </c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 t="s">
        <v>516</v>
      </c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s="10" customFormat="1" ht="18" customHeight="1" x14ac:dyDescent="0.2">
      <c r="A21" s="12">
        <v>7</v>
      </c>
      <c r="B21" s="26" t="s">
        <v>321</v>
      </c>
      <c r="C21" s="1"/>
      <c r="D21" s="4" t="s">
        <v>322</v>
      </c>
      <c r="E21" s="1"/>
      <c r="F21" s="1"/>
      <c r="G21" s="4"/>
      <c r="H21" s="120"/>
      <c r="I21" s="132">
        <f>SUM(K21:TB21)</f>
        <v>7</v>
      </c>
      <c r="J21" s="12">
        <f>Tabuľka119[[#This Row],[Stĺpec8]]</f>
        <v>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 t="s">
        <v>516</v>
      </c>
      <c r="CU21" s="1"/>
      <c r="CV21" s="1" t="s">
        <v>516</v>
      </c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0"/>
      <c r="FH21" s="60"/>
      <c r="FI21" s="60"/>
      <c r="FJ21" s="60"/>
      <c r="FK21" s="58"/>
      <c r="FL21" s="58">
        <f>1+2</f>
        <v>3</v>
      </c>
      <c r="FM21" s="60" t="s">
        <v>516</v>
      </c>
      <c r="FN21" s="60"/>
      <c r="FO21" s="58"/>
      <c r="FP21" s="60" t="s">
        <v>516</v>
      </c>
      <c r="FQ21" s="60"/>
      <c r="FR21" s="60" t="s">
        <v>516</v>
      </c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58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1"/>
      <c r="HM21" s="1" t="s">
        <v>516</v>
      </c>
      <c r="HN21" s="1"/>
      <c r="HO21" s="1"/>
      <c r="HP21" s="1"/>
      <c r="HQ21" s="1"/>
      <c r="HR21" s="1"/>
      <c r="HS21" s="1">
        <f>3+1</f>
        <v>4</v>
      </c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ht="18" customHeight="1" x14ac:dyDescent="0.2">
      <c r="A22" s="12">
        <v>8</v>
      </c>
      <c r="B22" s="26" t="s">
        <v>400</v>
      </c>
      <c r="C22" s="1">
        <v>9946</v>
      </c>
      <c r="D22" s="4" t="s">
        <v>226</v>
      </c>
      <c r="E22" s="1">
        <v>10339</v>
      </c>
      <c r="G22" s="4" t="s">
        <v>51</v>
      </c>
      <c r="H22" s="120"/>
      <c r="I22" s="132">
        <f t="shared" ref="I22:I45" si="1">SUM(K22:TB22)</f>
        <v>6</v>
      </c>
      <c r="J22" s="12">
        <f>Tabuľka119[[#This Row],[Stĺpec8]]</f>
        <v>6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9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9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0"/>
      <c r="FH22" s="58"/>
      <c r="FI22" s="58"/>
      <c r="FJ22" s="60"/>
      <c r="FK22" s="60"/>
      <c r="FL22" s="58"/>
      <c r="FM22" s="60"/>
      <c r="FN22" s="60"/>
      <c r="FO22" s="58"/>
      <c r="FP22" s="60"/>
      <c r="FQ22" s="60"/>
      <c r="FR22" s="60"/>
      <c r="FS22" s="60"/>
      <c r="FT22" s="60"/>
      <c r="FU22" s="60"/>
      <c r="FV22" s="60">
        <v>1</v>
      </c>
      <c r="FW22" s="60"/>
      <c r="FX22" s="60"/>
      <c r="FY22" s="60"/>
      <c r="FZ22" s="60"/>
      <c r="GA22" s="60"/>
      <c r="GB22" s="60"/>
      <c r="GC22" s="60"/>
      <c r="GD22" s="58">
        <v>2</v>
      </c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 t="s">
        <v>516</v>
      </c>
      <c r="GQ22" s="60"/>
      <c r="GR22" s="60">
        <v>3</v>
      </c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9"/>
      <c r="HM22" s="9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ht="18" customHeight="1" x14ac:dyDescent="0.2">
      <c r="A23" s="33"/>
      <c r="B23" s="35"/>
      <c r="D23" s="4" t="s">
        <v>755</v>
      </c>
      <c r="E23" s="1">
        <v>12984</v>
      </c>
      <c r="G23" s="4" t="s">
        <v>406</v>
      </c>
      <c r="H23" s="120"/>
      <c r="I23" s="132">
        <f t="shared" si="1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9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9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0"/>
      <c r="FH23" s="58"/>
      <c r="FI23" s="58"/>
      <c r="FJ23" s="60"/>
      <c r="FK23" s="60"/>
      <c r="FL23" s="58"/>
      <c r="FM23" s="60"/>
      <c r="FN23" s="60"/>
      <c r="FO23" s="58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58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9"/>
      <c r="HM23" s="9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 t="s">
        <v>516</v>
      </c>
      <c r="LG23" s="1" t="s">
        <v>516</v>
      </c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ht="18" customHeight="1" x14ac:dyDescent="0.2">
      <c r="A24" s="12">
        <v>9</v>
      </c>
      <c r="B24" s="26" t="s">
        <v>453</v>
      </c>
      <c r="C24" s="1">
        <v>10274</v>
      </c>
      <c r="D24" s="4" t="s">
        <v>454</v>
      </c>
      <c r="E24" s="1">
        <v>8783</v>
      </c>
      <c r="G24" s="4" t="s">
        <v>58</v>
      </c>
      <c r="H24" s="120"/>
      <c r="I24" s="132">
        <f>SUM(K24:TB24)</f>
        <v>0</v>
      </c>
      <c r="J24" s="133">
        <f>Tabuľka119[[#This Row],[Stĺpec8]]+I25+I26</f>
        <v>4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0"/>
      <c r="FH24" s="58"/>
      <c r="FI24" s="58"/>
      <c r="FJ24" s="60"/>
      <c r="FK24" s="60"/>
      <c r="FL24" s="58"/>
      <c r="FM24" s="60"/>
      <c r="FN24" s="60"/>
      <c r="FO24" s="58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58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9"/>
      <c r="HM24" s="9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ht="18" customHeight="1" x14ac:dyDescent="0.2">
      <c r="D25" s="4" t="s">
        <v>536</v>
      </c>
      <c r="E25" s="1">
        <v>8781</v>
      </c>
      <c r="G25" s="4"/>
      <c r="H25" s="4"/>
      <c r="I25" s="132">
        <f>SUM(K25:TB25)</f>
        <v>4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9" t="s">
        <v>516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>
        <v>1</v>
      </c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0"/>
      <c r="FH25" s="58"/>
      <c r="FI25" s="58"/>
      <c r="FJ25" s="60"/>
      <c r="FK25" s="60"/>
      <c r="FL25" s="58"/>
      <c r="FM25" s="60"/>
      <c r="FN25" s="60"/>
      <c r="FO25" s="58"/>
      <c r="FP25" s="60"/>
      <c r="FQ25" s="60"/>
      <c r="FR25" s="60"/>
      <c r="FS25" s="60"/>
      <c r="FT25" s="60"/>
      <c r="FU25" s="60">
        <v>1</v>
      </c>
      <c r="FV25" s="60"/>
      <c r="FW25" s="60"/>
      <c r="FX25" s="60"/>
      <c r="FY25" s="60"/>
      <c r="FZ25" s="60"/>
      <c r="GA25" s="60"/>
      <c r="GB25" s="60" t="s">
        <v>516</v>
      </c>
      <c r="GC25" s="60"/>
      <c r="GD25" s="58"/>
      <c r="GE25" s="60"/>
      <c r="GF25" s="60"/>
      <c r="GG25" s="60"/>
      <c r="GH25" s="60"/>
      <c r="GI25" s="60"/>
      <c r="GJ25" s="60"/>
      <c r="GK25" s="60">
        <v>1</v>
      </c>
      <c r="GL25" s="60"/>
      <c r="GM25" s="60"/>
      <c r="GN25" s="60"/>
      <c r="GO25" s="60"/>
      <c r="GP25" s="60" t="s">
        <v>516</v>
      </c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9"/>
      <c r="HM25" s="9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 t="s">
        <v>516</v>
      </c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 t="s">
        <v>516</v>
      </c>
      <c r="JB25" s="1"/>
      <c r="JC25" s="1"/>
      <c r="JD25" s="1"/>
      <c r="JE25" s="1"/>
      <c r="JF25" s="1"/>
      <c r="JG25" s="1"/>
      <c r="JH25" s="1"/>
      <c r="JI25" s="1"/>
      <c r="JJ25" s="1"/>
      <c r="JK25" s="9" t="s">
        <v>516</v>
      </c>
      <c r="JL25" s="1"/>
      <c r="JM25" s="1"/>
      <c r="JN25" s="1"/>
      <c r="JO25" s="1"/>
      <c r="JP25" s="1"/>
      <c r="JQ25" s="1"/>
      <c r="JR25" s="1"/>
      <c r="JS25" s="1"/>
      <c r="JT25" s="9" t="s">
        <v>516</v>
      </c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64"/>
      <c r="LW25" s="64"/>
      <c r="LX25" s="64">
        <v>1</v>
      </c>
      <c r="LY25" s="64"/>
      <c r="LZ25" s="64"/>
      <c r="MA25" s="64"/>
      <c r="MB25" s="64" t="s">
        <v>516</v>
      </c>
      <c r="MC25" s="64"/>
      <c r="MD25" s="64"/>
      <c r="ME25" s="64"/>
      <c r="MF25" s="64"/>
      <c r="MG25" s="64" t="s">
        <v>516</v>
      </c>
      <c r="MH25" s="64"/>
      <c r="MI25" s="64"/>
      <c r="MJ25" s="64"/>
      <c r="MK25" s="64" t="s">
        <v>516</v>
      </c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ht="18" customHeight="1" x14ac:dyDescent="0.2">
      <c r="A26" s="33"/>
      <c r="B26" s="35"/>
      <c r="D26" s="4" t="s">
        <v>723</v>
      </c>
      <c r="E26" s="1">
        <v>10195</v>
      </c>
      <c r="G26" s="4"/>
      <c r="H26" s="120"/>
      <c r="I26" s="132">
        <f>SUM(K26:TB26)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9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0"/>
      <c r="FH26" s="58"/>
      <c r="FI26" s="58"/>
      <c r="FJ26" s="60"/>
      <c r="FK26" s="60"/>
      <c r="FL26" s="58"/>
      <c r="FM26" s="60"/>
      <c r="FN26" s="60"/>
      <c r="FO26" s="58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58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9"/>
      <c r="HM26" s="9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 t="s">
        <v>516</v>
      </c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ht="18" customHeight="1" x14ac:dyDescent="0.2">
      <c r="A27" s="12">
        <v>10</v>
      </c>
      <c r="B27" s="26" t="s">
        <v>664</v>
      </c>
      <c r="C27" s="1">
        <v>8305</v>
      </c>
      <c r="D27" s="4" t="s">
        <v>665</v>
      </c>
      <c r="E27" s="1">
        <v>13314</v>
      </c>
      <c r="G27" s="4" t="s">
        <v>48</v>
      </c>
      <c r="H27" s="120"/>
      <c r="I27" s="132">
        <f t="shared" si="1"/>
        <v>3</v>
      </c>
      <c r="J27" s="12">
        <f>Tabuľka119[[#This Row],[Stĺpec8]]</f>
        <v>3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9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9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 t="s">
        <v>516</v>
      </c>
      <c r="FA27" s="1">
        <v>3</v>
      </c>
      <c r="FB27" s="1"/>
      <c r="FC27" s="1"/>
      <c r="FD27" s="1"/>
      <c r="FE27" s="1"/>
      <c r="FF27" s="1"/>
      <c r="FG27" s="60"/>
      <c r="FH27" s="58"/>
      <c r="FI27" s="58"/>
      <c r="FJ27" s="60"/>
      <c r="FK27" s="60"/>
      <c r="FL27" s="58"/>
      <c r="FM27" s="60"/>
      <c r="FN27" s="60"/>
      <c r="FO27" s="58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58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s="10" customFormat="1" ht="18" customHeight="1" x14ac:dyDescent="0.2">
      <c r="A28" s="12"/>
      <c r="B28" s="26" t="s">
        <v>543</v>
      </c>
      <c r="C28" s="1"/>
      <c r="D28" s="57" t="s">
        <v>544</v>
      </c>
      <c r="E28" s="1">
        <v>13100</v>
      </c>
      <c r="F28" s="1">
        <v>2021</v>
      </c>
      <c r="G28" s="4" t="s">
        <v>188</v>
      </c>
      <c r="H28" s="4"/>
      <c r="I28" s="132">
        <f t="shared" si="1"/>
        <v>3</v>
      </c>
      <c r="J28" s="12">
        <f>Tabuľka119[[#This Row],[Stĺpec8]]</f>
        <v>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9" t="s">
        <v>516</v>
      </c>
      <c r="AY28" s="1"/>
      <c r="AZ28" s="1"/>
      <c r="BA28" s="1">
        <v>3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0"/>
      <c r="FH28" s="60"/>
      <c r="FI28" s="60"/>
      <c r="FJ28" s="60"/>
      <c r="FK28" s="58"/>
      <c r="FL28" s="58"/>
      <c r="FM28" s="60"/>
      <c r="FN28" s="60"/>
      <c r="FO28" s="58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58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s="10" customFormat="1" ht="18" customHeight="1" x14ac:dyDescent="0.2">
      <c r="A29" s="33"/>
      <c r="B29" s="26" t="s">
        <v>398</v>
      </c>
      <c r="C29" s="1">
        <v>9514</v>
      </c>
      <c r="D29" s="4" t="s">
        <v>399</v>
      </c>
      <c r="E29" s="1">
        <v>12843</v>
      </c>
      <c r="F29" s="1">
        <v>2016</v>
      </c>
      <c r="G29" s="4" t="s">
        <v>58</v>
      </c>
      <c r="H29" s="120"/>
      <c r="I29" s="132">
        <f t="shared" si="1"/>
        <v>3</v>
      </c>
      <c r="J29" s="12">
        <f>Tabuľka119[[#This Row],[Stĺpec8]]</f>
        <v>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0"/>
      <c r="FH29" s="60"/>
      <c r="FI29" s="60"/>
      <c r="FJ29" s="60"/>
      <c r="FK29" s="58"/>
      <c r="FL29" s="58"/>
      <c r="FM29" s="60"/>
      <c r="FN29" s="60"/>
      <c r="FO29" s="58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58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>
        <v>1</v>
      </c>
      <c r="HX29" s="1" t="s">
        <v>516</v>
      </c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>
        <v>1</v>
      </c>
      <c r="JU29" s="1"/>
      <c r="JV29" s="1" t="s">
        <v>516</v>
      </c>
      <c r="JW29" s="1"/>
      <c r="JX29" s="1"/>
      <c r="JY29" s="1"/>
      <c r="JZ29" s="1"/>
      <c r="KA29" s="1"/>
      <c r="KB29" s="1"/>
      <c r="KC29" s="1">
        <v>1</v>
      </c>
      <c r="KD29" s="1"/>
      <c r="KE29" s="1" t="s">
        <v>516</v>
      </c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9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s="10" customFormat="1" ht="18" customHeight="1" x14ac:dyDescent="0.2">
      <c r="A30" s="12"/>
      <c r="B30" s="11" t="s">
        <v>69</v>
      </c>
      <c r="C30" s="1">
        <v>7124</v>
      </c>
      <c r="D30" s="4" t="s">
        <v>112</v>
      </c>
      <c r="E30" s="1">
        <v>11747</v>
      </c>
      <c r="F30" s="1">
        <v>2017</v>
      </c>
      <c r="G30" t="s">
        <v>20</v>
      </c>
      <c r="H30" s="120"/>
      <c r="I30" s="132">
        <f>SUM(K30:TB30)</f>
        <v>0</v>
      </c>
      <c r="J30" s="133">
        <f>Tabuľka119[[#This Row],[Stĺpec8]]+I31</f>
        <v>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0"/>
      <c r="FH30" s="60"/>
      <c r="FI30" s="60"/>
      <c r="FJ30" s="60"/>
      <c r="FK30" s="58"/>
      <c r="FL30" s="58"/>
      <c r="FM30" s="60"/>
      <c r="FN30" s="60"/>
      <c r="FO30" s="58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58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 t="s">
        <v>516</v>
      </c>
      <c r="KO30" s="1" t="s">
        <v>516</v>
      </c>
      <c r="KP30" s="1"/>
      <c r="KQ30" s="1"/>
      <c r="KR30" s="1"/>
      <c r="KS30" s="1"/>
      <c r="KT30" s="1"/>
      <c r="KU30" s="1"/>
      <c r="KV30" s="1"/>
      <c r="KW30" s="1"/>
      <c r="KX30" s="1" t="s">
        <v>516</v>
      </c>
      <c r="KY30" s="1"/>
      <c r="KZ30" s="1"/>
      <c r="LA30" s="1"/>
      <c r="LB30" s="1"/>
      <c r="LC30" s="1"/>
      <c r="LD30" s="1"/>
      <c r="LE30" s="1"/>
      <c r="LF30" s="1" t="s">
        <v>516</v>
      </c>
      <c r="LG30" s="1" t="s">
        <v>516</v>
      </c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s="10" customFormat="1" ht="18" customHeight="1" x14ac:dyDescent="0.2">
      <c r="A31" s="33"/>
      <c r="B31" s="35"/>
      <c r="C31" s="1"/>
      <c r="D31" s="4" t="s">
        <v>173</v>
      </c>
      <c r="E31" s="1">
        <v>12188</v>
      </c>
      <c r="F31" s="1">
        <v>2010</v>
      </c>
      <c r="G31"/>
      <c r="H31" s="120"/>
      <c r="I31" s="132">
        <f>SUM(K31:TB31)</f>
        <v>3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0"/>
      <c r="FH31" s="60"/>
      <c r="FI31" s="60"/>
      <c r="FJ31" s="60"/>
      <c r="FK31" s="58"/>
      <c r="FL31" s="58"/>
      <c r="FM31" s="60"/>
      <c r="FN31" s="60"/>
      <c r="FO31" s="58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58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>
        <f>2+1</f>
        <v>3</v>
      </c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ht="18" customHeight="1" x14ac:dyDescent="0.2">
      <c r="A32" s="12">
        <v>14</v>
      </c>
      <c r="B32" s="26" t="s">
        <v>227</v>
      </c>
      <c r="C32" s="1">
        <v>7553</v>
      </c>
      <c r="D32" s="4" t="s">
        <v>228</v>
      </c>
      <c r="E32" s="1">
        <v>9288</v>
      </c>
      <c r="G32" s="4" t="s">
        <v>148</v>
      </c>
      <c r="H32" s="4"/>
      <c r="I32" s="132">
        <f>SUM(K32:TB32)</f>
        <v>0</v>
      </c>
      <c r="J32" s="133">
        <f>Tabuľka119[[#This Row],[Stĺpec8]]+I33</f>
        <v>2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 t="s">
        <v>516</v>
      </c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0"/>
      <c r="FH32" s="58"/>
      <c r="FI32" s="58"/>
      <c r="FJ32" s="60"/>
      <c r="FK32" s="60"/>
      <c r="FL32" s="58"/>
      <c r="FM32" s="60"/>
      <c r="FN32" s="60"/>
      <c r="FO32" s="58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58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9"/>
      <c r="HM32" s="9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ht="18" customHeight="1" x14ac:dyDescent="0.2">
      <c r="B33" s="35"/>
      <c r="D33" s="4" t="s">
        <v>229</v>
      </c>
      <c r="E33" s="1">
        <v>8371</v>
      </c>
      <c r="G33" s="4"/>
      <c r="H33" s="4"/>
      <c r="I33" s="132">
        <f>SUM(K33:TB33)</f>
        <v>2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 t="s">
        <v>516</v>
      </c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 t="s">
        <v>516</v>
      </c>
      <c r="EH33" s="1" t="s">
        <v>516</v>
      </c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60"/>
      <c r="FH33" s="58"/>
      <c r="FI33" s="58"/>
      <c r="FJ33" s="60"/>
      <c r="FK33" s="60"/>
      <c r="FL33" s="58"/>
      <c r="FM33" s="60"/>
      <c r="FN33" s="60"/>
      <c r="FO33" s="58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58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9"/>
      <c r="HM33" s="9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 t="s">
        <v>516</v>
      </c>
      <c r="LH33" s="1"/>
      <c r="LI33" s="1"/>
      <c r="LJ33" s="1"/>
      <c r="LK33" s="1"/>
      <c r="LL33" s="1" t="s">
        <v>516</v>
      </c>
      <c r="LM33" s="1" t="s">
        <v>516</v>
      </c>
      <c r="LN33" s="1"/>
      <c r="LO33" s="1"/>
      <c r="LP33" s="1"/>
      <c r="LQ33" s="1"/>
      <c r="LR33" s="1"/>
      <c r="LS33" s="1"/>
      <c r="LT33" s="1" t="s">
        <v>516</v>
      </c>
      <c r="LU33" s="1">
        <v>2</v>
      </c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ht="18" customHeight="1" x14ac:dyDescent="0.2">
      <c r="A34" s="33">
        <v>15</v>
      </c>
      <c r="B34" s="26" t="s">
        <v>113</v>
      </c>
      <c r="C34" s="1">
        <v>9946</v>
      </c>
      <c r="D34" s="4" t="s">
        <v>758</v>
      </c>
      <c r="E34" s="1">
        <v>6647</v>
      </c>
      <c r="G34" s="4" t="s">
        <v>51</v>
      </c>
      <c r="H34" s="120"/>
      <c r="I34" s="132">
        <f>SUM(K34:TB34)</f>
        <v>1</v>
      </c>
      <c r="J34" s="12">
        <f>Tabuľka119[[#This Row],[Stĺpec8]]</f>
        <v>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0"/>
      <c r="FH34" s="58"/>
      <c r="FI34" s="58"/>
      <c r="FJ34" s="60"/>
      <c r="FK34" s="60"/>
      <c r="FL34" s="58"/>
      <c r="FM34" s="60"/>
      <c r="FN34" s="60"/>
      <c r="FO34" s="58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58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9"/>
      <c r="HM34" s="9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>
        <v>1</v>
      </c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ht="18" customHeight="1" x14ac:dyDescent="0.2">
      <c r="A35" s="12">
        <v>16</v>
      </c>
      <c r="B35" s="26" t="s">
        <v>671</v>
      </c>
      <c r="C35" s="1">
        <v>9595</v>
      </c>
      <c r="D35" s="4" t="s">
        <v>672</v>
      </c>
      <c r="E35" s="1">
        <v>9419</v>
      </c>
      <c r="G35" s="4" t="s">
        <v>478</v>
      </c>
      <c r="H35" s="120"/>
      <c r="I35" s="132">
        <f t="shared" ref="I35:I53" si="2">SUM(K35:TB35)</f>
        <v>0</v>
      </c>
      <c r="J35" s="12">
        <f>Tabuľka119[[#This Row],[Stĺpec8]]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9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9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 t="s">
        <v>516</v>
      </c>
      <c r="FB35" s="1"/>
      <c r="FC35" s="1"/>
      <c r="FD35" s="1"/>
      <c r="FE35" s="1"/>
      <c r="FF35" s="1"/>
      <c r="FG35" s="60"/>
      <c r="FH35" s="58"/>
      <c r="FI35" s="58"/>
      <c r="FJ35" s="60"/>
      <c r="FK35" s="60"/>
      <c r="FL35" s="58"/>
      <c r="FM35" s="60"/>
      <c r="FN35" s="60"/>
      <c r="FO35" s="58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58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9"/>
      <c r="HM35" s="9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ht="18" customHeight="1" x14ac:dyDescent="0.2">
      <c r="A36" s="33"/>
      <c r="B36" s="26" t="s">
        <v>673</v>
      </c>
      <c r="C36" s="1">
        <v>9593</v>
      </c>
      <c r="D36" s="4" t="s">
        <v>674</v>
      </c>
      <c r="E36" s="1">
        <v>10669</v>
      </c>
      <c r="G36" s="4" t="s">
        <v>478</v>
      </c>
      <c r="H36" s="120"/>
      <c r="I36" s="132">
        <f t="shared" si="2"/>
        <v>0</v>
      </c>
      <c r="J36" s="12">
        <f>Tabuľka119[[#This Row],[Stĺpec8]]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9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9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 t="s">
        <v>516</v>
      </c>
      <c r="FB36" s="1"/>
      <c r="FC36" s="1"/>
      <c r="FD36" s="1"/>
      <c r="FE36" s="1"/>
      <c r="FF36" s="1"/>
      <c r="FG36" s="60"/>
      <c r="FH36" s="58"/>
      <c r="FI36" s="58"/>
      <c r="FJ36" s="60"/>
      <c r="FK36" s="60"/>
      <c r="FL36" s="58"/>
      <c r="FM36" s="60"/>
      <c r="FN36" s="60"/>
      <c r="FO36" s="58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58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9"/>
      <c r="HM36" s="9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ht="18" customHeight="1" x14ac:dyDescent="0.2">
      <c r="B37" s="26" t="s">
        <v>73</v>
      </c>
      <c r="C37" s="1">
        <v>8182</v>
      </c>
      <c r="D37" s="4" t="s">
        <v>74</v>
      </c>
      <c r="E37" s="1">
        <v>9149</v>
      </c>
      <c r="G37" s="4" t="s">
        <v>75</v>
      </c>
      <c r="H37" s="4"/>
      <c r="I37" s="132">
        <f t="shared" si="2"/>
        <v>0</v>
      </c>
      <c r="J37" s="12">
        <f>Tabuľka119[[#This Row],[Stĺpec8]]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 t="s">
        <v>516</v>
      </c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0"/>
      <c r="FH37" s="58"/>
      <c r="FI37" s="58"/>
      <c r="FJ37" s="60"/>
      <c r="FK37" s="60"/>
      <c r="FL37" s="58"/>
      <c r="FM37" s="60"/>
      <c r="FN37" s="60"/>
      <c r="FO37" s="58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58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9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ht="18" customHeight="1" x14ac:dyDescent="0.2">
      <c r="A38" s="33"/>
      <c r="B38" s="26" t="s">
        <v>640</v>
      </c>
      <c r="C38" s="1">
        <v>8956</v>
      </c>
      <c r="D38" s="4" t="s">
        <v>318</v>
      </c>
      <c r="E38" s="1">
        <v>7559</v>
      </c>
      <c r="F38" s="1">
        <v>2006</v>
      </c>
      <c r="G38" s="4" t="s">
        <v>474</v>
      </c>
      <c r="H38" s="120"/>
      <c r="I38" s="132">
        <f t="shared" si="2"/>
        <v>0</v>
      </c>
      <c r="J38" s="12">
        <f>Tabuľka119[[#This Row],[Stĺpec8]]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 t="s">
        <v>516</v>
      </c>
      <c r="DZ38" s="1"/>
      <c r="EA38" s="1" t="s">
        <v>516</v>
      </c>
      <c r="EB38" s="1"/>
      <c r="EC38" s="1"/>
      <c r="ED38" s="1"/>
      <c r="EE38" s="1"/>
      <c r="EF38" s="1"/>
      <c r="EG38" s="1" t="s">
        <v>516</v>
      </c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0"/>
      <c r="FH38" s="58"/>
      <c r="FI38" s="58"/>
      <c r="FJ38" s="60"/>
      <c r="FK38" s="60"/>
      <c r="FL38" s="58"/>
      <c r="FM38" s="60"/>
      <c r="FN38" s="60"/>
      <c r="FO38" s="58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58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9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/>
      <c r="B39" s="11" t="s">
        <v>76</v>
      </c>
      <c r="C39" s="1">
        <v>8891</v>
      </c>
      <c r="D39" s="4" t="s">
        <v>77</v>
      </c>
      <c r="E39" s="1">
        <v>10998</v>
      </c>
      <c r="F39" s="1">
        <v>2013</v>
      </c>
      <c r="G39" s="4" t="s">
        <v>310</v>
      </c>
      <c r="H39" s="4"/>
      <c r="I39" s="132">
        <f t="shared" si="2"/>
        <v>0</v>
      </c>
      <c r="J39" s="133">
        <f>Tabuľka119[[#This Row],[Stĺpec8]]+I40</f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0"/>
      <c r="FH39" s="60"/>
      <c r="FI39" s="60"/>
      <c r="FJ39" s="60"/>
      <c r="FK39" s="58"/>
      <c r="FL39" s="58"/>
      <c r="FM39" s="60"/>
      <c r="FN39" s="60"/>
      <c r="FO39" s="58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58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33"/>
      <c r="B40" s="35"/>
      <c r="C40" s="1"/>
      <c r="D40" s="4" t="s">
        <v>103</v>
      </c>
      <c r="E40" s="1">
        <v>10063</v>
      </c>
      <c r="F40" s="1">
        <v>2009</v>
      </c>
      <c r="G40" s="4"/>
      <c r="H40" s="120"/>
      <c r="I40" s="132">
        <f t="shared" si="2"/>
        <v>0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0"/>
      <c r="FH40" s="60"/>
      <c r="FI40" s="60"/>
      <c r="FJ40" s="60"/>
      <c r="FK40" s="58"/>
      <c r="FL40" s="58"/>
      <c r="FM40" s="60"/>
      <c r="FN40" s="60"/>
      <c r="FO40" s="58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58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33"/>
      <c r="B41" s="35"/>
      <c r="C41" s="1"/>
      <c r="D41" s="4" t="s">
        <v>411</v>
      </c>
      <c r="E41" s="1">
        <v>13031</v>
      </c>
      <c r="F41" s="1">
        <v>2009</v>
      </c>
      <c r="G41" s="4"/>
      <c r="H41" s="120"/>
      <c r="I41" s="132">
        <f t="shared" si="2"/>
        <v>0</v>
      </c>
      <c r="J41" s="1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60"/>
      <c r="FH41" s="60"/>
      <c r="FI41" s="60"/>
      <c r="FJ41" s="60"/>
      <c r="FK41" s="58"/>
      <c r="FL41" s="58"/>
      <c r="FM41" s="60"/>
      <c r="FN41" s="60"/>
      <c r="FO41" s="58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58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 t="s">
        <v>516</v>
      </c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ht="18" customHeight="1" x14ac:dyDescent="0.2">
      <c r="A42" s="33"/>
      <c r="B42" s="26" t="s">
        <v>575</v>
      </c>
      <c r="C42" s="1">
        <v>8837</v>
      </c>
      <c r="D42" s="4" t="s">
        <v>495</v>
      </c>
      <c r="E42" s="1">
        <v>10277</v>
      </c>
      <c r="G42" s="4" t="s">
        <v>45</v>
      </c>
      <c r="H42" s="120"/>
      <c r="I42" s="132">
        <f t="shared" si="2"/>
        <v>0</v>
      </c>
      <c r="J42" s="12">
        <f>Tabuľka119[[#This Row],[Stĺpec8]]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9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 t="s">
        <v>516</v>
      </c>
      <c r="CF42" s="9" t="s">
        <v>516</v>
      </c>
      <c r="CG42" s="1"/>
      <c r="CH42" s="1"/>
      <c r="CI42" s="1"/>
      <c r="CJ42" s="1"/>
      <c r="CK42" s="1"/>
      <c r="CL42" s="9" t="s">
        <v>516</v>
      </c>
      <c r="CM42" s="1"/>
      <c r="CN42" s="1"/>
      <c r="CO42" s="9" t="s">
        <v>516</v>
      </c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60"/>
      <c r="FH42" s="58"/>
      <c r="FI42" s="58"/>
      <c r="FJ42" s="60"/>
      <c r="FK42" s="60"/>
      <c r="FL42" s="58"/>
      <c r="FM42" s="60"/>
      <c r="FN42" s="60"/>
      <c r="FO42" s="58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58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9"/>
      <c r="HM42" s="9" t="s">
        <v>516</v>
      </c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33"/>
      <c r="B43" s="26" t="s">
        <v>233</v>
      </c>
      <c r="C43" s="1">
        <v>8786</v>
      </c>
      <c r="D43" s="4" t="s">
        <v>234</v>
      </c>
      <c r="E43" s="1">
        <v>8874</v>
      </c>
      <c r="F43" s="1"/>
      <c r="G43" s="4" t="s">
        <v>51</v>
      </c>
      <c r="H43" s="120"/>
      <c r="I43" s="132">
        <f t="shared" si="2"/>
        <v>0</v>
      </c>
      <c r="J43" s="12">
        <f>Tabuľka119[[#This Row],[Stĺpec8]]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 t="s">
        <v>516</v>
      </c>
      <c r="CU43" s="1" t="s">
        <v>516</v>
      </c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60"/>
      <c r="FH43" s="60"/>
      <c r="FI43" s="60"/>
      <c r="FJ43" s="60"/>
      <c r="FK43" s="58"/>
      <c r="FL43" s="58"/>
      <c r="FM43" s="60"/>
      <c r="FN43" s="60"/>
      <c r="FO43" s="58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58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s="98" customFormat="1" ht="18" customHeight="1" x14ac:dyDescent="0.2">
      <c r="A44" s="106"/>
      <c r="B44" s="137" t="s">
        <v>116</v>
      </c>
      <c r="C44" s="97">
        <v>9237</v>
      </c>
      <c r="D44" s="105" t="s">
        <v>117</v>
      </c>
      <c r="E44" s="97">
        <v>11810</v>
      </c>
      <c r="F44" s="97">
        <v>2016</v>
      </c>
      <c r="G44" s="105" t="s">
        <v>738</v>
      </c>
      <c r="H44" s="185"/>
      <c r="I44" s="132">
        <f t="shared" si="2"/>
        <v>0</v>
      </c>
      <c r="J44" s="106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88"/>
      <c r="FH44" s="100"/>
      <c r="FI44" s="100"/>
      <c r="FJ44" s="88"/>
      <c r="FK44" s="88"/>
      <c r="FL44" s="100"/>
      <c r="FM44" s="88"/>
      <c r="FN44" s="88"/>
      <c r="FO44" s="100"/>
      <c r="FP44" s="88"/>
      <c r="FQ44" s="88"/>
      <c r="FR44" s="88"/>
      <c r="FS44" s="88"/>
      <c r="FT44" s="88"/>
      <c r="FU44" s="88"/>
      <c r="FV44" s="88"/>
      <c r="FW44" s="88"/>
      <c r="FX44" s="88"/>
      <c r="FY44" s="88"/>
      <c r="FZ44" s="88"/>
      <c r="GA44" s="88"/>
      <c r="GB44" s="88"/>
      <c r="GC44" s="88"/>
      <c r="GD44" s="100"/>
      <c r="GE44" s="88"/>
      <c r="GF44" s="88"/>
      <c r="GG44" s="88"/>
      <c r="GH44" s="88"/>
      <c r="GI44" s="88"/>
      <c r="GJ44" s="88"/>
      <c r="GK44" s="88"/>
      <c r="GL44" s="88"/>
      <c r="GM44" s="88"/>
      <c r="GN44" s="88"/>
      <c r="GO44" s="88"/>
      <c r="GP44" s="88"/>
      <c r="GQ44" s="88"/>
      <c r="GR44" s="88"/>
      <c r="GS44" s="88"/>
      <c r="GT44" s="88"/>
      <c r="GU44" s="88"/>
      <c r="GV44" s="88"/>
      <c r="GW44" s="88"/>
      <c r="GX44" s="88"/>
      <c r="GY44" s="88"/>
      <c r="GZ44" s="88"/>
      <c r="HA44" s="88"/>
      <c r="HB44" s="88"/>
      <c r="HC44" s="88"/>
      <c r="HD44" s="88"/>
      <c r="HE44" s="88"/>
      <c r="HF44" s="88"/>
      <c r="HG44" s="88"/>
      <c r="HH44" s="88"/>
      <c r="HI44" s="88"/>
      <c r="HJ44" s="88"/>
      <c r="HK44" s="88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 t="s">
        <v>516</v>
      </c>
      <c r="KP44" s="97"/>
      <c r="KQ44" s="97"/>
      <c r="KR44" s="97"/>
      <c r="KS44" s="102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33"/>
      <c r="B45" s="26" t="s">
        <v>601</v>
      </c>
      <c r="C45" s="1">
        <v>9173</v>
      </c>
      <c r="D45" s="4" t="s">
        <v>602</v>
      </c>
      <c r="E45" s="1">
        <v>6054</v>
      </c>
      <c r="F45" s="1"/>
      <c r="G45" s="4" t="s">
        <v>603</v>
      </c>
      <c r="H45" s="120"/>
      <c r="I45" s="132">
        <f t="shared" si="2"/>
        <v>0</v>
      </c>
      <c r="J45" s="12">
        <f>Tabuľka119[[#This Row],[Stĺpec8]]</f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 t="s">
        <v>516</v>
      </c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60"/>
      <c r="FH45" s="60"/>
      <c r="FI45" s="60"/>
      <c r="FJ45" s="60"/>
      <c r="FK45" s="58"/>
      <c r="FL45" s="58"/>
      <c r="FM45" s="60"/>
      <c r="FN45" s="60"/>
      <c r="FO45" s="58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58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12">
        <v>24</v>
      </c>
      <c r="B46" s="26" t="s">
        <v>54</v>
      </c>
      <c r="C46" s="1"/>
      <c r="D46" s="57"/>
      <c r="E46" s="1"/>
      <c r="F46" s="1"/>
      <c r="G46"/>
      <c r="H46" s="4"/>
      <c r="I46" s="132">
        <f t="shared" si="2"/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60"/>
      <c r="FH46" s="60"/>
      <c r="FI46" s="60"/>
      <c r="FJ46" s="60"/>
      <c r="FK46" s="58"/>
      <c r="FL46" s="58"/>
      <c r="FM46" s="60"/>
      <c r="FN46" s="60"/>
      <c r="FO46" s="58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58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33"/>
      <c r="B47" s="35"/>
      <c r="C47" s="1"/>
      <c r="D47" s="57"/>
      <c r="E47" s="1"/>
      <c r="F47" s="1"/>
      <c r="G47"/>
      <c r="H47" s="4"/>
      <c r="I47" s="132">
        <f t="shared" si="2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60"/>
      <c r="FH47" s="60"/>
      <c r="FI47" s="60"/>
      <c r="FJ47" s="60"/>
      <c r="FK47" s="58"/>
      <c r="FL47" s="58"/>
      <c r="FM47" s="60"/>
      <c r="FN47" s="60"/>
      <c r="FO47" s="58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58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33"/>
      <c r="B48" s="35"/>
      <c r="C48" s="1"/>
      <c r="D48" s="57"/>
      <c r="E48" s="1"/>
      <c r="F48" s="1"/>
      <c r="G48"/>
      <c r="H48" s="4"/>
      <c r="I48" s="132">
        <f t="shared" si="2"/>
        <v>0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60"/>
      <c r="FH48" s="60"/>
      <c r="FI48" s="60"/>
      <c r="FJ48" s="60"/>
      <c r="FK48" s="58"/>
      <c r="FL48" s="58"/>
      <c r="FM48" s="60"/>
      <c r="FN48" s="60"/>
      <c r="FO48" s="58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58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33"/>
      <c r="B49" s="35"/>
      <c r="C49" s="1"/>
      <c r="D49" s="57"/>
      <c r="E49" s="1"/>
      <c r="F49" s="1"/>
      <c r="G49"/>
      <c r="H49" s="4"/>
      <c r="I49" s="132">
        <f t="shared" si="2"/>
        <v>0</v>
      </c>
      <c r="J49" s="1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60"/>
      <c r="FH49" s="60"/>
      <c r="FI49" s="60"/>
      <c r="FJ49" s="60"/>
      <c r="FK49" s="58"/>
      <c r="FL49" s="58"/>
      <c r="FM49" s="60"/>
      <c r="FN49" s="60"/>
      <c r="FO49" s="58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58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s="10" customFormat="1" ht="18" customHeight="1" x14ac:dyDescent="0.2">
      <c r="A50" s="12"/>
      <c r="B50" s="11" t="s">
        <v>111</v>
      </c>
      <c r="C50" s="1"/>
      <c r="D50" s="4" t="s">
        <v>201</v>
      </c>
      <c r="E50" s="1">
        <v>12104</v>
      </c>
      <c r="F50" s="1">
        <v>2007</v>
      </c>
      <c r="G50" s="4" t="s">
        <v>18</v>
      </c>
      <c r="H50" s="120"/>
      <c r="I50" s="132">
        <f t="shared" si="2"/>
        <v>0</v>
      </c>
      <c r="J50" s="133">
        <f>Tabuľka119[[#This Row],[Stĺpec8]]+I51+I52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60"/>
      <c r="FH50" s="60"/>
      <c r="FI50" s="60"/>
      <c r="FJ50" s="60"/>
      <c r="FK50" s="58"/>
      <c r="FL50" s="58"/>
      <c r="FM50" s="60"/>
      <c r="FN50" s="60"/>
      <c r="FO50" s="58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58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33"/>
      <c r="B51" s="35"/>
      <c r="C51" s="1"/>
      <c r="D51" s="4" t="s">
        <v>378</v>
      </c>
      <c r="E51" s="1">
        <v>12824</v>
      </c>
      <c r="F51" s="1">
        <v>2019</v>
      </c>
      <c r="G51" s="4"/>
      <c r="H51" s="120"/>
      <c r="I51" s="132">
        <f t="shared" si="2"/>
        <v>0</v>
      </c>
      <c r="J51" s="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60"/>
      <c r="FH51" s="60"/>
      <c r="FI51" s="60"/>
      <c r="FJ51" s="60"/>
      <c r="FK51" s="58"/>
      <c r="FL51" s="58"/>
      <c r="FM51" s="60"/>
      <c r="FN51" s="60"/>
      <c r="FO51" s="58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58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33"/>
      <c r="B52" s="11"/>
      <c r="C52" s="1"/>
      <c r="D52" s="4" t="s">
        <v>154</v>
      </c>
      <c r="E52" s="1">
        <v>12104</v>
      </c>
      <c r="F52" s="1">
        <v>2007</v>
      </c>
      <c r="G52" s="4"/>
      <c r="H52" s="120"/>
      <c r="I52" s="132">
        <f t="shared" si="2"/>
        <v>0</v>
      </c>
      <c r="J52" s="1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60"/>
      <c r="FH52" s="60"/>
      <c r="FI52" s="60"/>
      <c r="FJ52" s="60"/>
      <c r="FK52" s="58"/>
      <c r="FL52" s="58"/>
      <c r="FM52" s="60"/>
      <c r="FN52" s="60"/>
      <c r="FO52" s="58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58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s="10" customFormat="1" ht="18" customHeight="1" x14ac:dyDescent="0.2">
      <c r="A53" s="12"/>
      <c r="B53" s="11" t="s">
        <v>61</v>
      </c>
      <c r="C53" s="1">
        <v>5486</v>
      </c>
      <c r="D53" t="s">
        <v>62</v>
      </c>
      <c r="E53" s="1">
        <v>10324</v>
      </c>
      <c r="F53" s="1">
        <v>2014</v>
      </c>
      <c r="G53" s="4" t="s">
        <v>45</v>
      </c>
      <c r="H53"/>
      <c r="I53" s="132">
        <f t="shared" si="2"/>
        <v>0</v>
      </c>
      <c r="J53" s="12">
        <f>Tabuľka119[[#This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58"/>
      <c r="FH53" s="60"/>
      <c r="FI53" s="58"/>
      <c r="FJ53" s="60"/>
      <c r="FK53" s="60"/>
      <c r="FL53" s="58"/>
      <c r="FM53" s="60"/>
      <c r="FN53" s="60"/>
      <c r="FO53" s="58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58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60"/>
      <c r="KC53" s="60"/>
      <c r="KD53" s="60"/>
      <c r="KE53" s="60"/>
      <c r="KF53" s="60"/>
      <c r="KG53" s="60"/>
      <c r="KH53" s="60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10" customFormat="1" ht="18" customHeight="1" x14ac:dyDescent="0.2">
      <c r="A54" s="12"/>
      <c r="B54" s="11" t="s">
        <v>193</v>
      </c>
      <c r="C54" s="1">
        <v>8750</v>
      </c>
      <c r="D54" s="124" t="s">
        <v>169</v>
      </c>
      <c r="E54" s="1">
        <v>8029</v>
      </c>
      <c r="F54" s="1">
        <v>2004</v>
      </c>
      <c r="G54" s="124" t="s">
        <v>194</v>
      </c>
      <c r="H54" s="4"/>
      <c r="I54" s="132">
        <f t="shared" si="0"/>
        <v>0</v>
      </c>
      <c r="J54" s="133">
        <f>Tabuľka119[[#This Row],[Stĺpec8]]+I55+I56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60"/>
      <c r="FH54" s="60"/>
      <c r="FI54" s="60"/>
      <c r="FJ54" s="60"/>
      <c r="FK54" s="58"/>
      <c r="FL54" s="58"/>
      <c r="FM54" s="60"/>
      <c r="FN54" s="60"/>
      <c r="FO54" s="58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58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s="10" customFormat="1" ht="18" customHeight="1" x14ac:dyDescent="0.2">
      <c r="A55" s="33"/>
      <c r="B55" s="35"/>
      <c r="C55" s="1"/>
      <c r="D55" s="124" t="s">
        <v>196</v>
      </c>
      <c r="E55" s="1">
        <v>8340</v>
      </c>
      <c r="F55" s="1"/>
      <c r="G55" s="124"/>
      <c r="H55" s="120"/>
      <c r="I55" s="132">
        <f t="shared" si="0"/>
        <v>0</v>
      </c>
      <c r="J55" s="1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60"/>
      <c r="FH55" s="60"/>
      <c r="FI55" s="60"/>
      <c r="FJ55" s="60"/>
      <c r="FK55" s="58"/>
      <c r="FL55" s="58"/>
      <c r="FM55" s="60"/>
      <c r="FN55" s="60"/>
      <c r="FO55" s="58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58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1"/>
    </row>
    <row r="56" spans="1:522" s="10" customFormat="1" ht="18" customHeight="1" x14ac:dyDescent="0.2">
      <c r="A56" s="33"/>
      <c r="B56" s="35"/>
      <c r="C56" s="1"/>
      <c r="D56" s="123" t="s">
        <v>330</v>
      </c>
      <c r="E56" s="1">
        <v>12921</v>
      </c>
      <c r="F56" s="1"/>
      <c r="G56" s="124"/>
      <c r="H56" s="4"/>
      <c r="I56" s="132">
        <f t="shared" si="0"/>
        <v>0</v>
      </c>
      <c r="J56" s="1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60"/>
      <c r="FH56" s="60"/>
      <c r="FI56" s="60"/>
      <c r="FJ56" s="60"/>
      <c r="FK56" s="58"/>
      <c r="FL56" s="58"/>
      <c r="FM56" s="60"/>
      <c r="FN56" s="60"/>
      <c r="FO56" s="58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58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ht="18" customHeight="1" x14ac:dyDescent="0.2">
      <c r="B57" s="26" t="s">
        <v>472</v>
      </c>
      <c r="C57" s="1">
        <v>6225</v>
      </c>
      <c r="D57" s="4" t="s">
        <v>473</v>
      </c>
      <c r="E57" s="1">
        <v>11653</v>
      </c>
      <c r="F57" s="1">
        <v>2016</v>
      </c>
      <c r="G57" s="4" t="s">
        <v>474</v>
      </c>
      <c r="H57" s="120"/>
      <c r="I57" s="132">
        <f t="shared" si="0"/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60"/>
      <c r="FH57" s="58"/>
      <c r="FI57" s="58"/>
      <c r="FJ57" s="60"/>
      <c r="FK57" s="60"/>
      <c r="FL57" s="58"/>
      <c r="FM57" s="60"/>
      <c r="FN57" s="60"/>
      <c r="FO57" s="58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58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9"/>
      <c r="HM57" s="9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102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>
        <v>16</v>
      </c>
      <c r="B58" s="26" t="s">
        <v>54</v>
      </c>
      <c r="C58" s="1"/>
      <c r="D58" s="4"/>
      <c r="E58" s="1"/>
      <c r="F58" s="1"/>
      <c r="G58" s="4"/>
      <c r="H58" s="120"/>
      <c r="I58" s="132">
        <f t="shared" ref="I58:I61" si="3">SUM(K58:TB58)</f>
        <v>0</v>
      </c>
      <c r="J58" s="1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60"/>
      <c r="FH58" s="60"/>
      <c r="FI58" s="60"/>
      <c r="FJ58" s="60"/>
      <c r="FK58" s="58"/>
      <c r="FL58" s="58"/>
      <c r="FM58" s="60"/>
      <c r="FN58" s="60"/>
      <c r="FO58" s="58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58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33"/>
      <c r="B59" s="35"/>
      <c r="C59" s="1"/>
      <c r="D59" s="4"/>
      <c r="E59" s="1"/>
      <c r="F59" s="1"/>
      <c r="G59" s="4"/>
      <c r="H59" s="120"/>
      <c r="I59" s="132">
        <f t="shared" si="3"/>
        <v>0</v>
      </c>
      <c r="J59" s="1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60"/>
      <c r="FH59" s="60"/>
      <c r="FI59" s="60"/>
      <c r="FJ59" s="60"/>
      <c r="FK59" s="58"/>
      <c r="FL59" s="58"/>
      <c r="FM59" s="60"/>
      <c r="FN59" s="60"/>
      <c r="FO59" s="58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58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s="10" customFormat="1" ht="18" customHeight="1" x14ac:dyDescent="0.2">
      <c r="A60" s="33"/>
      <c r="B60" s="35"/>
      <c r="C60" s="1"/>
      <c r="D60" s="4"/>
      <c r="E60" s="1"/>
      <c r="F60" s="1"/>
      <c r="G60" s="4"/>
      <c r="H60" s="120"/>
      <c r="I60" s="132">
        <f t="shared" si="3"/>
        <v>0</v>
      </c>
      <c r="J60" s="1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60"/>
      <c r="FH60" s="60"/>
      <c r="FI60" s="60"/>
      <c r="FJ60" s="60"/>
      <c r="FK60" s="58"/>
      <c r="FL60" s="58"/>
      <c r="FM60" s="60"/>
      <c r="FN60" s="60"/>
      <c r="FO60" s="58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58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1"/>
    </row>
    <row r="61" spans="1:522" s="10" customFormat="1" ht="18" customHeight="1" x14ac:dyDescent="0.2">
      <c r="A61" s="33"/>
      <c r="B61" s="35"/>
      <c r="C61" s="1"/>
      <c r="D61" s="4"/>
      <c r="E61" s="1"/>
      <c r="F61" s="1"/>
      <c r="G61" s="4"/>
      <c r="H61" s="120"/>
      <c r="I61" s="132">
        <f t="shared" si="3"/>
        <v>0</v>
      </c>
      <c r="J61" s="1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60"/>
      <c r="FH61" s="60"/>
      <c r="FI61" s="60"/>
      <c r="FJ61" s="60"/>
      <c r="FK61" s="58"/>
      <c r="FL61" s="58"/>
      <c r="FM61" s="60"/>
      <c r="FN61" s="60"/>
      <c r="FO61" s="58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58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ht="15.95" customHeight="1" x14ac:dyDescent="0.2"/>
    <row r="63" spans="1:522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53:TB53">
    <cfRule type="top10" dxfId="53" priority="736" rank="15"/>
  </conditionalFormatting>
  <conditionalFormatting sqref="K58:TB61 K43:TB43 K9:OM9 RL9:TB9 K54:TB56 K28:TB31 K10:BY10 K45:TB52 K39:TB41 OO9:RJ9 K17:TB17 K20:TB21 CA10:FG10 FI10:TB10">
    <cfRule type="top10" dxfId="52" priority="1022" rank="15"/>
  </conditionalFormatting>
  <conditionalFormatting sqref="K19:TB19 K18:IY18 JA18:TB18">
    <cfRule type="top10" dxfId="51" priority="1273" rank="15"/>
  </conditionalFormatting>
  <conditionalFormatting sqref="K11:TB14">
    <cfRule type="top10" dxfId="50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104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11" t="s">
        <v>163</v>
      </c>
      <c r="B1" s="212"/>
      <c r="C1" s="212"/>
      <c r="D1" s="212"/>
      <c r="E1" s="212"/>
      <c r="F1" s="212"/>
      <c r="G1" s="212"/>
    </row>
    <row r="2" spans="1:522" ht="24.95" customHeight="1" x14ac:dyDescent="0.4">
      <c r="A2" s="211" t="s">
        <v>507</v>
      </c>
      <c r="B2" s="212"/>
      <c r="C2" s="212"/>
      <c r="D2" s="212"/>
      <c r="E2" s="212"/>
      <c r="F2" s="212"/>
      <c r="G2" s="212"/>
      <c r="H2" s="80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125"/>
      <c r="LH2" s="125"/>
      <c r="LI2" s="125"/>
      <c r="LJ2" s="125"/>
      <c r="LK2" s="125"/>
      <c r="LL2" s="128"/>
      <c r="LM2" s="128"/>
      <c r="LN2" s="128"/>
      <c r="LO2" s="128"/>
      <c r="LP2" s="128"/>
      <c r="LQ2" s="128"/>
      <c r="LR2" s="128"/>
      <c r="LS2" s="128"/>
      <c r="LT2" s="128"/>
      <c r="LU2" s="128"/>
      <c r="LV2" s="130"/>
      <c r="LW2" s="130"/>
      <c r="LX2" s="130"/>
      <c r="LY2" s="130"/>
      <c r="LZ2" s="130"/>
      <c r="MA2" s="130"/>
      <c r="MB2" s="130"/>
      <c r="MC2" s="130"/>
      <c r="MD2" s="130"/>
      <c r="ME2" s="135"/>
      <c r="MF2" s="135"/>
      <c r="MG2" s="135"/>
      <c r="MH2" s="135"/>
      <c r="MI2" s="135"/>
      <c r="MJ2" s="135"/>
      <c r="MK2" s="135"/>
      <c r="ML2" s="135"/>
      <c r="MM2" s="135"/>
      <c r="MN2" s="135"/>
      <c r="MO2" s="135"/>
      <c r="MP2" s="135"/>
      <c r="MQ2" s="135"/>
      <c r="MR2" s="135"/>
      <c r="MS2" s="135"/>
      <c r="MT2" s="135"/>
      <c r="MU2" s="135"/>
      <c r="MV2" s="135"/>
      <c r="MW2" s="135"/>
      <c r="MX2" s="135"/>
      <c r="MY2" s="135"/>
      <c r="MZ2" s="135"/>
      <c r="NA2" s="135"/>
      <c r="NB2" s="135"/>
      <c r="NC2" s="135"/>
      <c r="ND2" s="135"/>
      <c r="NE2" s="135"/>
      <c r="NF2" s="135"/>
      <c r="NG2" s="135"/>
      <c r="NH2" s="135"/>
      <c r="NI2" s="135"/>
      <c r="NJ2" s="135"/>
      <c r="NK2" s="135"/>
      <c r="NL2" s="135"/>
      <c r="NM2" s="135"/>
      <c r="NN2" s="135"/>
      <c r="NO2" s="135"/>
      <c r="NP2" s="135"/>
      <c r="NQ2" s="135"/>
      <c r="NR2" s="135"/>
      <c r="NS2" s="135"/>
      <c r="NT2" s="135"/>
      <c r="NU2" s="135"/>
      <c r="NV2" s="135"/>
      <c r="NW2" s="135"/>
      <c r="NX2" s="135"/>
      <c r="NY2" s="135"/>
      <c r="NZ2" s="141"/>
      <c r="OA2" s="141"/>
      <c r="OB2" s="141"/>
      <c r="OC2" s="141"/>
      <c r="OD2" s="141"/>
      <c r="OE2" s="141"/>
      <c r="OF2" s="141"/>
      <c r="OG2" s="141"/>
      <c r="OH2" s="141"/>
      <c r="OI2" s="141"/>
      <c r="OJ2" s="143"/>
      <c r="OK2" s="143"/>
      <c r="OL2" s="143"/>
      <c r="OM2" s="143"/>
      <c r="ON2" s="143"/>
      <c r="OO2" s="143"/>
      <c r="OP2" s="143"/>
      <c r="OQ2" s="143"/>
      <c r="OR2" s="143"/>
      <c r="OS2" s="143"/>
      <c r="OT2" s="143"/>
      <c r="OU2" s="143"/>
      <c r="OV2" s="143"/>
      <c r="OW2" s="143"/>
      <c r="OX2" s="143"/>
      <c r="OY2" s="143"/>
      <c r="OZ2" s="143"/>
      <c r="PA2" s="143"/>
      <c r="PB2" s="143"/>
      <c r="PC2" s="143"/>
      <c r="PD2" s="143"/>
      <c r="PE2" s="143"/>
      <c r="PF2" s="143"/>
      <c r="PG2" s="143"/>
      <c r="PH2" s="143"/>
      <c r="PI2" s="143"/>
      <c r="PJ2" s="143"/>
      <c r="PK2" s="143"/>
      <c r="PL2" s="143"/>
      <c r="PM2" s="143"/>
      <c r="PN2" s="143"/>
      <c r="PO2" s="143"/>
      <c r="PP2" s="143"/>
      <c r="PQ2" s="143"/>
      <c r="PR2" s="143"/>
      <c r="PS2" s="143"/>
      <c r="PT2" s="143"/>
      <c r="PU2" s="143"/>
      <c r="PV2" s="143"/>
      <c r="PW2" s="143"/>
      <c r="PX2" s="143"/>
      <c r="PY2" s="143"/>
      <c r="PZ2" s="143"/>
      <c r="QA2" s="143"/>
      <c r="QB2" s="143"/>
      <c r="QC2" s="143"/>
      <c r="QD2" s="143"/>
      <c r="QE2" s="143"/>
      <c r="QF2" s="143"/>
      <c r="QG2" s="143"/>
      <c r="QH2" s="143"/>
      <c r="QI2" s="143"/>
      <c r="QJ2" s="143"/>
      <c r="QK2" s="143"/>
      <c r="QL2" s="143"/>
      <c r="QM2" s="143"/>
      <c r="QN2" s="143"/>
      <c r="QO2" s="143"/>
      <c r="QP2" s="143"/>
      <c r="QQ2" s="143"/>
      <c r="QR2" s="143"/>
      <c r="QS2" s="143"/>
      <c r="QT2" s="143"/>
      <c r="QU2" s="143"/>
      <c r="QV2" s="143"/>
      <c r="QW2" s="143"/>
      <c r="QX2" s="143"/>
      <c r="QY2" s="143"/>
      <c r="QZ2" s="152"/>
      <c r="RA2" s="152"/>
      <c r="RB2" s="152"/>
      <c r="RC2" s="152"/>
      <c r="RD2" s="152"/>
      <c r="RE2" s="152"/>
      <c r="RF2" s="152"/>
      <c r="RG2" s="152"/>
      <c r="RH2" s="152"/>
      <c r="RI2" s="152"/>
      <c r="RJ2" s="152"/>
      <c r="RK2" s="155"/>
      <c r="RL2" s="155"/>
      <c r="RM2" s="155"/>
      <c r="RN2" s="155"/>
      <c r="RO2" s="155"/>
      <c r="RP2" s="155"/>
      <c r="RQ2" s="155"/>
      <c r="RR2" s="155"/>
      <c r="RS2" s="155"/>
      <c r="RT2" s="155"/>
      <c r="RU2" s="155"/>
      <c r="RV2" s="155"/>
      <c r="RW2" s="155"/>
      <c r="RX2" s="155"/>
      <c r="RY2" s="155"/>
      <c r="RZ2" s="155"/>
      <c r="SA2" s="155"/>
      <c r="SB2" s="155"/>
      <c r="SC2" s="155"/>
      <c r="SD2" s="155"/>
      <c r="SE2" s="155"/>
      <c r="SF2" s="155"/>
      <c r="SG2" s="155"/>
      <c r="SH2" s="155"/>
      <c r="SI2" s="155"/>
      <c r="SJ2" s="155"/>
      <c r="SK2" s="155"/>
      <c r="SL2" s="155"/>
      <c r="SM2" s="155"/>
      <c r="SN2" s="155"/>
      <c r="SO2" s="155"/>
      <c r="SP2" s="155"/>
      <c r="SQ2" s="155"/>
      <c r="SR2" s="155"/>
      <c r="SS2" s="155"/>
      <c r="ST2" s="155"/>
      <c r="SU2" s="155"/>
      <c r="SV2" s="155"/>
      <c r="SW2" s="155"/>
      <c r="SX2" s="155"/>
      <c r="SY2" s="155"/>
      <c r="SZ2" s="155"/>
      <c r="TA2" s="155"/>
      <c r="TB2" s="65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9" t="s">
        <v>59</v>
      </c>
      <c r="B4" s="219"/>
      <c r="C4" s="219"/>
      <c r="D4" s="219"/>
      <c r="E4" s="219"/>
      <c r="F4" s="219"/>
      <c r="G4" s="219"/>
      <c r="H4" s="8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126"/>
      <c r="LH4" s="126"/>
      <c r="LI4" s="126"/>
      <c r="LJ4" s="126"/>
      <c r="LK4" s="126"/>
      <c r="LL4" s="129"/>
      <c r="LM4" s="129"/>
      <c r="LN4" s="129"/>
      <c r="LO4" s="129"/>
      <c r="LP4" s="129"/>
      <c r="LQ4" s="129"/>
      <c r="LR4" s="129"/>
      <c r="LS4" s="129"/>
      <c r="LT4" s="129"/>
      <c r="LU4" s="129"/>
      <c r="LV4" s="131"/>
      <c r="LW4" s="131"/>
      <c r="LX4" s="131"/>
      <c r="LY4" s="131"/>
      <c r="LZ4" s="131"/>
      <c r="MA4" s="131"/>
      <c r="MB4" s="131"/>
      <c r="MC4" s="131"/>
      <c r="MD4" s="131"/>
      <c r="ME4" s="136"/>
      <c r="MF4" s="136"/>
      <c r="MG4" s="136"/>
      <c r="MH4" s="136"/>
      <c r="MI4" s="136"/>
      <c r="MJ4" s="136"/>
      <c r="MK4" s="136"/>
      <c r="ML4" s="136"/>
      <c r="MM4" s="136"/>
      <c r="MN4" s="136"/>
      <c r="MO4" s="136"/>
      <c r="MP4" s="136"/>
      <c r="MQ4" s="136"/>
      <c r="MR4" s="136"/>
      <c r="MS4" s="136"/>
      <c r="MT4" s="136"/>
      <c r="MU4" s="136"/>
      <c r="MV4" s="136"/>
      <c r="MW4" s="136"/>
      <c r="MX4" s="136"/>
      <c r="MY4" s="136"/>
      <c r="MZ4" s="136"/>
      <c r="NA4" s="136"/>
      <c r="NB4" s="136"/>
      <c r="NC4" s="136"/>
      <c r="ND4" s="136"/>
      <c r="NE4" s="136"/>
      <c r="NF4" s="136"/>
      <c r="NG4" s="136"/>
      <c r="NH4" s="136"/>
      <c r="NI4" s="136"/>
      <c r="NJ4" s="136"/>
      <c r="NK4" s="136"/>
      <c r="NL4" s="136"/>
      <c r="NM4" s="136"/>
      <c r="NN4" s="136"/>
      <c r="NO4" s="136"/>
      <c r="NP4" s="136"/>
      <c r="NQ4" s="136"/>
      <c r="NR4" s="136"/>
      <c r="NS4" s="136"/>
      <c r="NT4" s="136"/>
      <c r="NU4" s="136"/>
      <c r="NV4" s="136"/>
      <c r="NW4" s="136"/>
      <c r="NX4" s="136"/>
      <c r="NY4" s="136"/>
      <c r="NZ4" s="142"/>
      <c r="OA4" s="142"/>
      <c r="OB4" s="142"/>
      <c r="OC4" s="142"/>
      <c r="OD4" s="142"/>
      <c r="OE4" s="142"/>
      <c r="OF4" s="142"/>
      <c r="OG4" s="142"/>
      <c r="OH4" s="142"/>
      <c r="OI4" s="142"/>
      <c r="OJ4" s="144"/>
      <c r="OK4" s="144"/>
      <c r="OL4" s="144"/>
      <c r="OM4" s="144"/>
      <c r="ON4" s="144"/>
      <c r="OO4" s="144"/>
      <c r="OP4" s="144"/>
      <c r="OQ4" s="144"/>
      <c r="OR4" s="144"/>
      <c r="OS4" s="144"/>
      <c r="OT4" s="144"/>
      <c r="OU4" s="144"/>
      <c r="OV4" s="144"/>
      <c r="OW4" s="144"/>
      <c r="OX4" s="144"/>
      <c r="OY4" s="144"/>
      <c r="OZ4" s="144"/>
      <c r="PA4" s="144"/>
      <c r="PB4" s="144"/>
      <c r="PC4" s="144"/>
      <c r="PD4" s="144"/>
      <c r="PE4" s="144"/>
      <c r="PF4" s="144"/>
      <c r="PG4" s="144"/>
      <c r="PH4" s="144"/>
      <c r="PI4" s="144"/>
      <c r="PJ4" s="144"/>
      <c r="PK4" s="144"/>
      <c r="PL4" s="144"/>
      <c r="PM4" s="144"/>
      <c r="PN4" s="144"/>
      <c r="PO4" s="144"/>
      <c r="PP4" s="144"/>
      <c r="PQ4" s="144"/>
      <c r="PR4" s="144"/>
      <c r="PS4" s="144"/>
      <c r="PT4" s="144"/>
      <c r="PU4" s="144"/>
      <c r="PV4" s="144"/>
      <c r="PW4" s="144"/>
      <c r="PX4" s="144"/>
      <c r="PY4" s="144"/>
      <c r="PZ4" s="144"/>
      <c r="QA4" s="144"/>
      <c r="QB4" s="144"/>
      <c r="QC4" s="144"/>
      <c r="QD4" s="144"/>
      <c r="QE4" s="144"/>
      <c r="QF4" s="144"/>
      <c r="QG4" s="144"/>
      <c r="QH4" s="144"/>
      <c r="QI4" s="144"/>
      <c r="QJ4" s="144"/>
      <c r="QK4" s="144"/>
      <c r="QL4" s="144"/>
      <c r="QM4" s="144"/>
      <c r="QN4" s="144"/>
      <c r="QO4" s="144"/>
      <c r="QP4" s="144"/>
      <c r="QQ4" s="144"/>
      <c r="QR4" s="144"/>
      <c r="QS4" s="144"/>
      <c r="QT4" s="144"/>
      <c r="QU4" s="144"/>
      <c r="QV4" s="144"/>
      <c r="QW4" s="144"/>
      <c r="QX4" s="144"/>
      <c r="QY4" s="144"/>
      <c r="QZ4" s="153"/>
      <c r="RA4" s="153"/>
      <c r="RB4" s="153"/>
      <c r="RC4" s="153"/>
      <c r="RD4" s="153"/>
      <c r="RE4" s="153"/>
      <c r="RF4" s="153"/>
      <c r="RG4" s="153"/>
      <c r="RH4" s="153"/>
      <c r="RI4" s="153"/>
      <c r="RJ4" s="153"/>
      <c r="RK4" s="156"/>
      <c r="RL4" s="156"/>
      <c r="RM4" s="156"/>
      <c r="RN4" s="156"/>
      <c r="RO4" s="156"/>
      <c r="RP4" s="156"/>
      <c r="RQ4" s="156"/>
      <c r="RR4" s="156"/>
      <c r="RS4" s="156"/>
      <c r="RT4" s="156"/>
      <c r="RU4" s="156"/>
      <c r="RV4" s="156"/>
      <c r="RW4" s="156"/>
      <c r="RX4" s="156"/>
      <c r="RY4" s="156"/>
      <c r="RZ4" s="156"/>
      <c r="SA4" s="156"/>
      <c r="SB4" s="156"/>
      <c r="SC4" s="156"/>
      <c r="SD4" s="156"/>
      <c r="SE4" s="156"/>
      <c r="SF4" s="156"/>
      <c r="SG4" s="156"/>
      <c r="SH4" s="156"/>
      <c r="SI4" s="156"/>
      <c r="SJ4" s="156"/>
      <c r="SK4" s="156"/>
      <c r="SL4" s="156"/>
      <c r="SM4" s="156"/>
      <c r="SN4" s="156"/>
      <c r="SO4" s="156"/>
      <c r="SP4" s="156"/>
      <c r="SQ4" s="156"/>
      <c r="SR4" s="156"/>
      <c r="SS4" s="156"/>
      <c r="ST4" s="156"/>
      <c r="SU4" s="156"/>
      <c r="SV4" s="156"/>
      <c r="SW4" s="156"/>
      <c r="SX4" s="156"/>
      <c r="SY4" s="156"/>
      <c r="SZ4" s="156"/>
      <c r="TA4" s="156"/>
      <c r="TB4" s="66"/>
    </row>
    <row r="5" spans="1:522" ht="15" customHeight="1" x14ac:dyDescent="0.2"/>
    <row r="6" spans="1:522" ht="15" x14ac:dyDescent="0.25">
      <c r="A6" s="220" t="s">
        <v>1</v>
      </c>
      <c r="B6" s="213" t="s">
        <v>2</v>
      </c>
      <c r="C6" s="213" t="s">
        <v>3</v>
      </c>
      <c r="D6" s="213" t="s">
        <v>4</v>
      </c>
      <c r="E6" s="213" t="s">
        <v>3</v>
      </c>
      <c r="F6" s="213" t="s">
        <v>5</v>
      </c>
      <c r="G6" s="213" t="s">
        <v>6</v>
      </c>
      <c r="H6" s="77"/>
      <c r="I6" s="216" t="s">
        <v>7</v>
      </c>
      <c r="J6" s="216" t="s">
        <v>60</v>
      </c>
      <c r="K6" s="160" t="str">
        <f>Seniori!K6</f>
        <v>08.-09.02.</v>
      </c>
      <c r="L6" s="160"/>
      <c r="M6" s="160">
        <f>Seniori!M6</f>
        <v>0</v>
      </c>
      <c r="N6" s="160"/>
      <c r="O6" s="160">
        <f>Seniori!O6</f>
        <v>0</v>
      </c>
      <c r="P6" s="160">
        <f>Seniori!P6</f>
        <v>0</v>
      </c>
      <c r="Q6" s="160">
        <f>Seniori!Q6</f>
        <v>0</v>
      </c>
      <c r="R6" s="160">
        <f>Seniori!R6</f>
        <v>0</v>
      </c>
      <c r="S6" s="160">
        <f>Seniori!S6</f>
        <v>0</v>
      </c>
      <c r="T6" s="160">
        <f>Seniori!T6</f>
        <v>0</v>
      </c>
      <c r="U6" s="160">
        <f>Seniori!U6</f>
        <v>0</v>
      </c>
      <c r="V6" s="160">
        <f>Seniori!V6</f>
        <v>0</v>
      </c>
      <c r="W6" s="160">
        <f>Seniori!W6</f>
        <v>0</v>
      </c>
      <c r="X6" s="160">
        <f>Seniori!X6</f>
        <v>0</v>
      </c>
      <c r="Y6" s="160">
        <f>Seniori!Y6</f>
        <v>0</v>
      </c>
      <c r="Z6" s="160" t="str">
        <f>Seniori!Z6</f>
        <v>23.02.</v>
      </c>
      <c r="AA6" s="160"/>
      <c r="AB6" s="160">
        <f>Seniori!AB6</f>
        <v>0</v>
      </c>
      <c r="AC6" s="160">
        <f>Seniori!AC6</f>
        <v>0</v>
      </c>
      <c r="AD6" s="160">
        <f>Seniori!AD6</f>
        <v>0</v>
      </c>
      <c r="AE6" s="160">
        <f>Seniori!AE6</f>
        <v>0</v>
      </c>
      <c r="AF6" s="160">
        <f>Seniori!AF6</f>
        <v>0</v>
      </c>
      <c r="AG6" s="160" t="str">
        <f>Seniori!AG6</f>
        <v>01.-02.03.</v>
      </c>
      <c r="AH6" s="160"/>
      <c r="AI6" s="160">
        <f>Seniori!AI6</f>
        <v>0</v>
      </c>
      <c r="AJ6" s="160">
        <f>Seniori!AJ6</f>
        <v>0</v>
      </c>
      <c r="AK6" s="160">
        <f>Seniori!AK6</f>
        <v>0</v>
      </c>
      <c r="AL6" s="160">
        <f>Seniori!AL6</f>
        <v>0</v>
      </c>
      <c r="AM6" s="160">
        <f>Seniori!AM6</f>
        <v>0</v>
      </c>
      <c r="AN6" s="160">
        <f>Seniori!AN6</f>
        <v>0</v>
      </c>
      <c r="AO6" s="160">
        <f>Seniori!AO6</f>
        <v>0</v>
      </c>
      <c r="AP6" s="160">
        <f>Seniori!AP6</f>
        <v>0</v>
      </c>
      <c r="AQ6" s="160"/>
      <c r="AR6" s="160">
        <f>Seniori!AR6</f>
        <v>0</v>
      </c>
      <c r="AS6" s="160">
        <f>Seniori!AS6</f>
        <v>0</v>
      </c>
      <c r="AT6" s="160">
        <f>Seniori!AT6</f>
        <v>0</v>
      </c>
      <c r="AU6" s="160"/>
      <c r="AV6" s="160" t="str">
        <f>Seniori!AV6</f>
        <v>07.-09.03.</v>
      </c>
      <c r="AW6" s="160"/>
      <c r="AX6" s="160">
        <f>Seniori!AX6</f>
        <v>0</v>
      </c>
      <c r="AY6" s="160">
        <f>Seniori!AY6</f>
        <v>0</v>
      </c>
      <c r="AZ6" s="160">
        <f>Seniori!AZ6</f>
        <v>0</v>
      </c>
      <c r="BA6" s="160">
        <f>Seniori!BA6</f>
        <v>0</v>
      </c>
      <c r="BB6" s="160" t="str">
        <f>Seniori!BB6</f>
        <v>07.-09.03.</v>
      </c>
      <c r="BC6" s="160"/>
      <c r="BD6" s="160">
        <f>Seniori!BD6</f>
        <v>0</v>
      </c>
      <c r="BE6" s="160">
        <f>Seniori!BE6</f>
        <v>0</v>
      </c>
      <c r="BF6" s="160">
        <f>Seniori!BF6</f>
        <v>0</v>
      </c>
      <c r="BG6" s="160">
        <f>Seniori!BG6</f>
        <v>0</v>
      </c>
      <c r="BH6" s="160" t="str">
        <f>Seniori!BH6</f>
        <v>18.-19.04.</v>
      </c>
      <c r="BI6" s="160"/>
      <c r="BJ6" s="160">
        <f>Seniori!BJ6</f>
        <v>0</v>
      </c>
      <c r="BK6" s="160">
        <f>Seniori!BK6</f>
        <v>0</v>
      </c>
      <c r="BL6" s="160"/>
      <c r="BM6" s="160"/>
      <c r="BN6" s="160">
        <f>Seniori!BN6</f>
        <v>0</v>
      </c>
      <c r="BO6" s="160">
        <f>Seniori!BO6</f>
        <v>0</v>
      </c>
      <c r="BP6" s="160">
        <f>Seniori!BP6</f>
        <v>0</v>
      </c>
      <c r="BQ6" s="160">
        <f>Seniori!BQ6</f>
        <v>0</v>
      </c>
      <c r="BR6" s="160">
        <f>Seniori!BR6</f>
        <v>0</v>
      </c>
      <c r="BS6" s="160">
        <f>Seniori!BS6</f>
        <v>0</v>
      </c>
      <c r="BT6" s="160">
        <f>Seniori!BT6</f>
        <v>0</v>
      </c>
      <c r="BU6" s="160">
        <f>Seniori!BU6</f>
        <v>0</v>
      </c>
      <c r="BV6" s="160">
        <f>Seniori!BV6</f>
        <v>0</v>
      </c>
      <c r="BW6" s="160">
        <f>Seniori!BW6</f>
        <v>0</v>
      </c>
      <c r="BX6" s="160" t="str">
        <f>Seniori!BX6</f>
        <v>02.-04.05.</v>
      </c>
      <c r="BY6" s="160"/>
      <c r="BZ6" s="160">
        <f>Seniori!BZ6</f>
        <v>0</v>
      </c>
      <c r="CA6" s="160" t="str">
        <f>Seniori!CA6</f>
        <v>03.-04.05.</v>
      </c>
      <c r="CB6" s="160"/>
      <c r="CC6" s="160">
        <f>Seniori!CC6</f>
        <v>0</v>
      </c>
      <c r="CD6" s="160">
        <f>Seniori!CD6</f>
        <v>0</v>
      </c>
      <c r="CE6" s="160">
        <f>Seniori!CE6</f>
        <v>0</v>
      </c>
      <c r="CF6" s="160">
        <f>Seniori!CF6</f>
        <v>0</v>
      </c>
      <c r="CG6" s="160">
        <f>Seniori!CG6</f>
        <v>0</v>
      </c>
      <c r="CH6" s="160">
        <f>Seniori!CH6</f>
        <v>0</v>
      </c>
      <c r="CI6" s="160">
        <f>Seniori!CI6</f>
        <v>0</v>
      </c>
      <c r="CJ6" s="160"/>
      <c r="CK6" s="160">
        <f>Seniori!CK6</f>
        <v>0</v>
      </c>
      <c r="CL6" s="160">
        <f>Seniori!CL6</f>
        <v>0</v>
      </c>
      <c r="CM6" s="160">
        <f>Seniori!CM6</f>
        <v>0</v>
      </c>
      <c r="CN6" s="160">
        <f>Seniori!CN6</f>
        <v>0</v>
      </c>
      <c r="CO6" s="160">
        <f>Seniori!CO6</f>
        <v>0</v>
      </c>
      <c r="CP6" s="160">
        <f>Seniori!CP6</f>
        <v>0</v>
      </c>
      <c r="CQ6" s="160">
        <f>Seniori!CQ6</f>
        <v>0</v>
      </c>
      <c r="CR6" s="160">
        <f>Seniori!CR6</f>
        <v>0</v>
      </c>
      <c r="CS6" s="160" t="str">
        <f>Seniori!CS6</f>
        <v>08.05.</v>
      </c>
      <c r="CT6" s="160"/>
      <c r="CU6" s="160">
        <f>Seniori!CU6</f>
        <v>0</v>
      </c>
      <c r="CV6" s="160">
        <f>Seniori!CV6</f>
        <v>0</v>
      </c>
      <c r="CW6" s="160">
        <f>Seniori!CW6</f>
        <v>0</v>
      </c>
      <c r="CX6" s="160" t="str">
        <f>Seniori!CX6</f>
        <v>10.-11.05.</v>
      </c>
      <c r="CY6" s="160"/>
      <c r="CZ6" s="160">
        <f>Seniori!CZ6</f>
        <v>0</v>
      </c>
      <c r="DA6" s="160"/>
      <c r="DB6" s="160"/>
      <c r="DC6" s="160">
        <f>Seniori!DC6</f>
        <v>0</v>
      </c>
      <c r="DD6" s="160"/>
      <c r="DE6" s="160"/>
      <c r="DF6" s="160">
        <f>Seniori!DF6</f>
        <v>0</v>
      </c>
      <c r="DG6" s="160">
        <f>Seniori!DG6</f>
        <v>0</v>
      </c>
      <c r="DH6" s="160">
        <f>Seniori!DH6</f>
        <v>0</v>
      </c>
      <c r="DI6" s="160">
        <f>Seniori!DI6</f>
        <v>0</v>
      </c>
      <c r="DJ6" s="160" t="str">
        <f>Seniori!DJ6</f>
        <v>18.05.</v>
      </c>
      <c r="DK6" s="160"/>
      <c r="DL6" s="160">
        <f>Seniori!DL6</f>
        <v>0</v>
      </c>
      <c r="DM6" s="160">
        <f>Seniori!DM6</f>
        <v>0</v>
      </c>
      <c r="DN6" s="160">
        <f>Seniori!DN6</f>
        <v>0</v>
      </c>
      <c r="DO6" s="160">
        <f>Seniori!DO6</f>
        <v>0</v>
      </c>
      <c r="DP6" s="160" t="str">
        <f>Seniori!DP6</f>
        <v>21.-25.05.</v>
      </c>
      <c r="DQ6" s="160"/>
      <c r="DR6" s="160">
        <f>Seniori!DR6</f>
        <v>0</v>
      </c>
      <c r="DS6" s="160" t="str">
        <f>Seniori!DS6</f>
        <v>31.05.-01.06.</v>
      </c>
      <c r="DT6" s="160"/>
      <c r="DU6" s="160"/>
      <c r="DV6" s="160">
        <f>Seniori!DV6</f>
        <v>0</v>
      </c>
      <c r="DW6" s="160">
        <f>Seniori!DW6</f>
        <v>0</v>
      </c>
      <c r="DX6" s="160" t="str">
        <f>Seniori!DX6</f>
        <v>07.-08.06.</v>
      </c>
      <c r="DY6" s="160"/>
      <c r="DZ6" s="160">
        <f>Seniori!DZ6</f>
        <v>0</v>
      </c>
      <c r="EA6" s="160">
        <f>Seniori!EA6</f>
        <v>0</v>
      </c>
      <c r="EB6" s="160"/>
      <c r="EC6" s="160"/>
      <c r="ED6" s="160">
        <f>Seniori!ED6</f>
        <v>0</v>
      </c>
      <c r="EE6" s="160"/>
      <c r="EF6" s="160">
        <f>Seniori!EF6</f>
        <v>0</v>
      </c>
      <c r="EG6" s="160">
        <f>Seniori!EG6</f>
        <v>0</v>
      </c>
      <c r="EH6" s="160"/>
      <c r="EI6" s="160">
        <f>Seniori!EI6</f>
        <v>0</v>
      </c>
      <c r="EJ6" s="160">
        <f>Seniori!EJ6</f>
        <v>0</v>
      </c>
      <c r="EK6" s="160">
        <f>Seniori!EK6</f>
        <v>0</v>
      </c>
      <c r="EL6" s="160">
        <f>Seniori!EL6</f>
        <v>0</v>
      </c>
      <c r="EM6" s="160" t="str">
        <f>Seniori!EM6</f>
        <v xml:space="preserve">15.-18.05. </v>
      </c>
      <c r="EN6" s="160"/>
      <c r="EO6" s="160" t="str">
        <f>Seniori!EO6</f>
        <v>07.06.</v>
      </c>
      <c r="EP6" s="160"/>
      <c r="EQ6" s="160">
        <f>Seniori!EQ6</f>
        <v>0</v>
      </c>
      <c r="ER6" s="160">
        <f>Seniori!ER6</f>
        <v>0</v>
      </c>
      <c r="ES6" s="160">
        <f>Seniori!ES6</f>
        <v>0</v>
      </c>
      <c r="ET6" s="160">
        <f>Seniori!ET6</f>
        <v>0</v>
      </c>
      <c r="EU6" s="160" t="str">
        <f>Seniori!EU6</f>
        <v>08.06.</v>
      </c>
      <c r="EV6" s="160"/>
      <c r="EW6" s="160">
        <f>Seniori!EW6</f>
        <v>0</v>
      </c>
      <c r="EX6" s="160">
        <f>Seniori!EX6</f>
        <v>0</v>
      </c>
      <c r="EY6" s="160" t="str">
        <f>Seniori!EY6</f>
        <v>14.06.</v>
      </c>
      <c r="EZ6" s="160"/>
      <c r="FA6" s="160">
        <f>Seniori!FA6</f>
        <v>0</v>
      </c>
      <c r="FB6" s="160">
        <f>Seniori!FB6</f>
        <v>0</v>
      </c>
      <c r="FC6" s="160"/>
      <c r="FD6" s="160">
        <f>Seniori!FD6</f>
        <v>0</v>
      </c>
      <c r="FE6" s="160"/>
      <c r="FF6" s="160">
        <f>Seniori!FF6</f>
        <v>0</v>
      </c>
      <c r="FG6" s="160">
        <f>Seniori!FG6</f>
        <v>0</v>
      </c>
      <c r="FH6" s="160">
        <f>Seniori!FH6</f>
        <v>0</v>
      </c>
      <c r="FI6" s="160"/>
      <c r="FJ6" s="160">
        <f>Seniori!FJ6</f>
        <v>0</v>
      </c>
      <c r="FK6" s="160" t="str">
        <f>Seniori!FK6</f>
        <v>21.-22.06.</v>
      </c>
      <c r="FL6" s="160"/>
      <c r="FM6" s="160">
        <f>Seniori!FM6</f>
        <v>0</v>
      </c>
      <c r="FN6" s="160">
        <f>Seniori!FN6</f>
        <v>0</v>
      </c>
      <c r="FO6" s="160"/>
      <c r="FP6" s="160">
        <f>Seniori!FP6</f>
        <v>0</v>
      </c>
      <c r="FQ6" s="160">
        <f>Seniori!FQ6</f>
        <v>0</v>
      </c>
      <c r="FR6" s="160">
        <f>Seniori!FR6</f>
        <v>0</v>
      </c>
      <c r="FS6" s="160">
        <f>Seniori!FS6</f>
        <v>0</v>
      </c>
      <c r="FT6" s="160">
        <f>Seniori!FT6</f>
        <v>0</v>
      </c>
      <c r="FU6" s="160" t="str">
        <f>Seniori!FU6</f>
        <v>26.-28.06.</v>
      </c>
      <c r="FV6" s="160"/>
      <c r="FW6" s="160">
        <f>Seniori!FW6</f>
        <v>0</v>
      </c>
      <c r="FX6" s="160">
        <f>Seniori!FX6</f>
        <v>0</v>
      </c>
      <c r="FY6" s="160">
        <f>Seniori!FY6</f>
        <v>0</v>
      </c>
      <c r="FZ6" s="160"/>
      <c r="GA6" s="160">
        <f>Seniori!GA6</f>
        <v>0</v>
      </c>
      <c r="GB6" s="160">
        <f>Seniori!GB6</f>
        <v>0</v>
      </c>
      <c r="GC6" s="160">
        <f>Seniori!GC6</f>
        <v>0</v>
      </c>
      <c r="GD6" s="160"/>
      <c r="GE6" s="160">
        <f>Seniori!GE6</f>
        <v>0</v>
      </c>
      <c r="GF6" s="160">
        <f>Seniori!GF6</f>
        <v>0</v>
      </c>
      <c r="GG6" s="160">
        <f>Seniori!GG6</f>
        <v>0</v>
      </c>
      <c r="GH6" s="160">
        <f>Seniori!GH6</f>
        <v>0</v>
      </c>
      <c r="GI6" s="160">
        <f>Seniori!GI6</f>
        <v>0</v>
      </c>
      <c r="GJ6" s="160">
        <f>Seniori!GJ6</f>
        <v>0</v>
      </c>
      <c r="GK6" s="160">
        <f>Seniori!GK6</f>
        <v>0</v>
      </c>
      <c r="GL6" s="160">
        <f>Seniori!GL6</f>
        <v>0</v>
      </c>
      <c r="GM6" s="160">
        <f>Seniori!GM6</f>
        <v>0</v>
      </c>
      <c r="GN6" s="160">
        <f>Seniori!GN6</f>
        <v>0</v>
      </c>
      <c r="GO6" s="160">
        <f>Seniori!GO6</f>
        <v>0</v>
      </c>
      <c r="GP6" s="160">
        <f>Seniori!GP6</f>
        <v>0</v>
      </c>
      <c r="GQ6" s="160"/>
      <c r="GR6" s="160">
        <f>Seniori!GR6</f>
        <v>0</v>
      </c>
      <c r="GS6" s="160">
        <f>Seniori!GS6</f>
        <v>0</v>
      </c>
      <c r="GT6" s="160">
        <f>Seniori!GT6</f>
        <v>0</v>
      </c>
      <c r="GU6" s="160" t="str">
        <f>Seniori!GU6</f>
        <v>28.-29.06.</v>
      </c>
      <c r="GV6" s="160"/>
      <c r="GW6" s="160">
        <f>Seniori!GW6</f>
        <v>0</v>
      </c>
      <c r="GX6" s="160">
        <f>Seniori!GX6</f>
        <v>0</v>
      </c>
      <c r="GY6" s="160">
        <f>Seniori!GY6</f>
        <v>0</v>
      </c>
      <c r="GZ6" s="160">
        <f>Seniori!GZ6</f>
        <v>0</v>
      </c>
      <c r="HA6" s="160"/>
      <c r="HB6" s="160">
        <f>Seniori!HB6</f>
        <v>0</v>
      </c>
      <c r="HC6" s="160">
        <f>Seniori!HC6</f>
        <v>0</v>
      </c>
      <c r="HD6" s="160">
        <f>Seniori!HD6</f>
        <v>0</v>
      </c>
      <c r="HE6" s="160">
        <f>Seniori!HE6</f>
        <v>0</v>
      </c>
      <c r="HF6" s="160">
        <f>Seniori!HF6</f>
        <v>0</v>
      </c>
      <c r="HG6" s="160">
        <f>Seniori!HG6</f>
        <v>0</v>
      </c>
      <c r="HH6" s="160">
        <f>Seniori!HH6</f>
        <v>0</v>
      </c>
      <c r="HI6" s="160" t="str">
        <f>Seniori!HI6</f>
        <v>12.-13.07.</v>
      </c>
      <c r="HJ6" s="160"/>
      <c r="HK6" s="160">
        <f>Seniori!HK6</f>
        <v>0</v>
      </c>
      <c r="HL6" s="160">
        <f>Seniori!HL6</f>
        <v>0</v>
      </c>
      <c r="HM6" s="160">
        <f>Seniori!HM6</f>
        <v>0</v>
      </c>
      <c r="HN6" s="160">
        <f>Seniori!HN6</f>
        <v>0</v>
      </c>
      <c r="HO6" s="160">
        <f>Seniori!HO6</f>
        <v>0</v>
      </c>
      <c r="HP6" s="160">
        <f>Seniori!HP6</f>
        <v>0</v>
      </c>
      <c r="HQ6" s="160">
        <f>Seniori!HQ6</f>
        <v>0</v>
      </c>
      <c r="HR6" s="160">
        <f>Seniori!HR6</f>
        <v>0</v>
      </c>
      <c r="HS6" s="160">
        <f>Seniori!HS6</f>
        <v>0</v>
      </c>
      <c r="HT6" s="160">
        <f>Seniori!HT6</f>
        <v>0</v>
      </c>
      <c r="HU6" s="160">
        <f>Seniori!HU6</f>
        <v>0</v>
      </c>
      <c r="HV6" s="160"/>
      <c r="HW6" s="160">
        <f>Seniori!HW6</f>
        <v>0</v>
      </c>
      <c r="HX6" s="160">
        <f>Seniori!HX6</f>
        <v>0</v>
      </c>
      <c r="HY6" s="160">
        <f>Seniori!HY6</f>
        <v>0</v>
      </c>
      <c r="HZ6" s="160">
        <f>Seniori!HZ6</f>
        <v>0</v>
      </c>
      <c r="IA6" s="160" t="str">
        <f>Seniori!IA6</f>
        <v xml:space="preserve">17.-20.07. </v>
      </c>
      <c r="IB6" s="160"/>
      <c r="IC6" s="160">
        <f>Seniori!IC6</f>
        <v>0</v>
      </c>
      <c r="ID6" s="160">
        <f>Seniori!ID6</f>
        <v>0</v>
      </c>
      <c r="IE6" s="160"/>
      <c r="IF6" s="160">
        <f>Seniori!IF6</f>
        <v>0</v>
      </c>
      <c r="IG6" s="160" t="str">
        <f>Seniori!IG6</f>
        <v>18.-20.07.</v>
      </c>
      <c r="IH6" s="160"/>
      <c r="II6" s="160"/>
      <c r="IJ6" s="160" t="str">
        <f>Seniori!IJ6</f>
        <v>19.-20.07.</v>
      </c>
      <c r="IK6" s="160"/>
      <c r="IL6" s="160">
        <f>Seniori!IL6</f>
        <v>0</v>
      </c>
      <c r="IM6" s="160">
        <f>Seniori!IM6</f>
        <v>0</v>
      </c>
      <c r="IN6" s="160" t="str">
        <f>Seniori!IN6</f>
        <v>26.-27.04.</v>
      </c>
      <c r="IO6" s="160"/>
      <c r="IP6" s="160">
        <f>Seniori!IP6</f>
        <v>0</v>
      </c>
      <c r="IQ6" s="160">
        <f>Seniori!IQ6</f>
        <v>0</v>
      </c>
      <c r="IR6" s="160">
        <f>Seniori!IR6</f>
        <v>0</v>
      </c>
      <c r="IS6" s="160"/>
      <c r="IT6" s="160">
        <f>Seniori!IT6</f>
        <v>0</v>
      </c>
      <c r="IU6" s="160">
        <f>Seniori!IU6</f>
        <v>0</v>
      </c>
      <c r="IV6" s="160">
        <f>Seniori!IV6</f>
        <v>0</v>
      </c>
      <c r="IW6" s="160">
        <f>Seniori!IW6</f>
        <v>0</v>
      </c>
      <c r="IX6" s="160">
        <f>Seniori!IX6</f>
        <v>0</v>
      </c>
      <c r="IY6" s="160">
        <f>Seniori!IY6</f>
        <v>0</v>
      </c>
      <c r="IZ6" s="160">
        <f>Seniori!IZ6</f>
        <v>0</v>
      </c>
      <c r="JA6" s="160">
        <f>Seniori!JA6</f>
        <v>0</v>
      </c>
      <c r="JB6" s="160">
        <f>Seniori!JB6</f>
        <v>0</v>
      </c>
      <c r="JC6" s="160">
        <f>Seniori!JC6</f>
        <v>0</v>
      </c>
      <c r="JD6" s="160">
        <f>Seniori!JD6</f>
        <v>0</v>
      </c>
      <c r="JE6" s="160">
        <f>Seniori!JE6</f>
        <v>0</v>
      </c>
      <c r="JF6" s="160">
        <f>Seniori!JF6</f>
        <v>0</v>
      </c>
      <c r="JG6" s="160">
        <f>Seniori!JG6</f>
        <v>0</v>
      </c>
      <c r="JH6" s="160" t="str">
        <f>Seniori!JH6</f>
        <v>08.-10.08.</v>
      </c>
      <c r="JI6" s="160"/>
      <c r="JJ6" s="160">
        <f>Seniori!JJ6</f>
        <v>0</v>
      </c>
      <c r="JK6" s="160">
        <f>Seniori!JK6</f>
        <v>0</v>
      </c>
      <c r="JL6" s="160"/>
      <c r="JM6" s="160">
        <f>Seniori!JM6</f>
        <v>0</v>
      </c>
      <c r="JN6" s="160">
        <f>Seniori!JN6</f>
        <v>0</v>
      </c>
      <c r="JO6" s="160"/>
      <c r="JP6" s="160">
        <f>Seniori!JP6</f>
        <v>0</v>
      </c>
      <c r="JQ6" s="160">
        <f>Seniori!JQ6</f>
        <v>0</v>
      </c>
      <c r="JR6" s="160">
        <f>Seniori!JR6</f>
        <v>0</v>
      </c>
      <c r="JS6" s="160">
        <f>Seniori!JS6</f>
        <v>0</v>
      </c>
      <c r="JT6" s="160">
        <f>Seniori!JT6</f>
        <v>0</v>
      </c>
      <c r="JU6" s="160">
        <f>Seniori!JU6</f>
        <v>0</v>
      </c>
      <c r="JV6" s="160">
        <f>Seniori!JV6</f>
        <v>0</v>
      </c>
      <c r="JW6" s="160">
        <f>Seniori!JW6</f>
        <v>0</v>
      </c>
      <c r="JX6" s="160">
        <f>Seniori!JX6</f>
        <v>0</v>
      </c>
      <c r="JY6" s="160">
        <f>Seniori!JY6</f>
        <v>0</v>
      </c>
      <c r="JZ6" s="160">
        <f>Seniori!JZ6</f>
        <v>0</v>
      </c>
      <c r="KA6" s="160">
        <f>Seniori!KA6</f>
        <v>0</v>
      </c>
      <c r="KB6" s="160">
        <f>Seniori!KB6</f>
        <v>0</v>
      </c>
      <c r="KC6" s="160"/>
      <c r="KD6" s="160">
        <f>Seniori!KD6</f>
        <v>0</v>
      </c>
      <c r="KE6" s="160"/>
      <c r="KF6" s="160">
        <f>Seniori!KF6</f>
        <v>0</v>
      </c>
      <c r="KG6" s="160"/>
      <c r="KH6" s="160" t="str">
        <f>Seniori!KH6</f>
        <v>15.-17.08.</v>
      </c>
      <c r="KI6" s="160"/>
      <c r="KJ6" s="160" t="str">
        <f>Seniori!KJ6</f>
        <v>23.-24.08.</v>
      </c>
      <c r="KK6" s="160"/>
      <c r="KL6" s="160">
        <f>Seniori!KL6</f>
        <v>0</v>
      </c>
      <c r="KM6" s="160">
        <f>Seniori!KM6</f>
        <v>0</v>
      </c>
      <c r="KN6" s="160">
        <f>Seniori!KN6</f>
        <v>0</v>
      </c>
      <c r="KO6" s="160">
        <f>Seniori!KO6</f>
        <v>0</v>
      </c>
      <c r="KP6" s="160">
        <f>Seniori!KP6</f>
        <v>0</v>
      </c>
      <c r="KQ6" s="160">
        <f>Seniori!KQ6</f>
        <v>0</v>
      </c>
      <c r="KR6" s="160">
        <f>Seniori!KR6</f>
        <v>0</v>
      </c>
      <c r="KS6" s="160">
        <f>Seniori!KS6</f>
        <v>0</v>
      </c>
      <c r="KT6" s="160">
        <f>Seniori!KT6</f>
        <v>0</v>
      </c>
      <c r="KU6" s="160">
        <f>Seniori!KU6</f>
        <v>0</v>
      </c>
      <c r="KV6" s="160"/>
      <c r="KW6" s="160">
        <f>Seniori!KW6</f>
        <v>0</v>
      </c>
      <c r="KX6" s="160">
        <f>Seniori!KX6</f>
        <v>0</v>
      </c>
      <c r="KY6" s="160">
        <f>Seniori!KY6</f>
        <v>0</v>
      </c>
      <c r="KZ6" s="160">
        <f>Seniori!KZ6</f>
        <v>0</v>
      </c>
      <c r="LA6" s="160">
        <f>Seniori!LA6</f>
        <v>0</v>
      </c>
      <c r="LB6" s="160" t="str">
        <f>Seniori!LB6</f>
        <v>29.08.</v>
      </c>
      <c r="LC6" s="160"/>
      <c r="LD6" s="160">
        <f>Seniori!LD6</f>
        <v>0</v>
      </c>
      <c r="LE6" s="160">
        <f>Seniori!LE6</f>
        <v>0</v>
      </c>
      <c r="LF6" s="160">
        <f>Seniori!LF6</f>
        <v>0</v>
      </c>
      <c r="LG6" s="160">
        <f>Seniori!LG6</f>
        <v>0</v>
      </c>
      <c r="LH6" s="160" t="str">
        <f>Seniori!LH6</f>
        <v>31.08.</v>
      </c>
      <c r="LI6" s="160" t="str">
        <f>Seniori!LI6</f>
        <v>13.-14.09.</v>
      </c>
      <c r="LJ6" s="160">
        <f>Seniori!LJ6</f>
        <v>0</v>
      </c>
      <c r="LK6" s="160">
        <f>Seniori!LK6</f>
        <v>0</v>
      </c>
      <c r="LL6" s="160">
        <f>Seniori!LL6</f>
        <v>0</v>
      </c>
      <c r="LM6" s="160">
        <f>Seniori!LM6</f>
        <v>0</v>
      </c>
      <c r="LN6" s="160">
        <f>Seniori!LN6</f>
        <v>0</v>
      </c>
      <c r="LO6" s="160">
        <f>Seniori!LO6</f>
        <v>0</v>
      </c>
      <c r="LP6" s="160"/>
      <c r="LQ6" s="160">
        <f>Seniori!LQ6</f>
        <v>0</v>
      </c>
      <c r="LR6" s="160">
        <f>Seniori!LR6</f>
        <v>0</v>
      </c>
      <c r="LS6" s="160">
        <f>Seniori!LS6</f>
        <v>0</v>
      </c>
      <c r="LT6" s="160">
        <f>Seniori!LT6</f>
        <v>0</v>
      </c>
      <c r="LU6" s="160"/>
      <c r="LV6" s="160">
        <f>Seniori!LV6</f>
        <v>0</v>
      </c>
      <c r="LW6" s="160">
        <f>Seniori!LW6</f>
        <v>0</v>
      </c>
      <c r="LX6" s="160" t="str">
        <f>Seniori!LX6</f>
        <v>26.-28.09.</v>
      </c>
      <c r="LY6" s="160">
        <f>Seniori!LY6</f>
        <v>0</v>
      </c>
      <c r="LZ6" s="160"/>
      <c r="MA6" s="160">
        <f>Seniori!MA6</f>
        <v>0</v>
      </c>
      <c r="MB6" s="160">
        <f>Seniori!MB6</f>
        <v>0</v>
      </c>
      <c r="MC6" s="160">
        <f>Seniori!MC6</f>
        <v>0</v>
      </c>
      <c r="MD6" s="160">
        <f>Seniori!MD6</f>
        <v>0</v>
      </c>
      <c r="ME6" s="160">
        <f>Seniori!ME6</f>
        <v>0</v>
      </c>
      <c r="MF6" s="160"/>
      <c r="MG6" s="160">
        <f>Seniori!MG6</f>
        <v>0</v>
      </c>
      <c r="MH6" s="160">
        <f>Seniori!MH6</f>
        <v>0</v>
      </c>
      <c r="MI6" s="160">
        <f>Seniori!MI6</f>
        <v>0</v>
      </c>
      <c r="MJ6" s="160">
        <f>Seniori!MJ6</f>
        <v>0</v>
      </c>
      <c r="MK6" s="160">
        <f>Seniori!MK6</f>
        <v>0</v>
      </c>
      <c r="ML6" s="160">
        <f>Seniori!ML6</f>
        <v>0</v>
      </c>
      <c r="MM6" s="160">
        <f>Seniori!MM6</f>
        <v>0</v>
      </c>
      <c r="MN6" s="160" t="str">
        <f>Seniori!MN6</f>
        <v>31.07.-03.08.</v>
      </c>
      <c r="MO6" s="160"/>
      <c r="MP6" s="160">
        <f>Seniori!MP6</f>
        <v>0</v>
      </c>
      <c r="MQ6" s="160">
        <f>Seniori!MQ6</f>
        <v>0</v>
      </c>
      <c r="MR6" s="160">
        <f>Seniori!MR6</f>
        <v>0</v>
      </c>
      <c r="MS6" s="160">
        <f>Seniori!MS6</f>
        <v>0</v>
      </c>
      <c r="MT6" s="160">
        <f>Seniori!MT6</f>
        <v>0</v>
      </c>
      <c r="MU6" s="160">
        <f>Seniori!MU6</f>
        <v>0</v>
      </c>
      <c r="MV6" s="160">
        <f>Seniori!MV6</f>
        <v>0</v>
      </c>
      <c r="MW6" s="160">
        <f>Seniori!MW6</f>
        <v>0</v>
      </c>
      <c r="MX6" s="160">
        <f>Seniori!MX6</f>
        <v>0</v>
      </c>
      <c r="MY6" s="160"/>
      <c r="MZ6" s="160">
        <f>Seniori!MZ6</f>
        <v>0</v>
      </c>
      <c r="NA6" s="160">
        <f>Seniori!NA6</f>
        <v>0</v>
      </c>
      <c r="NB6" s="160">
        <f>Seniori!NB6</f>
        <v>0</v>
      </c>
      <c r="NC6" s="160">
        <f>Seniori!NC6</f>
        <v>0</v>
      </c>
      <c r="ND6" s="160">
        <f>Seniori!ND6</f>
        <v>0</v>
      </c>
      <c r="NE6" s="160">
        <f>Seniori!NE6</f>
        <v>0</v>
      </c>
      <c r="NF6" s="160">
        <f>Seniori!NF6</f>
        <v>0</v>
      </c>
      <c r="NG6" s="160">
        <f>Seniori!NG6</f>
        <v>0</v>
      </c>
      <c r="NH6" s="160">
        <f>Seniori!NH6</f>
        <v>0</v>
      </c>
      <c r="NI6" s="160">
        <f>Seniori!NI6</f>
        <v>0</v>
      </c>
      <c r="NJ6" s="160">
        <f>Seniori!NJ6</f>
        <v>0</v>
      </c>
      <c r="NK6" s="160">
        <f>Seniori!NK6</f>
        <v>0</v>
      </c>
      <c r="NL6" s="160">
        <f>Seniori!NL6</f>
        <v>0</v>
      </c>
      <c r="NM6" s="160">
        <f>Seniori!NM6</f>
        <v>0</v>
      </c>
      <c r="NN6" s="160">
        <f>Seniori!NN6</f>
        <v>0</v>
      </c>
      <c r="NO6" s="160">
        <f>Seniori!NO6</f>
        <v>0</v>
      </c>
      <c r="NP6" s="160"/>
      <c r="NQ6" s="160">
        <f>Seniori!NQ6</f>
        <v>0</v>
      </c>
      <c r="NR6" s="160">
        <f>Seniori!NR6</f>
        <v>0</v>
      </c>
      <c r="NS6" s="160">
        <f>Seniori!NS6</f>
        <v>0</v>
      </c>
      <c r="NT6" s="160">
        <f>Seniori!NT6</f>
        <v>0</v>
      </c>
      <c r="NU6" s="160">
        <f>Seniori!NU6</f>
        <v>0</v>
      </c>
      <c r="NV6" s="160">
        <f>Seniori!NV6</f>
        <v>0</v>
      </c>
      <c r="NW6" s="160">
        <f>Seniori!NW6</f>
        <v>0</v>
      </c>
      <c r="NX6" s="160">
        <f>Seniori!NX6</f>
        <v>0</v>
      </c>
      <c r="NY6" s="160">
        <f>Seniori!NY6</f>
        <v>0</v>
      </c>
      <c r="NZ6" s="160">
        <f>Seniori!NZ6</f>
        <v>0</v>
      </c>
      <c r="OA6" s="160">
        <f>Seniori!OA6</f>
        <v>0</v>
      </c>
      <c r="OB6" s="160"/>
      <c r="OC6" s="160">
        <f>Seniori!OC6</f>
        <v>0</v>
      </c>
      <c r="OD6" s="160">
        <f>Seniori!OD6</f>
        <v>0</v>
      </c>
      <c r="OE6" s="160">
        <f>Seniori!OE6</f>
        <v>0</v>
      </c>
      <c r="OF6" s="160">
        <f>Seniori!OF6</f>
        <v>0</v>
      </c>
      <c r="OG6" s="160">
        <f>Seniori!OG6</f>
        <v>0</v>
      </c>
      <c r="OH6" s="160">
        <f>Seniori!OH6</f>
        <v>0</v>
      </c>
      <c r="OI6" s="160">
        <f>Seniori!OI6</f>
        <v>0</v>
      </c>
      <c r="OJ6" s="160">
        <f>Seniori!OJ6</f>
        <v>0</v>
      </c>
      <c r="OK6" s="160">
        <f>Seniori!OK6</f>
        <v>0</v>
      </c>
      <c r="OL6" s="160">
        <f>Seniori!OL6</f>
        <v>0</v>
      </c>
      <c r="OM6" s="160"/>
      <c r="ON6" s="160">
        <f>Seniori!ON6</f>
        <v>0</v>
      </c>
      <c r="OO6" s="160"/>
      <c r="OP6" s="160">
        <f>Seniori!OP6</f>
        <v>0</v>
      </c>
      <c r="OQ6" s="160"/>
      <c r="OR6" s="160">
        <f>Seniori!OR6</f>
        <v>0</v>
      </c>
      <c r="OS6" s="160"/>
      <c r="OT6" s="160">
        <f>Seniori!OT6</f>
        <v>0</v>
      </c>
      <c r="OU6" s="160">
        <f>Seniori!OU6</f>
        <v>0</v>
      </c>
      <c r="OV6" s="160">
        <f>Seniori!OV6</f>
        <v>0</v>
      </c>
      <c r="OW6" s="160">
        <f>Seniori!OW6</f>
        <v>0</v>
      </c>
      <c r="OX6" s="160"/>
      <c r="OY6" s="160">
        <f>Seniori!OY6</f>
        <v>0</v>
      </c>
      <c r="OZ6" s="160">
        <f>Seniori!OZ6</f>
        <v>0</v>
      </c>
      <c r="PA6" s="160">
        <f>Seniori!PA6</f>
        <v>0</v>
      </c>
      <c r="PB6" s="160">
        <f>Seniori!PB6</f>
        <v>0</v>
      </c>
      <c r="PC6" s="160">
        <f>Seniori!PC6</f>
        <v>0</v>
      </c>
      <c r="PD6" s="160">
        <f>Seniori!PD6</f>
        <v>0</v>
      </c>
      <c r="PE6" s="160">
        <f>Seniori!PE6</f>
        <v>0</v>
      </c>
      <c r="PF6" s="160">
        <f>Seniori!PF6</f>
        <v>0</v>
      </c>
      <c r="PG6" s="160"/>
      <c r="PH6" s="160">
        <f>Seniori!PH6</f>
        <v>0</v>
      </c>
      <c r="PI6" s="160">
        <f>Seniori!PI6</f>
        <v>0</v>
      </c>
      <c r="PJ6" s="160">
        <f>Seniori!PJ6</f>
        <v>0</v>
      </c>
      <c r="PK6" s="160">
        <f>Seniori!PK6</f>
        <v>0</v>
      </c>
      <c r="PL6" s="160">
        <f>Seniori!PL6</f>
        <v>0</v>
      </c>
      <c r="PM6" s="160">
        <f>Seniori!PM6</f>
        <v>0</v>
      </c>
      <c r="PN6" s="160">
        <f>Seniori!PN6</f>
        <v>0</v>
      </c>
      <c r="PO6" s="160">
        <f>Seniori!PO6</f>
        <v>0</v>
      </c>
      <c r="PP6" s="160">
        <f>Seniori!PP6</f>
        <v>0</v>
      </c>
      <c r="PQ6" s="160">
        <f>Seniori!PQ6</f>
        <v>0</v>
      </c>
      <c r="PR6" s="160">
        <f>Seniori!PR6</f>
        <v>0</v>
      </c>
      <c r="PS6" s="160">
        <f>Seniori!PS6</f>
        <v>0</v>
      </c>
      <c r="PT6" s="160">
        <f>Seniori!PT6</f>
        <v>0</v>
      </c>
      <c r="PU6" s="160">
        <f>Seniori!PU6</f>
        <v>0</v>
      </c>
      <c r="PV6" s="160">
        <f>Seniori!PV6</f>
        <v>0</v>
      </c>
      <c r="PW6" s="160">
        <f>Seniori!PW6</f>
        <v>0</v>
      </c>
      <c r="PX6" s="160">
        <f>Seniori!PX6</f>
        <v>0</v>
      </c>
      <c r="PY6" s="160">
        <f>Seniori!PY6</f>
        <v>0</v>
      </c>
      <c r="PZ6" s="160">
        <f>Seniori!PZ6</f>
        <v>0</v>
      </c>
      <c r="QA6" s="160">
        <f>Seniori!QA6</f>
        <v>0</v>
      </c>
      <c r="QB6" s="160">
        <f>Seniori!QB6</f>
        <v>0</v>
      </c>
      <c r="QC6" s="160">
        <f>Seniori!QC6</f>
        <v>0</v>
      </c>
      <c r="QD6" s="160">
        <f>Seniori!QD6</f>
        <v>0</v>
      </c>
      <c r="QE6" s="160"/>
      <c r="QF6" s="160">
        <f>Seniori!QF6</f>
        <v>0</v>
      </c>
      <c r="QG6" s="160">
        <f>Seniori!QG6</f>
        <v>0</v>
      </c>
      <c r="QH6" s="160">
        <f>Seniori!QH6</f>
        <v>0</v>
      </c>
      <c r="QI6" s="160">
        <f>Seniori!QI6</f>
        <v>0</v>
      </c>
      <c r="QJ6" s="160">
        <f>Seniori!QJ6</f>
        <v>0</v>
      </c>
      <c r="QK6" s="160">
        <f>Seniori!QK6</f>
        <v>0</v>
      </c>
      <c r="QL6" s="160">
        <f>Seniori!QL6</f>
        <v>0</v>
      </c>
      <c r="QM6" s="160">
        <f>Seniori!QM6</f>
        <v>0</v>
      </c>
      <c r="QN6" s="160">
        <f>Seniori!QN6</f>
        <v>0</v>
      </c>
      <c r="QO6" s="160">
        <f>Seniori!QO6</f>
        <v>0</v>
      </c>
      <c r="QP6" s="160">
        <f>Seniori!QP6</f>
        <v>0</v>
      </c>
      <c r="QQ6" s="160">
        <f>Seniori!QQ6</f>
        <v>0</v>
      </c>
      <c r="QR6" s="160">
        <f>Seniori!QR6</f>
        <v>0</v>
      </c>
      <c r="QS6" s="160">
        <f>Seniori!QS6</f>
        <v>0</v>
      </c>
      <c r="QT6" s="160"/>
      <c r="QU6" s="160">
        <f>Seniori!QU6</f>
        <v>0</v>
      </c>
      <c r="QV6" s="160">
        <f>Seniori!QV6</f>
        <v>0</v>
      </c>
      <c r="QW6" s="160">
        <f>Seniori!QW6</f>
        <v>0</v>
      </c>
      <c r="QX6" s="160">
        <f>Seniori!QX6</f>
        <v>0</v>
      </c>
      <c r="QY6" s="160">
        <f>Seniori!QY6</f>
        <v>0</v>
      </c>
      <c r="QZ6" s="160">
        <f>Seniori!QZ6</f>
        <v>0</v>
      </c>
      <c r="RA6" s="160">
        <f>Seniori!RA6</f>
        <v>0</v>
      </c>
      <c r="RB6" s="160">
        <f>Seniori!RB6</f>
        <v>0</v>
      </c>
      <c r="RC6" s="160">
        <f>Seniori!RC6</f>
        <v>0</v>
      </c>
      <c r="RD6" s="160">
        <f>Seniori!RD6</f>
        <v>0</v>
      </c>
      <c r="RE6" s="160">
        <f>Seniori!RE6</f>
        <v>0</v>
      </c>
      <c r="RF6" s="160"/>
      <c r="RG6" s="160">
        <f>Seniori!RG6</f>
        <v>0</v>
      </c>
      <c r="RH6" s="160">
        <f>Seniori!RH6</f>
        <v>0</v>
      </c>
      <c r="RI6" s="160">
        <f>Seniori!RI6</f>
        <v>0</v>
      </c>
      <c r="RJ6" s="160">
        <f>Seniori!RJ6</f>
        <v>0</v>
      </c>
      <c r="RK6" s="160">
        <f>Seniori!RK6</f>
        <v>0</v>
      </c>
      <c r="RL6" s="160">
        <f>Seniori!RL6</f>
        <v>0</v>
      </c>
      <c r="RM6" s="160">
        <f>Seniori!RM6</f>
        <v>0</v>
      </c>
      <c r="RN6" s="160">
        <f>Seniori!RN6</f>
        <v>0</v>
      </c>
      <c r="RO6" s="160">
        <f>Seniori!RO6</f>
        <v>0</v>
      </c>
      <c r="RP6" s="160">
        <f>Seniori!RP6</f>
        <v>0</v>
      </c>
      <c r="RQ6" s="160">
        <f>Seniori!RQ6</f>
        <v>0</v>
      </c>
      <c r="RR6" s="160">
        <f>Seniori!RR6</f>
        <v>0</v>
      </c>
      <c r="RS6" s="160">
        <f>Seniori!RS6</f>
        <v>0</v>
      </c>
      <c r="RT6" s="160">
        <f>Seniori!RT6</f>
        <v>0</v>
      </c>
      <c r="RU6" s="160">
        <f>Seniori!RU6</f>
        <v>0</v>
      </c>
      <c r="RV6" s="160"/>
      <c r="RW6" s="160">
        <f>Seniori!RW6</f>
        <v>0</v>
      </c>
      <c r="RX6" s="160">
        <f>Seniori!RX6</f>
        <v>0</v>
      </c>
      <c r="RY6" s="160">
        <f>Seniori!RY6</f>
        <v>0</v>
      </c>
      <c r="RZ6" s="160">
        <f>Seniori!RZ6</f>
        <v>0</v>
      </c>
      <c r="SA6" s="160">
        <f>Seniori!SA6</f>
        <v>0</v>
      </c>
      <c r="SB6" s="160">
        <f>Seniori!SB6</f>
        <v>0</v>
      </c>
      <c r="SC6" s="160">
        <f>Seniori!SC6</f>
        <v>0</v>
      </c>
      <c r="SD6" s="160">
        <f>Seniori!SD6</f>
        <v>0</v>
      </c>
      <c r="SE6" s="160">
        <f>Seniori!SE6</f>
        <v>0</v>
      </c>
      <c r="SF6" s="160">
        <f>Seniori!SF6</f>
        <v>0</v>
      </c>
      <c r="SG6" s="160">
        <f>Seniori!SG6</f>
        <v>0</v>
      </c>
      <c r="SH6" s="160">
        <f>Seniori!SH6</f>
        <v>0</v>
      </c>
      <c r="SI6" s="160">
        <f>Seniori!SI6</f>
        <v>0</v>
      </c>
      <c r="SJ6" s="160">
        <f>Seniori!SJ6</f>
        <v>0</v>
      </c>
      <c r="SK6" s="160">
        <f>Seniori!SK6</f>
        <v>0</v>
      </c>
      <c r="SL6" s="160">
        <f>Seniori!SL6</f>
        <v>0</v>
      </c>
      <c r="SM6" s="160">
        <f>Seniori!SM6</f>
        <v>0</v>
      </c>
      <c r="SN6" s="160">
        <f>Seniori!SN6</f>
        <v>0</v>
      </c>
      <c r="SO6" s="160">
        <f>Seniori!SO6</f>
        <v>0</v>
      </c>
      <c r="SP6" s="160">
        <f>Seniori!SP6</f>
        <v>0</v>
      </c>
      <c r="SQ6" s="160">
        <f>Seniori!SQ6</f>
        <v>0</v>
      </c>
      <c r="SR6" s="160">
        <f>Seniori!SR6</f>
        <v>0</v>
      </c>
      <c r="SS6" s="160">
        <f>Seniori!SS6</f>
        <v>0</v>
      </c>
      <c r="ST6" s="160">
        <f>Seniori!ST6</f>
        <v>0</v>
      </c>
      <c r="SU6" s="160">
        <f>Seniori!SU6</f>
        <v>0</v>
      </c>
      <c r="SV6" s="160">
        <f>Seniori!SV6</f>
        <v>0</v>
      </c>
      <c r="SW6" s="160">
        <f>Seniori!SW6</f>
        <v>0</v>
      </c>
      <c r="SX6" s="160">
        <f>Seniori!SX6</f>
        <v>0</v>
      </c>
      <c r="SY6" s="160">
        <f>Seniori!SY6</f>
        <v>0</v>
      </c>
      <c r="SZ6" s="160">
        <f>Seniori!SZ6</f>
        <v>0</v>
      </c>
      <c r="TA6" s="160">
        <f>Seniori!TA6</f>
        <v>0</v>
      </c>
      <c r="TB6" s="160">
        <f>Seniori!TB6</f>
        <v>0</v>
      </c>
    </row>
    <row r="7" spans="1:522" ht="17.25" customHeight="1" x14ac:dyDescent="0.25">
      <c r="A7" s="221"/>
      <c r="B7" s="214"/>
      <c r="C7" s="214"/>
      <c r="D7" s="214"/>
      <c r="E7" s="214"/>
      <c r="F7" s="214"/>
      <c r="G7" s="214"/>
      <c r="H7" s="78"/>
      <c r="I7" s="217"/>
      <c r="J7" s="217"/>
      <c r="K7" s="161" t="str">
        <f>Seniori!K7</f>
        <v>Motešice</v>
      </c>
      <c r="L7" s="161"/>
      <c r="M7" s="161">
        <f>Seniori!M7</f>
        <v>0</v>
      </c>
      <c r="N7" s="161"/>
      <c r="O7" s="161">
        <f>Seniori!O7</f>
        <v>0</v>
      </c>
      <c r="P7" s="161">
        <f>Seniori!P7</f>
        <v>0</v>
      </c>
      <c r="Q7" s="161">
        <f>Seniori!Q7</f>
        <v>0</v>
      </c>
      <c r="R7" s="161">
        <f>Seniori!R7</f>
        <v>0</v>
      </c>
      <c r="S7" s="161">
        <f>Seniori!S7</f>
        <v>0</v>
      </c>
      <c r="T7" s="161">
        <f>Seniori!T7</f>
        <v>0</v>
      </c>
      <c r="U7" s="161">
        <f>Seniori!U7</f>
        <v>0</v>
      </c>
      <c r="V7" s="161">
        <f>Seniori!V7</f>
        <v>0</v>
      </c>
      <c r="W7" s="161">
        <f>Seniori!W7</f>
        <v>0</v>
      </c>
      <c r="X7" s="161">
        <f>Seniori!X7</f>
        <v>0</v>
      </c>
      <c r="Y7" s="161">
        <f>Seniori!Y7</f>
        <v>0</v>
      </c>
      <c r="Z7" s="161" t="str">
        <f>Seniori!Z7</f>
        <v>Motešice</v>
      </c>
      <c r="AA7" s="161"/>
      <c r="AB7" s="161">
        <f>Seniori!AB7</f>
        <v>0</v>
      </c>
      <c r="AC7" s="161">
        <f>Seniori!AC7</f>
        <v>0</v>
      </c>
      <c r="AD7" s="161">
        <f>Seniori!AD7</f>
        <v>0</v>
      </c>
      <c r="AE7" s="161">
        <f>Seniori!AE7</f>
        <v>0</v>
      </c>
      <c r="AF7" s="161">
        <f>Seniori!AF7</f>
        <v>0</v>
      </c>
      <c r="AG7" s="161" t="str">
        <f>Seniori!AG7</f>
        <v>Motešice</v>
      </c>
      <c r="AH7" s="161"/>
      <c r="AI7" s="161"/>
      <c r="AJ7" s="161">
        <f>Seniori!AJ7</f>
        <v>0</v>
      </c>
      <c r="AK7" s="161">
        <f>Seniori!AK7</f>
        <v>0</v>
      </c>
      <c r="AL7" s="161">
        <f>Seniori!AL7</f>
        <v>0</v>
      </c>
      <c r="AM7" s="161">
        <f>Seniori!AM7</f>
        <v>0</v>
      </c>
      <c r="AN7" s="161">
        <f>Seniori!AN7</f>
        <v>0</v>
      </c>
      <c r="AO7" s="161">
        <f>Seniori!AO7</f>
        <v>0</v>
      </c>
      <c r="AP7" s="161">
        <f>Seniori!AP7</f>
        <v>0</v>
      </c>
      <c r="AQ7" s="161"/>
      <c r="AR7" s="161">
        <f>Seniori!AR7</f>
        <v>0</v>
      </c>
      <c r="AS7" s="161">
        <f>Seniori!AS7</f>
        <v>0</v>
      </c>
      <c r="AT7" s="161">
        <f>Seniori!AT7</f>
        <v>0</v>
      </c>
      <c r="AU7" s="161"/>
      <c r="AV7" s="161" t="str">
        <f>Seniori!AV7</f>
        <v>Motešice</v>
      </c>
      <c r="AW7" s="161"/>
      <c r="AX7" s="161">
        <f>Seniori!AX7</f>
        <v>0</v>
      </c>
      <c r="AY7" s="161">
        <f>Seniori!AY7</f>
        <v>0</v>
      </c>
      <c r="AZ7" s="161">
        <f>Seniori!AZ7</f>
        <v>0</v>
      </c>
      <c r="BA7" s="161">
        <f>Seniori!BA7</f>
        <v>0</v>
      </c>
      <c r="BB7" s="161" t="str">
        <f>Seniori!BB7</f>
        <v>Motešice CDI</v>
      </c>
      <c r="BC7" s="161"/>
      <c r="BD7" s="161"/>
      <c r="BE7" s="161">
        <f>Seniori!BE7</f>
        <v>0</v>
      </c>
      <c r="BF7" s="161">
        <f>Seniori!BF7</f>
        <v>0</v>
      </c>
      <c r="BG7" s="161">
        <f>Seniori!BG7</f>
        <v>0</v>
      </c>
      <c r="BH7" s="161" t="str">
        <f>Seniori!BH7</f>
        <v>Motešice</v>
      </c>
      <c r="BI7" s="161"/>
      <c r="BJ7" s="161">
        <f>Seniori!BJ7</f>
        <v>0</v>
      </c>
      <c r="BK7" s="161">
        <f>Seniori!BK7</f>
        <v>0</v>
      </c>
      <c r="BL7" s="161"/>
      <c r="BM7" s="161"/>
      <c r="BN7" s="161">
        <f>Seniori!BN7</f>
        <v>0</v>
      </c>
      <c r="BO7" s="161">
        <f>Seniori!BO7</f>
        <v>0</v>
      </c>
      <c r="BP7" s="161">
        <f>Seniori!BP7</f>
        <v>0</v>
      </c>
      <c r="BQ7" s="161">
        <f>Seniori!BQ7</f>
        <v>0</v>
      </c>
      <c r="BR7" s="161">
        <f>Seniori!BR7</f>
        <v>0</v>
      </c>
      <c r="BS7" s="161">
        <f>Seniori!BS7</f>
        <v>0</v>
      </c>
      <c r="BT7" s="161">
        <f>Seniori!BT7</f>
        <v>0</v>
      </c>
      <c r="BU7" s="161">
        <f>Seniori!BU7</f>
        <v>0</v>
      </c>
      <c r="BV7" s="161">
        <f>Seniori!BV7</f>
        <v>0</v>
      </c>
      <c r="BW7" s="161">
        <f>Seniori!BW7</f>
        <v>0</v>
      </c>
      <c r="BX7" s="161" t="str">
        <f>Seniori!BX7</f>
        <v>St. Margarethen AUT CDI</v>
      </c>
      <c r="BY7" s="161"/>
      <c r="BZ7" s="161"/>
      <c r="CA7" s="161" t="str">
        <f>Seniori!CA7</f>
        <v>Vígľaš</v>
      </c>
      <c r="CB7" s="161"/>
      <c r="CC7" s="161">
        <f>Seniori!CC7</f>
        <v>0</v>
      </c>
      <c r="CD7" s="161">
        <f>Seniori!CD7</f>
        <v>0</v>
      </c>
      <c r="CE7" s="161">
        <f>Seniori!CE7</f>
        <v>0</v>
      </c>
      <c r="CF7" s="161">
        <f>Seniori!CF7</f>
        <v>0</v>
      </c>
      <c r="CG7" s="161">
        <f>Seniori!CG7</f>
        <v>0</v>
      </c>
      <c r="CH7" s="161">
        <f>Seniori!CH7</f>
        <v>0</v>
      </c>
      <c r="CI7" s="161">
        <f>Seniori!CI7</f>
        <v>0</v>
      </c>
      <c r="CJ7" s="161"/>
      <c r="CK7" s="161">
        <f>Seniori!CK7</f>
        <v>0</v>
      </c>
      <c r="CL7" s="161">
        <f>Seniori!CL7</f>
        <v>0</v>
      </c>
      <c r="CM7" s="161">
        <f>Seniori!CM7</f>
        <v>0</v>
      </c>
      <c r="CN7" s="161">
        <f>Seniori!CN7</f>
        <v>0</v>
      </c>
      <c r="CO7" s="161">
        <f>Seniori!CO7</f>
        <v>0</v>
      </c>
      <c r="CP7" s="161">
        <f>Seniori!CP7</f>
        <v>0</v>
      </c>
      <c r="CQ7" s="161">
        <f>Seniori!CQ7</f>
        <v>0</v>
      </c>
      <c r="CR7" s="161">
        <f>Seniori!CR7</f>
        <v>0</v>
      </c>
      <c r="CS7" s="161" t="str">
        <f>Seniori!CS7</f>
        <v>RS Team Bratislava</v>
      </c>
      <c r="CT7" s="161"/>
      <c r="CU7" s="161"/>
      <c r="CV7" s="161"/>
      <c r="CW7" s="161">
        <f>Seniori!CW7</f>
        <v>0</v>
      </c>
      <c r="CX7" s="161" t="str">
        <f>Seniori!CX7</f>
        <v>Olomouc CZE</v>
      </c>
      <c r="CY7" s="161"/>
      <c r="CZ7" s="161"/>
      <c r="DA7" s="161"/>
      <c r="DB7" s="161"/>
      <c r="DC7" s="161">
        <f>Seniori!DC7</f>
        <v>0</v>
      </c>
      <c r="DD7" s="161"/>
      <c r="DE7" s="161"/>
      <c r="DF7" s="161">
        <f>Seniori!DF7</f>
        <v>0</v>
      </c>
      <c r="DG7" s="161">
        <f>Seniori!DG7</f>
        <v>0</v>
      </c>
      <c r="DH7" s="161">
        <f>Seniori!DH7</f>
        <v>0</v>
      </c>
      <c r="DI7" s="161">
        <f>Seniori!DI7</f>
        <v>0</v>
      </c>
      <c r="DJ7" s="161" t="str">
        <f>Seniori!DJ7</f>
        <v>Panská Lícha CZE</v>
      </c>
      <c r="DK7" s="161"/>
      <c r="DL7" s="161"/>
      <c r="DM7" s="161"/>
      <c r="DN7" s="161">
        <f>Seniori!DN7</f>
        <v>0</v>
      </c>
      <c r="DO7" s="161">
        <f>Seniori!DO7</f>
        <v>0</v>
      </c>
      <c r="DP7" s="161" t="str">
        <f>Seniori!DP7</f>
        <v>Olomouc CZE CDI</v>
      </c>
      <c r="DQ7" s="161"/>
      <c r="DR7" s="161"/>
      <c r="DS7" s="161" t="str">
        <f>Seniori!DS7</f>
        <v>Těšánky CZE</v>
      </c>
      <c r="DT7" s="161"/>
      <c r="DU7" s="161"/>
      <c r="DV7" s="161">
        <f>Seniori!DV7</f>
        <v>0</v>
      </c>
      <c r="DW7" s="161">
        <f>Seniori!DW7</f>
        <v>0</v>
      </c>
      <c r="DX7" s="161" t="str">
        <f>Seniori!DX7</f>
        <v>Dunajský Klátov</v>
      </c>
      <c r="DY7" s="161"/>
      <c r="DZ7" s="161"/>
      <c r="EA7" s="161"/>
      <c r="EB7" s="161"/>
      <c r="EC7" s="161"/>
      <c r="ED7" s="161">
        <f>Seniori!ED7</f>
        <v>0</v>
      </c>
      <c r="EE7" s="161"/>
      <c r="EF7" s="161">
        <f>Seniori!EF7</f>
        <v>0</v>
      </c>
      <c r="EG7" s="161">
        <f>Seniori!EG7</f>
        <v>0</v>
      </c>
      <c r="EH7" s="161"/>
      <c r="EI7" s="161">
        <f>Seniori!EI7</f>
        <v>0</v>
      </c>
      <c r="EJ7" s="161">
        <f>Seniori!EJ7</f>
        <v>0</v>
      </c>
      <c r="EK7" s="161">
        <f>Seniori!EK7</f>
        <v>0</v>
      </c>
      <c r="EL7" s="161">
        <f>Seniori!EL7</f>
        <v>0</v>
      </c>
      <c r="EM7" s="161" t="str">
        <f>Seniori!EM7</f>
        <v>Máriakálnok HUN CDI</v>
      </c>
      <c r="EN7" s="161"/>
      <c r="EO7" s="161" t="str">
        <f>Seniori!EO7</f>
        <v>Výškov CZE</v>
      </c>
      <c r="EP7" s="161"/>
      <c r="EQ7" s="161">
        <f>Seniori!EQ7</f>
        <v>0</v>
      </c>
      <c r="ER7" s="161">
        <f>Seniori!ER7</f>
        <v>0</v>
      </c>
      <c r="ES7" s="161">
        <f>Seniori!ES7</f>
        <v>0</v>
      </c>
      <c r="ET7" s="161">
        <f>Seniori!ET7</f>
        <v>0</v>
      </c>
      <c r="EU7" s="161" t="str">
        <f>Seniori!EU7</f>
        <v>Výškov CZE</v>
      </c>
      <c r="EV7" s="161"/>
      <c r="EW7" s="161"/>
      <c r="EX7" s="161">
        <f>Seniori!EX7</f>
        <v>0</v>
      </c>
      <c r="EY7" s="161" t="str">
        <f>Seniori!EY7</f>
        <v>Jasová</v>
      </c>
      <c r="EZ7" s="161"/>
      <c r="FA7" s="161">
        <f>Seniori!FA7</f>
        <v>0</v>
      </c>
      <c r="FB7" s="161">
        <f>Seniori!FB7</f>
        <v>0</v>
      </c>
      <c r="FC7" s="161"/>
      <c r="FD7" s="161">
        <f>Seniori!FD7</f>
        <v>0</v>
      </c>
      <c r="FE7" s="161"/>
      <c r="FF7" s="161"/>
      <c r="FG7" s="161"/>
      <c r="FH7" s="161">
        <f>Seniori!FH7</f>
        <v>0</v>
      </c>
      <c r="FI7" s="161"/>
      <c r="FJ7" s="161"/>
      <c r="FK7" s="161" t="str">
        <f>Seniori!FK7</f>
        <v>Těšánky CZE</v>
      </c>
      <c r="FL7" s="161"/>
      <c r="FM7" s="161"/>
      <c r="FN7" s="161">
        <f>Seniori!FN7</f>
        <v>0</v>
      </c>
      <c r="FO7" s="161"/>
      <c r="FP7" s="161"/>
      <c r="FQ7" s="161"/>
      <c r="FR7" s="161">
        <f>Seniori!FR7</f>
        <v>0</v>
      </c>
      <c r="FS7" s="161">
        <f>Seniori!FS7</f>
        <v>0</v>
      </c>
      <c r="FT7" s="161">
        <f>Seniori!FT7</f>
        <v>0</v>
      </c>
      <c r="FU7" s="161" t="str">
        <f>Seniori!FU7</f>
        <v>Motešice</v>
      </c>
      <c r="FV7" s="161"/>
      <c r="FW7" s="161">
        <f>Seniori!FW7</f>
        <v>0</v>
      </c>
      <c r="FX7" s="161">
        <f>Seniori!FX7</f>
        <v>0</v>
      </c>
      <c r="FY7" s="161">
        <f>Seniori!FY7</f>
        <v>0</v>
      </c>
      <c r="FZ7" s="161"/>
      <c r="GA7" s="161"/>
      <c r="GB7" s="161"/>
      <c r="GC7" s="161">
        <f>Seniori!GC7</f>
        <v>0</v>
      </c>
      <c r="GD7" s="161"/>
      <c r="GE7" s="161"/>
      <c r="GF7" s="161"/>
      <c r="GG7" s="161">
        <f>Seniori!GG7</f>
        <v>0</v>
      </c>
      <c r="GH7" s="161">
        <f>Seniori!GH7</f>
        <v>0</v>
      </c>
      <c r="GI7" s="161">
        <f>Seniori!GI7</f>
        <v>0</v>
      </c>
      <c r="GJ7" s="161">
        <f>Seniori!GJ7</f>
        <v>0</v>
      </c>
      <c r="GK7" s="161">
        <f>Seniori!GK7</f>
        <v>0</v>
      </c>
      <c r="GL7" s="161">
        <f>Seniori!GL7</f>
        <v>0</v>
      </c>
      <c r="GM7" s="161">
        <f>Seniori!GM7</f>
        <v>0</v>
      </c>
      <c r="GN7" s="161">
        <f>Seniori!GN7</f>
        <v>0</v>
      </c>
      <c r="GO7" s="161">
        <f>Seniori!GO7</f>
        <v>0</v>
      </c>
      <c r="GP7" s="161">
        <f>Seniori!GP7</f>
        <v>0</v>
      </c>
      <c r="GQ7" s="161"/>
      <c r="GR7" s="161"/>
      <c r="GS7" s="161">
        <f>Seniori!GS7</f>
        <v>0</v>
      </c>
      <c r="GT7" s="161">
        <f>Seniori!GT7</f>
        <v>0</v>
      </c>
      <c r="GU7" s="161" t="str">
        <f>Seniori!GU7</f>
        <v>Szilvásvárad HUN</v>
      </c>
      <c r="GV7" s="161"/>
      <c r="GW7" s="161"/>
      <c r="GX7" s="161"/>
      <c r="GY7" s="161">
        <f>Seniori!GY7</f>
        <v>0</v>
      </c>
      <c r="GZ7" s="161">
        <f>Seniori!GZ7</f>
        <v>0</v>
      </c>
      <c r="HA7" s="161"/>
      <c r="HB7" s="161">
        <f>Seniori!HB7</f>
        <v>0</v>
      </c>
      <c r="HC7" s="161">
        <f>Seniori!HC7</f>
        <v>0</v>
      </c>
      <c r="HD7" s="161">
        <f>Seniori!HD7</f>
        <v>0</v>
      </c>
      <c r="HE7" s="161">
        <f>Seniori!HE7</f>
        <v>0</v>
      </c>
      <c r="HF7" s="161">
        <f>Seniori!HF7</f>
        <v>0</v>
      </c>
      <c r="HG7" s="161">
        <f>Seniori!HG7</f>
        <v>0</v>
      </c>
      <c r="HH7" s="161">
        <f>Seniori!HH7</f>
        <v>0</v>
      </c>
      <c r="HI7" s="161" t="str">
        <f>Seniori!HI7</f>
        <v>Vígľaš</v>
      </c>
      <c r="HJ7" s="161"/>
      <c r="HK7" s="161">
        <f>Seniori!HK7</f>
        <v>0</v>
      </c>
      <c r="HL7" s="161">
        <f>Seniori!HL7</f>
        <v>0</v>
      </c>
      <c r="HM7" s="161">
        <f>Seniori!HM7</f>
        <v>0</v>
      </c>
      <c r="HN7" s="161">
        <f>Seniori!HN7</f>
        <v>0</v>
      </c>
      <c r="HO7" s="161">
        <f>Seniori!HO7</f>
        <v>0</v>
      </c>
      <c r="HP7" s="161">
        <f>Seniori!HP7</f>
        <v>0</v>
      </c>
      <c r="HQ7" s="161">
        <f>Seniori!HQ7</f>
        <v>0</v>
      </c>
      <c r="HR7" s="161">
        <f>Seniori!HR7</f>
        <v>0</v>
      </c>
      <c r="HS7" s="161">
        <f>Seniori!HS7</f>
        <v>0</v>
      </c>
      <c r="HT7" s="161">
        <f>Seniori!HT7</f>
        <v>0</v>
      </c>
      <c r="HU7" s="161">
        <f>Seniori!HU7</f>
        <v>0</v>
      </c>
      <c r="HV7" s="161"/>
      <c r="HW7" s="161"/>
      <c r="HX7" s="161">
        <f>Seniori!HX7</f>
        <v>0</v>
      </c>
      <c r="HY7" s="161">
        <f>Seniori!HY7</f>
        <v>0</v>
      </c>
      <c r="HZ7" s="161">
        <f>Seniori!HZ7</f>
        <v>0</v>
      </c>
      <c r="IA7" s="161" t="str">
        <f>Seniori!IA7</f>
        <v>Dunajský Klátov CDI</v>
      </c>
      <c r="IB7" s="161"/>
      <c r="IC7" s="161"/>
      <c r="ID7" s="161"/>
      <c r="IE7" s="161"/>
      <c r="IF7" s="161">
        <f>Seniori!IF7</f>
        <v>0</v>
      </c>
      <c r="IG7" s="161" t="str">
        <f>Seniori!IG7</f>
        <v>Dunajský Klátov</v>
      </c>
      <c r="IH7" s="161"/>
      <c r="II7" s="161"/>
      <c r="IJ7" s="161" t="str">
        <f>Seniori!IJ7</f>
        <v>Olomouc CZE</v>
      </c>
      <c r="IK7" s="161"/>
      <c r="IL7" s="161"/>
      <c r="IM7" s="161">
        <f>Seniori!IM7</f>
        <v>0</v>
      </c>
      <c r="IN7" s="161" t="str">
        <f>Seniori!IN7</f>
        <v>Motešice</v>
      </c>
      <c r="IO7" s="161"/>
      <c r="IP7" s="161">
        <f>Seniori!IP7</f>
        <v>0</v>
      </c>
      <c r="IQ7" s="161">
        <f>Seniori!IQ7</f>
        <v>0</v>
      </c>
      <c r="IR7" s="161">
        <f>Seniori!IR7</f>
        <v>0</v>
      </c>
      <c r="IS7" s="161"/>
      <c r="IT7" s="161"/>
      <c r="IU7" s="161">
        <f>Seniori!IU7</f>
        <v>0</v>
      </c>
      <c r="IV7" s="161">
        <f>Seniori!IV7</f>
        <v>0</v>
      </c>
      <c r="IW7" s="161">
        <f>Seniori!IW7</f>
        <v>0</v>
      </c>
      <c r="IX7" s="161">
        <f>Seniori!IX7</f>
        <v>0</v>
      </c>
      <c r="IY7" s="161">
        <f>Seniori!IY7</f>
        <v>0</v>
      </c>
      <c r="IZ7" s="161">
        <f>Seniori!IZ7</f>
        <v>0</v>
      </c>
      <c r="JA7" s="161">
        <f>Seniori!JA7</f>
        <v>0</v>
      </c>
      <c r="JB7" s="161">
        <f>Seniori!JB7</f>
        <v>0</v>
      </c>
      <c r="JC7" s="161">
        <f>Seniori!JC7</f>
        <v>0</v>
      </c>
      <c r="JD7" s="161">
        <f>Seniori!JD7</f>
        <v>0</v>
      </c>
      <c r="JE7" s="161">
        <f>Seniori!JE7</f>
        <v>0</v>
      </c>
      <c r="JF7" s="161">
        <f>Seniori!JF7</f>
        <v>0</v>
      </c>
      <c r="JG7" s="161">
        <f>Seniori!JG7</f>
        <v>0</v>
      </c>
      <c r="JH7" s="161" t="str">
        <f>Seniori!JH7</f>
        <v>Motešice</v>
      </c>
      <c r="JI7" s="161"/>
      <c r="JJ7" s="161">
        <f>Seniori!JJ7</f>
        <v>0</v>
      </c>
      <c r="JK7" s="161">
        <f>Seniori!JK7</f>
        <v>0</v>
      </c>
      <c r="JL7" s="161"/>
      <c r="JM7" s="161">
        <f>Seniori!JM7</f>
        <v>0</v>
      </c>
      <c r="JN7" s="161">
        <f>Seniori!JN7</f>
        <v>0</v>
      </c>
      <c r="JO7" s="161"/>
      <c r="JP7" s="161">
        <f>Seniori!JP7</f>
        <v>0</v>
      </c>
      <c r="JQ7" s="161">
        <f>Seniori!JQ7</f>
        <v>0</v>
      </c>
      <c r="JR7" s="161">
        <f>Seniori!JR7</f>
        <v>0</v>
      </c>
      <c r="JS7" s="161">
        <f>Seniori!JS7</f>
        <v>0</v>
      </c>
      <c r="JT7" s="161">
        <f>Seniori!JT7</f>
        <v>0</v>
      </c>
      <c r="JU7" s="161">
        <f>Seniori!JU7</f>
        <v>0</v>
      </c>
      <c r="JV7" s="161">
        <f>Seniori!JV7</f>
        <v>0</v>
      </c>
      <c r="JW7" s="161">
        <f>Seniori!JW7</f>
        <v>0</v>
      </c>
      <c r="JX7" s="161">
        <f>Seniori!JX7</f>
        <v>0</v>
      </c>
      <c r="JY7" s="161">
        <f>Seniori!JY7</f>
        <v>0</v>
      </c>
      <c r="JZ7" s="161">
        <f>Seniori!JZ7</f>
        <v>0</v>
      </c>
      <c r="KA7" s="161">
        <f>Seniori!KA7</f>
        <v>0</v>
      </c>
      <c r="KB7" s="161">
        <f>Seniori!KB7</f>
        <v>0</v>
      </c>
      <c r="KC7" s="161"/>
      <c r="KD7" s="161">
        <f>Seniori!KD7</f>
        <v>0</v>
      </c>
      <c r="KE7" s="161"/>
      <c r="KF7" s="161">
        <f>Seniori!KF7</f>
        <v>0</v>
      </c>
      <c r="KG7" s="161">
        <f>Seniori!KG7</f>
        <v>0</v>
      </c>
      <c r="KH7" s="161" t="str">
        <f>Seniori!KH7</f>
        <v>Görlitz GER CDI</v>
      </c>
      <c r="KI7" s="161"/>
      <c r="KJ7" s="161" t="str">
        <f>Seniori!KJ7</f>
        <v>Topoľčianky</v>
      </c>
      <c r="KK7" s="161"/>
      <c r="KL7" s="161"/>
      <c r="KM7" s="161">
        <f>Seniori!KM7</f>
        <v>0</v>
      </c>
      <c r="KN7" s="161">
        <f>Seniori!KN7</f>
        <v>0</v>
      </c>
      <c r="KO7" s="161">
        <f>Seniori!KO7</f>
        <v>0</v>
      </c>
      <c r="KP7" s="161">
        <f>Seniori!KP7</f>
        <v>0</v>
      </c>
      <c r="KQ7" s="161">
        <f>Seniori!KQ7</f>
        <v>0</v>
      </c>
      <c r="KR7" s="161">
        <f>Seniori!KR7</f>
        <v>0</v>
      </c>
      <c r="KS7" s="161">
        <f>Seniori!KS7</f>
        <v>0</v>
      </c>
      <c r="KT7" s="161">
        <f>Seniori!KT7</f>
        <v>0</v>
      </c>
      <c r="KU7" s="161">
        <f>Seniori!KU7</f>
        <v>0</v>
      </c>
      <c r="KV7" s="161"/>
      <c r="KW7" s="161"/>
      <c r="KX7" s="161"/>
      <c r="KY7" s="161">
        <f>Seniori!KY7</f>
        <v>0</v>
      </c>
      <c r="KZ7" s="161">
        <f>Seniori!KZ7</f>
        <v>0</v>
      </c>
      <c r="LA7" s="161">
        <f>Seniori!LA7</f>
        <v>0</v>
      </c>
      <c r="LB7" s="161" t="str">
        <f>Seniori!LB7</f>
        <v>RS Team Bratislava</v>
      </c>
      <c r="LC7" s="161"/>
      <c r="LD7" s="161"/>
      <c r="LE7" s="161"/>
      <c r="LF7" s="161">
        <f>Seniori!LF7</f>
        <v>0</v>
      </c>
      <c r="LG7" s="161">
        <f>Seniori!LG7</f>
        <v>0</v>
      </c>
      <c r="LH7" s="161" t="str">
        <f>Seniori!LH7</f>
        <v>Výškov CZE</v>
      </c>
      <c r="LI7" s="161" t="str">
        <f>Seniori!LI7</f>
        <v>Topoľčianky MSR</v>
      </c>
      <c r="LJ7" s="161">
        <f>Seniori!LJ7</f>
        <v>0</v>
      </c>
      <c r="LK7" s="161">
        <f>Seniori!LK7</f>
        <v>0</v>
      </c>
      <c r="LL7" s="161">
        <f>Seniori!LL7</f>
        <v>0</v>
      </c>
      <c r="LM7" s="161">
        <f>Seniori!LM7</f>
        <v>0</v>
      </c>
      <c r="LN7" s="161">
        <f>Seniori!LN7</f>
        <v>0</v>
      </c>
      <c r="LO7" s="161">
        <f>Seniori!LO7</f>
        <v>0</v>
      </c>
      <c r="LP7" s="161"/>
      <c r="LQ7" s="161"/>
      <c r="LR7" s="161"/>
      <c r="LS7" s="161">
        <f>Seniori!LS7</f>
        <v>0</v>
      </c>
      <c r="LT7" s="161">
        <f>Seniori!LT7</f>
        <v>0</v>
      </c>
      <c r="LU7" s="161"/>
      <c r="LV7" s="161"/>
      <c r="LW7" s="161"/>
      <c r="LX7" s="161" t="str">
        <f>Seniori!LX7</f>
        <v>Motešice</v>
      </c>
      <c r="LY7" s="161">
        <f>Seniori!LY7</f>
        <v>0</v>
      </c>
      <c r="LZ7" s="161"/>
      <c r="MA7" s="161">
        <f>Seniori!MA7</f>
        <v>0</v>
      </c>
      <c r="MB7" s="161">
        <f>Seniori!MB7</f>
        <v>0</v>
      </c>
      <c r="MC7" s="161">
        <f>Seniori!MC7</f>
        <v>0</v>
      </c>
      <c r="MD7" s="161">
        <f>Seniori!MD7</f>
        <v>0</v>
      </c>
      <c r="ME7" s="161">
        <f>Seniori!ME7</f>
        <v>0</v>
      </c>
      <c r="MF7" s="161"/>
      <c r="MG7" s="161">
        <f>Seniori!MG7</f>
        <v>0</v>
      </c>
      <c r="MH7" s="161">
        <f>Seniori!MH7</f>
        <v>0</v>
      </c>
      <c r="MI7" s="161">
        <f>Seniori!MI7</f>
        <v>0</v>
      </c>
      <c r="MJ7" s="161">
        <f>Seniori!MJ7</f>
        <v>0</v>
      </c>
      <c r="MK7" s="161">
        <f>Seniori!MK7</f>
        <v>0</v>
      </c>
      <c r="ML7" s="161">
        <f>Seniori!ML7</f>
        <v>0</v>
      </c>
      <c r="MM7" s="161">
        <f>Seniori!MM7</f>
        <v>0</v>
      </c>
      <c r="MN7" s="161" t="str">
        <f>Seniori!MN7</f>
        <v>Le Mans FRA ME</v>
      </c>
      <c r="MO7" s="161"/>
      <c r="MP7" s="161">
        <f>Seniori!MP7</f>
        <v>0</v>
      </c>
      <c r="MQ7" s="161">
        <f>Seniori!MQ7</f>
        <v>0</v>
      </c>
      <c r="MR7" s="161">
        <f>Seniori!MR7</f>
        <v>0</v>
      </c>
      <c r="MS7" s="161">
        <f>Seniori!MS7</f>
        <v>0</v>
      </c>
      <c r="MT7" s="161">
        <f>Seniori!MT7</f>
        <v>0</v>
      </c>
      <c r="MU7" s="161">
        <f>Seniori!MU7</f>
        <v>0</v>
      </c>
      <c r="MV7" s="161">
        <f>Seniori!MV7</f>
        <v>0</v>
      </c>
      <c r="MW7" s="161">
        <f>Seniori!MW7</f>
        <v>0</v>
      </c>
      <c r="MX7" s="161">
        <f>Seniori!MX7</f>
        <v>0</v>
      </c>
      <c r="MY7" s="161"/>
      <c r="MZ7" s="161"/>
      <c r="NA7" s="161"/>
      <c r="NB7" s="161">
        <f>Seniori!NB7</f>
        <v>0</v>
      </c>
      <c r="NC7" s="161">
        <f>Seniori!NC7</f>
        <v>0</v>
      </c>
      <c r="ND7" s="161">
        <f>Seniori!ND7</f>
        <v>0</v>
      </c>
      <c r="NE7" s="161">
        <f>Seniori!NE7</f>
        <v>0</v>
      </c>
      <c r="NF7" s="161">
        <f>Seniori!NF7</f>
        <v>0</v>
      </c>
      <c r="NG7" s="161">
        <f>Seniori!NG7</f>
        <v>0</v>
      </c>
      <c r="NH7" s="161">
        <f>Seniori!NH7</f>
        <v>0</v>
      </c>
      <c r="NI7" s="161">
        <f>Seniori!NI7</f>
        <v>0</v>
      </c>
      <c r="NJ7" s="161">
        <f>Seniori!NJ7</f>
        <v>0</v>
      </c>
      <c r="NK7" s="161">
        <f>Seniori!NK7</f>
        <v>0</v>
      </c>
      <c r="NL7" s="161">
        <f>Seniori!NL7</f>
        <v>0</v>
      </c>
      <c r="NM7" s="161">
        <f>Seniori!NM7</f>
        <v>0</v>
      </c>
      <c r="NN7" s="161">
        <f>Seniori!NN7</f>
        <v>0</v>
      </c>
      <c r="NO7" s="161">
        <f>Seniori!NO7</f>
        <v>0</v>
      </c>
      <c r="NP7" s="161"/>
      <c r="NQ7" s="161"/>
      <c r="NR7" s="161">
        <f>Seniori!NR7</f>
        <v>0</v>
      </c>
      <c r="NS7" s="161">
        <f>Seniori!NS7</f>
        <v>0</v>
      </c>
      <c r="NT7" s="161">
        <f>Seniori!NT7</f>
        <v>0</v>
      </c>
      <c r="NU7" s="161">
        <f>Seniori!NU7</f>
        <v>0</v>
      </c>
      <c r="NV7" s="161">
        <f>Seniori!NV7</f>
        <v>0</v>
      </c>
      <c r="NW7" s="161">
        <f>Seniori!NW7</f>
        <v>0</v>
      </c>
      <c r="NX7" s="161">
        <f>Seniori!NX7</f>
        <v>0</v>
      </c>
      <c r="NY7" s="161">
        <f>Seniori!NY7</f>
        <v>0</v>
      </c>
      <c r="NZ7" s="161">
        <f>Seniori!NZ7</f>
        <v>0</v>
      </c>
      <c r="OA7" s="161">
        <f>Seniori!OA7</f>
        <v>0</v>
      </c>
      <c r="OB7" s="161"/>
      <c r="OC7" s="161"/>
      <c r="OD7" s="161">
        <f>Seniori!OD7</f>
        <v>0</v>
      </c>
      <c r="OE7" s="161">
        <f>Seniori!OE7</f>
        <v>0</v>
      </c>
      <c r="OF7" s="161">
        <f>Seniori!OF7</f>
        <v>0</v>
      </c>
      <c r="OG7" s="161">
        <f>Seniori!OG7</f>
        <v>0</v>
      </c>
      <c r="OH7" s="161">
        <f>Seniori!OH7</f>
        <v>0</v>
      </c>
      <c r="OI7" s="161">
        <f>Seniori!OI7</f>
        <v>0</v>
      </c>
      <c r="OJ7" s="161">
        <f>Seniori!OJ7</f>
        <v>0</v>
      </c>
      <c r="OK7" s="161">
        <f>Seniori!OK7</f>
        <v>0</v>
      </c>
      <c r="OL7" s="161">
        <f>Seniori!OL7</f>
        <v>0</v>
      </c>
      <c r="OM7" s="161"/>
      <c r="ON7" s="161">
        <f>Seniori!ON7</f>
        <v>0</v>
      </c>
      <c r="OO7" s="161"/>
      <c r="OP7" s="161">
        <f>Seniori!OP7</f>
        <v>0</v>
      </c>
      <c r="OQ7" s="161"/>
      <c r="OR7" s="161">
        <f>Seniori!OR7</f>
        <v>0</v>
      </c>
      <c r="OS7" s="161"/>
      <c r="OT7" s="161"/>
      <c r="OU7" s="161"/>
      <c r="OV7" s="161">
        <f>Seniori!OV7</f>
        <v>0</v>
      </c>
      <c r="OW7" s="161">
        <f>Seniori!OW7</f>
        <v>0</v>
      </c>
      <c r="OX7" s="161"/>
      <c r="OY7" s="161"/>
      <c r="OZ7" s="161"/>
      <c r="PA7" s="161">
        <f>Seniori!PA7</f>
        <v>0</v>
      </c>
      <c r="PB7" s="161">
        <f>Seniori!PB7</f>
        <v>0</v>
      </c>
      <c r="PC7" s="161">
        <f>Seniori!PC7</f>
        <v>0</v>
      </c>
      <c r="PD7" s="161">
        <f>Seniori!PD7</f>
        <v>0</v>
      </c>
      <c r="PE7" s="161">
        <f>Seniori!PE7</f>
        <v>0</v>
      </c>
      <c r="PF7" s="161">
        <f>Seniori!PF7</f>
        <v>0</v>
      </c>
      <c r="PG7" s="161"/>
      <c r="PH7" s="161">
        <f>Seniori!PH7</f>
        <v>0</v>
      </c>
      <c r="PI7" s="161">
        <f>Seniori!PI7</f>
        <v>0</v>
      </c>
      <c r="PJ7" s="161">
        <f>Seniori!PJ7</f>
        <v>0</v>
      </c>
      <c r="PK7" s="161">
        <f>Seniori!PK7</f>
        <v>0</v>
      </c>
      <c r="PL7" s="161">
        <f>Seniori!PL7</f>
        <v>0</v>
      </c>
      <c r="PM7" s="161">
        <f>Seniori!PM7</f>
        <v>0</v>
      </c>
      <c r="PN7" s="161">
        <f>Seniori!PN7</f>
        <v>0</v>
      </c>
      <c r="PO7" s="161">
        <f>Seniori!PO7</f>
        <v>0</v>
      </c>
      <c r="PP7" s="161">
        <f>Seniori!PP7</f>
        <v>0</v>
      </c>
      <c r="PQ7" s="161">
        <f>Seniori!PQ7</f>
        <v>0</v>
      </c>
      <c r="PR7" s="161">
        <f>Seniori!PR7</f>
        <v>0</v>
      </c>
      <c r="PS7" s="161">
        <f>Seniori!PS7</f>
        <v>0</v>
      </c>
      <c r="PT7" s="161">
        <f>Seniori!PT7</f>
        <v>0</v>
      </c>
      <c r="PU7" s="161">
        <f>Seniori!PU7</f>
        <v>0</v>
      </c>
      <c r="PV7" s="161">
        <f>Seniori!PV7</f>
        <v>0</v>
      </c>
      <c r="PW7" s="161">
        <f>Seniori!PW7</f>
        <v>0</v>
      </c>
      <c r="PX7" s="161">
        <f>Seniori!PX7</f>
        <v>0</v>
      </c>
      <c r="PY7" s="161">
        <f>Seniori!PY7</f>
        <v>0</v>
      </c>
      <c r="PZ7" s="161">
        <f>Seniori!PZ7</f>
        <v>0</v>
      </c>
      <c r="QA7" s="161">
        <f>Seniori!QA7</f>
        <v>0</v>
      </c>
      <c r="QB7" s="161">
        <f>Seniori!QB7</f>
        <v>0</v>
      </c>
      <c r="QC7" s="161">
        <f>Seniori!QC7</f>
        <v>0</v>
      </c>
      <c r="QD7" s="161">
        <f>Seniori!QD7</f>
        <v>0</v>
      </c>
      <c r="QE7" s="161"/>
      <c r="QF7" s="161"/>
      <c r="QG7" s="161">
        <f>Seniori!QG7</f>
        <v>0</v>
      </c>
      <c r="QH7" s="161">
        <f>Seniori!QH7</f>
        <v>0</v>
      </c>
      <c r="QI7" s="161">
        <f>Seniori!QI7</f>
        <v>0</v>
      </c>
      <c r="QJ7" s="161">
        <f>Seniori!QJ7</f>
        <v>0</v>
      </c>
      <c r="QK7" s="161">
        <f>Seniori!QK7</f>
        <v>0</v>
      </c>
      <c r="QL7" s="161">
        <f>Seniori!QL7</f>
        <v>0</v>
      </c>
      <c r="QM7" s="161">
        <f>Seniori!QM7</f>
        <v>0</v>
      </c>
      <c r="QN7" s="161">
        <f>Seniori!QN7</f>
        <v>0</v>
      </c>
      <c r="QO7" s="161">
        <f>Seniori!QO7</f>
        <v>0</v>
      </c>
      <c r="QP7" s="161">
        <f>Seniori!QP7</f>
        <v>0</v>
      </c>
      <c r="QQ7" s="161">
        <f>Seniori!QQ7</f>
        <v>0</v>
      </c>
      <c r="QR7" s="161">
        <f>Seniori!QR7</f>
        <v>0</v>
      </c>
      <c r="QS7" s="161">
        <f>Seniori!QS7</f>
        <v>0</v>
      </c>
      <c r="QT7" s="161"/>
      <c r="QU7" s="161">
        <f>Seniori!QU7</f>
        <v>0</v>
      </c>
      <c r="QV7" s="161">
        <f>Seniori!QV7</f>
        <v>0</v>
      </c>
      <c r="QW7" s="161">
        <f>Seniori!QW7</f>
        <v>0</v>
      </c>
      <c r="QX7" s="161">
        <f>Seniori!QX7</f>
        <v>0</v>
      </c>
      <c r="QY7" s="161">
        <f>Seniori!QY7</f>
        <v>0</v>
      </c>
      <c r="QZ7" s="161">
        <f>Seniori!QZ7</f>
        <v>0</v>
      </c>
      <c r="RA7" s="161">
        <f>Seniori!RA7</f>
        <v>0</v>
      </c>
      <c r="RB7" s="161">
        <f>Seniori!RB7</f>
        <v>0</v>
      </c>
      <c r="RC7" s="161">
        <f>Seniori!RC7</f>
        <v>0</v>
      </c>
      <c r="RD7" s="161">
        <f>Seniori!RD7</f>
        <v>0</v>
      </c>
      <c r="RE7" s="161">
        <f>Seniori!RE7</f>
        <v>0</v>
      </c>
      <c r="RF7" s="161"/>
      <c r="RG7" s="161">
        <f>Seniori!RG7</f>
        <v>0</v>
      </c>
      <c r="RH7" s="161">
        <f>Seniori!RH7</f>
        <v>0</v>
      </c>
      <c r="RI7" s="161">
        <f>Seniori!RI7</f>
        <v>0</v>
      </c>
      <c r="RJ7" s="161">
        <f>Seniori!RJ7</f>
        <v>0</v>
      </c>
      <c r="RK7" s="161">
        <f>Seniori!RK7</f>
        <v>0</v>
      </c>
      <c r="RL7" s="161">
        <f>Seniori!RL7</f>
        <v>0</v>
      </c>
      <c r="RM7" s="161">
        <f>Seniori!RM7</f>
        <v>0</v>
      </c>
      <c r="RN7" s="161">
        <f>Seniori!RN7</f>
        <v>0</v>
      </c>
      <c r="RO7" s="161">
        <f>Seniori!RO7</f>
        <v>0</v>
      </c>
      <c r="RP7" s="161">
        <f>Seniori!RP7</f>
        <v>0</v>
      </c>
      <c r="RQ7" s="161">
        <f>Seniori!RQ7</f>
        <v>0</v>
      </c>
      <c r="RR7" s="161">
        <f>Seniori!RR7</f>
        <v>0</v>
      </c>
      <c r="RS7" s="161">
        <f>Seniori!RS7</f>
        <v>0</v>
      </c>
      <c r="RT7" s="161">
        <f>Seniori!RT7</f>
        <v>0</v>
      </c>
      <c r="RU7" s="161">
        <f>Seniori!RU7</f>
        <v>0</v>
      </c>
      <c r="RV7" s="161"/>
      <c r="RW7" s="161"/>
      <c r="RX7" s="161"/>
      <c r="RY7" s="161">
        <f>Seniori!RY7</f>
        <v>0</v>
      </c>
      <c r="RZ7" s="161">
        <f>Seniori!RZ7</f>
        <v>0</v>
      </c>
      <c r="SA7" s="161">
        <f>Seniori!SA7</f>
        <v>0</v>
      </c>
      <c r="SB7" s="161">
        <f>Seniori!SB7</f>
        <v>0</v>
      </c>
      <c r="SC7" s="161">
        <f>Seniori!SC7</f>
        <v>0</v>
      </c>
      <c r="SD7" s="161">
        <f>Seniori!SD7</f>
        <v>0</v>
      </c>
      <c r="SE7" s="161">
        <f>Seniori!SE7</f>
        <v>0</v>
      </c>
      <c r="SF7" s="161">
        <f>Seniori!SF7</f>
        <v>0</v>
      </c>
      <c r="SG7" s="161">
        <f>Seniori!SG7</f>
        <v>0</v>
      </c>
      <c r="SH7" s="161">
        <f>Seniori!SH7</f>
        <v>0</v>
      </c>
      <c r="SI7" s="161">
        <f>Seniori!SI7</f>
        <v>0</v>
      </c>
      <c r="SJ7" s="161">
        <f>Seniori!SJ7</f>
        <v>0</v>
      </c>
      <c r="SK7" s="161">
        <f>Seniori!SK7</f>
        <v>0</v>
      </c>
      <c r="SL7" s="161">
        <f>Seniori!SL7</f>
        <v>0</v>
      </c>
      <c r="SM7" s="161">
        <f>Seniori!SM7</f>
        <v>0</v>
      </c>
      <c r="SN7" s="161">
        <f>Seniori!SN7</f>
        <v>0</v>
      </c>
      <c r="SO7" s="161">
        <f>Seniori!SO7</f>
        <v>0</v>
      </c>
      <c r="SP7" s="161">
        <f>Seniori!SP7</f>
        <v>0</v>
      </c>
      <c r="SQ7" s="161">
        <f>Seniori!SQ7</f>
        <v>0</v>
      </c>
      <c r="SR7" s="161">
        <f>Seniori!SR7</f>
        <v>0</v>
      </c>
      <c r="SS7" s="161">
        <f>Seniori!SS7</f>
        <v>0</v>
      </c>
      <c r="ST7" s="161">
        <f>Seniori!ST7</f>
        <v>0</v>
      </c>
      <c r="SU7" s="161">
        <f>Seniori!SU7</f>
        <v>0</v>
      </c>
      <c r="SV7" s="161">
        <f>Seniori!SV7</f>
        <v>0</v>
      </c>
      <c r="SW7" s="161">
        <f>Seniori!SW7</f>
        <v>0</v>
      </c>
      <c r="SX7" s="161">
        <f>Seniori!SX7</f>
        <v>0</v>
      </c>
      <c r="SY7" s="161">
        <f>Seniori!SY7</f>
        <v>0</v>
      </c>
      <c r="SZ7" s="161">
        <f>Seniori!SZ7</f>
        <v>0</v>
      </c>
      <c r="TA7" s="161">
        <f>Seniori!TA7</f>
        <v>0</v>
      </c>
      <c r="TB7" s="161">
        <f>Seniori!TB7</f>
        <v>0</v>
      </c>
    </row>
    <row r="8" spans="1:522" s="1" customFormat="1" ht="18" customHeight="1" x14ac:dyDescent="0.25">
      <c r="A8" s="222"/>
      <c r="B8" s="215"/>
      <c r="C8" s="215"/>
      <c r="D8" s="215"/>
      <c r="E8" s="215"/>
      <c r="F8" s="215"/>
      <c r="G8" s="215"/>
      <c r="H8" s="79"/>
      <c r="I8" s="218"/>
      <c r="J8" s="218"/>
      <c r="K8" s="162" t="str">
        <f>Seniori!K8</f>
        <v>P1</v>
      </c>
      <c r="L8" s="162" t="str">
        <f>Seniori!L8</f>
        <v>P3</v>
      </c>
      <c r="M8" s="162" t="str">
        <f>Seniori!M8</f>
        <v>4r</v>
      </c>
      <c r="N8" s="162" t="str">
        <f>Seniori!N8</f>
        <v>5rU</v>
      </c>
      <c r="O8" s="162" t="str">
        <f>Seniori!O8</f>
        <v>DUA</v>
      </c>
      <c r="P8" s="162" t="str">
        <f>Seniori!P8</f>
        <v>DD</v>
      </c>
      <c r="Q8" s="162" t="str">
        <f>Seniori!Q8</f>
        <v>YD</v>
      </c>
      <c r="R8" s="162" t="str">
        <f>Seniori!R8</f>
        <v>IMII</v>
      </c>
      <c r="S8" s="162" t="str">
        <f>Seniori!S8</f>
        <v>P1</v>
      </c>
      <c r="T8" s="162" t="str">
        <f>Seniori!T8</f>
        <v>P3</v>
      </c>
      <c r="U8" s="162" t="str">
        <f>Seniori!U8</f>
        <v>4r</v>
      </c>
      <c r="V8" s="162" t="str">
        <f>Seniori!V8</f>
        <v>DUA</v>
      </c>
      <c r="W8" s="162" t="str">
        <f>Seniori!W8</f>
        <v>DJ</v>
      </c>
      <c r="X8" s="162" t="str">
        <f>Seniori!X8</f>
        <v>SG</v>
      </c>
      <c r="Y8" s="162" t="str">
        <f>Seniori!Y8</f>
        <v>IMI</v>
      </c>
      <c r="Z8" s="162" t="str">
        <f>Seniori!Z8</f>
        <v>Z2</v>
      </c>
      <c r="AA8" s="162" t="str">
        <f>Seniori!AA8</f>
        <v>Z3</v>
      </c>
      <c r="AB8" s="162" t="str">
        <f>Seniori!AB8</f>
        <v>P1</v>
      </c>
      <c r="AC8" s="162" t="str">
        <f>Seniori!AC8</f>
        <v>P3</v>
      </c>
      <c r="AD8" s="162" t="str">
        <f>Seniori!AD8</f>
        <v>DUA</v>
      </c>
      <c r="AE8" s="162" t="str">
        <f>Seniori!AE8</f>
        <v>DD</v>
      </c>
      <c r="AF8" s="162" t="str">
        <f>Seniori!AF8</f>
        <v>PD</v>
      </c>
      <c r="AG8" s="162" t="str">
        <f>Seniori!AG8</f>
        <v>Z2</v>
      </c>
      <c r="AH8" s="162" t="str">
        <f>Seniori!AH8</f>
        <v>Z3</v>
      </c>
      <c r="AI8" s="162" t="str">
        <f>Seniori!AI8</f>
        <v>P3</v>
      </c>
      <c r="AJ8" s="162" t="str">
        <f>Seniori!AJ8</f>
        <v>4r</v>
      </c>
      <c r="AK8" s="162" t="str">
        <f>Seniori!AK8</f>
        <v>5rU</v>
      </c>
      <c r="AL8" s="162" t="str">
        <f>Seniori!AL8</f>
        <v>DUA</v>
      </c>
      <c r="AM8" s="162" t="str">
        <f>Seniori!AM8</f>
        <v>DD</v>
      </c>
      <c r="AN8" s="162" t="str">
        <f>Seniori!AN8</f>
        <v>SG</v>
      </c>
      <c r="AO8" s="162" t="str">
        <f>Seniori!AO8</f>
        <v>PD</v>
      </c>
      <c r="AP8" s="162" t="str">
        <f>Seniori!AP8</f>
        <v>IMII</v>
      </c>
      <c r="AQ8" s="162" t="str">
        <f>Seniori!AQ8</f>
        <v>Z3</v>
      </c>
      <c r="AR8" s="162" t="str">
        <f>Seniori!AR8</f>
        <v>P3</v>
      </c>
      <c r="AS8" s="162" t="str">
        <f>Seniori!AS8</f>
        <v>4r</v>
      </c>
      <c r="AT8" s="162" t="str">
        <f>Seniori!AT8</f>
        <v>DUA</v>
      </c>
      <c r="AU8" s="162" t="str">
        <f>Seniori!AU8</f>
        <v>DJ</v>
      </c>
      <c r="AV8" s="162" t="str">
        <f>Seniori!AV8</f>
        <v>4r</v>
      </c>
      <c r="AW8" s="162" t="str">
        <f>Seniori!AW8</f>
        <v>LP4</v>
      </c>
      <c r="AX8" s="162" t="str">
        <f>Seniori!AX8</f>
        <v>4r</v>
      </c>
      <c r="AY8" s="162" t="str">
        <f>Seniori!AY8</f>
        <v>LP5</v>
      </c>
      <c r="AZ8" s="162" t="str">
        <f>Seniori!AZ8</f>
        <v>LP4</v>
      </c>
      <c r="BA8" s="162" t="str">
        <f>Seniori!BA8</f>
        <v>4r</v>
      </c>
      <c r="BB8" s="162" t="str">
        <f>Seniori!BB8</f>
        <v>DUB</v>
      </c>
      <c r="BC8" s="162" t="str">
        <f>Seniori!BC8</f>
        <v>YD</v>
      </c>
      <c r="BD8" s="162" t="str">
        <f>Seniori!BD8</f>
        <v>YJ</v>
      </c>
      <c r="BE8" s="162" t="str">
        <f>Seniori!BE8</f>
        <v>DD</v>
      </c>
      <c r="BF8" s="162" t="str">
        <f>Seniori!BF8</f>
        <v>DJ</v>
      </c>
      <c r="BG8" s="162" t="str">
        <f>Seniori!BG8</f>
        <v>Yv</v>
      </c>
      <c r="BH8" s="162" t="str">
        <f>Seniori!BH8</f>
        <v>Z2</v>
      </c>
      <c r="BI8" s="162" t="str">
        <f>Seniori!BI8</f>
        <v>Z3</v>
      </c>
      <c r="BJ8" s="162" t="str">
        <f>Seniori!BJ8</f>
        <v>P1</v>
      </c>
      <c r="BK8" s="162" t="str">
        <f>Seniori!BK8</f>
        <v>P3</v>
      </c>
      <c r="BL8" s="162" t="str">
        <f>Seniori!BL8</f>
        <v>DD</v>
      </c>
      <c r="BM8" s="162" t="str">
        <f>Seniori!BM8</f>
        <v>DUA</v>
      </c>
      <c r="BN8" s="162" t="str">
        <f>Seniori!BN8</f>
        <v>PJ</v>
      </c>
      <c r="BO8" s="162" t="str">
        <f>Seniori!BO8</f>
        <v>4r</v>
      </c>
      <c r="BP8" s="162" t="str">
        <f>Seniori!BP8</f>
        <v>5rU</v>
      </c>
      <c r="BQ8" s="162" t="str">
        <f>Seniori!BQ8</f>
        <v>SG</v>
      </c>
      <c r="BR8" s="162" t="str">
        <f>Seniori!BR8</f>
        <v>4r</v>
      </c>
      <c r="BS8" s="162" t="str">
        <f>Seniori!BS8</f>
        <v>5rU</v>
      </c>
      <c r="BT8" s="162" t="str">
        <f>Seniori!BT8</f>
        <v>DUB</v>
      </c>
      <c r="BU8" s="162" t="str">
        <f>Seniori!BU8</f>
        <v>DJ</v>
      </c>
      <c r="BV8" s="162" t="str">
        <f>Seniori!BV8</f>
        <v>JJ</v>
      </c>
      <c r="BW8" s="162" t="str">
        <f>Seniori!BW8</f>
        <v>YJ</v>
      </c>
      <c r="BX8" s="162" t="str">
        <f>Seniori!BX8</f>
        <v>Yv</v>
      </c>
      <c r="BY8" s="162" t="str">
        <f>Seniori!BY8</f>
        <v>YJ</v>
      </c>
      <c r="BZ8" s="162" t="str">
        <f>Seniori!BZ8</f>
        <v>YD</v>
      </c>
      <c r="CA8" s="162" t="str">
        <f>Seniori!CA8</f>
        <v>P1</v>
      </c>
      <c r="CB8" s="162" t="str">
        <f>Seniori!CB8</f>
        <v>4r</v>
      </c>
      <c r="CC8" s="162" t="str">
        <f>Seniori!CC8</f>
        <v>5rU</v>
      </c>
      <c r="CD8" s="162" t="str">
        <f>Seniori!CD8</f>
        <v>6rU</v>
      </c>
      <c r="CE8" s="162" t="str">
        <f>Seniori!CE8</f>
        <v>DUA</v>
      </c>
      <c r="CF8" s="162" t="str">
        <f>Seniori!CF8</f>
        <v>DD</v>
      </c>
      <c r="CG8" s="162" t="str">
        <f>Seniori!CG8</f>
        <v>JU</v>
      </c>
      <c r="CH8" s="162" t="str">
        <f>Seniori!CH8</f>
        <v>YU</v>
      </c>
      <c r="CI8" s="162" t="str">
        <f>Seniori!CI8</f>
        <v>SG</v>
      </c>
      <c r="CJ8" s="162" t="str">
        <f>Seniori!CJ8</f>
        <v>P3</v>
      </c>
      <c r="CK8" s="162" t="str">
        <f>Seniori!CK8</f>
        <v>4r</v>
      </c>
      <c r="CL8" s="162" t="str">
        <f>Seniori!CL8</f>
        <v>Z3</v>
      </c>
      <c r="CM8" s="162" t="str">
        <f>Seniori!CM8</f>
        <v>5rU</v>
      </c>
      <c r="CN8" s="162" t="str">
        <f>Seniori!CN8</f>
        <v>6rU</v>
      </c>
      <c r="CO8" s="162" t="str">
        <f>Seniori!CO8</f>
        <v>DUB</v>
      </c>
      <c r="CP8" s="162" t="str">
        <f>Seniori!CP8</f>
        <v>L1</v>
      </c>
      <c r="CQ8" s="162" t="str">
        <f>Seniori!CQ8</f>
        <v>JD</v>
      </c>
      <c r="CR8" s="162" t="str">
        <f>Seniori!CR8</f>
        <v>YU</v>
      </c>
      <c r="CS8" s="162" t="str">
        <f>Seniori!CS8</f>
        <v>P1</v>
      </c>
      <c r="CT8" s="162" t="str">
        <f>Seniori!CT8</f>
        <v>Z3</v>
      </c>
      <c r="CU8" s="162" t="str">
        <f>Seniori!CU8</f>
        <v>L3</v>
      </c>
      <c r="CV8" s="162" t="str">
        <f>Seniori!CV8</f>
        <v>DUA</v>
      </c>
      <c r="CW8" s="162" t="str">
        <f>Seniori!CW8</f>
        <v>DD</v>
      </c>
      <c r="CX8" s="162" t="str">
        <f>Seniori!CX8</f>
        <v>JU</v>
      </c>
      <c r="CY8" s="162" t="str">
        <f>Seniori!CY8</f>
        <v>JD</v>
      </c>
      <c r="CZ8" s="162" t="str">
        <f>Seniori!CZ8</f>
        <v>YU</v>
      </c>
      <c r="DA8" s="162" t="str">
        <f>Seniori!DA8</f>
        <v>SG</v>
      </c>
      <c r="DB8" s="162" t="str">
        <f>Seniori!DB8</f>
        <v>DUA</v>
      </c>
      <c r="DC8" s="162" t="str">
        <f>Seniori!DC8</f>
        <v>DD</v>
      </c>
      <c r="DD8" s="162" t="str">
        <f>Seniori!DD8</f>
        <v>JD</v>
      </c>
      <c r="DE8" s="162" t="str">
        <f>Seniori!DE8</f>
        <v>JU</v>
      </c>
      <c r="DF8" s="162" t="str">
        <f>Seniori!DF8</f>
        <v>SG</v>
      </c>
      <c r="DG8" s="162" t="str">
        <f>Seniori!DG8</f>
        <v>IMI</v>
      </c>
      <c r="DH8" s="162" t="str">
        <f>Seniori!DH8</f>
        <v>DUA</v>
      </c>
      <c r="DI8" s="162" t="str">
        <f>Seniori!DI8</f>
        <v>DD</v>
      </c>
      <c r="DJ8" s="162" t="str">
        <f>Seniori!DJ8</f>
        <v>DD</v>
      </c>
      <c r="DK8" s="162" t="s">
        <v>526</v>
      </c>
      <c r="DL8" s="162" t="str">
        <f>Seniori!DL8</f>
        <v>JD</v>
      </c>
      <c r="DM8" s="162" t="str">
        <f>Seniori!DM8</f>
        <v>DUA</v>
      </c>
      <c r="DN8" s="162" t="str">
        <f>Seniori!DN8</f>
        <v>Z4</v>
      </c>
      <c r="DO8" s="162" t="str">
        <f>Seniori!DO8</f>
        <v>Z5</v>
      </c>
      <c r="DP8" s="162" t="str">
        <f>Seniori!DP8</f>
        <v>SG</v>
      </c>
      <c r="DQ8" s="162" t="str">
        <f>Seniori!DQ8</f>
        <v>IMI</v>
      </c>
      <c r="DR8" s="162" t="str">
        <f>Seniori!DR8</f>
        <v>IMIv</v>
      </c>
      <c r="DS8" s="162" t="str">
        <f>Seniori!DS8</f>
        <v>DUA</v>
      </c>
      <c r="DT8" s="162" t="str">
        <f>Seniori!DT8</f>
        <v>DD</v>
      </c>
      <c r="DU8" s="162" t="str">
        <f>Seniori!DU8</f>
        <v>DD</v>
      </c>
      <c r="DV8" s="162" t="str">
        <f>Seniori!DV8</f>
        <v>IMI</v>
      </c>
      <c r="DW8" s="162" t="str">
        <f>Seniori!DW8</f>
        <v>SG</v>
      </c>
      <c r="DX8" s="162" t="str">
        <f>Seniori!DX8</f>
        <v>P1</v>
      </c>
      <c r="DY8" s="162" t="str">
        <f>Seniori!DY8</f>
        <v>DUA</v>
      </c>
      <c r="DZ8" s="162" t="str">
        <f>Seniori!DZ8</f>
        <v>JD</v>
      </c>
      <c r="EA8" s="162" t="str">
        <f>Seniori!EA8</f>
        <v>DD</v>
      </c>
      <c r="EB8" s="162" t="str">
        <f>Seniori!EB8</f>
        <v>5rU</v>
      </c>
      <c r="EC8" s="162" t="str">
        <f>Seniori!EC8</f>
        <v>4r</v>
      </c>
      <c r="ED8" s="162" t="str">
        <f>Seniori!ED8</f>
        <v>LS5</v>
      </c>
      <c r="EE8" s="162" t="str">
        <f>Seniori!EE8</f>
        <v>YU</v>
      </c>
      <c r="EF8" s="162" t="str">
        <f>Seniori!EF8</f>
        <v>P1</v>
      </c>
      <c r="EG8" s="162" t="str">
        <f>Seniori!EG8</f>
        <v>DUA</v>
      </c>
      <c r="EH8" s="162" t="str">
        <f>Seniori!EH8</f>
        <v>DJ</v>
      </c>
      <c r="EI8" s="162" t="str">
        <f>Seniori!EI8</f>
        <v>5rF</v>
      </c>
      <c r="EJ8" s="162" t="str">
        <f>Seniori!EJ8</f>
        <v>4r</v>
      </c>
      <c r="EK8" s="162" t="str">
        <f>Seniori!EK8</f>
        <v>LS6</v>
      </c>
      <c r="EL8" s="162" t="str">
        <f>Seniori!EL8</f>
        <v>YD</v>
      </c>
      <c r="EM8" s="162" t="str">
        <f>Seniori!EM8</f>
        <v>YD</v>
      </c>
      <c r="EN8" s="162" t="str">
        <f>Seniori!EN8</f>
        <v>YJ</v>
      </c>
      <c r="EO8" s="162" t="str">
        <f>Seniori!EO8</f>
        <v>DUA</v>
      </c>
      <c r="EP8" s="162" t="str">
        <f>Seniori!EP8</f>
        <v>Z4</v>
      </c>
      <c r="EQ8" s="162" t="str">
        <f>Seniori!EQ8</f>
        <v>L0</v>
      </c>
      <c r="ER8" s="162" t="str">
        <f>Seniori!ER8</f>
        <v>JU</v>
      </c>
      <c r="ES8" s="162" t="str">
        <f>Seniori!ES8</f>
        <v>JD</v>
      </c>
      <c r="ET8" s="162" t="str">
        <f>Seniori!ET8</f>
        <v>SG</v>
      </c>
      <c r="EU8" s="162" t="str">
        <f>Seniori!EU8</f>
        <v>DUA</v>
      </c>
      <c r="EV8" s="162" t="str">
        <f>Seniori!EV8</f>
        <v>Z5</v>
      </c>
      <c r="EW8" s="162" t="str">
        <f>Seniori!EW8</f>
        <v>DD</v>
      </c>
      <c r="EX8" s="162" t="str">
        <f>Seniori!EX8</f>
        <v>JU</v>
      </c>
      <c r="EY8" s="162" t="str">
        <f>Seniori!EY8</f>
        <v>P2</v>
      </c>
      <c r="EZ8" s="162" t="str">
        <f>Seniori!EZ8</f>
        <v>MKZ2</v>
      </c>
      <c r="FA8" s="162" t="str">
        <f>Seniori!FA8</f>
        <v>Z4</v>
      </c>
      <c r="FB8" s="162" t="str">
        <f>Seniori!FB8</f>
        <v>L2</v>
      </c>
      <c r="FC8" s="162" t="str">
        <f>Seniori!FC8</f>
        <v>LS2</v>
      </c>
      <c r="FD8" s="162" t="str">
        <f>Seniori!FD8</f>
        <v>S3</v>
      </c>
      <c r="FE8" s="162" t="str">
        <f>Seniori!FE8</f>
        <v>SG</v>
      </c>
      <c r="FF8" s="162" t="str">
        <f>Seniori!FF8</f>
        <v>IMI</v>
      </c>
      <c r="FG8" s="162" t="str">
        <f>Seniori!FG8</f>
        <v>IMIv</v>
      </c>
      <c r="FH8" s="162" t="str">
        <f>Seniori!FH8</f>
        <v>YD</v>
      </c>
      <c r="FI8" s="162" t="str">
        <f>Seniori!FI8</f>
        <v>YJ</v>
      </c>
      <c r="FJ8" s="162" t="str">
        <f>Seniori!FJ8</f>
        <v>Yv</v>
      </c>
      <c r="FK8" s="162" t="str">
        <f>Seniori!FK8</f>
        <v>DUA</v>
      </c>
      <c r="FL8" s="162" t="str">
        <f>Seniori!FL8</f>
        <v>DUA</v>
      </c>
      <c r="FM8" s="162" t="str">
        <f>Seniori!FM8</f>
        <v>Z4</v>
      </c>
      <c r="FN8" s="162" t="str">
        <f>Seniori!FN8</f>
        <v>L0</v>
      </c>
      <c r="FO8" s="162" t="str">
        <f>Seniori!FO8</f>
        <v>DD</v>
      </c>
      <c r="FP8" s="162" t="str">
        <f>Seniori!FP8</f>
        <v>DUA</v>
      </c>
      <c r="FQ8" s="162" t="str">
        <f>Seniori!FQ8</f>
        <v>Z4</v>
      </c>
      <c r="FR8" s="162" t="str">
        <f>Seniori!FR8</f>
        <v>Z4</v>
      </c>
      <c r="FS8" s="162" t="str">
        <f>Seniori!FS8</f>
        <v>L0</v>
      </c>
      <c r="FT8" s="162" t="str">
        <f>Seniori!FT8</f>
        <v>DD</v>
      </c>
      <c r="FU8" s="162" t="str">
        <f>Seniori!FU8</f>
        <v>Z2</v>
      </c>
      <c r="FV8" s="162" t="str">
        <f>Seniori!FV8</f>
        <v>Z3</v>
      </c>
      <c r="FW8" s="162" t="str">
        <f>Seniori!FW8</f>
        <v>P1</v>
      </c>
      <c r="FX8" s="162" t="str">
        <f>Seniori!FX8</f>
        <v>P3</v>
      </c>
      <c r="FY8" s="162" t="str">
        <f>Seniori!FY8</f>
        <v>4r</v>
      </c>
      <c r="FZ8" s="162" t="str">
        <f>Seniori!FZ8</f>
        <v>5rU</v>
      </c>
      <c r="GA8" s="162" t="str">
        <f>Seniori!GA8</f>
        <v>6rU</v>
      </c>
      <c r="GB8" s="162" t="str">
        <f>Seniori!GB8</f>
        <v>DUA</v>
      </c>
      <c r="GC8" s="162" t="str">
        <f>Seniori!GC8</f>
        <v>DUB</v>
      </c>
      <c r="GD8" s="162" t="str">
        <f>Seniori!GD8</f>
        <v>DD</v>
      </c>
      <c r="GE8" s="162" t="str">
        <f>Seniori!GE8</f>
        <v>JU</v>
      </c>
      <c r="GF8" s="162" t="str">
        <f>Seniori!GF8</f>
        <v>JD</v>
      </c>
      <c r="GG8" s="162" t="str">
        <f>Seniori!GG8</f>
        <v>PJ</v>
      </c>
      <c r="GH8" s="162" t="str">
        <f>Seniori!GH8</f>
        <v>SG</v>
      </c>
      <c r="GI8" s="162" t="str">
        <f>Seniori!GI8</f>
        <v>YJ</v>
      </c>
      <c r="GJ8" s="162" t="str">
        <f>Seniori!GJ8</f>
        <v>GP</v>
      </c>
      <c r="GK8" s="162" t="str">
        <f>Seniori!GK8</f>
        <v>Z2</v>
      </c>
      <c r="GL8" s="162" t="str">
        <f>Seniori!GL8</f>
        <v>P3</v>
      </c>
      <c r="GM8" s="162" t="str">
        <f>Seniori!GM8</f>
        <v>4r</v>
      </c>
      <c r="GN8" s="162" t="str">
        <f>Seniori!GN8</f>
        <v>5rU</v>
      </c>
      <c r="GO8" s="162" t="str">
        <f>Seniori!GO8</f>
        <v>6rU</v>
      </c>
      <c r="GP8" s="162" t="str">
        <f>Seniori!GP8</f>
        <v>DUA</v>
      </c>
      <c r="GQ8" s="162" t="str">
        <f>Seniori!GQ8</f>
        <v>DUB</v>
      </c>
      <c r="GR8" s="162" t="str">
        <f>Seniori!GR8</f>
        <v>DD</v>
      </c>
      <c r="GS8" s="162" t="str">
        <f>Seniori!GS8</f>
        <v>JJ</v>
      </c>
      <c r="GT8" s="162" t="str">
        <f>Seniori!GT8</f>
        <v>5rF</v>
      </c>
      <c r="GU8" s="162" t="str">
        <f>Seniori!GU8</f>
        <v>LS5</v>
      </c>
      <c r="GV8" s="162" t="str">
        <f>Seniori!GV8</f>
        <v>DUA</v>
      </c>
      <c r="GW8" s="162" t="str">
        <f>Seniori!GW8</f>
        <v>DD</v>
      </c>
      <c r="GX8" s="162" t="str">
        <f>Seniori!GX8</f>
        <v>JD</v>
      </c>
      <c r="GY8" s="162" t="str">
        <f>Seniori!GY8</f>
        <v>YD</v>
      </c>
      <c r="GZ8" s="162" t="str">
        <f>Seniori!GZ8</f>
        <v>4r</v>
      </c>
      <c r="HA8" s="162" t="str">
        <f>Seniori!HA8</f>
        <v>LS6</v>
      </c>
      <c r="HB8" s="162" t="str">
        <f>Seniori!HB8</f>
        <v>DUA</v>
      </c>
      <c r="HC8" s="162" t="str">
        <f>Seniori!HC8</f>
        <v>DJ</v>
      </c>
      <c r="HD8" s="162" t="str">
        <f>Seniori!HD8</f>
        <v>JJ</v>
      </c>
      <c r="HE8" s="162" t="str">
        <f>Seniori!HE8</f>
        <v>YU</v>
      </c>
      <c r="HF8" s="162" t="str">
        <f>Seniori!HF8</f>
        <v>YJ</v>
      </c>
      <c r="HG8" s="162" t="str">
        <f>Seniori!HG8</f>
        <v>IMI</v>
      </c>
      <c r="HH8" s="162" t="str">
        <f>Seniori!HH8</f>
        <v>4r</v>
      </c>
      <c r="HI8" s="162" t="str">
        <f>Seniori!HI8</f>
        <v>P1</v>
      </c>
      <c r="HJ8" s="162" t="str">
        <f>Seniori!HJ8</f>
        <v>4r</v>
      </c>
      <c r="HK8" s="162" t="str">
        <f>Seniori!HK8</f>
        <v>5rU</v>
      </c>
      <c r="HL8" s="162" t="str">
        <f>Seniori!HL8</f>
        <v>6rU</v>
      </c>
      <c r="HM8" s="162" t="str">
        <f>Seniori!HM8</f>
        <v>DUA</v>
      </c>
      <c r="HN8" s="162" t="str">
        <f>Seniori!HN8</f>
        <v>DD</v>
      </c>
      <c r="HO8" s="162" t="str">
        <f>Seniori!HO8</f>
        <v>JU</v>
      </c>
      <c r="HP8" s="162" t="str">
        <f>Seniori!HP8</f>
        <v>YU</v>
      </c>
      <c r="HQ8" s="162" t="str">
        <f>Seniori!HQ8</f>
        <v>SG</v>
      </c>
      <c r="HR8" s="162" t="str">
        <f>Seniori!HR8</f>
        <v>P3</v>
      </c>
      <c r="HS8" s="162" t="str">
        <f>Seniori!HS8</f>
        <v>Z3</v>
      </c>
      <c r="HT8" s="162" t="str">
        <f>Seniori!HT8</f>
        <v>4r</v>
      </c>
      <c r="HU8" s="162" t="str">
        <f>Seniori!HU8</f>
        <v>5rU</v>
      </c>
      <c r="HV8" s="162" t="str">
        <f>Seniori!HV8</f>
        <v>6rU</v>
      </c>
      <c r="HW8" s="162" t="str">
        <f>Seniori!HW8</f>
        <v>DUB</v>
      </c>
      <c r="HX8" s="162" t="str">
        <f>Seniori!HX8</f>
        <v>L1</v>
      </c>
      <c r="HY8" s="162" t="str">
        <f>Seniori!HY8</f>
        <v>JD</v>
      </c>
      <c r="HZ8" s="162" t="str">
        <f>Seniori!HZ8</f>
        <v>YU</v>
      </c>
      <c r="IA8" s="162" t="str">
        <f>Seniori!IA8</f>
        <v>YD</v>
      </c>
      <c r="IB8" s="162" t="str">
        <f>Seniori!IB8</f>
        <v>YJ</v>
      </c>
      <c r="IC8" s="162" t="str">
        <f>Seniori!IC8</f>
        <v>Yv</v>
      </c>
      <c r="ID8" s="162" t="str">
        <f>Seniori!ID8</f>
        <v>SG</v>
      </c>
      <c r="IE8" s="162" t="str">
        <f>Seniori!IE8</f>
        <v>IMI</v>
      </c>
      <c r="IF8" s="162" t="str">
        <f>Seniori!IF8</f>
        <v>IMIv</v>
      </c>
      <c r="IG8" s="162" t="str">
        <f>Seniori!IG8</f>
        <v>6rU</v>
      </c>
      <c r="IH8" s="162" t="str">
        <f>Seniori!IH8</f>
        <v>YD</v>
      </c>
      <c r="II8" s="162" t="str">
        <f>Seniori!II8</f>
        <v>DUA</v>
      </c>
      <c r="IJ8" s="162" t="str">
        <f>Seniori!IJ8</f>
        <v>DD</v>
      </c>
      <c r="IK8" s="162" t="str">
        <f>Seniori!IK8</f>
        <v>DUA</v>
      </c>
      <c r="IL8" s="162" t="s">
        <v>578</v>
      </c>
      <c r="IM8" s="162" t="str">
        <f>Seniori!IM8</f>
        <v>JD</v>
      </c>
      <c r="IN8" s="162" t="str">
        <f>Seniori!IN8</f>
        <v>Z2</v>
      </c>
      <c r="IO8" s="162" t="str">
        <f>Seniori!IO8</f>
        <v>Z3</v>
      </c>
      <c r="IP8" s="162" t="str">
        <f>Seniori!IP8</f>
        <v>P1</v>
      </c>
      <c r="IQ8" s="162" t="str">
        <f>Seniori!IQ8</f>
        <v>P3</v>
      </c>
      <c r="IR8" s="162" t="str">
        <f>Seniori!IR8</f>
        <v>4r</v>
      </c>
      <c r="IS8" s="162" t="str">
        <f>Seniori!IS8</f>
        <v>5rU</v>
      </c>
      <c r="IT8" s="162" t="str">
        <f>Seniori!IT8</f>
        <v>DUA</v>
      </c>
      <c r="IU8" s="162" t="str">
        <f>Seniori!IU8</f>
        <v>DD</v>
      </c>
      <c r="IV8" s="162" t="str">
        <f>Seniori!IV8</f>
        <v>JD</v>
      </c>
      <c r="IW8" s="162" t="s">
        <v>551</v>
      </c>
      <c r="IX8" s="162" t="s">
        <v>527</v>
      </c>
      <c r="IY8" s="162" t="s">
        <v>548</v>
      </c>
      <c r="IZ8" s="162" t="s">
        <v>696</v>
      </c>
      <c r="JA8" s="162" t="str">
        <f>Seniori!JA8</f>
        <v>Z2</v>
      </c>
      <c r="JB8" s="162" t="str">
        <f>Seniori!JB8</f>
        <v>P3</v>
      </c>
      <c r="JC8" s="162" t="str">
        <f>Seniori!JC8</f>
        <v>4r</v>
      </c>
      <c r="JD8" s="162" t="str">
        <f>Seniori!JD8</f>
        <v>5rU</v>
      </c>
      <c r="JE8" s="162" t="s">
        <v>521</v>
      </c>
      <c r="JF8" s="162" t="str">
        <f>Seniori!JF8</f>
        <v>DUB</v>
      </c>
      <c r="JG8" s="162" t="str">
        <f>Seniori!JG8</f>
        <v>DJ</v>
      </c>
      <c r="JH8" s="162" t="str">
        <f>Seniori!JH8</f>
        <v>P3</v>
      </c>
      <c r="JI8" s="162" t="str">
        <f>Seniori!JI8</f>
        <v>4r</v>
      </c>
      <c r="JJ8" s="162" t="str">
        <f>Seniori!JJ8</f>
        <v>5rU</v>
      </c>
      <c r="JK8" s="162" t="str">
        <f>Seniori!JK8</f>
        <v>DUA</v>
      </c>
      <c r="JL8" s="162" t="str">
        <f>Seniori!JL8</f>
        <v>DD</v>
      </c>
      <c r="JM8" s="162" t="str">
        <f>Seniori!JM8</f>
        <v>JU</v>
      </c>
      <c r="JN8" s="162" t="str">
        <f>Seniori!JN8</f>
        <v>YU</v>
      </c>
      <c r="JO8" s="162" t="str">
        <f>Seniori!JO8</f>
        <v>IMI</v>
      </c>
      <c r="JP8" s="162" t="str">
        <f>Seniori!JP8</f>
        <v>P3</v>
      </c>
      <c r="JQ8" s="162" t="str">
        <f>Seniori!JQ8</f>
        <v>4r</v>
      </c>
      <c r="JR8" s="162" t="str">
        <f>Seniori!JR8</f>
        <v>5rU</v>
      </c>
      <c r="JS8" s="162" t="str">
        <f>Seniori!JS8</f>
        <v>DUA</v>
      </c>
      <c r="JT8" s="162" t="str">
        <f>Seniori!JT8</f>
        <v>DUA</v>
      </c>
      <c r="JU8" s="162" t="str">
        <f>Seniori!JU8</f>
        <v>DD</v>
      </c>
      <c r="JV8" s="162" t="str">
        <f>Seniori!JV8</f>
        <v>DD</v>
      </c>
      <c r="JW8" s="162" t="str">
        <f>Seniori!JW8</f>
        <v>JU</v>
      </c>
      <c r="JX8" s="162" t="str">
        <f>Seniori!JX8</f>
        <v>IMI</v>
      </c>
      <c r="JY8" s="162" t="str">
        <f>Seniori!JY8</f>
        <v>P3</v>
      </c>
      <c r="JZ8" s="162" t="str">
        <f>Seniori!JZ8</f>
        <v>4r</v>
      </c>
      <c r="KA8" s="162" t="s">
        <v>520</v>
      </c>
      <c r="KB8" s="162" t="str">
        <f>Seniori!KB8</f>
        <v>DUB</v>
      </c>
      <c r="KC8" s="162" t="str">
        <f>Seniori!KC8</f>
        <v>DUB</v>
      </c>
      <c r="KD8" s="162" t="str">
        <f>Seniori!KD8</f>
        <v>DJ</v>
      </c>
      <c r="KE8" s="162" t="str">
        <f>Seniori!KE8</f>
        <v>DJ</v>
      </c>
      <c r="KF8" s="162" t="str">
        <f>Seniori!KF8</f>
        <v>JD</v>
      </c>
      <c r="KG8" s="162" t="str">
        <f>Seniori!KG8</f>
        <v>IMI</v>
      </c>
      <c r="KH8" s="162" t="str">
        <f>Seniori!KH8</f>
        <v>SG</v>
      </c>
      <c r="KI8" s="162" t="str">
        <f>Seniori!KI8</f>
        <v>IMI</v>
      </c>
      <c r="KJ8" s="162" t="str">
        <f>Seniori!KJ8</f>
        <v>4r</v>
      </c>
      <c r="KK8" s="162" t="str">
        <f>Seniori!KK8</f>
        <v>5rU</v>
      </c>
      <c r="KL8" s="162" t="str">
        <f>Seniori!KL8</f>
        <v>6rU</v>
      </c>
      <c r="KM8" s="162" t="str">
        <f>Seniori!KM8</f>
        <v>P3</v>
      </c>
      <c r="KN8" s="162" t="str">
        <f>Seniori!KN8</f>
        <v>DUA</v>
      </c>
      <c r="KO8" s="162" t="str">
        <f>Seniori!KO8</f>
        <v>DD</v>
      </c>
      <c r="KP8" s="162" t="str">
        <f>Seniori!KP8</f>
        <v>JU</v>
      </c>
      <c r="KQ8" s="162" t="str">
        <f>Seniori!KQ8</f>
        <v>YU</v>
      </c>
      <c r="KR8" s="162" t="str">
        <f>Seniori!KR8</f>
        <v>IMI</v>
      </c>
      <c r="KS8" s="162" t="str">
        <f>Seniori!KS8</f>
        <v>4r</v>
      </c>
      <c r="KT8" s="162" t="str">
        <f>Seniori!KT8</f>
        <v>5rF</v>
      </c>
      <c r="KU8" s="162" t="str">
        <f>Seniori!KU8</f>
        <v>6rF</v>
      </c>
      <c r="KV8" s="162" t="str">
        <f>Seniori!KV8</f>
        <v>P4</v>
      </c>
      <c r="KW8" s="162" t="str">
        <f>Seniori!KW8</f>
        <v>DUA</v>
      </c>
      <c r="KX8" s="162" t="str">
        <f>Seniori!KX8</f>
        <v>DJ</v>
      </c>
      <c r="KY8" s="162" t="str">
        <f>Seniori!KY8</f>
        <v>JD</v>
      </c>
      <c r="KZ8" s="162" t="str">
        <f>Seniori!KZ8</f>
        <v>SG</v>
      </c>
      <c r="LA8" s="162" t="str">
        <f>Seniori!LA8</f>
        <v>IMI</v>
      </c>
      <c r="LB8" s="162" t="str">
        <f>Seniori!LB8</f>
        <v>P3</v>
      </c>
      <c r="LC8" s="162" t="str">
        <f>Seniori!LC8</f>
        <v>Z3</v>
      </c>
      <c r="LD8" s="162" t="s">
        <v>617</v>
      </c>
      <c r="LE8" s="162" t="str">
        <f>Seniori!LE8</f>
        <v>DUA</v>
      </c>
      <c r="LF8" s="162" t="str">
        <f>Seniori!LF8</f>
        <v>DD</v>
      </c>
      <c r="LG8" s="162" t="str">
        <f>Seniori!LG8</f>
        <v>LS5</v>
      </c>
      <c r="LH8" s="162" t="str">
        <f>Seniori!LH8</f>
        <v>4r</v>
      </c>
      <c r="LI8" s="162" t="str">
        <f>Seniori!LI8</f>
        <v>4r</v>
      </c>
      <c r="LJ8" s="162" t="str">
        <f>Seniori!LJ8</f>
        <v>5rU</v>
      </c>
      <c r="LK8" s="162" t="str">
        <f>Seniori!LK8</f>
        <v>6rU</v>
      </c>
      <c r="LL8" s="162" t="str">
        <f>Seniori!LL8</f>
        <v>DUA</v>
      </c>
      <c r="LM8" s="162" t="str">
        <f>Seniori!LM8</f>
        <v>DD</v>
      </c>
      <c r="LN8" s="162" t="str">
        <f>Seniori!LN8</f>
        <v>JD</v>
      </c>
      <c r="LO8" s="162" t="str">
        <f>Seniori!LO8</f>
        <v>SG</v>
      </c>
      <c r="LP8" s="162" t="str">
        <f>Seniori!LP8</f>
        <v>IMI</v>
      </c>
      <c r="LQ8" s="162" t="str">
        <f>Seniori!LQ8</f>
        <v>4r</v>
      </c>
      <c r="LR8" s="162" t="str">
        <f>Seniori!LR8</f>
        <v>5rF</v>
      </c>
      <c r="LS8" s="162" t="str">
        <f>Seniori!LS8</f>
        <v>6rF</v>
      </c>
      <c r="LT8" s="162" t="str">
        <f>Seniori!LT8</f>
        <v>DUA</v>
      </c>
      <c r="LU8" s="162" t="str">
        <f>Seniori!LU8</f>
        <v>DJ</v>
      </c>
      <c r="LV8" s="162" t="str">
        <f>Seniori!LV8</f>
        <v>JJ</v>
      </c>
      <c r="LW8" s="162" t="s">
        <v>634</v>
      </c>
      <c r="LX8" s="162" t="str">
        <f>Seniori!LX8</f>
        <v>Z2</v>
      </c>
      <c r="LY8" s="162" t="str">
        <f>Seniori!LY8</f>
        <v>P3</v>
      </c>
      <c r="LZ8" s="162" t="str">
        <f>Seniori!LZ8</f>
        <v>4r</v>
      </c>
      <c r="MA8" s="162" t="str">
        <f>Seniori!MA8</f>
        <v>5rU</v>
      </c>
      <c r="MB8" s="162" t="str">
        <f>Seniori!MB8</f>
        <v>DUA</v>
      </c>
      <c r="MC8" s="162" t="str">
        <f>Seniori!MC8</f>
        <v>DD</v>
      </c>
      <c r="MD8" s="162" t="str">
        <f>Seniori!MD8</f>
        <v>JU</v>
      </c>
      <c r="ME8" s="162" t="str">
        <f>Seniori!ME8</f>
        <v>SG</v>
      </c>
      <c r="MF8" s="162" t="str">
        <f>Seniori!MF8</f>
        <v>GP</v>
      </c>
      <c r="MG8" s="162" t="str">
        <f>Seniori!MG8</f>
        <v>Z2</v>
      </c>
      <c r="MH8" s="162" t="str">
        <f>Seniori!MH8</f>
        <v>P3</v>
      </c>
      <c r="MI8" s="162" t="str">
        <f>Seniori!MI8</f>
        <v>4r</v>
      </c>
      <c r="MJ8" s="162" t="str">
        <f>Seniori!MJ8</f>
        <v>5rU</v>
      </c>
      <c r="MK8" s="162" t="str">
        <f>Seniori!MK8</f>
        <v>DUA</v>
      </c>
      <c r="ML8" s="162" t="str">
        <f>Seniori!ML8</f>
        <v>DUB</v>
      </c>
      <c r="MM8" s="162" t="str">
        <f>Seniori!MM8</f>
        <v>DD</v>
      </c>
      <c r="MN8" s="162" t="str">
        <f>Seniori!MN8</f>
        <v>DUB</v>
      </c>
      <c r="MO8" s="162" t="str">
        <f>Seniori!MO8</f>
        <v>DD</v>
      </c>
      <c r="MP8" s="162">
        <f>Seniori!MP8</f>
        <v>0</v>
      </c>
      <c r="MQ8" s="162">
        <f>Seniori!MQ8</f>
        <v>0</v>
      </c>
      <c r="MR8" s="162">
        <f>Seniori!MR8</f>
        <v>0</v>
      </c>
      <c r="MS8" s="162">
        <f>Seniori!MS8</f>
        <v>0</v>
      </c>
      <c r="MT8" s="162">
        <f>Seniori!MT8</f>
        <v>0</v>
      </c>
      <c r="MU8" s="162">
        <f>Seniori!MU8</f>
        <v>0</v>
      </c>
      <c r="MV8" s="162">
        <f>Seniori!MV8</f>
        <v>0</v>
      </c>
      <c r="MW8" s="162">
        <f>Seniori!MW8</f>
        <v>0</v>
      </c>
      <c r="MX8" s="162">
        <f>Seniori!MX8</f>
        <v>0</v>
      </c>
      <c r="MY8" s="162">
        <f>Seniori!MY8</f>
        <v>0</v>
      </c>
      <c r="MZ8" s="162">
        <f>Seniori!MZ8</f>
        <v>0</v>
      </c>
      <c r="NA8" s="162">
        <f>Seniori!NA8</f>
        <v>0</v>
      </c>
      <c r="NB8" s="162">
        <f>Seniori!NB8</f>
        <v>0</v>
      </c>
      <c r="NC8" s="162">
        <f>Seniori!NC8</f>
        <v>0</v>
      </c>
      <c r="ND8" s="162">
        <f>Seniori!ND8</f>
        <v>0</v>
      </c>
      <c r="NE8" s="162">
        <f>Seniori!NE8</f>
        <v>0</v>
      </c>
      <c r="NF8" s="162">
        <f>Seniori!NF8</f>
        <v>0</v>
      </c>
      <c r="NG8" s="162">
        <f>Seniori!NG8</f>
        <v>0</v>
      </c>
      <c r="NH8" s="162">
        <f>Seniori!NH8</f>
        <v>0</v>
      </c>
      <c r="NI8" s="162">
        <f>Seniori!NI8</f>
        <v>0</v>
      </c>
      <c r="NJ8" s="162">
        <f>Seniori!NJ8</f>
        <v>0</v>
      </c>
      <c r="NK8" s="162">
        <f>Seniori!NK8</f>
        <v>0</v>
      </c>
      <c r="NL8" s="162">
        <f>Seniori!NL8</f>
        <v>0</v>
      </c>
      <c r="NM8" s="162">
        <f>Seniori!NM8</f>
        <v>0</v>
      </c>
      <c r="NN8" s="162">
        <f>Seniori!NN8</f>
        <v>0</v>
      </c>
      <c r="NO8" s="162">
        <f>Seniori!NO8</f>
        <v>0</v>
      </c>
      <c r="NP8" s="162">
        <f>Seniori!NP8</f>
        <v>0</v>
      </c>
      <c r="NQ8" s="162">
        <f>Seniori!NQ8</f>
        <v>0</v>
      </c>
      <c r="NR8" s="162">
        <f>Seniori!NR8</f>
        <v>0</v>
      </c>
      <c r="NS8" s="162">
        <f>Seniori!NS8</f>
        <v>0</v>
      </c>
      <c r="NT8" s="162">
        <f>Seniori!NT8</f>
        <v>0</v>
      </c>
      <c r="NU8" s="162">
        <f>Seniori!NU8</f>
        <v>0</v>
      </c>
      <c r="NV8" s="162">
        <f>Seniori!NV8</f>
        <v>0</v>
      </c>
      <c r="NW8" s="162">
        <f>Seniori!NW8</f>
        <v>0</v>
      </c>
      <c r="NX8" s="162">
        <f>Seniori!NX8</f>
        <v>0</v>
      </c>
      <c r="NY8" s="162">
        <f>Seniori!NY8</f>
        <v>0</v>
      </c>
      <c r="NZ8" s="162">
        <f>Seniori!NZ8</f>
        <v>0</v>
      </c>
      <c r="OA8" s="162">
        <f>Seniori!OA8</f>
        <v>0</v>
      </c>
      <c r="OB8" s="162">
        <f>Seniori!OB8</f>
        <v>0</v>
      </c>
      <c r="OC8" s="162">
        <f>Seniori!OC8</f>
        <v>0</v>
      </c>
      <c r="OD8" s="162">
        <f>Seniori!OD8</f>
        <v>0</v>
      </c>
      <c r="OE8" s="162">
        <f>Seniori!OE8</f>
        <v>0</v>
      </c>
      <c r="OF8" s="162">
        <f>Seniori!OF8</f>
        <v>0</v>
      </c>
      <c r="OG8" s="162">
        <f>Seniori!OG8</f>
        <v>0</v>
      </c>
      <c r="OH8" s="162">
        <f>Seniori!OH8</f>
        <v>0</v>
      </c>
      <c r="OI8" s="162">
        <f>Seniori!OI8</f>
        <v>0</v>
      </c>
      <c r="OJ8" s="162">
        <f>Seniori!OJ8</f>
        <v>0</v>
      </c>
      <c r="OK8" s="162">
        <f>Seniori!OK8</f>
        <v>0</v>
      </c>
      <c r="OL8" s="162">
        <f>Seniori!OL8</f>
        <v>0</v>
      </c>
      <c r="OM8" s="162">
        <f>Seniori!OM8</f>
        <v>0</v>
      </c>
      <c r="ON8" s="162">
        <f>Seniori!ON8</f>
        <v>0</v>
      </c>
      <c r="OO8" s="162">
        <f>Seniori!OO8</f>
        <v>0</v>
      </c>
      <c r="OP8" s="162">
        <f>Seniori!OP8</f>
        <v>0</v>
      </c>
      <c r="OQ8" s="162">
        <f>Seniori!OQ8</f>
        <v>0</v>
      </c>
      <c r="OR8" s="162">
        <f>Seniori!OR8</f>
        <v>0</v>
      </c>
      <c r="OS8" s="162">
        <f>Seniori!OS8</f>
        <v>0</v>
      </c>
      <c r="OT8" s="162">
        <f>Seniori!OT8</f>
        <v>0</v>
      </c>
      <c r="OU8" s="162">
        <f>Seniori!OU8</f>
        <v>0</v>
      </c>
      <c r="OV8" s="162">
        <f>Seniori!OV8</f>
        <v>0</v>
      </c>
      <c r="OW8" s="162">
        <f>Seniori!OW8</f>
        <v>0</v>
      </c>
      <c r="OX8" s="162">
        <f>Seniori!OX8</f>
        <v>0</v>
      </c>
      <c r="OY8" s="162">
        <f>Seniori!OY8</f>
        <v>0</v>
      </c>
      <c r="OZ8" s="162">
        <f>Seniori!OZ8</f>
        <v>0</v>
      </c>
      <c r="PA8" s="162">
        <f>Seniori!PA8</f>
        <v>0</v>
      </c>
      <c r="PB8" s="162">
        <f>Seniori!PB8</f>
        <v>0</v>
      </c>
      <c r="PC8" s="162">
        <f>Seniori!PC8</f>
        <v>0</v>
      </c>
      <c r="PD8" s="162">
        <f>Seniori!PD8</f>
        <v>0</v>
      </c>
      <c r="PE8" s="162">
        <f>Seniori!PE8</f>
        <v>0</v>
      </c>
      <c r="PF8" s="162">
        <f>Seniori!PF8</f>
        <v>0</v>
      </c>
      <c r="PG8" s="162">
        <f>Seniori!PG8</f>
        <v>0</v>
      </c>
      <c r="PH8" s="162">
        <f>Seniori!PH8</f>
        <v>0</v>
      </c>
      <c r="PI8" s="162">
        <f>Seniori!PI8</f>
        <v>0</v>
      </c>
      <c r="PJ8" s="162">
        <f>Seniori!PJ8</f>
        <v>0</v>
      </c>
      <c r="PK8" s="162">
        <f>Seniori!PK8</f>
        <v>0</v>
      </c>
      <c r="PL8" s="162">
        <f>Seniori!PL8</f>
        <v>0</v>
      </c>
      <c r="PM8" s="162">
        <f>Seniori!PM8</f>
        <v>0</v>
      </c>
      <c r="PN8" s="162">
        <f>Seniori!PN8</f>
        <v>0</v>
      </c>
      <c r="PO8" s="162">
        <f>Seniori!PO8</f>
        <v>0</v>
      </c>
      <c r="PP8" s="162">
        <f>Seniori!PP8</f>
        <v>0</v>
      </c>
      <c r="PQ8" s="162">
        <f>Seniori!PQ8</f>
        <v>0</v>
      </c>
      <c r="PR8" s="162">
        <f>Seniori!PR8</f>
        <v>0</v>
      </c>
      <c r="PS8" s="162">
        <f>Seniori!PS8</f>
        <v>0</v>
      </c>
      <c r="PT8" s="162">
        <f>Seniori!PT8</f>
        <v>0</v>
      </c>
      <c r="PU8" s="162">
        <f>Seniori!PU8</f>
        <v>0</v>
      </c>
      <c r="PV8" s="162">
        <f>Seniori!PV8</f>
        <v>0</v>
      </c>
      <c r="PW8" s="162">
        <f>Seniori!PW8</f>
        <v>0</v>
      </c>
      <c r="PX8" s="162">
        <f>Seniori!PX8</f>
        <v>0</v>
      </c>
      <c r="PY8" s="162">
        <f>Seniori!PY8</f>
        <v>0</v>
      </c>
      <c r="PZ8" s="162">
        <f>Seniori!PZ8</f>
        <v>0</v>
      </c>
      <c r="QA8" s="162">
        <f>Seniori!QA8</f>
        <v>0</v>
      </c>
      <c r="QB8" s="162">
        <f>Seniori!QB8</f>
        <v>0</v>
      </c>
      <c r="QC8" s="162">
        <f>Seniori!QC8</f>
        <v>0</v>
      </c>
      <c r="QD8" s="162">
        <f>Seniori!QD8</f>
        <v>0</v>
      </c>
      <c r="QE8" s="162">
        <f>Seniori!QE8</f>
        <v>0</v>
      </c>
      <c r="QF8" s="162">
        <f>Seniori!QF8</f>
        <v>0</v>
      </c>
      <c r="QG8" s="162">
        <f>Seniori!QG8</f>
        <v>0</v>
      </c>
      <c r="QH8" s="162">
        <f>Seniori!QH8</f>
        <v>0</v>
      </c>
      <c r="QI8" s="162">
        <f>Seniori!QI8</f>
        <v>0</v>
      </c>
      <c r="QJ8" s="162">
        <f>Seniori!QJ8</f>
        <v>0</v>
      </c>
      <c r="QK8" s="162">
        <f>Seniori!QK8</f>
        <v>0</v>
      </c>
      <c r="QL8" s="162">
        <f>Seniori!QL8</f>
        <v>0</v>
      </c>
      <c r="QM8" s="162">
        <f>Seniori!QM8</f>
        <v>0</v>
      </c>
      <c r="QN8" s="162">
        <f>Seniori!QN8</f>
        <v>0</v>
      </c>
      <c r="QO8" s="162">
        <f>Seniori!QO8</f>
        <v>0</v>
      </c>
      <c r="QP8" s="162">
        <f>Seniori!QP8</f>
        <v>0</v>
      </c>
      <c r="QQ8" s="162">
        <f>Seniori!QQ8</f>
        <v>0</v>
      </c>
      <c r="QR8" s="162">
        <f>Seniori!QR8</f>
        <v>0</v>
      </c>
      <c r="QS8" s="162">
        <f>Seniori!QS8</f>
        <v>0</v>
      </c>
      <c r="QT8" s="162">
        <f>Seniori!QT8</f>
        <v>0</v>
      </c>
      <c r="QU8" s="162">
        <f>Seniori!QU8</f>
        <v>0</v>
      </c>
      <c r="QV8" s="162">
        <f>Seniori!QV8</f>
        <v>0</v>
      </c>
      <c r="QW8" s="162">
        <f>Seniori!QW8</f>
        <v>0</v>
      </c>
      <c r="QX8" s="162">
        <f>Seniori!QX8</f>
        <v>0</v>
      </c>
      <c r="QY8" s="162">
        <f>Seniori!QY8</f>
        <v>0</v>
      </c>
      <c r="QZ8" s="162">
        <f>Seniori!QZ8</f>
        <v>0</v>
      </c>
      <c r="RA8" s="162">
        <f>Seniori!RA8</f>
        <v>0</v>
      </c>
      <c r="RB8" s="162">
        <f>Seniori!RB8</f>
        <v>0</v>
      </c>
      <c r="RC8" s="162">
        <f>Seniori!RC8</f>
        <v>0</v>
      </c>
      <c r="RD8" s="162">
        <f>Seniori!RD8</f>
        <v>0</v>
      </c>
      <c r="RE8" s="162">
        <f>Seniori!RE8</f>
        <v>0</v>
      </c>
      <c r="RF8" s="162">
        <f>Seniori!RF8</f>
        <v>0</v>
      </c>
      <c r="RG8" s="162">
        <f>Seniori!RG8</f>
        <v>0</v>
      </c>
      <c r="RH8" s="162">
        <f>Seniori!RH8</f>
        <v>0</v>
      </c>
      <c r="RI8" s="162">
        <f>Seniori!RI8</f>
        <v>0</v>
      </c>
      <c r="RJ8" s="162">
        <f>Seniori!RJ8</f>
        <v>0</v>
      </c>
      <c r="RK8" s="162">
        <f>Seniori!RK8</f>
        <v>0</v>
      </c>
      <c r="RL8" s="162">
        <f>Seniori!RL8</f>
        <v>0</v>
      </c>
      <c r="RM8" s="162">
        <f>Seniori!RM8</f>
        <v>0</v>
      </c>
      <c r="RN8" s="162">
        <f>Seniori!RN8</f>
        <v>0</v>
      </c>
      <c r="RO8" s="162">
        <f>Seniori!RO8</f>
        <v>0</v>
      </c>
      <c r="RP8" s="162">
        <f>Seniori!RP8</f>
        <v>0</v>
      </c>
      <c r="RQ8" s="162">
        <f>Seniori!RQ8</f>
        <v>0</v>
      </c>
      <c r="RR8" s="162">
        <f>Seniori!RR8</f>
        <v>0</v>
      </c>
      <c r="RS8" s="162">
        <f>Seniori!RS8</f>
        <v>0</v>
      </c>
      <c r="RT8" s="162">
        <f>Seniori!RT8</f>
        <v>0</v>
      </c>
      <c r="RU8" s="162">
        <f>Seniori!RU8</f>
        <v>0</v>
      </c>
      <c r="RV8" s="162">
        <f>Seniori!RV8</f>
        <v>0</v>
      </c>
      <c r="RW8" s="162">
        <f>Seniori!RW8</f>
        <v>0</v>
      </c>
      <c r="RX8" s="162">
        <f>Seniori!RX8</f>
        <v>0</v>
      </c>
      <c r="RY8" s="162">
        <f>Seniori!RY8</f>
        <v>0</v>
      </c>
      <c r="RZ8" s="162">
        <f>Seniori!RZ8</f>
        <v>0</v>
      </c>
      <c r="SA8" s="162">
        <f>Seniori!SA8</f>
        <v>0</v>
      </c>
      <c r="SB8" s="162">
        <f>Seniori!SB8</f>
        <v>0</v>
      </c>
      <c r="SC8" s="162">
        <f>Seniori!SC8</f>
        <v>0</v>
      </c>
      <c r="SD8" s="162">
        <f>Seniori!SD8</f>
        <v>0</v>
      </c>
      <c r="SE8" s="162">
        <f>Seniori!SE8</f>
        <v>0</v>
      </c>
      <c r="SF8" s="162">
        <f>Seniori!SF8</f>
        <v>0</v>
      </c>
      <c r="SG8" s="162">
        <f>Seniori!SG8</f>
        <v>0</v>
      </c>
      <c r="SH8" s="162">
        <f>Seniori!SH8</f>
        <v>0</v>
      </c>
      <c r="SI8" s="162">
        <f>Seniori!SI8</f>
        <v>0</v>
      </c>
      <c r="SJ8" s="162">
        <f>Seniori!SJ8</f>
        <v>0</v>
      </c>
      <c r="SK8" s="162">
        <f>Seniori!SK8</f>
        <v>0</v>
      </c>
      <c r="SL8" s="162">
        <f>Seniori!SL8</f>
        <v>0</v>
      </c>
      <c r="SM8" s="162">
        <f>Seniori!SM8</f>
        <v>0</v>
      </c>
      <c r="SN8" s="162">
        <f>Seniori!SN8</f>
        <v>0</v>
      </c>
      <c r="SO8" s="162">
        <f>Seniori!SO8</f>
        <v>0</v>
      </c>
      <c r="SP8" s="162">
        <f>Seniori!SP8</f>
        <v>0</v>
      </c>
      <c r="SQ8" s="162">
        <f>Seniori!SQ8</f>
        <v>0</v>
      </c>
      <c r="SR8" s="162">
        <f>Seniori!SR8</f>
        <v>0</v>
      </c>
      <c r="SS8" s="162">
        <f>Seniori!SS8</f>
        <v>0</v>
      </c>
      <c r="ST8" s="162">
        <f>Seniori!ST8</f>
        <v>0</v>
      </c>
      <c r="SU8" s="162">
        <f>Seniori!SU8</f>
        <v>0</v>
      </c>
      <c r="SV8" s="162">
        <f>Seniori!SV8</f>
        <v>0</v>
      </c>
      <c r="SW8" s="162">
        <f>Seniori!SW8</f>
        <v>0</v>
      </c>
      <c r="SX8" s="162">
        <f>Seniori!SX8</f>
        <v>0</v>
      </c>
      <c r="SY8" s="162">
        <f>Seniori!SY8</f>
        <v>0</v>
      </c>
      <c r="SZ8" s="162">
        <f>Seniori!SZ8</f>
        <v>0</v>
      </c>
      <c r="TA8" s="162">
        <f>Seniori!TA8</f>
        <v>0</v>
      </c>
      <c r="TB8" s="162">
        <f>Seniori!TB8</f>
        <v>0</v>
      </c>
    </row>
    <row r="9" spans="1:522" ht="18" customHeight="1" x14ac:dyDescent="0.2">
      <c r="A9" s="12">
        <v>1</v>
      </c>
      <c r="B9" s="11" t="s">
        <v>79</v>
      </c>
      <c r="C9" s="1">
        <v>7853</v>
      </c>
      <c r="D9" s="4" t="s">
        <v>140</v>
      </c>
      <c r="E9" s="1">
        <v>11990</v>
      </c>
      <c r="F9" s="1">
        <v>2016</v>
      </c>
      <c r="G9" t="s">
        <v>20</v>
      </c>
      <c r="H9" s="4"/>
      <c r="I9" s="1">
        <f t="shared" ref="I9:I94" si="0">SUM(K9:TB9)</f>
        <v>210.5</v>
      </c>
      <c r="J9" s="12">
        <f>Tabuľka2[[#This Row],[Stĺpec84]]+Tabuľka2[[#This Row],[Stĺpec139]]+Tabuľka2[[#This Row],[Stĺpec104]]+Tabuľka2[[#This Row],[Stĺpec105]]+Tabuľka2[[#This Row],[Stĺpec168]]+Tabuľka2[[#This Row],[Stĺpec293]]+Tabuľka2[[#This Row],[Stĺpec283]]+Tabuľka2[[#This Row],[Stĺpec326]]+KJ10+Tabuľka2[[#This Row],[Stĺpec316]]+KS10+Tabuľka2[[#This Row],[Stĺpec307]]+Tabuľka2[[#This Row],[Stĺpec332]]+Tabuľka2[[#This Row],[Stĺpec297]]+Tabuľka2[[#This Row],[Stĺpec343]]</f>
        <v>139.5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9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>
        <f>3+1</f>
        <v>4</v>
      </c>
      <c r="CG9" s="1">
        <f>2+1</f>
        <v>3</v>
      </c>
      <c r="CH9" s="1"/>
      <c r="CI9" s="1"/>
      <c r="CJ9" s="1"/>
      <c r="CK9" s="1"/>
      <c r="CL9" s="9"/>
      <c r="CM9" s="1"/>
      <c r="CN9" s="1"/>
      <c r="CO9" s="1"/>
      <c r="CP9" s="1">
        <f>3+1</f>
        <v>4</v>
      </c>
      <c r="CQ9" s="1">
        <f>4+1</f>
        <v>5</v>
      </c>
      <c r="CR9" s="1"/>
      <c r="CS9" s="1"/>
      <c r="CT9" s="1"/>
      <c r="CU9" s="1">
        <f>4+3</f>
        <v>7</v>
      </c>
      <c r="CV9" s="1"/>
      <c r="CW9" s="1">
        <f>4+2</f>
        <v>6</v>
      </c>
      <c r="CX9" s="1"/>
      <c r="CY9" s="1"/>
      <c r="CZ9" s="1"/>
      <c r="DA9" s="1"/>
      <c r="DB9" s="1"/>
      <c r="DC9" s="1"/>
      <c r="DD9" s="9"/>
      <c r="DE9" s="9"/>
      <c r="DF9" s="1"/>
      <c r="DG9" s="1"/>
      <c r="DH9" s="1"/>
      <c r="DI9" s="1"/>
      <c r="DJ9" s="1">
        <f>3+2</f>
        <v>5</v>
      </c>
      <c r="DK9" s="9">
        <f>3+1</f>
        <v>4</v>
      </c>
      <c r="DL9" s="9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>
        <f>3+3</f>
        <v>6</v>
      </c>
      <c r="ER9" s="1">
        <f>3+1</f>
        <v>4</v>
      </c>
      <c r="ES9" s="1"/>
      <c r="ET9" s="1"/>
      <c r="EU9" s="1"/>
      <c r="EV9" s="1"/>
      <c r="EW9" s="1">
        <f>4+5</f>
        <v>9</v>
      </c>
      <c r="EX9" s="1">
        <f>4+2</f>
        <v>6</v>
      </c>
      <c r="EY9" s="1"/>
      <c r="EZ9" s="9"/>
      <c r="FA9" s="9"/>
      <c r="FB9" s="1"/>
      <c r="FC9" s="1">
        <f>4+4</f>
        <v>8</v>
      </c>
      <c r="FD9" s="1">
        <f>6+5</f>
        <v>11</v>
      </c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>
        <f>3+2</f>
        <v>5</v>
      </c>
      <c r="HO9" s="1">
        <f>5+3</f>
        <v>8</v>
      </c>
      <c r="HP9" s="1"/>
      <c r="HQ9" s="1"/>
      <c r="HR9" s="1"/>
      <c r="HS9" s="1"/>
      <c r="HT9" s="1"/>
      <c r="HU9" s="1"/>
      <c r="HV9" s="1"/>
      <c r="HW9" s="1"/>
      <c r="HX9" s="1">
        <f>4+3</f>
        <v>7</v>
      </c>
      <c r="HY9" s="1">
        <v>2</v>
      </c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>
        <v>3</v>
      </c>
      <c r="JM9" s="1">
        <f>5+4</f>
        <v>9</v>
      </c>
      <c r="JN9" s="1"/>
      <c r="JO9" s="1"/>
      <c r="JP9" s="1"/>
      <c r="JQ9" s="1"/>
      <c r="JR9" s="1"/>
      <c r="JS9" s="1"/>
      <c r="JT9" s="1"/>
      <c r="JU9" s="1"/>
      <c r="JV9" s="1" t="s">
        <v>516</v>
      </c>
      <c r="JW9" s="1">
        <f>(5+4)*1.5</f>
        <v>13.5</v>
      </c>
      <c r="JX9" s="1"/>
      <c r="JY9" s="1"/>
      <c r="JZ9" s="1"/>
      <c r="KA9" s="1"/>
      <c r="KB9" s="1"/>
      <c r="KC9" s="1"/>
      <c r="KD9" s="1"/>
      <c r="KE9" s="1">
        <f>2+3</f>
        <v>5</v>
      </c>
      <c r="KF9" s="9">
        <f>(4+2)*1.5</f>
        <v>9</v>
      </c>
      <c r="KG9" s="1"/>
      <c r="KH9" s="1"/>
      <c r="KI9" s="1"/>
      <c r="KJ9" s="1"/>
      <c r="KK9" s="1"/>
      <c r="KL9" s="1"/>
      <c r="KM9" s="1"/>
      <c r="KN9" s="1"/>
      <c r="KO9" s="1">
        <f>2+2</f>
        <v>4</v>
      </c>
      <c r="KP9" s="1">
        <f>5+4</f>
        <v>9</v>
      </c>
      <c r="KQ9" s="1"/>
      <c r="KR9" s="1"/>
      <c r="KS9" s="1"/>
      <c r="KT9" s="1"/>
      <c r="KU9" s="1"/>
      <c r="KV9" s="1"/>
      <c r="KW9" s="1"/>
      <c r="KX9" s="1" t="s">
        <v>516</v>
      </c>
      <c r="KY9" s="1">
        <f>5+4</f>
        <v>9</v>
      </c>
      <c r="KZ9" s="1"/>
      <c r="LA9" s="1"/>
      <c r="LB9" s="1"/>
      <c r="LC9" s="1"/>
      <c r="LD9" s="1"/>
      <c r="LE9" s="1"/>
      <c r="LF9" s="1">
        <f>4+3</f>
        <v>7</v>
      </c>
      <c r="LG9" s="1">
        <f>3+1</f>
        <v>4</v>
      </c>
      <c r="LH9" s="1"/>
      <c r="LI9" s="1"/>
      <c r="LJ9" s="1"/>
      <c r="LK9" s="1"/>
      <c r="LL9" s="1"/>
      <c r="LM9" s="1">
        <f>3+2</f>
        <v>5</v>
      </c>
      <c r="LN9" s="1">
        <f>6+3</f>
        <v>9</v>
      </c>
      <c r="LO9" s="1"/>
      <c r="LP9" s="97"/>
      <c r="LQ9" s="97"/>
      <c r="LR9" s="97"/>
      <c r="LS9" s="97"/>
      <c r="LT9" s="97"/>
      <c r="LU9" s="97">
        <f>4+5</f>
        <v>9</v>
      </c>
      <c r="LV9" s="97">
        <f>6+5</f>
        <v>11</v>
      </c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ht="18" customHeight="1" x14ac:dyDescent="0.2">
      <c r="D10" s="4" t="s">
        <v>445</v>
      </c>
      <c r="E10" s="1">
        <v>12609</v>
      </c>
      <c r="F10" s="1">
        <v>2020</v>
      </c>
      <c r="H10" s="4"/>
      <c r="I10" s="1">
        <f t="shared" ref="I10:I18" si="1">SUM(K10:TB10)</f>
        <v>40</v>
      </c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9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9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9"/>
      <c r="DE10" s="9"/>
      <c r="DF10" s="1"/>
      <c r="DG10" s="1"/>
      <c r="DH10" s="1"/>
      <c r="DI10" s="1"/>
      <c r="DJ10" s="1"/>
      <c r="DK10" s="9"/>
      <c r="DL10" s="9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9"/>
      <c r="FA10" s="9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9"/>
      <c r="KG10" s="1"/>
      <c r="KH10" s="1"/>
      <c r="KI10" s="1"/>
      <c r="KJ10" s="1">
        <f>2+7</f>
        <v>9</v>
      </c>
      <c r="KK10" s="1"/>
      <c r="KL10" s="1"/>
      <c r="KM10" s="1"/>
      <c r="KN10" s="1">
        <f>2+1</f>
        <v>3</v>
      </c>
      <c r="KO10" s="1"/>
      <c r="KP10" s="1"/>
      <c r="KQ10" s="1"/>
      <c r="KR10" s="1"/>
      <c r="KS10" s="1">
        <f>3+6</f>
        <v>9</v>
      </c>
      <c r="KT10" s="1"/>
      <c r="KU10" s="1"/>
      <c r="KV10" s="1"/>
      <c r="KW10" s="1" t="s">
        <v>516</v>
      </c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>
        <f>2+3</f>
        <v>5</v>
      </c>
      <c r="LJ10" s="1"/>
      <c r="LK10" s="1"/>
      <c r="LL10" s="1">
        <f>2+1</f>
        <v>3</v>
      </c>
      <c r="LM10" s="1"/>
      <c r="LN10" s="1"/>
      <c r="LO10" s="1"/>
      <c r="LP10" s="97"/>
      <c r="LQ10" s="97">
        <f>3+3</f>
        <v>6</v>
      </c>
      <c r="LR10" s="97"/>
      <c r="LS10" s="97"/>
      <c r="LT10" s="97">
        <f>2+3</f>
        <v>5</v>
      </c>
      <c r="LU10" s="97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ht="18" customHeight="1" x14ac:dyDescent="0.2">
      <c r="A11" s="12">
        <v>2</v>
      </c>
      <c r="B11" s="11" t="s">
        <v>86</v>
      </c>
      <c r="C11" s="1">
        <v>8401</v>
      </c>
      <c r="D11" t="s">
        <v>87</v>
      </c>
      <c r="E11" s="1">
        <v>9925</v>
      </c>
      <c r="G11" s="4" t="s">
        <v>18</v>
      </c>
      <c r="H11" s="4"/>
      <c r="I11" s="1">
        <f>SUM(K11:TB11)</f>
        <v>0</v>
      </c>
      <c r="J11" s="12">
        <f>BR12+GM12+IR12+JC12+JI14+JQ12+JQ14+JZ12+JZ14+LI12+LI14+LQ12+LZ14+MI14+MI12</f>
        <v>109.5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9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9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9"/>
      <c r="DE11" s="9"/>
      <c r="DF11" s="1"/>
      <c r="DG11" s="1"/>
      <c r="DH11" s="1"/>
      <c r="DI11" s="1"/>
      <c r="DJ11" s="1"/>
      <c r="DK11" s="9"/>
      <c r="DL11" s="9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9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9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ht="18" customHeight="1" x14ac:dyDescent="0.2">
      <c r="D12" s="4" t="s">
        <v>544</v>
      </c>
      <c r="E12" s="1">
        <v>13100</v>
      </c>
      <c r="F12" s="1">
        <v>2021</v>
      </c>
      <c r="H12" s="4"/>
      <c r="I12" s="1">
        <f>SUM(K12:TB12)</f>
        <v>76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9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>
        <v>3</v>
      </c>
      <c r="BP12" s="1"/>
      <c r="BQ12" s="1"/>
      <c r="BR12" s="1">
        <f>3+5</f>
        <v>8</v>
      </c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9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9"/>
      <c r="DE12" s="9"/>
      <c r="DF12" s="1"/>
      <c r="DG12" s="1"/>
      <c r="DH12" s="1"/>
      <c r="DI12" s="1"/>
      <c r="DJ12" s="1"/>
      <c r="DK12" s="9"/>
      <c r="DL12" s="9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9"/>
      <c r="FA12" s="9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>
        <f>1+1</f>
        <v>2</v>
      </c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>
        <f>2+6</f>
        <v>8</v>
      </c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>
        <f>3+3</f>
        <v>6</v>
      </c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>
        <f>2+5</f>
        <v>7</v>
      </c>
      <c r="JD12" s="1"/>
      <c r="JE12" s="1"/>
      <c r="JF12" s="1"/>
      <c r="JG12" s="1"/>
      <c r="JH12" s="1"/>
      <c r="JI12" s="1" t="s">
        <v>516</v>
      </c>
      <c r="JJ12" s="1"/>
      <c r="JK12" s="1"/>
      <c r="JL12" s="1"/>
      <c r="JM12" s="1"/>
      <c r="JN12" s="1"/>
      <c r="JO12" s="1"/>
      <c r="JP12" s="1"/>
      <c r="JQ12" s="1">
        <f>3+7</f>
        <v>10</v>
      </c>
      <c r="JR12" s="1"/>
      <c r="JS12" s="1"/>
      <c r="JT12" s="1"/>
      <c r="JU12" s="1"/>
      <c r="JV12" s="1"/>
      <c r="JW12" s="1"/>
      <c r="JX12" s="1"/>
      <c r="JY12" s="1"/>
      <c r="JZ12" s="1">
        <f>2+5</f>
        <v>7</v>
      </c>
      <c r="KA12" s="1"/>
      <c r="KB12" s="1"/>
      <c r="KC12" s="1"/>
      <c r="KD12" s="1"/>
      <c r="KE12" s="1"/>
      <c r="KF12" s="1"/>
      <c r="KG12" s="1"/>
      <c r="KH12" s="1"/>
      <c r="KI12" s="9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>
        <f>(0+4)*1.5</f>
        <v>6</v>
      </c>
      <c r="LJ12" s="1"/>
      <c r="LK12" s="1"/>
      <c r="LL12" s="1"/>
      <c r="LM12" s="1"/>
      <c r="LN12" s="1"/>
      <c r="LO12" s="1"/>
      <c r="LP12" s="97"/>
      <c r="LQ12" s="97">
        <f>(1+3)*1.5</f>
        <v>6</v>
      </c>
      <c r="LR12" s="97"/>
      <c r="LS12" s="97"/>
      <c r="LT12" s="97"/>
      <c r="LU12" s="97"/>
      <c r="LV12" s="64"/>
      <c r="LW12" s="64"/>
      <c r="LX12" s="64"/>
      <c r="LY12" s="64"/>
      <c r="LZ12" s="64">
        <f>1+2</f>
        <v>3</v>
      </c>
      <c r="MA12" s="64"/>
      <c r="MB12" s="64"/>
      <c r="MC12" s="64"/>
      <c r="MD12" s="64"/>
      <c r="ME12" s="64"/>
      <c r="MF12" s="64"/>
      <c r="MG12" s="64"/>
      <c r="MH12" s="64"/>
      <c r="MI12" s="64">
        <f>3+7</f>
        <v>10</v>
      </c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ht="18" customHeight="1" x14ac:dyDescent="0.2">
      <c r="D13" s="4" t="s">
        <v>68</v>
      </c>
      <c r="E13" s="1">
        <v>9560</v>
      </c>
      <c r="H13" s="4"/>
      <c r="I13" s="1">
        <f>SUM(K13:TB13)</f>
        <v>2</v>
      </c>
      <c r="J13" s="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9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>
        <v>1</v>
      </c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9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9"/>
      <c r="DE13" s="9"/>
      <c r="DF13" s="1"/>
      <c r="DG13" s="1"/>
      <c r="DH13" s="1"/>
      <c r="DI13" s="1"/>
      <c r="DJ13" s="1"/>
      <c r="DK13" s="9"/>
      <c r="DL13" s="9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9"/>
      <c r="FA13" s="9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>
        <v>1</v>
      </c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9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97"/>
      <c r="LQ13" s="97"/>
      <c r="LR13" s="97"/>
      <c r="LS13" s="97"/>
      <c r="LT13" s="97"/>
      <c r="LU13" s="97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ht="18" customHeight="1" x14ac:dyDescent="0.2">
      <c r="D14" s="4" t="s">
        <v>692</v>
      </c>
      <c r="E14" s="1">
        <v>13439</v>
      </c>
      <c r="H14" s="4"/>
      <c r="I14" s="1">
        <f>SUM(K14:TB14)</f>
        <v>46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9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9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9"/>
      <c r="DE14" s="9"/>
      <c r="DF14" s="1"/>
      <c r="DG14" s="1"/>
      <c r="DH14" s="1"/>
      <c r="DI14" s="1"/>
      <c r="DJ14" s="1"/>
      <c r="DK14" s="9"/>
      <c r="DL14" s="9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9"/>
      <c r="FA14" s="9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 t="s">
        <v>516</v>
      </c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>
        <v>3</v>
      </c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>
        <f>4+4</f>
        <v>8</v>
      </c>
      <c r="JJ14" s="1"/>
      <c r="JK14" s="1"/>
      <c r="JL14" s="1"/>
      <c r="JM14" s="1"/>
      <c r="JN14" s="1"/>
      <c r="JO14" s="1"/>
      <c r="JP14" s="1"/>
      <c r="JQ14" s="1">
        <f>1+5</f>
        <v>6</v>
      </c>
      <c r="JR14" s="1"/>
      <c r="JS14" s="1"/>
      <c r="JT14" s="1"/>
      <c r="JU14" s="1"/>
      <c r="JV14" s="1"/>
      <c r="JW14" s="1"/>
      <c r="JX14" s="1"/>
      <c r="JY14" s="1"/>
      <c r="JZ14" s="1">
        <f>3+6</f>
        <v>9</v>
      </c>
      <c r="KA14" s="1"/>
      <c r="KB14" s="1"/>
      <c r="KC14" s="1"/>
      <c r="KD14" s="1"/>
      <c r="KE14" s="1"/>
      <c r="KF14" s="1"/>
      <c r="KG14" s="1"/>
      <c r="KH14" s="1"/>
      <c r="KI14" s="9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>
        <f>(0+5)*1.5</f>
        <v>7.5</v>
      </c>
      <c r="LJ14" s="1"/>
      <c r="LK14" s="1"/>
      <c r="LL14" s="1"/>
      <c r="LM14" s="1"/>
      <c r="LN14" s="1"/>
      <c r="LO14" s="1"/>
      <c r="LP14" s="97"/>
      <c r="LQ14" s="97">
        <f>1*1.5</f>
        <v>1.5</v>
      </c>
      <c r="LR14" s="97"/>
      <c r="LS14" s="97"/>
      <c r="LT14" s="97"/>
      <c r="LU14" s="97"/>
      <c r="LV14" s="64"/>
      <c r="LW14" s="64"/>
      <c r="LX14" s="64"/>
      <c r="LY14" s="64"/>
      <c r="LZ14" s="64">
        <f>2+5</f>
        <v>7</v>
      </c>
      <c r="MA14" s="64"/>
      <c r="MB14" s="64"/>
      <c r="MC14" s="64"/>
      <c r="MD14" s="64"/>
      <c r="ME14" s="64"/>
      <c r="MF14" s="64"/>
      <c r="MG14" s="64"/>
      <c r="MH14" s="64"/>
      <c r="MI14" s="64">
        <f>1+3</f>
        <v>4</v>
      </c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s="10" customFormat="1" ht="18" customHeight="1" x14ac:dyDescent="0.2">
      <c r="A15" s="12">
        <v>3</v>
      </c>
      <c r="B15" s="11" t="s">
        <v>81</v>
      </c>
      <c r="C15" s="1">
        <v>10993</v>
      </c>
      <c r="D15" t="s">
        <v>82</v>
      </c>
      <c r="E15" s="1">
        <v>10993</v>
      </c>
      <c r="F15" s="1">
        <v>2016</v>
      </c>
      <c r="G15" t="s">
        <v>207</v>
      </c>
      <c r="H15"/>
      <c r="I15" s="1">
        <f t="shared" si="1"/>
        <v>122.5</v>
      </c>
      <c r="J15" s="12">
        <f>Tabuľka2[[#This Row],[Stĺpec214]]+Tabuľka2[[#This Row],[Stĺpec80]]+Tabuľka2[[#This Row],[Stĺpec237]]+Tabuľka2[[#This Row],[Stĺpec236]]+Tabuľka2[[#This Row],[Stĺpec151]]+Tabuľka2[[#This Row],[Stĺpec284]]+Tabuľka2[[#This Row],[Stĺpec283]]+Tabuľka2[[#This Row],[Stĺpec275]]+Tabuľka2[[#This Row],[Stĺpec326]]+Tabuľka2[[#This Row],[Stĺpec317]]+Tabuľka2[[#This Row],[Stĺpec316]]+Tabuľka2[[#This Row],[Stĺpec307]]+Tabuľka2[[#This Row],[Stĺpec272]]+Tabuľka2[[#This Row],[Stĺpec333]]+Tabuľka2[[#This Row],[Stĺpec332]]</f>
        <v>107.5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9"/>
      <c r="AJ15" s="9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9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>
        <f>2+1</f>
        <v>3</v>
      </c>
      <c r="CG15" s="1">
        <f>3+2</f>
        <v>5</v>
      </c>
      <c r="CH15" s="1"/>
      <c r="CI15" s="1"/>
      <c r="CJ15" s="1"/>
      <c r="CK15" s="1"/>
      <c r="CL15" s="1"/>
      <c r="CM15" s="1"/>
      <c r="CN15" s="1"/>
      <c r="CO15" s="1"/>
      <c r="CP15" s="1">
        <f>2+1</f>
        <v>3</v>
      </c>
      <c r="CQ15" s="1">
        <f>3+1</f>
        <v>4</v>
      </c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9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>
        <f>5</f>
        <v>5</v>
      </c>
      <c r="EA15" s="1">
        <f>4+3</f>
        <v>7</v>
      </c>
      <c r="EB15" s="1"/>
      <c r="EC15" s="1"/>
      <c r="ED15" s="1"/>
      <c r="EE15" s="1"/>
      <c r="EF15" s="1"/>
      <c r="EG15" s="1"/>
      <c r="EH15" s="1">
        <f>3</f>
        <v>3</v>
      </c>
      <c r="EI15" s="1"/>
      <c r="EJ15" s="1"/>
      <c r="EK15" s="1">
        <v>4</v>
      </c>
      <c r="EL15" s="1"/>
      <c r="EM15" s="9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9"/>
      <c r="HM15" s="1"/>
      <c r="HN15" s="1"/>
      <c r="HO15" s="1"/>
      <c r="HP15" s="1"/>
      <c r="HQ15" s="1"/>
      <c r="HR15" s="1"/>
      <c r="HS15" s="1"/>
      <c r="HT15" s="1"/>
      <c r="HU15" s="1"/>
      <c r="HV15" s="9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>
        <f>(1+3)</f>
        <v>4</v>
      </c>
      <c r="JW15" s="1">
        <f>(4+4)*1.5</f>
        <v>12</v>
      </c>
      <c r="JX15" s="1"/>
      <c r="JY15" s="1"/>
      <c r="JZ15" s="1"/>
      <c r="KA15" s="1"/>
      <c r="KB15" s="1"/>
      <c r="KC15" s="60"/>
      <c r="KD15" s="60"/>
      <c r="KE15" s="60">
        <f>3+4</f>
        <v>7</v>
      </c>
      <c r="KF15" s="60">
        <f>(5+2)*1.5</f>
        <v>10.5</v>
      </c>
      <c r="KG15" s="60"/>
      <c r="KH15" s="60"/>
      <c r="KI15" s="60"/>
      <c r="KJ15" s="1"/>
      <c r="KK15" s="1"/>
      <c r="KL15" s="1"/>
      <c r="KM15" s="1"/>
      <c r="KN15" s="1"/>
      <c r="KO15" s="1">
        <f>3+3</f>
        <v>6</v>
      </c>
      <c r="KP15" s="1">
        <f>6+5</f>
        <v>11</v>
      </c>
      <c r="KQ15" s="1"/>
      <c r="KR15" s="1"/>
      <c r="KS15" s="1"/>
      <c r="KT15" s="1"/>
      <c r="KU15" s="1"/>
      <c r="KV15" s="1"/>
      <c r="KW15" s="1"/>
      <c r="KX15" s="1">
        <f>2+1</f>
        <v>3</v>
      </c>
      <c r="KY15" s="1">
        <f>6+4</f>
        <v>10</v>
      </c>
      <c r="KZ15" s="1"/>
      <c r="LA15" s="1"/>
      <c r="LB15" s="1"/>
      <c r="LC15" s="1"/>
      <c r="LD15" s="1"/>
      <c r="LE15" s="1"/>
      <c r="LF15" s="1">
        <f>1+2</f>
        <v>3</v>
      </c>
      <c r="LG15" s="1">
        <f>5+2</f>
        <v>7</v>
      </c>
      <c r="LH15" s="1"/>
      <c r="LI15" s="1"/>
      <c r="LJ15" s="1"/>
      <c r="LK15" s="1"/>
      <c r="LL15" s="1"/>
      <c r="LM15" s="1">
        <f>4+3</f>
        <v>7</v>
      </c>
      <c r="LN15" s="1">
        <f>5+3</f>
        <v>8</v>
      </c>
      <c r="LO15" s="1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10" customFormat="1" ht="18" customHeight="1" x14ac:dyDescent="0.2">
      <c r="A16" s="12">
        <v>4</v>
      </c>
      <c r="B16" s="11" t="s">
        <v>404</v>
      </c>
      <c r="C16" s="1">
        <v>9241</v>
      </c>
      <c r="D16" s="124" t="s">
        <v>405</v>
      </c>
      <c r="E16" s="1">
        <v>12984</v>
      </c>
      <c r="F16" s="1">
        <v>2019</v>
      </c>
      <c r="G16" s="4" t="s">
        <v>406</v>
      </c>
      <c r="H16"/>
      <c r="I16" s="1">
        <f t="shared" si="1"/>
        <v>97.5</v>
      </c>
      <c r="J16" s="12">
        <f>Tabuľka2[[#This Row],[Stĺpec8]]</f>
        <v>97.5</v>
      </c>
      <c r="K16" s="1"/>
      <c r="L16" s="1"/>
      <c r="M16" s="1"/>
      <c r="N16" s="1"/>
      <c r="O16" s="1"/>
      <c r="P16" s="1">
        <f>2+2</f>
        <v>4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9"/>
      <c r="AJ16" s="1"/>
      <c r="AK16" s="1"/>
      <c r="AL16" s="1"/>
      <c r="AM16" s="1"/>
      <c r="AN16" s="1"/>
      <c r="AO16" s="9"/>
      <c r="AP16" s="9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>
        <f>6+9</f>
        <v>15</v>
      </c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>
        <f>6+4</f>
        <v>10</v>
      </c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>
        <f>3+3</f>
        <v>6</v>
      </c>
      <c r="IM16" s="1">
        <f>6+6</f>
        <v>12</v>
      </c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9"/>
      <c r="JM16" s="1">
        <f>6+6</f>
        <v>12</v>
      </c>
      <c r="JN16" s="1"/>
      <c r="JO16" s="1"/>
      <c r="JP16" s="1"/>
      <c r="JQ16" s="1"/>
      <c r="JR16" s="1"/>
      <c r="JS16" s="1"/>
      <c r="JT16" s="60"/>
      <c r="JU16" s="60"/>
      <c r="JV16" s="60"/>
      <c r="JW16" s="60">
        <f>(6+5)*1.5</f>
        <v>16.5</v>
      </c>
      <c r="JX16" s="1"/>
      <c r="JY16" s="1"/>
      <c r="JZ16" s="1"/>
      <c r="KA16" s="1"/>
      <c r="KB16" s="1"/>
      <c r="KC16" s="1"/>
      <c r="KD16" s="1"/>
      <c r="KE16" s="1"/>
      <c r="KF16" s="1">
        <f>(6+6)*1.5</f>
        <v>18</v>
      </c>
      <c r="KG16" s="1"/>
      <c r="KH16" s="1"/>
      <c r="KI16" s="1"/>
      <c r="KJ16" s="1"/>
      <c r="KK16" s="97"/>
      <c r="KL16" s="97"/>
      <c r="KM16" s="102"/>
      <c r="KN16" s="97"/>
      <c r="KO16" s="97"/>
      <c r="KP16" s="97"/>
      <c r="KQ16" s="97"/>
      <c r="KR16" s="97"/>
      <c r="KS16" s="97"/>
      <c r="KT16" s="102"/>
      <c r="KU16" s="102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>
        <f>2+2</f>
        <v>4</v>
      </c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102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ht="18" customHeight="1" x14ac:dyDescent="0.2">
      <c r="A17" s="12">
        <v>5</v>
      </c>
      <c r="B17" s="11" t="s">
        <v>252</v>
      </c>
      <c r="C17" s="1">
        <v>9513</v>
      </c>
      <c r="D17" s="4" t="s">
        <v>253</v>
      </c>
      <c r="E17" s="1">
        <v>12488</v>
      </c>
      <c r="F17" s="1">
        <v>2017</v>
      </c>
      <c r="G17" s="4" t="s">
        <v>58</v>
      </c>
      <c r="H17" s="4"/>
      <c r="I17" s="1">
        <f t="shared" si="1"/>
        <v>0</v>
      </c>
      <c r="J17" s="12">
        <f>CV18+EB18+EI18+FL18+FN18+FP18+HK18+HM18+IS18+JD18+JE18+JR18+KA18+KK18+KT18</f>
        <v>89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9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9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ht="18" customHeight="1" x14ac:dyDescent="0.2">
      <c r="D18" s="4" t="s">
        <v>393</v>
      </c>
      <c r="E18" s="1">
        <v>12902</v>
      </c>
      <c r="F18" s="1">
        <v>2019</v>
      </c>
      <c r="G18" s="4"/>
      <c r="H18" s="4"/>
      <c r="I18" s="1">
        <f t="shared" si="1"/>
        <v>105</v>
      </c>
      <c r="J18" s="3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9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9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9"/>
      <c r="CM18" s="1"/>
      <c r="CN18" s="1"/>
      <c r="CO18" s="1"/>
      <c r="CP18" s="1"/>
      <c r="CQ18" s="1"/>
      <c r="CR18" s="1"/>
      <c r="CS18" s="1"/>
      <c r="CT18" s="1"/>
      <c r="CU18" s="1"/>
      <c r="CV18" s="1">
        <f>2+3</f>
        <v>5</v>
      </c>
      <c r="CW18" s="1" t="s">
        <v>516</v>
      </c>
      <c r="CX18" s="1"/>
      <c r="CY18" s="1"/>
      <c r="CZ18" s="1"/>
      <c r="DA18" s="1"/>
      <c r="DB18" s="1"/>
      <c r="DC18" s="1"/>
      <c r="DD18" s="9"/>
      <c r="DE18" s="9"/>
      <c r="DF18" s="1"/>
      <c r="DG18" s="1"/>
      <c r="DH18" s="1"/>
      <c r="DI18" s="1"/>
      <c r="DJ18" s="1"/>
      <c r="DK18" s="9"/>
      <c r="DL18" s="9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 t="s">
        <v>516</v>
      </c>
      <c r="DZ18" s="1"/>
      <c r="EA18" s="1"/>
      <c r="EB18" s="1">
        <f>2+3</f>
        <v>5</v>
      </c>
      <c r="EC18" s="1"/>
      <c r="ED18" s="1"/>
      <c r="EE18" s="1"/>
      <c r="EF18" s="1"/>
      <c r="EG18" s="1" t="s">
        <v>516</v>
      </c>
      <c r="EH18" s="1"/>
      <c r="EI18" s="1">
        <f>1+3</f>
        <v>4</v>
      </c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9"/>
      <c r="FA18" s="9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>
        <f>3+4</f>
        <v>7</v>
      </c>
      <c r="FM18" s="1"/>
      <c r="FN18" s="1">
        <f>3+1</f>
        <v>4</v>
      </c>
      <c r="FO18" s="1"/>
      <c r="FP18" s="1">
        <f>2+2</f>
        <v>4</v>
      </c>
      <c r="FQ18" s="1"/>
      <c r="FR18" s="1"/>
      <c r="FS18" s="1" t="s">
        <v>516</v>
      </c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>
        <f>2+5</f>
        <v>7</v>
      </c>
      <c r="HL18" s="1"/>
      <c r="HM18" s="1">
        <f>3+3</f>
        <v>6</v>
      </c>
      <c r="HN18" s="1"/>
      <c r="HO18" s="1"/>
      <c r="HP18" s="1"/>
      <c r="HQ18" s="1"/>
      <c r="HR18" s="1"/>
      <c r="HS18" s="1"/>
      <c r="HT18" s="1">
        <v>3</v>
      </c>
      <c r="HU18" s="1">
        <v>3</v>
      </c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>
        <f>1+5</f>
        <v>6</v>
      </c>
      <c r="IT18" s="1">
        <v>2</v>
      </c>
      <c r="IU18" s="1"/>
      <c r="IV18" s="1"/>
      <c r="IW18" s="1"/>
      <c r="IX18" s="1"/>
      <c r="IY18" s="1"/>
      <c r="IZ18" s="1"/>
      <c r="JA18" s="1"/>
      <c r="JB18" s="1"/>
      <c r="JC18" s="1"/>
      <c r="JD18" s="1">
        <f>2+7</f>
        <v>9</v>
      </c>
      <c r="JE18" s="1">
        <f>3+2</f>
        <v>5</v>
      </c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>
        <f>2+8</f>
        <v>10</v>
      </c>
      <c r="JS18" s="1"/>
      <c r="JT18" s="1">
        <f>2+2</f>
        <v>4</v>
      </c>
      <c r="JU18" s="1"/>
      <c r="JV18" s="1"/>
      <c r="JW18" s="1"/>
      <c r="JX18" s="1"/>
      <c r="JY18" s="1"/>
      <c r="JZ18" s="1"/>
      <c r="KA18" s="1">
        <f>2+4</f>
        <v>6</v>
      </c>
      <c r="KB18" s="1"/>
      <c r="KC18" s="1">
        <v>2</v>
      </c>
      <c r="KD18" s="1"/>
      <c r="KE18" s="1"/>
      <c r="KF18" s="9"/>
      <c r="KG18" s="1"/>
      <c r="KH18" s="1"/>
      <c r="KI18" s="1"/>
      <c r="KJ18" s="1"/>
      <c r="KK18" s="1">
        <f>1+5</f>
        <v>6</v>
      </c>
      <c r="KL18" s="1"/>
      <c r="KM18" s="1"/>
      <c r="KN18" s="1">
        <v>1</v>
      </c>
      <c r="KO18" s="1"/>
      <c r="KP18" s="1"/>
      <c r="KQ18" s="1"/>
      <c r="KR18" s="1"/>
      <c r="KS18" s="1"/>
      <c r="KT18" s="1">
        <f>1+4</f>
        <v>5</v>
      </c>
      <c r="KU18" s="1"/>
      <c r="KV18" s="1"/>
      <c r="KW18" s="1">
        <v>1</v>
      </c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s="10" customFormat="1" ht="18" customHeight="1" x14ac:dyDescent="0.2">
      <c r="A19" s="12">
        <v>6</v>
      </c>
      <c r="B19" s="11" t="s">
        <v>155</v>
      </c>
      <c r="C19" s="1">
        <v>9423</v>
      </c>
      <c r="D19" t="s">
        <v>323</v>
      </c>
      <c r="E19" s="1">
        <v>11921</v>
      </c>
      <c r="F19" s="1"/>
      <c r="G19" t="s">
        <v>58</v>
      </c>
      <c r="H19"/>
      <c r="I19" s="1">
        <f t="shared" ref="I19:I21" si="2">SUM(K19:TB19)</f>
        <v>38</v>
      </c>
      <c r="J19" s="12">
        <f>Tabuľka2[[#This Row],[Stĺpec86]]+CW20+Tabuľka2[[#This Row],[Stĺpec101]]+EA20+Tabuľka2[[#This Row],[Stĺpec115]]+FN20+FO20+Tabuľka2[[#This Row],[Stĺpec120]]+FS20+Tabuľka2[[#This Row],[Stĺpec188]]+FT20+Tabuľka2[[#This Row],[Stĺpec264]]+JV20+KE20+KX20</f>
        <v>75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9"/>
      <c r="AH19" s="1"/>
      <c r="AI19" s="9"/>
      <c r="AJ19" s="9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9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>
        <v>1</v>
      </c>
      <c r="CW19" s="1">
        <f>2+1</f>
        <v>3</v>
      </c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9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>
        <f>3+1</f>
        <v>4</v>
      </c>
      <c r="DZ19" s="1"/>
      <c r="EA19" s="1" t="s">
        <v>516</v>
      </c>
      <c r="EB19" s="1"/>
      <c r="EC19" s="1"/>
      <c r="ED19" s="1"/>
      <c r="EE19" s="1"/>
      <c r="EF19" s="1"/>
      <c r="EG19" s="1" t="s">
        <v>516</v>
      </c>
      <c r="EH19" s="1">
        <v>2</v>
      </c>
      <c r="EI19" s="1"/>
      <c r="EJ19" s="1"/>
      <c r="EK19" s="1"/>
      <c r="EL19" s="1"/>
      <c r="EM19" s="9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>
        <f>2+1</f>
        <v>3</v>
      </c>
      <c r="FO19" s="1">
        <v>1</v>
      </c>
      <c r="FP19" s="1"/>
      <c r="FQ19" s="1"/>
      <c r="FR19" s="1"/>
      <c r="FS19" s="1">
        <f>3+4</f>
        <v>7</v>
      </c>
      <c r="FT19" s="1">
        <f>3+2</f>
        <v>5</v>
      </c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>
        <v>1</v>
      </c>
      <c r="HN19" s="1" t="s">
        <v>516</v>
      </c>
      <c r="HO19" s="1"/>
      <c r="HP19" s="1"/>
      <c r="HQ19" s="1"/>
      <c r="HR19" s="1"/>
      <c r="HS19" s="1"/>
      <c r="HT19" s="1"/>
      <c r="HU19" s="1"/>
      <c r="HV19" s="9"/>
      <c r="HW19" s="1">
        <f>3+1</f>
        <v>4</v>
      </c>
      <c r="HX19" s="1">
        <f>2</f>
        <v>2</v>
      </c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 t="s">
        <v>516</v>
      </c>
      <c r="JW19" s="1"/>
      <c r="JX19" s="1"/>
      <c r="JY19" s="1"/>
      <c r="JZ19" s="1"/>
      <c r="KA19" s="1"/>
      <c r="KB19" s="1"/>
      <c r="KC19" s="60"/>
      <c r="KD19" s="60"/>
      <c r="KE19" s="60" t="s">
        <v>516</v>
      </c>
      <c r="KF19" s="60"/>
      <c r="KG19" s="60"/>
      <c r="KH19" s="60"/>
      <c r="KI19" s="60"/>
      <c r="KJ19" s="1"/>
      <c r="KK19" s="1"/>
      <c r="KL19" s="1"/>
      <c r="KM19" s="1"/>
      <c r="KN19" s="1" t="s">
        <v>516</v>
      </c>
      <c r="KO19" s="1" t="s">
        <v>516</v>
      </c>
      <c r="KP19" s="1"/>
      <c r="KQ19" s="1"/>
      <c r="KR19" s="1"/>
      <c r="KS19" s="1"/>
      <c r="KT19" s="1"/>
      <c r="KU19" s="1"/>
      <c r="KV19" s="1"/>
      <c r="KW19" s="1">
        <v>2</v>
      </c>
      <c r="KX19" s="1">
        <f>1+1</f>
        <v>2</v>
      </c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>
        <v>1</v>
      </c>
      <c r="LM19" s="1" t="s">
        <v>516</v>
      </c>
      <c r="LN19" s="1"/>
      <c r="LO19" s="1"/>
      <c r="LP19" s="1"/>
      <c r="LQ19" s="1"/>
      <c r="LR19" s="1"/>
      <c r="LS19" s="1"/>
      <c r="LT19" s="1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102"/>
      <c r="NC19" s="102"/>
      <c r="ND19" s="97"/>
      <c r="NE19" s="97"/>
      <c r="NF19" s="97"/>
      <c r="NG19" s="97"/>
      <c r="NH19" s="97"/>
      <c r="NI19" s="97"/>
      <c r="NJ19" s="102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s="10" customFormat="1" ht="18" customHeight="1" x14ac:dyDescent="0.2">
      <c r="A20" s="12"/>
      <c r="B20" s="11"/>
      <c r="C20" s="1"/>
      <c r="D20" t="s">
        <v>156</v>
      </c>
      <c r="E20" s="1">
        <v>12111</v>
      </c>
      <c r="F20" s="1"/>
      <c r="G20"/>
      <c r="H20"/>
      <c r="I20" s="1">
        <f t="shared" si="2"/>
        <v>67</v>
      </c>
      <c r="J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9"/>
      <c r="AH20" s="1"/>
      <c r="AI20" s="9"/>
      <c r="AJ20" s="9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9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>
        <v>2</v>
      </c>
      <c r="CV20" s="1"/>
      <c r="CW20" s="1">
        <f>3+2</f>
        <v>5</v>
      </c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9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>
        <f>2+2</f>
        <v>4</v>
      </c>
      <c r="EB20" s="1"/>
      <c r="EC20" s="1"/>
      <c r="ED20" s="1">
        <v>1</v>
      </c>
      <c r="EE20" s="1"/>
      <c r="EF20" s="1"/>
      <c r="EG20" s="1"/>
      <c r="EH20" s="1">
        <v>1</v>
      </c>
      <c r="EI20" s="1"/>
      <c r="EJ20" s="1"/>
      <c r="EK20" s="9" t="s">
        <v>516</v>
      </c>
      <c r="EL20" s="1"/>
      <c r="EM20" s="9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>
        <f>4+2</f>
        <v>6</v>
      </c>
      <c r="FO20" s="1">
        <f>2+1</f>
        <v>3</v>
      </c>
      <c r="FP20" s="1"/>
      <c r="FQ20" s="1"/>
      <c r="FR20" s="1"/>
      <c r="FS20" s="1">
        <f>4+4</f>
        <v>8</v>
      </c>
      <c r="FT20" s="1">
        <f>3+2</f>
        <v>5</v>
      </c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516</v>
      </c>
      <c r="HO20" s="1"/>
      <c r="HP20" s="1"/>
      <c r="HQ20" s="1"/>
      <c r="HR20" s="1"/>
      <c r="HS20" s="1"/>
      <c r="HT20" s="1"/>
      <c r="HU20" s="1"/>
      <c r="HV20" s="9"/>
      <c r="HW20" s="1">
        <v>2</v>
      </c>
      <c r="HX20" s="1" t="s">
        <v>516</v>
      </c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>
        <v>1</v>
      </c>
      <c r="IV20" s="1"/>
      <c r="IW20" s="1" t="s">
        <v>516</v>
      </c>
      <c r="IX20" s="1"/>
      <c r="IY20" s="1"/>
      <c r="IZ20" s="1"/>
      <c r="JA20" s="1"/>
      <c r="JB20" s="1"/>
      <c r="JC20" s="1"/>
      <c r="JD20" s="1"/>
      <c r="JE20" s="1"/>
      <c r="JF20" s="1">
        <f>3</f>
        <v>3</v>
      </c>
      <c r="JG20" s="1">
        <v>2</v>
      </c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>
        <f>(2+3)*1.5</f>
        <v>7.5</v>
      </c>
      <c r="JW20" s="1"/>
      <c r="JX20" s="1"/>
      <c r="JY20" s="1"/>
      <c r="JZ20" s="1"/>
      <c r="KA20" s="1"/>
      <c r="KB20" s="1"/>
      <c r="KC20" s="60"/>
      <c r="KD20" s="60"/>
      <c r="KE20" s="60">
        <f>3*1.5</f>
        <v>4.5</v>
      </c>
      <c r="KF20" s="60"/>
      <c r="KG20" s="60"/>
      <c r="KH20" s="60"/>
      <c r="KI20" s="60"/>
      <c r="KJ20" s="1"/>
      <c r="KK20" s="1"/>
      <c r="KL20" s="1"/>
      <c r="KM20" s="1" t="s">
        <v>516</v>
      </c>
      <c r="KN20" s="1"/>
      <c r="KO20" s="1">
        <f>1+2</f>
        <v>3</v>
      </c>
      <c r="KP20" s="1"/>
      <c r="KQ20" s="1"/>
      <c r="KR20" s="1"/>
      <c r="KS20" s="1"/>
      <c r="KT20" s="1"/>
      <c r="KU20" s="1"/>
      <c r="KV20" s="1" t="s">
        <v>516</v>
      </c>
      <c r="KW20" s="1"/>
      <c r="KX20" s="1">
        <f>4+2</f>
        <v>6</v>
      </c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>
        <f>1+2</f>
        <v>3</v>
      </c>
      <c r="LN20" s="1"/>
      <c r="LO20" s="1"/>
      <c r="LP20" s="1"/>
      <c r="LQ20" s="1"/>
      <c r="LR20" s="1"/>
      <c r="LS20" s="1"/>
      <c r="LT20" s="1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102"/>
      <c r="NB20" s="97"/>
      <c r="NC20" s="102"/>
      <c r="ND20" s="97"/>
      <c r="NE20" s="97"/>
      <c r="NF20" s="97"/>
      <c r="NG20" s="97"/>
      <c r="NH20" s="97"/>
      <c r="NI20" s="102"/>
      <c r="NJ20" s="97"/>
      <c r="NK20" s="102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s="10" customFormat="1" ht="18" customHeight="1" x14ac:dyDescent="0.2">
      <c r="A21" s="12">
        <v>7</v>
      </c>
      <c r="B21" s="11" t="s">
        <v>255</v>
      </c>
      <c r="C21" s="1">
        <v>8575</v>
      </c>
      <c r="D21" t="s">
        <v>88</v>
      </c>
      <c r="E21" s="1">
        <v>11628</v>
      </c>
      <c r="F21" s="1">
        <v>2010</v>
      </c>
      <c r="G21" t="s">
        <v>28</v>
      </c>
      <c r="H21"/>
      <c r="I21" s="1">
        <f t="shared" si="2"/>
        <v>0</v>
      </c>
      <c r="J21" s="12">
        <f>Tabuľka2[[#This Row],[Stĺpec8]]+I22</f>
        <v>32.5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9"/>
      <c r="AJ21" s="9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9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9"/>
      <c r="DJ21" s="1"/>
      <c r="DK21" s="1"/>
      <c r="DL21" s="1"/>
      <c r="DM21" s="1"/>
      <c r="DN21" s="1"/>
      <c r="DO21" s="1"/>
      <c r="DP21" s="1"/>
      <c r="DQ21" s="1"/>
      <c r="DR21" s="1"/>
      <c r="DS21" s="1" t="s">
        <v>516</v>
      </c>
      <c r="DT21" s="1" t="s">
        <v>516</v>
      </c>
      <c r="DU21" s="1" t="s">
        <v>516</v>
      </c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9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9"/>
      <c r="HM21" s="1"/>
      <c r="HN21" s="1"/>
      <c r="HO21" s="1"/>
      <c r="HP21" s="1"/>
      <c r="HQ21" s="1"/>
      <c r="HR21" s="1"/>
      <c r="HS21" s="1"/>
      <c r="HT21" s="1"/>
      <c r="HU21" s="1"/>
      <c r="HV21" s="9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60"/>
      <c r="KD21" s="60"/>
      <c r="KE21" s="60"/>
      <c r="KF21" s="60"/>
      <c r="KG21" s="60"/>
      <c r="KH21" s="60"/>
      <c r="KI21" s="60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97"/>
      <c r="LQ21" s="97"/>
      <c r="LR21" s="97"/>
      <c r="LS21" s="97"/>
      <c r="LT21" s="97"/>
      <c r="LU21" s="97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/>
      <c r="B22" s="11"/>
      <c r="C22" s="1"/>
      <c r="D22" t="s">
        <v>195</v>
      </c>
      <c r="E22" s="1">
        <v>12362</v>
      </c>
      <c r="F22" s="1">
        <v>2017</v>
      </c>
      <c r="G22"/>
      <c r="H22"/>
      <c r="I22" s="1">
        <f>SUM(K22:TB22)</f>
        <v>32.5</v>
      </c>
      <c r="J22" s="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9"/>
      <c r="AJ22" s="9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9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>
        <f>1+1</f>
        <v>2</v>
      </c>
      <c r="CG22" s="1"/>
      <c r="CH22" s="1"/>
      <c r="CI22" s="1"/>
      <c r="CJ22" s="1"/>
      <c r="CK22" s="1"/>
      <c r="CL22" s="1"/>
      <c r="CM22" s="1"/>
      <c r="CN22" s="1"/>
      <c r="CO22" s="1"/>
      <c r="CP22" s="1">
        <f>1+1</f>
        <v>2</v>
      </c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9"/>
      <c r="DJ22" s="1" t="s">
        <v>516</v>
      </c>
      <c r="DK22" s="1">
        <f>4+4</f>
        <v>8</v>
      </c>
      <c r="DL22" s="1"/>
      <c r="DM22" s="1"/>
      <c r="DN22" s="1"/>
      <c r="DO22" s="1"/>
      <c r="DP22" s="1"/>
      <c r="DQ22" s="1"/>
      <c r="DR22" s="1"/>
      <c r="DS22" s="1">
        <f>1+2</f>
        <v>3</v>
      </c>
      <c r="DT22" s="1">
        <v>1</v>
      </c>
      <c r="DU22" s="1">
        <f>2+3</f>
        <v>5</v>
      </c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9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9"/>
      <c r="HM22" s="1"/>
      <c r="HN22" s="1">
        <f>2+2</f>
        <v>4</v>
      </c>
      <c r="HO22" s="1"/>
      <c r="HP22" s="1"/>
      <c r="HQ22" s="1"/>
      <c r="HR22" s="1"/>
      <c r="HS22" s="1"/>
      <c r="HT22" s="1"/>
      <c r="HU22" s="1"/>
      <c r="HV22" s="9"/>
      <c r="HW22" s="1"/>
      <c r="HX22" s="1">
        <f>3+1</f>
        <v>4</v>
      </c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>
        <f>1+1</f>
        <v>2</v>
      </c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>
        <f>1*1.5</f>
        <v>1.5</v>
      </c>
      <c r="JW22" s="1"/>
      <c r="JX22" s="1"/>
      <c r="JY22" s="1"/>
      <c r="JZ22" s="1"/>
      <c r="KA22" s="1"/>
      <c r="KB22" s="1"/>
      <c r="KC22" s="60"/>
      <c r="KD22" s="60"/>
      <c r="KE22" s="60" t="s">
        <v>516</v>
      </c>
      <c r="KF22" s="60"/>
      <c r="KG22" s="60"/>
      <c r="KH22" s="60"/>
      <c r="KI22" s="60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2">
      <c r="A23" s="12">
        <v>8</v>
      </c>
      <c r="B23" s="11" t="s">
        <v>333</v>
      </c>
      <c r="C23" s="1">
        <v>9763</v>
      </c>
      <c r="D23" s="123" t="s">
        <v>532</v>
      </c>
      <c r="E23" s="1">
        <v>13119</v>
      </c>
      <c r="F23" s="1">
        <v>2021</v>
      </c>
      <c r="G23" s="123" t="s">
        <v>518</v>
      </c>
      <c r="H23"/>
      <c r="I23" s="1">
        <f>SUM(K23:TB23)</f>
        <v>23</v>
      </c>
      <c r="J23" s="12">
        <f>Tabuľka2[[#This Row],[Stĺpec8]]</f>
        <v>23</v>
      </c>
      <c r="K23" s="1"/>
      <c r="L23" s="1"/>
      <c r="M23" s="1"/>
      <c r="N23" s="1"/>
      <c r="O23" s="9"/>
      <c r="P23" s="1"/>
      <c r="Q23" s="9"/>
      <c r="R23" s="1"/>
      <c r="S23" s="1"/>
      <c r="T23" s="1"/>
      <c r="U23" s="1"/>
      <c r="V23" s="9"/>
      <c r="W23" s="1"/>
      <c r="X23" s="1"/>
      <c r="Y23" s="1"/>
      <c r="Z23" s="1"/>
      <c r="AA23" s="1"/>
      <c r="AB23" s="1">
        <v>2</v>
      </c>
      <c r="AC23" s="9" t="s">
        <v>516</v>
      </c>
      <c r="AD23" s="1"/>
      <c r="AE23" s="1"/>
      <c r="AF23" s="1"/>
      <c r="AG23" s="1"/>
      <c r="AH23" s="1"/>
      <c r="AI23" s="1"/>
      <c r="AJ23" s="1"/>
      <c r="AK23" s="9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>
        <v>2</v>
      </c>
      <c r="BK23" s="9" t="s">
        <v>516</v>
      </c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9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9"/>
      <c r="ES23" s="1"/>
      <c r="ET23" s="1"/>
      <c r="EU23" s="1"/>
      <c r="EV23" s="1"/>
      <c r="EW23" s="1"/>
      <c r="EX23" s="1"/>
      <c r="EY23" s="9" t="s">
        <v>516</v>
      </c>
      <c r="EZ23" s="1"/>
      <c r="FA23" s="1" t="s">
        <v>516</v>
      </c>
      <c r="FB23" s="1"/>
      <c r="FC23" s="1"/>
      <c r="FD23" s="1"/>
      <c r="FE23" s="1"/>
      <c r="FF23" s="1"/>
      <c r="FG23" s="1"/>
      <c r="FH23" s="60"/>
      <c r="FI23" s="60"/>
      <c r="FJ23" s="58"/>
      <c r="FK23" s="58"/>
      <c r="FL23" s="60"/>
      <c r="FM23" s="58"/>
      <c r="FN23" s="60"/>
      <c r="FO23" s="60"/>
      <c r="FP23" s="58"/>
      <c r="FQ23" s="60"/>
      <c r="FR23" s="60"/>
      <c r="FS23" s="60"/>
      <c r="FT23" s="60"/>
      <c r="FU23" s="60"/>
      <c r="FV23" s="60"/>
      <c r="FW23" s="60">
        <v>3</v>
      </c>
      <c r="FX23" s="60">
        <v>1</v>
      </c>
      <c r="FY23" s="60"/>
      <c r="FZ23" s="60"/>
      <c r="GA23" s="60"/>
      <c r="GB23" s="60"/>
      <c r="GC23" s="60"/>
      <c r="GD23" s="60"/>
      <c r="GE23" s="58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60"/>
      <c r="JA23" s="60"/>
      <c r="JB23" s="1"/>
      <c r="JC23" s="1"/>
      <c r="JD23" s="1"/>
      <c r="JE23" s="1"/>
      <c r="JF23" s="1"/>
      <c r="JG23" s="1"/>
      <c r="JH23" s="1">
        <v>1</v>
      </c>
      <c r="JI23" s="1">
        <f>2+4</f>
        <v>6</v>
      </c>
      <c r="JJ23" s="1"/>
      <c r="JK23" s="1"/>
      <c r="JL23" s="1"/>
      <c r="JM23" s="1"/>
      <c r="JN23" s="1"/>
      <c r="JO23" s="1"/>
      <c r="JP23" s="9" t="s">
        <v>516</v>
      </c>
      <c r="JQ23" s="1">
        <v>4</v>
      </c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60"/>
      <c r="KD23" s="60"/>
      <c r="KE23" s="60"/>
      <c r="KF23" s="60"/>
      <c r="KG23" s="60"/>
      <c r="KH23" s="60"/>
      <c r="KI23" s="60"/>
      <c r="KJ23" s="1"/>
      <c r="KK23" s="97"/>
      <c r="KL23" s="97"/>
      <c r="KM23" s="97" t="s">
        <v>516</v>
      </c>
      <c r="KN23" s="97"/>
      <c r="KO23" s="97"/>
      <c r="KP23" s="97"/>
      <c r="KQ23" s="97"/>
      <c r="KR23" s="97"/>
      <c r="KS23" s="97"/>
      <c r="KT23" s="97"/>
      <c r="KU23" s="97"/>
      <c r="KV23" s="97" t="s">
        <v>516</v>
      </c>
      <c r="KW23" s="102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>
        <v>1</v>
      </c>
      <c r="MI23" s="64">
        <v>3</v>
      </c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s="10" customFormat="1" ht="18" customHeight="1" x14ac:dyDescent="0.2">
      <c r="A24" s="12">
        <v>9</v>
      </c>
      <c r="B24" s="11" t="s">
        <v>184</v>
      </c>
      <c r="C24" s="1"/>
      <c r="D24" s="124" t="s">
        <v>57</v>
      </c>
      <c r="E24" s="1"/>
      <c r="F24" s="1">
        <v>2007</v>
      </c>
      <c r="G24" s="124"/>
      <c r="H24"/>
      <c r="I24" s="1">
        <f>SUM(K24:TB24)</f>
        <v>21</v>
      </c>
      <c r="J24" s="12">
        <f>Tabuľka2[[#This Row],[Stĺpec8]]</f>
        <v>21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9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9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9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9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60"/>
      <c r="FI24" s="60"/>
      <c r="FJ24" s="58"/>
      <c r="FK24" s="58"/>
      <c r="FL24" s="60"/>
      <c r="FM24" s="58"/>
      <c r="FN24" s="60"/>
      <c r="FO24" s="60"/>
      <c r="FP24" s="58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60"/>
      <c r="GE24" s="58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60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 t="s">
        <v>516</v>
      </c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60"/>
      <c r="JA24" s="60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>
        <f>1+2</f>
        <v>3</v>
      </c>
      <c r="JU24" s="1"/>
      <c r="JV24" s="1">
        <f>(4+4)*1.5</f>
        <v>12</v>
      </c>
      <c r="JW24" s="1"/>
      <c r="JX24" s="1"/>
      <c r="JY24" s="1"/>
      <c r="JZ24" s="1"/>
      <c r="KA24" s="1"/>
      <c r="KB24" s="1"/>
      <c r="KC24" s="60"/>
      <c r="KD24" s="60"/>
      <c r="KE24" s="60">
        <f>(1+3)*1.5</f>
        <v>6</v>
      </c>
      <c r="KF24" s="60"/>
      <c r="KG24" s="60"/>
      <c r="KH24" s="60"/>
      <c r="KI24" s="60"/>
      <c r="KJ24" s="1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102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12">
        <v>10</v>
      </c>
      <c r="B25" s="11" t="s">
        <v>80</v>
      </c>
      <c r="C25" s="1">
        <v>7987</v>
      </c>
      <c r="D25" s="4" t="s">
        <v>107</v>
      </c>
      <c r="E25" s="1">
        <v>8021</v>
      </c>
      <c r="F25" s="1"/>
      <c r="G25" s="4" t="s">
        <v>28</v>
      </c>
      <c r="H25"/>
      <c r="I25" s="1">
        <f t="shared" si="0"/>
        <v>17</v>
      </c>
      <c r="J25" s="12">
        <f>Tabuľka2[[#This Row],[Stĺpec8]]</f>
        <v>17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9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>
        <f>6+5</f>
        <v>11</v>
      </c>
      <c r="CH25" s="1">
        <f>6</f>
        <v>6</v>
      </c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88"/>
      <c r="KD25" s="88"/>
      <c r="KE25" s="88"/>
      <c r="KF25" s="88"/>
      <c r="KG25" s="88"/>
      <c r="KH25" s="88"/>
      <c r="KI25" s="88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ht="18" customHeight="1" x14ac:dyDescent="0.2">
      <c r="A26" s="12">
        <v>11</v>
      </c>
      <c r="B26" s="11" t="s">
        <v>239</v>
      </c>
      <c r="C26" s="1">
        <v>9512</v>
      </c>
      <c r="D26" s="4" t="s">
        <v>240</v>
      </c>
      <c r="E26" s="1">
        <v>12213</v>
      </c>
      <c r="F26" s="1">
        <v>2012</v>
      </c>
      <c r="G26" s="4" t="s">
        <v>58</v>
      </c>
      <c r="H26" s="4"/>
      <c r="I26" s="1">
        <f t="shared" si="0"/>
        <v>0</v>
      </c>
      <c r="J26" s="12">
        <f>Tabuľka2[[#This Row],[Stĺpec8]]+I27</f>
        <v>13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9"/>
      <c r="AJ26" s="1"/>
      <c r="AK26" s="9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9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60"/>
      <c r="JU26" s="60"/>
      <c r="JV26" s="60"/>
      <c r="JW26" s="60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9"/>
      <c r="KT26" s="1"/>
      <c r="KU26" s="1"/>
      <c r="KV26" s="1"/>
      <c r="KW26" s="9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102"/>
      <c r="ND26" s="97"/>
      <c r="NE26" s="97"/>
      <c r="NF26" s="97"/>
      <c r="NG26" s="97"/>
      <c r="NH26" s="97"/>
      <c r="NI26" s="97"/>
      <c r="NJ26" s="97"/>
      <c r="NK26" s="102"/>
      <c r="NL26" s="97"/>
      <c r="NM26" s="97"/>
      <c r="NN26" s="97"/>
      <c r="NO26" s="97"/>
      <c r="NP26" s="102"/>
      <c r="NQ26" s="97"/>
      <c r="NR26" s="97"/>
      <c r="NS26" s="102"/>
      <c r="NT26" s="97"/>
      <c r="NU26" s="97"/>
      <c r="NV26" s="97"/>
      <c r="NW26" s="97"/>
      <c r="NX26" s="97"/>
      <c r="NY26" s="97"/>
      <c r="NZ26" s="102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ht="18" customHeight="1" x14ac:dyDescent="0.2">
      <c r="D27" s="4" t="s">
        <v>322</v>
      </c>
      <c r="E27" s="1">
        <v>12160</v>
      </c>
      <c r="F27" s="1">
        <v>2018</v>
      </c>
      <c r="G27" s="4"/>
      <c r="H27" s="4"/>
      <c r="I27" s="1">
        <f t="shared" si="0"/>
        <v>13</v>
      </c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9"/>
      <c r="AJ27" s="1"/>
      <c r="AK27" s="9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9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 t="s">
        <v>516</v>
      </c>
      <c r="DZ27" s="1"/>
      <c r="EA27" s="1"/>
      <c r="EB27" s="1"/>
      <c r="EC27" s="1"/>
      <c r="ED27" s="1"/>
      <c r="EE27" s="1"/>
      <c r="EF27" s="1"/>
      <c r="EG27" s="1" t="s">
        <v>516</v>
      </c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>
        <v>4</v>
      </c>
      <c r="IO27" s="1"/>
      <c r="IP27" s="1"/>
      <c r="IQ27" s="1"/>
      <c r="IR27" s="1"/>
      <c r="IS27" s="1"/>
      <c r="IT27" s="1">
        <f>3</f>
        <v>3</v>
      </c>
      <c r="IU27" s="1"/>
      <c r="IV27" s="1"/>
      <c r="IW27" s="1"/>
      <c r="IX27" s="1"/>
      <c r="IY27" s="1"/>
      <c r="IZ27" s="1"/>
      <c r="JA27" s="1">
        <v>3</v>
      </c>
      <c r="JB27" s="1"/>
      <c r="JC27" s="1"/>
      <c r="JD27" s="1"/>
      <c r="JE27" s="1">
        <f>2+1</f>
        <v>3</v>
      </c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60"/>
      <c r="JU27" s="60"/>
      <c r="JV27" s="60"/>
      <c r="JW27" s="60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9"/>
      <c r="KT27" s="1"/>
      <c r="KU27" s="1"/>
      <c r="KV27" s="1"/>
      <c r="KW27" s="9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102"/>
      <c r="MY27" s="97"/>
      <c r="MZ27" s="97"/>
      <c r="NA27" s="97"/>
      <c r="NB27" s="102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ht="18" customHeight="1" x14ac:dyDescent="0.2">
      <c r="B28" s="11" t="s">
        <v>85</v>
      </c>
      <c r="C28" s="1">
        <v>8840</v>
      </c>
      <c r="D28" t="s">
        <v>320</v>
      </c>
      <c r="E28" s="1">
        <v>9951</v>
      </c>
      <c r="F28" s="1">
        <v>2005</v>
      </c>
      <c r="G28" t="s">
        <v>72</v>
      </c>
      <c r="H28" s="4"/>
      <c r="I28" s="1">
        <f t="shared" si="0"/>
        <v>13</v>
      </c>
      <c r="J28" s="12">
        <f>Tabuľka2[[#This Row],[Stĺpec8]]</f>
        <v>13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9"/>
      <c r="AR28" s="1"/>
      <c r="AS28" s="1"/>
      <c r="AT28" s="1"/>
      <c r="AU28" s="1"/>
      <c r="AV28" s="1"/>
      <c r="AW28" s="1"/>
      <c r="AX28" s="1"/>
      <c r="AY28" s="9"/>
      <c r="AZ28" s="1"/>
      <c r="BA28" s="9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9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9"/>
      <c r="DE28" s="9"/>
      <c r="DF28" s="1"/>
      <c r="DG28" s="1"/>
      <c r="DH28" s="1"/>
      <c r="DI28" s="1"/>
      <c r="DJ28" s="1"/>
      <c r="DK28" s="9"/>
      <c r="DL28" s="9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>
        <v>6</v>
      </c>
      <c r="EF28" s="1"/>
      <c r="EG28" s="1"/>
      <c r="EH28" s="1"/>
      <c r="EI28" s="1"/>
      <c r="EJ28" s="1"/>
      <c r="EK28" s="1"/>
      <c r="EL28" s="1">
        <v>7</v>
      </c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9"/>
      <c r="FA28" s="9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9"/>
      <c r="LM28" s="1"/>
      <c r="LN28" s="1"/>
      <c r="LO28" s="1"/>
      <c r="LP28" s="1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ht="18" customHeight="1" x14ac:dyDescent="0.2">
      <c r="A29" s="12">
        <v>13</v>
      </c>
      <c r="B29" s="11" t="s">
        <v>245</v>
      </c>
      <c r="C29" s="1">
        <v>9708</v>
      </c>
      <c r="D29" s="4" t="s">
        <v>618</v>
      </c>
      <c r="E29" s="1">
        <v>13235</v>
      </c>
      <c r="G29" t="s">
        <v>207</v>
      </c>
      <c r="H29" s="4"/>
      <c r="I29" s="1">
        <f t="shared" si="0"/>
        <v>11</v>
      </c>
      <c r="J29" s="12">
        <f>Tabuľka2[[#This Row],[Stĺpec8]]</f>
        <v>11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9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9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9"/>
      <c r="DE29" s="9"/>
      <c r="DF29" s="1"/>
      <c r="DG29" s="1"/>
      <c r="DH29" s="1"/>
      <c r="DI29" s="1"/>
      <c r="DJ29" s="1"/>
      <c r="DK29" s="9"/>
      <c r="DL29" s="9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9">
        <f>3+8</f>
        <v>11</v>
      </c>
      <c r="FA29" s="9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9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97"/>
      <c r="LQ29" s="97"/>
      <c r="LR29" s="97"/>
      <c r="LS29" s="97"/>
      <c r="LT29" s="97"/>
      <c r="LU29" s="97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97"/>
      <c r="NF29" s="97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>
        <v>14</v>
      </c>
      <c r="B30" s="11" t="s">
        <v>590</v>
      </c>
      <c r="C30" s="1">
        <v>10332</v>
      </c>
      <c r="D30" t="s">
        <v>444</v>
      </c>
      <c r="E30" s="1">
        <v>13045</v>
      </c>
      <c r="F30" s="1"/>
      <c r="G30" t="s">
        <v>316</v>
      </c>
      <c r="H30"/>
      <c r="I30" s="1">
        <f t="shared" si="0"/>
        <v>7</v>
      </c>
      <c r="J30" s="12">
        <f>Tabuľka2[[#This Row],[Stĺpec8]]</f>
        <v>7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9"/>
      <c r="AJ30" s="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>
        <v>3</v>
      </c>
      <c r="CT30" s="1" t="s">
        <v>516</v>
      </c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9"/>
      <c r="DJ30" s="1"/>
      <c r="DK30" s="1"/>
      <c r="DL30" s="1"/>
      <c r="DM30" s="1"/>
      <c r="DN30" s="1">
        <f>1+2</f>
        <v>3</v>
      </c>
      <c r="DO30" s="1">
        <v>1</v>
      </c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9"/>
      <c r="HM30" s="1"/>
      <c r="HN30" s="1"/>
      <c r="HO30" s="1"/>
      <c r="HP30" s="1"/>
      <c r="HQ30" s="1"/>
      <c r="HR30" s="1"/>
      <c r="HS30" s="1"/>
      <c r="HT30" s="1"/>
      <c r="HU30" s="1"/>
      <c r="HV30" s="9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60"/>
      <c r="KD30" s="60"/>
      <c r="KE30" s="60"/>
      <c r="KF30" s="60"/>
      <c r="KG30" s="60"/>
      <c r="KH30" s="60"/>
      <c r="KI30" s="60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97"/>
      <c r="LQ30" s="97"/>
      <c r="LR30" s="97"/>
      <c r="LS30" s="97"/>
      <c r="LT30" s="97"/>
      <c r="LU30" s="97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97"/>
      <c r="NF30" s="97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12"/>
      <c r="B31" s="11" t="s">
        <v>342</v>
      </c>
      <c r="C31" s="1">
        <v>9629</v>
      </c>
      <c r="D31" s="124" t="s">
        <v>584</v>
      </c>
      <c r="E31" s="1">
        <v>11822</v>
      </c>
      <c r="F31" s="1"/>
      <c r="G31" s="4" t="s">
        <v>43</v>
      </c>
      <c r="H31"/>
      <c r="I31" s="1">
        <f>SUM(K31:TB31)</f>
        <v>2</v>
      </c>
      <c r="J31" s="12">
        <f>Tabuľka2[[#This Row],[Stĺpec8]]+I32</f>
        <v>7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9"/>
      <c r="AJ31" s="1"/>
      <c r="AK31" s="1"/>
      <c r="AL31" s="1"/>
      <c r="AM31" s="1"/>
      <c r="AN31" s="1"/>
      <c r="AO31" s="9"/>
      <c r="AP31" s="9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 t="s">
        <v>516</v>
      </c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>
        <v>2</v>
      </c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9"/>
      <c r="JM31" s="1"/>
      <c r="JN31" s="1"/>
      <c r="JO31" s="1"/>
      <c r="JP31" s="1"/>
      <c r="JQ31" s="1"/>
      <c r="JR31" s="1"/>
      <c r="JS31" s="1"/>
      <c r="JT31" s="60"/>
      <c r="JU31" s="60"/>
      <c r="JV31" s="60"/>
      <c r="JW31" s="60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97"/>
      <c r="KL31" s="97"/>
      <c r="KM31" s="102"/>
      <c r="KN31" s="97"/>
      <c r="KO31" s="97"/>
      <c r="KP31" s="97"/>
      <c r="KQ31" s="97"/>
      <c r="KR31" s="97"/>
      <c r="KS31" s="97"/>
      <c r="KT31" s="102"/>
      <c r="KU31" s="102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s="10" customFormat="1" ht="18" customHeight="1" x14ac:dyDescent="0.2">
      <c r="A32" s="12"/>
      <c r="B32" s="11"/>
      <c r="C32" s="1"/>
      <c r="D32" s="124" t="s">
        <v>744</v>
      </c>
      <c r="E32" s="1">
        <v>12155</v>
      </c>
      <c r="F32" s="1"/>
      <c r="G32" s="4"/>
      <c r="H32"/>
      <c r="I32" s="1">
        <f>SUM(K32:TB32)</f>
        <v>5</v>
      </c>
      <c r="J32" s="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9"/>
      <c r="AJ32" s="1"/>
      <c r="AK32" s="1"/>
      <c r="AL32" s="1"/>
      <c r="AM32" s="1"/>
      <c r="AN32" s="1"/>
      <c r="AO32" s="9"/>
      <c r="AP32" s="9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9"/>
      <c r="JM32" s="1"/>
      <c r="JN32" s="1"/>
      <c r="JO32" s="1"/>
      <c r="JP32" s="1"/>
      <c r="JQ32" s="1"/>
      <c r="JR32" s="1"/>
      <c r="JS32" s="1"/>
      <c r="JT32" s="60"/>
      <c r="JU32" s="60"/>
      <c r="JV32" s="60"/>
      <c r="JW32" s="60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97"/>
      <c r="KL32" s="97"/>
      <c r="KM32" s="102"/>
      <c r="KN32" s="97"/>
      <c r="KO32" s="97"/>
      <c r="KP32" s="97"/>
      <c r="KQ32" s="97"/>
      <c r="KR32" s="97"/>
      <c r="KS32" s="97"/>
      <c r="KT32" s="102"/>
      <c r="KU32" s="102"/>
      <c r="KV32" s="97"/>
      <c r="KW32" s="97"/>
      <c r="KX32" s="97"/>
      <c r="KY32" s="97"/>
      <c r="KZ32" s="97"/>
      <c r="LA32" s="97"/>
      <c r="LB32" s="97">
        <f>3+2</f>
        <v>5</v>
      </c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s="10" customFormat="1" ht="18" customHeight="1" x14ac:dyDescent="0.2">
      <c r="A33" s="12">
        <v>16</v>
      </c>
      <c r="B33" s="11" t="s">
        <v>608</v>
      </c>
      <c r="C33" s="1">
        <v>10330</v>
      </c>
      <c r="D33" s="124" t="s">
        <v>609</v>
      </c>
      <c r="E33" s="1">
        <v>8822</v>
      </c>
      <c r="F33" s="1">
        <v>2010</v>
      </c>
      <c r="G33" s="4" t="s">
        <v>316</v>
      </c>
      <c r="H33"/>
      <c r="I33" s="1">
        <f t="shared" si="0"/>
        <v>6</v>
      </c>
      <c r="J33" s="12">
        <f>Tabuľka2[[#This Row],[Stĺpec8]]</f>
        <v>6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9"/>
      <c r="AJ33" s="1"/>
      <c r="AK33" s="1"/>
      <c r="AL33" s="1"/>
      <c r="AM33" s="1"/>
      <c r="AN33" s="1"/>
      <c r="AO33" s="9"/>
      <c r="AP33" s="9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 t="s">
        <v>516</v>
      </c>
      <c r="CU33" s="1"/>
      <c r="CV33" s="1" t="s">
        <v>516</v>
      </c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 t="s">
        <v>516</v>
      </c>
      <c r="FB33" s="1">
        <v>1</v>
      </c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 t="s">
        <v>516</v>
      </c>
      <c r="GC33" s="1"/>
      <c r="GD33" s="1">
        <v>3</v>
      </c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 t="s">
        <v>516</v>
      </c>
      <c r="GQ33" s="1"/>
      <c r="GR33" s="1">
        <v>2</v>
      </c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 t="s">
        <v>516</v>
      </c>
      <c r="HN33" s="1" t="s">
        <v>516</v>
      </c>
      <c r="HO33" s="1"/>
      <c r="HP33" s="1"/>
      <c r="HQ33" s="1"/>
      <c r="HR33" s="1"/>
      <c r="HS33" s="1"/>
      <c r="HT33" s="1"/>
      <c r="HU33" s="1"/>
      <c r="HV33" s="1"/>
      <c r="HW33" s="1" t="s">
        <v>516</v>
      </c>
      <c r="HX33" s="1" t="s">
        <v>516</v>
      </c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9" t="s">
        <v>516</v>
      </c>
      <c r="JM33" s="1"/>
      <c r="JN33" s="1"/>
      <c r="JO33" s="1"/>
      <c r="JP33" s="1"/>
      <c r="JQ33" s="1"/>
      <c r="JR33" s="1"/>
      <c r="JS33" s="1"/>
      <c r="JT33" s="60" t="s">
        <v>516</v>
      </c>
      <c r="JU33" s="60"/>
      <c r="JV33" s="60" t="s">
        <v>516</v>
      </c>
      <c r="JW33" s="60"/>
      <c r="JX33" s="1"/>
      <c r="JY33" s="1"/>
      <c r="JZ33" s="1"/>
      <c r="KA33" s="1"/>
      <c r="KB33" s="1"/>
      <c r="KC33" s="1"/>
      <c r="KD33" s="1"/>
      <c r="KE33" s="1" t="s">
        <v>516</v>
      </c>
      <c r="KF33" s="1"/>
      <c r="KG33" s="1"/>
      <c r="KH33" s="1"/>
      <c r="KI33" s="1"/>
      <c r="KJ33" s="1"/>
      <c r="KK33" s="97"/>
      <c r="KL33" s="97"/>
      <c r="KM33" s="102"/>
      <c r="KN33" s="97"/>
      <c r="KO33" s="97"/>
      <c r="KP33" s="97"/>
      <c r="KQ33" s="97"/>
      <c r="KR33" s="97"/>
      <c r="KS33" s="97"/>
      <c r="KT33" s="102"/>
      <c r="KU33" s="102"/>
      <c r="KV33" s="97"/>
      <c r="KW33" s="97"/>
      <c r="KX33" s="97"/>
      <c r="KY33" s="97"/>
      <c r="KZ33" s="97"/>
      <c r="LA33" s="97"/>
      <c r="LB33" s="97"/>
      <c r="LC33" s="97"/>
      <c r="LD33" s="97"/>
      <c r="LE33" s="97" t="s">
        <v>516</v>
      </c>
      <c r="LF33" s="97" t="s">
        <v>516</v>
      </c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12">
        <v>17</v>
      </c>
      <c r="B34" s="11" t="s">
        <v>392</v>
      </c>
      <c r="C34" s="1">
        <v>9317</v>
      </c>
      <c r="D34" s="123" t="s">
        <v>110</v>
      </c>
      <c r="E34" s="1">
        <v>11682</v>
      </c>
      <c r="F34" s="1"/>
      <c r="G34" s="123" t="s">
        <v>18</v>
      </c>
      <c r="H34"/>
      <c r="I34" s="1">
        <f t="shared" si="0"/>
        <v>4</v>
      </c>
      <c r="J34" s="12">
        <f>Tabuľka2[[#This Row],[Stĺpec8]]</f>
        <v>4</v>
      </c>
      <c r="K34" s="1"/>
      <c r="L34" s="1"/>
      <c r="M34" s="1"/>
      <c r="N34" s="1">
        <f>1+3</f>
        <v>4</v>
      </c>
      <c r="O34" s="1"/>
      <c r="P34" s="1"/>
      <c r="Q34" s="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9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9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9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9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60"/>
      <c r="FI34" s="60"/>
      <c r="FJ34" s="58"/>
      <c r="FK34" s="58"/>
      <c r="FL34" s="60"/>
      <c r="FM34" s="58"/>
      <c r="FN34" s="60"/>
      <c r="FO34" s="60"/>
      <c r="FP34" s="58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58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60"/>
      <c r="JA34" s="60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0"/>
      <c r="KD34" s="60"/>
      <c r="KE34" s="60"/>
      <c r="KF34" s="60"/>
      <c r="KG34" s="60"/>
      <c r="KH34" s="60"/>
      <c r="KI34" s="60"/>
      <c r="KJ34" s="1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102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s="10" customFormat="1" ht="18" customHeight="1" x14ac:dyDescent="0.2">
      <c r="A35" s="12"/>
      <c r="B35" s="11" t="s">
        <v>215</v>
      </c>
      <c r="C35" s="1">
        <v>9286</v>
      </c>
      <c r="D35" s="124" t="s">
        <v>216</v>
      </c>
      <c r="E35" s="1">
        <v>11613</v>
      </c>
      <c r="F35" s="1"/>
      <c r="G35" s="124" t="s">
        <v>148</v>
      </c>
      <c r="H35"/>
      <c r="I35" s="1">
        <f t="shared" si="0"/>
        <v>4</v>
      </c>
      <c r="J35" s="12">
        <f>Tabuľka2[[#This Row],[Stĺpec8]]</f>
        <v>4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9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9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>
        <v>3</v>
      </c>
      <c r="CU35" s="1"/>
      <c r="CV35" s="1">
        <v>1</v>
      </c>
      <c r="CW35" s="1"/>
      <c r="CX35" s="1"/>
      <c r="CY35" s="1"/>
      <c r="CZ35" s="1"/>
      <c r="DA35" s="1"/>
      <c r="DB35" s="1"/>
      <c r="DC35" s="1"/>
      <c r="DD35" s="1"/>
      <c r="DE35" s="9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9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60"/>
      <c r="FI35" s="60"/>
      <c r="FJ35" s="58"/>
      <c r="FK35" s="58"/>
      <c r="FL35" s="60"/>
      <c r="FM35" s="58"/>
      <c r="FN35" s="60"/>
      <c r="FO35" s="60"/>
      <c r="FP35" s="58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58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60"/>
      <c r="JA35" s="60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60"/>
      <c r="KD35" s="60"/>
      <c r="KE35" s="60"/>
      <c r="KF35" s="60"/>
      <c r="KG35" s="60"/>
      <c r="KH35" s="60"/>
      <c r="KI35" s="60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9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12">
        <v>19</v>
      </c>
      <c r="B36" s="11" t="s">
        <v>697</v>
      </c>
      <c r="C36" s="1">
        <v>10151</v>
      </c>
      <c r="D36" s="124" t="s">
        <v>87</v>
      </c>
      <c r="E36" s="1">
        <v>9925</v>
      </c>
      <c r="F36" s="1"/>
      <c r="G36" s="124" t="s">
        <v>18</v>
      </c>
      <c r="H36"/>
      <c r="I36" s="1">
        <f t="shared" si="0"/>
        <v>3</v>
      </c>
      <c r="J36" s="12">
        <f>Tabuľka2[[#This Row],[Stĺpec8]]</f>
        <v>3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60"/>
      <c r="FI36" s="60"/>
      <c r="FJ36" s="58"/>
      <c r="FK36" s="58"/>
      <c r="FL36" s="60"/>
      <c r="FM36" s="58"/>
      <c r="FN36" s="60"/>
      <c r="FO36" s="60"/>
      <c r="FP36" s="58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58"/>
      <c r="GF36" s="60"/>
      <c r="GG36" s="60"/>
      <c r="GH36" s="60"/>
      <c r="GI36" s="60"/>
      <c r="GJ36" s="60"/>
      <c r="GK36" s="60">
        <v>3</v>
      </c>
      <c r="GL36" s="60"/>
      <c r="GM36" s="60"/>
      <c r="GN36" s="60"/>
      <c r="GO36" s="60"/>
      <c r="GP36" s="60" t="s">
        <v>516</v>
      </c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60"/>
      <c r="JA36" s="60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0"/>
      <c r="KD36" s="60"/>
      <c r="KE36" s="60"/>
      <c r="KF36" s="60"/>
      <c r="KG36" s="60"/>
      <c r="KH36" s="60"/>
      <c r="KI36" s="60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9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97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12"/>
      <c r="B37" s="11" t="s">
        <v>461</v>
      </c>
      <c r="C37" s="1">
        <v>8647</v>
      </c>
      <c r="D37" s="124" t="s">
        <v>666</v>
      </c>
      <c r="E37" s="1">
        <v>13398</v>
      </c>
      <c r="F37" s="1">
        <v>2021</v>
      </c>
      <c r="G37" s="124" t="s">
        <v>48</v>
      </c>
      <c r="H37"/>
      <c r="I37" s="1">
        <f t="shared" si="0"/>
        <v>3</v>
      </c>
      <c r="J37" s="12">
        <f>Tabuľka2[[#This Row],[Stĺpec8]]</f>
        <v>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>
        <v>3</v>
      </c>
      <c r="FA37" s="1" t="s">
        <v>516</v>
      </c>
      <c r="FB37" s="1"/>
      <c r="FC37" s="1"/>
      <c r="FD37" s="1"/>
      <c r="FE37" s="1"/>
      <c r="FF37" s="1"/>
      <c r="FG37" s="1"/>
      <c r="FH37" s="60"/>
      <c r="FI37" s="60"/>
      <c r="FJ37" s="58"/>
      <c r="FK37" s="58"/>
      <c r="FL37" s="60"/>
      <c r="FM37" s="58"/>
      <c r="FN37" s="60"/>
      <c r="FO37" s="60"/>
      <c r="FP37" s="58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58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60"/>
      <c r="JA37" s="60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0"/>
      <c r="KD37" s="60"/>
      <c r="KE37" s="60"/>
      <c r="KF37" s="60"/>
      <c r="KG37" s="60"/>
      <c r="KH37" s="60"/>
      <c r="KI37" s="60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9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97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ht="18" customHeight="1" x14ac:dyDescent="0.2">
      <c r="B38" s="26" t="s">
        <v>694</v>
      </c>
      <c r="C38" s="1">
        <v>8620</v>
      </c>
      <c r="D38" s="123" t="s">
        <v>110</v>
      </c>
      <c r="E38" s="1">
        <v>11682</v>
      </c>
      <c r="G38" t="s">
        <v>18</v>
      </c>
      <c r="H38" s="4"/>
      <c r="I38" s="1">
        <f t="shared" si="0"/>
        <v>3</v>
      </c>
      <c r="J38" s="12">
        <f>Tabuľka2[[#This Row],[Stĺpec8]]</f>
        <v>3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9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9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9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9"/>
      <c r="DE38" s="9"/>
      <c r="DF38" s="1"/>
      <c r="DG38" s="1"/>
      <c r="DH38" s="1"/>
      <c r="DI38" s="1"/>
      <c r="DJ38" s="1"/>
      <c r="DK38" s="9"/>
      <c r="DL38" s="9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9"/>
      <c r="FA38" s="9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>
        <f>1+1</f>
        <v>2</v>
      </c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>
        <v>1</v>
      </c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9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/>
      <c r="B39" s="11" t="s">
        <v>314</v>
      </c>
      <c r="C39" s="1">
        <v>9297</v>
      </c>
      <c r="D39" s="124" t="s">
        <v>311</v>
      </c>
      <c r="E39" s="1">
        <v>12870</v>
      </c>
      <c r="F39" s="1"/>
      <c r="G39" s="124" t="s">
        <v>316</v>
      </c>
      <c r="H39"/>
      <c r="I39" s="1">
        <f t="shared" si="0"/>
        <v>3</v>
      </c>
      <c r="J39" s="12">
        <f>Tabuľka2[[#This Row],[Stĺpec8]]</f>
        <v>3</v>
      </c>
      <c r="K39" s="1"/>
      <c r="L39" s="1"/>
      <c r="M39" s="1"/>
      <c r="N39" s="1"/>
      <c r="O39" s="1"/>
      <c r="P39" s="1"/>
      <c r="Q39" s="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9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 t="s">
        <v>516</v>
      </c>
      <c r="CV39" s="1"/>
      <c r="CW39" s="1" t="s">
        <v>516</v>
      </c>
      <c r="CX39" s="1"/>
      <c r="CY39" s="1"/>
      <c r="CZ39" s="1"/>
      <c r="DA39" s="1"/>
      <c r="DB39" s="1"/>
      <c r="DC39" s="1"/>
      <c r="DD39" s="1"/>
      <c r="DE39" s="9"/>
      <c r="DF39" s="1"/>
      <c r="DG39" s="1"/>
      <c r="DH39" s="1"/>
      <c r="DI39" s="1"/>
      <c r="DJ39" s="1" t="s">
        <v>516</v>
      </c>
      <c r="DK39" s="1"/>
      <c r="DL39" s="1"/>
      <c r="DM39" s="1">
        <f>1+2</f>
        <v>3</v>
      </c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9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60"/>
      <c r="FI39" s="60"/>
      <c r="FJ39" s="58"/>
      <c r="FK39" s="58"/>
      <c r="FL39" s="60"/>
      <c r="FM39" s="58"/>
      <c r="FN39" s="60"/>
      <c r="FO39" s="60"/>
      <c r="FP39" s="58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58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60"/>
      <c r="JA39" s="60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60"/>
      <c r="KD39" s="60"/>
      <c r="KE39" s="60"/>
      <c r="KF39" s="60"/>
      <c r="KG39" s="60"/>
      <c r="KH39" s="60"/>
      <c r="KI39" s="60"/>
      <c r="KJ39" s="1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102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12"/>
      <c r="B40" s="11" t="s">
        <v>686</v>
      </c>
      <c r="C40" s="1">
        <v>10350</v>
      </c>
      <c r="D40" s="124" t="s">
        <v>687</v>
      </c>
      <c r="E40" s="1">
        <v>13411</v>
      </c>
      <c r="F40" s="1"/>
      <c r="G40" s="124" t="s">
        <v>689</v>
      </c>
      <c r="H40"/>
      <c r="I40" s="1">
        <f t="shared" si="0"/>
        <v>2</v>
      </c>
      <c r="J40" s="12">
        <f>Tabuľka2[[#This Row],[Stĺpec8]]+I41</f>
        <v>3</v>
      </c>
      <c r="K40" s="1"/>
      <c r="L40" s="1"/>
      <c r="M40" s="1"/>
      <c r="N40" s="1"/>
      <c r="O40" s="1"/>
      <c r="P40" s="1"/>
      <c r="Q40" s="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60"/>
      <c r="FI40" s="60"/>
      <c r="FJ40" s="58"/>
      <c r="FK40" s="58"/>
      <c r="FL40" s="60"/>
      <c r="FM40" s="58"/>
      <c r="FN40" s="60"/>
      <c r="FO40" s="60"/>
      <c r="FP40" s="58"/>
      <c r="FQ40" s="60"/>
      <c r="FR40" s="60"/>
      <c r="FS40" s="60"/>
      <c r="FT40" s="60"/>
      <c r="FU40" s="60"/>
      <c r="FV40" s="60"/>
      <c r="FW40" s="60">
        <v>2</v>
      </c>
      <c r="FX40" s="60" t="s">
        <v>516</v>
      </c>
      <c r="FY40" s="60"/>
      <c r="FZ40" s="60"/>
      <c r="GA40" s="60"/>
      <c r="GB40" s="60"/>
      <c r="GC40" s="60"/>
      <c r="GD40" s="60"/>
      <c r="GE40" s="58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60"/>
      <c r="JA40" s="60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60"/>
      <c r="KD40" s="60"/>
      <c r="KE40" s="60"/>
      <c r="KF40" s="60"/>
      <c r="KG40" s="60"/>
      <c r="KH40" s="60"/>
      <c r="KI40" s="60"/>
      <c r="KJ40" s="1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102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11"/>
      <c r="C41" s="1"/>
      <c r="D41" s="124" t="s">
        <v>688</v>
      </c>
      <c r="E41" s="1">
        <v>13074</v>
      </c>
      <c r="F41" s="1"/>
      <c r="G41" s="124"/>
      <c r="H41"/>
      <c r="I41" s="1">
        <f t="shared" si="0"/>
        <v>1</v>
      </c>
      <c r="J41" s="33"/>
      <c r="K41" s="1"/>
      <c r="L41" s="1"/>
      <c r="M41" s="1"/>
      <c r="N41" s="1"/>
      <c r="O41" s="1"/>
      <c r="P41" s="1"/>
      <c r="Q41" s="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60"/>
      <c r="FI41" s="60"/>
      <c r="FJ41" s="58"/>
      <c r="FK41" s="58"/>
      <c r="FL41" s="60"/>
      <c r="FM41" s="58"/>
      <c r="FN41" s="60"/>
      <c r="FO41" s="60"/>
      <c r="FP41" s="58"/>
      <c r="FQ41" s="60"/>
      <c r="FR41" s="60"/>
      <c r="FS41" s="60"/>
      <c r="FT41" s="60"/>
      <c r="FU41" s="60"/>
      <c r="FV41" s="60"/>
      <c r="FW41" s="60">
        <v>1</v>
      </c>
      <c r="FX41" s="60" t="s">
        <v>516</v>
      </c>
      <c r="FY41" s="60"/>
      <c r="FZ41" s="60"/>
      <c r="GA41" s="60"/>
      <c r="GB41" s="60"/>
      <c r="GC41" s="60"/>
      <c r="GD41" s="60"/>
      <c r="GE41" s="58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60"/>
      <c r="JA41" s="60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0"/>
      <c r="KD41" s="60"/>
      <c r="KE41" s="60"/>
      <c r="KF41" s="60"/>
      <c r="KG41" s="60"/>
      <c r="KH41" s="60"/>
      <c r="KI41" s="60"/>
      <c r="KJ41" s="1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102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ht="18" customHeight="1" x14ac:dyDescent="0.2">
      <c r="A42" s="12">
        <v>24</v>
      </c>
      <c r="B42" s="11" t="s">
        <v>301</v>
      </c>
      <c r="C42" s="1">
        <v>9838</v>
      </c>
      <c r="D42" s="4" t="s">
        <v>196</v>
      </c>
      <c r="E42" s="1">
        <v>8340</v>
      </c>
      <c r="G42" t="s">
        <v>194</v>
      </c>
      <c r="H42" s="4"/>
      <c r="I42" s="1">
        <f t="shared" si="0"/>
        <v>0</v>
      </c>
      <c r="J42" s="12">
        <f>Tabuľka2[[#This Row],[Stĺpec8]]+I43</f>
        <v>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9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9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9"/>
      <c r="DE42" s="9"/>
      <c r="DF42" s="1"/>
      <c r="DG42" s="1"/>
      <c r="DH42" s="1"/>
      <c r="DI42" s="1"/>
      <c r="DJ42" s="1"/>
      <c r="DK42" s="9"/>
      <c r="DL42" s="9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9"/>
      <c r="FA42" s="9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9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ht="18" customHeight="1" x14ac:dyDescent="0.2">
      <c r="D43" s="4" t="s">
        <v>268</v>
      </c>
      <c r="E43" s="1">
        <v>10670</v>
      </c>
      <c r="H43" s="4"/>
      <c r="I43" s="1">
        <f t="shared" si="0"/>
        <v>2</v>
      </c>
      <c r="J43" s="3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9" t="s">
        <v>516</v>
      </c>
      <c r="AA43" s="1">
        <v>2</v>
      </c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9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9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9"/>
      <c r="DE43" s="9"/>
      <c r="DF43" s="1"/>
      <c r="DG43" s="1"/>
      <c r="DH43" s="1"/>
      <c r="DI43" s="1"/>
      <c r="DJ43" s="1"/>
      <c r="DK43" s="9"/>
      <c r="DL43" s="9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9"/>
      <c r="FA43" s="9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9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97"/>
      <c r="LQ43" s="97"/>
      <c r="LR43" s="97"/>
      <c r="LS43" s="97"/>
      <c r="LT43" s="97"/>
      <c r="LU43" s="97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s="10" customFormat="1" ht="18" customHeight="1" x14ac:dyDescent="0.2">
      <c r="A44" s="12"/>
      <c r="B44" s="11" t="s">
        <v>537</v>
      </c>
      <c r="C44" s="1">
        <v>9218</v>
      </c>
      <c r="D44" s="123" t="s">
        <v>538</v>
      </c>
      <c r="E44" s="1">
        <v>11792</v>
      </c>
      <c r="F44" s="1"/>
      <c r="G44" s="123" t="s">
        <v>539</v>
      </c>
      <c r="H44"/>
      <c r="I44" s="1">
        <f t="shared" si="0"/>
        <v>2</v>
      </c>
      <c r="J44" s="12">
        <f>Tabuľka2[[#This Row],[Stĺpec8]]</f>
        <v>2</v>
      </c>
      <c r="K44" s="1"/>
      <c r="L44" s="1"/>
      <c r="M44" s="1"/>
      <c r="N44" s="1"/>
      <c r="O44" s="9"/>
      <c r="P44" s="1"/>
      <c r="Q44" s="9"/>
      <c r="R44" s="1"/>
      <c r="S44" s="1"/>
      <c r="T44" s="1"/>
      <c r="U44" s="1"/>
      <c r="V44" s="9"/>
      <c r="W44" s="1"/>
      <c r="X44" s="1"/>
      <c r="Y44" s="1"/>
      <c r="Z44" s="1"/>
      <c r="AA44" s="1"/>
      <c r="AB44" s="1"/>
      <c r="AC44" s="9"/>
      <c r="AD44" s="1"/>
      <c r="AE44" s="1"/>
      <c r="AF44" s="1"/>
      <c r="AG44" s="1"/>
      <c r="AH44" s="9" t="s">
        <v>516</v>
      </c>
      <c r="AI44" s="1"/>
      <c r="AJ44" s="1"/>
      <c r="AK44" s="9"/>
      <c r="AL44" s="1"/>
      <c r="AM44" s="1"/>
      <c r="AN44" s="1"/>
      <c r="AO44" s="1"/>
      <c r="AP44" s="1"/>
      <c r="AQ44" s="9" t="s">
        <v>516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60"/>
      <c r="FI44" s="60"/>
      <c r="FJ44" s="58"/>
      <c r="FK44" s="58"/>
      <c r="FL44" s="60"/>
      <c r="FM44" s="58"/>
      <c r="FN44" s="60"/>
      <c r="FO44" s="60"/>
      <c r="FP44" s="58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58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1"/>
      <c r="HN44" s="1"/>
      <c r="HO44" s="1"/>
      <c r="HP44" s="1"/>
      <c r="HQ44" s="1"/>
      <c r="HR44" s="1"/>
      <c r="HS44" s="1">
        <v>2</v>
      </c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60"/>
      <c r="JA44" s="60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0"/>
      <c r="KD44" s="60"/>
      <c r="KE44" s="60"/>
      <c r="KF44" s="60"/>
      <c r="KG44" s="60"/>
      <c r="KH44" s="60"/>
      <c r="KI44" s="60"/>
      <c r="KJ44" s="1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102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s="10" customFormat="1" ht="18" customHeight="1" x14ac:dyDescent="0.2">
      <c r="A45" s="12">
        <v>26</v>
      </c>
      <c r="B45" s="11" t="s">
        <v>372</v>
      </c>
      <c r="C45" s="1">
        <v>10236</v>
      </c>
      <c r="D45" s="4" t="s">
        <v>373</v>
      </c>
      <c r="E45" s="1">
        <v>11382</v>
      </c>
      <c r="F45" s="1"/>
      <c r="G45" s="4" t="s">
        <v>20</v>
      </c>
      <c r="H45"/>
      <c r="I45" s="1">
        <f t="shared" si="0"/>
        <v>1</v>
      </c>
      <c r="J45" s="12">
        <f>Tabuľka2[[#This Row],[Stĺpec8]]</f>
        <v>1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9"/>
      <c r="AJ45" s="1"/>
      <c r="AK45" s="1"/>
      <c r="AL45" s="1"/>
      <c r="AM45" s="1"/>
      <c r="AN45" s="1"/>
      <c r="AO45" s="9"/>
      <c r="AP45" s="9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 t="s">
        <v>516</v>
      </c>
      <c r="CW45" s="1">
        <v>1</v>
      </c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9"/>
      <c r="JM45" s="1"/>
      <c r="JN45" s="1"/>
      <c r="JO45" s="1"/>
      <c r="JP45" s="1"/>
      <c r="JQ45" s="1"/>
      <c r="JR45" s="1"/>
      <c r="JS45" s="1"/>
      <c r="JT45" s="60"/>
      <c r="JU45" s="60"/>
      <c r="JV45" s="60"/>
      <c r="JW45" s="60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97"/>
      <c r="KL45" s="97"/>
      <c r="KM45" s="102"/>
      <c r="KN45" s="97"/>
      <c r="KO45" s="97"/>
      <c r="KP45" s="97"/>
      <c r="KQ45" s="97"/>
      <c r="KR45" s="97"/>
      <c r="KS45" s="97"/>
      <c r="KT45" s="102"/>
      <c r="KU45" s="102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 t="s">
        <v>516</v>
      </c>
      <c r="LG45" s="97" t="s">
        <v>516</v>
      </c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12"/>
      <c r="B46" s="11" t="s">
        <v>523</v>
      </c>
      <c r="C46" s="1">
        <v>10258</v>
      </c>
      <c r="D46" s="123" t="s">
        <v>259</v>
      </c>
      <c r="E46" s="1">
        <v>10853</v>
      </c>
      <c r="F46" s="1"/>
      <c r="G46" s="123" t="s">
        <v>18</v>
      </c>
      <c r="H46"/>
      <c r="I46" s="1">
        <f t="shared" si="0"/>
        <v>0</v>
      </c>
      <c r="J46" s="12">
        <f>Tabuľka2[[#This Row],[Stĺpec8]]+I47</f>
        <v>1</v>
      </c>
      <c r="K46" s="1"/>
      <c r="L46" s="1"/>
      <c r="M46" s="1"/>
      <c r="N46" s="1"/>
      <c r="O46" s="9" t="s">
        <v>516</v>
      </c>
      <c r="P46" s="1"/>
      <c r="Q46" s="9"/>
      <c r="R46" s="1"/>
      <c r="S46" s="1"/>
      <c r="T46" s="1"/>
      <c r="U46" s="1"/>
      <c r="V46" s="9" t="s">
        <v>516</v>
      </c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9"/>
      <c r="AL46" s="9" t="s">
        <v>516</v>
      </c>
      <c r="AM46" s="1"/>
      <c r="AN46" s="1"/>
      <c r="AO46" s="1"/>
      <c r="AP46" s="1"/>
      <c r="AQ46" s="1"/>
      <c r="AR46" s="1"/>
      <c r="AS46" s="1"/>
      <c r="AT46" s="9" t="s">
        <v>516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9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9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9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60"/>
      <c r="FI46" s="60"/>
      <c r="FJ46" s="58"/>
      <c r="FK46" s="58"/>
      <c r="FL46" s="60"/>
      <c r="FM46" s="58"/>
      <c r="FN46" s="60"/>
      <c r="FO46" s="60"/>
      <c r="FP46" s="58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58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60"/>
      <c r="JA46" s="60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60"/>
      <c r="KD46" s="60"/>
      <c r="KE46" s="60"/>
      <c r="KF46" s="60"/>
      <c r="KG46" s="60"/>
      <c r="KH46" s="60"/>
      <c r="KI46" s="60"/>
      <c r="KJ46" s="1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102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12"/>
      <c r="B47" s="11"/>
      <c r="C47" s="1"/>
      <c r="D47" s="123" t="s">
        <v>536</v>
      </c>
      <c r="E47" s="1">
        <v>8781</v>
      </c>
      <c r="F47" s="1"/>
      <c r="G47" s="123"/>
      <c r="H47"/>
      <c r="I47" s="1">
        <f t="shared" si="0"/>
        <v>1</v>
      </c>
      <c r="J47" s="33"/>
      <c r="K47" s="1"/>
      <c r="L47" s="1"/>
      <c r="M47" s="1"/>
      <c r="N47" s="1"/>
      <c r="O47" s="9"/>
      <c r="P47" s="1"/>
      <c r="Q47" s="9"/>
      <c r="R47" s="1"/>
      <c r="S47" s="1"/>
      <c r="T47" s="1"/>
      <c r="U47" s="1"/>
      <c r="V47" s="9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9"/>
      <c r="AM47" s="1"/>
      <c r="AN47" s="1"/>
      <c r="AO47" s="1"/>
      <c r="AP47" s="1"/>
      <c r="AQ47" s="1"/>
      <c r="AR47" s="1"/>
      <c r="AS47" s="1"/>
      <c r="AT47" s="9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60"/>
      <c r="FI47" s="60"/>
      <c r="FJ47" s="58"/>
      <c r="FK47" s="58"/>
      <c r="FL47" s="60"/>
      <c r="FM47" s="58"/>
      <c r="FN47" s="60"/>
      <c r="FO47" s="60"/>
      <c r="FP47" s="58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58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>
        <v>1</v>
      </c>
      <c r="IU47" s="1"/>
      <c r="IV47" s="1"/>
      <c r="IW47" s="1"/>
      <c r="IX47" s="1"/>
      <c r="IY47" s="1"/>
      <c r="IZ47" s="60"/>
      <c r="JA47" s="60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60"/>
      <c r="KD47" s="60"/>
      <c r="KE47" s="60"/>
      <c r="KF47" s="60"/>
      <c r="KG47" s="60"/>
      <c r="KH47" s="60"/>
      <c r="KI47" s="60"/>
      <c r="KJ47" s="1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102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9.5" customHeight="1" x14ac:dyDescent="0.2">
      <c r="A48" s="12"/>
      <c r="B48" s="11" t="s">
        <v>349</v>
      </c>
      <c r="C48" s="1">
        <v>10171</v>
      </c>
      <c r="D48" s="123" t="s">
        <v>350</v>
      </c>
      <c r="E48" s="1">
        <v>9086</v>
      </c>
      <c r="F48" s="1"/>
      <c r="G48" s="123" t="s">
        <v>148</v>
      </c>
      <c r="H48"/>
      <c r="I48" s="1">
        <f>SUM(K48:TB48)</f>
        <v>1</v>
      </c>
      <c r="J48" s="12">
        <f>Tabuľka2[[#This Row],[Stĺpec8]]</f>
        <v>1</v>
      </c>
      <c r="K48" s="1"/>
      <c r="L48" s="1"/>
      <c r="M48" s="1"/>
      <c r="N48" s="1"/>
      <c r="O48" s="9"/>
      <c r="P48" s="1"/>
      <c r="Q48" s="9"/>
      <c r="R48" s="1"/>
      <c r="S48" s="1"/>
      <c r="T48" s="1"/>
      <c r="U48" s="1"/>
      <c r="V48" s="9"/>
      <c r="W48" s="1"/>
      <c r="X48" s="1"/>
      <c r="Y48" s="1"/>
      <c r="Z48" s="1"/>
      <c r="AA48" s="1"/>
      <c r="AB48" s="1"/>
      <c r="AC48" s="9"/>
      <c r="AD48" s="1"/>
      <c r="AE48" s="1"/>
      <c r="AF48" s="1"/>
      <c r="AG48" s="1"/>
      <c r="AH48" s="9"/>
      <c r="AI48" s="1"/>
      <c r="AJ48" s="1"/>
      <c r="AK48" s="9"/>
      <c r="AL48" s="1"/>
      <c r="AM48" s="1"/>
      <c r="AN48" s="1"/>
      <c r="AO48" s="1"/>
      <c r="AP48" s="1"/>
      <c r="AQ48" s="9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9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9"/>
      <c r="CF48" s="1"/>
      <c r="CG48" s="1"/>
      <c r="CH48" s="1"/>
      <c r="CI48" s="1"/>
      <c r="CJ48" s="1"/>
      <c r="CK48" s="1"/>
      <c r="CL48" s="9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9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9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60"/>
      <c r="FI48" s="60"/>
      <c r="FJ48" s="58"/>
      <c r="FK48" s="58"/>
      <c r="FL48" s="60"/>
      <c r="FM48" s="58"/>
      <c r="FN48" s="60"/>
      <c r="FO48" s="60"/>
      <c r="FP48" s="58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60"/>
      <c r="GE48" s="58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60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60"/>
      <c r="JA48" s="60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0"/>
      <c r="KD48" s="60"/>
      <c r="KE48" s="60"/>
      <c r="KF48" s="60"/>
      <c r="KG48" s="60"/>
      <c r="KH48" s="60"/>
      <c r="KI48" s="60"/>
      <c r="KJ48" s="1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102"/>
      <c r="KX48" s="97"/>
      <c r="KY48" s="97"/>
      <c r="KZ48" s="97"/>
      <c r="LA48" s="97"/>
      <c r="LB48" s="97"/>
      <c r="LC48" s="97">
        <v>1</v>
      </c>
      <c r="LD48" s="102" t="s">
        <v>516</v>
      </c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12"/>
      <c r="B49" s="11" t="s">
        <v>261</v>
      </c>
      <c r="C49" s="1">
        <v>9077</v>
      </c>
      <c r="D49" s="124" t="s">
        <v>484</v>
      </c>
      <c r="E49" s="1">
        <v>9794</v>
      </c>
      <c r="F49" s="1"/>
      <c r="G49" s="124" t="s">
        <v>18</v>
      </c>
      <c r="H49"/>
      <c r="I49" s="1">
        <f>SUM(K49:TB49)</f>
        <v>1</v>
      </c>
      <c r="J49" s="12">
        <f>Tabuľka2[[#This Row],[Stĺpec8]]</f>
        <v>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60"/>
      <c r="FI49" s="60"/>
      <c r="FJ49" s="58"/>
      <c r="FK49" s="58"/>
      <c r="FL49" s="60"/>
      <c r="FM49" s="58"/>
      <c r="FN49" s="60"/>
      <c r="FO49" s="60"/>
      <c r="FP49" s="58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58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60"/>
      <c r="JA49" s="60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60"/>
      <c r="KD49" s="60"/>
      <c r="KE49" s="60"/>
      <c r="KF49" s="60"/>
      <c r="KG49" s="60"/>
      <c r="KH49" s="60"/>
      <c r="KI49" s="60"/>
      <c r="KJ49" s="1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102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>
        <v>1</v>
      </c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ht="18" customHeight="1" x14ac:dyDescent="0.2">
      <c r="A50" s="12">
        <v>30</v>
      </c>
      <c r="B50" s="11" t="s">
        <v>641</v>
      </c>
      <c r="C50" s="1">
        <v>9731</v>
      </c>
      <c r="D50" s="4" t="s">
        <v>642</v>
      </c>
      <c r="E50" s="1">
        <v>8330</v>
      </c>
      <c r="F50" s="1">
        <v>2009</v>
      </c>
      <c r="G50" s="4" t="s">
        <v>188</v>
      </c>
      <c r="H50" s="4"/>
      <c r="I50" s="1">
        <f t="shared" ref="I50:I84" si="3">SUM(K50:TB50)</f>
        <v>0</v>
      </c>
      <c r="J50" s="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9"/>
      <c r="AJ50" s="1"/>
      <c r="AK50" s="9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9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 t="s">
        <v>516</v>
      </c>
      <c r="DZ50" s="1"/>
      <c r="EA50" s="1"/>
      <c r="EB50" s="1"/>
      <c r="EC50" s="1"/>
      <c r="ED50" s="1"/>
      <c r="EE50" s="1"/>
      <c r="EF50" s="1"/>
      <c r="EG50" s="1" t="s">
        <v>516</v>
      </c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60"/>
      <c r="JU50" s="60"/>
      <c r="JV50" s="60"/>
      <c r="JW50" s="60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9"/>
      <c r="KT50" s="1"/>
      <c r="KU50" s="1"/>
      <c r="KV50" s="1"/>
      <c r="KW50" s="9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97"/>
      <c r="LQ50" s="97"/>
      <c r="LR50" s="97"/>
      <c r="LS50" s="97"/>
      <c r="LT50" s="97"/>
      <c r="LU50" s="97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118"/>
      <c r="MY50" s="64"/>
      <c r="MZ50" s="64"/>
      <c r="NA50" s="64"/>
      <c r="NB50" s="118"/>
      <c r="NC50" s="64"/>
      <c r="ND50" s="64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ht="18" customHeight="1" x14ac:dyDescent="0.2">
      <c r="B51" s="11" t="s">
        <v>675</v>
      </c>
      <c r="C51" s="1">
        <v>10767</v>
      </c>
      <c r="D51" s="4" t="s">
        <v>210</v>
      </c>
      <c r="E51" s="1">
        <v>8754</v>
      </c>
      <c r="G51" s="4" t="s">
        <v>676</v>
      </c>
      <c r="H51" s="4"/>
      <c r="I51" s="1">
        <f t="shared" si="3"/>
        <v>0</v>
      </c>
      <c r="J51" s="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9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9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 t="s">
        <v>516</v>
      </c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60"/>
      <c r="JU51" s="60"/>
      <c r="JV51" s="60"/>
      <c r="JW51" s="60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9"/>
      <c r="KT51" s="1"/>
      <c r="KU51" s="1"/>
      <c r="KV51" s="1"/>
      <c r="KW51" s="9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97"/>
      <c r="LQ51" s="97"/>
      <c r="LR51" s="97"/>
      <c r="LS51" s="97"/>
      <c r="LT51" s="97"/>
      <c r="LU51" s="97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118"/>
      <c r="MY51" s="64"/>
      <c r="MZ51" s="64"/>
      <c r="NA51" s="64"/>
      <c r="NB51" s="118"/>
      <c r="NC51" s="64"/>
      <c r="ND51" s="64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ht="18" customHeight="1" x14ac:dyDescent="0.2">
      <c r="B52" s="11" t="s">
        <v>221</v>
      </c>
      <c r="C52" s="1">
        <v>9255</v>
      </c>
      <c r="D52" s="4" t="s">
        <v>773</v>
      </c>
      <c r="E52" s="1">
        <v>12698</v>
      </c>
      <c r="F52" s="1">
        <v>2017</v>
      </c>
      <c r="G52" s="4" t="s">
        <v>222</v>
      </c>
      <c r="H52" s="4"/>
      <c r="I52" s="1">
        <f t="shared" si="3"/>
        <v>0</v>
      </c>
      <c r="J52" s="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9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9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60"/>
      <c r="JU52" s="60"/>
      <c r="JV52" s="60"/>
      <c r="JW52" s="60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9"/>
      <c r="KT52" s="1"/>
      <c r="KU52" s="1"/>
      <c r="KV52" s="1"/>
      <c r="KW52" s="9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97"/>
      <c r="LQ52" s="97"/>
      <c r="LR52" s="97"/>
      <c r="LS52" s="97"/>
      <c r="LT52" s="97"/>
      <c r="LU52" s="97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 t="s">
        <v>516</v>
      </c>
      <c r="ML52" s="64" t="s">
        <v>516</v>
      </c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118"/>
      <c r="MY52" s="64"/>
      <c r="MZ52" s="64"/>
      <c r="NA52" s="64"/>
      <c r="NB52" s="118"/>
      <c r="NC52" s="64"/>
      <c r="ND52" s="64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s="10" customFormat="1" ht="18" customHeight="1" x14ac:dyDescent="0.2">
      <c r="A53" s="12"/>
      <c r="B53" s="11" t="s">
        <v>236</v>
      </c>
      <c r="C53" s="1">
        <v>9253</v>
      </c>
      <c r="D53" s="4" t="s">
        <v>375</v>
      </c>
      <c r="E53" s="1">
        <v>10689</v>
      </c>
      <c r="F53" s="1"/>
      <c r="G53" s="4" t="s">
        <v>48</v>
      </c>
      <c r="H53"/>
      <c r="I53" s="1">
        <f t="shared" si="3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 t="s">
        <v>516</v>
      </c>
      <c r="CU53" s="1" t="s">
        <v>516</v>
      </c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60"/>
      <c r="JU53" s="60"/>
      <c r="JV53" s="60"/>
      <c r="JW53" s="60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97"/>
      <c r="KL53" s="97"/>
      <c r="KM53" s="102"/>
      <c r="KN53" s="97"/>
      <c r="KO53" s="97"/>
      <c r="KP53" s="97"/>
      <c r="KQ53" s="97"/>
      <c r="KR53" s="97"/>
      <c r="KS53" s="97"/>
      <c r="KT53" s="102"/>
      <c r="KU53" s="102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1"/>
    </row>
    <row r="54" spans="1:522" s="10" customFormat="1" ht="18" customHeight="1" x14ac:dyDescent="0.2">
      <c r="A54" s="12"/>
      <c r="B54" s="11"/>
      <c r="C54" s="1"/>
      <c r="D54" s="124" t="s">
        <v>348</v>
      </c>
      <c r="E54" s="1">
        <v>11808</v>
      </c>
      <c r="F54" s="1"/>
      <c r="G54" s="4"/>
      <c r="H54"/>
      <c r="I54" s="1">
        <f t="shared" si="3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9"/>
      <c r="AJ54" s="1"/>
      <c r="AK54" s="1"/>
      <c r="AL54" s="1"/>
      <c r="AM54" s="1"/>
      <c r="AN54" s="1"/>
      <c r="AO54" s="9"/>
      <c r="AP54" s="9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 t="s">
        <v>516</v>
      </c>
      <c r="CU54" s="1" t="s">
        <v>516</v>
      </c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9"/>
      <c r="JM54" s="1"/>
      <c r="JN54" s="1"/>
      <c r="JO54" s="1"/>
      <c r="JP54" s="1"/>
      <c r="JQ54" s="1"/>
      <c r="JR54" s="1"/>
      <c r="JS54" s="1"/>
      <c r="JT54" s="60"/>
      <c r="JU54" s="60"/>
      <c r="JV54" s="60"/>
      <c r="JW54" s="60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97"/>
      <c r="KL54" s="97"/>
      <c r="KM54" s="102"/>
      <c r="KN54" s="97"/>
      <c r="KO54" s="97"/>
      <c r="KP54" s="97"/>
      <c r="KQ54" s="97"/>
      <c r="KR54" s="97"/>
      <c r="KS54" s="97"/>
      <c r="KT54" s="102"/>
      <c r="KU54" s="102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s="10" customFormat="1" ht="18" customHeight="1" x14ac:dyDescent="0.2">
      <c r="A55" s="12"/>
      <c r="B55" s="11"/>
      <c r="C55" s="1"/>
      <c r="D55" s="124" t="s">
        <v>266</v>
      </c>
      <c r="E55" s="1">
        <v>12573</v>
      </c>
      <c r="F55" s="1"/>
      <c r="G55" s="4"/>
      <c r="H55"/>
      <c r="I55" s="1">
        <f t="shared" si="3"/>
        <v>0</v>
      </c>
      <c r="J55" s="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9"/>
      <c r="AJ55" s="1"/>
      <c r="AK55" s="1"/>
      <c r="AL55" s="1"/>
      <c r="AM55" s="1"/>
      <c r="AN55" s="1"/>
      <c r="AO55" s="9"/>
      <c r="AP55" s="9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 t="s">
        <v>516</v>
      </c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9"/>
      <c r="JM55" s="1"/>
      <c r="JN55" s="1"/>
      <c r="JO55" s="1"/>
      <c r="JP55" s="1"/>
      <c r="JQ55" s="1"/>
      <c r="JR55" s="1"/>
      <c r="JS55" s="1"/>
      <c r="JT55" s="60"/>
      <c r="JU55" s="60"/>
      <c r="JV55" s="60"/>
      <c r="JW55" s="60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97"/>
      <c r="KL55" s="97"/>
      <c r="KM55" s="102"/>
      <c r="KN55" s="97"/>
      <c r="KO55" s="97"/>
      <c r="KP55" s="97"/>
      <c r="KQ55" s="97"/>
      <c r="KR55" s="97"/>
      <c r="KS55" s="97"/>
      <c r="KT55" s="102"/>
      <c r="KU55" s="102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1"/>
    </row>
    <row r="56" spans="1:522" s="10" customFormat="1" ht="18" customHeight="1" x14ac:dyDescent="0.2">
      <c r="A56" s="12"/>
      <c r="B56" s="11"/>
      <c r="C56" s="1"/>
      <c r="D56" s="124" t="s">
        <v>151</v>
      </c>
      <c r="E56" s="1">
        <v>10757</v>
      </c>
      <c r="F56" s="1"/>
      <c r="G56" s="4"/>
      <c r="H56"/>
      <c r="I56" s="1">
        <f t="shared" si="3"/>
        <v>0</v>
      </c>
      <c r="J56" s="3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9"/>
      <c r="AJ56" s="1"/>
      <c r="AK56" s="1"/>
      <c r="AL56" s="1"/>
      <c r="AM56" s="1"/>
      <c r="AN56" s="1"/>
      <c r="AO56" s="9"/>
      <c r="AP56" s="9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9"/>
      <c r="JM56" s="1"/>
      <c r="JN56" s="1"/>
      <c r="JO56" s="1"/>
      <c r="JP56" s="1"/>
      <c r="JQ56" s="1"/>
      <c r="JR56" s="1"/>
      <c r="JS56" s="1"/>
      <c r="JT56" s="60"/>
      <c r="JU56" s="60"/>
      <c r="JV56" s="60"/>
      <c r="JW56" s="60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97"/>
      <c r="KL56" s="97"/>
      <c r="KM56" s="102"/>
      <c r="KN56" s="97"/>
      <c r="KO56" s="97"/>
      <c r="KP56" s="97"/>
      <c r="KQ56" s="97"/>
      <c r="KR56" s="97"/>
      <c r="KS56" s="97"/>
      <c r="KT56" s="102"/>
      <c r="KU56" s="102"/>
      <c r="KV56" s="97"/>
      <c r="KW56" s="97"/>
      <c r="KX56" s="97"/>
      <c r="KY56" s="97"/>
      <c r="KZ56" s="97"/>
      <c r="LA56" s="97"/>
      <c r="LB56" s="97" t="s">
        <v>516</v>
      </c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12"/>
      <c r="B57" s="11"/>
      <c r="C57" s="1"/>
      <c r="D57" s="123" t="s">
        <v>751</v>
      </c>
      <c r="E57" s="1">
        <v>13331</v>
      </c>
      <c r="F57" s="1"/>
      <c r="G57" s="4" t="s">
        <v>48</v>
      </c>
      <c r="H57"/>
      <c r="I57" s="1">
        <f t="shared" si="3"/>
        <v>0</v>
      </c>
      <c r="J57" s="3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9"/>
      <c r="AJ57" s="1"/>
      <c r="AK57" s="1"/>
      <c r="AL57" s="1"/>
      <c r="AM57" s="1"/>
      <c r="AN57" s="1"/>
      <c r="AO57" s="9"/>
      <c r="AP57" s="9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9"/>
      <c r="JM57" s="1"/>
      <c r="JN57" s="1"/>
      <c r="JO57" s="1"/>
      <c r="JP57" s="1"/>
      <c r="JQ57" s="1"/>
      <c r="JR57" s="1"/>
      <c r="JS57" s="1"/>
      <c r="JT57" s="60"/>
      <c r="JU57" s="60"/>
      <c r="JV57" s="60"/>
      <c r="JW57" s="60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97"/>
      <c r="KL57" s="97"/>
      <c r="KM57" s="102"/>
      <c r="KN57" s="97"/>
      <c r="KO57" s="97"/>
      <c r="KP57" s="97"/>
      <c r="KQ57" s="97"/>
      <c r="KR57" s="97"/>
      <c r="KS57" s="97"/>
      <c r="KT57" s="102"/>
      <c r="KU57" s="102"/>
      <c r="KV57" s="97"/>
      <c r="KW57" s="97"/>
      <c r="KX57" s="97"/>
      <c r="KY57" s="97"/>
      <c r="KZ57" s="97"/>
      <c r="LA57" s="97"/>
      <c r="LB57" s="97"/>
      <c r="LC57" s="102" t="s">
        <v>516</v>
      </c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/>
      <c r="B58" s="11" t="s">
        <v>354</v>
      </c>
      <c r="C58" s="1">
        <v>9932</v>
      </c>
      <c r="D58" s="124" t="s">
        <v>127</v>
      </c>
      <c r="E58" s="1">
        <v>9019</v>
      </c>
      <c r="F58" s="1"/>
      <c r="G58" s="4" t="s">
        <v>48</v>
      </c>
      <c r="H58"/>
      <c r="I58" s="1">
        <f t="shared" si="3"/>
        <v>0</v>
      </c>
      <c r="J58" s="3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9"/>
      <c r="AJ58" s="1"/>
      <c r="AK58" s="1"/>
      <c r="AL58" s="1"/>
      <c r="AM58" s="1"/>
      <c r="AN58" s="1"/>
      <c r="AO58" s="9"/>
      <c r="AP58" s="9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9"/>
      <c r="JM58" s="1"/>
      <c r="JN58" s="1"/>
      <c r="JO58" s="1"/>
      <c r="JP58" s="1"/>
      <c r="JQ58" s="1"/>
      <c r="JR58" s="1"/>
      <c r="JS58" s="1"/>
      <c r="JT58" s="60"/>
      <c r="JU58" s="60"/>
      <c r="JV58" s="60"/>
      <c r="JW58" s="60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97"/>
      <c r="KL58" s="97"/>
      <c r="KM58" s="102"/>
      <c r="KN58" s="97"/>
      <c r="KO58" s="97"/>
      <c r="KP58" s="97"/>
      <c r="KQ58" s="97"/>
      <c r="KR58" s="97"/>
      <c r="KS58" s="97"/>
      <c r="KT58" s="102"/>
      <c r="KU58" s="102"/>
      <c r="KV58" s="97"/>
      <c r="KW58" s="97"/>
      <c r="KX58" s="97"/>
      <c r="KY58" s="97"/>
      <c r="KZ58" s="97"/>
      <c r="LA58" s="97"/>
      <c r="LB58" s="97" t="s">
        <v>516</v>
      </c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12"/>
      <c r="B59" s="11" t="s">
        <v>610</v>
      </c>
      <c r="C59" s="1">
        <v>9934</v>
      </c>
      <c r="D59" s="124" t="s">
        <v>611</v>
      </c>
      <c r="E59" s="1">
        <v>12696</v>
      </c>
      <c r="F59" s="1"/>
      <c r="G59" s="4" t="s">
        <v>48</v>
      </c>
      <c r="H59"/>
      <c r="I59" s="1">
        <f t="shared" si="3"/>
        <v>0</v>
      </c>
      <c r="J59" s="3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9"/>
      <c r="AJ59" s="1"/>
      <c r="AK59" s="1"/>
      <c r="AL59" s="1"/>
      <c r="AM59" s="1"/>
      <c r="AN59" s="1"/>
      <c r="AO59" s="9"/>
      <c r="AP59" s="9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 t="s">
        <v>516</v>
      </c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9"/>
      <c r="JM59" s="1"/>
      <c r="JN59" s="1"/>
      <c r="JO59" s="1"/>
      <c r="JP59" s="1"/>
      <c r="JQ59" s="1"/>
      <c r="JR59" s="1"/>
      <c r="JS59" s="1"/>
      <c r="JT59" s="60"/>
      <c r="JU59" s="60"/>
      <c r="JV59" s="60"/>
      <c r="JW59" s="60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97"/>
      <c r="KL59" s="97"/>
      <c r="KM59" s="102"/>
      <c r="KN59" s="97"/>
      <c r="KO59" s="97"/>
      <c r="KP59" s="97"/>
      <c r="KQ59" s="97"/>
      <c r="KR59" s="97"/>
      <c r="KS59" s="97"/>
      <c r="KT59" s="102"/>
      <c r="KU59" s="102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s="10" customFormat="1" ht="18" customHeight="1" x14ac:dyDescent="0.2">
      <c r="A60" s="12"/>
      <c r="B60" s="11" t="s">
        <v>585</v>
      </c>
      <c r="C60" s="1">
        <v>10796</v>
      </c>
      <c r="D60" s="124" t="s">
        <v>266</v>
      </c>
      <c r="E60" s="1">
        <v>12573</v>
      </c>
      <c r="F60" s="1"/>
      <c r="G60" s="4" t="s">
        <v>48</v>
      </c>
      <c r="H60"/>
      <c r="I60" s="1">
        <f t="shared" si="3"/>
        <v>0</v>
      </c>
      <c r="J60" s="3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9"/>
      <c r="AJ60" s="1"/>
      <c r="AK60" s="1"/>
      <c r="AL60" s="1"/>
      <c r="AM60" s="1"/>
      <c r="AN60" s="1"/>
      <c r="AO60" s="9"/>
      <c r="AP60" s="9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 t="s">
        <v>516</v>
      </c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9"/>
      <c r="JM60" s="1"/>
      <c r="JN60" s="1"/>
      <c r="JO60" s="1"/>
      <c r="JP60" s="1"/>
      <c r="JQ60" s="1"/>
      <c r="JR60" s="1"/>
      <c r="JS60" s="1"/>
      <c r="JT60" s="60"/>
      <c r="JU60" s="60"/>
      <c r="JV60" s="60"/>
      <c r="JW60" s="60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97"/>
      <c r="KL60" s="97"/>
      <c r="KM60" s="102"/>
      <c r="KN60" s="97"/>
      <c r="KO60" s="97"/>
      <c r="KP60" s="97"/>
      <c r="KQ60" s="97"/>
      <c r="KR60" s="97"/>
      <c r="KS60" s="97"/>
      <c r="KT60" s="102"/>
      <c r="KU60" s="102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1"/>
    </row>
    <row r="61" spans="1:522" s="10" customFormat="1" ht="18" customHeight="1" x14ac:dyDescent="0.2">
      <c r="A61" s="12"/>
      <c r="B61" s="11" t="s">
        <v>423</v>
      </c>
      <c r="C61" s="1">
        <v>10184</v>
      </c>
      <c r="D61" s="124" t="s">
        <v>424</v>
      </c>
      <c r="E61" s="1">
        <v>13038</v>
      </c>
      <c r="F61" s="1"/>
      <c r="G61" s="124" t="s">
        <v>418</v>
      </c>
      <c r="H61"/>
      <c r="I61" s="1">
        <f t="shared" si="3"/>
        <v>0</v>
      </c>
      <c r="J61" s="12">
        <f>Tabuľka2[[#This Row],[Stĺpec8]]</f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9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9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 t="s">
        <v>516</v>
      </c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9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9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60"/>
      <c r="FI61" s="60"/>
      <c r="FJ61" s="58"/>
      <c r="FK61" s="58"/>
      <c r="FL61" s="60"/>
      <c r="FM61" s="58"/>
      <c r="FN61" s="60"/>
      <c r="FO61" s="60"/>
      <c r="FP61" s="58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58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60"/>
      <c r="JA61" s="60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60"/>
      <c r="KD61" s="60"/>
      <c r="KE61" s="60"/>
      <c r="KF61" s="60"/>
      <c r="KG61" s="60"/>
      <c r="KH61" s="60"/>
      <c r="KI61" s="60"/>
      <c r="KJ61" s="1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102"/>
      <c r="KX61" s="97"/>
      <c r="KY61" s="97"/>
      <c r="KZ61" s="97"/>
      <c r="LA61" s="97"/>
      <c r="LB61" s="97"/>
      <c r="LC61" s="102" t="s">
        <v>516</v>
      </c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s="10" customFormat="1" ht="18" customHeight="1" x14ac:dyDescent="0.2">
      <c r="A62" s="12"/>
      <c r="B62" s="11" t="s">
        <v>143</v>
      </c>
      <c r="C62" s="1">
        <v>9369</v>
      </c>
      <c r="D62" s="123" t="s">
        <v>750</v>
      </c>
      <c r="E62" s="1">
        <v>13503</v>
      </c>
      <c r="F62" s="1"/>
      <c r="G62" s="123" t="s">
        <v>51</v>
      </c>
      <c r="H62"/>
      <c r="I62" s="1">
        <f t="shared" si="3"/>
        <v>0</v>
      </c>
      <c r="J62" s="3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0"/>
      <c r="FI62" s="60"/>
      <c r="FJ62" s="58"/>
      <c r="FK62" s="58"/>
      <c r="FL62" s="60"/>
      <c r="FM62" s="58"/>
      <c r="FN62" s="60"/>
      <c r="FO62" s="60"/>
      <c r="FP62" s="58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58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0"/>
      <c r="JA62" s="60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0"/>
      <c r="KD62" s="60"/>
      <c r="KE62" s="60"/>
      <c r="KF62" s="60"/>
      <c r="KG62" s="60"/>
      <c r="KH62" s="60"/>
      <c r="KI62" s="60"/>
      <c r="KJ62" s="1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102"/>
      <c r="KX62" s="97"/>
      <c r="KY62" s="97"/>
      <c r="KZ62" s="97"/>
      <c r="LA62" s="97"/>
      <c r="LB62" s="97"/>
      <c r="LC62" s="102" t="s">
        <v>516</v>
      </c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1"/>
    </row>
    <row r="63" spans="1:522" s="10" customFormat="1" ht="18" customHeight="1" x14ac:dyDescent="0.2">
      <c r="A63" s="12"/>
      <c r="B63" s="11" t="s">
        <v>659</v>
      </c>
      <c r="C63" s="1">
        <v>9384</v>
      </c>
      <c r="D63" s="123" t="s">
        <v>660</v>
      </c>
      <c r="E63" s="1">
        <v>10576</v>
      </c>
      <c r="F63" s="1"/>
      <c r="G63" s="123" t="s">
        <v>661</v>
      </c>
      <c r="H63"/>
      <c r="I63" s="1">
        <f t="shared" si="3"/>
        <v>0</v>
      </c>
      <c r="J63" s="33"/>
      <c r="K63" s="1"/>
      <c r="L63" s="1"/>
      <c r="M63" s="1"/>
      <c r="N63" s="1"/>
      <c r="O63" s="9"/>
      <c r="P63" s="1"/>
      <c r="Q63" s="9"/>
      <c r="R63" s="1"/>
      <c r="S63" s="1"/>
      <c r="T63" s="1"/>
      <c r="U63" s="1"/>
      <c r="V63" s="9"/>
      <c r="W63" s="1"/>
      <c r="X63" s="1"/>
      <c r="Y63" s="1"/>
      <c r="Z63" s="1"/>
      <c r="AA63" s="1"/>
      <c r="AB63" s="1"/>
      <c r="AC63" s="9"/>
      <c r="AD63" s="1"/>
      <c r="AE63" s="1"/>
      <c r="AF63" s="1"/>
      <c r="AG63" s="1"/>
      <c r="AH63" s="9"/>
      <c r="AI63" s="1"/>
      <c r="AJ63" s="1"/>
      <c r="AK63" s="9"/>
      <c r="AL63" s="1"/>
      <c r="AM63" s="1"/>
      <c r="AN63" s="1"/>
      <c r="AO63" s="1"/>
      <c r="AP63" s="1"/>
      <c r="AQ63" s="9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9" t="s">
        <v>516</v>
      </c>
      <c r="EZ63" s="1"/>
      <c r="FA63" s="1"/>
      <c r="FB63" s="1"/>
      <c r="FC63" s="1"/>
      <c r="FD63" s="1"/>
      <c r="FE63" s="1"/>
      <c r="FF63" s="1"/>
      <c r="FG63" s="1"/>
      <c r="FH63" s="60"/>
      <c r="FI63" s="60"/>
      <c r="FJ63" s="58"/>
      <c r="FK63" s="58"/>
      <c r="FL63" s="60"/>
      <c r="FM63" s="58"/>
      <c r="FN63" s="60"/>
      <c r="FO63" s="60"/>
      <c r="FP63" s="58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58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60"/>
      <c r="JA63" s="60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60"/>
      <c r="KD63" s="60"/>
      <c r="KE63" s="60"/>
      <c r="KF63" s="60"/>
      <c r="KG63" s="60"/>
      <c r="KH63" s="60"/>
      <c r="KI63" s="60"/>
      <c r="KJ63" s="1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102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1"/>
    </row>
    <row r="64" spans="1:522" s="10" customFormat="1" ht="18" customHeight="1" x14ac:dyDescent="0.2">
      <c r="A64" s="12"/>
      <c r="B64" s="11" t="s">
        <v>706</v>
      </c>
      <c r="C64" s="1">
        <v>9620</v>
      </c>
      <c r="D64" s="123" t="s">
        <v>707</v>
      </c>
      <c r="E64" s="1">
        <v>11871</v>
      </c>
      <c r="F64" s="1"/>
      <c r="G64" s="123" t="s">
        <v>45</v>
      </c>
      <c r="H64"/>
      <c r="I64" s="1">
        <f t="shared" si="3"/>
        <v>0</v>
      </c>
      <c r="J64" s="33"/>
      <c r="K64" s="1"/>
      <c r="L64" s="1"/>
      <c r="M64" s="1"/>
      <c r="N64" s="1"/>
      <c r="O64" s="9"/>
      <c r="P64" s="1"/>
      <c r="Q64" s="9"/>
      <c r="R64" s="1"/>
      <c r="S64" s="1"/>
      <c r="T64" s="1"/>
      <c r="U64" s="1"/>
      <c r="V64" s="9"/>
      <c r="W64" s="1"/>
      <c r="X64" s="1"/>
      <c r="Y64" s="1"/>
      <c r="Z64" s="1"/>
      <c r="AA64" s="1"/>
      <c r="AB64" s="1"/>
      <c r="AC64" s="9"/>
      <c r="AD64" s="1"/>
      <c r="AE64" s="1"/>
      <c r="AF64" s="1"/>
      <c r="AG64" s="1"/>
      <c r="AH64" s="9"/>
      <c r="AI64" s="1"/>
      <c r="AJ64" s="1"/>
      <c r="AK64" s="9"/>
      <c r="AL64" s="1"/>
      <c r="AM64" s="1"/>
      <c r="AN64" s="1"/>
      <c r="AO64" s="1"/>
      <c r="AP64" s="1"/>
      <c r="AQ64" s="9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9"/>
      <c r="EZ64" s="1"/>
      <c r="FA64" s="1"/>
      <c r="FB64" s="1"/>
      <c r="FC64" s="1"/>
      <c r="FD64" s="1"/>
      <c r="FE64" s="1"/>
      <c r="FF64" s="1"/>
      <c r="FG64" s="1"/>
      <c r="FH64" s="60"/>
      <c r="FI64" s="60"/>
      <c r="FJ64" s="58"/>
      <c r="FK64" s="58"/>
      <c r="FL64" s="60"/>
      <c r="FM64" s="58"/>
      <c r="FN64" s="60"/>
      <c r="FO64" s="60"/>
      <c r="FP64" s="58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58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 t="s">
        <v>516</v>
      </c>
      <c r="HJ64" s="60"/>
      <c r="HK64" s="60"/>
      <c r="HL64" s="60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60"/>
      <c r="JA64" s="60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60"/>
      <c r="KD64" s="60"/>
      <c r="KE64" s="60"/>
      <c r="KF64" s="60"/>
      <c r="KG64" s="60"/>
      <c r="KH64" s="60"/>
      <c r="KI64" s="60"/>
      <c r="KJ64" s="1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102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1"/>
    </row>
    <row r="65" spans="1:522" s="10" customFormat="1" ht="18" customHeight="1" x14ac:dyDescent="0.2">
      <c r="A65" s="12"/>
      <c r="B65" s="11" t="s">
        <v>230</v>
      </c>
      <c r="C65" s="1">
        <v>5943</v>
      </c>
      <c r="D65" s="123" t="s">
        <v>715</v>
      </c>
      <c r="E65" s="1">
        <v>13454</v>
      </c>
      <c r="F65" s="1"/>
      <c r="G65" s="123" t="s">
        <v>45</v>
      </c>
      <c r="H65"/>
      <c r="I65" s="1">
        <f t="shared" si="3"/>
        <v>0</v>
      </c>
      <c r="J65" s="33"/>
      <c r="K65" s="1"/>
      <c r="L65" s="1"/>
      <c r="M65" s="1"/>
      <c r="N65" s="1"/>
      <c r="O65" s="9"/>
      <c r="P65" s="1"/>
      <c r="Q65" s="9"/>
      <c r="R65" s="1"/>
      <c r="S65" s="1"/>
      <c r="T65" s="1"/>
      <c r="U65" s="1"/>
      <c r="V65" s="9"/>
      <c r="W65" s="1"/>
      <c r="X65" s="1"/>
      <c r="Y65" s="1"/>
      <c r="Z65" s="1"/>
      <c r="AA65" s="1"/>
      <c r="AB65" s="1"/>
      <c r="AC65" s="9"/>
      <c r="AD65" s="1"/>
      <c r="AE65" s="1"/>
      <c r="AF65" s="1"/>
      <c r="AG65" s="1"/>
      <c r="AH65" s="9"/>
      <c r="AI65" s="1"/>
      <c r="AJ65" s="1"/>
      <c r="AK65" s="9"/>
      <c r="AL65" s="1"/>
      <c r="AM65" s="1"/>
      <c r="AN65" s="1"/>
      <c r="AO65" s="1"/>
      <c r="AP65" s="1"/>
      <c r="AQ65" s="9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9"/>
      <c r="EZ65" s="1"/>
      <c r="FA65" s="1"/>
      <c r="FB65" s="1"/>
      <c r="FC65" s="1"/>
      <c r="FD65" s="1"/>
      <c r="FE65" s="1"/>
      <c r="FF65" s="1"/>
      <c r="FG65" s="1"/>
      <c r="FH65" s="60"/>
      <c r="FI65" s="60"/>
      <c r="FJ65" s="58"/>
      <c r="FK65" s="58"/>
      <c r="FL65" s="60"/>
      <c r="FM65" s="58"/>
      <c r="FN65" s="60"/>
      <c r="FO65" s="60"/>
      <c r="FP65" s="58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58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1" t="s">
        <v>516</v>
      </c>
      <c r="HN65" s="1"/>
      <c r="HO65" s="1"/>
      <c r="HP65" s="1"/>
      <c r="HQ65" s="1"/>
      <c r="HR65" s="1"/>
      <c r="HS65" s="1" t="s">
        <v>516</v>
      </c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60"/>
      <c r="JA65" s="60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60"/>
      <c r="KD65" s="60"/>
      <c r="KE65" s="60"/>
      <c r="KF65" s="60"/>
      <c r="KG65" s="60"/>
      <c r="KH65" s="60"/>
      <c r="KI65" s="60"/>
      <c r="KJ65" s="1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102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1"/>
    </row>
    <row r="66" spans="1:522" s="10" customFormat="1" ht="18" customHeight="1" x14ac:dyDescent="0.2">
      <c r="A66" s="12"/>
      <c r="B66" s="11" t="s">
        <v>274</v>
      </c>
      <c r="C66" s="1">
        <v>9674</v>
      </c>
      <c r="D66" s="123" t="s">
        <v>576</v>
      </c>
      <c r="E66" s="1">
        <v>13093</v>
      </c>
      <c r="F66" s="1"/>
      <c r="G66" s="123" t="s">
        <v>45</v>
      </c>
      <c r="H66"/>
      <c r="I66" s="1">
        <f t="shared" si="3"/>
        <v>0</v>
      </c>
      <c r="J66" s="33"/>
      <c r="K66" s="1"/>
      <c r="L66" s="1"/>
      <c r="M66" s="1"/>
      <c r="N66" s="1"/>
      <c r="O66" s="9"/>
      <c r="P66" s="1"/>
      <c r="Q66" s="9"/>
      <c r="R66" s="1"/>
      <c r="S66" s="1"/>
      <c r="T66" s="1"/>
      <c r="U66" s="1"/>
      <c r="V66" s="9"/>
      <c r="W66" s="1"/>
      <c r="X66" s="1"/>
      <c r="Y66" s="1"/>
      <c r="Z66" s="1"/>
      <c r="AA66" s="1"/>
      <c r="AB66" s="1"/>
      <c r="AC66" s="9"/>
      <c r="AD66" s="1"/>
      <c r="AE66" s="1"/>
      <c r="AF66" s="1"/>
      <c r="AG66" s="1"/>
      <c r="AH66" s="9"/>
      <c r="AI66" s="1"/>
      <c r="AJ66" s="1"/>
      <c r="AK66" s="9"/>
      <c r="AL66" s="1"/>
      <c r="AM66" s="1"/>
      <c r="AN66" s="1"/>
      <c r="AO66" s="1"/>
      <c r="AP66" s="1"/>
      <c r="AQ66" s="9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9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9" t="s">
        <v>516</v>
      </c>
      <c r="CF66" s="1"/>
      <c r="CG66" s="1"/>
      <c r="CH66" s="1"/>
      <c r="CI66" s="1"/>
      <c r="CJ66" s="1"/>
      <c r="CK66" s="1"/>
      <c r="CL66" s="9" t="s">
        <v>516</v>
      </c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9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9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60"/>
      <c r="FI66" s="60"/>
      <c r="FJ66" s="58"/>
      <c r="FK66" s="58"/>
      <c r="FL66" s="60"/>
      <c r="FM66" s="58"/>
      <c r="FN66" s="60"/>
      <c r="FO66" s="60"/>
      <c r="FP66" s="58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58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60"/>
      <c r="JA66" s="60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60"/>
      <c r="KD66" s="60"/>
      <c r="KE66" s="60"/>
      <c r="KF66" s="60"/>
      <c r="KG66" s="60"/>
      <c r="KH66" s="60"/>
      <c r="KI66" s="60"/>
      <c r="KJ66" s="1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102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1"/>
    </row>
    <row r="67" spans="1:522" s="10" customFormat="1" ht="18" customHeight="1" x14ac:dyDescent="0.2">
      <c r="A67" s="12"/>
      <c r="B67" s="11" t="s">
        <v>606</v>
      </c>
      <c r="C67" s="1">
        <v>8785</v>
      </c>
      <c r="D67" s="123" t="s">
        <v>607</v>
      </c>
      <c r="E67" s="1">
        <v>12539</v>
      </c>
      <c r="F67" s="1"/>
      <c r="G67" s="123" t="s">
        <v>51</v>
      </c>
      <c r="H67"/>
      <c r="I67" s="1">
        <f t="shared" si="3"/>
        <v>0</v>
      </c>
      <c r="J67" s="33"/>
      <c r="K67" s="1"/>
      <c r="L67" s="1"/>
      <c r="M67" s="1"/>
      <c r="N67" s="1"/>
      <c r="O67" s="9"/>
      <c r="P67" s="1"/>
      <c r="Q67" s="9"/>
      <c r="R67" s="1"/>
      <c r="S67" s="1"/>
      <c r="T67" s="1"/>
      <c r="U67" s="1"/>
      <c r="V67" s="9"/>
      <c r="W67" s="1"/>
      <c r="X67" s="1"/>
      <c r="Y67" s="1"/>
      <c r="Z67" s="1"/>
      <c r="AA67" s="1"/>
      <c r="AB67" s="1"/>
      <c r="AC67" s="9"/>
      <c r="AD67" s="1"/>
      <c r="AE67" s="1"/>
      <c r="AF67" s="1"/>
      <c r="AG67" s="1"/>
      <c r="AH67" s="9"/>
      <c r="AI67" s="1"/>
      <c r="AJ67" s="1"/>
      <c r="AK67" s="9"/>
      <c r="AL67" s="1"/>
      <c r="AM67" s="1"/>
      <c r="AN67" s="1"/>
      <c r="AO67" s="1"/>
      <c r="AP67" s="1"/>
      <c r="AQ67" s="9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9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9"/>
      <c r="CF67" s="1"/>
      <c r="CG67" s="1"/>
      <c r="CH67" s="1"/>
      <c r="CI67" s="1"/>
      <c r="CJ67" s="1"/>
      <c r="CK67" s="1"/>
      <c r="CL67" s="9"/>
      <c r="CM67" s="1"/>
      <c r="CN67" s="1"/>
      <c r="CO67" s="1"/>
      <c r="CP67" s="1"/>
      <c r="CQ67" s="1"/>
      <c r="CR67" s="1"/>
      <c r="CS67" s="1"/>
      <c r="CT67" s="1" t="s">
        <v>516</v>
      </c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9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9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60"/>
      <c r="FI67" s="60"/>
      <c r="FJ67" s="58"/>
      <c r="FK67" s="58"/>
      <c r="FL67" s="60"/>
      <c r="FM67" s="58"/>
      <c r="FN67" s="60"/>
      <c r="FO67" s="60"/>
      <c r="FP67" s="58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58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60"/>
      <c r="JA67" s="60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60"/>
      <c r="KD67" s="60"/>
      <c r="KE67" s="60"/>
      <c r="KF67" s="60"/>
      <c r="KG67" s="60"/>
      <c r="KH67" s="60"/>
      <c r="KI67" s="60"/>
      <c r="KJ67" s="1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102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1"/>
    </row>
    <row r="68" spans="1:522" s="10" customFormat="1" ht="18" customHeight="1" x14ac:dyDescent="0.2">
      <c r="A68" s="12"/>
      <c r="B68" s="11" t="s">
        <v>604</v>
      </c>
      <c r="C68" s="1">
        <v>9162</v>
      </c>
      <c r="D68" s="123" t="s">
        <v>605</v>
      </c>
      <c r="E68" s="1">
        <v>8763</v>
      </c>
      <c r="F68" s="1"/>
      <c r="G68" s="123" t="s">
        <v>418</v>
      </c>
      <c r="H68"/>
      <c r="I68" s="1">
        <f t="shared" si="3"/>
        <v>0</v>
      </c>
      <c r="J68" s="33"/>
      <c r="K68" s="1"/>
      <c r="L68" s="1"/>
      <c r="M68" s="1"/>
      <c r="N68" s="1"/>
      <c r="O68" s="9"/>
      <c r="P68" s="1"/>
      <c r="Q68" s="9"/>
      <c r="R68" s="1"/>
      <c r="S68" s="1"/>
      <c r="T68" s="1"/>
      <c r="U68" s="1"/>
      <c r="V68" s="9"/>
      <c r="W68" s="1"/>
      <c r="X68" s="1"/>
      <c r="Y68" s="1"/>
      <c r="Z68" s="1"/>
      <c r="AA68" s="1"/>
      <c r="AB68" s="1"/>
      <c r="AC68" s="9"/>
      <c r="AD68" s="1"/>
      <c r="AE68" s="1"/>
      <c r="AF68" s="1"/>
      <c r="AG68" s="1"/>
      <c r="AH68" s="9"/>
      <c r="AI68" s="1"/>
      <c r="AJ68" s="1"/>
      <c r="AK68" s="9"/>
      <c r="AL68" s="1"/>
      <c r="AM68" s="1"/>
      <c r="AN68" s="1"/>
      <c r="AO68" s="1"/>
      <c r="AP68" s="1"/>
      <c r="AQ68" s="9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9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9"/>
      <c r="CF68" s="1"/>
      <c r="CG68" s="1"/>
      <c r="CH68" s="1"/>
      <c r="CI68" s="1"/>
      <c r="CJ68" s="1"/>
      <c r="CK68" s="1"/>
      <c r="CL68" s="9"/>
      <c r="CM68" s="1"/>
      <c r="CN68" s="1"/>
      <c r="CO68" s="1"/>
      <c r="CP68" s="1"/>
      <c r="CQ68" s="1"/>
      <c r="CR68" s="1"/>
      <c r="CS68" s="1"/>
      <c r="CT68" s="1" t="s">
        <v>516</v>
      </c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9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9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60"/>
      <c r="FI68" s="60"/>
      <c r="FJ68" s="58"/>
      <c r="FK68" s="58"/>
      <c r="FL68" s="60"/>
      <c r="FM68" s="58"/>
      <c r="FN68" s="60"/>
      <c r="FO68" s="60"/>
      <c r="FP68" s="58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58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60"/>
      <c r="JA68" s="60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60"/>
      <c r="KD68" s="60"/>
      <c r="KE68" s="60"/>
      <c r="KF68" s="60"/>
      <c r="KG68" s="60"/>
      <c r="KH68" s="60"/>
      <c r="KI68" s="60"/>
      <c r="KJ68" s="1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102"/>
      <c r="KX68" s="97"/>
      <c r="KY68" s="97"/>
      <c r="KZ68" s="97"/>
      <c r="LA68" s="97"/>
      <c r="LB68" s="97"/>
      <c r="LC68" s="97"/>
      <c r="LD68" s="97"/>
      <c r="LE68" s="97" t="s">
        <v>516</v>
      </c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1"/>
    </row>
    <row r="69" spans="1:522" s="10" customFormat="1" ht="18" customHeight="1" x14ac:dyDescent="0.2">
      <c r="A69" s="12"/>
      <c r="B69" s="11" t="s">
        <v>737</v>
      </c>
      <c r="C69" s="1">
        <v>9832</v>
      </c>
      <c r="D69" s="123" t="s">
        <v>117</v>
      </c>
      <c r="E69" s="1">
        <v>11810</v>
      </c>
      <c r="F69" s="1">
        <v>2016</v>
      </c>
      <c r="G69" s="123" t="s">
        <v>738</v>
      </c>
      <c r="H69"/>
      <c r="I69" s="1">
        <f t="shared" si="3"/>
        <v>0</v>
      </c>
      <c r="J69" s="33"/>
      <c r="K69" s="1"/>
      <c r="L69" s="1"/>
      <c r="M69" s="1"/>
      <c r="N69" s="1"/>
      <c r="O69" s="9"/>
      <c r="P69" s="1"/>
      <c r="Q69" s="9"/>
      <c r="R69" s="1"/>
      <c r="S69" s="1"/>
      <c r="T69" s="1"/>
      <c r="U69" s="1"/>
      <c r="V69" s="9"/>
      <c r="W69" s="1"/>
      <c r="X69" s="1"/>
      <c r="Y69" s="1"/>
      <c r="Z69" s="1"/>
      <c r="AA69" s="1"/>
      <c r="AB69" s="1"/>
      <c r="AC69" s="9"/>
      <c r="AD69" s="1"/>
      <c r="AE69" s="1"/>
      <c r="AF69" s="1"/>
      <c r="AG69" s="1"/>
      <c r="AH69" s="9"/>
      <c r="AI69" s="1"/>
      <c r="AJ69" s="1"/>
      <c r="AK69" s="9"/>
      <c r="AL69" s="1"/>
      <c r="AM69" s="1"/>
      <c r="AN69" s="1"/>
      <c r="AO69" s="1"/>
      <c r="AP69" s="1"/>
      <c r="AQ69" s="9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9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9"/>
      <c r="CF69" s="1"/>
      <c r="CG69" s="1"/>
      <c r="CH69" s="1"/>
      <c r="CI69" s="1"/>
      <c r="CJ69" s="1"/>
      <c r="CK69" s="1"/>
      <c r="CL69" s="9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9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9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60"/>
      <c r="FI69" s="60"/>
      <c r="FJ69" s="58"/>
      <c r="FK69" s="58"/>
      <c r="FL69" s="60"/>
      <c r="FM69" s="58"/>
      <c r="FN69" s="60"/>
      <c r="FO69" s="60"/>
      <c r="FP69" s="58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58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60"/>
      <c r="JA69" s="60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60"/>
      <c r="KD69" s="60"/>
      <c r="KE69" s="60"/>
      <c r="KF69" s="60"/>
      <c r="KG69" s="60"/>
      <c r="KH69" s="60"/>
      <c r="KI69" s="60"/>
      <c r="KJ69" s="1"/>
      <c r="KK69" s="97"/>
      <c r="KL69" s="97"/>
      <c r="KM69" s="97"/>
      <c r="KN69" s="97" t="s">
        <v>516</v>
      </c>
      <c r="KO69" s="97"/>
      <c r="KP69" s="97"/>
      <c r="KQ69" s="97"/>
      <c r="KR69" s="97"/>
      <c r="KS69" s="97"/>
      <c r="KT69" s="97"/>
      <c r="KU69" s="97"/>
      <c r="KV69" s="97"/>
      <c r="KW69" s="102" t="s">
        <v>516</v>
      </c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1"/>
    </row>
    <row r="70" spans="1:522" ht="18" customHeight="1" x14ac:dyDescent="0.2">
      <c r="A70" s="12">
        <v>45</v>
      </c>
      <c r="B70" s="11" t="s">
        <v>54</v>
      </c>
      <c r="D70" s="4"/>
      <c r="H70" s="4"/>
      <c r="I70" s="1">
        <f t="shared" si="3"/>
        <v>0</v>
      </c>
      <c r="J70" s="3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9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9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9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9"/>
      <c r="DE70" s="9"/>
      <c r="DF70" s="1"/>
      <c r="DG70" s="1"/>
      <c r="DH70" s="1"/>
      <c r="DI70" s="1"/>
      <c r="DJ70" s="1"/>
      <c r="DK70" s="9"/>
      <c r="DL70" s="9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9"/>
      <c r="FA70" s="9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9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97"/>
      <c r="LQ70" s="97"/>
      <c r="LR70" s="97"/>
      <c r="LS70" s="97"/>
      <c r="LT70" s="97"/>
      <c r="LU70" s="97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1"/>
    </row>
    <row r="71" spans="1:522" ht="18" customHeight="1" x14ac:dyDescent="0.2">
      <c r="D71" s="4"/>
      <c r="H71" s="4"/>
      <c r="I71" s="1">
        <f t="shared" si="3"/>
        <v>0</v>
      </c>
      <c r="J71" s="3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9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9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9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9"/>
      <c r="DE71" s="9"/>
      <c r="DF71" s="1"/>
      <c r="DG71" s="1"/>
      <c r="DH71" s="1"/>
      <c r="DI71" s="1"/>
      <c r="DJ71" s="1"/>
      <c r="DK71" s="9"/>
      <c r="DL71" s="9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9"/>
      <c r="FA71" s="9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9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97"/>
      <c r="LQ71" s="97"/>
      <c r="LR71" s="97"/>
      <c r="LS71" s="97"/>
      <c r="LT71" s="97"/>
      <c r="LU71" s="97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1"/>
    </row>
    <row r="72" spans="1:522" ht="18" customHeight="1" x14ac:dyDescent="0.2">
      <c r="D72" s="4"/>
      <c r="H72" s="4"/>
      <c r="I72" s="1">
        <f t="shared" si="3"/>
        <v>0</v>
      </c>
      <c r="J72" s="3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9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9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9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9"/>
      <c r="DE72" s="9"/>
      <c r="DF72" s="1"/>
      <c r="DG72" s="1"/>
      <c r="DH72" s="1"/>
      <c r="DI72" s="1"/>
      <c r="DJ72" s="1"/>
      <c r="DK72" s="9"/>
      <c r="DL72" s="9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9"/>
      <c r="FA72" s="9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9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97"/>
      <c r="LQ72" s="97"/>
      <c r="LR72" s="97"/>
      <c r="LS72" s="97"/>
      <c r="LT72" s="97"/>
      <c r="LU72" s="97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1"/>
    </row>
    <row r="73" spans="1:522" ht="18" customHeight="1" x14ac:dyDescent="0.2">
      <c r="D73" s="4"/>
      <c r="H73" s="4"/>
      <c r="I73" s="1">
        <f t="shared" si="3"/>
        <v>0</v>
      </c>
      <c r="J73" s="3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9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9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9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9"/>
      <c r="DE73" s="9"/>
      <c r="DF73" s="1"/>
      <c r="DG73" s="1"/>
      <c r="DH73" s="1"/>
      <c r="DI73" s="1"/>
      <c r="DJ73" s="1"/>
      <c r="DK73" s="9"/>
      <c r="DL73" s="9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9"/>
      <c r="FA73" s="9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9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97"/>
      <c r="LQ73" s="97"/>
      <c r="LR73" s="97"/>
      <c r="LS73" s="97"/>
      <c r="LT73" s="97"/>
      <c r="LU73" s="97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1"/>
    </row>
    <row r="74" spans="1:522" ht="18" customHeight="1" x14ac:dyDescent="0.2">
      <c r="D74" s="4"/>
      <c r="H74" s="4"/>
      <c r="I74" s="1">
        <f t="shared" si="3"/>
        <v>0</v>
      </c>
      <c r="J74" s="3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9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9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9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9"/>
      <c r="DE74" s="9"/>
      <c r="DF74" s="1"/>
      <c r="DG74" s="1"/>
      <c r="DH74" s="1"/>
      <c r="DI74" s="1"/>
      <c r="DJ74" s="1"/>
      <c r="DK74" s="9"/>
      <c r="DL74" s="9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9"/>
      <c r="FA74" s="9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9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97"/>
      <c r="LQ74" s="97"/>
      <c r="LR74" s="97"/>
      <c r="LS74" s="97"/>
      <c r="LT74" s="97"/>
      <c r="LU74" s="97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  <c r="MY74" s="64"/>
      <c r="MZ74" s="64"/>
      <c r="NA74" s="64"/>
      <c r="NB74" s="64"/>
      <c r="NC74" s="64"/>
      <c r="ND74" s="64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1"/>
    </row>
    <row r="75" spans="1:522" ht="18" customHeight="1" x14ac:dyDescent="0.2">
      <c r="D75" s="4"/>
      <c r="H75" s="4"/>
      <c r="I75" s="1">
        <f t="shared" si="3"/>
        <v>0</v>
      </c>
      <c r="J75" s="3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9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9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9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9"/>
      <c r="DE75" s="9"/>
      <c r="DF75" s="1"/>
      <c r="DG75" s="1"/>
      <c r="DH75" s="1"/>
      <c r="DI75" s="1"/>
      <c r="DJ75" s="1"/>
      <c r="DK75" s="9"/>
      <c r="DL75" s="9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9"/>
      <c r="FA75" s="9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9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97"/>
      <c r="LQ75" s="97"/>
      <c r="LR75" s="97"/>
      <c r="LS75" s="97"/>
      <c r="LT75" s="97"/>
      <c r="LU75" s="97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1"/>
    </row>
    <row r="76" spans="1:522" s="10" customFormat="1" ht="18" customHeight="1" x14ac:dyDescent="0.2">
      <c r="A76" s="12"/>
      <c r="B76" s="11" t="s">
        <v>113</v>
      </c>
      <c r="C76" s="1">
        <v>8293</v>
      </c>
      <c r="D76" s="49" t="s">
        <v>115</v>
      </c>
      <c r="E76" s="1">
        <v>11082</v>
      </c>
      <c r="F76" s="1">
        <v>2016</v>
      </c>
      <c r="G76" s="4" t="s">
        <v>51</v>
      </c>
      <c r="H76"/>
      <c r="I76" s="1">
        <f t="shared" si="3"/>
        <v>0</v>
      </c>
      <c r="J76" s="1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9"/>
      <c r="AJ76" s="9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9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9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9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9"/>
      <c r="HM76" s="1"/>
      <c r="HN76" s="1"/>
      <c r="HO76" s="1"/>
      <c r="HP76" s="1"/>
      <c r="HQ76" s="1"/>
      <c r="HR76" s="1"/>
      <c r="HS76" s="1"/>
      <c r="HT76" s="1"/>
      <c r="HU76" s="1"/>
      <c r="HV76" s="9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60"/>
      <c r="KD76" s="60"/>
      <c r="KE76" s="60"/>
      <c r="KF76" s="60"/>
      <c r="KG76" s="60"/>
      <c r="KH76" s="60"/>
      <c r="KI76" s="60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</row>
    <row r="77" spans="1:522" s="10" customFormat="1" ht="18" customHeight="1" x14ac:dyDescent="0.2">
      <c r="A77" s="12"/>
      <c r="B77" s="11"/>
      <c r="C77" s="1"/>
      <c r="D77" s="4" t="s">
        <v>413</v>
      </c>
      <c r="E77" s="1">
        <v>13032</v>
      </c>
      <c r="F77" s="1">
        <v>2020</v>
      </c>
      <c r="G77" s="4"/>
      <c r="H77"/>
      <c r="I77" s="1">
        <f t="shared" si="3"/>
        <v>0</v>
      </c>
      <c r="J77" s="3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9"/>
      <c r="AJ77" s="9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9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9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9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9"/>
      <c r="HM77" s="1"/>
      <c r="HN77" s="1"/>
      <c r="HO77" s="1"/>
      <c r="HP77" s="1"/>
      <c r="HQ77" s="1"/>
      <c r="HR77" s="1"/>
      <c r="HS77" s="1"/>
      <c r="HT77" s="1"/>
      <c r="HU77" s="1"/>
      <c r="HV77" s="9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60"/>
      <c r="KD77" s="60"/>
      <c r="KE77" s="60"/>
      <c r="KF77" s="60"/>
      <c r="KG77" s="60"/>
      <c r="KH77" s="60"/>
      <c r="KI77" s="60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102"/>
      <c r="MY77" s="97"/>
      <c r="MZ77" s="97"/>
      <c r="NA77" s="97"/>
      <c r="NB77" s="97"/>
      <c r="NC77" s="97"/>
      <c r="ND77" s="97"/>
      <c r="NE77" s="97"/>
      <c r="NF77" s="97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</row>
    <row r="78" spans="1:522" s="10" customFormat="1" ht="18" customHeight="1" x14ac:dyDescent="0.2">
      <c r="A78" s="12"/>
      <c r="B78" s="11" t="s">
        <v>170</v>
      </c>
      <c r="C78" s="1">
        <v>8828</v>
      </c>
      <c r="D78" s="4" t="s">
        <v>259</v>
      </c>
      <c r="E78" s="1">
        <v>10853</v>
      </c>
      <c r="F78" s="1"/>
      <c r="G78" s="4" t="s">
        <v>18</v>
      </c>
      <c r="H78"/>
      <c r="I78" s="1">
        <f t="shared" si="3"/>
        <v>0</v>
      </c>
      <c r="J78" s="12">
        <f>Tabuľka2[[#This Row],[Stĺpec8]]+I79</f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9"/>
      <c r="X78" s="1"/>
      <c r="Y78" s="1"/>
      <c r="Z78" s="1"/>
      <c r="AA78" s="1"/>
      <c r="AB78" s="1"/>
      <c r="AC78" s="1"/>
      <c r="AD78" s="1"/>
      <c r="AE78" s="1"/>
      <c r="AF78" s="1"/>
      <c r="AG78" s="9"/>
      <c r="AH78" s="1"/>
      <c r="AI78" s="9"/>
      <c r="AJ78" s="9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9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9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9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9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60"/>
      <c r="KD78" s="60"/>
      <c r="KE78" s="60"/>
      <c r="KF78" s="60"/>
      <c r="KG78" s="60"/>
      <c r="KH78" s="60"/>
      <c r="KI78" s="60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1"/>
    </row>
    <row r="79" spans="1:522" s="10" customFormat="1" ht="18" customHeight="1" x14ac:dyDescent="0.2">
      <c r="A79" s="12"/>
      <c r="B79" s="11"/>
      <c r="C79" s="1"/>
      <c r="D79" s="4" t="s">
        <v>287</v>
      </c>
      <c r="E79" s="1">
        <v>12685</v>
      </c>
      <c r="F79" s="1">
        <v>2020</v>
      </c>
      <c r="G79" s="4"/>
      <c r="H79"/>
      <c r="I79" s="1">
        <f t="shared" si="3"/>
        <v>0</v>
      </c>
      <c r="J79" s="3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9"/>
      <c r="AH79" s="1"/>
      <c r="AI79" s="9"/>
      <c r="AJ79" s="9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9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9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9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9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60"/>
      <c r="KD79" s="60"/>
      <c r="KE79" s="60"/>
      <c r="KF79" s="60"/>
      <c r="KG79" s="60"/>
      <c r="KH79" s="60"/>
      <c r="KI79" s="60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1"/>
    </row>
    <row r="80" spans="1:522" s="10" customFormat="1" ht="18" customHeight="1" x14ac:dyDescent="0.2">
      <c r="A80" s="12"/>
      <c r="B80" s="11" t="s">
        <v>433</v>
      </c>
      <c r="C80" s="1">
        <v>9663</v>
      </c>
      <c r="D80" s="124" t="s">
        <v>434</v>
      </c>
      <c r="E80" s="1">
        <v>7410</v>
      </c>
      <c r="F80" s="1"/>
      <c r="G80" s="124" t="s">
        <v>427</v>
      </c>
      <c r="H80"/>
      <c r="I80" s="1">
        <f t="shared" si="3"/>
        <v>0</v>
      </c>
      <c r="J80" s="12">
        <f>Tabuľka2[[#This Row],[Stĺpec8]]+I81</f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9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9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9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9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60"/>
      <c r="FI80" s="60"/>
      <c r="FJ80" s="58"/>
      <c r="FK80" s="58"/>
      <c r="FL80" s="60"/>
      <c r="FM80" s="58"/>
      <c r="FN80" s="60"/>
      <c r="FO80" s="60"/>
      <c r="FP80" s="58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58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60"/>
      <c r="JA80" s="60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60"/>
      <c r="KD80" s="60"/>
      <c r="KE80" s="60"/>
      <c r="KF80" s="60"/>
      <c r="KG80" s="60"/>
      <c r="KH80" s="60"/>
      <c r="KI80" s="60"/>
      <c r="KJ80" s="1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102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1"/>
    </row>
    <row r="81" spans="1:522" s="10" customFormat="1" ht="18" customHeight="1" x14ac:dyDescent="0.2">
      <c r="A81" s="12"/>
      <c r="B81" s="11"/>
      <c r="C81" s="1"/>
      <c r="D81" s="124" t="s">
        <v>443</v>
      </c>
      <c r="E81" s="1">
        <v>11865</v>
      </c>
      <c r="F81" s="1"/>
      <c r="G81" s="124" t="s">
        <v>427</v>
      </c>
      <c r="H81"/>
      <c r="I81" s="1">
        <f t="shared" si="3"/>
        <v>0</v>
      </c>
      <c r="J81" s="1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9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9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9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9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60"/>
      <c r="FI81" s="60"/>
      <c r="FJ81" s="58"/>
      <c r="FK81" s="58"/>
      <c r="FL81" s="60"/>
      <c r="FM81" s="58"/>
      <c r="FN81" s="60"/>
      <c r="FO81" s="60"/>
      <c r="FP81" s="58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58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60"/>
      <c r="JA81" s="60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60"/>
      <c r="KD81" s="60"/>
      <c r="KE81" s="60"/>
      <c r="KF81" s="60"/>
      <c r="KG81" s="60"/>
      <c r="KH81" s="60"/>
      <c r="KI81" s="60"/>
      <c r="KJ81" s="1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102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1"/>
    </row>
    <row r="82" spans="1:522" s="10" customFormat="1" ht="18" customHeight="1" x14ac:dyDescent="0.2">
      <c r="A82" s="12"/>
      <c r="B82" s="11" t="s">
        <v>143</v>
      </c>
      <c r="C82" s="1">
        <v>9369</v>
      </c>
      <c r="D82" t="s">
        <v>144</v>
      </c>
      <c r="E82" s="1">
        <v>9983</v>
      </c>
      <c r="F82" s="1">
        <v>2006</v>
      </c>
      <c r="G82" t="s">
        <v>51</v>
      </c>
      <c r="H82"/>
      <c r="I82" s="1">
        <f t="shared" si="3"/>
        <v>0</v>
      </c>
      <c r="J82" s="12">
        <f>Tabuľka2[[#This Row],[Stĺpec8]]</f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9"/>
      <c r="AH82" s="1"/>
      <c r="AI82" s="9"/>
      <c r="AJ82" s="9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9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9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9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9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60"/>
      <c r="KD82" s="60"/>
      <c r="KE82" s="60"/>
      <c r="KF82" s="60"/>
      <c r="KG82" s="60"/>
      <c r="KH82" s="60"/>
      <c r="KI82" s="60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9"/>
      <c r="LL82" s="1"/>
      <c r="LM82" s="1"/>
      <c r="LN82" s="1"/>
      <c r="LO82" s="1"/>
      <c r="LP82" s="1"/>
      <c r="LQ82" s="1"/>
      <c r="LR82" s="1"/>
      <c r="LS82" s="1"/>
      <c r="LT82" s="1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1"/>
    </row>
    <row r="83" spans="1:522" s="10" customFormat="1" ht="18" customHeight="1" x14ac:dyDescent="0.2">
      <c r="A83" s="12"/>
      <c r="B83" s="11" t="s">
        <v>435</v>
      </c>
      <c r="C83" s="1">
        <v>8898</v>
      </c>
      <c r="D83" s="124" t="s">
        <v>436</v>
      </c>
      <c r="E83" s="1">
        <v>12939</v>
      </c>
      <c r="F83" s="1"/>
      <c r="G83" s="124" t="s">
        <v>427</v>
      </c>
      <c r="H83"/>
      <c r="I83" s="1">
        <f t="shared" si="3"/>
        <v>0</v>
      </c>
      <c r="J83" s="12">
        <f>Tabuľka2[[#This Row],[Stĺpec8]]</f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9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9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9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9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60"/>
      <c r="FI83" s="60"/>
      <c r="FJ83" s="58"/>
      <c r="FK83" s="58"/>
      <c r="FL83" s="60"/>
      <c r="FM83" s="58"/>
      <c r="FN83" s="60"/>
      <c r="FO83" s="60"/>
      <c r="FP83" s="58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58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60"/>
      <c r="JA83" s="60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60"/>
      <c r="KD83" s="60"/>
      <c r="KE83" s="60"/>
      <c r="KF83" s="60"/>
      <c r="KG83" s="60"/>
      <c r="KH83" s="60"/>
      <c r="KI83" s="60"/>
      <c r="KJ83" s="1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102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1"/>
    </row>
    <row r="84" spans="1:522" s="10" customFormat="1" ht="18" customHeight="1" x14ac:dyDescent="0.2">
      <c r="A84" s="12"/>
      <c r="B84" s="11" t="s">
        <v>217</v>
      </c>
      <c r="C84" s="1">
        <v>9287</v>
      </c>
      <c r="D84" s="124" t="s">
        <v>218</v>
      </c>
      <c r="E84" s="1">
        <v>9631</v>
      </c>
      <c r="F84" s="1"/>
      <c r="G84" s="124" t="s">
        <v>148</v>
      </c>
      <c r="H84"/>
      <c r="I84" s="1">
        <f t="shared" si="3"/>
        <v>0</v>
      </c>
      <c r="J84" s="12">
        <f>Tabuľka2[[#This Row],[Stĺpec8]]+I85</f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9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9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9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9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60"/>
      <c r="FI84" s="60"/>
      <c r="FJ84" s="58"/>
      <c r="FK84" s="58"/>
      <c r="FL84" s="60"/>
      <c r="FM84" s="58"/>
      <c r="FN84" s="60"/>
      <c r="FO84" s="60"/>
      <c r="FP84" s="58"/>
      <c r="FQ84" s="60"/>
      <c r="FR84" s="60"/>
      <c r="FS84" s="60"/>
      <c r="FT84" s="60"/>
      <c r="FU84" s="60"/>
      <c r="FV84" s="60"/>
      <c r="FW84" s="60"/>
      <c r="FX84" s="60"/>
      <c r="FY84" s="60"/>
      <c r="FZ84" s="60"/>
      <c r="GA84" s="60"/>
      <c r="GB84" s="60"/>
      <c r="GC84" s="60"/>
      <c r="GD84" s="60"/>
      <c r="GE84" s="58"/>
      <c r="GF84" s="60"/>
      <c r="GG84" s="60"/>
      <c r="GH84" s="60"/>
      <c r="GI84" s="60"/>
      <c r="GJ84" s="60"/>
      <c r="GK84" s="60"/>
      <c r="GL84" s="60"/>
      <c r="GM84" s="60"/>
      <c r="GN84" s="60"/>
      <c r="GO84" s="60"/>
      <c r="GP84" s="60"/>
      <c r="GQ84" s="60"/>
      <c r="GR84" s="60"/>
      <c r="GS84" s="60"/>
      <c r="GT84" s="60"/>
      <c r="GU84" s="60"/>
      <c r="GV84" s="60"/>
      <c r="GW84" s="60"/>
      <c r="GX84" s="60"/>
      <c r="GY84" s="60"/>
      <c r="GZ84" s="60"/>
      <c r="HA84" s="60"/>
      <c r="HB84" s="60"/>
      <c r="HC84" s="60"/>
      <c r="HD84" s="60"/>
      <c r="HE84" s="60"/>
      <c r="HF84" s="60"/>
      <c r="HG84" s="60"/>
      <c r="HH84" s="60"/>
      <c r="HI84" s="60"/>
      <c r="HJ84" s="60"/>
      <c r="HK84" s="60"/>
      <c r="HL84" s="60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60"/>
      <c r="JA84" s="60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60"/>
      <c r="KD84" s="60"/>
      <c r="KE84" s="60"/>
      <c r="KF84" s="60"/>
      <c r="KG84" s="60"/>
      <c r="KH84" s="60"/>
      <c r="KI84" s="60"/>
      <c r="KJ84" s="1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102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1"/>
    </row>
    <row r="85" spans="1:522" s="10" customFormat="1" ht="18" customHeight="1" x14ac:dyDescent="0.2">
      <c r="A85" s="12"/>
      <c r="B85" s="11"/>
      <c r="C85" s="1"/>
      <c r="D85" s="124" t="s">
        <v>422</v>
      </c>
      <c r="E85" s="1"/>
      <c r="F85" s="1"/>
      <c r="G85" s="124"/>
      <c r="H85"/>
      <c r="I85" s="1">
        <f t="shared" si="0"/>
        <v>0</v>
      </c>
      <c r="J85" s="1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9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9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9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9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60"/>
      <c r="FI85" s="60"/>
      <c r="FJ85" s="58"/>
      <c r="FK85" s="58"/>
      <c r="FL85" s="60"/>
      <c r="FM85" s="58"/>
      <c r="FN85" s="60"/>
      <c r="FO85" s="60"/>
      <c r="FP85" s="58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58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60"/>
      <c r="JA85" s="60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60"/>
      <c r="KD85" s="60"/>
      <c r="KE85" s="60"/>
      <c r="KF85" s="60"/>
      <c r="KG85" s="60"/>
      <c r="KH85" s="60"/>
      <c r="KI85" s="60"/>
      <c r="KJ85" s="1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102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1"/>
    </row>
    <row r="86" spans="1:522" s="10" customFormat="1" ht="18" customHeight="1" x14ac:dyDescent="0.2">
      <c r="A86" s="12"/>
      <c r="B86" s="11" t="s">
        <v>224</v>
      </c>
      <c r="C86" s="1">
        <v>9485</v>
      </c>
      <c r="D86" s="123" t="s">
        <v>502</v>
      </c>
      <c r="E86" s="1">
        <v>9217</v>
      </c>
      <c r="F86" s="1"/>
      <c r="G86" s="123" t="s">
        <v>48</v>
      </c>
      <c r="H86"/>
      <c r="I86" s="1">
        <f t="shared" si="0"/>
        <v>0</v>
      </c>
      <c r="J86" s="12">
        <f>Tabuľka2[[#This Row],[Stĺpec8]]</f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9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9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9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9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60"/>
      <c r="FI86" s="60"/>
      <c r="FJ86" s="58"/>
      <c r="FK86" s="58"/>
      <c r="FL86" s="60"/>
      <c r="FM86" s="58"/>
      <c r="FN86" s="60"/>
      <c r="FO86" s="60"/>
      <c r="FP86" s="58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58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60"/>
      <c r="JA86" s="60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60"/>
      <c r="KD86" s="60"/>
      <c r="KE86" s="60"/>
      <c r="KF86" s="60"/>
      <c r="KG86" s="60"/>
      <c r="KH86" s="60"/>
      <c r="KI86" s="60"/>
      <c r="KJ86" s="1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102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1"/>
    </row>
    <row r="87" spans="1:522" s="10" customFormat="1" ht="18" customHeight="1" x14ac:dyDescent="0.2">
      <c r="A87" s="12"/>
      <c r="B87" s="11" t="s">
        <v>221</v>
      </c>
      <c r="C87" s="1">
        <v>9255</v>
      </c>
      <c r="D87" t="s">
        <v>313</v>
      </c>
      <c r="E87" s="1">
        <v>12871</v>
      </c>
      <c r="F87" s="1">
        <v>2020</v>
      </c>
      <c r="G87" t="s">
        <v>222</v>
      </c>
      <c r="H87"/>
      <c r="I87" s="1">
        <f t="shared" si="0"/>
        <v>0</v>
      </c>
      <c r="J87" s="12">
        <f>Tabuľka2[[#This Row],[Stĺpec8]]</f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9"/>
      <c r="AH87" s="1"/>
      <c r="AI87" s="9"/>
      <c r="AJ87" s="9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9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9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9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9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60"/>
      <c r="KD87" s="60"/>
      <c r="KE87" s="60"/>
      <c r="KF87" s="60"/>
      <c r="KG87" s="60"/>
      <c r="KH87" s="60"/>
      <c r="KI87" s="60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1"/>
    </row>
    <row r="88" spans="1:522" s="10" customFormat="1" ht="18" customHeight="1" x14ac:dyDescent="0.2">
      <c r="A88" s="12"/>
      <c r="B88" s="11" t="s">
        <v>104</v>
      </c>
      <c r="C88" s="1">
        <v>9127</v>
      </c>
      <c r="D88" s="4" t="s">
        <v>335</v>
      </c>
      <c r="E88" s="1">
        <v>12604</v>
      </c>
      <c r="F88" s="1"/>
      <c r="G88" s="4" t="s">
        <v>28</v>
      </c>
      <c r="H88"/>
      <c r="I88" s="1">
        <f t="shared" si="0"/>
        <v>0</v>
      </c>
      <c r="J88" s="12">
        <f>Tabuľka2[[#This Row],[Stĺpec8]]</f>
        <v>0</v>
      </c>
      <c r="K88" s="1"/>
      <c r="L88" s="1"/>
      <c r="M88" s="1"/>
      <c r="N88" s="1"/>
      <c r="O88" s="9"/>
      <c r="P88" s="1"/>
      <c r="Q88" s="1"/>
      <c r="R88" s="1"/>
      <c r="S88" s="9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9"/>
      <c r="AJ88" s="1"/>
      <c r="AK88" s="1"/>
      <c r="AL88" s="1"/>
      <c r="AM88" s="1"/>
      <c r="AN88" s="1"/>
      <c r="AO88" s="1"/>
      <c r="AP88" s="1"/>
      <c r="AQ88" s="1"/>
      <c r="AR88" s="9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9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9"/>
      <c r="DE88" s="9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9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88"/>
      <c r="KD88" s="88"/>
      <c r="KE88" s="88"/>
      <c r="KF88" s="88"/>
      <c r="KG88" s="88"/>
      <c r="KH88" s="88"/>
      <c r="KI88" s="88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102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</row>
    <row r="89" spans="1:522" s="10" customFormat="1" ht="18" customHeight="1" x14ac:dyDescent="0.2">
      <c r="A89" s="12"/>
      <c r="B89" s="11" t="s">
        <v>317</v>
      </c>
      <c r="C89" s="1">
        <v>8956</v>
      </c>
      <c r="D89" s="124" t="s">
        <v>318</v>
      </c>
      <c r="E89" s="1">
        <v>7559</v>
      </c>
      <c r="F89" s="1">
        <v>2006</v>
      </c>
      <c r="G89" s="124" t="s">
        <v>72</v>
      </c>
      <c r="H89"/>
      <c r="I89" s="1">
        <f t="shared" si="0"/>
        <v>0</v>
      </c>
      <c r="J89" s="12">
        <f>Tabuľka2[[#This Row],[Stĺpec8]]</f>
        <v>0</v>
      </c>
      <c r="K89" s="1"/>
      <c r="L89" s="1"/>
      <c r="M89" s="1"/>
      <c r="N89" s="1"/>
      <c r="O89" s="1"/>
      <c r="P89" s="1"/>
      <c r="Q89" s="9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9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9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9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9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60"/>
      <c r="FI89" s="60"/>
      <c r="FJ89" s="58"/>
      <c r="FK89" s="58"/>
      <c r="FL89" s="60"/>
      <c r="FM89" s="58"/>
      <c r="FN89" s="60"/>
      <c r="FO89" s="60"/>
      <c r="FP89" s="58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58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60"/>
      <c r="JA89" s="60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60"/>
      <c r="KD89" s="60"/>
      <c r="KE89" s="60"/>
      <c r="KF89" s="60"/>
      <c r="KG89" s="60"/>
      <c r="KH89" s="60"/>
      <c r="KI89" s="60"/>
      <c r="KJ89" s="1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102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1"/>
    </row>
    <row r="90" spans="1:522" s="10" customFormat="1" ht="18" customHeight="1" x14ac:dyDescent="0.2">
      <c r="A90" s="12"/>
      <c r="B90" s="11" t="s">
        <v>479</v>
      </c>
      <c r="C90" s="1">
        <v>10172</v>
      </c>
      <c r="D90" s="124" t="s">
        <v>480</v>
      </c>
      <c r="E90" s="1">
        <v>13072</v>
      </c>
      <c r="F90" s="1"/>
      <c r="G90" s="124" t="s">
        <v>418</v>
      </c>
      <c r="H90"/>
      <c r="I90" s="1">
        <f t="shared" si="0"/>
        <v>0</v>
      </c>
      <c r="J90" s="12">
        <f>Tabuľka2[[#This Row],[Stĺpec8]]</f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9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9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9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9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60"/>
      <c r="FI90" s="60"/>
      <c r="FJ90" s="58"/>
      <c r="FK90" s="58"/>
      <c r="FL90" s="60"/>
      <c r="FM90" s="58"/>
      <c r="FN90" s="60"/>
      <c r="FO90" s="60"/>
      <c r="FP90" s="58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58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60"/>
      <c r="JA90" s="60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60"/>
      <c r="KD90" s="60"/>
      <c r="KE90" s="60"/>
      <c r="KF90" s="60"/>
      <c r="KG90" s="60"/>
      <c r="KH90" s="60"/>
      <c r="KI90" s="60"/>
      <c r="KJ90" s="1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102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1"/>
    </row>
    <row r="91" spans="1:522" ht="18" customHeight="1" x14ac:dyDescent="0.2">
      <c r="B91" s="11" t="s">
        <v>342</v>
      </c>
      <c r="C91" s="1">
        <v>9629</v>
      </c>
      <c r="D91" t="s">
        <v>343</v>
      </c>
      <c r="E91" s="1">
        <v>10631</v>
      </c>
      <c r="G91" t="s">
        <v>43</v>
      </c>
      <c r="H91" s="4"/>
      <c r="I91" s="1">
        <f t="shared" si="0"/>
        <v>0</v>
      </c>
      <c r="J91" s="12">
        <f>Tabuľka2[[#This Row],[Stĺpec8]]</f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9"/>
      <c r="AR91" s="1"/>
      <c r="AS91" s="1"/>
      <c r="AT91" s="1"/>
      <c r="AU91" s="1"/>
      <c r="AV91" s="1"/>
      <c r="AW91" s="1"/>
      <c r="AX91" s="1"/>
      <c r="AY91" s="9"/>
      <c r="AZ91" s="1"/>
      <c r="BA91" s="9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9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9"/>
      <c r="DE91" s="9"/>
      <c r="DF91" s="1"/>
      <c r="DG91" s="1"/>
      <c r="DH91" s="1"/>
      <c r="DI91" s="1"/>
      <c r="DJ91" s="1"/>
      <c r="DK91" s="9"/>
      <c r="DL91" s="9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9"/>
      <c r="FA91" s="9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</row>
    <row r="92" spans="1:522" s="10" customFormat="1" ht="18" customHeight="1" x14ac:dyDescent="0.2">
      <c r="A92" s="12"/>
      <c r="B92" s="11" t="s">
        <v>263</v>
      </c>
      <c r="C92" s="1">
        <v>8360</v>
      </c>
      <c r="D92" s="124" t="s">
        <v>487</v>
      </c>
      <c r="E92" s="1">
        <v>12759</v>
      </c>
      <c r="F92" s="1"/>
      <c r="G92" s="124" t="s">
        <v>264</v>
      </c>
      <c r="H92"/>
      <c r="I92" s="1">
        <f t="shared" si="0"/>
        <v>0</v>
      </c>
      <c r="J92" s="3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9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9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9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9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60"/>
      <c r="FI92" s="60"/>
      <c r="FJ92" s="58"/>
      <c r="FK92" s="58"/>
      <c r="FL92" s="60"/>
      <c r="FM92" s="58"/>
      <c r="FN92" s="60"/>
      <c r="FO92" s="60"/>
      <c r="FP92" s="58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58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60"/>
      <c r="JA92" s="60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60"/>
      <c r="KD92" s="60"/>
      <c r="KE92" s="60"/>
      <c r="KF92" s="60"/>
      <c r="KG92" s="60"/>
      <c r="KH92" s="60"/>
      <c r="KI92" s="60"/>
      <c r="KJ92" s="1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102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102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1"/>
    </row>
    <row r="93" spans="1:522" s="10" customFormat="1" ht="18" customHeight="1" x14ac:dyDescent="0.2">
      <c r="A93" s="12"/>
      <c r="B93" s="11" t="s">
        <v>109</v>
      </c>
      <c r="C93" s="1">
        <v>9133</v>
      </c>
      <c r="D93" s="124" t="s">
        <v>108</v>
      </c>
      <c r="E93" s="1">
        <v>10992</v>
      </c>
      <c r="F93" s="1"/>
      <c r="G93" s="124" t="s">
        <v>18</v>
      </c>
      <c r="H93"/>
      <c r="I93" s="1">
        <f t="shared" si="0"/>
        <v>0</v>
      </c>
      <c r="J93" s="12">
        <f>Tabuľka2[[#This Row],[Stĺpec8]]</f>
        <v>0</v>
      </c>
      <c r="K93" s="1"/>
      <c r="L93" s="1"/>
      <c r="M93" s="1"/>
      <c r="N93" s="1"/>
      <c r="O93" s="1"/>
      <c r="P93" s="1"/>
      <c r="Q93" s="9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9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9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9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9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60"/>
      <c r="FI93" s="60"/>
      <c r="FJ93" s="58"/>
      <c r="FK93" s="58"/>
      <c r="FL93" s="60"/>
      <c r="FM93" s="58"/>
      <c r="FN93" s="60"/>
      <c r="FO93" s="60"/>
      <c r="FP93" s="58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58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60"/>
      <c r="JA93" s="60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60"/>
      <c r="KD93" s="60"/>
      <c r="KE93" s="60"/>
      <c r="KF93" s="60"/>
      <c r="KG93" s="60"/>
      <c r="KH93" s="60"/>
      <c r="KI93" s="60"/>
      <c r="KJ93" s="1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102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1"/>
    </row>
    <row r="94" spans="1:522" s="10" customFormat="1" ht="18" customHeight="1" x14ac:dyDescent="0.2">
      <c r="A94" s="12"/>
      <c r="B94" s="11" t="s">
        <v>400</v>
      </c>
      <c r="C94" s="1">
        <v>9946</v>
      </c>
      <c r="D94" s="124" t="s">
        <v>226</v>
      </c>
      <c r="E94" s="1">
        <v>10339</v>
      </c>
      <c r="F94" s="1">
        <v>2011</v>
      </c>
      <c r="G94" s="4" t="s">
        <v>51</v>
      </c>
      <c r="H94"/>
      <c r="I94" s="1">
        <f t="shared" si="0"/>
        <v>0</v>
      </c>
      <c r="J94" s="12">
        <f>Tabuľka2[[#This Row],[Stĺpec8]]</f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9"/>
      <c r="AJ94" s="1"/>
      <c r="AK94" s="1"/>
      <c r="AL94" s="1"/>
      <c r="AM94" s="1"/>
      <c r="AN94" s="1"/>
      <c r="AO94" s="9"/>
      <c r="AP94" s="9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9"/>
      <c r="JM94" s="1"/>
      <c r="JN94" s="1"/>
      <c r="JO94" s="1"/>
      <c r="JP94" s="1"/>
      <c r="JQ94" s="1"/>
      <c r="JR94" s="1"/>
      <c r="JS94" s="1"/>
      <c r="JT94" s="60"/>
      <c r="JU94" s="60"/>
      <c r="JV94" s="60"/>
      <c r="JW94" s="60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97"/>
      <c r="KL94" s="97"/>
      <c r="KM94" s="102"/>
      <c r="KN94" s="97"/>
      <c r="KO94" s="97"/>
      <c r="KP94" s="97"/>
      <c r="KQ94" s="97"/>
      <c r="KR94" s="97"/>
      <c r="KS94" s="97"/>
      <c r="KT94" s="102"/>
      <c r="KU94" s="102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1"/>
    </row>
    <row r="95" spans="1:522" s="10" customFormat="1" ht="18" customHeight="1" x14ac:dyDescent="0.2">
      <c r="A95" s="12"/>
      <c r="B95" s="11" t="s">
        <v>457</v>
      </c>
      <c r="C95" s="1">
        <v>8567</v>
      </c>
      <c r="D95" s="124" t="s">
        <v>456</v>
      </c>
      <c r="E95" s="1">
        <v>12598</v>
      </c>
      <c r="F95" s="1"/>
      <c r="G95" s="124" t="s">
        <v>293</v>
      </c>
      <c r="H95"/>
      <c r="I95" s="1">
        <f t="shared" ref="I95:I100" si="4">SUM(K95:TB95)</f>
        <v>0</v>
      </c>
      <c r="J95" s="12">
        <f>Tabuľka2[[#This Row],[Stĺpec8]]</f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9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9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9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9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60"/>
      <c r="FI95" s="60"/>
      <c r="FJ95" s="58"/>
      <c r="FK95" s="58"/>
      <c r="FL95" s="60"/>
      <c r="FM95" s="58"/>
      <c r="FN95" s="60"/>
      <c r="FO95" s="60"/>
      <c r="FP95" s="58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58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60"/>
      <c r="JA95" s="60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60"/>
      <c r="KD95" s="60"/>
      <c r="KE95" s="60"/>
      <c r="KF95" s="60"/>
      <c r="KG95" s="60"/>
      <c r="KH95" s="60"/>
      <c r="KI95" s="60"/>
      <c r="KJ95" s="1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102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1"/>
    </row>
    <row r="96" spans="1:522" s="10" customFormat="1" ht="18" customHeight="1" x14ac:dyDescent="0.2">
      <c r="A96" s="12"/>
      <c r="B96" s="11" t="s">
        <v>347</v>
      </c>
      <c r="C96" s="1">
        <v>9933</v>
      </c>
      <c r="D96" s="124" t="s">
        <v>348</v>
      </c>
      <c r="E96" s="1">
        <v>11808</v>
      </c>
      <c r="F96" s="1"/>
      <c r="G96" s="124" t="s">
        <v>48</v>
      </c>
      <c r="H96"/>
      <c r="I96" s="1">
        <f t="shared" si="4"/>
        <v>0</v>
      </c>
      <c r="J96" s="12">
        <f>Tabuľka2[[#This Row],[Stĺpec8]]</f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9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9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9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9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60"/>
      <c r="FI96" s="60"/>
      <c r="FJ96" s="58"/>
      <c r="FK96" s="58"/>
      <c r="FL96" s="60"/>
      <c r="FM96" s="58"/>
      <c r="FN96" s="60"/>
      <c r="FO96" s="60"/>
      <c r="FP96" s="58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58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60"/>
      <c r="JA96" s="60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60"/>
      <c r="KD96" s="60"/>
      <c r="KE96" s="60"/>
      <c r="KF96" s="60"/>
      <c r="KG96" s="60"/>
      <c r="KH96" s="60"/>
      <c r="KI96" s="60"/>
      <c r="KJ96" s="1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102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1"/>
    </row>
    <row r="97" spans="1:522" s="10" customFormat="1" ht="18" customHeight="1" x14ac:dyDescent="0.2">
      <c r="A97" s="12"/>
      <c r="B97" s="11" t="s">
        <v>337</v>
      </c>
      <c r="C97" s="1">
        <v>9561</v>
      </c>
      <c r="D97" s="124" t="s">
        <v>338</v>
      </c>
      <c r="E97" s="1">
        <v>11871</v>
      </c>
      <c r="F97" s="1"/>
      <c r="G97" s="124" t="s">
        <v>339</v>
      </c>
      <c r="H97"/>
      <c r="I97" s="1">
        <f t="shared" si="4"/>
        <v>0</v>
      </c>
      <c r="J97" s="12">
        <f>Tabuľka2[[#This Row],[Stĺpec8]]</f>
        <v>0</v>
      </c>
      <c r="K97" s="1"/>
      <c r="L97" s="1"/>
      <c r="M97" s="1"/>
      <c r="N97" s="1"/>
      <c r="O97" s="1"/>
      <c r="P97" s="1"/>
      <c r="Q97" s="9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9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9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9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9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60"/>
      <c r="FI97" s="60"/>
      <c r="FJ97" s="58"/>
      <c r="FK97" s="58"/>
      <c r="FL97" s="60"/>
      <c r="FM97" s="58"/>
      <c r="FN97" s="60"/>
      <c r="FO97" s="60"/>
      <c r="FP97" s="58"/>
      <c r="FQ97" s="60"/>
      <c r="FR97" s="60"/>
      <c r="FS97" s="60"/>
      <c r="FT97" s="60"/>
      <c r="FU97" s="60"/>
      <c r="FV97" s="60"/>
      <c r="FW97" s="60"/>
      <c r="FX97" s="60"/>
      <c r="FY97" s="60"/>
      <c r="FZ97" s="60"/>
      <c r="GA97" s="60"/>
      <c r="GB97" s="60"/>
      <c r="GC97" s="60"/>
      <c r="GD97" s="60"/>
      <c r="GE97" s="58"/>
      <c r="GF97" s="60"/>
      <c r="GG97" s="60"/>
      <c r="GH97" s="60"/>
      <c r="GI97" s="60"/>
      <c r="GJ97" s="60"/>
      <c r="GK97" s="60"/>
      <c r="GL97" s="60"/>
      <c r="GM97" s="60"/>
      <c r="GN97" s="60"/>
      <c r="GO97" s="60"/>
      <c r="GP97" s="60"/>
      <c r="GQ97" s="60"/>
      <c r="GR97" s="60"/>
      <c r="GS97" s="60"/>
      <c r="GT97" s="60"/>
      <c r="GU97" s="60"/>
      <c r="GV97" s="60"/>
      <c r="GW97" s="60"/>
      <c r="GX97" s="60"/>
      <c r="GY97" s="60"/>
      <c r="GZ97" s="60"/>
      <c r="HA97" s="60"/>
      <c r="HB97" s="60"/>
      <c r="HC97" s="60"/>
      <c r="HD97" s="60"/>
      <c r="HE97" s="60"/>
      <c r="HF97" s="60"/>
      <c r="HG97" s="60"/>
      <c r="HH97" s="60"/>
      <c r="HI97" s="60"/>
      <c r="HJ97" s="60"/>
      <c r="HK97" s="60"/>
      <c r="HL97" s="60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60"/>
      <c r="JA97" s="60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60"/>
      <c r="KD97" s="60"/>
      <c r="KE97" s="60"/>
      <c r="KF97" s="60"/>
      <c r="KG97" s="60"/>
      <c r="KH97" s="60"/>
      <c r="KI97" s="60"/>
      <c r="KJ97" s="1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102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1"/>
    </row>
    <row r="98" spans="1:522" s="10" customFormat="1" ht="18" customHeight="1" x14ac:dyDescent="0.2">
      <c r="A98" s="12"/>
      <c r="B98" s="11" t="s">
        <v>345</v>
      </c>
      <c r="C98" s="1">
        <v>9450</v>
      </c>
      <c r="D98" s="124" t="s">
        <v>346</v>
      </c>
      <c r="E98" s="1">
        <v>12153</v>
      </c>
      <c r="F98" s="1"/>
      <c r="G98" s="124" t="s">
        <v>220</v>
      </c>
      <c r="H98"/>
      <c r="I98" s="1">
        <f t="shared" si="4"/>
        <v>0</v>
      </c>
      <c r="J98" s="12">
        <f>Tabuľka2[[#This Row],[Stĺpec8]]</f>
        <v>0</v>
      </c>
      <c r="K98" s="1"/>
      <c r="L98" s="1"/>
      <c r="M98" s="1"/>
      <c r="N98" s="1"/>
      <c r="O98" s="1"/>
      <c r="P98" s="1"/>
      <c r="Q98" s="9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9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9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9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9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60"/>
      <c r="FI98" s="60"/>
      <c r="FJ98" s="58"/>
      <c r="FK98" s="58"/>
      <c r="FL98" s="60"/>
      <c r="FM98" s="58"/>
      <c r="FN98" s="60"/>
      <c r="FO98" s="60"/>
      <c r="FP98" s="58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58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60"/>
      <c r="JA98" s="60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60"/>
      <c r="KD98" s="60"/>
      <c r="KE98" s="60"/>
      <c r="KF98" s="60"/>
      <c r="KG98" s="60"/>
      <c r="KH98" s="60"/>
      <c r="KI98" s="60"/>
      <c r="KJ98" s="1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102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1"/>
    </row>
    <row r="99" spans="1:522" s="10" customFormat="1" ht="18" customHeight="1" x14ac:dyDescent="0.2">
      <c r="A99" s="12"/>
      <c r="B99" s="11" t="s">
        <v>203</v>
      </c>
      <c r="C99" s="1">
        <v>9506</v>
      </c>
      <c r="D99" s="124" t="s">
        <v>202</v>
      </c>
      <c r="E99" s="1"/>
      <c r="F99" s="1"/>
      <c r="G99" s="124" t="s">
        <v>51</v>
      </c>
      <c r="H99"/>
      <c r="I99" s="1">
        <f t="shared" si="4"/>
        <v>0</v>
      </c>
      <c r="J99" s="12">
        <f>Tabuľka2[[#This Row],[Stĺpec8]]</f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9"/>
      <c r="AJ99" s="1"/>
      <c r="AK99" s="1"/>
      <c r="AL99" s="1"/>
      <c r="AM99" s="1"/>
      <c r="AN99" s="1"/>
      <c r="AO99" s="9"/>
      <c r="AP99" s="9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9"/>
      <c r="JM99" s="1"/>
      <c r="JN99" s="1"/>
      <c r="JO99" s="1"/>
      <c r="JP99" s="1"/>
      <c r="JQ99" s="1"/>
      <c r="JR99" s="1"/>
      <c r="JS99" s="1"/>
      <c r="JT99" s="60"/>
      <c r="JU99" s="60"/>
      <c r="JV99" s="60"/>
      <c r="JW99" s="60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97"/>
      <c r="KL99" s="97"/>
      <c r="KM99" s="102"/>
      <c r="KN99" s="97"/>
      <c r="KO99" s="97"/>
      <c r="KP99" s="97"/>
      <c r="KQ99" s="97"/>
      <c r="KR99" s="97"/>
      <c r="KS99" s="97"/>
      <c r="KT99" s="102"/>
      <c r="KU99" s="102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1"/>
    </row>
    <row r="100" spans="1:522" s="10" customFormat="1" ht="18" customHeight="1" x14ac:dyDescent="0.2">
      <c r="A100" s="12"/>
      <c r="B100" s="11" t="s">
        <v>126</v>
      </c>
      <c r="C100" s="1">
        <v>9000</v>
      </c>
      <c r="D100" s="4" t="s">
        <v>344</v>
      </c>
      <c r="E100" s="1">
        <v>12540</v>
      </c>
      <c r="F100" s="1"/>
      <c r="G100" s="4" t="s">
        <v>48</v>
      </c>
      <c r="H100"/>
      <c r="I100" s="1">
        <f t="shared" si="4"/>
        <v>0</v>
      </c>
      <c r="J100" s="12">
        <f>Tabuľka2[[#This Row],[Stĺpec8]]</f>
        <v>0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9"/>
      <c r="AJ100" s="1"/>
      <c r="AK100" s="1"/>
      <c r="AL100" s="1"/>
      <c r="AM100" s="1"/>
      <c r="AN100" s="1"/>
      <c r="AO100" s="9"/>
      <c r="AP100" s="9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9"/>
      <c r="JM100" s="1"/>
      <c r="JN100" s="1"/>
      <c r="JO100" s="1"/>
      <c r="JP100" s="1"/>
      <c r="JQ100" s="1"/>
      <c r="JR100" s="1"/>
      <c r="JS100" s="1"/>
      <c r="JT100" s="60"/>
      <c r="JU100" s="60"/>
      <c r="JV100" s="60"/>
      <c r="JW100" s="60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97"/>
      <c r="KL100" s="97"/>
      <c r="KM100" s="102"/>
      <c r="KN100" s="97"/>
      <c r="KO100" s="97"/>
      <c r="KP100" s="97"/>
      <c r="KQ100" s="97"/>
      <c r="KR100" s="97"/>
      <c r="KS100" s="97"/>
      <c r="KT100" s="102"/>
      <c r="KU100" s="102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1"/>
    </row>
    <row r="101" spans="1:522" s="10" customFormat="1" ht="17.25" customHeight="1" x14ac:dyDescent="0.2">
      <c r="A101" s="169">
        <v>39</v>
      </c>
      <c r="B101" s="170" t="s">
        <v>54</v>
      </c>
      <c r="C101" s="55"/>
      <c r="D101" s="171"/>
      <c r="E101" s="55"/>
      <c r="F101" s="55"/>
      <c r="G101" s="171"/>
      <c r="H101" s="172"/>
      <c r="I101" s="55">
        <f t="shared" ref="I101:I104" si="5">SUM(K101:TB101)</f>
        <v>0</v>
      </c>
      <c r="J101" s="173"/>
      <c r="K101" s="1"/>
      <c r="L101" s="1"/>
      <c r="M101" s="1"/>
      <c r="N101" s="1"/>
      <c r="O101" s="1"/>
      <c r="P101" s="1"/>
      <c r="Q101" s="9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9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9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9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9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60"/>
      <c r="FI101" s="60"/>
      <c r="FJ101" s="58"/>
      <c r="FK101" s="58"/>
      <c r="FL101" s="60"/>
      <c r="FM101" s="58"/>
      <c r="FN101" s="60"/>
      <c r="FO101" s="60"/>
      <c r="FP101" s="58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58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60"/>
      <c r="JA101" s="60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60"/>
      <c r="KD101" s="60"/>
      <c r="KE101" s="60"/>
      <c r="KF101" s="60"/>
      <c r="KG101" s="60"/>
      <c r="KH101" s="60"/>
      <c r="KI101" s="60"/>
      <c r="KJ101" s="1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102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1"/>
    </row>
    <row r="102" spans="1:522" s="10" customFormat="1" ht="18" customHeight="1" x14ac:dyDescent="0.2">
      <c r="A102" s="12"/>
      <c r="B102" s="11"/>
      <c r="C102" s="1"/>
      <c r="D102" s="124"/>
      <c r="E102" s="1"/>
      <c r="F102" s="1"/>
      <c r="G102" s="124"/>
      <c r="H102"/>
      <c r="I102" s="1">
        <f t="shared" si="5"/>
        <v>0</v>
      </c>
      <c r="J102" s="33"/>
      <c r="K102" s="1"/>
      <c r="L102" s="1"/>
      <c r="M102" s="1"/>
      <c r="N102" s="1"/>
      <c r="O102" s="1"/>
      <c r="P102" s="1"/>
      <c r="Q102" s="9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9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9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9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9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60"/>
      <c r="FI102" s="60"/>
      <c r="FJ102" s="58"/>
      <c r="FK102" s="58"/>
      <c r="FL102" s="60"/>
      <c r="FM102" s="58"/>
      <c r="FN102" s="60"/>
      <c r="FO102" s="60"/>
      <c r="FP102" s="58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58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60"/>
      <c r="JA102" s="60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60"/>
      <c r="KD102" s="60"/>
      <c r="KE102" s="60"/>
      <c r="KF102" s="60"/>
      <c r="KG102" s="60"/>
      <c r="KH102" s="60"/>
      <c r="KI102" s="60"/>
      <c r="KJ102" s="1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102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1"/>
    </row>
    <row r="103" spans="1:522" s="10" customFormat="1" ht="18" customHeight="1" x14ac:dyDescent="0.2">
      <c r="A103" s="12"/>
      <c r="B103" s="11"/>
      <c r="C103" s="1"/>
      <c r="D103" s="124"/>
      <c r="E103" s="1"/>
      <c r="F103" s="1"/>
      <c r="G103" s="124"/>
      <c r="H103"/>
      <c r="I103" s="1">
        <f t="shared" si="5"/>
        <v>0</v>
      </c>
      <c r="J103" s="33"/>
      <c r="K103" s="1"/>
      <c r="L103" s="1"/>
      <c r="M103" s="1"/>
      <c r="N103" s="1"/>
      <c r="O103" s="1"/>
      <c r="P103" s="1"/>
      <c r="Q103" s="9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9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9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9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9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60"/>
      <c r="FI103" s="60"/>
      <c r="FJ103" s="58"/>
      <c r="FK103" s="58"/>
      <c r="FL103" s="60"/>
      <c r="FM103" s="58"/>
      <c r="FN103" s="60"/>
      <c r="FO103" s="60"/>
      <c r="FP103" s="58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58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60"/>
      <c r="JA103" s="60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60"/>
      <c r="KD103" s="60"/>
      <c r="KE103" s="60"/>
      <c r="KF103" s="60"/>
      <c r="KG103" s="60"/>
      <c r="KH103" s="60"/>
      <c r="KI103" s="60"/>
      <c r="KJ103" s="1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102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1"/>
    </row>
    <row r="104" spans="1:522" s="10" customFormat="1" ht="18" customHeight="1" x14ac:dyDescent="0.2">
      <c r="A104" s="12"/>
      <c r="B104" s="11"/>
      <c r="C104" s="1"/>
      <c r="D104" s="124"/>
      <c r="E104" s="1"/>
      <c r="F104" s="1"/>
      <c r="G104" s="124"/>
      <c r="H104"/>
      <c r="I104" s="1">
        <f t="shared" si="5"/>
        <v>0</v>
      </c>
      <c r="J104" s="33"/>
      <c r="K104" s="1"/>
      <c r="L104" s="1"/>
      <c r="M104" s="1"/>
      <c r="N104" s="1"/>
      <c r="O104" s="1"/>
      <c r="P104" s="1"/>
      <c r="Q104" s="9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9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9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9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9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60"/>
      <c r="FI104" s="60"/>
      <c r="FJ104" s="58"/>
      <c r="FK104" s="58"/>
      <c r="FL104" s="60"/>
      <c r="FM104" s="58"/>
      <c r="FN104" s="60"/>
      <c r="FO104" s="60"/>
      <c r="FP104" s="58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58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60"/>
      <c r="JA104" s="60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60"/>
      <c r="KD104" s="60"/>
      <c r="KE104" s="60"/>
      <c r="KF104" s="60"/>
      <c r="KG104" s="60"/>
      <c r="KH104" s="60"/>
      <c r="KI104" s="60"/>
      <c r="KJ104" s="1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102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5:V25 AM25:CD25 CF25:CN25 X25:AK25 CP25:PP25 PS25:TB25">
    <cfRule type="top10" dxfId="49" priority="750" rank="15"/>
  </conditionalFormatting>
  <conditionalFormatting sqref="K88:KT88 KV88:TB88">
    <cfRule type="top10" dxfId="48" priority="9" rank="15"/>
  </conditionalFormatting>
  <conditionalFormatting sqref="K19:FH20 FK19:HW19 FK20:FL20 FN20:JE20 HY19:TB19 KP20:LL20 JG20:KN20 LN20:TB20">
    <cfRule type="top10" dxfId="47" priority="6" rank="15"/>
  </conditionalFormatting>
  <conditionalFormatting sqref="K10:TB10 K9:CV9 CX9:EP9 ER9:HW9 LG9:TB9 HY9:LE9">
    <cfRule type="top10" dxfId="46" priority="4" rank="15"/>
  </conditionalFormatting>
  <conditionalFormatting sqref="K17:TB17 K18:JS18 JU18:TB18">
    <cfRule type="top10" dxfId="45" priority="3" rank="15"/>
  </conditionalFormatting>
  <conditionalFormatting sqref="K15:CE15 CG15:CO15 CQ15:EG15 EI15:TB15">
    <cfRule type="top10" dxfId="44" priority="2" rank="15"/>
  </conditionalFormatting>
  <conditionalFormatting sqref="K50:TB52 K26:TB27">
    <cfRule type="top10" dxfId="43" priority="1331" rank="15"/>
  </conditionalFormatting>
  <conditionalFormatting sqref="K11:TB14">
    <cfRule type="top10" dxfId="42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31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6" customWidth="1"/>
    <col min="75" max="75" width="5.7109375" style="96" customWidth="1"/>
    <col min="76" max="76" width="4.5703125" style="96" customWidth="1"/>
    <col min="77" max="79" width="4.7109375" style="96" customWidth="1"/>
    <col min="80" max="81" width="5.5703125" style="96" customWidth="1"/>
    <col min="82" max="82" width="5" style="96" customWidth="1"/>
    <col min="83" max="259" width="4.7109375" style="96" customWidth="1"/>
    <col min="260" max="260" width="5.7109375" style="96" customWidth="1"/>
    <col min="261" max="261" width="6" style="96" customWidth="1"/>
    <col min="262" max="264" width="4.7109375" style="96" customWidth="1"/>
    <col min="265" max="265" width="6.140625" style="96" customWidth="1"/>
    <col min="266" max="266" width="6" style="96" customWidth="1"/>
    <col min="267" max="267" width="5.42578125" style="96" customWidth="1"/>
    <col min="268" max="522" width="4.7109375" style="96" customWidth="1"/>
  </cols>
  <sheetData>
    <row r="1" spans="1:522" ht="28.5" customHeight="1" x14ac:dyDescent="0.4">
      <c r="A1" s="223" t="s">
        <v>163</v>
      </c>
      <c r="B1" s="224"/>
      <c r="C1" s="224"/>
      <c r="D1" s="224"/>
      <c r="E1" s="224"/>
      <c r="F1" s="224"/>
      <c r="G1" s="224"/>
    </row>
    <row r="2" spans="1:522" ht="24.95" customHeight="1" x14ac:dyDescent="0.4">
      <c r="A2" s="223" t="s">
        <v>507</v>
      </c>
      <c r="B2" s="224"/>
      <c r="C2" s="224"/>
      <c r="D2" s="224"/>
      <c r="E2" s="224"/>
      <c r="F2" s="224"/>
      <c r="G2" s="224"/>
      <c r="H2" s="8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 t="s">
        <v>0</v>
      </c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4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35">
      <c r="A4" s="231" t="s">
        <v>134</v>
      </c>
      <c r="B4" s="231"/>
      <c r="C4" s="231"/>
      <c r="D4" s="231"/>
      <c r="E4" s="231"/>
      <c r="F4" s="231"/>
      <c r="G4" s="231"/>
      <c r="H4" s="86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</row>
    <row r="5" spans="1:522" ht="15" customHeight="1" x14ac:dyDescent="0.2"/>
    <row r="6" spans="1:522" ht="15" x14ac:dyDescent="0.25">
      <c r="A6" s="232" t="s">
        <v>1</v>
      </c>
      <c r="B6" s="225" t="s">
        <v>2</v>
      </c>
      <c r="C6" s="225" t="s">
        <v>3</v>
      </c>
      <c r="D6" s="225" t="s">
        <v>4</v>
      </c>
      <c r="E6" s="225" t="s">
        <v>3</v>
      </c>
      <c r="F6" s="225" t="s">
        <v>5</v>
      </c>
      <c r="G6" s="225" t="s">
        <v>6</v>
      </c>
      <c r="H6" s="82"/>
      <c r="I6" s="228" t="s">
        <v>7</v>
      </c>
      <c r="J6" s="228" t="s">
        <v>78</v>
      </c>
      <c r="K6" s="163" t="str">
        <f>Seniori!K6</f>
        <v>08.-09.02.</v>
      </c>
      <c r="L6" s="163"/>
      <c r="M6" s="163">
        <f>Seniori!M6</f>
        <v>0</v>
      </c>
      <c r="N6" s="163"/>
      <c r="O6" s="163">
        <f>Seniori!O6</f>
        <v>0</v>
      </c>
      <c r="P6" s="163">
        <f>Seniori!P6</f>
        <v>0</v>
      </c>
      <c r="Q6" s="163">
        <f>Seniori!Q6</f>
        <v>0</v>
      </c>
      <c r="R6" s="163">
        <f>Seniori!R6</f>
        <v>0</v>
      </c>
      <c r="S6" s="163">
        <f>Seniori!S6</f>
        <v>0</v>
      </c>
      <c r="T6" s="163">
        <f>Seniori!T6</f>
        <v>0</v>
      </c>
      <c r="U6" s="163">
        <f>Seniori!U6</f>
        <v>0</v>
      </c>
      <c r="V6" s="163">
        <f>Seniori!V6</f>
        <v>0</v>
      </c>
      <c r="W6" s="163">
        <f>Seniori!W6</f>
        <v>0</v>
      </c>
      <c r="X6" s="163">
        <f>Seniori!X6</f>
        <v>0</v>
      </c>
      <c r="Y6" s="163">
        <f>Seniori!Y6</f>
        <v>0</v>
      </c>
      <c r="Z6" s="163" t="str">
        <f>Seniori!Z6</f>
        <v>23.02.</v>
      </c>
      <c r="AA6" s="163"/>
      <c r="AB6" s="163">
        <f>Seniori!AB6</f>
        <v>0</v>
      </c>
      <c r="AC6" s="163">
        <f>Seniori!AC6</f>
        <v>0</v>
      </c>
      <c r="AD6" s="163">
        <f>Seniori!AD6</f>
        <v>0</v>
      </c>
      <c r="AE6" s="163">
        <f>Seniori!AE6</f>
        <v>0</v>
      </c>
      <c r="AF6" s="163">
        <f>Seniori!AF6</f>
        <v>0</v>
      </c>
      <c r="AG6" s="163" t="str">
        <f>Seniori!AG6</f>
        <v>01.-02.03.</v>
      </c>
      <c r="AH6" s="163"/>
      <c r="AI6" s="163">
        <f>Seniori!AI6</f>
        <v>0</v>
      </c>
      <c r="AJ6" s="163">
        <f>Seniori!AJ6</f>
        <v>0</v>
      </c>
      <c r="AK6" s="163">
        <f>Seniori!AK6</f>
        <v>0</v>
      </c>
      <c r="AL6" s="163">
        <f>Seniori!AL6</f>
        <v>0</v>
      </c>
      <c r="AM6" s="163">
        <f>Seniori!AM6</f>
        <v>0</v>
      </c>
      <c r="AN6" s="163">
        <f>Seniori!AN6</f>
        <v>0</v>
      </c>
      <c r="AO6" s="163">
        <f>Seniori!AO6</f>
        <v>0</v>
      </c>
      <c r="AP6" s="163">
        <f>Seniori!AP6</f>
        <v>0</v>
      </c>
      <c r="AQ6" s="163"/>
      <c r="AR6" s="163">
        <f>Seniori!AR6</f>
        <v>0</v>
      </c>
      <c r="AS6" s="163">
        <f>Seniori!AS6</f>
        <v>0</v>
      </c>
      <c r="AT6" s="163">
        <f>Seniori!AT6</f>
        <v>0</v>
      </c>
      <c r="AU6" s="163"/>
      <c r="AV6" s="163" t="str">
        <f>Seniori!AV6</f>
        <v>07.-09.03.</v>
      </c>
      <c r="AW6" s="163"/>
      <c r="AX6" s="163">
        <f>Seniori!AX6</f>
        <v>0</v>
      </c>
      <c r="AY6" s="163">
        <f>Seniori!AY6</f>
        <v>0</v>
      </c>
      <c r="AZ6" s="163">
        <f>Seniori!AZ6</f>
        <v>0</v>
      </c>
      <c r="BA6" s="163">
        <f>Seniori!BA6</f>
        <v>0</v>
      </c>
      <c r="BB6" s="163" t="str">
        <f>Seniori!BB6</f>
        <v>07.-09.03.</v>
      </c>
      <c r="BC6" s="163"/>
      <c r="BD6" s="163">
        <f>Seniori!BD6</f>
        <v>0</v>
      </c>
      <c r="BE6" s="163">
        <f>Seniori!BE6</f>
        <v>0</v>
      </c>
      <c r="BF6" s="163">
        <f>Seniori!BF6</f>
        <v>0</v>
      </c>
      <c r="BG6" s="163">
        <f>Seniori!BG6</f>
        <v>0</v>
      </c>
      <c r="BH6" s="163" t="str">
        <f>Seniori!BH6</f>
        <v>18.-19.04.</v>
      </c>
      <c r="BI6" s="163"/>
      <c r="BJ6" s="163">
        <f>Seniori!BJ6</f>
        <v>0</v>
      </c>
      <c r="BK6" s="163">
        <f>Seniori!BK6</f>
        <v>0</v>
      </c>
      <c r="BL6" s="163"/>
      <c r="BM6" s="163"/>
      <c r="BN6" s="163">
        <f>Seniori!BN6</f>
        <v>0</v>
      </c>
      <c r="BO6" s="163">
        <f>Seniori!BO6</f>
        <v>0</v>
      </c>
      <c r="BP6" s="163">
        <f>Seniori!BP6</f>
        <v>0</v>
      </c>
      <c r="BQ6" s="163">
        <f>Seniori!BQ6</f>
        <v>0</v>
      </c>
      <c r="BR6" s="163">
        <f>Seniori!BR6</f>
        <v>0</v>
      </c>
      <c r="BS6" s="163">
        <f>Seniori!BS6</f>
        <v>0</v>
      </c>
      <c r="BT6" s="163">
        <f>Seniori!BT6</f>
        <v>0</v>
      </c>
      <c r="BU6" s="163">
        <f>Seniori!BU6</f>
        <v>0</v>
      </c>
      <c r="BV6" s="163">
        <f>Seniori!BV6</f>
        <v>0</v>
      </c>
      <c r="BW6" s="163">
        <f>Seniori!BW6</f>
        <v>0</v>
      </c>
      <c r="BX6" s="163" t="str">
        <f>Seniori!BX6</f>
        <v>02.-04.05.</v>
      </c>
      <c r="BY6" s="163"/>
      <c r="BZ6" s="163"/>
      <c r="CA6" s="163" t="str">
        <f>Seniori!CA6</f>
        <v>03.-04.05.</v>
      </c>
      <c r="CB6" s="163"/>
      <c r="CC6" s="163">
        <f>Seniori!CC6</f>
        <v>0</v>
      </c>
      <c r="CD6" s="163">
        <f>Seniori!CD6</f>
        <v>0</v>
      </c>
      <c r="CE6" s="163">
        <f>Seniori!CE6</f>
        <v>0</v>
      </c>
      <c r="CF6" s="163">
        <f>Seniori!CF6</f>
        <v>0</v>
      </c>
      <c r="CG6" s="163">
        <f>Seniori!CG6</f>
        <v>0</v>
      </c>
      <c r="CH6" s="163">
        <f>Seniori!CH6</f>
        <v>0</v>
      </c>
      <c r="CI6" s="163">
        <f>Seniori!CI6</f>
        <v>0</v>
      </c>
      <c r="CJ6" s="163"/>
      <c r="CK6" s="163">
        <f>Seniori!CK6</f>
        <v>0</v>
      </c>
      <c r="CL6" s="163">
        <f>Seniori!CL6</f>
        <v>0</v>
      </c>
      <c r="CM6" s="163">
        <f>Seniori!CM6</f>
        <v>0</v>
      </c>
      <c r="CN6" s="163">
        <f>Seniori!CN6</f>
        <v>0</v>
      </c>
      <c r="CO6" s="163">
        <f>Seniori!CO6</f>
        <v>0</v>
      </c>
      <c r="CP6" s="163">
        <f>Seniori!CP6</f>
        <v>0</v>
      </c>
      <c r="CQ6" s="163">
        <f>Seniori!CQ6</f>
        <v>0</v>
      </c>
      <c r="CR6" s="163">
        <f>Seniori!CR6</f>
        <v>0</v>
      </c>
      <c r="CS6" s="163" t="str">
        <f>Seniori!CS6</f>
        <v>08.05.</v>
      </c>
      <c r="CT6" s="163"/>
      <c r="CU6" s="163">
        <f>Seniori!CU6</f>
        <v>0</v>
      </c>
      <c r="CV6" s="163">
        <f>Seniori!CV6</f>
        <v>0</v>
      </c>
      <c r="CW6" s="163">
        <f>Seniori!CW6</f>
        <v>0</v>
      </c>
      <c r="CX6" s="163" t="str">
        <f>Seniori!CX6</f>
        <v>10.-11.05.</v>
      </c>
      <c r="CY6" s="163"/>
      <c r="CZ6" s="163">
        <f>Seniori!CZ6</f>
        <v>0</v>
      </c>
      <c r="DA6" s="163"/>
      <c r="DB6" s="163"/>
      <c r="DC6" s="163">
        <f>Seniori!DC6</f>
        <v>0</v>
      </c>
      <c r="DD6" s="163"/>
      <c r="DE6" s="163"/>
      <c r="DF6" s="163">
        <f>Seniori!DF6</f>
        <v>0</v>
      </c>
      <c r="DG6" s="163">
        <f>Seniori!DG6</f>
        <v>0</v>
      </c>
      <c r="DH6" s="163">
        <f>Seniori!DH6</f>
        <v>0</v>
      </c>
      <c r="DI6" s="163">
        <f>Seniori!DI6</f>
        <v>0</v>
      </c>
      <c r="DJ6" s="163" t="str">
        <f>Seniori!DJ6</f>
        <v>18.05.</v>
      </c>
      <c r="DK6" s="163"/>
      <c r="DL6" s="163">
        <f>Seniori!DL6</f>
        <v>0</v>
      </c>
      <c r="DM6" s="163">
        <f>Seniori!DM6</f>
        <v>0</v>
      </c>
      <c r="DN6" s="163">
        <f>Seniori!DN6</f>
        <v>0</v>
      </c>
      <c r="DO6" s="163">
        <f>Seniori!DO6</f>
        <v>0</v>
      </c>
      <c r="DP6" s="163" t="str">
        <f>Seniori!DP6</f>
        <v>21.-25.05.</v>
      </c>
      <c r="DQ6" s="163"/>
      <c r="DR6" s="163">
        <f>Seniori!DR6</f>
        <v>0</v>
      </c>
      <c r="DS6" s="163" t="str">
        <f>Seniori!DS6</f>
        <v>31.05.-01.06.</v>
      </c>
      <c r="DT6" s="163"/>
      <c r="DU6" s="163"/>
      <c r="DV6" s="163">
        <f>Seniori!DV6</f>
        <v>0</v>
      </c>
      <c r="DW6" s="163">
        <f>Seniori!DW6</f>
        <v>0</v>
      </c>
      <c r="DX6" s="163" t="str">
        <f>Seniori!DX6</f>
        <v>07.-08.06.</v>
      </c>
      <c r="DY6" s="163"/>
      <c r="DZ6" s="163"/>
      <c r="EA6" s="163">
        <f>Seniori!EA6</f>
        <v>0</v>
      </c>
      <c r="EB6" s="163"/>
      <c r="EC6" s="163"/>
      <c r="ED6" s="163">
        <f>Seniori!ED6</f>
        <v>0</v>
      </c>
      <c r="EE6" s="163"/>
      <c r="EF6" s="163">
        <f>Seniori!EF6</f>
        <v>0</v>
      </c>
      <c r="EG6" s="163">
        <f>Seniori!EG6</f>
        <v>0</v>
      </c>
      <c r="EH6" s="163"/>
      <c r="EI6" s="163">
        <f>Seniori!EI6</f>
        <v>0</v>
      </c>
      <c r="EJ6" s="163">
        <f>Seniori!EJ6</f>
        <v>0</v>
      </c>
      <c r="EK6" s="163">
        <f>Seniori!EK6</f>
        <v>0</v>
      </c>
      <c r="EL6" s="163">
        <f>Seniori!EL6</f>
        <v>0</v>
      </c>
      <c r="EM6" s="163" t="str">
        <f>Seniori!EM6</f>
        <v xml:space="preserve">15.-18.05. </v>
      </c>
      <c r="EN6" s="163"/>
      <c r="EO6" s="163" t="str">
        <f>Seniori!EO6</f>
        <v>07.06.</v>
      </c>
      <c r="EP6" s="163"/>
      <c r="EQ6" s="163">
        <f>Seniori!EQ6</f>
        <v>0</v>
      </c>
      <c r="ER6" s="163">
        <f>Seniori!ER6</f>
        <v>0</v>
      </c>
      <c r="ES6" s="163">
        <f>Seniori!ES6</f>
        <v>0</v>
      </c>
      <c r="ET6" s="163">
        <f>Seniori!ET6</f>
        <v>0</v>
      </c>
      <c r="EU6" s="163" t="str">
        <f>Seniori!EU6</f>
        <v>08.06.</v>
      </c>
      <c r="EV6" s="163"/>
      <c r="EW6" s="163">
        <f>Seniori!EW6</f>
        <v>0</v>
      </c>
      <c r="EX6" s="163">
        <f>Seniori!EX6</f>
        <v>0</v>
      </c>
      <c r="EY6" s="163" t="str">
        <f>Seniori!EY6</f>
        <v>14.06.</v>
      </c>
      <c r="EZ6" s="163"/>
      <c r="FA6" s="163">
        <f>Seniori!FA6</f>
        <v>0</v>
      </c>
      <c r="FB6" s="163">
        <f>Seniori!FB6</f>
        <v>0</v>
      </c>
      <c r="FC6" s="163"/>
      <c r="FD6" s="163">
        <f>Seniori!FD6</f>
        <v>0</v>
      </c>
      <c r="FE6" s="163"/>
      <c r="FF6" s="163">
        <f>Seniori!FF6</f>
        <v>0</v>
      </c>
      <c r="FG6" s="163">
        <f>Seniori!FG6</f>
        <v>0</v>
      </c>
      <c r="FH6" s="163">
        <f>Seniori!FH6</f>
        <v>0</v>
      </c>
      <c r="FI6" s="163"/>
      <c r="FJ6" s="163">
        <f>Seniori!FJ6</f>
        <v>0</v>
      </c>
      <c r="FK6" s="163" t="str">
        <f>Seniori!FK6</f>
        <v>21.-22.06.</v>
      </c>
      <c r="FL6" s="163"/>
      <c r="FM6" s="163">
        <f>Seniori!FM6</f>
        <v>0</v>
      </c>
      <c r="FN6" s="163">
        <f>Seniori!FN6</f>
        <v>0</v>
      </c>
      <c r="FO6" s="163"/>
      <c r="FP6" s="163">
        <f>Seniori!FP6</f>
        <v>0</v>
      </c>
      <c r="FQ6" s="163">
        <f>Seniori!FQ6</f>
        <v>0</v>
      </c>
      <c r="FR6" s="163">
        <f>Seniori!FR6</f>
        <v>0</v>
      </c>
      <c r="FS6" s="163">
        <f>Seniori!FS6</f>
        <v>0</v>
      </c>
      <c r="FT6" s="163">
        <f>Seniori!FT6</f>
        <v>0</v>
      </c>
      <c r="FU6" s="163" t="str">
        <f>Seniori!FU6</f>
        <v>26.-28.06.</v>
      </c>
      <c r="FV6" s="163"/>
      <c r="FW6" s="163">
        <f>Seniori!FW6</f>
        <v>0</v>
      </c>
      <c r="FX6" s="163">
        <f>Seniori!FX6</f>
        <v>0</v>
      </c>
      <c r="FY6" s="163">
        <f>Seniori!FY6</f>
        <v>0</v>
      </c>
      <c r="FZ6" s="163"/>
      <c r="GA6" s="163">
        <f>Seniori!GA6</f>
        <v>0</v>
      </c>
      <c r="GB6" s="163">
        <f>Seniori!GB6</f>
        <v>0</v>
      </c>
      <c r="GC6" s="163">
        <f>Seniori!GC6</f>
        <v>0</v>
      </c>
      <c r="GD6" s="163"/>
      <c r="GE6" s="163">
        <f>Seniori!GE6</f>
        <v>0</v>
      </c>
      <c r="GF6" s="163">
        <f>Seniori!GF6</f>
        <v>0</v>
      </c>
      <c r="GG6" s="163">
        <f>Seniori!GG6</f>
        <v>0</v>
      </c>
      <c r="GH6" s="163">
        <f>Seniori!GH6</f>
        <v>0</v>
      </c>
      <c r="GI6" s="163">
        <f>Seniori!GI6</f>
        <v>0</v>
      </c>
      <c r="GJ6" s="163">
        <f>Seniori!GJ6</f>
        <v>0</v>
      </c>
      <c r="GK6" s="163">
        <f>Seniori!GK6</f>
        <v>0</v>
      </c>
      <c r="GL6" s="163">
        <f>Seniori!GL6</f>
        <v>0</v>
      </c>
      <c r="GM6" s="163">
        <f>Seniori!GM6</f>
        <v>0</v>
      </c>
      <c r="GN6" s="163">
        <f>Seniori!GN6</f>
        <v>0</v>
      </c>
      <c r="GO6" s="163">
        <f>Seniori!GO6</f>
        <v>0</v>
      </c>
      <c r="GP6" s="163">
        <f>Seniori!GP6</f>
        <v>0</v>
      </c>
      <c r="GQ6" s="163"/>
      <c r="GR6" s="163">
        <f>Seniori!GR6</f>
        <v>0</v>
      </c>
      <c r="GS6" s="163">
        <f>Seniori!GS6</f>
        <v>0</v>
      </c>
      <c r="GT6" s="163">
        <f>Seniori!GT6</f>
        <v>0</v>
      </c>
      <c r="GU6" s="163" t="str">
        <f>Seniori!GU6</f>
        <v>28.-29.06.</v>
      </c>
      <c r="GV6" s="163"/>
      <c r="GW6" s="163">
        <f>Seniori!GW6</f>
        <v>0</v>
      </c>
      <c r="GX6" s="163">
        <f>Seniori!GX6</f>
        <v>0</v>
      </c>
      <c r="GY6" s="163">
        <f>Seniori!GY6</f>
        <v>0</v>
      </c>
      <c r="GZ6" s="163">
        <f>Seniori!GZ6</f>
        <v>0</v>
      </c>
      <c r="HA6" s="163"/>
      <c r="HB6" s="163">
        <f>Seniori!HB6</f>
        <v>0</v>
      </c>
      <c r="HC6" s="163">
        <f>Seniori!HC6</f>
        <v>0</v>
      </c>
      <c r="HD6" s="163">
        <f>Seniori!HD6</f>
        <v>0</v>
      </c>
      <c r="HE6" s="163">
        <f>Seniori!HE6</f>
        <v>0</v>
      </c>
      <c r="HF6" s="163">
        <f>Seniori!HF6</f>
        <v>0</v>
      </c>
      <c r="HG6" s="163">
        <f>Seniori!HG6</f>
        <v>0</v>
      </c>
      <c r="HH6" s="163">
        <f>Seniori!HH6</f>
        <v>0</v>
      </c>
      <c r="HI6" s="163" t="str">
        <f>Seniori!HI6</f>
        <v>12.-13.07.</v>
      </c>
      <c r="HJ6" s="163"/>
      <c r="HK6" s="163">
        <f>Seniori!HK6</f>
        <v>0</v>
      </c>
      <c r="HL6" s="163">
        <f>Seniori!HL6</f>
        <v>0</v>
      </c>
      <c r="HM6" s="163">
        <f>Seniori!HM6</f>
        <v>0</v>
      </c>
      <c r="HN6" s="163">
        <f>Seniori!HN6</f>
        <v>0</v>
      </c>
      <c r="HO6" s="163">
        <f>Seniori!HO6</f>
        <v>0</v>
      </c>
      <c r="HP6" s="163">
        <f>Seniori!HP6</f>
        <v>0</v>
      </c>
      <c r="HQ6" s="163">
        <f>Seniori!HQ6</f>
        <v>0</v>
      </c>
      <c r="HR6" s="163">
        <f>Seniori!HR6</f>
        <v>0</v>
      </c>
      <c r="HS6" s="163">
        <f>Seniori!HS6</f>
        <v>0</v>
      </c>
      <c r="HT6" s="163">
        <f>Seniori!HT6</f>
        <v>0</v>
      </c>
      <c r="HU6" s="163">
        <f>Seniori!HU6</f>
        <v>0</v>
      </c>
      <c r="HV6" s="163"/>
      <c r="HW6" s="163">
        <f>Seniori!HW6</f>
        <v>0</v>
      </c>
      <c r="HX6" s="163">
        <f>Seniori!HX6</f>
        <v>0</v>
      </c>
      <c r="HY6" s="163">
        <f>Seniori!HY6</f>
        <v>0</v>
      </c>
      <c r="HZ6" s="163">
        <f>Seniori!HZ6</f>
        <v>0</v>
      </c>
      <c r="IA6" s="163" t="str">
        <f>Seniori!IA6</f>
        <v xml:space="preserve">17.-20.07. </v>
      </c>
      <c r="IB6" s="163"/>
      <c r="IC6" s="163">
        <f>Seniori!IC6</f>
        <v>0</v>
      </c>
      <c r="ID6" s="163">
        <f>Seniori!ID6</f>
        <v>0</v>
      </c>
      <c r="IE6" s="163"/>
      <c r="IF6" s="163">
        <f>Seniori!IF6</f>
        <v>0</v>
      </c>
      <c r="IG6" s="163" t="str">
        <f>Seniori!IG6</f>
        <v>18.-20.07.</v>
      </c>
      <c r="IH6" s="163"/>
      <c r="II6" s="163"/>
      <c r="IJ6" s="163" t="str">
        <f>Seniori!IJ6</f>
        <v>19.-20.07.</v>
      </c>
      <c r="IK6" s="163"/>
      <c r="IL6" s="163">
        <f>Seniori!IL6</f>
        <v>0</v>
      </c>
      <c r="IM6" s="163">
        <f>Seniori!IM6</f>
        <v>0</v>
      </c>
      <c r="IN6" s="163" t="str">
        <f>Seniori!IN6</f>
        <v>26.-27.04.</v>
      </c>
      <c r="IO6" s="163"/>
      <c r="IP6" s="163">
        <f>Seniori!IP6</f>
        <v>0</v>
      </c>
      <c r="IQ6" s="163">
        <f>Seniori!IQ6</f>
        <v>0</v>
      </c>
      <c r="IR6" s="163">
        <f>Seniori!IR6</f>
        <v>0</v>
      </c>
      <c r="IS6" s="163"/>
      <c r="IT6" s="163">
        <f>Seniori!IT6</f>
        <v>0</v>
      </c>
      <c r="IU6" s="163">
        <f>Seniori!IU6</f>
        <v>0</v>
      </c>
      <c r="IV6" s="163">
        <f>Seniori!IV6</f>
        <v>0</v>
      </c>
      <c r="IW6" s="163">
        <f>Seniori!IW6</f>
        <v>0</v>
      </c>
      <c r="IX6" s="163">
        <f>Seniori!IX6</f>
        <v>0</v>
      </c>
      <c r="IY6" s="163">
        <f>Seniori!IY6</f>
        <v>0</v>
      </c>
      <c r="IZ6" s="163">
        <f>Seniori!IZ6</f>
        <v>0</v>
      </c>
      <c r="JA6" s="163">
        <f>Seniori!JA6</f>
        <v>0</v>
      </c>
      <c r="JB6" s="163">
        <f>Seniori!JB6</f>
        <v>0</v>
      </c>
      <c r="JC6" s="163">
        <f>Seniori!JC6</f>
        <v>0</v>
      </c>
      <c r="JD6" s="163">
        <f>Seniori!JD6</f>
        <v>0</v>
      </c>
      <c r="JE6" s="163">
        <f>Seniori!JE6</f>
        <v>0</v>
      </c>
      <c r="JF6" s="163">
        <f>Seniori!JF6</f>
        <v>0</v>
      </c>
      <c r="JG6" s="163">
        <f>Seniori!JG6</f>
        <v>0</v>
      </c>
      <c r="JH6" s="163" t="str">
        <f>Seniori!JH6</f>
        <v>08.-10.08.</v>
      </c>
      <c r="JI6" s="163"/>
      <c r="JJ6" s="163">
        <f>Seniori!JJ6</f>
        <v>0</v>
      </c>
      <c r="JK6" s="163">
        <f>Seniori!JK6</f>
        <v>0</v>
      </c>
      <c r="JL6" s="163"/>
      <c r="JM6" s="163">
        <f>Seniori!JM6</f>
        <v>0</v>
      </c>
      <c r="JN6" s="163">
        <f>Seniori!JN6</f>
        <v>0</v>
      </c>
      <c r="JO6" s="163"/>
      <c r="JP6" s="163">
        <f>Seniori!JP6</f>
        <v>0</v>
      </c>
      <c r="JQ6" s="163">
        <f>Seniori!JQ6</f>
        <v>0</v>
      </c>
      <c r="JR6" s="163">
        <f>Seniori!JR6</f>
        <v>0</v>
      </c>
      <c r="JS6" s="163">
        <f>Seniori!JS6</f>
        <v>0</v>
      </c>
      <c r="JT6" s="163">
        <f>Seniori!JT6</f>
        <v>0</v>
      </c>
      <c r="JU6" s="163">
        <f>Seniori!JU6</f>
        <v>0</v>
      </c>
      <c r="JV6" s="163">
        <f>Seniori!JV6</f>
        <v>0</v>
      </c>
      <c r="JW6" s="163">
        <f>Seniori!JW6</f>
        <v>0</v>
      </c>
      <c r="JX6" s="163">
        <f>Seniori!JX6</f>
        <v>0</v>
      </c>
      <c r="JY6" s="163">
        <f>Seniori!JY6</f>
        <v>0</v>
      </c>
      <c r="JZ6" s="163">
        <f>Seniori!JZ6</f>
        <v>0</v>
      </c>
      <c r="KA6" s="163">
        <f>Seniori!KA6</f>
        <v>0</v>
      </c>
      <c r="KB6" s="163">
        <f>Seniori!KB6</f>
        <v>0</v>
      </c>
      <c r="KC6" s="163"/>
      <c r="KD6" s="163">
        <f>Seniori!KD6</f>
        <v>0</v>
      </c>
      <c r="KE6" s="163"/>
      <c r="KF6" s="163">
        <f>Seniori!KF6</f>
        <v>0</v>
      </c>
      <c r="KG6" s="163"/>
      <c r="KH6" s="163" t="str">
        <f>Seniori!KH6</f>
        <v>15.-17.08.</v>
      </c>
      <c r="KI6" s="163"/>
      <c r="KJ6" s="163" t="str">
        <f>Seniori!KJ6</f>
        <v>23.-24.08.</v>
      </c>
      <c r="KK6" s="163"/>
      <c r="KL6" s="163">
        <f>Seniori!KL6</f>
        <v>0</v>
      </c>
      <c r="KM6" s="163">
        <f>Seniori!KM6</f>
        <v>0</v>
      </c>
      <c r="KN6" s="163">
        <f>Seniori!KN6</f>
        <v>0</v>
      </c>
      <c r="KO6" s="163">
        <f>Seniori!KO6</f>
        <v>0</v>
      </c>
      <c r="KP6" s="163">
        <f>Seniori!KP6</f>
        <v>0</v>
      </c>
      <c r="KQ6" s="163">
        <f>Seniori!KQ6</f>
        <v>0</v>
      </c>
      <c r="KR6" s="163">
        <f>Seniori!KR6</f>
        <v>0</v>
      </c>
      <c r="KS6" s="163">
        <f>Seniori!KS6</f>
        <v>0</v>
      </c>
      <c r="KT6" s="163">
        <f>Seniori!KT6</f>
        <v>0</v>
      </c>
      <c r="KU6" s="163">
        <f>Seniori!KU6</f>
        <v>0</v>
      </c>
      <c r="KV6" s="163"/>
      <c r="KW6" s="163">
        <f>Seniori!KW6</f>
        <v>0</v>
      </c>
      <c r="KX6" s="163">
        <f>Seniori!KX6</f>
        <v>0</v>
      </c>
      <c r="KY6" s="163">
        <f>Seniori!KY6</f>
        <v>0</v>
      </c>
      <c r="KZ6" s="163">
        <f>Seniori!KZ6</f>
        <v>0</v>
      </c>
      <c r="LA6" s="163">
        <f>Seniori!LA6</f>
        <v>0</v>
      </c>
      <c r="LB6" s="163" t="str">
        <f>Seniori!LB6</f>
        <v>29.08.</v>
      </c>
      <c r="LC6" s="163"/>
      <c r="LD6" s="163">
        <f>Seniori!LD6</f>
        <v>0</v>
      </c>
      <c r="LE6" s="163">
        <f>Seniori!LE6</f>
        <v>0</v>
      </c>
      <c r="LF6" s="163">
        <f>Seniori!LF6</f>
        <v>0</v>
      </c>
      <c r="LG6" s="163">
        <f>Seniori!LG6</f>
        <v>0</v>
      </c>
      <c r="LH6" s="163" t="str">
        <f>Seniori!LH6</f>
        <v>31.08.</v>
      </c>
      <c r="LI6" s="163" t="str">
        <f>Seniori!LI6</f>
        <v>13.-14.09.</v>
      </c>
      <c r="LJ6" s="163">
        <f>Seniori!LJ6</f>
        <v>0</v>
      </c>
      <c r="LK6" s="163">
        <f>Seniori!LK6</f>
        <v>0</v>
      </c>
      <c r="LL6" s="163">
        <f>Seniori!LL6</f>
        <v>0</v>
      </c>
      <c r="LM6" s="163">
        <f>Seniori!LM6</f>
        <v>0</v>
      </c>
      <c r="LN6" s="163">
        <f>Seniori!LN6</f>
        <v>0</v>
      </c>
      <c r="LO6" s="163">
        <f>Seniori!LO6</f>
        <v>0</v>
      </c>
      <c r="LP6" s="163"/>
      <c r="LQ6" s="163">
        <f>Seniori!LQ6</f>
        <v>0</v>
      </c>
      <c r="LR6" s="163">
        <f>Seniori!LR6</f>
        <v>0</v>
      </c>
      <c r="LS6" s="163">
        <f>Seniori!LS6</f>
        <v>0</v>
      </c>
      <c r="LT6" s="163">
        <f>Seniori!LT6</f>
        <v>0</v>
      </c>
      <c r="LU6" s="163"/>
      <c r="LV6" s="163">
        <f>Seniori!LV6</f>
        <v>0</v>
      </c>
      <c r="LW6" s="163">
        <f>Seniori!LW6</f>
        <v>0</v>
      </c>
      <c r="LX6" s="163" t="str">
        <f>Seniori!LX6</f>
        <v>26.-28.09.</v>
      </c>
      <c r="LY6" s="163"/>
      <c r="LZ6" s="163"/>
      <c r="MA6" s="163">
        <f>Seniori!MA6</f>
        <v>0</v>
      </c>
      <c r="MB6" s="163">
        <f>Seniori!MB6</f>
        <v>0</v>
      </c>
      <c r="MC6" s="163">
        <f>Seniori!MC6</f>
        <v>0</v>
      </c>
      <c r="MD6" s="163">
        <f>Seniori!MD6</f>
        <v>0</v>
      </c>
      <c r="ME6" s="163">
        <f>Seniori!ME6</f>
        <v>0</v>
      </c>
      <c r="MF6" s="163"/>
      <c r="MG6" s="163">
        <f>Seniori!MG6</f>
        <v>0</v>
      </c>
      <c r="MH6" s="163">
        <f>Seniori!MH6</f>
        <v>0</v>
      </c>
      <c r="MI6" s="163">
        <f>Seniori!MI6</f>
        <v>0</v>
      </c>
      <c r="MJ6" s="163">
        <f>Seniori!MJ6</f>
        <v>0</v>
      </c>
      <c r="MK6" s="163">
        <f>Seniori!MK6</f>
        <v>0</v>
      </c>
      <c r="ML6" s="163">
        <f>Seniori!ML6</f>
        <v>0</v>
      </c>
      <c r="MM6" s="163">
        <f>Seniori!MM6</f>
        <v>0</v>
      </c>
      <c r="MN6" s="163" t="str">
        <f>Seniori!MN6</f>
        <v>31.07.-03.08.</v>
      </c>
      <c r="MO6" s="163"/>
      <c r="MP6" s="163"/>
      <c r="MQ6" s="163">
        <f>Seniori!MQ6</f>
        <v>0</v>
      </c>
      <c r="MR6" s="163">
        <f>Seniori!MR6</f>
        <v>0</v>
      </c>
      <c r="MS6" s="163">
        <f>Seniori!MS6</f>
        <v>0</v>
      </c>
      <c r="MT6" s="163">
        <f>Seniori!MT6</f>
        <v>0</v>
      </c>
      <c r="MU6" s="163">
        <f>Seniori!MU6</f>
        <v>0</v>
      </c>
      <c r="MV6" s="163">
        <f>Seniori!MV6</f>
        <v>0</v>
      </c>
      <c r="MW6" s="163">
        <f>Seniori!MW6</f>
        <v>0</v>
      </c>
      <c r="MX6" s="163">
        <f>Seniori!MX6</f>
        <v>0</v>
      </c>
      <c r="MY6" s="163"/>
      <c r="MZ6" s="163">
        <f>Seniori!MZ6</f>
        <v>0</v>
      </c>
      <c r="NA6" s="163">
        <f>Seniori!NA6</f>
        <v>0</v>
      </c>
      <c r="NB6" s="163">
        <f>Seniori!NB6</f>
        <v>0</v>
      </c>
      <c r="NC6" s="163">
        <f>Seniori!NC6</f>
        <v>0</v>
      </c>
      <c r="ND6" s="163">
        <f>Seniori!ND6</f>
        <v>0</v>
      </c>
      <c r="NE6" s="163">
        <f>Seniori!NE6</f>
        <v>0</v>
      </c>
      <c r="NF6" s="163">
        <f>Seniori!NF6</f>
        <v>0</v>
      </c>
      <c r="NG6" s="163">
        <f>Seniori!NG6</f>
        <v>0</v>
      </c>
      <c r="NH6" s="163">
        <f>Seniori!NH6</f>
        <v>0</v>
      </c>
      <c r="NI6" s="163">
        <f>Seniori!NI6</f>
        <v>0</v>
      </c>
      <c r="NJ6" s="163">
        <f>Seniori!NJ6</f>
        <v>0</v>
      </c>
      <c r="NK6" s="163">
        <f>Seniori!NK6</f>
        <v>0</v>
      </c>
      <c r="NL6" s="163">
        <f>Seniori!NL6</f>
        <v>0</v>
      </c>
      <c r="NM6" s="163">
        <f>Seniori!NM6</f>
        <v>0</v>
      </c>
      <c r="NN6" s="163">
        <f>Seniori!NN6</f>
        <v>0</v>
      </c>
      <c r="NO6" s="163">
        <f>Seniori!NO6</f>
        <v>0</v>
      </c>
      <c r="NP6" s="163"/>
      <c r="NQ6" s="163">
        <f>Seniori!NQ6</f>
        <v>0</v>
      </c>
      <c r="NR6" s="163">
        <f>Seniori!NR6</f>
        <v>0</v>
      </c>
      <c r="NS6" s="163">
        <f>Seniori!NS6</f>
        <v>0</v>
      </c>
      <c r="NT6" s="163">
        <f>Seniori!NT6</f>
        <v>0</v>
      </c>
      <c r="NU6" s="163">
        <f>Seniori!NU6</f>
        <v>0</v>
      </c>
      <c r="NV6" s="163">
        <f>Seniori!NV6</f>
        <v>0</v>
      </c>
      <c r="NW6" s="163">
        <f>Seniori!NW6</f>
        <v>0</v>
      </c>
      <c r="NX6" s="163">
        <f>Seniori!NX6</f>
        <v>0</v>
      </c>
      <c r="NY6" s="163">
        <f>Seniori!NY6</f>
        <v>0</v>
      </c>
      <c r="NZ6" s="163">
        <f>Seniori!NZ6</f>
        <v>0</v>
      </c>
      <c r="OA6" s="163">
        <f>Seniori!OA6</f>
        <v>0</v>
      </c>
      <c r="OB6" s="163"/>
      <c r="OC6" s="163">
        <f>Seniori!OC6</f>
        <v>0</v>
      </c>
      <c r="OD6" s="163">
        <f>Seniori!OD6</f>
        <v>0</v>
      </c>
      <c r="OE6" s="163">
        <f>Seniori!OE6</f>
        <v>0</v>
      </c>
      <c r="OF6" s="163">
        <f>Seniori!OF6</f>
        <v>0</v>
      </c>
      <c r="OG6" s="163">
        <f>Seniori!OG6</f>
        <v>0</v>
      </c>
      <c r="OH6" s="163">
        <f>Seniori!OH6</f>
        <v>0</v>
      </c>
      <c r="OI6" s="163">
        <f>Seniori!OI6</f>
        <v>0</v>
      </c>
      <c r="OJ6" s="163">
        <f>Seniori!OJ6</f>
        <v>0</v>
      </c>
      <c r="OK6" s="163">
        <f>Seniori!OK6</f>
        <v>0</v>
      </c>
      <c r="OL6" s="163">
        <f>Seniori!OL6</f>
        <v>0</v>
      </c>
      <c r="OM6" s="163"/>
      <c r="ON6" s="163">
        <f>Seniori!ON6</f>
        <v>0</v>
      </c>
      <c r="OO6" s="163"/>
      <c r="OP6" s="163">
        <f>Seniori!OP6</f>
        <v>0</v>
      </c>
      <c r="OQ6" s="163"/>
      <c r="OR6" s="163">
        <f>Seniori!OR6</f>
        <v>0</v>
      </c>
      <c r="OS6" s="163"/>
      <c r="OT6" s="163">
        <f>Seniori!OT6</f>
        <v>0</v>
      </c>
      <c r="OU6" s="163">
        <f>Seniori!OU6</f>
        <v>0</v>
      </c>
      <c r="OV6" s="163">
        <f>Seniori!OV6</f>
        <v>0</v>
      </c>
      <c r="OW6" s="163">
        <f>Seniori!OW6</f>
        <v>0</v>
      </c>
      <c r="OX6" s="163"/>
      <c r="OY6" s="163">
        <f>Seniori!OY6</f>
        <v>0</v>
      </c>
      <c r="OZ6" s="163">
        <f>Seniori!OZ6</f>
        <v>0</v>
      </c>
      <c r="PA6" s="163">
        <f>Seniori!PA6</f>
        <v>0</v>
      </c>
      <c r="PB6" s="163">
        <f>Seniori!PB6</f>
        <v>0</v>
      </c>
      <c r="PC6" s="163">
        <f>Seniori!PC6</f>
        <v>0</v>
      </c>
      <c r="PD6" s="163">
        <f>Seniori!PD6</f>
        <v>0</v>
      </c>
      <c r="PE6" s="163">
        <f>Seniori!PE6</f>
        <v>0</v>
      </c>
      <c r="PF6" s="163">
        <f>Seniori!PF6</f>
        <v>0</v>
      </c>
      <c r="PG6" s="163"/>
      <c r="PH6" s="163">
        <f>Seniori!PH6</f>
        <v>0</v>
      </c>
      <c r="PI6" s="163">
        <f>Seniori!PI6</f>
        <v>0</v>
      </c>
      <c r="PJ6" s="163">
        <f>Seniori!PJ6</f>
        <v>0</v>
      </c>
      <c r="PK6" s="163">
        <f>Seniori!PK6</f>
        <v>0</v>
      </c>
      <c r="PL6" s="163">
        <f>Seniori!PL6</f>
        <v>0</v>
      </c>
      <c r="PM6" s="163">
        <f>Seniori!PM6</f>
        <v>0</v>
      </c>
      <c r="PN6" s="163">
        <f>Seniori!PN6</f>
        <v>0</v>
      </c>
      <c r="PO6" s="163">
        <f>Seniori!PO6</f>
        <v>0</v>
      </c>
      <c r="PP6" s="163">
        <f>Seniori!PP6</f>
        <v>0</v>
      </c>
      <c r="PQ6" s="163">
        <f>Seniori!PQ6</f>
        <v>0</v>
      </c>
      <c r="PR6" s="163">
        <f>Seniori!PR6</f>
        <v>0</v>
      </c>
      <c r="PS6" s="163">
        <f>Seniori!PS6</f>
        <v>0</v>
      </c>
      <c r="PT6" s="163">
        <f>Seniori!PT6</f>
        <v>0</v>
      </c>
      <c r="PU6" s="163">
        <f>Seniori!PU6</f>
        <v>0</v>
      </c>
      <c r="PV6" s="163">
        <f>Seniori!PV6</f>
        <v>0</v>
      </c>
      <c r="PW6" s="163">
        <f>Seniori!PW6</f>
        <v>0</v>
      </c>
      <c r="PX6" s="163">
        <f>Seniori!PX6</f>
        <v>0</v>
      </c>
      <c r="PY6" s="163">
        <f>Seniori!PY6</f>
        <v>0</v>
      </c>
      <c r="PZ6" s="163">
        <f>Seniori!PZ6</f>
        <v>0</v>
      </c>
      <c r="QA6" s="163">
        <f>Seniori!QA6</f>
        <v>0</v>
      </c>
      <c r="QB6" s="163">
        <f>Seniori!QB6</f>
        <v>0</v>
      </c>
      <c r="QC6" s="163">
        <f>Seniori!QC6</f>
        <v>0</v>
      </c>
      <c r="QD6" s="163">
        <f>Seniori!QD6</f>
        <v>0</v>
      </c>
      <c r="QE6" s="163"/>
      <c r="QF6" s="163">
        <f>Seniori!QF6</f>
        <v>0</v>
      </c>
      <c r="QG6" s="163">
        <f>Seniori!QG6</f>
        <v>0</v>
      </c>
      <c r="QH6" s="163">
        <f>Seniori!QH6</f>
        <v>0</v>
      </c>
      <c r="QI6" s="163">
        <f>Seniori!QI6</f>
        <v>0</v>
      </c>
      <c r="QJ6" s="163">
        <f>Seniori!QJ6</f>
        <v>0</v>
      </c>
      <c r="QK6" s="163">
        <f>Seniori!QK6</f>
        <v>0</v>
      </c>
      <c r="QL6" s="163">
        <f>Seniori!QL6</f>
        <v>0</v>
      </c>
      <c r="QM6" s="163">
        <f>Seniori!QM6</f>
        <v>0</v>
      </c>
      <c r="QN6" s="163">
        <f>Seniori!QN6</f>
        <v>0</v>
      </c>
      <c r="QO6" s="163">
        <f>Seniori!QO6</f>
        <v>0</v>
      </c>
      <c r="QP6" s="163">
        <f>Seniori!QP6</f>
        <v>0</v>
      </c>
      <c r="QQ6" s="163">
        <f>Seniori!QQ6</f>
        <v>0</v>
      </c>
      <c r="QR6" s="163">
        <f>Seniori!QR6</f>
        <v>0</v>
      </c>
      <c r="QS6" s="163">
        <f>Seniori!QS6</f>
        <v>0</v>
      </c>
      <c r="QT6" s="163"/>
      <c r="QU6" s="163">
        <f>Seniori!QU6</f>
        <v>0</v>
      </c>
      <c r="QV6" s="163">
        <f>Seniori!QV6</f>
        <v>0</v>
      </c>
      <c r="QW6" s="163">
        <f>Seniori!QW6</f>
        <v>0</v>
      </c>
      <c r="QX6" s="163">
        <f>Seniori!QX6</f>
        <v>0</v>
      </c>
      <c r="QY6" s="163">
        <f>Seniori!QY6</f>
        <v>0</v>
      </c>
      <c r="QZ6" s="163">
        <f>Seniori!QZ6</f>
        <v>0</v>
      </c>
      <c r="RA6" s="163">
        <f>Seniori!RA6</f>
        <v>0</v>
      </c>
      <c r="RB6" s="163">
        <f>Seniori!RB6</f>
        <v>0</v>
      </c>
      <c r="RC6" s="163">
        <f>Seniori!RC6</f>
        <v>0</v>
      </c>
      <c r="RD6" s="163">
        <f>Seniori!RD6</f>
        <v>0</v>
      </c>
      <c r="RE6" s="163">
        <f>Seniori!RE6</f>
        <v>0</v>
      </c>
      <c r="RF6" s="163"/>
      <c r="RG6" s="163">
        <f>Seniori!RG6</f>
        <v>0</v>
      </c>
      <c r="RH6" s="163">
        <f>Seniori!RH6</f>
        <v>0</v>
      </c>
      <c r="RI6" s="163">
        <f>Seniori!RI6</f>
        <v>0</v>
      </c>
      <c r="RJ6" s="163">
        <f>Seniori!RJ6</f>
        <v>0</v>
      </c>
      <c r="RK6" s="163">
        <f>Seniori!RK6</f>
        <v>0</v>
      </c>
      <c r="RL6" s="163">
        <f>Seniori!RL6</f>
        <v>0</v>
      </c>
      <c r="RM6" s="163">
        <f>Seniori!RM6</f>
        <v>0</v>
      </c>
      <c r="RN6" s="163">
        <f>Seniori!RN6</f>
        <v>0</v>
      </c>
      <c r="RO6" s="163">
        <f>Seniori!RO6</f>
        <v>0</v>
      </c>
      <c r="RP6" s="163">
        <f>Seniori!RP6</f>
        <v>0</v>
      </c>
      <c r="RQ6" s="163">
        <f>Seniori!RQ6</f>
        <v>0</v>
      </c>
      <c r="RR6" s="163">
        <f>Seniori!RR6</f>
        <v>0</v>
      </c>
      <c r="RS6" s="163">
        <f>Seniori!RS6</f>
        <v>0</v>
      </c>
      <c r="RT6" s="163">
        <f>Seniori!RT6</f>
        <v>0</v>
      </c>
      <c r="RU6" s="163">
        <f>Seniori!RU6</f>
        <v>0</v>
      </c>
      <c r="RV6" s="163"/>
      <c r="RW6" s="163">
        <f>Seniori!RW6</f>
        <v>0</v>
      </c>
      <c r="RX6" s="163">
        <f>Seniori!RX6</f>
        <v>0</v>
      </c>
      <c r="RY6" s="163">
        <f>Seniori!RY6</f>
        <v>0</v>
      </c>
      <c r="RZ6" s="163">
        <f>Seniori!RZ6</f>
        <v>0</v>
      </c>
      <c r="SA6" s="163">
        <f>Seniori!SA6</f>
        <v>0</v>
      </c>
      <c r="SB6" s="163">
        <f>Seniori!SB6</f>
        <v>0</v>
      </c>
      <c r="SC6" s="163">
        <f>Seniori!SC6</f>
        <v>0</v>
      </c>
      <c r="SD6" s="163">
        <f>Seniori!SD6</f>
        <v>0</v>
      </c>
      <c r="SE6" s="163">
        <f>Seniori!SE6</f>
        <v>0</v>
      </c>
      <c r="SF6" s="163">
        <f>Seniori!SF6</f>
        <v>0</v>
      </c>
      <c r="SG6" s="163">
        <f>Seniori!SG6</f>
        <v>0</v>
      </c>
      <c r="SH6" s="163">
        <f>Seniori!SH6</f>
        <v>0</v>
      </c>
      <c r="SI6" s="163">
        <f>Seniori!SI6</f>
        <v>0</v>
      </c>
      <c r="SJ6" s="163">
        <f>Seniori!SJ6</f>
        <v>0</v>
      </c>
      <c r="SK6" s="163">
        <f>Seniori!SK6</f>
        <v>0</v>
      </c>
      <c r="SL6" s="163">
        <f>Seniori!SL6</f>
        <v>0</v>
      </c>
      <c r="SM6" s="163">
        <f>Seniori!SM6</f>
        <v>0</v>
      </c>
      <c r="SN6" s="163">
        <f>Seniori!SN6</f>
        <v>0</v>
      </c>
      <c r="SO6" s="163">
        <f>Seniori!SO6</f>
        <v>0</v>
      </c>
      <c r="SP6" s="163">
        <f>Seniori!SP6</f>
        <v>0</v>
      </c>
      <c r="SQ6" s="163">
        <f>Seniori!SQ6</f>
        <v>0</v>
      </c>
      <c r="SR6" s="163">
        <f>Seniori!SR6</f>
        <v>0</v>
      </c>
      <c r="SS6" s="163">
        <f>Seniori!SS6</f>
        <v>0</v>
      </c>
      <c r="ST6" s="163">
        <f>Seniori!ST6</f>
        <v>0</v>
      </c>
      <c r="SU6" s="163">
        <f>Seniori!SU6</f>
        <v>0</v>
      </c>
      <c r="SV6" s="163">
        <f>Seniori!SV6</f>
        <v>0</v>
      </c>
      <c r="SW6" s="163">
        <f>Seniori!SW6</f>
        <v>0</v>
      </c>
      <c r="SX6" s="163">
        <f>Seniori!SX6</f>
        <v>0</v>
      </c>
      <c r="SY6" s="163">
        <f>Seniori!SY6</f>
        <v>0</v>
      </c>
      <c r="SZ6" s="163">
        <f>Seniori!SZ6</f>
        <v>0</v>
      </c>
      <c r="TA6" s="163">
        <f>Seniori!TA6</f>
        <v>0</v>
      </c>
      <c r="TB6" s="163">
        <f>Seniori!TB6</f>
        <v>0</v>
      </c>
    </row>
    <row r="7" spans="1:522" ht="18" customHeight="1" x14ac:dyDescent="0.25">
      <c r="A7" s="233"/>
      <c r="B7" s="226"/>
      <c r="C7" s="226"/>
      <c r="D7" s="226"/>
      <c r="E7" s="226"/>
      <c r="F7" s="226"/>
      <c r="G7" s="226"/>
      <c r="H7" s="83"/>
      <c r="I7" s="229"/>
      <c r="J7" s="229"/>
      <c r="K7" s="164" t="str">
        <f>Seniori!K7</f>
        <v>Motešice</v>
      </c>
      <c r="L7" s="164"/>
      <c r="M7" s="164">
        <f>Seniori!M7</f>
        <v>0</v>
      </c>
      <c r="N7" s="164"/>
      <c r="O7" s="164">
        <f>Seniori!O7</f>
        <v>0</v>
      </c>
      <c r="P7" s="164">
        <f>Seniori!P7</f>
        <v>0</v>
      </c>
      <c r="Q7" s="164">
        <f>Seniori!Q7</f>
        <v>0</v>
      </c>
      <c r="R7" s="164">
        <f>Seniori!R7</f>
        <v>0</v>
      </c>
      <c r="S7" s="164">
        <f>Seniori!S7</f>
        <v>0</v>
      </c>
      <c r="T7" s="164">
        <f>Seniori!T7</f>
        <v>0</v>
      </c>
      <c r="U7" s="164">
        <f>Seniori!U7</f>
        <v>0</v>
      </c>
      <c r="V7" s="164">
        <f>Seniori!V7</f>
        <v>0</v>
      </c>
      <c r="W7" s="164">
        <f>Seniori!W7</f>
        <v>0</v>
      </c>
      <c r="X7" s="164">
        <f>Seniori!X7</f>
        <v>0</v>
      </c>
      <c r="Y7" s="164">
        <f>Seniori!Y7</f>
        <v>0</v>
      </c>
      <c r="Z7" s="164" t="str">
        <f>Seniori!Z7</f>
        <v>Motešice</v>
      </c>
      <c r="AA7" s="164"/>
      <c r="AB7" s="164">
        <f>Seniori!AB7</f>
        <v>0</v>
      </c>
      <c r="AC7" s="164">
        <f>Seniori!AC7</f>
        <v>0</v>
      </c>
      <c r="AD7" s="164">
        <f>Seniori!AD7</f>
        <v>0</v>
      </c>
      <c r="AE7" s="164">
        <f>Seniori!AE7</f>
        <v>0</v>
      </c>
      <c r="AF7" s="164">
        <f>Seniori!AF7</f>
        <v>0</v>
      </c>
      <c r="AG7" s="164" t="str">
        <f>Seniori!AG7</f>
        <v>Motešice</v>
      </c>
      <c r="AH7" s="164"/>
      <c r="AI7" s="164"/>
      <c r="AJ7" s="164">
        <f>Seniori!AJ7</f>
        <v>0</v>
      </c>
      <c r="AK7" s="164">
        <f>Seniori!AK7</f>
        <v>0</v>
      </c>
      <c r="AL7" s="164">
        <f>Seniori!AL7</f>
        <v>0</v>
      </c>
      <c r="AM7" s="164">
        <f>Seniori!AM7</f>
        <v>0</v>
      </c>
      <c r="AN7" s="164">
        <f>Seniori!AN7</f>
        <v>0</v>
      </c>
      <c r="AO7" s="164">
        <f>Seniori!AO7</f>
        <v>0</v>
      </c>
      <c r="AP7" s="164">
        <f>Seniori!AP7</f>
        <v>0</v>
      </c>
      <c r="AQ7" s="164"/>
      <c r="AR7" s="164">
        <f>Seniori!AR7</f>
        <v>0</v>
      </c>
      <c r="AS7" s="164">
        <f>Seniori!AS7</f>
        <v>0</v>
      </c>
      <c r="AT7" s="164">
        <f>Seniori!AT7</f>
        <v>0</v>
      </c>
      <c r="AU7" s="164"/>
      <c r="AV7" s="164" t="str">
        <f>Seniori!AV7</f>
        <v>Motešice</v>
      </c>
      <c r="AW7" s="164"/>
      <c r="AX7" s="164">
        <f>Seniori!AX7</f>
        <v>0</v>
      </c>
      <c r="AY7" s="164">
        <f>Seniori!AY7</f>
        <v>0</v>
      </c>
      <c r="AZ7" s="164">
        <f>Seniori!AZ7</f>
        <v>0</v>
      </c>
      <c r="BA7" s="164">
        <f>Seniori!BA7</f>
        <v>0</v>
      </c>
      <c r="BB7" s="164" t="str">
        <f>Seniori!BB7</f>
        <v>Motešice CDI</v>
      </c>
      <c r="BC7" s="164"/>
      <c r="BD7" s="164"/>
      <c r="BE7" s="164">
        <f>Seniori!BE7</f>
        <v>0</v>
      </c>
      <c r="BF7" s="164">
        <f>Seniori!BF7</f>
        <v>0</v>
      </c>
      <c r="BG7" s="164">
        <f>Seniori!BG7</f>
        <v>0</v>
      </c>
      <c r="BH7" s="164" t="str">
        <f>Seniori!BH7</f>
        <v>Motešice</v>
      </c>
      <c r="BI7" s="164"/>
      <c r="BJ7" s="164">
        <f>Seniori!BJ7</f>
        <v>0</v>
      </c>
      <c r="BK7" s="164">
        <f>Seniori!BK7</f>
        <v>0</v>
      </c>
      <c r="BL7" s="164"/>
      <c r="BM7" s="164"/>
      <c r="BN7" s="164">
        <f>Seniori!BN7</f>
        <v>0</v>
      </c>
      <c r="BO7" s="164">
        <f>Seniori!BO7</f>
        <v>0</v>
      </c>
      <c r="BP7" s="164">
        <f>Seniori!BP7</f>
        <v>0</v>
      </c>
      <c r="BQ7" s="164">
        <f>Seniori!BQ7</f>
        <v>0</v>
      </c>
      <c r="BR7" s="164">
        <f>Seniori!BR7</f>
        <v>0</v>
      </c>
      <c r="BS7" s="164">
        <f>Seniori!BS7</f>
        <v>0</v>
      </c>
      <c r="BT7" s="164">
        <f>Seniori!BT7</f>
        <v>0</v>
      </c>
      <c r="BU7" s="164">
        <f>Seniori!BU7</f>
        <v>0</v>
      </c>
      <c r="BV7" s="164">
        <f>Seniori!BV7</f>
        <v>0</v>
      </c>
      <c r="BW7" s="164">
        <f>Seniori!BW7</f>
        <v>0</v>
      </c>
      <c r="BX7" s="164" t="str">
        <f>Seniori!BX7</f>
        <v>St. Margarethen AUT CDI</v>
      </c>
      <c r="BY7" s="164"/>
      <c r="BZ7" s="164"/>
      <c r="CA7" s="164" t="str">
        <f>Seniori!CA7</f>
        <v>Vígľaš</v>
      </c>
      <c r="CB7" s="164"/>
      <c r="CC7" s="164">
        <f>Seniori!CC7</f>
        <v>0</v>
      </c>
      <c r="CD7" s="164">
        <f>Seniori!CD7</f>
        <v>0</v>
      </c>
      <c r="CE7" s="164">
        <f>Seniori!CE7</f>
        <v>0</v>
      </c>
      <c r="CF7" s="164">
        <f>Seniori!CF7</f>
        <v>0</v>
      </c>
      <c r="CG7" s="164">
        <f>Seniori!CG7</f>
        <v>0</v>
      </c>
      <c r="CH7" s="164">
        <f>Seniori!CH7</f>
        <v>0</v>
      </c>
      <c r="CI7" s="164">
        <f>Seniori!CI7</f>
        <v>0</v>
      </c>
      <c r="CJ7" s="164"/>
      <c r="CK7" s="164">
        <f>Seniori!CK7</f>
        <v>0</v>
      </c>
      <c r="CL7" s="164">
        <f>Seniori!CL7</f>
        <v>0</v>
      </c>
      <c r="CM7" s="164">
        <f>Seniori!CM7</f>
        <v>0</v>
      </c>
      <c r="CN7" s="164">
        <f>Seniori!CN7</f>
        <v>0</v>
      </c>
      <c r="CO7" s="164">
        <f>Seniori!CO7</f>
        <v>0</v>
      </c>
      <c r="CP7" s="164">
        <f>Seniori!CP7</f>
        <v>0</v>
      </c>
      <c r="CQ7" s="164">
        <f>Seniori!CQ7</f>
        <v>0</v>
      </c>
      <c r="CR7" s="164">
        <f>Seniori!CR7</f>
        <v>0</v>
      </c>
      <c r="CS7" s="164" t="str">
        <f>Seniori!CS7</f>
        <v>RS Team Bratislava</v>
      </c>
      <c r="CT7" s="164"/>
      <c r="CU7" s="164"/>
      <c r="CV7" s="164"/>
      <c r="CW7" s="164">
        <f>Seniori!CW7</f>
        <v>0</v>
      </c>
      <c r="CX7" s="164" t="str">
        <f>Seniori!CX7</f>
        <v>Olomouc CZE</v>
      </c>
      <c r="CY7" s="164"/>
      <c r="CZ7" s="164"/>
      <c r="DA7" s="164"/>
      <c r="DB7" s="164"/>
      <c r="DC7" s="164">
        <f>Seniori!DC7</f>
        <v>0</v>
      </c>
      <c r="DD7" s="164"/>
      <c r="DE7" s="164"/>
      <c r="DF7" s="164">
        <f>Seniori!DF7</f>
        <v>0</v>
      </c>
      <c r="DG7" s="164">
        <f>Seniori!DG7</f>
        <v>0</v>
      </c>
      <c r="DH7" s="164">
        <f>Seniori!DH7</f>
        <v>0</v>
      </c>
      <c r="DI7" s="164">
        <f>Seniori!DI7</f>
        <v>0</v>
      </c>
      <c r="DJ7" s="164" t="str">
        <f>Seniori!DJ7</f>
        <v>Panská Lícha CZE</v>
      </c>
      <c r="DK7" s="164"/>
      <c r="DL7" s="164"/>
      <c r="DM7" s="164"/>
      <c r="DN7" s="164">
        <f>Seniori!DN7</f>
        <v>0</v>
      </c>
      <c r="DO7" s="164">
        <f>Seniori!DO7</f>
        <v>0</v>
      </c>
      <c r="DP7" s="164" t="str">
        <f>Seniori!DP7</f>
        <v>Olomouc CZE CDI</v>
      </c>
      <c r="DQ7" s="164"/>
      <c r="DR7" s="164"/>
      <c r="DS7" s="164" t="str">
        <f>Seniori!DS7</f>
        <v>Těšánky CZE</v>
      </c>
      <c r="DT7" s="164"/>
      <c r="DU7" s="164"/>
      <c r="DV7" s="164">
        <f>Seniori!DV7</f>
        <v>0</v>
      </c>
      <c r="DW7" s="164">
        <f>Seniori!DW7</f>
        <v>0</v>
      </c>
      <c r="DX7" s="164" t="str">
        <f>Seniori!DX7</f>
        <v>Dunajský Klátov</v>
      </c>
      <c r="DY7" s="164"/>
      <c r="DZ7" s="164"/>
      <c r="EA7" s="164">
        <f>Seniori!EA7</f>
        <v>0</v>
      </c>
      <c r="EB7" s="164"/>
      <c r="EC7" s="164"/>
      <c r="ED7" s="164">
        <f>Seniori!ED7</f>
        <v>0</v>
      </c>
      <c r="EE7" s="164"/>
      <c r="EF7" s="164">
        <f>Seniori!EF7</f>
        <v>0</v>
      </c>
      <c r="EG7" s="164">
        <f>Seniori!EG7</f>
        <v>0</v>
      </c>
      <c r="EH7" s="164"/>
      <c r="EI7" s="164">
        <f>Seniori!EI7</f>
        <v>0</v>
      </c>
      <c r="EJ7" s="164">
        <f>Seniori!EJ7</f>
        <v>0</v>
      </c>
      <c r="EK7" s="164">
        <f>Seniori!EK7</f>
        <v>0</v>
      </c>
      <c r="EL7" s="164">
        <f>Seniori!EL7</f>
        <v>0</v>
      </c>
      <c r="EM7" s="164" t="str">
        <f>Seniori!EM7</f>
        <v>Máriakálnok HUN CDI</v>
      </c>
      <c r="EN7" s="164"/>
      <c r="EO7" s="164" t="str">
        <f>Seniori!EO7</f>
        <v>Výškov CZE</v>
      </c>
      <c r="EP7" s="164"/>
      <c r="EQ7" s="164">
        <f>Seniori!EQ7</f>
        <v>0</v>
      </c>
      <c r="ER7" s="164">
        <f>Seniori!ER7</f>
        <v>0</v>
      </c>
      <c r="ES7" s="164">
        <f>Seniori!ES7</f>
        <v>0</v>
      </c>
      <c r="ET7" s="164">
        <f>Seniori!ET7</f>
        <v>0</v>
      </c>
      <c r="EU7" s="164" t="str">
        <f>Seniori!EU7</f>
        <v>Výškov CZE</v>
      </c>
      <c r="EV7" s="164"/>
      <c r="EW7" s="164"/>
      <c r="EX7" s="164">
        <f>Seniori!EX7</f>
        <v>0</v>
      </c>
      <c r="EY7" s="164" t="str">
        <f>Seniori!EY7</f>
        <v>Jasová</v>
      </c>
      <c r="EZ7" s="164"/>
      <c r="FA7" s="164">
        <f>Seniori!FA7</f>
        <v>0</v>
      </c>
      <c r="FB7" s="164">
        <f>Seniori!FB7</f>
        <v>0</v>
      </c>
      <c r="FC7" s="164"/>
      <c r="FD7" s="164">
        <f>Seniori!FD7</f>
        <v>0</v>
      </c>
      <c r="FE7" s="164"/>
      <c r="FF7" s="164"/>
      <c r="FG7" s="164"/>
      <c r="FH7" s="164">
        <f>Seniori!FH7</f>
        <v>0</v>
      </c>
      <c r="FI7" s="164"/>
      <c r="FJ7" s="164"/>
      <c r="FK7" s="164" t="str">
        <f>Seniori!FK7</f>
        <v>Těšánky CZE</v>
      </c>
      <c r="FL7" s="164"/>
      <c r="FM7" s="164"/>
      <c r="FN7" s="164">
        <f>Seniori!FN7</f>
        <v>0</v>
      </c>
      <c r="FO7" s="164"/>
      <c r="FP7" s="164"/>
      <c r="FQ7" s="164"/>
      <c r="FR7" s="164">
        <f>Seniori!FR7</f>
        <v>0</v>
      </c>
      <c r="FS7" s="164">
        <f>Seniori!FS7</f>
        <v>0</v>
      </c>
      <c r="FT7" s="164">
        <f>Seniori!FT7</f>
        <v>0</v>
      </c>
      <c r="FU7" s="164" t="str">
        <f>Seniori!FU7</f>
        <v>Motešice</v>
      </c>
      <c r="FV7" s="164"/>
      <c r="FW7" s="164">
        <f>Seniori!FW7</f>
        <v>0</v>
      </c>
      <c r="FX7" s="164">
        <f>Seniori!FX7</f>
        <v>0</v>
      </c>
      <c r="FY7" s="164">
        <f>Seniori!FY7</f>
        <v>0</v>
      </c>
      <c r="FZ7" s="164"/>
      <c r="GA7" s="164"/>
      <c r="GB7" s="164"/>
      <c r="GC7" s="164">
        <f>Seniori!GC7</f>
        <v>0</v>
      </c>
      <c r="GD7" s="164"/>
      <c r="GE7" s="164"/>
      <c r="GF7" s="164"/>
      <c r="GG7" s="164">
        <f>Seniori!GG7</f>
        <v>0</v>
      </c>
      <c r="GH7" s="164">
        <f>Seniori!GH7</f>
        <v>0</v>
      </c>
      <c r="GI7" s="164">
        <f>Seniori!GI7</f>
        <v>0</v>
      </c>
      <c r="GJ7" s="164">
        <f>Seniori!GJ7</f>
        <v>0</v>
      </c>
      <c r="GK7" s="164">
        <f>Seniori!GK7</f>
        <v>0</v>
      </c>
      <c r="GL7" s="164">
        <f>Seniori!GL7</f>
        <v>0</v>
      </c>
      <c r="GM7" s="164">
        <f>Seniori!GM7</f>
        <v>0</v>
      </c>
      <c r="GN7" s="164">
        <f>Seniori!GN7</f>
        <v>0</v>
      </c>
      <c r="GO7" s="164">
        <f>Seniori!GO7</f>
        <v>0</v>
      </c>
      <c r="GP7" s="164">
        <f>Seniori!GP7</f>
        <v>0</v>
      </c>
      <c r="GQ7" s="164"/>
      <c r="GR7" s="164"/>
      <c r="GS7" s="164">
        <f>Seniori!GS7</f>
        <v>0</v>
      </c>
      <c r="GT7" s="164">
        <f>Seniori!GT7</f>
        <v>0</v>
      </c>
      <c r="GU7" s="164" t="str">
        <f>Seniori!GU7</f>
        <v>Szilvásvárad HUN</v>
      </c>
      <c r="GV7" s="164"/>
      <c r="GW7" s="164"/>
      <c r="GX7" s="164"/>
      <c r="GY7" s="164">
        <f>Seniori!GY7</f>
        <v>0</v>
      </c>
      <c r="GZ7" s="164">
        <f>Seniori!GZ7</f>
        <v>0</v>
      </c>
      <c r="HA7" s="164"/>
      <c r="HB7" s="164">
        <f>Seniori!HB7</f>
        <v>0</v>
      </c>
      <c r="HC7" s="164">
        <f>Seniori!HC7</f>
        <v>0</v>
      </c>
      <c r="HD7" s="164">
        <f>Seniori!HD7</f>
        <v>0</v>
      </c>
      <c r="HE7" s="164">
        <f>Seniori!HE7</f>
        <v>0</v>
      </c>
      <c r="HF7" s="164">
        <f>Seniori!HF7</f>
        <v>0</v>
      </c>
      <c r="HG7" s="164">
        <f>Seniori!HG7</f>
        <v>0</v>
      </c>
      <c r="HH7" s="164">
        <f>Seniori!HH7</f>
        <v>0</v>
      </c>
      <c r="HI7" s="164" t="str">
        <f>Seniori!HI7</f>
        <v>Vígľaš</v>
      </c>
      <c r="HJ7" s="164"/>
      <c r="HK7" s="164">
        <f>Seniori!HK7</f>
        <v>0</v>
      </c>
      <c r="HL7" s="164">
        <f>Seniori!HL7</f>
        <v>0</v>
      </c>
      <c r="HM7" s="164">
        <f>Seniori!HM7</f>
        <v>0</v>
      </c>
      <c r="HN7" s="164">
        <f>Seniori!HN7</f>
        <v>0</v>
      </c>
      <c r="HO7" s="164">
        <f>Seniori!HO7</f>
        <v>0</v>
      </c>
      <c r="HP7" s="164">
        <f>Seniori!HP7</f>
        <v>0</v>
      </c>
      <c r="HQ7" s="164">
        <f>Seniori!HQ7</f>
        <v>0</v>
      </c>
      <c r="HR7" s="164">
        <f>Seniori!HR7</f>
        <v>0</v>
      </c>
      <c r="HS7" s="164">
        <f>Seniori!HS7</f>
        <v>0</v>
      </c>
      <c r="HT7" s="164">
        <f>Seniori!HT7</f>
        <v>0</v>
      </c>
      <c r="HU7" s="164">
        <f>Seniori!HU7</f>
        <v>0</v>
      </c>
      <c r="HV7" s="164"/>
      <c r="HW7" s="164"/>
      <c r="HX7" s="164">
        <f>Seniori!HX7</f>
        <v>0</v>
      </c>
      <c r="HY7" s="164">
        <f>Seniori!HY7</f>
        <v>0</v>
      </c>
      <c r="HZ7" s="164">
        <f>Seniori!HZ7</f>
        <v>0</v>
      </c>
      <c r="IA7" s="164" t="str">
        <f>Seniori!IA7</f>
        <v>Dunajský Klátov CDI</v>
      </c>
      <c r="IB7" s="164"/>
      <c r="IC7" s="164"/>
      <c r="ID7" s="164"/>
      <c r="IE7" s="164"/>
      <c r="IF7" s="164">
        <f>Seniori!IF7</f>
        <v>0</v>
      </c>
      <c r="IG7" s="164" t="str">
        <f>Seniori!IG7</f>
        <v>Dunajský Klátov</v>
      </c>
      <c r="IH7" s="164"/>
      <c r="II7" s="164"/>
      <c r="IJ7" s="164" t="str">
        <f>Seniori!IJ7</f>
        <v>Olomouc CZE</v>
      </c>
      <c r="IK7" s="164"/>
      <c r="IL7" s="164"/>
      <c r="IM7" s="164">
        <f>Seniori!IM7</f>
        <v>0</v>
      </c>
      <c r="IN7" s="164" t="str">
        <f>Seniori!IN7</f>
        <v>Motešice</v>
      </c>
      <c r="IO7" s="164"/>
      <c r="IP7" s="164">
        <f>Seniori!IP7</f>
        <v>0</v>
      </c>
      <c r="IQ7" s="164">
        <f>Seniori!IQ7</f>
        <v>0</v>
      </c>
      <c r="IR7" s="164">
        <f>Seniori!IR7</f>
        <v>0</v>
      </c>
      <c r="IS7" s="164"/>
      <c r="IT7" s="164"/>
      <c r="IU7" s="164">
        <f>Seniori!IU7</f>
        <v>0</v>
      </c>
      <c r="IV7" s="164">
        <f>Seniori!IV7</f>
        <v>0</v>
      </c>
      <c r="IW7" s="164">
        <f>Seniori!IW7</f>
        <v>0</v>
      </c>
      <c r="IX7" s="164">
        <f>Seniori!IX7</f>
        <v>0</v>
      </c>
      <c r="IY7" s="164">
        <f>Seniori!IY7</f>
        <v>0</v>
      </c>
      <c r="IZ7" s="164">
        <f>Seniori!IZ7</f>
        <v>0</v>
      </c>
      <c r="JA7" s="164">
        <f>Seniori!JA7</f>
        <v>0</v>
      </c>
      <c r="JB7" s="164">
        <f>Seniori!JB7</f>
        <v>0</v>
      </c>
      <c r="JC7" s="164">
        <f>Seniori!JC7</f>
        <v>0</v>
      </c>
      <c r="JD7" s="164">
        <f>Seniori!JD7</f>
        <v>0</v>
      </c>
      <c r="JE7" s="164">
        <f>Seniori!JE7</f>
        <v>0</v>
      </c>
      <c r="JF7" s="164">
        <f>Seniori!JF7</f>
        <v>0</v>
      </c>
      <c r="JG7" s="164">
        <f>Seniori!JG7</f>
        <v>0</v>
      </c>
      <c r="JH7" s="164" t="str">
        <f>Seniori!JH7</f>
        <v>Motešice</v>
      </c>
      <c r="JI7" s="164"/>
      <c r="JJ7" s="164">
        <f>Seniori!JJ7</f>
        <v>0</v>
      </c>
      <c r="JK7" s="164">
        <f>Seniori!JK7</f>
        <v>0</v>
      </c>
      <c r="JL7" s="164"/>
      <c r="JM7" s="164">
        <f>Seniori!JM7</f>
        <v>0</v>
      </c>
      <c r="JN7" s="164">
        <f>Seniori!JN7</f>
        <v>0</v>
      </c>
      <c r="JO7" s="164"/>
      <c r="JP7" s="164">
        <f>Seniori!JP7</f>
        <v>0</v>
      </c>
      <c r="JQ7" s="164">
        <f>Seniori!JQ7</f>
        <v>0</v>
      </c>
      <c r="JR7" s="164">
        <f>Seniori!JR7</f>
        <v>0</v>
      </c>
      <c r="JS7" s="164">
        <f>Seniori!JS7</f>
        <v>0</v>
      </c>
      <c r="JT7" s="164">
        <f>Seniori!JT7</f>
        <v>0</v>
      </c>
      <c r="JU7" s="164">
        <f>Seniori!JU7</f>
        <v>0</v>
      </c>
      <c r="JV7" s="164">
        <f>Seniori!JV7</f>
        <v>0</v>
      </c>
      <c r="JW7" s="164">
        <f>Seniori!JW7</f>
        <v>0</v>
      </c>
      <c r="JX7" s="164">
        <f>Seniori!JX7</f>
        <v>0</v>
      </c>
      <c r="JY7" s="164">
        <f>Seniori!JY7</f>
        <v>0</v>
      </c>
      <c r="JZ7" s="164">
        <f>Seniori!JZ7</f>
        <v>0</v>
      </c>
      <c r="KA7" s="164">
        <f>Seniori!KA7</f>
        <v>0</v>
      </c>
      <c r="KB7" s="164">
        <f>Seniori!KB7</f>
        <v>0</v>
      </c>
      <c r="KC7" s="164"/>
      <c r="KD7" s="164">
        <f>Seniori!KD7</f>
        <v>0</v>
      </c>
      <c r="KE7" s="164">
        <f>Seniori!KE7</f>
        <v>0</v>
      </c>
      <c r="KF7" s="164">
        <f>Seniori!KF7</f>
        <v>0</v>
      </c>
      <c r="KG7" s="164">
        <f>Seniori!KG7</f>
        <v>0</v>
      </c>
      <c r="KH7" s="164" t="str">
        <f>Seniori!KH7</f>
        <v>Görlitz GER CDI</v>
      </c>
      <c r="KI7" s="164"/>
      <c r="KJ7" s="164" t="str">
        <f>Seniori!KJ7</f>
        <v>Topoľčianky</v>
      </c>
      <c r="KK7" s="164"/>
      <c r="KL7" s="164"/>
      <c r="KM7" s="164">
        <f>Seniori!KM7</f>
        <v>0</v>
      </c>
      <c r="KN7" s="164">
        <f>Seniori!KN7</f>
        <v>0</v>
      </c>
      <c r="KO7" s="164">
        <f>Seniori!KO7</f>
        <v>0</v>
      </c>
      <c r="KP7" s="164">
        <f>Seniori!KP7</f>
        <v>0</v>
      </c>
      <c r="KQ7" s="164">
        <f>Seniori!KQ7</f>
        <v>0</v>
      </c>
      <c r="KR7" s="164">
        <f>Seniori!KR7</f>
        <v>0</v>
      </c>
      <c r="KS7" s="164">
        <f>Seniori!KS7</f>
        <v>0</v>
      </c>
      <c r="KT7" s="164">
        <f>Seniori!KT7</f>
        <v>0</v>
      </c>
      <c r="KU7" s="164">
        <f>Seniori!KU7</f>
        <v>0</v>
      </c>
      <c r="KV7" s="164"/>
      <c r="KW7" s="164"/>
      <c r="KX7" s="164">
        <f>Seniori!KX7</f>
        <v>0</v>
      </c>
      <c r="KY7" s="164">
        <f>Seniori!KY7</f>
        <v>0</v>
      </c>
      <c r="KZ7" s="164">
        <f>Seniori!KZ7</f>
        <v>0</v>
      </c>
      <c r="LA7" s="164">
        <f>Seniori!LA7</f>
        <v>0</v>
      </c>
      <c r="LB7" s="164" t="str">
        <f>Seniori!LB7</f>
        <v>RS Team Bratislava</v>
      </c>
      <c r="LC7" s="164"/>
      <c r="LD7" s="164"/>
      <c r="LE7" s="164"/>
      <c r="LF7" s="164">
        <f>Seniori!LF7</f>
        <v>0</v>
      </c>
      <c r="LG7" s="164">
        <f>Seniori!LG7</f>
        <v>0</v>
      </c>
      <c r="LH7" s="164" t="str">
        <f>Seniori!LH7</f>
        <v>Výškov CZE</v>
      </c>
      <c r="LI7" s="164" t="str">
        <f>Seniori!LI7</f>
        <v>Topoľčianky MSR</v>
      </c>
      <c r="LJ7" s="164"/>
      <c r="LK7" s="164">
        <f>Seniori!LK7</f>
        <v>0</v>
      </c>
      <c r="LL7" s="164">
        <f>Seniori!LL7</f>
        <v>0</v>
      </c>
      <c r="LM7" s="164">
        <f>Seniori!LM7</f>
        <v>0</v>
      </c>
      <c r="LN7" s="164">
        <f>Seniori!LN7</f>
        <v>0</v>
      </c>
      <c r="LO7" s="164">
        <f>Seniori!LO7</f>
        <v>0</v>
      </c>
      <c r="LP7" s="164"/>
      <c r="LQ7" s="164"/>
      <c r="LR7" s="164"/>
      <c r="LS7" s="164">
        <f>Seniori!LS7</f>
        <v>0</v>
      </c>
      <c r="LT7" s="164">
        <f>Seniori!LT7</f>
        <v>0</v>
      </c>
      <c r="LU7" s="164"/>
      <c r="LV7" s="164"/>
      <c r="LW7" s="164"/>
      <c r="LX7" s="164" t="str">
        <f>Seniori!LX7</f>
        <v>Motešice</v>
      </c>
      <c r="LY7" s="164"/>
      <c r="LZ7" s="164"/>
      <c r="MA7" s="164">
        <f>Seniori!MA7</f>
        <v>0</v>
      </c>
      <c r="MB7" s="164">
        <f>Seniori!MB7</f>
        <v>0</v>
      </c>
      <c r="MC7" s="164">
        <f>Seniori!MC7</f>
        <v>0</v>
      </c>
      <c r="MD7" s="164">
        <f>Seniori!MD7</f>
        <v>0</v>
      </c>
      <c r="ME7" s="164">
        <f>Seniori!ME7</f>
        <v>0</v>
      </c>
      <c r="MF7" s="164"/>
      <c r="MG7" s="164">
        <f>Seniori!MG7</f>
        <v>0</v>
      </c>
      <c r="MH7" s="164">
        <f>Seniori!MH7</f>
        <v>0</v>
      </c>
      <c r="MI7" s="164">
        <f>Seniori!MI7</f>
        <v>0</v>
      </c>
      <c r="MJ7" s="164">
        <f>Seniori!MJ7</f>
        <v>0</v>
      </c>
      <c r="MK7" s="164">
        <f>Seniori!MK7</f>
        <v>0</v>
      </c>
      <c r="ML7" s="164">
        <f>Seniori!ML7</f>
        <v>0</v>
      </c>
      <c r="MM7" s="164">
        <f>Seniori!MM7</f>
        <v>0</v>
      </c>
      <c r="MN7" s="164" t="str">
        <f>Seniori!MN7</f>
        <v>Le Mans FRA ME</v>
      </c>
      <c r="MO7" s="164"/>
      <c r="MP7" s="164"/>
      <c r="MQ7" s="164">
        <f>Seniori!MQ7</f>
        <v>0</v>
      </c>
      <c r="MR7" s="164">
        <f>Seniori!MR7</f>
        <v>0</v>
      </c>
      <c r="MS7" s="164">
        <f>Seniori!MS7</f>
        <v>0</v>
      </c>
      <c r="MT7" s="164">
        <f>Seniori!MT7</f>
        <v>0</v>
      </c>
      <c r="MU7" s="164">
        <f>Seniori!MU7</f>
        <v>0</v>
      </c>
      <c r="MV7" s="164">
        <f>Seniori!MV7</f>
        <v>0</v>
      </c>
      <c r="MW7" s="164">
        <f>Seniori!MW7</f>
        <v>0</v>
      </c>
      <c r="MX7" s="164">
        <f>Seniori!MX7</f>
        <v>0</v>
      </c>
      <c r="MY7" s="164"/>
      <c r="MZ7" s="164"/>
      <c r="NA7" s="164"/>
      <c r="NB7" s="164">
        <f>Seniori!NB7</f>
        <v>0</v>
      </c>
      <c r="NC7" s="164">
        <f>Seniori!NC7</f>
        <v>0</v>
      </c>
      <c r="ND7" s="164">
        <f>Seniori!ND7</f>
        <v>0</v>
      </c>
      <c r="NE7" s="164">
        <f>Seniori!NE7</f>
        <v>0</v>
      </c>
      <c r="NF7" s="164">
        <f>Seniori!NF7</f>
        <v>0</v>
      </c>
      <c r="NG7" s="164">
        <f>Seniori!NG7</f>
        <v>0</v>
      </c>
      <c r="NH7" s="164">
        <f>Seniori!NH7</f>
        <v>0</v>
      </c>
      <c r="NI7" s="164">
        <f>Seniori!NI7</f>
        <v>0</v>
      </c>
      <c r="NJ7" s="164">
        <f>Seniori!NJ7</f>
        <v>0</v>
      </c>
      <c r="NK7" s="164">
        <f>Seniori!NK7</f>
        <v>0</v>
      </c>
      <c r="NL7" s="164">
        <f>Seniori!NL7</f>
        <v>0</v>
      </c>
      <c r="NM7" s="164">
        <f>Seniori!NM7</f>
        <v>0</v>
      </c>
      <c r="NN7" s="164">
        <f>Seniori!NN7</f>
        <v>0</v>
      </c>
      <c r="NO7" s="164">
        <f>Seniori!NO7</f>
        <v>0</v>
      </c>
      <c r="NP7" s="164"/>
      <c r="NQ7" s="164"/>
      <c r="NR7" s="164">
        <f>Seniori!NR7</f>
        <v>0</v>
      </c>
      <c r="NS7" s="164">
        <f>Seniori!NS7</f>
        <v>0</v>
      </c>
      <c r="NT7" s="164">
        <f>Seniori!NT7</f>
        <v>0</v>
      </c>
      <c r="NU7" s="164">
        <f>Seniori!NU7</f>
        <v>0</v>
      </c>
      <c r="NV7" s="164">
        <f>Seniori!NV7</f>
        <v>0</v>
      </c>
      <c r="NW7" s="164">
        <f>Seniori!NW7</f>
        <v>0</v>
      </c>
      <c r="NX7" s="164">
        <f>Seniori!NX7</f>
        <v>0</v>
      </c>
      <c r="NY7" s="164">
        <f>Seniori!NY7</f>
        <v>0</v>
      </c>
      <c r="NZ7" s="164">
        <f>Seniori!NZ7</f>
        <v>0</v>
      </c>
      <c r="OA7" s="164">
        <f>Seniori!OA7</f>
        <v>0</v>
      </c>
      <c r="OB7" s="164"/>
      <c r="OC7" s="164"/>
      <c r="OD7" s="164">
        <f>Seniori!OD7</f>
        <v>0</v>
      </c>
      <c r="OE7" s="164">
        <f>Seniori!OE7</f>
        <v>0</v>
      </c>
      <c r="OF7" s="164">
        <f>Seniori!OF7</f>
        <v>0</v>
      </c>
      <c r="OG7" s="164">
        <f>Seniori!OG7</f>
        <v>0</v>
      </c>
      <c r="OH7" s="164">
        <f>Seniori!OH7</f>
        <v>0</v>
      </c>
      <c r="OI7" s="164">
        <f>Seniori!OI7</f>
        <v>0</v>
      </c>
      <c r="OJ7" s="164">
        <f>Seniori!OJ7</f>
        <v>0</v>
      </c>
      <c r="OK7" s="164">
        <f>Seniori!OK7</f>
        <v>0</v>
      </c>
      <c r="OL7" s="164">
        <f>Seniori!OL7</f>
        <v>0</v>
      </c>
      <c r="OM7" s="164"/>
      <c r="ON7" s="164">
        <f>Seniori!ON7</f>
        <v>0</v>
      </c>
      <c r="OO7" s="164"/>
      <c r="OP7" s="164">
        <f>Seniori!OP7</f>
        <v>0</v>
      </c>
      <c r="OQ7" s="164"/>
      <c r="OR7" s="164">
        <f>Seniori!OR7</f>
        <v>0</v>
      </c>
      <c r="OS7" s="164"/>
      <c r="OT7" s="164"/>
      <c r="OU7" s="164"/>
      <c r="OV7" s="164">
        <f>Seniori!OV7</f>
        <v>0</v>
      </c>
      <c r="OW7" s="164">
        <f>Seniori!OW7</f>
        <v>0</v>
      </c>
      <c r="OX7" s="164"/>
      <c r="OY7" s="164"/>
      <c r="OZ7" s="164"/>
      <c r="PA7" s="164">
        <f>Seniori!PA7</f>
        <v>0</v>
      </c>
      <c r="PB7" s="164">
        <f>Seniori!PB7</f>
        <v>0</v>
      </c>
      <c r="PC7" s="164">
        <f>Seniori!PC7</f>
        <v>0</v>
      </c>
      <c r="PD7" s="164">
        <f>Seniori!PD7</f>
        <v>0</v>
      </c>
      <c r="PE7" s="164">
        <f>Seniori!PE7</f>
        <v>0</v>
      </c>
      <c r="PF7" s="164">
        <f>Seniori!PF7</f>
        <v>0</v>
      </c>
      <c r="PG7" s="164"/>
      <c r="PH7" s="164">
        <f>Seniori!PH7</f>
        <v>0</v>
      </c>
      <c r="PI7" s="164">
        <f>Seniori!PI7</f>
        <v>0</v>
      </c>
      <c r="PJ7" s="164">
        <f>Seniori!PJ7</f>
        <v>0</v>
      </c>
      <c r="PK7" s="164">
        <f>Seniori!PK7</f>
        <v>0</v>
      </c>
      <c r="PL7" s="164">
        <f>Seniori!PL7</f>
        <v>0</v>
      </c>
      <c r="PM7" s="164">
        <f>Seniori!PM7</f>
        <v>0</v>
      </c>
      <c r="PN7" s="164">
        <f>Seniori!PN7</f>
        <v>0</v>
      </c>
      <c r="PO7" s="164">
        <f>Seniori!PO7</f>
        <v>0</v>
      </c>
      <c r="PP7" s="164">
        <f>Seniori!PP7</f>
        <v>0</v>
      </c>
      <c r="PQ7" s="164">
        <f>Seniori!PQ7</f>
        <v>0</v>
      </c>
      <c r="PR7" s="164">
        <f>Seniori!PR7</f>
        <v>0</v>
      </c>
      <c r="PS7" s="164">
        <f>Seniori!PS7</f>
        <v>0</v>
      </c>
      <c r="PT7" s="164">
        <f>Seniori!PT7</f>
        <v>0</v>
      </c>
      <c r="PU7" s="164">
        <f>Seniori!PU7</f>
        <v>0</v>
      </c>
      <c r="PV7" s="164">
        <f>Seniori!PV7</f>
        <v>0</v>
      </c>
      <c r="PW7" s="164">
        <f>Seniori!PW7</f>
        <v>0</v>
      </c>
      <c r="PX7" s="164">
        <f>Seniori!PX7</f>
        <v>0</v>
      </c>
      <c r="PY7" s="164">
        <f>Seniori!PY7</f>
        <v>0</v>
      </c>
      <c r="PZ7" s="164">
        <f>Seniori!PZ7</f>
        <v>0</v>
      </c>
      <c r="QA7" s="164">
        <f>Seniori!QA7</f>
        <v>0</v>
      </c>
      <c r="QB7" s="164">
        <f>Seniori!QB7</f>
        <v>0</v>
      </c>
      <c r="QC7" s="164">
        <f>Seniori!QC7</f>
        <v>0</v>
      </c>
      <c r="QD7" s="164">
        <f>Seniori!QD7</f>
        <v>0</v>
      </c>
      <c r="QE7" s="164"/>
      <c r="QF7" s="164"/>
      <c r="QG7" s="164">
        <f>Seniori!QG7</f>
        <v>0</v>
      </c>
      <c r="QH7" s="164">
        <f>Seniori!QH7</f>
        <v>0</v>
      </c>
      <c r="QI7" s="164">
        <f>Seniori!QI7</f>
        <v>0</v>
      </c>
      <c r="QJ7" s="164">
        <f>Seniori!QJ7</f>
        <v>0</v>
      </c>
      <c r="QK7" s="164">
        <f>Seniori!QK7</f>
        <v>0</v>
      </c>
      <c r="QL7" s="164">
        <f>Seniori!QL7</f>
        <v>0</v>
      </c>
      <c r="QM7" s="164">
        <f>Seniori!QM7</f>
        <v>0</v>
      </c>
      <c r="QN7" s="164">
        <f>Seniori!QN7</f>
        <v>0</v>
      </c>
      <c r="QO7" s="164">
        <f>Seniori!QO7</f>
        <v>0</v>
      </c>
      <c r="QP7" s="164">
        <f>Seniori!QP7</f>
        <v>0</v>
      </c>
      <c r="QQ7" s="164">
        <f>Seniori!QQ7</f>
        <v>0</v>
      </c>
      <c r="QR7" s="164">
        <f>Seniori!QR7</f>
        <v>0</v>
      </c>
      <c r="QS7" s="164">
        <f>Seniori!QS7</f>
        <v>0</v>
      </c>
      <c r="QT7" s="164"/>
      <c r="QU7" s="164">
        <f>Seniori!QU7</f>
        <v>0</v>
      </c>
      <c r="QV7" s="164">
        <f>Seniori!QV7</f>
        <v>0</v>
      </c>
      <c r="QW7" s="164">
        <f>Seniori!QW7</f>
        <v>0</v>
      </c>
      <c r="QX7" s="164">
        <f>Seniori!QX7</f>
        <v>0</v>
      </c>
      <c r="QY7" s="164">
        <f>Seniori!QY7</f>
        <v>0</v>
      </c>
      <c r="QZ7" s="164">
        <f>Seniori!QZ7</f>
        <v>0</v>
      </c>
      <c r="RA7" s="164">
        <f>Seniori!RA7</f>
        <v>0</v>
      </c>
      <c r="RB7" s="164">
        <f>Seniori!RB7</f>
        <v>0</v>
      </c>
      <c r="RC7" s="164">
        <f>Seniori!RC7</f>
        <v>0</v>
      </c>
      <c r="RD7" s="164">
        <f>Seniori!RD7</f>
        <v>0</v>
      </c>
      <c r="RE7" s="164">
        <f>Seniori!RE7</f>
        <v>0</v>
      </c>
      <c r="RF7" s="164"/>
      <c r="RG7" s="164">
        <f>Seniori!RG7</f>
        <v>0</v>
      </c>
      <c r="RH7" s="164">
        <f>Seniori!RH7</f>
        <v>0</v>
      </c>
      <c r="RI7" s="164">
        <f>Seniori!RI7</f>
        <v>0</v>
      </c>
      <c r="RJ7" s="164">
        <f>Seniori!RJ7</f>
        <v>0</v>
      </c>
      <c r="RK7" s="164">
        <f>Seniori!RK7</f>
        <v>0</v>
      </c>
      <c r="RL7" s="164">
        <f>Seniori!RL7</f>
        <v>0</v>
      </c>
      <c r="RM7" s="164">
        <f>Seniori!RM7</f>
        <v>0</v>
      </c>
      <c r="RN7" s="164">
        <f>Seniori!RN7</f>
        <v>0</v>
      </c>
      <c r="RO7" s="164">
        <f>Seniori!RO7</f>
        <v>0</v>
      </c>
      <c r="RP7" s="164">
        <f>Seniori!RP7</f>
        <v>0</v>
      </c>
      <c r="RQ7" s="164">
        <f>Seniori!RQ7</f>
        <v>0</v>
      </c>
      <c r="RR7" s="164">
        <f>Seniori!RR7</f>
        <v>0</v>
      </c>
      <c r="RS7" s="164">
        <f>Seniori!RS7</f>
        <v>0</v>
      </c>
      <c r="RT7" s="164">
        <f>Seniori!RT7</f>
        <v>0</v>
      </c>
      <c r="RU7" s="164">
        <f>Seniori!RU7</f>
        <v>0</v>
      </c>
      <c r="RV7" s="164"/>
      <c r="RW7" s="164"/>
      <c r="RX7" s="164"/>
      <c r="RY7" s="164">
        <f>Seniori!RY7</f>
        <v>0</v>
      </c>
      <c r="RZ7" s="164">
        <f>Seniori!RZ7</f>
        <v>0</v>
      </c>
      <c r="SA7" s="164">
        <f>Seniori!SA7</f>
        <v>0</v>
      </c>
      <c r="SB7" s="164">
        <f>Seniori!SB7</f>
        <v>0</v>
      </c>
      <c r="SC7" s="164">
        <f>Seniori!SC7</f>
        <v>0</v>
      </c>
      <c r="SD7" s="164">
        <f>Seniori!SD7</f>
        <v>0</v>
      </c>
      <c r="SE7" s="164">
        <f>Seniori!SE7</f>
        <v>0</v>
      </c>
      <c r="SF7" s="164">
        <f>Seniori!SF7</f>
        <v>0</v>
      </c>
      <c r="SG7" s="164">
        <f>Seniori!SG7</f>
        <v>0</v>
      </c>
      <c r="SH7" s="164">
        <f>Seniori!SH7</f>
        <v>0</v>
      </c>
      <c r="SI7" s="164">
        <f>Seniori!SI7</f>
        <v>0</v>
      </c>
      <c r="SJ7" s="164">
        <f>Seniori!SJ7</f>
        <v>0</v>
      </c>
      <c r="SK7" s="164">
        <f>Seniori!SK7</f>
        <v>0</v>
      </c>
      <c r="SL7" s="164">
        <f>Seniori!SL7</f>
        <v>0</v>
      </c>
      <c r="SM7" s="164">
        <f>Seniori!SM7</f>
        <v>0</v>
      </c>
      <c r="SN7" s="164">
        <f>Seniori!SN7</f>
        <v>0</v>
      </c>
      <c r="SO7" s="164">
        <f>Seniori!SO7</f>
        <v>0</v>
      </c>
      <c r="SP7" s="164">
        <f>Seniori!SP7</f>
        <v>0</v>
      </c>
      <c r="SQ7" s="164">
        <f>Seniori!SQ7</f>
        <v>0</v>
      </c>
      <c r="SR7" s="164">
        <f>Seniori!SR7</f>
        <v>0</v>
      </c>
      <c r="SS7" s="164">
        <f>Seniori!SS7</f>
        <v>0</v>
      </c>
      <c r="ST7" s="164">
        <f>Seniori!ST7</f>
        <v>0</v>
      </c>
      <c r="SU7" s="164">
        <f>Seniori!SU7</f>
        <v>0</v>
      </c>
      <c r="SV7" s="164">
        <f>Seniori!SV7</f>
        <v>0</v>
      </c>
      <c r="SW7" s="164">
        <f>Seniori!SW7</f>
        <v>0</v>
      </c>
      <c r="SX7" s="164">
        <f>Seniori!SX7</f>
        <v>0</v>
      </c>
      <c r="SY7" s="164">
        <f>Seniori!SY7</f>
        <v>0</v>
      </c>
      <c r="SZ7" s="164">
        <f>Seniori!SZ7</f>
        <v>0</v>
      </c>
      <c r="TA7" s="164">
        <f>Seniori!TA7</f>
        <v>0</v>
      </c>
      <c r="TB7" s="164">
        <f>Seniori!TB7</f>
        <v>0</v>
      </c>
    </row>
    <row r="8" spans="1:522" s="1" customFormat="1" ht="18" customHeight="1" x14ac:dyDescent="0.25">
      <c r="A8" s="234"/>
      <c r="B8" s="227"/>
      <c r="C8" s="227"/>
      <c r="D8" s="227"/>
      <c r="E8" s="227"/>
      <c r="F8" s="227"/>
      <c r="G8" s="227"/>
      <c r="H8" s="84"/>
      <c r="I8" s="230"/>
      <c r="J8" s="230"/>
      <c r="K8" s="165" t="str">
        <f>Seniori!K8</f>
        <v>P1</v>
      </c>
      <c r="L8" s="165" t="str">
        <f>Seniori!L8</f>
        <v>P3</v>
      </c>
      <c r="M8" s="165" t="str">
        <f>Seniori!M8</f>
        <v>4r</v>
      </c>
      <c r="N8" s="165" t="str">
        <f>Seniori!N8</f>
        <v>5rU</v>
      </c>
      <c r="O8" s="165" t="str">
        <f>Seniori!O8</f>
        <v>DUA</v>
      </c>
      <c r="P8" s="165" t="str">
        <f>Seniori!P8</f>
        <v>DD</v>
      </c>
      <c r="Q8" s="165" t="str">
        <f>Seniori!Q8</f>
        <v>YD</v>
      </c>
      <c r="R8" s="165" t="str">
        <f>Seniori!R8</f>
        <v>IMII</v>
      </c>
      <c r="S8" s="165" t="str">
        <f>Seniori!S8</f>
        <v>P1</v>
      </c>
      <c r="T8" s="165" t="str">
        <f>Seniori!T8</f>
        <v>P3</v>
      </c>
      <c r="U8" s="165" t="str">
        <f>Seniori!U8</f>
        <v>4r</v>
      </c>
      <c r="V8" s="165" t="str">
        <f>Seniori!V8</f>
        <v>DUA</v>
      </c>
      <c r="W8" s="165" t="str">
        <f>Seniori!W8</f>
        <v>DJ</v>
      </c>
      <c r="X8" s="165" t="str">
        <f>Seniori!X8</f>
        <v>SG</v>
      </c>
      <c r="Y8" s="165" t="str">
        <f>Seniori!Y8</f>
        <v>IMI</v>
      </c>
      <c r="Z8" s="165" t="str">
        <f>Seniori!Z8</f>
        <v>Z2</v>
      </c>
      <c r="AA8" s="165" t="str">
        <f>Seniori!AA8</f>
        <v>Z3</v>
      </c>
      <c r="AB8" s="165" t="str">
        <f>Seniori!AB8</f>
        <v>P1</v>
      </c>
      <c r="AC8" s="165" t="str">
        <f>Seniori!AC8</f>
        <v>P3</v>
      </c>
      <c r="AD8" s="165" t="str">
        <f>Seniori!AD8</f>
        <v>DUA</v>
      </c>
      <c r="AE8" s="165" t="str">
        <f>Seniori!AE8</f>
        <v>DD</v>
      </c>
      <c r="AF8" s="165" t="str">
        <f>Seniori!AF8</f>
        <v>PD</v>
      </c>
      <c r="AG8" s="165" t="str">
        <f>Seniori!AG8</f>
        <v>Z2</v>
      </c>
      <c r="AH8" s="165" t="str">
        <f>Seniori!AH8</f>
        <v>Z3</v>
      </c>
      <c r="AI8" s="165" t="str">
        <f>Seniori!AI8</f>
        <v>P3</v>
      </c>
      <c r="AJ8" s="165" t="str">
        <f>Seniori!AJ8</f>
        <v>4r</v>
      </c>
      <c r="AK8" s="165" t="str">
        <f>Seniori!AK8</f>
        <v>5rU</v>
      </c>
      <c r="AL8" s="165" t="str">
        <f>Seniori!AL8</f>
        <v>DUA</v>
      </c>
      <c r="AM8" s="165" t="str">
        <f>Seniori!AM8</f>
        <v>DD</v>
      </c>
      <c r="AN8" s="165" t="str">
        <f>Seniori!AN8</f>
        <v>SG</v>
      </c>
      <c r="AO8" s="165" t="str">
        <f>Seniori!AO8</f>
        <v>PD</v>
      </c>
      <c r="AP8" s="165" t="str">
        <f>Seniori!AP8</f>
        <v>IMII</v>
      </c>
      <c r="AQ8" s="165" t="str">
        <f>Seniori!AQ8</f>
        <v>Z3</v>
      </c>
      <c r="AR8" s="165" t="str">
        <f>Seniori!AR8</f>
        <v>P3</v>
      </c>
      <c r="AS8" s="165" t="str">
        <f>Seniori!AS8</f>
        <v>4r</v>
      </c>
      <c r="AT8" s="165" t="str">
        <f>Seniori!AT8</f>
        <v>DUA</v>
      </c>
      <c r="AU8" s="165" t="str">
        <f>Seniori!AU8</f>
        <v>DJ</v>
      </c>
      <c r="AV8" s="165" t="str">
        <f>Seniori!AV8</f>
        <v>4r</v>
      </c>
      <c r="AW8" s="165" t="str">
        <f>Seniori!AW8</f>
        <v>LP4</v>
      </c>
      <c r="AX8" s="165" t="str">
        <f>Seniori!AX8</f>
        <v>4r</v>
      </c>
      <c r="AY8" s="165" t="str">
        <f>Seniori!AY8</f>
        <v>LP5</v>
      </c>
      <c r="AZ8" s="165" t="str">
        <f>Seniori!AZ8</f>
        <v>LP4</v>
      </c>
      <c r="BA8" s="165" t="str">
        <f>Seniori!BA8</f>
        <v>4r</v>
      </c>
      <c r="BB8" s="165" t="str">
        <f>Seniori!BB8</f>
        <v>DUB</v>
      </c>
      <c r="BC8" s="165" t="str">
        <f>Seniori!BC8</f>
        <v>YD</v>
      </c>
      <c r="BD8" s="165" t="str">
        <f>Seniori!BD8</f>
        <v>YJ</v>
      </c>
      <c r="BE8" s="165" t="str">
        <f>Seniori!BE8</f>
        <v>DD</v>
      </c>
      <c r="BF8" s="165" t="str">
        <f>Seniori!BF8</f>
        <v>DJ</v>
      </c>
      <c r="BG8" s="165" t="str">
        <f>Seniori!BG8</f>
        <v>Yv</v>
      </c>
      <c r="BH8" s="165" t="str">
        <f>Seniori!BH8</f>
        <v>Z2</v>
      </c>
      <c r="BI8" s="165" t="str">
        <f>Seniori!BI8</f>
        <v>Z3</v>
      </c>
      <c r="BJ8" s="165" t="str">
        <f>Seniori!BJ8</f>
        <v>P1</v>
      </c>
      <c r="BK8" s="165" t="str">
        <f>Seniori!BK8</f>
        <v>P3</v>
      </c>
      <c r="BL8" s="165" t="str">
        <f>Seniori!BL8</f>
        <v>DD</v>
      </c>
      <c r="BM8" s="165" t="str">
        <f>Seniori!BM8</f>
        <v>DUA</v>
      </c>
      <c r="BN8" s="165" t="str">
        <f>Seniori!BN8</f>
        <v>PJ</v>
      </c>
      <c r="BO8" s="165" t="str">
        <f>Seniori!BO8</f>
        <v>4r</v>
      </c>
      <c r="BP8" s="165" t="str">
        <f>Seniori!BP8</f>
        <v>5rU</v>
      </c>
      <c r="BQ8" s="165" t="str">
        <f>Seniori!BQ8</f>
        <v>SG</v>
      </c>
      <c r="BR8" s="165" t="str">
        <f>Seniori!BR8</f>
        <v>4r</v>
      </c>
      <c r="BS8" s="165" t="str">
        <f>Seniori!BS8</f>
        <v>5rU</v>
      </c>
      <c r="BT8" s="165" t="str">
        <f>Seniori!BT8</f>
        <v>DUB</v>
      </c>
      <c r="BU8" s="165" t="str">
        <f>Seniori!BU8</f>
        <v>DJ</v>
      </c>
      <c r="BV8" s="165" t="str">
        <f>Seniori!BV8</f>
        <v>JJ</v>
      </c>
      <c r="BW8" s="165" t="str">
        <f>Seniori!BW8</f>
        <v>YJ</v>
      </c>
      <c r="BX8" s="165" t="str">
        <f>Seniori!BX8</f>
        <v>Yv</v>
      </c>
      <c r="BY8" s="165" t="str">
        <f>Seniori!BY8</f>
        <v>YJ</v>
      </c>
      <c r="BZ8" s="165" t="str">
        <f>Seniori!BZ8</f>
        <v>YD</v>
      </c>
      <c r="CA8" s="165" t="str">
        <f>Seniori!CA8</f>
        <v>P1</v>
      </c>
      <c r="CB8" s="165" t="str">
        <f>Seniori!CB8</f>
        <v>4r</v>
      </c>
      <c r="CC8" s="165" t="str">
        <f>Seniori!CC8</f>
        <v>5rU</v>
      </c>
      <c r="CD8" s="165" t="str">
        <f>Seniori!CD8</f>
        <v>6rU</v>
      </c>
      <c r="CE8" s="165" t="str">
        <f>Seniori!CE8</f>
        <v>DUA</v>
      </c>
      <c r="CF8" s="165" t="str">
        <f>Seniori!CF8</f>
        <v>DD</v>
      </c>
      <c r="CG8" s="165" t="str">
        <f>Seniori!CG8</f>
        <v>JU</v>
      </c>
      <c r="CH8" s="165" t="str">
        <f>Seniori!CH8</f>
        <v>YU</v>
      </c>
      <c r="CI8" s="165" t="str">
        <f>Seniori!CI8</f>
        <v>SG</v>
      </c>
      <c r="CJ8" s="165" t="str">
        <f>Seniori!CJ8</f>
        <v>P3</v>
      </c>
      <c r="CK8" s="165" t="str">
        <f>Seniori!CK8</f>
        <v>4r</v>
      </c>
      <c r="CL8" s="165" t="str">
        <f>Seniori!CL8</f>
        <v>Z3</v>
      </c>
      <c r="CM8" s="165" t="str">
        <f>Seniori!CM8</f>
        <v>5rU</v>
      </c>
      <c r="CN8" s="165" t="str">
        <f>Seniori!CN8</f>
        <v>6rU</v>
      </c>
      <c r="CO8" s="165" t="str">
        <f>Seniori!CO8</f>
        <v>DUB</v>
      </c>
      <c r="CP8" s="165" t="str">
        <f>Seniori!CP8</f>
        <v>L1</v>
      </c>
      <c r="CQ8" s="165" t="str">
        <f>Seniori!CQ8</f>
        <v>JD</v>
      </c>
      <c r="CR8" s="165" t="str">
        <f>Seniori!CR8</f>
        <v>YU</v>
      </c>
      <c r="CS8" s="165" t="str">
        <f>Seniori!CS8</f>
        <v>P1</v>
      </c>
      <c r="CT8" s="165" t="str">
        <f>Seniori!CT8</f>
        <v>Z3</v>
      </c>
      <c r="CU8" s="165" t="str">
        <f>Seniori!CU8</f>
        <v>L3</v>
      </c>
      <c r="CV8" s="165" t="str">
        <f>Seniori!CV8</f>
        <v>DUA</v>
      </c>
      <c r="CW8" s="165" t="str">
        <f>Seniori!CW8</f>
        <v>DD</v>
      </c>
      <c r="CX8" s="165" t="str">
        <f>Seniori!CX8</f>
        <v>JU</v>
      </c>
      <c r="CY8" s="165" t="str">
        <f>Seniori!CY8</f>
        <v>JD</v>
      </c>
      <c r="CZ8" s="165" t="str">
        <f>Seniori!CZ8</f>
        <v>YU</v>
      </c>
      <c r="DA8" s="165" t="str">
        <f>Seniori!DA8</f>
        <v>SG</v>
      </c>
      <c r="DB8" s="165" t="str">
        <f>Seniori!DB8</f>
        <v>DUA</v>
      </c>
      <c r="DC8" s="165" t="str">
        <f>Seniori!DC8</f>
        <v>DD</v>
      </c>
      <c r="DD8" s="165" t="str">
        <f>Seniori!DD8</f>
        <v>JD</v>
      </c>
      <c r="DE8" s="165" t="str">
        <f>Seniori!DE8</f>
        <v>JU</v>
      </c>
      <c r="DF8" s="165" t="str">
        <f>Seniori!DF8</f>
        <v>SG</v>
      </c>
      <c r="DG8" s="165" t="str">
        <f>Seniori!DG8</f>
        <v>IMI</v>
      </c>
      <c r="DH8" s="165" t="str">
        <f>Seniori!DH8</f>
        <v>DUA</v>
      </c>
      <c r="DI8" s="165" t="str">
        <f>Seniori!DI8</f>
        <v>DD</v>
      </c>
      <c r="DJ8" s="165" t="str">
        <f>Seniori!DJ8</f>
        <v>DD</v>
      </c>
      <c r="DK8" s="165" t="str">
        <f>Seniori!DK8</f>
        <v>DJ</v>
      </c>
      <c r="DL8" s="165" t="str">
        <f>Seniori!DL8</f>
        <v>JD</v>
      </c>
      <c r="DM8" s="165" t="str">
        <f>Seniori!DM8</f>
        <v>DUA</v>
      </c>
      <c r="DN8" s="165" t="str">
        <f>Seniori!DN8</f>
        <v>Z4</v>
      </c>
      <c r="DO8" s="165" t="str">
        <f>Seniori!DO8</f>
        <v>Z5</v>
      </c>
      <c r="DP8" s="165" t="str">
        <f>Seniori!DP8</f>
        <v>SG</v>
      </c>
      <c r="DQ8" s="165" t="str">
        <f>Seniori!DQ8</f>
        <v>IMI</v>
      </c>
      <c r="DR8" s="165" t="str">
        <f>Seniori!DR8</f>
        <v>IMIv</v>
      </c>
      <c r="DS8" s="165" t="str">
        <f>Seniori!DS8</f>
        <v>DUA</v>
      </c>
      <c r="DT8" s="165" t="str">
        <f>Seniori!DT8</f>
        <v>DD</v>
      </c>
      <c r="DU8" s="165" t="str">
        <f>Seniori!DU8</f>
        <v>DD</v>
      </c>
      <c r="DV8" s="165" t="str">
        <f>Seniori!DV8</f>
        <v>IMI</v>
      </c>
      <c r="DW8" s="165" t="str">
        <f>Seniori!DW8</f>
        <v>SG</v>
      </c>
      <c r="DX8" s="165" t="str">
        <f>Seniori!DX8</f>
        <v>P1</v>
      </c>
      <c r="DY8" s="165" t="str">
        <f>Seniori!DY8</f>
        <v>DUA</v>
      </c>
      <c r="DZ8" s="165" t="str">
        <f>Seniori!DZ8</f>
        <v>JD</v>
      </c>
      <c r="EA8" s="165" t="str">
        <f>Seniori!EA8</f>
        <v>DD</v>
      </c>
      <c r="EB8" s="165" t="str">
        <f>Seniori!EB8</f>
        <v>5rU</v>
      </c>
      <c r="EC8" s="165" t="str">
        <f>Seniori!EC8</f>
        <v>4r</v>
      </c>
      <c r="ED8" s="165" t="str">
        <f>Seniori!ED8</f>
        <v>LS5</v>
      </c>
      <c r="EE8" s="165" t="str">
        <f>Seniori!EE8</f>
        <v>YU</v>
      </c>
      <c r="EF8" s="165" t="str">
        <f>Seniori!EF8</f>
        <v>P1</v>
      </c>
      <c r="EG8" s="165" t="str">
        <f>Seniori!EG8</f>
        <v>DUA</v>
      </c>
      <c r="EH8" s="165" t="str">
        <f>Seniori!EH8</f>
        <v>DJ</v>
      </c>
      <c r="EI8" s="165" t="str">
        <f>Seniori!EI8</f>
        <v>5rF</v>
      </c>
      <c r="EJ8" s="165" t="str">
        <f>Seniori!EJ8</f>
        <v>4r</v>
      </c>
      <c r="EK8" s="165" t="str">
        <f>Seniori!EK8</f>
        <v>LS6</v>
      </c>
      <c r="EL8" s="165" t="str">
        <f>Seniori!EL8</f>
        <v>YD</v>
      </c>
      <c r="EM8" s="165" t="str">
        <f>Seniori!EM8</f>
        <v>YD</v>
      </c>
      <c r="EN8" s="165" t="str">
        <f>Seniori!EN8</f>
        <v>YJ</v>
      </c>
      <c r="EO8" s="165" t="str">
        <f>Seniori!EO8</f>
        <v>DUA</v>
      </c>
      <c r="EP8" s="165" t="str">
        <f>Seniori!EP8</f>
        <v>Z4</v>
      </c>
      <c r="EQ8" s="165" t="str">
        <f>Seniori!EQ8</f>
        <v>L0</v>
      </c>
      <c r="ER8" s="165" t="str">
        <f>Seniori!ER8</f>
        <v>JU</v>
      </c>
      <c r="ES8" s="165" t="str">
        <f>Seniori!ES8</f>
        <v>JD</v>
      </c>
      <c r="ET8" s="165" t="str">
        <f>Seniori!ET8</f>
        <v>SG</v>
      </c>
      <c r="EU8" s="165" t="str">
        <f>Seniori!EU8</f>
        <v>DUA</v>
      </c>
      <c r="EV8" s="165" t="str">
        <f>Seniori!EV8</f>
        <v>Z5</v>
      </c>
      <c r="EW8" s="165" t="str">
        <f>Seniori!EW8</f>
        <v>DD</v>
      </c>
      <c r="EX8" s="165" t="str">
        <f>Seniori!EX8</f>
        <v>JU</v>
      </c>
      <c r="EY8" s="165" t="str">
        <f>Seniori!EY8</f>
        <v>P2</v>
      </c>
      <c r="EZ8" s="165" t="str">
        <f>Seniori!EZ8</f>
        <v>MKZ2</v>
      </c>
      <c r="FA8" s="165" t="str">
        <f>Seniori!FA8</f>
        <v>Z4</v>
      </c>
      <c r="FB8" s="165" t="str">
        <f>Seniori!FB8</f>
        <v>L2</v>
      </c>
      <c r="FC8" s="165" t="str">
        <f>Seniori!FC8</f>
        <v>LS2</v>
      </c>
      <c r="FD8" s="165" t="str">
        <f>Seniori!FD8</f>
        <v>S3</v>
      </c>
      <c r="FE8" s="165" t="str">
        <f>Seniori!FE8</f>
        <v>SG</v>
      </c>
      <c r="FF8" s="165" t="str">
        <f>Seniori!FF8</f>
        <v>IMI</v>
      </c>
      <c r="FG8" s="165" t="str">
        <f>Seniori!FG8</f>
        <v>IMIv</v>
      </c>
      <c r="FH8" s="165" t="str">
        <f>Seniori!FH8</f>
        <v>YD</v>
      </c>
      <c r="FI8" s="165" t="str">
        <f>Seniori!FI8</f>
        <v>YJ</v>
      </c>
      <c r="FJ8" s="165" t="str">
        <f>Seniori!FJ8</f>
        <v>Yv</v>
      </c>
      <c r="FK8" s="165" t="str">
        <f>Seniori!FK8</f>
        <v>DUA</v>
      </c>
      <c r="FL8" s="165" t="str">
        <f>Seniori!FL8</f>
        <v>DUA</v>
      </c>
      <c r="FM8" s="165" t="str">
        <f>Seniori!FM8</f>
        <v>Z4</v>
      </c>
      <c r="FN8" s="165" t="str">
        <f>Seniori!FN8</f>
        <v>L0</v>
      </c>
      <c r="FO8" s="165" t="str">
        <f>Seniori!FO8</f>
        <v>DD</v>
      </c>
      <c r="FP8" s="165" t="str">
        <f>Seniori!FP8</f>
        <v>DUA</v>
      </c>
      <c r="FQ8" s="165" t="str">
        <f>Seniori!FQ8</f>
        <v>Z4</v>
      </c>
      <c r="FR8" s="165" t="str">
        <f>Seniori!FR8</f>
        <v>Z4</v>
      </c>
      <c r="FS8" s="165" t="str">
        <f>Seniori!FS8</f>
        <v>L0</v>
      </c>
      <c r="FT8" s="165" t="str">
        <f>Seniori!FT8</f>
        <v>DD</v>
      </c>
      <c r="FU8" s="165" t="str">
        <f>Seniori!FU8</f>
        <v>Z2</v>
      </c>
      <c r="FV8" s="165" t="str">
        <f>Seniori!FV8</f>
        <v>Z3</v>
      </c>
      <c r="FW8" s="165" t="str">
        <f>Seniori!FW8</f>
        <v>P1</v>
      </c>
      <c r="FX8" s="165" t="str">
        <f>Seniori!FX8</f>
        <v>P3</v>
      </c>
      <c r="FY8" s="165" t="str">
        <f>Seniori!FY8</f>
        <v>4r</v>
      </c>
      <c r="FZ8" s="165" t="str">
        <f>Seniori!FZ8</f>
        <v>5rU</v>
      </c>
      <c r="GA8" s="165" t="str">
        <f>Seniori!GA8</f>
        <v>6rU</v>
      </c>
      <c r="GB8" s="165" t="str">
        <f>Seniori!GB8</f>
        <v>DUA</v>
      </c>
      <c r="GC8" s="165" t="str">
        <f>Seniori!GC8</f>
        <v>DUB</v>
      </c>
      <c r="GD8" s="165" t="str">
        <f>Seniori!GD8</f>
        <v>DD</v>
      </c>
      <c r="GE8" s="165" t="str">
        <f>Seniori!GE8</f>
        <v>JU</v>
      </c>
      <c r="GF8" s="165" t="str">
        <f>Seniori!GF8</f>
        <v>JD</v>
      </c>
      <c r="GG8" s="165" t="str">
        <f>Seniori!GG8</f>
        <v>PJ</v>
      </c>
      <c r="GH8" s="165" t="str">
        <f>Seniori!GH8</f>
        <v>SG</v>
      </c>
      <c r="GI8" s="165" t="str">
        <f>Seniori!GI8</f>
        <v>YJ</v>
      </c>
      <c r="GJ8" s="165" t="str">
        <f>Seniori!GJ8</f>
        <v>GP</v>
      </c>
      <c r="GK8" s="165" t="str">
        <f>Seniori!GK8</f>
        <v>Z2</v>
      </c>
      <c r="GL8" s="165" t="str">
        <f>Seniori!GL8</f>
        <v>P3</v>
      </c>
      <c r="GM8" s="165" t="str">
        <f>Seniori!GM8</f>
        <v>4r</v>
      </c>
      <c r="GN8" s="165" t="str">
        <f>Seniori!GN8</f>
        <v>5rU</v>
      </c>
      <c r="GO8" s="165" t="str">
        <f>Seniori!GO8</f>
        <v>6rU</v>
      </c>
      <c r="GP8" s="165" t="str">
        <f>Seniori!GP8</f>
        <v>DUA</v>
      </c>
      <c r="GQ8" s="165" t="str">
        <f>Seniori!GQ8</f>
        <v>DUB</v>
      </c>
      <c r="GR8" s="165" t="str">
        <f>Seniori!GR8</f>
        <v>DD</v>
      </c>
      <c r="GS8" s="165" t="str">
        <f>Seniori!GS8</f>
        <v>JJ</v>
      </c>
      <c r="GT8" s="165" t="str">
        <f>Seniori!GT8</f>
        <v>5rF</v>
      </c>
      <c r="GU8" s="165" t="str">
        <f>Seniori!GU8</f>
        <v>LS5</v>
      </c>
      <c r="GV8" s="165" t="str">
        <f>Seniori!GV8</f>
        <v>DUA</v>
      </c>
      <c r="GW8" s="165" t="str">
        <f>Seniori!GW8</f>
        <v>DD</v>
      </c>
      <c r="GX8" s="165" t="str">
        <f>Seniori!GX8</f>
        <v>JD</v>
      </c>
      <c r="GY8" s="165" t="str">
        <f>Seniori!GY8</f>
        <v>YD</v>
      </c>
      <c r="GZ8" s="165" t="str">
        <f>Seniori!GZ8</f>
        <v>4r</v>
      </c>
      <c r="HA8" s="165" t="str">
        <f>Seniori!HA8</f>
        <v>LS6</v>
      </c>
      <c r="HB8" s="165" t="str">
        <f>Seniori!HB8</f>
        <v>DUA</v>
      </c>
      <c r="HC8" s="165" t="str">
        <f>Seniori!HC8</f>
        <v>DJ</v>
      </c>
      <c r="HD8" s="165" t="str">
        <f>Seniori!HD8</f>
        <v>JJ</v>
      </c>
      <c r="HE8" s="165" t="str">
        <f>Seniori!HE8</f>
        <v>YU</v>
      </c>
      <c r="HF8" s="165" t="str">
        <f>Seniori!HF8</f>
        <v>YJ</v>
      </c>
      <c r="HG8" s="165" t="str">
        <f>Seniori!HG8</f>
        <v>IMI</v>
      </c>
      <c r="HH8" s="165" t="str">
        <f>Seniori!HH8</f>
        <v>4r</v>
      </c>
      <c r="HI8" s="165" t="str">
        <f>Seniori!HI8</f>
        <v>P1</v>
      </c>
      <c r="HJ8" s="165" t="str">
        <f>Seniori!HJ8</f>
        <v>4r</v>
      </c>
      <c r="HK8" s="165" t="str">
        <f>Seniori!HK8</f>
        <v>5rU</v>
      </c>
      <c r="HL8" s="165" t="str">
        <f>Seniori!HL8</f>
        <v>6rU</v>
      </c>
      <c r="HM8" s="165" t="str">
        <f>Seniori!HM8</f>
        <v>DUA</v>
      </c>
      <c r="HN8" s="165" t="str">
        <f>Seniori!HN8</f>
        <v>DD</v>
      </c>
      <c r="HO8" s="165" t="str">
        <f>Seniori!HO8</f>
        <v>JU</v>
      </c>
      <c r="HP8" s="165" t="str">
        <f>Seniori!HP8</f>
        <v>YU</v>
      </c>
      <c r="HQ8" s="165" t="str">
        <f>Seniori!HQ8</f>
        <v>SG</v>
      </c>
      <c r="HR8" s="165" t="str">
        <f>Seniori!HR8</f>
        <v>P3</v>
      </c>
      <c r="HS8" s="165" t="str">
        <f>Seniori!HS8</f>
        <v>Z3</v>
      </c>
      <c r="HT8" s="165" t="str">
        <f>Seniori!HT8</f>
        <v>4r</v>
      </c>
      <c r="HU8" s="165" t="str">
        <f>Seniori!HU8</f>
        <v>5rU</v>
      </c>
      <c r="HV8" s="165" t="str">
        <f>Seniori!HV8</f>
        <v>6rU</v>
      </c>
      <c r="HW8" s="165" t="str">
        <f>Seniori!HW8</f>
        <v>DUB</v>
      </c>
      <c r="HX8" s="165" t="str">
        <f>Seniori!HX8</f>
        <v>L1</v>
      </c>
      <c r="HY8" s="165" t="str">
        <f>Seniori!HY8</f>
        <v>JD</v>
      </c>
      <c r="HZ8" s="165" t="str">
        <f>Seniori!HZ8</f>
        <v>YU</v>
      </c>
      <c r="IA8" s="165" t="str">
        <f>Seniori!IA8</f>
        <v>YD</v>
      </c>
      <c r="IB8" s="165" t="str">
        <f>Seniori!IB8</f>
        <v>YJ</v>
      </c>
      <c r="IC8" s="165" t="str">
        <f>Seniori!IC8</f>
        <v>Yv</v>
      </c>
      <c r="ID8" s="165" t="str">
        <f>Seniori!ID8</f>
        <v>SG</v>
      </c>
      <c r="IE8" s="165" t="str">
        <f>Seniori!IE8</f>
        <v>IMI</v>
      </c>
      <c r="IF8" s="165" t="str">
        <f>Seniori!IF8</f>
        <v>IMIv</v>
      </c>
      <c r="IG8" s="165" t="str">
        <f>Seniori!IG8</f>
        <v>6rU</v>
      </c>
      <c r="IH8" s="165" t="str">
        <f>Seniori!IH8</f>
        <v>YD</v>
      </c>
      <c r="II8" s="165" t="str">
        <f>Seniori!II8</f>
        <v>DUA</v>
      </c>
      <c r="IJ8" s="165" t="str">
        <f>Seniori!IJ8</f>
        <v>DD</v>
      </c>
      <c r="IK8" s="165" t="str">
        <f>Seniori!IK8</f>
        <v>DUA</v>
      </c>
      <c r="IL8" s="165" t="str">
        <f>Seniori!IL8</f>
        <v>JU</v>
      </c>
      <c r="IM8" s="165" t="str">
        <f>Seniori!IM8</f>
        <v>JD</v>
      </c>
      <c r="IN8" s="165" t="str">
        <f>Seniori!IN8</f>
        <v>Z2</v>
      </c>
      <c r="IO8" s="165" t="str">
        <f>Seniori!IO8</f>
        <v>Z3</v>
      </c>
      <c r="IP8" s="165" t="str">
        <f>Seniori!IP8</f>
        <v>P1</v>
      </c>
      <c r="IQ8" s="165" t="str">
        <f>Seniori!IQ8</f>
        <v>P3</v>
      </c>
      <c r="IR8" s="165" t="str">
        <f>Seniori!IR8</f>
        <v>4r</v>
      </c>
      <c r="IS8" s="165" t="str">
        <f>Seniori!IS8</f>
        <v>5rU</v>
      </c>
      <c r="IT8" s="165" t="str">
        <f>Seniori!IT8</f>
        <v>DUA</v>
      </c>
      <c r="IU8" s="165" t="str">
        <f>Seniori!IU8</f>
        <v>DD</v>
      </c>
      <c r="IV8" s="165" t="str">
        <f>Seniori!IV8</f>
        <v>JD</v>
      </c>
      <c r="IW8" s="165" t="str">
        <f>Seniori!IW8</f>
        <v>PJ</v>
      </c>
      <c r="IX8" s="165" t="str">
        <f>Seniori!IX8</f>
        <v>SG</v>
      </c>
      <c r="IY8" s="165" t="str">
        <f>Seniori!IY8</f>
        <v>YJ</v>
      </c>
      <c r="IZ8" s="165" t="str">
        <f>Seniori!IZ8</f>
        <v>GP</v>
      </c>
      <c r="JA8" s="165" t="str">
        <f>Seniori!JA8</f>
        <v>Z2</v>
      </c>
      <c r="JB8" s="165" t="str">
        <f>Seniori!JB8</f>
        <v>P3</v>
      </c>
      <c r="JC8" s="165" t="str">
        <f>Seniori!JC8</f>
        <v>4r</v>
      </c>
      <c r="JD8" s="165" t="str">
        <f>Seniori!JD8</f>
        <v>5rU</v>
      </c>
      <c r="JE8" s="165" t="str">
        <f>Seniori!JE8</f>
        <v>DUA</v>
      </c>
      <c r="JF8" s="165" t="str">
        <f>Seniori!JF8</f>
        <v>DUB</v>
      </c>
      <c r="JG8" s="165" t="str">
        <f>Seniori!JG8</f>
        <v>DJ</v>
      </c>
      <c r="JH8" s="165" t="str">
        <f>Seniori!JH8</f>
        <v>P3</v>
      </c>
      <c r="JI8" s="165" t="str">
        <f>Seniori!JI8</f>
        <v>4r</v>
      </c>
      <c r="JJ8" s="165" t="str">
        <f>Seniori!JJ8</f>
        <v>5rU</v>
      </c>
      <c r="JK8" s="165" t="str">
        <f>Seniori!JK8</f>
        <v>DUA</v>
      </c>
      <c r="JL8" s="165" t="str">
        <f>Seniori!JL8</f>
        <v>DD</v>
      </c>
      <c r="JM8" s="165" t="str">
        <f>Seniori!JM8</f>
        <v>JU</v>
      </c>
      <c r="JN8" s="165" t="str">
        <f>Seniori!JN8</f>
        <v>YU</v>
      </c>
      <c r="JO8" s="165" t="str">
        <f>Seniori!JO8</f>
        <v>IMI</v>
      </c>
      <c r="JP8" s="165" t="str">
        <f>Seniori!JP8</f>
        <v>P3</v>
      </c>
      <c r="JQ8" s="165" t="str">
        <f>Seniori!JQ8</f>
        <v>4r</v>
      </c>
      <c r="JR8" s="165" t="str">
        <f>Seniori!JR8</f>
        <v>5rU</v>
      </c>
      <c r="JS8" s="165" t="str">
        <f>Seniori!JS8</f>
        <v>DUA</v>
      </c>
      <c r="JT8" s="165" t="str">
        <f>Seniori!JT8</f>
        <v>DUA</v>
      </c>
      <c r="JU8" s="165" t="str">
        <f>Seniori!JU8</f>
        <v>DD</v>
      </c>
      <c r="JV8" s="165" t="str">
        <f>Seniori!JV8</f>
        <v>DD</v>
      </c>
      <c r="JW8" s="165" t="str">
        <f>Seniori!JW8</f>
        <v>JU</v>
      </c>
      <c r="JX8" s="165" t="str">
        <f>Seniori!JX8</f>
        <v>IMI</v>
      </c>
      <c r="JY8" s="165" t="str">
        <f>Seniori!JY8</f>
        <v>P3</v>
      </c>
      <c r="JZ8" s="165" t="str">
        <f>Seniori!JZ8</f>
        <v>4r</v>
      </c>
      <c r="KA8" s="165" t="str">
        <f>Seniori!KA8</f>
        <v>5rF</v>
      </c>
      <c r="KB8" s="165" t="str">
        <f>Seniori!KB8</f>
        <v>DUB</v>
      </c>
      <c r="KC8" s="165" t="str">
        <f>Seniori!KC8</f>
        <v>DUB</v>
      </c>
      <c r="KD8" s="165" t="str">
        <f>Seniori!KD8</f>
        <v>DJ</v>
      </c>
      <c r="KE8" s="165" t="str">
        <f>Seniori!KE8</f>
        <v>DJ</v>
      </c>
      <c r="KF8" s="165" t="str">
        <f>Seniori!KF8</f>
        <v>JD</v>
      </c>
      <c r="KG8" s="165" t="str">
        <f>Seniori!KG8</f>
        <v>IMI</v>
      </c>
      <c r="KH8" s="165" t="str">
        <f>Seniori!KH8</f>
        <v>SG</v>
      </c>
      <c r="KI8" s="165" t="str">
        <f>Seniori!KI8</f>
        <v>IMI</v>
      </c>
      <c r="KJ8" s="165" t="str">
        <f>Seniori!KJ8</f>
        <v>4r</v>
      </c>
      <c r="KK8" s="165" t="str">
        <f>Seniori!KK8</f>
        <v>5rU</v>
      </c>
      <c r="KL8" s="165" t="str">
        <f>Seniori!KL8</f>
        <v>6rU</v>
      </c>
      <c r="KM8" s="165" t="str">
        <f>Seniori!KM8</f>
        <v>P3</v>
      </c>
      <c r="KN8" s="165" t="str">
        <f>Seniori!KN8</f>
        <v>DUA</v>
      </c>
      <c r="KO8" s="165" t="str">
        <f>Seniori!KO8</f>
        <v>DD</v>
      </c>
      <c r="KP8" s="165" t="str">
        <f>Seniori!KP8</f>
        <v>JU</v>
      </c>
      <c r="KQ8" s="165" t="str">
        <f>Seniori!KQ8</f>
        <v>YU</v>
      </c>
      <c r="KR8" s="165" t="str">
        <f>Seniori!KR8</f>
        <v>IMI</v>
      </c>
      <c r="KS8" s="165" t="str">
        <f>Seniori!KS8</f>
        <v>4r</v>
      </c>
      <c r="KT8" s="165" t="str">
        <f>Seniori!KT8</f>
        <v>5rF</v>
      </c>
      <c r="KU8" s="165" t="str">
        <f>Seniori!KU8</f>
        <v>6rF</v>
      </c>
      <c r="KV8" s="165" t="str">
        <f>Seniori!KV8</f>
        <v>P4</v>
      </c>
      <c r="KW8" s="165" t="str">
        <f>Seniori!KW8</f>
        <v>DUA</v>
      </c>
      <c r="KX8" s="165" t="str">
        <f>Seniori!KX8</f>
        <v>DJ</v>
      </c>
      <c r="KY8" s="165" t="str">
        <f>Seniori!KY8</f>
        <v>JD</v>
      </c>
      <c r="KZ8" s="165" t="str">
        <f>Seniori!KZ8</f>
        <v>SG</v>
      </c>
      <c r="LA8" s="165" t="str">
        <f>Seniori!LA8</f>
        <v>IMI</v>
      </c>
      <c r="LB8" s="165" t="str">
        <f>Seniori!LB8</f>
        <v>P3</v>
      </c>
      <c r="LC8" s="165" t="str">
        <f>Seniori!LC8</f>
        <v>Z3</v>
      </c>
      <c r="LD8" s="165" t="str">
        <f>Seniori!LD8</f>
        <v>L3</v>
      </c>
      <c r="LE8" s="165" t="str">
        <f>Seniori!LE8</f>
        <v>DUA</v>
      </c>
      <c r="LF8" s="165" t="str">
        <f>Seniori!LF8</f>
        <v>DD</v>
      </c>
      <c r="LG8" s="165" t="str">
        <f>Seniori!LG8</f>
        <v>LS5</v>
      </c>
      <c r="LH8" s="165" t="str">
        <f>Seniori!LH8</f>
        <v>4r</v>
      </c>
      <c r="LI8" s="165" t="str">
        <f>Seniori!LI8</f>
        <v>4r</v>
      </c>
      <c r="LJ8" s="165" t="str">
        <f>Seniori!LJ8</f>
        <v>5rU</v>
      </c>
      <c r="LK8" s="165" t="str">
        <f>Seniori!LK8</f>
        <v>6rU</v>
      </c>
      <c r="LL8" s="165" t="str">
        <f>Seniori!LL8</f>
        <v>DUA</v>
      </c>
      <c r="LM8" s="165" t="str">
        <f>Seniori!LM8</f>
        <v>DD</v>
      </c>
      <c r="LN8" s="165" t="str">
        <f>Seniori!LN8</f>
        <v>JD</v>
      </c>
      <c r="LO8" s="165" t="str">
        <f>Seniori!LO8</f>
        <v>SG</v>
      </c>
      <c r="LP8" s="165" t="str">
        <f>Seniori!LP8</f>
        <v>IMI</v>
      </c>
      <c r="LQ8" s="165" t="str">
        <f>Seniori!LQ8</f>
        <v>4r</v>
      </c>
      <c r="LR8" s="165" t="str">
        <f>Seniori!LR8</f>
        <v>5rF</v>
      </c>
      <c r="LS8" s="165" t="str">
        <f>Seniori!LS8</f>
        <v>6rF</v>
      </c>
      <c r="LT8" s="165" t="str">
        <f>Seniori!LT8</f>
        <v>DUA</v>
      </c>
      <c r="LU8" s="165" t="str">
        <f>Seniori!LU8</f>
        <v>DJ</v>
      </c>
      <c r="LV8" s="165" t="str">
        <f>Seniori!LV8</f>
        <v>JJ</v>
      </c>
      <c r="LW8" s="165" t="str">
        <f>Seniori!LW8</f>
        <v>IMIv</v>
      </c>
      <c r="LX8" s="165" t="str">
        <f>Seniori!LX8</f>
        <v>Z2</v>
      </c>
      <c r="LY8" s="165" t="str">
        <f>Seniori!LY8</f>
        <v>P3</v>
      </c>
      <c r="LZ8" s="165" t="str">
        <f>Seniori!LZ8</f>
        <v>4r</v>
      </c>
      <c r="MA8" s="165" t="str">
        <f>Seniori!MA8</f>
        <v>5rU</v>
      </c>
      <c r="MB8" s="165" t="str">
        <f>Seniori!MB8</f>
        <v>DUA</v>
      </c>
      <c r="MC8" s="165" t="str">
        <f>Seniori!MC8</f>
        <v>DD</v>
      </c>
      <c r="MD8" s="165" t="str">
        <f>Seniori!MD8</f>
        <v>JU</v>
      </c>
      <c r="ME8" s="165" t="str">
        <f>Seniori!ME8</f>
        <v>SG</v>
      </c>
      <c r="MF8" s="165" t="str">
        <f>Seniori!MF8</f>
        <v>GP</v>
      </c>
      <c r="MG8" s="165" t="str">
        <f>Seniori!MG8</f>
        <v>Z2</v>
      </c>
      <c r="MH8" s="165" t="str">
        <f>Seniori!MH8</f>
        <v>P3</v>
      </c>
      <c r="MI8" s="165" t="str">
        <f>Seniori!MI8</f>
        <v>4r</v>
      </c>
      <c r="MJ8" s="165" t="str">
        <f>Seniori!MJ8</f>
        <v>5rU</v>
      </c>
      <c r="MK8" s="165" t="str">
        <f>Seniori!MK8</f>
        <v>DUA</v>
      </c>
      <c r="ML8" s="165" t="str">
        <f>Seniori!ML8</f>
        <v>DUB</v>
      </c>
      <c r="MM8" s="165" t="str">
        <f>Seniori!MM8</f>
        <v>DD</v>
      </c>
      <c r="MN8" s="165" t="str">
        <f>Seniori!MN8</f>
        <v>DUB</v>
      </c>
      <c r="MO8" s="165" t="str">
        <f>Seniori!MO8</f>
        <v>DD</v>
      </c>
      <c r="MP8" s="165">
        <f>Seniori!MP8</f>
        <v>0</v>
      </c>
      <c r="MQ8" s="165">
        <f>Seniori!MQ8</f>
        <v>0</v>
      </c>
      <c r="MR8" s="165">
        <f>Seniori!MR8</f>
        <v>0</v>
      </c>
      <c r="MS8" s="165">
        <f>Seniori!MS8</f>
        <v>0</v>
      </c>
      <c r="MT8" s="165">
        <f>Seniori!MT8</f>
        <v>0</v>
      </c>
      <c r="MU8" s="165">
        <f>Seniori!MU8</f>
        <v>0</v>
      </c>
      <c r="MV8" s="165">
        <f>Seniori!MV8</f>
        <v>0</v>
      </c>
      <c r="MW8" s="165">
        <f>Seniori!MW8</f>
        <v>0</v>
      </c>
      <c r="MX8" s="165">
        <f>Seniori!MX8</f>
        <v>0</v>
      </c>
      <c r="MY8" s="165">
        <f>Seniori!MY8</f>
        <v>0</v>
      </c>
      <c r="MZ8" s="165">
        <f>Seniori!MZ8</f>
        <v>0</v>
      </c>
      <c r="NA8" s="165">
        <f>Seniori!NA8</f>
        <v>0</v>
      </c>
      <c r="NB8" s="165">
        <f>Seniori!NB8</f>
        <v>0</v>
      </c>
      <c r="NC8" s="165">
        <f>Seniori!NC8</f>
        <v>0</v>
      </c>
      <c r="ND8" s="165">
        <f>Seniori!ND8</f>
        <v>0</v>
      </c>
      <c r="NE8" s="165">
        <f>Seniori!NE8</f>
        <v>0</v>
      </c>
      <c r="NF8" s="165">
        <f>Seniori!NF8</f>
        <v>0</v>
      </c>
      <c r="NG8" s="165">
        <f>Seniori!NG8</f>
        <v>0</v>
      </c>
      <c r="NH8" s="165">
        <f>Seniori!NH8</f>
        <v>0</v>
      </c>
      <c r="NI8" s="165">
        <f>Seniori!NI8</f>
        <v>0</v>
      </c>
      <c r="NJ8" s="165">
        <f>Seniori!NJ8</f>
        <v>0</v>
      </c>
      <c r="NK8" s="165">
        <f>Seniori!NK8</f>
        <v>0</v>
      </c>
      <c r="NL8" s="165">
        <f>Seniori!NL8</f>
        <v>0</v>
      </c>
      <c r="NM8" s="165">
        <f>Seniori!NM8</f>
        <v>0</v>
      </c>
      <c r="NN8" s="165">
        <f>Seniori!NN8</f>
        <v>0</v>
      </c>
      <c r="NO8" s="165">
        <f>Seniori!NO8</f>
        <v>0</v>
      </c>
      <c r="NP8" s="165">
        <f>Seniori!NP8</f>
        <v>0</v>
      </c>
      <c r="NQ8" s="165">
        <f>Seniori!NQ8</f>
        <v>0</v>
      </c>
      <c r="NR8" s="165">
        <f>Seniori!NR8</f>
        <v>0</v>
      </c>
      <c r="NS8" s="165">
        <f>Seniori!NS8</f>
        <v>0</v>
      </c>
      <c r="NT8" s="165">
        <f>Seniori!NT8</f>
        <v>0</v>
      </c>
      <c r="NU8" s="165">
        <f>Seniori!NU8</f>
        <v>0</v>
      </c>
      <c r="NV8" s="165">
        <f>Seniori!NV8</f>
        <v>0</v>
      </c>
      <c r="NW8" s="165">
        <f>Seniori!NW8</f>
        <v>0</v>
      </c>
      <c r="NX8" s="165">
        <f>Seniori!NX8</f>
        <v>0</v>
      </c>
      <c r="NY8" s="165">
        <f>Seniori!NY8</f>
        <v>0</v>
      </c>
      <c r="NZ8" s="165">
        <f>Seniori!NZ8</f>
        <v>0</v>
      </c>
      <c r="OA8" s="165">
        <f>Seniori!OA8</f>
        <v>0</v>
      </c>
      <c r="OB8" s="165">
        <f>Seniori!OB8</f>
        <v>0</v>
      </c>
      <c r="OC8" s="165">
        <f>Seniori!OC8</f>
        <v>0</v>
      </c>
      <c r="OD8" s="165">
        <f>Seniori!OD8</f>
        <v>0</v>
      </c>
      <c r="OE8" s="165">
        <f>Seniori!OE8</f>
        <v>0</v>
      </c>
      <c r="OF8" s="165">
        <f>Seniori!OF8</f>
        <v>0</v>
      </c>
      <c r="OG8" s="165">
        <f>Seniori!OG8</f>
        <v>0</v>
      </c>
      <c r="OH8" s="165">
        <f>Seniori!OH8</f>
        <v>0</v>
      </c>
      <c r="OI8" s="165">
        <f>Seniori!OI8</f>
        <v>0</v>
      </c>
      <c r="OJ8" s="165">
        <f>Seniori!OJ8</f>
        <v>0</v>
      </c>
      <c r="OK8" s="165">
        <f>Seniori!OK8</f>
        <v>0</v>
      </c>
      <c r="OL8" s="165">
        <f>Seniori!OL8</f>
        <v>0</v>
      </c>
      <c r="OM8" s="165">
        <f>Seniori!OM8</f>
        <v>0</v>
      </c>
      <c r="ON8" s="165">
        <f>Seniori!ON8</f>
        <v>0</v>
      </c>
      <c r="OO8" s="165">
        <f>Seniori!OO8</f>
        <v>0</v>
      </c>
      <c r="OP8" s="165">
        <f>Seniori!OP8</f>
        <v>0</v>
      </c>
      <c r="OQ8" s="165">
        <f>Seniori!OQ8</f>
        <v>0</v>
      </c>
      <c r="OR8" s="165">
        <f>Seniori!OR8</f>
        <v>0</v>
      </c>
      <c r="OS8" s="165">
        <f>Seniori!OS8</f>
        <v>0</v>
      </c>
      <c r="OT8" s="165">
        <f>Seniori!OT8</f>
        <v>0</v>
      </c>
      <c r="OU8" s="165">
        <f>Seniori!OU8</f>
        <v>0</v>
      </c>
      <c r="OV8" s="165">
        <f>Seniori!OV8</f>
        <v>0</v>
      </c>
      <c r="OW8" s="165">
        <f>Seniori!OW8</f>
        <v>0</v>
      </c>
      <c r="OX8" s="165">
        <f>Seniori!OX8</f>
        <v>0</v>
      </c>
      <c r="OY8" s="165">
        <f>Seniori!OY8</f>
        <v>0</v>
      </c>
      <c r="OZ8" s="165">
        <f>Seniori!OZ8</f>
        <v>0</v>
      </c>
      <c r="PA8" s="165">
        <f>Seniori!PA8</f>
        <v>0</v>
      </c>
      <c r="PB8" s="165">
        <f>Seniori!PB8</f>
        <v>0</v>
      </c>
      <c r="PC8" s="165">
        <f>Seniori!PC8</f>
        <v>0</v>
      </c>
      <c r="PD8" s="165">
        <f>Seniori!PD8</f>
        <v>0</v>
      </c>
      <c r="PE8" s="165">
        <f>Seniori!PE8</f>
        <v>0</v>
      </c>
      <c r="PF8" s="165">
        <f>Seniori!PF8</f>
        <v>0</v>
      </c>
      <c r="PG8" s="165">
        <f>Seniori!PG8</f>
        <v>0</v>
      </c>
      <c r="PH8" s="165">
        <f>Seniori!PH8</f>
        <v>0</v>
      </c>
      <c r="PI8" s="165">
        <f>Seniori!PI8</f>
        <v>0</v>
      </c>
      <c r="PJ8" s="165">
        <f>Seniori!PJ8</f>
        <v>0</v>
      </c>
      <c r="PK8" s="165">
        <f>Seniori!PK8</f>
        <v>0</v>
      </c>
      <c r="PL8" s="165">
        <f>Seniori!PL8</f>
        <v>0</v>
      </c>
      <c r="PM8" s="165">
        <f>Seniori!PM8</f>
        <v>0</v>
      </c>
      <c r="PN8" s="165">
        <f>Seniori!PN8</f>
        <v>0</v>
      </c>
      <c r="PO8" s="165">
        <f>Seniori!PO8</f>
        <v>0</v>
      </c>
      <c r="PP8" s="165">
        <f>Seniori!PP8</f>
        <v>0</v>
      </c>
      <c r="PQ8" s="165">
        <f>Seniori!PQ8</f>
        <v>0</v>
      </c>
      <c r="PR8" s="165">
        <f>Seniori!PR8</f>
        <v>0</v>
      </c>
      <c r="PS8" s="165">
        <f>Seniori!PS8</f>
        <v>0</v>
      </c>
      <c r="PT8" s="165">
        <f>Seniori!PT8</f>
        <v>0</v>
      </c>
      <c r="PU8" s="165">
        <f>Seniori!PU8</f>
        <v>0</v>
      </c>
      <c r="PV8" s="165">
        <f>Seniori!PV8</f>
        <v>0</v>
      </c>
      <c r="PW8" s="165">
        <f>Seniori!PW8</f>
        <v>0</v>
      </c>
      <c r="PX8" s="165">
        <f>Seniori!PX8</f>
        <v>0</v>
      </c>
      <c r="PY8" s="165">
        <f>Seniori!PY8</f>
        <v>0</v>
      </c>
      <c r="PZ8" s="165">
        <f>Seniori!PZ8</f>
        <v>0</v>
      </c>
      <c r="QA8" s="165">
        <f>Seniori!QA8</f>
        <v>0</v>
      </c>
      <c r="QB8" s="165">
        <f>Seniori!QB8</f>
        <v>0</v>
      </c>
      <c r="QC8" s="165">
        <f>Seniori!QC8</f>
        <v>0</v>
      </c>
      <c r="QD8" s="165">
        <f>Seniori!QD8</f>
        <v>0</v>
      </c>
      <c r="QE8" s="165">
        <f>Seniori!QE8</f>
        <v>0</v>
      </c>
      <c r="QF8" s="165">
        <f>Seniori!QF8</f>
        <v>0</v>
      </c>
      <c r="QG8" s="165">
        <f>Seniori!QG8</f>
        <v>0</v>
      </c>
      <c r="QH8" s="165">
        <f>Seniori!QH8</f>
        <v>0</v>
      </c>
      <c r="QI8" s="165">
        <f>Seniori!QI8</f>
        <v>0</v>
      </c>
      <c r="QJ8" s="165">
        <f>Seniori!QJ8</f>
        <v>0</v>
      </c>
      <c r="QK8" s="165">
        <f>Seniori!QK8</f>
        <v>0</v>
      </c>
      <c r="QL8" s="165">
        <f>Seniori!QL8</f>
        <v>0</v>
      </c>
      <c r="QM8" s="165">
        <f>Seniori!QM8</f>
        <v>0</v>
      </c>
      <c r="QN8" s="165">
        <f>Seniori!QN8</f>
        <v>0</v>
      </c>
      <c r="QO8" s="165">
        <f>Seniori!QO8</f>
        <v>0</v>
      </c>
      <c r="QP8" s="165">
        <f>Seniori!QP8</f>
        <v>0</v>
      </c>
      <c r="QQ8" s="165">
        <f>Seniori!QQ8</f>
        <v>0</v>
      </c>
      <c r="QR8" s="165">
        <f>Seniori!QR8</f>
        <v>0</v>
      </c>
      <c r="QS8" s="165">
        <f>Seniori!QS8</f>
        <v>0</v>
      </c>
      <c r="QT8" s="165">
        <f>Seniori!QT8</f>
        <v>0</v>
      </c>
      <c r="QU8" s="165">
        <f>Seniori!QU8</f>
        <v>0</v>
      </c>
      <c r="QV8" s="165">
        <f>Seniori!QV8</f>
        <v>0</v>
      </c>
      <c r="QW8" s="165">
        <f>Seniori!QW8</f>
        <v>0</v>
      </c>
      <c r="QX8" s="165">
        <f>Seniori!QX8</f>
        <v>0</v>
      </c>
      <c r="QY8" s="165">
        <f>Seniori!QY8</f>
        <v>0</v>
      </c>
      <c r="QZ8" s="165">
        <f>Seniori!QZ8</f>
        <v>0</v>
      </c>
      <c r="RA8" s="165">
        <f>Seniori!RA8</f>
        <v>0</v>
      </c>
      <c r="RB8" s="165">
        <f>Seniori!RB8</f>
        <v>0</v>
      </c>
      <c r="RC8" s="165">
        <f>Seniori!RC8</f>
        <v>0</v>
      </c>
      <c r="RD8" s="165">
        <f>Seniori!RD8</f>
        <v>0</v>
      </c>
      <c r="RE8" s="165">
        <f>Seniori!RE8</f>
        <v>0</v>
      </c>
      <c r="RF8" s="165">
        <f>Seniori!RF8</f>
        <v>0</v>
      </c>
      <c r="RG8" s="165">
        <f>Seniori!RG8</f>
        <v>0</v>
      </c>
      <c r="RH8" s="165">
        <f>Seniori!RH8</f>
        <v>0</v>
      </c>
      <c r="RI8" s="165">
        <f>Seniori!RI8</f>
        <v>0</v>
      </c>
      <c r="RJ8" s="165">
        <f>Seniori!RJ8</f>
        <v>0</v>
      </c>
      <c r="RK8" s="165">
        <f>Seniori!RK8</f>
        <v>0</v>
      </c>
      <c r="RL8" s="165">
        <f>Seniori!RL8</f>
        <v>0</v>
      </c>
      <c r="RM8" s="165">
        <f>Seniori!RM8</f>
        <v>0</v>
      </c>
      <c r="RN8" s="165">
        <f>Seniori!RN8</f>
        <v>0</v>
      </c>
      <c r="RO8" s="165">
        <f>Seniori!RO8</f>
        <v>0</v>
      </c>
      <c r="RP8" s="165">
        <f>Seniori!RP8</f>
        <v>0</v>
      </c>
      <c r="RQ8" s="165">
        <f>Seniori!RQ8</f>
        <v>0</v>
      </c>
      <c r="RR8" s="165">
        <f>Seniori!RR8</f>
        <v>0</v>
      </c>
      <c r="RS8" s="165">
        <f>Seniori!RS8</f>
        <v>0</v>
      </c>
      <c r="RT8" s="165">
        <f>Seniori!RT8</f>
        <v>0</v>
      </c>
      <c r="RU8" s="165">
        <f>Seniori!RU8</f>
        <v>0</v>
      </c>
      <c r="RV8" s="165">
        <f>Seniori!RV8</f>
        <v>0</v>
      </c>
      <c r="RW8" s="165">
        <f>Seniori!RW8</f>
        <v>0</v>
      </c>
      <c r="RX8" s="165">
        <f>Seniori!RX8</f>
        <v>0</v>
      </c>
      <c r="RY8" s="165">
        <f>Seniori!RY8</f>
        <v>0</v>
      </c>
      <c r="RZ8" s="165">
        <f>Seniori!RZ8</f>
        <v>0</v>
      </c>
      <c r="SA8" s="165">
        <f>Seniori!SA8</f>
        <v>0</v>
      </c>
      <c r="SB8" s="165">
        <f>Seniori!SB8</f>
        <v>0</v>
      </c>
      <c r="SC8" s="165">
        <f>Seniori!SC8</f>
        <v>0</v>
      </c>
      <c r="SD8" s="165">
        <f>Seniori!SD8</f>
        <v>0</v>
      </c>
      <c r="SE8" s="165">
        <f>Seniori!SE8</f>
        <v>0</v>
      </c>
      <c r="SF8" s="165">
        <f>Seniori!SF8</f>
        <v>0</v>
      </c>
      <c r="SG8" s="165">
        <f>Seniori!SG8</f>
        <v>0</v>
      </c>
      <c r="SH8" s="165">
        <f>Seniori!SH8</f>
        <v>0</v>
      </c>
      <c r="SI8" s="165">
        <f>Seniori!SI8</f>
        <v>0</v>
      </c>
      <c r="SJ8" s="165">
        <f>Seniori!SJ8</f>
        <v>0</v>
      </c>
      <c r="SK8" s="165">
        <f>Seniori!SK8</f>
        <v>0</v>
      </c>
      <c r="SL8" s="165">
        <f>Seniori!SL8</f>
        <v>0</v>
      </c>
      <c r="SM8" s="165">
        <f>Seniori!SM8</f>
        <v>0</v>
      </c>
      <c r="SN8" s="165">
        <f>Seniori!SN8</f>
        <v>0</v>
      </c>
      <c r="SO8" s="165">
        <f>Seniori!SO8</f>
        <v>0</v>
      </c>
      <c r="SP8" s="165">
        <f>Seniori!SP8</f>
        <v>0</v>
      </c>
      <c r="SQ8" s="165">
        <f>Seniori!SQ8</f>
        <v>0</v>
      </c>
      <c r="SR8" s="165">
        <f>Seniori!SR8</f>
        <v>0</v>
      </c>
      <c r="SS8" s="165">
        <f>Seniori!SS8</f>
        <v>0</v>
      </c>
      <c r="ST8" s="165">
        <f>Seniori!ST8</f>
        <v>0</v>
      </c>
      <c r="SU8" s="165">
        <f>Seniori!SU8</f>
        <v>0</v>
      </c>
      <c r="SV8" s="165">
        <f>Seniori!SV8</f>
        <v>0</v>
      </c>
      <c r="SW8" s="165">
        <f>Seniori!SW8</f>
        <v>0</v>
      </c>
      <c r="SX8" s="165">
        <f>Seniori!SX8</f>
        <v>0</v>
      </c>
      <c r="SY8" s="165">
        <f>Seniori!SY8</f>
        <v>0</v>
      </c>
      <c r="SZ8" s="165">
        <f>Seniori!SZ8</f>
        <v>0</v>
      </c>
      <c r="TA8" s="165">
        <f>Seniori!TA8</f>
        <v>0</v>
      </c>
      <c r="TB8" s="165">
        <f>Seniori!TB8</f>
        <v>0</v>
      </c>
    </row>
    <row r="9" spans="1:522" s="27" customFormat="1" ht="18" customHeight="1" x14ac:dyDescent="0.2">
      <c r="A9" s="12">
        <v>1</v>
      </c>
      <c r="B9" s="11" t="s">
        <v>89</v>
      </c>
      <c r="C9" s="1">
        <v>8872</v>
      </c>
      <c r="D9" s="4" t="s">
        <v>729</v>
      </c>
      <c r="E9" s="1">
        <v>13121</v>
      </c>
      <c r="F9" s="1">
        <v>2016</v>
      </c>
      <c r="G9" s="4" t="s">
        <v>518</v>
      </c>
      <c r="H9"/>
      <c r="I9" s="1">
        <f t="shared" ref="I9:I14" si="0">SUM(K9:TB9)</f>
        <v>156.5</v>
      </c>
      <c r="J9" s="12">
        <f>CA12+Tabuľka1[[#This Row],[Stĺpec82]]+CJ12+Tabuľka1[[#This Row],[Stĺpec151]]+GB14+Tabuľka1[[#This Row],[Stĺpec198]]+JE13+Tabuľka1[[#This Row],[Stĺpec300]]+Tabuľka1[[#This Row],[Stĺpec291]]+Tabuľka1[[#This Row],[Stĺpec232]]+Tabuľka1[[#This Row],[Stĺpec319]]+Tabuľka1[[#This Row],[Stĺpec337]]+Tabuľka1[[#This Row],[Stĺpec336]]+Tabuľka1[[#This Row],[Stĺpec358]]+Tabuľka1[[#This Row],[Stĺpec357]]</f>
        <v>118.5</v>
      </c>
      <c r="K9" s="97"/>
      <c r="L9" s="97">
        <f>3+1</f>
        <v>4</v>
      </c>
      <c r="M9" s="97"/>
      <c r="N9" s="97"/>
      <c r="O9" s="97"/>
      <c r="P9" s="97">
        <f>3+1</f>
        <v>4</v>
      </c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>
        <v>3</v>
      </c>
      <c r="AD9" s="97"/>
      <c r="AE9" s="97"/>
      <c r="AF9" s="97">
        <v>2</v>
      </c>
      <c r="AG9" s="97"/>
      <c r="AH9" s="97"/>
      <c r="AI9" s="97">
        <f>3+2</f>
        <v>5</v>
      </c>
      <c r="AJ9" s="97"/>
      <c r="AK9" s="97"/>
      <c r="AL9" s="97"/>
      <c r="AM9" s="97"/>
      <c r="AN9" s="97"/>
      <c r="AO9" s="97">
        <v>3</v>
      </c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102"/>
      <c r="BI9" s="97"/>
      <c r="BJ9" s="97"/>
      <c r="BK9" s="97">
        <v>3</v>
      </c>
      <c r="BL9" s="97"/>
      <c r="BM9" s="97"/>
      <c r="BN9" s="97">
        <v>3</v>
      </c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>
        <f>2+3</f>
        <v>5</v>
      </c>
      <c r="CB9" s="97"/>
      <c r="CC9" s="97"/>
      <c r="CD9" s="97"/>
      <c r="CE9" s="97"/>
      <c r="CF9" s="97">
        <f>4+2</f>
        <v>6</v>
      </c>
      <c r="CG9" s="97"/>
      <c r="CH9" s="97"/>
      <c r="CI9" s="97"/>
      <c r="CJ9" s="97">
        <f>3+5</f>
        <v>8</v>
      </c>
      <c r="CK9" s="97"/>
      <c r="CL9" s="97"/>
      <c r="CM9" s="97"/>
      <c r="CN9" s="97"/>
      <c r="CO9" s="97"/>
      <c r="CP9" s="97">
        <v>4</v>
      </c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102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>
        <f>3+2</f>
        <v>5</v>
      </c>
      <c r="EZ9" s="97"/>
      <c r="FA9" s="97"/>
      <c r="FB9" s="97">
        <f>4+3</f>
        <v>7</v>
      </c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>
        <f>3+3</f>
        <v>6</v>
      </c>
      <c r="FY9" s="97"/>
      <c r="FZ9" s="97"/>
      <c r="GA9" s="97"/>
      <c r="GB9" s="97"/>
      <c r="GC9" s="97"/>
      <c r="GD9" s="97"/>
      <c r="GE9" s="97"/>
      <c r="GF9" s="97"/>
      <c r="GG9" s="97">
        <v>3</v>
      </c>
      <c r="GH9" s="97"/>
      <c r="GI9" s="97"/>
      <c r="GJ9" s="97"/>
      <c r="GK9" s="97"/>
      <c r="GL9" s="97"/>
      <c r="GM9" s="102"/>
      <c r="GN9" s="97"/>
      <c r="GO9" s="97"/>
      <c r="GP9" s="97">
        <f>3+4</f>
        <v>7</v>
      </c>
      <c r="GQ9" s="97"/>
      <c r="GR9" s="97">
        <v>5</v>
      </c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>
        <f>(3+6)*1.5</f>
        <v>13.5</v>
      </c>
      <c r="JT9" s="97"/>
      <c r="JU9" s="97"/>
      <c r="JV9" s="97"/>
      <c r="JW9" s="97"/>
      <c r="JX9" s="97"/>
      <c r="JY9" s="97"/>
      <c r="JZ9" s="97"/>
      <c r="KA9" s="97"/>
      <c r="KB9" s="97">
        <f>(3+5)*1.5</f>
        <v>12</v>
      </c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102">
        <f>3+4</f>
        <v>7</v>
      </c>
      <c r="KN9" s="97"/>
      <c r="KO9" s="97"/>
      <c r="KP9" s="97"/>
      <c r="KQ9" s="97"/>
      <c r="KR9" s="97"/>
      <c r="KS9" s="102"/>
      <c r="KT9" s="97"/>
      <c r="KU9" s="97"/>
      <c r="KV9" s="97">
        <f>3+5</f>
        <v>8</v>
      </c>
      <c r="KW9" s="97"/>
      <c r="KX9" s="97"/>
      <c r="KY9" s="97"/>
      <c r="KZ9" s="97"/>
      <c r="LA9" s="102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64"/>
      <c r="LW9" s="64"/>
      <c r="LX9" s="64"/>
      <c r="LY9" s="64"/>
      <c r="LZ9" s="64"/>
      <c r="MA9" s="64"/>
      <c r="MB9" s="64">
        <f>3+3</f>
        <v>6</v>
      </c>
      <c r="MC9" s="64">
        <f>4+3</f>
        <v>7</v>
      </c>
      <c r="MD9" s="64"/>
      <c r="ME9" s="64"/>
      <c r="MF9" s="64"/>
      <c r="MG9" s="64"/>
      <c r="MH9" s="64"/>
      <c r="MI9" s="64"/>
      <c r="MJ9" s="64"/>
      <c r="MK9" s="64">
        <f>3+5</f>
        <v>8</v>
      </c>
      <c r="ML9" s="64">
        <f>3+3</f>
        <v>6</v>
      </c>
      <c r="MM9" s="64">
        <f>3+3</f>
        <v>6</v>
      </c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27" customFormat="1" ht="18" customHeight="1" x14ac:dyDescent="0.2">
      <c r="A10" s="12"/>
      <c r="B10" s="11"/>
      <c r="C10" s="1"/>
      <c r="D10" s="4" t="s">
        <v>515</v>
      </c>
      <c r="E10" s="1">
        <v>13122</v>
      </c>
      <c r="F10" s="1"/>
      <c r="G10"/>
      <c r="H10"/>
      <c r="I10" s="1">
        <f t="shared" si="0"/>
        <v>1</v>
      </c>
      <c r="J10" s="12"/>
      <c r="K10" s="97"/>
      <c r="L10" s="97">
        <v>1</v>
      </c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102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102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102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102"/>
      <c r="KN10" s="97"/>
      <c r="KO10" s="97"/>
      <c r="KP10" s="97"/>
      <c r="KQ10" s="97"/>
      <c r="KR10" s="97"/>
      <c r="KS10" s="102"/>
      <c r="KT10" s="97"/>
      <c r="KU10" s="97"/>
      <c r="KV10" s="97"/>
      <c r="KW10" s="97"/>
      <c r="KX10" s="97"/>
      <c r="KY10" s="97"/>
      <c r="KZ10" s="97"/>
      <c r="LA10" s="102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27" customFormat="1" ht="18" customHeight="1" x14ac:dyDescent="0.2">
      <c r="A11" s="12"/>
      <c r="B11" s="11"/>
      <c r="C11" s="1"/>
      <c r="D11" s="4" t="s">
        <v>533</v>
      </c>
      <c r="E11" s="1">
        <v>13123</v>
      </c>
      <c r="F11" s="1"/>
      <c r="G11"/>
      <c r="H11"/>
      <c r="I11" s="1">
        <f t="shared" si="0"/>
        <v>1</v>
      </c>
      <c r="J11" s="12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>
        <v>1</v>
      </c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102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102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102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102"/>
      <c r="KN11" s="97"/>
      <c r="KO11" s="97"/>
      <c r="KP11" s="97"/>
      <c r="KQ11" s="97"/>
      <c r="KR11" s="97"/>
      <c r="KS11" s="102"/>
      <c r="KT11" s="97"/>
      <c r="KU11" s="97"/>
      <c r="KV11" s="97"/>
      <c r="KW11" s="97"/>
      <c r="KX11" s="97"/>
      <c r="KY11" s="97"/>
      <c r="KZ11" s="97"/>
      <c r="LA11" s="102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27" customFormat="1" ht="18" customHeight="1" x14ac:dyDescent="0.2">
      <c r="A12" s="12"/>
      <c r="B12" s="11"/>
      <c r="C12" s="1"/>
      <c r="D12" s="4" t="s">
        <v>553</v>
      </c>
      <c r="E12" s="1">
        <v>13120</v>
      </c>
      <c r="F12" s="1"/>
      <c r="G12"/>
      <c r="H12"/>
      <c r="I12" s="1">
        <f t="shared" si="0"/>
        <v>19</v>
      </c>
      <c r="J12" s="12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102"/>
      <c r="BI12" s="97"/>
      <c r="BJ12" s="97">
        <v>3</v>
      </c>
      <c r="BK12" s="97">
        <v>2</v>
      </c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>
        <f>3+4</f>
        <v>7</v>
      </c>
      <c r="CB12" s="97"/>
      <c r="CC12" s="97"/>
      <c r="CD12" s="97"/>
      <c r="CE12" s="97"/>
      <c r="CF12" s="97"/>
      <c r="CG12" s="97"/>
      <c r="CH12" s="97"/>
      <c r="CI12" s="97"/>
      <c r="CJ12" s="97">
        <f>2+5</f>
        <v>7</v>
      </c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102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 t="s">
        <v>516</v>
      </c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102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102"/>
      <c r="KN12" s="97"/>
      <c r="KO12" s="97"/>
      <c r="KP12" s="97"/>
      <c r="KQ12" s="97"/>
      <c r="KR12" s="97"/>
      <c r="KS12" s="102"/>
      <c r="KT12" s="97"/>
      <c r="KU12" s="97"/>
      <c r="KV12" s="97"/>
      <c r="KW12" s="97"/>
      <c r="KX12" s="97"/>
      <c r="KY12" s="97"/>
      <c r="KZ12" s="97"/>
      <c r="LA12" s="102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27" customFormat="1" ht="18" customHeight="1" x14ac:dyDescent="0.2">
      <c r="A13" s="12"/>
      <c r="B13" s="11"/>
      <c r="C13" s="1"/>
      <c r="D13" s="4" t="s">
        <v>570</v>
      </c>
      <c r="E13" s="1">
        <v>13336</v>
      </c>
      <c r="F13" s="1"/>
      <c r="G13"/>
      <c r="H13"/>
      <c r="I13" s="1">
        <f t="shared" si="0"/>
        <v>16</v>
      </c>
      <c r="J13" s="12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102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>
        <f>3+2</f>
        <v>5</v>
      </c>
      <c r="CF13" s="97"/>
      <c r="CG13" s="97"/>
      <c r="CH13" s="97"/>
      <c r="CI13" s="97"/>
      <c r="CJ13" s="97"/>
      <c r="CK13" s="97"/>
      <c r="CL13" s="97">
        <f>3</f>
        <v>3</v>
      </c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102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102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>
        <f>3+5</f>
        <v>8</v>
      </c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102"/>
      <c r="KN13" s="97"/>
      <c r="KO13" s="97"/>
      <c r="KP13" s="97"/>
      <c r="KQ13" s="97"/>
      <c r="KR13" s="97"/>
      <c r="KS13" s="102"/>
      <c r="KT13" s="97"/>
      <c r="KU13" s="97"/>
      <c r="KV13" s="97"/>
      <c r="KW13" s="97"/>
      <c r="KX13" s="97"/>
      <c r="KY13" s="97"/>
      <c r="KZ13" s="97"/>
      <c r="LA13" s="102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27" customFormat="1" ht="18" customHeight="1" x14ac:dyDescent="0.2">
      <c r="A14" s="12"/>
      <c r="B14" s="11"/>
      <c r="C14" s="1"/>
      <c r="D14" s="4" t="s">
        <v>304</v>
      </c>
      <c r="E14" s="1">
        <v>12825</v>
      </c>
      <c r="F14" s="1"/>
      <c r="G14"/>
      <c r="H14"/>
      <c r="I14" s="1">
        <f t="shared" si="0"/>
        <v>7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102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102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>
        <f>3+4</f>
        <v>7</v>
      </c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102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102"/>
      <c r="KN14" s="97"/>
      <c r="KO14" s="97"/>
      <c r="KP14" s="97"/>
      <c r="KQ14" s="97"/>
      <c r="KR14" s="97"/>
      <c r="KS14" s="102"/>
      <c r="KT14" s="97"/>
      <c r="KU14" s="97"/>
      <c r="KV14" s="97"/>
      <c r="KW14" s="97"/>
      <c r="KX14" s="97"/>
      <c r="KY14" s="97"/>
      <c r="KZ14" s="97"/>
      <c r="LA14" s="102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27" customFormat="1" ht="18" customHeight="1" x14ac:dyDescent="0.2">
      <c r="A15" s="12">
        <v>2</v>
      </c>
      <c r="B15" s="11" t="s">
        <v>83</v>
      </c>
      <c r="C15" s="1">
        <v>8604</v>
      </c>
      <c r="D15" s="4" t="s">
        <v>68</v>
      </c>
      <c r="E15" s="1">
        <v>9560</v>
      </c>
      <c r="F15" s="1">
        <v>2010</v>
      </c>
      <c r="G15" t="s">
        <v>18</v>
      </c>
      <c r="H15"/>
      <c r="I15" s="1">
        <f t="shared" ref="I15:I20" si="1">SUM(K15:TB15)</f>
        <v>72.5</v>
      </c>
      <c r="J15" s="12">
        <f>M17+Tabuľka1[[#This Row],[Stĺpec15]]+U17+Tabuľka1[[#This Row],[Stĺpec37]]+Tabuľka1[[#This Row],[Stĺpec43]]+Tabuľka1[[#This Row],[Stĺpec58]]+GD18+GQ18+IU18+Tabuľka1[[#This Row],[Stĺpec297]]+JV18+KE18+MC18+ML18+MM18</f>
        <v>113</v>
      </c>
      <c r="K15" s="97"/>
      <c r="L15" s="97"/>
      <c r="M15" s="97"/>
      <c r="N15" s="97"/>
      <c r="O15" s="97"/>
      <c r="P15" s="97">
        <f>4+3</f>
        <v>7</v>
      </c>
      <c r="Q15" s="97"/>
      <c r="R15" s="97"/>
      <c r="S15" s="97"/>
      <c r="T15" s="97"/>
      <c r="U15" s="97"/>
      <c r="V15" s="97">
        <f>3+2</f>
        <v>5</v>
      </c>
      <c r="W15" s="97">
        <v>2</v>
      </c>
      <c r="X15" s="97"/>
      <c r="Y15" s="97"/>
      <c r="Z15" s="97"/>
      <c r="AA15" s="97"/>
      <c r="AB15" s="97"/>
      <c r="AC15" s="97"/>
      <c r="AD15" s="97">
        <f>3+2</f>
        <v>5</v>
      </c>
      <c r="AE15" s="97">
        <v>2</v>
      </c>
      <c r="AF15" s="97"/>
      <c r="AG15" s="102"/>
      <c r="AH15" s="97"/>
      <c r="AI15" s="97"/>
      <c r="AJ15" s="97"/>
      <c r="AK15" s="97"/>
      <c r="AL15" s="102">
        <f>3+3</f>
        <v>6</v>
      </c>
      <c r="AM15" s="97">
        <v>3</v>
      </c>
      <c r="AN15" s="97"/>
      <c r="AO15" s="102"/>
      <c r="AP15" s="97"/>
      <c r="AQ15" s="97"/>
      <c r="AR15" s="97"/>
      <c r="AS15" s="97"/>
      <c r="AT15" s="97">
        <f>3+3</f>
        <v>6</v>
      </c>
      <c r="AU15" s="97">
        <v>3</v>
      </c>
      <c r="AV15" s="97"/>
      <c r="AW15" s="97"/>
      <c r="AX15" s="97"/>
      <c r="AY15" s="97"/>
      <c r="AZ15" s="97"/>
      <c r="BA15" s="97"/>
      <c r="BB15" s="97">
        <f>(0+1)*1.5</f>
        <v>1.5</v>
      </c>
      <c r="BC15" s="97"/>
      <c r="BD15" s="97"/>
      <c r="BE15" s="102" t="s">
        <v>516</v>
      </c>
      <c r="BF15" s="102" t="s">
        <v>516</v>
      </c>
      <c r="BG15" s="97"/>
      <c r="BH15" s="97"/>
      <c r="BI15" s="97"/>
      <c r="BJ15" s="97"/>
      <c r="BK15" s="97"/>
      <c r="BL15" s="97">
        <f>4+2</f>
        <v>6</v>
      </c>
      <c r="BM15" s="97">
        <f>3+2</f>
        <v>5</v>
      </c>
      <c r="BN15" s="97"/>
      <c r="BO15" s="97"/>
      <c r="BP15" s="97"/>
      <c r="BQ15" s="97"/>
      <c r="BR15" s="97"/>
      <c r="BS15" s="97"/>
      <c r="BT15" s="97"/>
      <c r="BU15" s="97">
        <v>2</v>
      </c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>
        <f>1+1</f>
        <v>2</v>
      </c>
      <c r="IK15" s="97">
        <v>3</v>
      </c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88"/>
      <c r="JI15" s="88"/>
      <c r="JJ15" s="88"/>
      <c r="JK15" s="88"/>
      <c r="JL15" s="88"/>
      <c r="JM15" s="88"/>
      <c r="JN15" s="88"/>
      <c r="JO15" s="88"/>
      <c r="JP15" s="97"/>
      <c r="JQ15" s="97"/>
      <c r="JR15" s="97"/>
      <c r="JS15" s="97"/>
      <c r="JT15" s="97"/>
      <c r="JU15" s="97"/>
      <c r="JV15" s="97">
        <f>(3+2)*1.5</f>
        <v>7.5</v>
      </c>
      <c r="JW15" s="97"/>
      <c r="JX15" s="97"/>
      <c r="JY15" s="97"/>
      <c r="JZ15" s="97"/>
      <c r="KA15" s="97"/>
      <c r="KB15" s="97"/>
      <c r="KC15" s="97"/>
      <c r="KD15" s="97"/>
      <c r="KE15" s="97">
        <f>3*1.5</f>
        <v>4.5</v>
      </c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102"/>
      <c r="KT15" s="97"/>
      <c r="KU15" s="97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>
        <f>1+1</f>
        <v>2</v>
      </c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27" customFormat="1" ht="18" customHeight="1" x14ac:dyDescent="0.2">
      <c r="A16" s="12"/>
      <c r="B16" s="11"/>
      <c r="C16" s="1"/>
      <c r="D16" s="4" t="s">
        <v>171</v>
      </c>
      <c r="E16" s="1">
        <v>12310</v>
      </c>
      <c r="F16" s="1"/>
      <c r="G16"/>
      <c r="H16"/>
      <c r="I16" s="1">
        <f t="shared" si="1"/>
        <v>13</v>
      </c>
      <c r="J16" s="12"/>
      <c r="K16" s="97"/>
      <c r="L16" s="102" t="s">
        <v>516</v>
      </c>
      <c r="M16" s="97"/>
      <c r="N16" s="97"/>
      <c r="O16" s="97"/>
      <c r="P16" s="97"/>
      <c r="Q16" s="97"/>
      <c r="R16" s="97"/>
      <c r="S16" s="97"/>
      <c r="T16" s="97">
        <v>2</v>
      </c>
      <c r="U16" s="97"/>
      <c r="V16" s="97"/>
      <c r="W16" s="97"/>
      <c r="X16" s="97"/>
      <c r="Y16" s="97"/>
      <c r="Z16" s="97"/>
      <c r="AA16" s="97">
        <v>3</v>
      </c>
      <c r="AB16" s="97"/>
      <c r="AC16" s="97"/>
      <c r="AD16" s="97">
        <v>2</v>
      </c>
      <c r="AE16" s="97"/>
      <c r="AF16" s="97"/>
      <c r="AG16" s="97"/>
      <c r="AH16" s="97"/>
      <c r="AI16" s="97">
        <f>1</f>
        <v>1</v>
      </c>
      <c r="AJ16" s="97"/>
      <c r="AK16" s="97"/>
      <c r="AL16" s="97">
        <f>1+1</f>
        <v>2</v>
      </c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102"/>
      <c r="HV16" s="97"/>
      <c r="HW16" s="97"/>
      <c r="HX16" s="97"/>
      <c r="HY16" s="97"/>
      <c r="HZ16" s="102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>
        <v>2</v>
      </c>
      <c r="IQ16" s="97">
        <v>1</v>
      </c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88"/>
      <c r="JI16" s="88"/>
      <c r="JJ16" s="88"/>
      <c r="JK16" s="88"/>
      <c r="JL16" s="88"/>
      <c r="JM16" s="88"/>
      <c r="JN16" s="88"/>
      <c r="JO16" s="88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88"/>
      <c r="KW16" s="88"/>
      <c r="KX16" s="88"/>
      <c r="KY16" s="88"/>
      <c r="KZ16" s="88"/>
      <c r="LA16" s="88"/>
      <c r="LB16" s="88"/>
      <c r="LC16" s="88"/>
      <c r="LD16" s="88"/>
      <c r="LE16" s="88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27" customFormat="1" ht="18" customHeight="1" x14ac:dyDescent="0.2">
      <c r="A17" s="12"/>
      <c r="B17" s="11"/>
      <c r="C17" s="1"/>
      <c r="D17" s="4" t="s">
        <v>519</v>
      </c>
      <c r="E17" s="1">
        <v>12750</v>
      </c>
      <c r="F17" s="1"/>
      <c r="G17"/>
      <c r="H17"/>
      <c r="I17" s="1">
        <f t="shared" si="1"/>
        <v>22</v>
      </c>
      <c r="J17" s="12"/>
      <c r="K17" s="97"/>
      <c r="L17" s="102"/>
      <c r="M17" s="97">
        <f>3+5</f>
        <v>8</v>
      </c>
      <c r="N17" s="97"/>
      <c r="O17" s="97"/>
      <c r="P17" s="97"/>
      <c r="Q17" s="97"/>
      <c r="R17" s="97"/>
      <c r="S17" s="97"/>
      <c r="T17" s="97"/>
      <c r="U17" s="97">
        <f>3+4</f>
        <v>7</v>
      </c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>
        <f>2+2</f>
        <v>4</v>
      </c>
      <c r="AK17" s="97"/>
      <c r="AL17" s="102" t="s">
        <v>516</v>
      </c>
      <c r="AM17" s="97"/>
      <c r="AN17" s="97"/>
      <c r="AO17" s="97"/>
      <c r="AP17" s="97"/>
      <c r="AQ17" s="97"/>
      <c r="AR17" s="97"/>
      <c r="AS17" s="97">
        <f>2+1</f>
        <v>3</v>
      </c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102"/>
      <c r="HV17" s="97"/>
      <c r="HW17" s="97"/>
      <c r="HX17" s="97"/>
      <c r="HY17" s="97"/>
      <c r="HZ17" s="102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88"/>
      <c r="JI17" s="88"/>
      <c r="JJ17" s="88"/>
      <c r="JK17" s="88"/>
      <c r="JL17" s="88"/>
      <c r="JM17" s="88"/>
      <c r="JN17" s="88"/>
      <c r="JO17" s="88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88"/>
      <c r="KW17" s="88"/>
      <c r="KX17" s="88"/>
      <c r="KY17" s="88"/>
      <c r="KZ17" s="88"/>
      <c r="LA17" s="88"/>
      <c r="LB17" s="88"/>
      <c r="LC17" s="88"/>
      <c r="LD17" s="88"/>
      <c r="LE17" s="88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27" customFormat="1" ht="18" customHeight="1" x14ac:dyDescent="0.2">
      <c r="A18" s="12"/>
      <c r="B18" s="11"/>
      <c r="C18" s="1"/>
      <c r="D18" s="4" t="s">
        <v>294</v>
      </c>
      <c r="E18" s="1">
        <v>11998</v>
      </c>
      <c r="F18" s="1">
        <v>2011</v>
      </c>
      <c r="G18"/>
      <c r="H18"/>
      <c r="I18" s="1">
        <f t="shared" si="1"/>
        <v>97.5</v>
      </c>
      <c r="J18" s="12"/>
      <c r="K18" s="97"/>
      <c r="L18" s="102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102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>
        <v>5</v>
      </c>
      <c r="GD18" s="97">
        <v>6</v>
      </c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>
        <v>6</v>
      </c>
      <c r="GR18" s="97">
        <v>5</v>
      </c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102"/>
      <c r="HV18" s="97"/>
      <c r="HW18" s="97"/>
      <c r="HX18" s="97"/>
      <c r="HY18" s="97"/>
      <c r="HZ18" s="102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>
        <v>6</v>
      </c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>
        <v>5</v>
      </c>
      <c r="JH18" s="88"/>
      <c r="JI18" s="88"/>
      <c r="JJ18" s="88"/>
      <c r="JK18" s="88"/>
      <c r="JL18" s="88">
        <v>5</v>
      </c>
      <c r="JM18" s="88"/>
      <c r="JN18" s="88"/>
      <c r="JO18" s="88"/>
      <c r="JP18" s="97"/>
      <c r="JQ18" s="97"/>
      <c r="JR18" s="97"/>
      <c r="JS18" s="97"/>
      <c r="JT18" s="97"/>
      <c r="JU18" s="97"/>
      <c r="JV18" s="97">
        <f>(4+4)*1.5</f>
        <v>12</v>
      </c>
      <c r="JW18" s="97"/>
      <c r="JX18" s="97"/>
      <c r="JY18" s="97"/>
      <c r="JZ18" s="97"/>
      <c r="KA18" s="97"/>
      <c r="KB18" s="97"/>
      <c r="KC18" s="97"/>
      <c r="KD18" s="97"/>
      <c r="KE18" s="97">
        <f>(4+5)*1.5</f>
        <v>13.5</v>
      </c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88"/>
      <c r="KW18" s="88"/>
      <c r="KX18" s="88"/>
      <c r="KY18" s="88"/>
      <c r="KZ18" s="88"/>
      <c r="LA18" s="88"/>
      <c r="LB18" s="88"/>
      <c r="LC18" s="88"/>
      <c r="LD18" s="88"/>
      <c r="LE18" s="88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>
        <f>3+3</f>
        <v>6</v>
      </c>
      <c r="MD18" s="64"/>
      <c r="ME18" s="64"/>
      <c r="MF18" s="64"/>
      <c r="MG18" s="64"/>
      <c r="MH18" s="64"/>
      <c r="MI18" s="64"/>
      <c r="MJ18" s="64"/>
      <c r="MK18" s="64"/>
      <c r="ML18" s="64">
        <f>4+4</f>
        <v>8</v>
      </c>
      <c r="MM18" s="64">
        <f>4+4</f>
        <v>8</v>
      </c>
      <c r="MN18" s="64">
        <f>(0+3)*2</f>
        <v>6</v>
      </c>
      <c r="MO18" s="64">
        <f>(0+3)*2</f>
        <v>6</v>
      </c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27" customFormat="1" ht="18" customHeight="1" x14ac:dyDescent="0.2">
      <c r="A19" s="12">
        <v>3</v>
      </c>
      <c r="B19" s="11" t="s">
        <v>160</v>
      </c>
      <c r="C19" s="1">
        <v>9424</v>
      </c>
      <c r="D19" s="4" t="s">
        <v>161</v>
      </c>
      <c r="E19" s="1">
        <v>10208</v>
      </c>
      <c r="F19" s="1">
        <v>2007</v>
      </c>
      <c r="G19" s="4" t="s">
        <v>162</v>
      </c>
      <c r="H19"/>
      <c r="I19" s="1">
        <f t="shared" si="1"/>
        <v>35.5</v>
      </c>
      <c r="J19" s="12">
        <f>CV20+CW20+Tabuľka1[[#This Row],[Stĺpec212]]+Tabuľka1[[#This Row],[Stĺpec211]]+Tabuľka1[[#This Row],[Stĺpec271]]+IJ20+IK20+Tabuľka1[[#This Row],[Stĺpec243]]+JK20+Tabuľka1[[#This Row],[Stĺpec300]]+JS20+JU20+Tabuľka1[[#This Row],[Stĺpec291]]+LE20+KB20</f>
        <v>79.5</v>
      </c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102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>
        <f>2+4</f>
        <v>6</v>
      </c>
      <c r="GC19" s="97">
        <v>3</v>
      </c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>
        <v>1</v>
      </c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>
        <f>2+3</f>
        <v>5</v>
      </c>
      <c r="JL19" s="97"/>
      <c r="JM19" s="97"/>
      <c r="JN19" s="97"/>
      <c r="JO19" s="97"/>
      <c r="JP19" s="97"/>
      <c r="JQ19" s="97"/>
      <c r="JR19" s="97"/>
      <c r="JS19" s="97">
        <f>(2+5)*1.5</f>
        <v>10.5</v>
      </c>
      <c r="JT19" s="97"/>
      <c r="JU19" s="97"/>
      <c r="JV19" s="97"/>
      <c r="JW19" s="97"/>
      <c r="JX19" s="97"/>
      <c r="JY19" s="97"/>
      <c r="JZ19" s="97"/>
      <c r="KA19" s="97"/>
      <c r="KB19" s="97">
        <f>(2+4)*1.5</f>
        <v>9</v>
      </c>
      <c r="KC19" s="88"/>
      <c r="KD19" s="88"/>
      <c r="KE19" s="88"/>
      <c r="KF19" s="88"/>
      <c r="KG19" s="88"/>
      <c r="KH19" s="88"/>
      <c r="KI19" s="97"/>
      <c r="KJ19" s="97"/>
      <c r="KK19" s="97"/>
      <c r="KL19" s="97"/>
      <c r="KM19" s="102"/>
      <c r="KN19" s="102"/>
      <c r="KO19" s="97"/>
      <c r="KP19" s="97"/>
      <c r="KQ19" s="97"/>
      <c r="KR19" s="97"/>
      <c r="KS19" s="97"/>
      <c r="KT19" s="102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>
        <v>1</v>
      </c>
      <c r="LF19" s="97"/>
      <c r="LG19" s="97"/>
      <c r="LH19" s="97"/>
      <c r="LI19" s="97"/>
      <c r="LJ19" s="102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27" customFormat="1" ht="18" customHeight="1" x14ac:dyDescent="0.2">
      <c r="A20" s="12"/>
      <c r="B20" s="11"/>
      <c r="C20" s="1"/>
      <c r="D20" s="4" t="s">
        <v>40</v>
      </c>
      <c r="E20" s="1">
        <v>9679</v>
      </c>
      <c r="F20" s="1">
        <v>2003</v>
      </c>
      <c r="G20" s="4"/>
      <c r="H20"/>
      <c r="I20" s="1">
        <f t="shared" si="1"/>
        <v>45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>
        <f>3+3</f>
        <v>6</v>
      </c>
      <c r="CW20" s="97">
        <f>4+1</f>
        <v>5</v>
      </c>
      <c r="CX20" s="97"/>
      <c r="CY20" s="102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>
        <f>3+2</f>
        <v>5</v>
      </c>
      <c r="IK20" s="97">
        <v>1</v>
      </c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>
        <f>1+3</f>
        <v>4</v>
      </c>
      <c r="JL20" s="97"/>
      <c r="JM20" s="97"/>
      <c r="JN20" s="97"/>
      <c r="JO20" s="97"/>
      <c r="JP20" s="97"/>
      <c r="JQ20" s="97"/>
      <c r="JR20" s="97"/>
      <c r="JS20" s="97">
        <f>(1+5)*1.5</f>
        <v>9</v>
      </c>
      <c r="JT20" s="97"/>
      <c r="JU20" s="97">
        <v>5</v>
      </c>
      <c r="JV20" s="97"/>
      <c r="JW20" s="97"/>
      <c r="JX20" s="97"/>
      <c r="JY20" s="97"/>
      <c r="JZ20" s="97"/>
      <c r="KA20" s="97"/>
      <c r="KB20" s="97">
        <f>(1+3)*1.5</f>
        <v>6</v>
      </c>
      <c r="KC20" s="88"/>
      <c r="KD20" s="88"/>
      <c r="KE20" s="88"/>
      <c r="KF20" s="88"/>
      <c r="KG20" s="88"/>
      <c r="KH20" s="88"/>
      <c r="KI20" s="97"/>
      <c r="KJ20" s="97"/>
      <c r="KK20" s="97"/>
      <c r="KL20" s="97"/>
      <c r="KM20" s="102"/>
      <c r="KN20" s="102"/>
      <c r="KO20" s="97"/>
      <c r="KP20" s="97"/>
      <c r="KQ20" s="97"/>
      <c r="KR20" s="97"/>
      <c r="KS20" s="97"/>
      <c r="KT20" s="102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>
        <f>3+1</f>
        <v>4</v>
      </c>
      <c r="LF20" s="97"/>
      <c r="LG20" s="97"/>
      <c r="LH20" s="97"/>
      <c r="LI20" s="97"/>
      <c r="LJ20" s="102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27" customFormat="1" ht="18" customHeight="1" x14ac:dyDescent="0.2">
      <c r="A21" s="12">
        <v>4</v>
      </c>
      <c r="B21" s="11" t="s">
        <v>265</v>
      </c>
      <c r="C21" s="1">
        <v>9452</v>
      </c>
      <c r="D21" s="4" t="s">
        <v>557</v>
      </c>
      <c r="E21" s="1">
        <v>13101</v>
      </c>
      <c r="F21" s="1"/>
      <c r="G21" s="4" t="s">
        <v>18</v>
      </c>
      <c r="H21"/>
      <c r="I21" s="1">
        <f t="shared" ref="I21:I22" si="2">SUM(K21:TB21)</f>
        <v>63</v>
      </c>
      <c r="J21" s="12">
        <f>Tabuľka1[[#This Row],[Stĺpec8]]+I22</f>
        <v>66</v>
      </c>
      <c r="K21" s="102"/>
      <c r="L21" s="102"/>
      <c r="M21" s="102" t="s">
        <v>516</v>
      </c>
      <c r="N21" s="97"/>
      <c r="O21" s="97"/>
      <c r="P21" s="97"/>
      <c r="Q21" s="97"/>
      <c r="R21" s="97"/>
      <c r="S21" s="102"/>
      <c r="T21" s="97"/>
      <c r="U21" s="97">
        <v>3</v>
      </c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>
        <f>3+1</f>
        <v>4</v>
      </c>
      <c r="AK21" s="97"/>
      <c r="AL21" s="97"/>
      <c r="AM21" s="97"/>
      <c r="AN21" s="97"/>
      <c r="AO21" s="97"/>
      <c r="AP21" s="97"/>
      <c r="AQ21" s="97"/>
      <c r="AR21" s="97"/>
      <c r="AS21" s="97">
        <f>3+0</f>
        <v>3</v>
      </c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>
        <v>3</v>
      </c>
      <c r="BP21" s="97"/>
      <c r="BQ21" s="97"/>
      <c r="BR21" s="97">
        <f>3+2</f>
        <v>5</v>
      </c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102"/>
      <c r="CU21" s="97"/>
      <c r="CV21" s="102"/>
      <c r="CW21" s="97"/>
      <c r="CX21" s="97"/>
      <c r="CY21" s="97"/>
      <c r="CZ21" s="97"/>
      <c r="DA21" s="97"/>
      <c r="DB21" s="97"/>
      <c r="DC21" s="97"/>
      <c r="DD21" s="102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102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>
        <f>3+1</f>
        <v>4</v>
      </c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>
        <f>3+2</f>
        <v>5</v>
      </c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>
        <f>3</f>
        <v>3</v>
      </c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>
        <f>3+5</f>
        <v>8</v>
      </c>
      <c r="JD21" s="97"/>
      <c r="JE21" s="97"/>
      <c r="JF21" s="97"/>
      <c r="JG21" s="97"/>
      <c r="JH21" s="88"/>
      <c r="JI21" s="88"/>
      <c r="JJ21" s="88"/>
      <c r="JK21" s="88"/>
      <c r="JL21" s="88"/>
      <c r="JM21" s="88"/>
      <c r="JN21" s="88"/>
      <c r="JO21" s="88"/>
      <c r="JP21" s="97"/>
      <c r="JQ21" s="97"/>
      <c r="JR21" s="97"/>
      <c r="JS21" s="97"/>
      <c r="JT21" s="97"/>
      <c r="JU21" s="97"/>
      <c r="JV21" s="97"/>
      <c r="JW21" s="97"/>
      <c r="JX21" s="102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102"/>
      <c r="KS21" s="102"/>
      <c r="KT21" s="97"/>
      <c r="KU21" s="97"/>
      <c r="KV21" s="97"/>
      <c r="KW21" s="97"/>
      <c r="KX21" s="97"/>
      <c r="KY21" s="97"/>
      <c r="KZ21" s="97"/>
      <c r="LA21" s="102"/>
      <c r="LB21" s="97"/>
      <c r="LC21" s="97"/>
      <c r="LD21" s="97"/>
      <c r="LE21" s="97"/>
      <c r="LF21" s="97"/>
      <c r="LG21" s="97"/>
      <c r="LH21" s="97"/>
      <c r="LI21" s="97">
        <f>3*1.5</f>
        <v>4.5</v>
      </c>
      <c r="LJ21" s="97"/>
      <c r="LK21" s="97"/>
      <c r="LL21" s="97"/>
      <c r="LM21" s="97"/>
      <c r="LN21" s="97"/>
      <c r="LO21" s="97"/>
      <c r="LP21" s="97"/>
      <c r="LQ21" s="97">
        <f>3*1.5</f>
        <v>4.5</v>
      </c>
      <c r="LR21" s="97"/>
      <c r="LS21" s="97"/>
      <c r="LT21" s="97"/>
      <c r="LU21" s="97"/>
      <c r="LV21" s="64"/>
      <c r="LW21" s="64"/>
      <c r="LX21" s="64"/>
      <c r="LY21" s="64"/>
      <c r="LZ21" s="64">
        <f>3+5</f>
        <v>8</v>
      </c>
      <c r="MA21" s="64"/>
      <c r="MB21" s="64"/>
      <c r="MC21" s="64"/>
      <c r="MD21" s="64"/>
      <c r="ME21" s="64"/>
      <c r="MF21" s="64"/>
      <c r="MG21" s="64"/>
      <c r="MH21" s="64"/>
      <c r="MI21" s="64">
        <f>3+5</f>
        <v>8</v>
      </c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27" customFormat="1" ht="18" customHeight="1" x14ac:dyDescent="0.2">
      <c r="A22" s="12"/>
      <c r="B22" s="11"/>
      <c r="C22" s="1"/>
      <c r="D22" s="4" t="s">
        <v>693</v>
      </c>
      <c r="E22" s="1">
        <v>12961</v>
      </c>
      <c r="F22" s="1"/>
      <c r="G22" s="4"/>
      <c r="H22"/>
      <c r="I22" s="1">
        <f t="shared" si="2"/>
        <v>3</v>
      </c>
      <c r="J22" s="12"/>
      <c r="K22" s="102"/>
      <c r="L22" s="102"/>
      <c r="M22" s="102"/>
      <c r="N22" s="97"/>
      <c r="O22" s="97"/>
      <c r="P22" s="97"/>
      <c r="Q22" s="97"/>
      <c r="R22" s="97"/>
      <c r="S22" s="102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102"/>
      <c r="CU22" s="97"/>
      <c r="CV22" s="102"/>
      <c r="CW22" s="97"/>
      <c r="CX22" s="97"/>
      <c r="CY22" s="97"/>
      <c r="CZ22" s="97"/>
      <c r="DA22" s="97"/>
      <c r="DB22" s="97"/>
      <c r="DC22" s="97"/>
      <c r="DD22" s="102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102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>
        <v>3</v>
      </c>
      <c r="FZ22" s="97"/>
      <c r="GA22" s="97"/>
      <c r="GB22" s="97" t="s">
        <v>516</v>
      </c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 t="s">
        <v>516</v>
      </c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88"/>
      <c r="JI22" s="88"/>
      <c r="JJ22" s="88"/>
      <c r="JK22" s="88"/>
      <c r="JL22" s="88"/>
      <c r="JM22" s="88"/>
      <c r="JN22" s="88"/>
      <c r="JO22" s="88"/>
      <c r="JP22" s="97"/>
      <c r="JQ22" s="97"/>
      <c r="JR22" s="97"/>
      <c r="JS22" s="97"/>
      <c r="JT22" s="97"/>
      <c r="JU22" s="97"/>
      <c r="JV22" s="97"/>
      <c r="JW22" s="97"/>
      <c r="JX22" s="102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102"/>
      <c r="KS22" s="102"/>
      <c r="KT22" s="97"/>
      <c r="KU22" s="97"/>
      <c r="KV22" s="97"/>
      <c r="KW22" s="97"/>
      <c r="KX22" s="97"/>
      <c r="KY22" s="97"/>
      <c r="KZ22" s="97"/>
      <c r="LA22" s="102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27" customFormat="1" ht="18" customHeight="1" x14ac:dyDescent="0.2">
      <c r="A23" s="12">
        <v>5</v>
      </c>
      <c r="B23" s="11" t="s">
        <v>165</v>
      </c>
      <c r="C23" s="1">
        <v>8995</v>
      </c>
      <c r="D23" s="4" t="s">
        <v>296</v>
      </c>
      <c r="E23" s="1">
        <v>12642</v>
      </c>
      <c r="F23" s="1">
        <v>2014</v>
      </c>
      <c r="G23" s="4" t="s">
        <v>167</v>
      </c>
      <c r="H23"/>
      <c r="I23" s="1">
        <f t="shared" ref="I23:I81" si="3">SUM(K23:TB23)</f>
        <v>33</v>
      </c>
      <c r="J23" s="12">
        <f>CO24+CP24+CW24+DX23+DY24+EA24+FB24+FC24+HI24+HN24+HX24+Tabuľka1[[#This Row],[Stĺpec300]]+JS24+JU24+KV24</f>
        <v>61</v>
      </c>
      <c r="K23" s="102"/>
      <c r="L23" s="102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>
        <v>2</v>
      </c>
      <c r="BI23" s="97">
        <v>3</v>
      </c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 t="s">
        <v>516</v>
      </c>
      <c r="CB23" s="97"/>
      <c r="CC23" s="97"/>
      <c r="CD23" s="97"/>
      <c r="CE23" s="102" t="s">
        <v>516</v>
      </c>
      <c r="CF23" s="97"/>
      <c r="CG23" s="97"/>
      <c r="CH23" s="97"/>
      <c r="CI23" s="97"/>
      <c r="CJ23" s="102" t="s">
        <v>516</v>
      </c>
      <c r="CK23" s="97"/>
      <c r="CL23" s="97">
        <v>1</v>
      </c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102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>
        <v>3</v>
      </c>
      <c r="DY23" s="97">
        <v>1</v>
      </c>
      <c r="DZ23" s="97"/>
      <c r="EA23" s="97"/>
      <c r="EB23" s="97"/>
      <c r="EC23" s="97"/>
      <c r="ED23" s="97"/>
      <c r="EE23" s="97"/>
      <c r="EF23" s="97" t="s">
        <v>516</v>
      </c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102"/>
      <c r="ER23" s="97"/>
      <c r="ES23" s="97"/>
      <c r="ET23" s="97"/>
      <c r="EU23" s="97"/>
      <c r="EV23" s="97"/>
      <c r="EW23" s="97"/>
      <c r="EX23" s="97"/>
      <c r="EY23" s="97">
        <v>2</v>
      </c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>
        <v>2</v>
      </c>
      <c r="HJ23" s="97"/>
      <c r="HK23" s="97"/>
      <c r="HL23" s="97"/>
      <c r="HM23" s="97">
        <v>1</v>
      </c>
      <c r="HN23" s="97"/>
      <c r="HO23" s="97"/>
      <c r="HP23" s="97"/>
      <c r="HQ23" s="97"/>
      <c r="HR23" s="97">
        <f>3</f>
        <v>3</v>
      </c>
      <c r="HS23" s="97">
        <v>3</v>
      </c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88"/>
      <c r="JI23" s="88"/>
      <c r="JJ23" s="88"/>
      <c r="JK23" s="88"/>
      <c r="JL23" s="88"/>
      <c r="JM23" s="88"/>
      <c r="JN23" s="88"/>
      <c r="JO23" s="88"/>
      <c r="JP23" s="102" t="s">
        <v>516</v>
      </c>
      <c r="JQ23" s="97"/>
      <c r="JR23" s="97"/>
      <c r="JS23" s="97">
        <v>4</v>
      </c>
      <c r="JT23" s="97"/>
      <c r="JU23" s="97"/>
      <c r="JV23" s="97"/>
      <c r="JW23" s="97"/>
      <c r="JX23" s="102"/>
      <c r="JY23" s="102" t="s">
        <v>516</v>
      </c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 t="s">
        <v>516</v>
      </c>
      <c r="KN23" s="97">
        <v>3</v>
      </c>
      <c r="KO23" s="97"/>
      <c r="KP23" s="97"/>
      <c r="KQ23" s="97"/>
      <c r="KR23" s="97"/>
      <c r="KS23" s="97"/>
      <c r="KT23" s="97"/>
      <c r="KU23" s="97"/>
      <c r="KV23" s="97">
        <f>1+1</f>
        <v>2</v>
      </c>
      <c r="KW23" s="97">
        <v>3</v>
      </c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27" customFormat="1" ht="18" customHeight="1" x14ac:dyDescent="0.2">
      <c r="A24" s="12"/>
      <c r="B24" s="11"/>
      <c r="C24" s="1"/>
      <c r="D24" s="4" t="s">
        <v>330</v>
      </c>
      <c r="E24" s="1">
        <v>12921</v>
      </c>
      <c r="F24" s="1">
        <v>2008</v>
      </c>
      <c r="G24" s="4"/>
      <c r="H24"/>
      <c r="I24" s="1">
        <f t="shared" si="3"/>
        <v>76.5</v>
      </c>
      <c r="J24" s="12"/>
      <c r="K24" s="102"/>
      <c r="L24" s="102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>
        <v>3</v>
      </c>
      <c r="BI24" s="97"/>
      <c r="BJ24" s="97"/>
      <c r="BK24" s="97"/>
      <c r="BL24" s="97">
        <v>3</v>
      </c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>
        <v>2</v>
      </c>
      <c r="CF24" s="97">
        <f>3</f>
        <v>3</v>
      </c>
      <c r="CG24" s="97"/>
      <c r="CH24" s="97"/>
      <c r="CI24" s="97"/>
      <c r="CJ24" s="97"/>
      <c r="CK24" s="97"/>
      <c r="CL24" s="97"/>
      <c r="CM24" s="97"/>
      <c r="CN24" s="97"/>
      <c r="CO24" s="97">
        <v>3</v>
      </c>
      <c r="CP24" s="97">
        <v>3</v>
      </c>
      <c r="CQ24" s="97"/>
      <c r="CR24" s="97"/>
      <c r="CS24" s="97"/>
      <c r="CT24" s="97"/>
      <c r="CU24" s="97" t="s">
        <v>516</v>
      </c>
      <c r="CV24" s="97"/>
      <c r="CW24" s="97">
        <v>3</v>
      </c>
      <c r="CX24" s="97"/>
      <c r="CY24" s="97"/>
      <c r="CZ24" s="97"/>
      <c r="DA24" s="97"/>
      <c r="DB24" s="97"/>
      <c r="DC24" s="97"/>
      <c r="DD24" s="102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>
        <f>3+1</f>
        <v>4</v>
      </c>
      <c r="DZ24" s="97"/>
      <c r="EA24" s="97">
        <f>3+2</f>
        <v>5</v>
      </c>
      <c r="EB24" s="97"/>
      <c r="EC24" s="97"/>
      <c r="ED24" s="97"/>
      <c r="EE24" s="97"/>
      <c r="EF24" s="97"/>
      <c r="EG24" s="97">
        <v>2</v>
      </c>
      <c r="EH24" s="97"/>
      <c r="EI24" s="97"/>
      <c r="EJ24" s="97"/>
      <c r="EK24" s="97"/>
      <c r="EL24" s="97"/>
      <c r="EM24" s="97"/>
      <c r="EN24" s="97"/>
      <c r="EO24" s="97"/>
      <c r="EP24" s="97"/>
      <c r="EQ24" s="102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>
        <v>3</v>
      </c>
      <c r="FC24" s="97">
        <f>5+2</f>
        <v>7</v>
      </c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>
        <v>3</v>
      </c>
      <c r="HJ24" s="97"/>
      <c r="HK24" s="97"/>
      <c r="HL24" s="97"/>
      <c r="HM24" s="97"/>
      <c r="HN24" s="97">
        <v>4</v>
      </c>
      <c r="HO24" s="97"/>
      <c r="HP24" s="97"/>
      <c r="HQ24" s="97"/>
      <c r="HR24" s="97">
        <v>2</v>
      </c>
      <c r="HS24" s="97"/>
      <c r="HT24" s="97"/>
      <c r="HU24" s="97"/>
      <c r="HV24" s="97"/>
      <c r="HW24" s="97"/>
      <c r="HX24" s="97">
        <v>4</v>
      </c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88"/>
      <c r="JI24" s="88"/>
      <c r="JJ24" s="88"/>
      <c r="JK24" s="88"/>
      <c r="JL24" s="88"/>
      <c r="JM24" s="88"/>
      <c r="JN24" s="88"/>
      <c r="JO24" s="88"/>
      <c r="JP24" s="97"/>
      <c r="JQ24" s="97"/>
      <c r="JR24" s="97"/>
      <c r="JS24" s="97">
        <f>4*1.5</f>
        <v>6</v>
      </c>
      <c r="JT24" s="97"/>
      <c r="JU24" s="97">
        <v>4</v>
      </c>
      <c r="JV24" s="97"/>
      <c r="JW24" s="97"/>
      <c r="JX24" s="102"/>
      <c r="JY24" s="97"/>
      <c r="JZ24" s="97"/>
      <c r="KA24" s="97"/>
      <c r="KB24" s="97">
        <f>1*1.5</f>
        <v>1.5</v>
      </c>
      <c r="KC24" s="97"/>
      <c r="KD24" s="97">
        <v>3</v>
      </c>
      <c r="KE24" s="97"/>
      <c r="KF24" s="97"/>
      <c r="KG24" s="97"/>
      <c r="KH24" s="97"/>
      <c r="KI24" s="97"/>
      <c r="KJ24" s="97"/>
      <c r="KK24" s="97"/>
      <c r="KL24" s="97"/>
      <c r="KM24" s="97">
        <f>2+1</f>
        <v>3</v>
      </c>
      <c r="KN24" s="97"/>
      <c r="KO24" s="97"/>
      <c r="KP24" s="97"/>
      <c r="KQ24" s="97"/>
      <c r="KR24" s="97"/>
      <c r="KS24" s="97"/>
      <c r="KT24" s="97"/>
      <c r="KU24" s="97"/>
      <c r="KV24" s="97">
        <f>2+3</f>
        <v>5</v>
      </c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102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102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27" customFormat="1" ht="18" customHeight="1" x14ac:dyDescent="0.2">
      <c r="A25" s="12">
        <v>6</v>
      </c>
      <c r="B25" s="11" t="s">
        <v>142</v>
      </c>
      <c r="C25" s="1">
        <v>9377</v>
      </c>
      <c r="D25" t="s">
        <v>84</v>
      </c>
      <c r="E25" s="1">
        <v>9547</v>
      </c>
      <c r="F25" s="1">
        <v>2010</v>
      </c>
      <c r="G25" t="s">
        <v>18</v>
      </c>
      <c r="H25"/>
      <c r="I25" s="1">
        <f t="shared" ref="I25:I35" si="4">SUM(K25:TB25)</f>
        <v>66.5</v>
      </c>
      <c r="J25" s="12">
        <f>Tabuľka1[[#This Row],[Stĺpec19]]+Tabuľka1[[#This Row],[Stĺpec34]]+Tabuľka1[[#This Row],[Stĺpec37]]+Tabuľka1[[#This Row],[Stĺpec43]]+Tabuľka1[[#This Row],[Stĺpec212]]+Tabuľka1[[#This Row],[Stĺpec264]]+Tabuľka1[[#This Row],[Stĺpec263]]+Tabuľka1[[#This Row],[Stĺpec252]]+Tabuľka1[[#This Row],[Stĺpec249]]+Tabuľka1[[#This Row],[Stĺpec243]]+Tabuľka1[[#This Row],[Stĺpec303]]+Tabuľka1[[#This Row],[Stĺpec300]]+Tabuľka1[[#This Row],[Stĺpec294]]+Tabuľka1[[#This Row],[Stĺpec291]]+MB27</f>
        <v>52.5</v>
      </c>
      <c r="K25" s="102"/>
      <c r="L25" s="102">
        <v>2</v>
      </c>
      <c r="M25" s="97"/>
      <c r="N25" s="97"/>
      <c r="O25" s="97"/>
      <c r="P25" s="97"/>
      <c r="Q25" s="102"/>
      <c r="R25" s="102"/>
      <c r="S25" s="97"/>
      <c r="T25" s="97">
        <v>3</v>
      </c>
      <c r="U25" s="97"/>
      <c r="V25" s="97">
        <v>2</v>
      </c>
      <c r="W25" s="97"/>
      <c r="X25" s="97"/>
      <c r="Y25" s="97"/>
      <c r="Z25" s="97"/>
      <c r="AA25" s="97"/>
      <c r="AB25" s="97"/>
      <c r="AC25" s="97">
        <v>2</v>
      </c>
      <c r="AD25" s="97">
        <v>1</v>
      </c>
      <c r="AE25" s="97"/>
      <c r="AF25" s="97"/>
      <c r="AG25" s="97"/>
      <c r="AH25" s="97"/>
      <c r="AI25" s="97">
        <f>2+1</f>
        <v>3</v>
      </c>
      <c r="AJ25" s="97"/>
      <c r="AK25" s="97"/>
      <c r="AL25" s="97">
        <f>2+1</f>
        <v>3</v>
      </c>
      <c r="AM25" s="97"/>
      <c r="AN25" s="97"/>
      <c r="AO25" s="97"/>
      <c r="AP25" s="97"/>
      <c r="AQ25" s="97"/>
      <c r="AR25" s="102" t="s">
        <v>516</v>
      </c>
      <c r="AS25" s="97"/>
      <c r="AT25" s="97">
        <f>2+1</f>
        <v>3</v>
      </c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>
        <v>2</v>
      </c>
      <c r="BL25" s="97"/>
      <c r="BM25" s="97">
        <v>2</v>
      </c>
      <c r="BN25" s="97"/>
      <c r="BO25" s="97"/>
      <c r="BP25" s="97"/>
      <c r="BQ25" s="97"/>
      <c r="BR25" s="97"/>
      <c r="BS25" s="97"/>
      <c r="BT25" s="102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102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102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102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>
        <v>2</v>
      </c>
      <c r="FY25" s="97"/>
      <c r="FZ25" s="97"/>
      <c r="GA25" s="97"/>
      <c r="GB25" s="97">
        <f>1+2</f>
        <v>3</v>
      </c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>
        <v>3</v>
      </c>
      <c r="IQ25" s="97">
        <v>3</v>
      </c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>
        <f>2+1</f>
        <v>3</v>
      </c>
      <c r="JC25" s="97"/>
      <c r="JD25" s="97"/>
      <c r="JE25" s="97">
        <f>1+3</f>
        <v>4</v>
      </c>
      <c r="JF25" s="97"/>
      <c r="JG25" s="97"/>
      <c r="JH25" s="88">
        <v>2</v>
      </c>
      <c r="JI25" s="88"/>
      <c r="JJ25" s="88"/>
      <c r="JK25" s="88">
        <v>3</v>
      </c>
      <c r="JL25" s="88"/>
      <c r="JM25" s="88"/>
      <c r="JN25" s="88"/>
      <c r="JO25" s="88"/>
      <c r="JP25" s="97">
        <f>3+1</f>
        <v>4</v>
      </c>
      <c r="JQ25" s="97"/>
      <c r="JR25" s="97"/>
      <c r="JS25" s="97">
        <f>4*1.5</f>
        <v>6</v>
      </c>
      <c r="JT25" s="97"/>
      <c r="JU25" s="97"/>
      <c r="JV25" s="97"/>
      <c r="JW25" s="97"/>
      <c r="JX25" s="102"/>
      <c r="JY25" s="97">
        <f>3</f>
        <v>3</v>
      </c>
      <c r="JZ25" s="97"/>
      <c r="KA25" s="97"/>
      <c r="KB25" s="97">
        <f>3*1.5</f>
        <v>4.5</v>
      </c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>
        <v>1</v>
      </c>
      <c r="KN25" s="97">
        <v>2</v>
      </c>
      <c r="KO25" s="97"/>
      <c r="KP25" s="97"/>
      <c r="KQ25" s="97"/>
      <c r="KR25" s="97"/>
      <c r="KS25" s="102"/>
      <c r="KT25" s="97"/>
      <c r="KU25" s="97"/>
      <c r="KV25" s="97" t="s">
        <v>516</v>
      </c>
      <c r="KW25" s="97" t="s">
        <v>516</v>
      </c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102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 t="s">
        <v>516</v>
      </c>
      <c r="LZ25" s="97"/>
      <c r="MA25" s="97"/>
      <c r="MB25" s="97" t="s">
        <v>516</v>
      </c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102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27" customFormat="1" ht="18" customHeight="1" x14ac:dyDescent="0.2">
      <c r="A26" s="12"/>
      <c r="B26" s="11"/>
      <c r="C26" s="1"/>
      <c r="D26" t="s">
        <v>719</v>
      </c>
      <c r="E26" s="1"/>
      <c r="F26" s="1">
        <v>2010</v>
      </c>
      <c r="G26"/>
      <c r="H26"/>
      <c r="I26" s="1">
        <f t="shared" si="4"/>
        <v>5.5</v>
      </c>
      <c r="J26" s="12"/>
      <c r="K26" s="102"/>
      <c r="L26" s="102"/>
      <c r="M26" s="97"/>
      <c r="N26" s="97"/>
      <c r="O26" s="97"/>
      <c r="P26" s="97"/>
      <c r="Q26" s="102"/>
      <c r="R26" s="102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102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102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102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102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102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 t="s">
        <v>516</v>
      </c>
      <c r="IJ26" s="97"/>
      <c r="IK26" s="97">
        <v>2</v>
      </c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88"/>
      <c r="JI26" s="88"/>
      <c r="JJ26" s="88"/>
      <c r="JK26" s="88">
        <v>2</v>
      </c>
      <c r="JL26" s="88"/>
      <c r="JM26" s="88"/>
      <c r="JN26" s="88"/>
      <c r="JO26" s="88"/>
      <c r="JP26" s="97"/>
      <c r="JQ26" s="97"/>
      <c r="JR26" s="97"/>
      <c r="JS26" s="97">
        <f>1*1.5</f>
        <v>1.5</v>
      </c>
      <c r="JT26" s="97"/>
      <c r="JU26" s="97"/>
      <c r="JV26" s="97"/>
      <c r="JW26" s="97"/>
      <c r="JX26" s="102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102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102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102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27" customFormat="1" ht="18" customHeight="1" x14ac:dyDescent="0.2">
      <c r="A27" s="12"/>
      <c r="B27" s="11"/>
      <c r="C27" s="1"/>
      <c r="D27" t="s">
        <v>769</v>
      </c>
      <c r="E27" s="1">
        <v>13536</v>
      </c>
      <c r="F27" s="1">
        <v>2018</v>
      </c>
      <c r="G27"/>
      <c r="H27"/>
      <c r="I27" s="1">
        <f t="shared" si="4"/>
        <v>6</v>
      </c>
      <c r="J27" s="12"/>
      <c r="K27" s="102"/>
      <c r="L27" s="102"/>
      <c r="M27" s="97"/>
      <c r="N27" s="97"/>
      <c r="O27" s="97"/>
      <c r="P27" s="97"/>
      <c r="Q27" s="102"/>
      <c r="R27" s="102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102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102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102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102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102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88"/>
      <c r="JI27" s="88"/>
      <c r="JJ27" s="88"/>
      <c r="JK27" s="88"/>
      <c r="JL27" s="88"/>
      <c r="JM27" s="88"/>
      <c r="JN27" s="88"/>
      <c r="JO27" s="88"/>
      <c r="JP27" s="97"/>
      <c r="JQ27" s="97"/>
      <c r="JR27" s="97"/>
      <c r="JS27" s="97"/>
      <c r="JT27" s="97"/>
      <c r="JU27" s="97"/>
      <c r="JV27" s="97"/>
      <c r="JW27" s="97"/>
      <c r="JX27" s="102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102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102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64"/>
      <c r="LW27" s="64"/>
      <c r="LX27" s="64"/>
      <c r="LY27" s="64"/>
      <c r="LZ27" s="64"/>
      <c r="MA27" s="64"/>
      <c r="MB27" s="64">
        <f>2+2</f>
        <v>4</v>
      </c>
      <c r="MC27" s="64"/>
      <c r="MD27" s="64"/>
      <c r="ME27" s="64"/>
      <c r="MF27" s="64"/>
      <c r="MG27" s="64"/>
      <c r="MH27" s="64">
        <v>2</v>
      </c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102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27" customFormat="1" ht="18" customHeight="1" x14ac:dyDescent="0.2">
      <c r="A28" s="12"/>
      <c r="B28" s="11"/>
      <c r="C28" s="1"/>
      <c r="D28" t="s">
        <v>774</v>
      </c>
      <c r="E28" s="1">
        <v>10506</v>
      </c>
      <c r="F28" s="1">
        <v>2012</v>
      </c>
      <c r="G28"/>
      <c r="H28"/>
      <c r="I28" s="1">
        <f t="shared" si="4"/>
        <v>2</v>
      </c>
      <c r="J28" s="12"/>
      <c r="K28" s="102"/>
      <c r="L28" s="102"/>
      <c r="M28" s="97"/>
      <c r="N28" s="97"/>
      <c r="O28" s="97"/>
      <c r="P28" s="97"/>
      <c r="Q28" s="102"/>
      <c r="R28" s="102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102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102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102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102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102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88"/>
      <c r="JI28" s="88"/>
      <c r="JJ28" s="88"/>
      <c r="JK28" s="88"/>
      <c r="JL28" s="88"/>
      <c r="JM28" s="88"/>
      <c r="JN28" s="88"/>
      <c r="JO28" s="88"/>
      <c r="JP28" s="97"/>
      <c r="JQ28" s="97"/>
      <c r="JR28" s="97"/>
      <c r="JS28" s="97"/>
      <c r="JT28" s="97"/>
      <c r="JU28" s="97"/>
      <c r="JV28" s="97"/>
      <c r="JW28" s="97"/>
      <c r="JX28" s="102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102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102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>
        <v>2</v>
      </c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102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27" customFormat="1" ht="18.75" customHeight="1" x14ac:dyDescent="0.2">
      <c r="A29" s="12">
        <v>7</v>
      </c>
      <c r="B29" s="11" t="s">
        <v>280</v>
      </c>
      <c r="C29" s="1">
        <v>9800</v>
      </c>
      <c r="D29" s="4" t="s">
        <v>462</v>
      </c>
      <c r="E29" s="1">
        <v>10989</v>
      </c>
      <c r="F29" s="1"/>
      <c r="G29" s="4" t="s">
        <v>18</v>
      </c>
      <c r="H29"/>
      <c r="I29" s="1">
        <f t="shared" si="4"/>
        <v>6</v>
      </c>
      <c r="J29" s="12">
        <f>Tabuľka1[[#This Row],[Stĺpec8]]+I30+I31+I32+I33</f>
        <v>47</v>
      </c>
      <c r="K29" s="102"/>
      <c r="L29" s="102"/>
      <c r="M29" s="97"/>
      <c r="N29" s="97"/>
      <c r="O29" s="97"/>
      <c r="P29" s="97"/>
      <c r="Q29" s="97"/>
      <c r="R29" s="97"/>
      <c r="S29" s="102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102"/>
      <c r="CU29" s="97"/>
      <c r="CV29" s="102"/>
      <c r="CW29" s="97"/>
      <c r="CX29" s="97"/>
      <c r="CY29" s="97"/>
      <c r="CZ29" s="97"/>
      <c r="DA29" s="97"/>
      <c r="DB29" s="97"/>
      <c r="DC29" s="97"/>
      <c r="DD29" s="102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102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>
        <f>2+2</f>
        <v>4</v>
      </c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>
        <v>2</v>
      </c>
      <c r="JF29" s="97"/>
      <c r="JG29" s="97"/>
      <c r="JH29" s="88"/>
      <c r="JI29" s="88"/>
      <c r="JJ29" s="88"/>
      <c r="JK29" s="88" t="s">
        <v>516</v>
      </c>
      <c r="JL29" s="88"/>
      <c r="JM29" s="88"/>
      <c r="JN29" s="88"/>
      <c r="JO29" s="88"/>
      <c r="JP29" s="97"/>
      <c r="JQ29" s="97"/>
      <c r="JR29" s="97"/>
      <c r="JS29" s="97"/>
      <c r="JT29" s="97"/>
      <c r="JU29" s="97"/>
      <c r="JV29" s="97"/>
      <c r="JW29" s="97"/>
      <c r="JX29" s="102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27" customFormat="1" ht="18.75" customHeight="1" x14ac:dyDescent="0.2">
      <c r="A30" s="12"/>
      <c r="B30" s="11"/>
      <c r="C30" s="1"/>
      <c r="D30" s="4" t="s">
        <v>488</v>
      </c>
      <c r="E30" s="1">
        <v>12751</v>
      </c>
      <c r="F30" s="1">
        <v>2020</v>
      </c>
      <c r="G30" s="4"/>
      <c r="H30"/>
      <c r="I30" s="1">
        <f t="shared" si="4"/>
        <v>25</v>
      </c>
      <c r="J30" s="12"/>
      <c r="K30" s="102"/>
      <c r="L30" s="102"/>
      <c r="M30" s="97">
        <f>2+4</f>
        <v>6</v>
      </c>
      <c r="N30" s="97"/>
      <c r="O30" s="97"/>
      <c r="P30" s="97"/>
      <c r="Q30" s="97"/>
      <c r="R30" s="97"/>
      <c r="S30" s="102"/>
      <c r="T30" s="97"/>
      <c r="U30" s="97">
        <f>2+3</f>
        <v>5</v>
      </c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>
        <f>3+3</f>
        <v>6</v>
      </c>
      <c r="AK30" s="97"/>
      <c r="AL30" s="102" t="s">
        <v>516</v>
      </c>
      <c r="AM30" s="97"/>
      <c r="AN30" s="97"/>
      <c r="AO30" s="97"/>
      <c r="AP30" s="97"/>
      <c r="AQ30" s="97"/>
      <c r="AR30" s="97"/>
      <c r="AS30" s="97">
        <f>3+4</f>
        <v>7</v>
      </c>
      <c r="AT30" s="97">
        <v>1</v>
      </c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102"/>
      <c r="CU30" s="97"/>
      <c r="CV30" s="102"/>
      <c r="CW30" s="97"/>
      <c r="CX30" s="97"/>
      <c r="CY30" s="97"/>
      <c r="CZ30" s="97"/>
      <c r="DA30" s="97"/>
      <c r="DB30" s="97"/>
      <c r="DC30" s="97"/>
      <c r="DD30" s="102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88"/>
      <c r="JI30" s="88"/>
      <c r="JJ30" s="88"/>
      <c r="JK30" s="88"/>
      <c r="JL30" s="88"/>
      <c r="JM30" s="88"/>
      <c r="JN30" s="88"/>
      <c r="JO30" s="88"/>
      <c r="JP30" s="97"/>
      <c r="JQ30" s="97"/>
      <c r="JR30" s="97"/>
      <c r="JS30" s="97"/>
      <c r="JT30" s="97"/>
      <c r="JU30" s="97"/>
      <c r="JV30" s="97"/>
      <c r="JW30" s="97"/>
      <c r="JX30" s="102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27" customFormat="1" ht="18.75" customHeight="1" x14ac:dyDescent="0.2">
      <c r="A31" s="12"/>
      <c r="B31" s="11"/>
      <c r="C31" s="1"/>
      <c r="D31" s="4" t="s">
        <v>722</v>
      </c>
      <c r="E31" s="1">
        <v>7465</v>
      </c>
      <c r="F31" s="1"/>
      <c r="G31" s="4"/>
      <c r="H31"/>
      <c r="I31" s="1">
        <f t="shared" si="4"/>
        <v>8</v>
      </c>
      <c r="J31" s="12"/>
      <c r="K31" s="102"/>
      <c r="L31" s="102"/>
      <c r="M31" s="97"/>
      <c r="N31" s="97"/>
      <c r="O31" s="97"/>
      <c r="P31" s="97"/>
      <c r="Q31" s="97"/>
      <c r="R31" s="97"/>
      <c r="S31" s="102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102"/>
      <c r="CU31" s="97"/>
      <c r="CV31" s="102"/>
      <c r="CW31" s="97"/>
      <c r="CX31" s="97"/>
      <c r="CY31" s="97"/>
      <c r="CZ31" s="97"/>
      <c r="DA31" s="97"/>
      <c r="DB31" s="97"/>
      <c r="DC31" s="97"/>
      <c r="DD31" s="102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>
        <f>3+2</f>
        <v>5</v>
      </c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>
        <v>3</v>
      </c>
      <c r="JF31" s="97"/>
      <c r="JG31" s="97"/>
      <c r="JH31" s="88"/>
      <c r="JI31" s="88"/>
      <c r="JJ31" s="88"/>
      <c r="JK31" s="88"/>
      <c r="JL31" s="88"/>
      <c r="JM31" s="88"/>
      <c r="JN31" s="88"/>
      <c r="JO31" s="88"/>
      <c r="JP31" s="97"/>
      <c r="JQ31" s="97"/>
      <c r="JR31" s="97"/>
      <c r="JS31" s="97"/>
      <c r="JT31" s="97"/>
      <c r="JU31" s="97"/>
      <c r="JV31" s="97"/>
      <c r="JW31" s="97"/>
      <c r="JX31" s="102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27" customFormat="1" ht="18.75" customHeight="1" x14ac:dyDescent="0.2">
      <c r="A32" s="12"/>
      <c r="B32" s="11"/>
      <c r="C32" s="1"/>
      <c r="D32" s="4" t="s">
        <v>536</v>
      </c>
      <c r="E32" s="1">
        <v>8781</v>
      </c>
      <c r="F32" s="1"/>
      <c r="G32" s="4"/>
      <c r="H32"/>
      <c r="I32" s="1">
        <f t="shared" si="4"/>
        <v>6</v>
      </c>
      <c r="J32" s="12"/>
      <c r="K32" s="102"/>
      <c r="L32" s="102"/>
      <c r="M32" s="97"/>
      <c r="N32" s="97"/>
      <c r="O32" s="97"/>
      <c r="P32" s="97"/>
      <c r="Q32" s="97"/>
      <c r="R32" s="97"/>
      <c r="S32" s="102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102"/>
      <c r="CU32" s="97"/>
      <c r="CV32" s="102"/>
      <c r="CW32" s="97"/>
      <c r="CX32" s="97"/>
      <c r="CY32" s="97"/>
      <c r="CZ32" s="97"/>
      <c r="DA32" s="97"/>
      <c r="DB32" s="97"/>
      <c r="DC32" s="97"/>
      <c r="DD32" s="102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102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>
        <f>2+4</f>
        <v>6</v>
      </c>
      <c r="JF32" s="97"/>
      <c r="JG32" s="97"/>
      <c r="JH32" s="88"/>
      <c r="JI32" s="88"/>
      <c r="JJ32" s="88"/>
      <c r="JK32" s="88"/>
      <c r="JL32" s="88"/>
      <c r="JM32" s="88"/>
      <c r="JN32" s="88"/>
      <c r="JO32" s="88"/>
      <c r="JP32" s="97"/>
      <c r="JQ32" s="97"/>
      <c r="JR32" s="97"/>
      <c r="JS32" s="97"/>
      <c r="JT32" s="97"/>
      <c r="JU32" s="97"/>
      <c r="JV32" s="97"/>
      <c r="JW32" s="97"/>
      <c r="JX32" s="102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27" customFormat="1" ht="18.75" customHeight="1" x14ac:dyDescent="0.2">
      <c r="A33" s="12"/>
      <c r="B33" s="11"/>
      <c r="C33" s="1"/>
      <c r="D33" s="4" t="s">
        <v>171</v>
      </c>
      <c r="E33" s="1">
        <v>12310</v>
      </c>
      <c r="F33" s="1">
        <v>2019</v>
      </c>
      <c r="G33" s="4"/>
      <c r="H33"/>
      <c r="I33" s="1">
        <f t="shared" si="4"/>
        <v>2</v>
      </c>
      <c r="J33" s="12"/>
      <c r="K33" s="102"/>
      <c r="L33" s="102"/>
      <c r="M33" s="97"/>
      <c r="N33" s="97"/>
      <c r="O33" s="97"/>
      <c r="P33" s="97"/>
      <c r="Q33" s="97"/>
      <c r="R33" s="97"/>
      <c r="S33" s="102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102"/>
      <c r="CU33" s="97"/>
      <c r="CV33" s="102"/>
      <c r="CW33" s="97"/>
      <c r="CX33" s="97"/>
      <c r="CY33" s="97"/>
      <c r="CZ33" s="97"/>
      <c r="DA33" s="97"/>
      <c r="DB33" s="97"/>
      <c r="DC33" s="97"/>
      <c r="DD33" s="102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2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88"/>
      <c r="JI33" s="88"/>
      <c r="JJ33" s="88"/>
      <c r="JK33" s="88"/>
      <c r="JL33" s="88"/>
      <c r="JM33" s="88"/>
      <c r="JN33" s="88"/>
      <c r="JO33" s="88"/>
      <c r="JP33" s="97"/>
      <c r="JQ33" s="97"/>
      <c r="JR33" s="97"/>
      <c r="JS33" s="97"/>
      <c r="JT33" s="97"/>
      <c r="JU33" s="97"/>
      <c r="JV33" s="97"/>
      <c r="JW33" s="97"/>
      <c r="JX33" s="102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 t="s">
        <v>516</v>
      </c>
      <c r="KN33" s="97" t="s">
        <v>516</v>
      </c>
      <c r="KO33" s="97"/>
      <c r="KP33" s="97"/>
      <c r="KQ33" s="97"/>
      <c r="KR33" s="97"/>
      <c r="KS33" s="97"/>
      <c r="KT33" s="97"/>
      <c r="KU33" s="97"/>
      <c r="KV33" s="97" t="s">
        <v>516</v>
      </c>
      <c r="KW33" s="97">
        <v>2</v>
      </c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27" customFormat="1" ht="18" customHeight="1" x14ac:dyDescent="0.2">
      <c r="A34" s="12">
        <v>8</v>
      </c>
      <c r="B34" s="11" t="s">
        <v>407</v>
      </c>
      <c r="C34" s="1">
        <v>10275</v>
      </c>
      <c r="D34" s="4" t="s">
        <v>408</v>
      </c>
      <c r="E34" s="1">
        <v>12845</v>
      </c>
      <c r="F34" s="1">
        <v>2018</v>
      </c>
      <c r="G34" s="4" t="s">
        <v>58</v>
      </c>
      <c r="H34"/>
      <c r="I34" s="1">
        <f t="shared" si="4"/>
        <v>38</v>
      </c>
      <c r="J34" s="12">
        <f>Tabuľka1[[#This Row],[Stĺpec113]]+Tabuľka1[[#This Row],[Stĺpec134]]+Tabuľka1[[#This Row],[Stĺpec180]]+Tabuľka1[[#This Row],[Stĺpec178]]+FM35+Tabuľka1[[#This Row],[Stĺpec175]]+FP35+Tabuľka1[[#This Row],[Stĺpec174]]+FQ35+JB35+Tabuľka1[[#This Row],[Stĺpec263]]+Tabuľka1[[#This Row],[Stĺpec249]]+Tabuľka1[[#This Row],[Stĺpec246]]+Tabuľka1[[#This Row],[Stĺpec243]]+Tabuľka1[[#This Row],[Stĺpec300]]</f>
        <v>45</v>
      </c>
      <c r="K34" s="102"/>
      <c r="L34" s="102"/>
      <c r="M34" s="97"/>
      <c r="N34" s="97"/>
      <c r="O34" s="97"/>
      <c r="P34" s="97"/>
      <c r="Q34" s="97"/>
      <c r="R34" s="97"/>
      <c r="S34" s="102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>
        <v>3</v>
      </c>
      <c r="CT34" s="102"/>
      <c r="CU34" s="97"/>
      <c r="CV34" s="102">
        <v>2</v>
      </c>
      <c r="CW34" s="97"/>
      <c r="CX34" s="97"/>
      <c r="CY34" s="97"/>
      <c r="CZ34" s="97"/>
      <c r="DA34" s="97"/>
      <c r="DB34" s="97"/>
      <c r="DC34" s="97"/>
      <c r="DD34" s="102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>
        <v>2</v>
      </c>
      <c r="DY34" s="97" t="s">
        <v>516</v>
      </c>
      <c r="DZ34" s="97"/>
      <c r="EA34" s="97"/>
      <c r="EB34" s="97"/>
      <c r="EC34" s="97"/>
      <c r="ED34" s="97"/>
      <c r="EE34" s="97"/>
      <c r="EF34" s="97" t="s">
        <v>516</v>
      </c>
      <c r="EG34" s="97">
        <v>1</v>
      </c>
      <c r="EH34" s="97"/>
      <c r="EI34" s="97"/>
      <c r="EJ34" s="97"/>
      <c r="EK34" s="97"/>
      <c r="EL34" s="97"/>
      <c r="EM34" s="97"/>
      <c r="EN34" s="97"/>
      <c r="EO34" s="97"/>
      <c r="EP34" s="97"/>
      <c r="EQ34" s="102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>
        <f>1+1</f>
        <v>2</v>
      </c>
      <c r="FL34" s="97"/>
      <c r="FM34" s="97">
        <v>2</v>
      </c>
      <c r="FN34" s="97"/>
      <c r="FO34" s="97"/>
      <c r="FP34" s="97">
        <v>2</v>
      </c>
      <c r="FQ34" s="97">
        <f>3+1</f>
        <v>4</v>
      </c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>
        <v>2</v>
      </c>
      <c r="IR34" s="97"/>
      <c r="IS34" s="97"/>
      <c r="IT34" s="97" t="s">
        <v>516</v>
      </c>
      <c r="IU34" s="97"/>
      <c r="IV34" s="97"/>
      <c r="IW34" s="97"/>
      <c r="IX34" s="97"/>
      <c r="IY34" s="97"/>
      <c r="IZ34" s="97"/>
      <c r="JA34" s="97"/>
      <c r="JB34" s="97">
        <v>1</v>
      </c>
      <c r="JC34" s="97"/>
      <c r="JD34" s="97"/>
      <c r="JE34" s="97">
        <v>3</v>
      </c>
      <c r="JF34" s="97"/>
      <c r="JG34" s="97"/>
      <c r="JH34" s="88">
        <v>3</v>
      </c>
      <c r="JI34" s="88"/>
      <c r="JJ34" s="88"/>
      <c r="JK34" s="88">
        <f>3+4</f>
        <v>7</v>
      </c>
      <c r="JL34" s="88"/>
      <c r="JM34" s="88"/>
      <c r="JN34" s="88"/>
      <c r="JO34" s="88"/>
      <c r="JP34" s="102" t="s">
        <v>516</v>
      </c>
      <c r="JQ34" s="97"/>
      <c r="JR34" s="97"/>
      <c r="JS34" s="97">
        <v>3</v>
      </c>
      <c r="JT34" s="97"/>
      <c r="JU34" s="97"/>
      <c r="JV34" s="97"/>
      <c r="JW34" s="97"/>
      <c r="JX34" s="102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 t="s">
        <v>516</v>
      </c>
      <c r="KN34" s="97" t="s">
        <v>516</v>
      </c>
      <c r="KO34" s="97"/>
      <c r="KP34" s="97"/>
      <c r="KQ34" s="97"/>
      <c r="KR34" s="97"/>
      <c r="KS34" s="97"/>
      <c r="KT34" s="97"/>
      <c r="KU34" s="97"/>
      <c r="KV34" s="97" t="s">
        <v>516</v>
      </c>
      <c r="KW34" s="97">
        <v>1</v>
      </c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102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27" customFormat="1" ht="18" customHeight="1" x14ac:dyDescent="0.2">
      <c r="A35" s="12"/>
      <c r="B35" s="11"/>
      <c r="C35" s="1"/>
      <c r="D35" s="4" t="s">
        <v>240</v>
      </c>
      <c r="E35" s="1">
        <v>12213</v>
      </c>
      <c r="F35" s="1">
        <v>2012</v>
      </c>
      <c r="G35" s="4"/>
      <c r="H35"/>
      <c r="I35" s="1">
        <f t="shared" si="4"/>
        <v>17</v>
      </c>
      <c r="J35" s="12"/>
      <c r="K35" s="102"/>
      <c r="L35" s="102"/>
      <c r="M35" s="97"/>
      <c r="N35" s="97"/>
      <c r="O35" s="97"/>
      <c r="P35" s="97"/>
      <c r="Q35" s="97"/>
      <c r="R35" s="97"/>
      <c r="S35" s="102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>
        <v>2</v>
      </c>
      <c r="CT35" s="102"/>
      <c r="CU35" s="97"/>
      <c r="CV35" s="102" t="s">
        <v>516</v>
      </c>
      <c r="CW35" s="97"/>
      <c r="CX35" s="97"/>
      <c r="CY35" s="97"/>
      <c r="CZ35" s="97"/>
      <c r="DA35" s="97"/>
      <c r="DB35" s="97"/>
      <c r="DC35" s="97"/>
      <c r="DD35" s="102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>
        <v>1</v>
      </c>
      <c r="FL35" s="97"/>
      <c r="FM35" s="97">
        <v>3</v>
      </c>
      <c r="FN35" s="97"/>
      <c r="FO35" s="97"/>
      <c r="FP35" s="97">
        <v>3</v>
      </c>
      <c r="FQ35" s="97">
        <v>2</v>
      </c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>
        <v>1</v>
      </c>
      <c r="IQ35" s="97"/>
      <c r="IR35" s="97"/>
      <c r="IS35" s="97"/>
      <c r="IT35" s="97">
        <v>1</v>
      </c>
      <c r="IU35" s="97"/>
      <c r="IV35" s="97"/>
      <c r="IW35" s="97"/>
      <c r="IX35" s="97"/>
      <c r="IY35" s="97"/>
      <c r="IZ35" s="97"/>
      <c r="JA35" s="97"/>
      <c r="JB35" s="97">
        <f>3+1</f>
        <v>4</v>
      </c>
      <c r="JC35" s="97"/>
      <c r="JD35" s="97"/>
      <c r="JE35" s="97" t="s">
        <v>516</v>
      </c>
      <c r="JF35" s="97"/>
      <c r="JG35" s="97"/>
      <c r="JH35" s="88"/>
      <c r="JI35" s="88"/>
      <c r="JJ35" s="88"/>
      <c r="JK35" s="88"/>
      <c r="JL35" s="88"/>
      <c r="JM35" s="88"/>
      <c r="JN35" s="88"/>
      <c r="JO35" s="88"/>
      <c r="JP35" s="97"/>
      <c r="JQ35" s="97"/>
      <c r="JR35" s="97"/>
      <c r="JS35" s="97"/>
      <c r="JT35" s="97"/>
      <c r="JU35" s="97"/>
      <c r="JV35" s="97"/>
      <c r="JW35" s="97"/>
      <c r="JX35" s="102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27" customFormat="1" ht="18" customHeight="1" x14ac:dyDescent="0.2">
      <c r="A36" s="12">
        <v>9</v>
      </c>
      <c r="B36" s="11" t="s">
        <v>319</v>
      </c>
      <c r="C36" s="1">
        <v>9910</v>
      </c>
      <c r="D36" s="4" t="s">
        <v>566</v>
      </c>
      <c r="E36" s="1">
        <v>13132</v>
      </c>
      <c r="F36" s="1">
        <v>2009</v>
      </c>
      <c r="G36" s="4" t="s">
        <v>20</v>
      </c>
      <c r="H36"/>
      <c r="I36" s="1">
        <f>SUM(K36:TB36)</f>
        <v>46.5</v>
      </c>
      <c r="J36" s="12">
        <v>44.5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 t="s">
        <v>516</v>
      </c>
      <c r="CB36" s="97"/>
      <c r="CC36" s="97"/>
      <c r="CD36" s="97"/>
      <c r="CE36" s="97">
        <v>1</v>
      </c>
      <c r="CF36" s="97"/>
      <c r="CG36" s="97"/>
      <c r="CH36" s="97"/>
      <c r="CI36" s="97"/>
      <c r="CJ36" s="102" t="s">
        <v>516</v>
      </c>
      <c r="CK36" s="97"/>
      <c r="CL36" s="97"/>
      <c r="CM36" s="97"/>
      <c r="CN36" s="97"/>
      <c r="CO36" s="97">
        <v>2</v>
      </c>
      <c r="CP36" s="97"/>
      <c r="CQ36" s="97"/>
      <c r="CR36" s="97"/>
      <c r="CS36" s="97"/>
      <c r="CT36" s="97"/>
      <c r="CU36" s="97"/>
      <c r="CV36" s="97"/>
      <c r="CW36" s="97"/>
      <c r="CX36" s="97"/>
      <c r="CY36" s="102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>
        <v>3</v>
      </c>
      <c r="EP36" s="97">
        <v>3</v>
      </c>
      <c r="EQ36" s="97"/>
      <c r="ER36" s="97"/>
      <c r="ES36" s="97"/>
      <c r="ET36" s="97"/>
      <c r="EU36" s="97">
        <v>3</v>
      </c>
      <c r="EV36" s="97">
        <v>3</v>
      </c>
      <c r="EW36" s="97"/>
      <c r="EX36" s="97"/>
      <c r="EY36" s="97" t="s">
        <v>516</v>
      </c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>
        <v>1</v>
      </c>
      <c r="HJ36" s="97"/>
      <c r="HK36" s="97"/>
      <c r="HL36" s="97"/>
      <c r="HM36" s="97">
        <v>3</v>
      </c>
      <c r="HN36" s="97"/>
      <c r="HO36" s="97"/>
      <c r="HP36" s="97"/>
      <c r="HQ36" s="97"/>
      <c r="HR36" s="97">
        <v>1</v>
      </c>
      <c r="HS36" s="97"/>
      <c r="HT36" s="97"/>
      <c r="HU36" s="97"/>
      <c r="HV36" s="97"/>
      <c r="HW36" s="97">
        <v>3</v>
      </c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>
        <v>3</v>
      </c>
      <c r="JL36" s="97">
        <v>3</v>
      </c>
      <c r="JM36" s="97"/>
      <c r="JN36" s="97"/>
      <c r="JO36" s="97"/>
      <c r="JP36" s="102" t="s">
        <v>516</v>
      </c>
      <c r="JQ36" s="97"/>
      <c r="JR36" s="97"/>
      <c r="JS36" s="97">
        <f>3*1.5</f>
        <v>4.5</v>
      </c>
      <c r="JT36" s="97"/>
      <c r="JU36" s="97"/>
      <c r="JV36" s="97"/>
      <c r="JW36" s="97"/>
      <c r="JX36" s="97"/>
      <c r="JY36" s="102" t="s">
        <v>516</v>
      </c>
      <c r="JZ36" s="97"/>
      <c r="KA36" s="97"/>
      <c r="KB36" s="102" t="s">
        <v>516</v>
      </c>
      <c r="KC36" s="88"/>
      <c r="KD36" s="88"/>
      <c r="KE36" s="88"/>
      <c r="KF36" s="88"/>
      <c r="KG36" s="88"/>
      <c r="KH36" s="88"/>
      <c r="KI36" s="97"/>
      <c r="KJ36" s="97"/>
      <c r="KK36" s="97"/>
      <c r="KL36" s="97"/>
      <c r="KM36" s="102" t="s">
        <v>516</v>
      </c>
      <c r="KN36" s="102" t="s">
        <v>516</v>
      </c>
      <c r="KO36" s="97"/>
      <c r="KP36" s="97"/>
      <c r="KQ36" s="97"/>
      <c r="KR36" s="97"/>
      <c r="KS36" s="97"/>
      <c r="KT36" s="102"/>
      <c r="KU36" s="97"/>
      <c r="KV36" s="97" t="s">
        <v>516</v>
      </c>
      <c r="KW36" s="97" t="s">
        <v>516</v>
      </c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102"/>
      <c r="LK36" s="97"/>
      <c r="LL36" s="97">
        <v>3</v>
      </c>
      <c r="LM36" s="97">
        <v>4</v>
      </c>
      <c r="LN36" s="97"/>
      <c r="LO36" s="97"/>
      <c r="LP36" s="97"/>
      <c r="LQ36" s="97"/>
      <c r="LR36" s="97"/>
      <c r="LS36" s="97"/>
      <c r="LT36" s="97">
        <v>2</v>
      </c>
      <c r="LU36" s="97">
        <v>4</v>
      </c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27" customFormat="1" ht="18" customHeight="1" x14ac:dyDescent="0.2">
      <c r="A37" s="12">
        <v>10</v>
      </c>
      <c r="B37" s="11" t="s">
        <v>242</v>
      </c>
      <c r="C37" s="1">
        <v>9607</v>
      </c>
      <c r="D37" s="4" t="s">
        <v>243</v>
      </c>
      <c r="E37" s="1">
        <v>10406</v>
      </c>
      <c r="F37" s="1">
        <v>2007</v>
      </c>
      <c r="G37" s="4" t="s">
        <v>207</v>
      </c>
      <c r="H37"/>
      <c r="I37" s="1">
        <f>SUM(K37:TB37)</f>
        <v>22</v>
      </c>
      <c r="J37" s="12">
        <v>26</v>
      </c>
      <c r="K37" s="102"/>
      <c r="L37" s="102"/>
      <c r="M37" s="97"/>
      <c r="N37" s="97"/>
      <c r="O37" s="97"/>
      <c r="P37" s="97"/>
      <c r="Q37" s="97"/>
      <c r="R37" s="97"/>
      <c r="S37" s="102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>
        <f>1+1</f>
        <v>2</v>
      </c>
      <c r="CB37" s="97"/>
      <c r="CC37" s="97"/>
      <c r="CD37" s="97"/>
      <c r="CE37" s="102" t="s">
        <v>516</v>
      </c>
      <c r="CF37" s="97"/>
      <c r="CG37" s="97"/>
      <c r="CH37" s="97"/>
      <c r="CI37" s="97"/>
      <c r="CJ37" s="102" t="s">
        <v>516</v>
      </c>
      <c r="CK37" s="97"/>
      <c r="CL37" s="97">
        <v>2</v>
      </c>
      <c r="CM37" s="97"/>
      <c r="CN37" s="97"/>
      <c r="CO37" s="97"/>
      <c r="CP37" s="97"/>
      <c r="CQ37" s="97"/>
      <c r="CR37" s="97"/>
      <c r="CS37" s="97"/>
      <c r="CT37" s="102">
        <v>3</v>
      </c>
      <c r="CU37" s="97"/>
      <c r="CV37" s="102" t="s">
        <v>516</v>
      </c>
      <c r="CW37" s="97"/>
      <c r="CX37" s="97"/>
      <c r="CY37" s="97"/>
      <c r="CZ37" s="97"/>
      <c r="DA37" s="97"/>
      <c r="DB37" s="97"/>
      <c r="DC37" s="97"/>
      <c r="DD37" s="102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>
        <v>1</v>
      </c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>
        <v>3</v>
      </c>
      <c r="GM37" s="97"/>
      <c r="GN37" s="97"/>
      <c r="GO37" s="97"/>
      <c r="GP37" s="97">
        <v>1</v>
      </c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88"/>
      <c r="JI37" s="88"/>
      <c r="JJ37" s="88"/>
      <c r="JK37" s="88"/>
      <c r="JL37" s="88"/>
      <c r="JM37" s="88"/>
      <c r="JN37" s="88"/>
      <c r="JO37" s="88"/>
      <c r="JP37" s="97">
        <v>2</v>
      </c>
      <c r="JQ37" s="97"/>
      <c r="JR37" s="97"/>
      <c r="JS37" s="97">
        <v>1</v>
      </c>
      <c r="JT37" s="97"/>
      <c r="JU37" s="97"/>
      <c r="JV37" s="97"/>
      <c r="JW37" s="97"/>
      <c r="JX37" s="102"/>
      <c r="JY37" s="97">
        <v>2</v>
      </c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 t="s">
        <v>516</v>
      </c>
      <c r="KN37" s="97" t="s">
        <v>516</v>
      </c>
      <c r="KO37" s="97"/>
      <c r="KP37" s="97"/>
      <c r="KQ37" s="97"/>
      <c r="KR37" s="102"/>
      <c r="KS37" s="97"/>
      <c r="KT37" s="97"/>
      <c r="KU37" s="97"/>
      <c r="KV37" s="97"/>
      <c r="KW37" s="97" t="s">
        <v>516</v>
      </c>
      <c r="KX37" s="97"/>
      <c r="KY37" s="97"/>
      <c r="KZ37" s="102"/>
      <c r="LA37" s="97"/>
      <c r="LB37" s="97">
        <v>3</v>
      </c>
      <c r="LC37" s="97"/>
      <c r="LD37" s="97"/>
      <c r="LE37" s="97">
        <f>2</f>
        <v>2</v>
      </c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102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27" customFormat="1" ht="18" customHeight="1" x14ac:dyDescent="0.2">
      <c r="A38" s="12"/>
      <c r="B38" s="11"/>
      <c r="C38" s="1"/>
      <c r="D38" s="4" t="s">
        <v>206</v>
      </c>
      <c r="E38" s="1">
        <v>12432</v>
      </c>
      <c r="F38" s="1">
        <v>2011</v>
      </c>
      <c r="G38" s="4"/>
      <c r="H38"/>
      <c r="I38" s="1">
        <f>SUM(K38:TB38)</f>
        <v>15</v>
      </c>
      <c r="J38" s="12"/>
      <c r="K38" s="102"/>
      <c r="L38" s="102"/>
      <c r="M38" s="97"/>
      <c r="N38" s="97"/>
      <c r="O38" s="97"/>
      <c r="P38" s="97"/>
      <c r="Q38" s="97"/>
      <c r="R38" s="97"/>
      <c r="S38" s="102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102"/>
      <c r="CF38" s="97"/>
      <c r="CG38" s="97"/>
      <c r="CH38" s="97"/>
      <c r="CI38" s="97"/>
      <c r="CJ38" s="102"/>
      <c r="CK38" s="97"/>
      <c r="CL38" s="97"/>
      <c r="CM38" s="97"/>
      <c r="CN38" s="97"/>
      <c r="CO38" s="97"/>
      <c r="CP38" s="97"/>
      <c r="CQ38" s="97"/>
      <c r="CR38" s="97"/>
      <c r="CS38" s="97">
        <v>1</v>
      </c>
      <c r="CT38" s="102"/>
      <c r="CU38" s="97"/>
      <c r="CV38" s="102">
        <v>1</v>
      </c>
      <c r="CW38" s="97"/>
      <c r="CX38" s="97"/>
      <c r="CY38" s="97"/>
      <c r="CZ38" s="97"/>
      <c r="DA38" s="97"/>
      <c r="DB38" s="97"/>
      <c r="DC38" s="97"/>
      <c r="DD38" s="102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 t="s">
        <v>516</v>
      </c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>
        <v>2</v>
      </c>
      <c r="GM38" s="97"/>
      <c r="GN38" s="97"/>
      <c r="GO38" s="97"/>
      <c r="GP38" s="97"/>
      <c r="GQ38" s="97"/>
      <c r="GR38" s="97" t="s">
        <v>516</v>
      </c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88"/>
      <c r="JI38" s="88"/>
      <c r="JJ38" s="88"/>
      <c r="JK38" s="88"/>
      <c r="JL38" s="88"/>
      <c r="JM38" s="88"/>
      <c r="JN38" s="88"/>
      <c r="JO38" s="88"/>
      <c r="JP38" s="102" t="s">
        <v>516</v>
      </c>
      <c r="JQ38" s="97"/>
      <c r="JR38" s="97"/>
      <c r="JS38" s="97">
        <f>2*1.5</f>
        <v>3</v>
      </c>
      <c r="JT38" s="97"/>
      <c r="JU38" s="97"/>
      <c r="JV38" s="97"/>
      <c r="JW38" s="97"/>
      <c r="JX38" s="102"/>
      <c r="JY38" s="102" t="s">
        <v>516</v>
      </c>
      <c r="JZ38" s="97"/>
      <c r="KA38" s="97"/>
      <c r="KB38" s="102" t="s">
        <v>516</v>
      </c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 t="s">
        <v>516</v>
      </c>
      <c r="KN38" s="97">
        <v>1</v>
      </c>
      <c r="KO38" s="97"/>
      <c r="KP38" s="97"/>
      <c r="KQ38" s="97"/>
      <c r="KR38" s="102"/>
      <c r="KS38" s="97"/>
      <c r="KT38" s="97"/>
      <c r="KU38" s="97"/>
      <c r="KV38" s="97" t="s">
        <v>516</v>
      </c>
      <c r="KW38" s="97"/>
      <c r="KX38" s="97"/>
      <c r="KY38" s="97"/>
      <c r="KZ38" s="102"/>
      <c r="LA38" s="97"/>
      <c r="LB38" s="97">
        <v>2</v>
      </c>
      <c r="LC38" s="97"/>
      <c r="LD38" s="97"/>
      <c r="LE38" s="97" t="s">
        <v>516</v>
      </c>
      <c r="LF38" s="97"/>
      <c r="LG38" s="97"/>
      <c r="LH38" s="97"/>
      <c r="LI38" s="97"/>
      <c r="LJ38" s="97"/>
      <c r="LK38" s="97"/>
      <c r="LL38" s="97">
        <v>2</v>
      </c>
      <c r="LM38" s="97"/>
      <c r="LN38" s="97"/>
      <c r="LO38" s="97"/>
      <c r="LP38" s="97"/>
      <c r="LQ38" s="97"/>
      <c r="LR38" s="97"/>
      <c r="LS38" s="97"/>
      <c r="LT38" s="97">
        <v>3</v>
      </c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102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27" customFormat="1" ht="18" customHeight="1" x14ac:dyDescent="0.2">
      <c r="A39" s="12">
        <v>11</v>
      </c>
      <c r="B39" s="11" t="s">
        <v>168</v>
      </c>
      <c r="C39" s="1">
        <v>9571</v>
      </c>
      <c r="D39" s="4" t="s">
        <v>511</v>
      </c>
      <c r="E39" s="1">
        <v>13228</v>
      </c>
      <c r="F39" s="1"/>
      <c r="G39" s="4" t="s">
        <v>167</v>
      </c>
      <c r="H39"/>
      <c r="I39" s="1">
        <f t="shared" si="3"/>
        <v>11</v>
      </c>
      <c r="J39" s="12">
        <f>Tabuľka1[[#This Row],[Stĺpec8]]+I40</f>
        <v>13</v>
      </c>
      <c r="K39" s="102">
        <v>3</v>
      </c>
      <c r="L39" s="102" t="s">
        <v>516</v>
      </c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>
        <v>2</v>
      </c>
      <c r="AB39" s="97">
        <v>2</v>
      </c>
      <c r="AC39" s="102"/>
      <c r="AD39" s="102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>
        <v>2</v>
      </c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102"/>
      <c r="CC39" s="97"/>
      <c r="CD39" s="97"/>
      <c r="CE39" s="97"/>
      <c r="CF39" s="97"/>
      <c r="CG39" s="97"/>
      <c r="CH39" s="97"/>
      <c r="CI39" s="97"/>
      <c r="CJ39" s="102" t="s">
        <v>516</v>
      </c>
      <c r="CK39" s="97"/>
      <c r="CL39" s="102" t="s">
        <v>516</v>
      </c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102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2"/>
      <c r="ER39" s="97"/>
      <c r="ES39" s="97"/>
      <c r="ET39" s="97"/>
      <c r="EU39" s="97"/>
      <c r="EV39" s="97"/>
      <c r="EW39" s="97"/>
      <c r="EX39" s="97"/>
      <c r="EY39" s="97" t="s">
        <v>516</v>
      </c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 t="s">
        <v>516</v>
      </c>
      <c r="HJ39" s="97"/>
      <c r="HK39" s="97"/>
      <c r="HL39" s="97"/>
      <c r="HM39" s="97">
        <v>2</v>
      </c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88"/>
      <c r="JI39" s="88"/>
      <c r="JJ39" s="88"/>
      <c r="JK39" s="88"/>
      <c r="JL39" s="88"/>
      <c r="JM39" s="88"/>
      <c r="JN39" s="88"/>
      <c r="JO39" s="88"/>
      <c r="JP39" s="97"/>
      <c r="JQ39" s="97"/>
      <c r="JR39" s="97"/>
      <c r="JS39" s="97"/>
      <c r="JT39" s="97"/>
      <c r="JU39" s="97"/>
      <c r="JV39" s="97"/>
      <c r="JW39" s="97"/>
      <c r="JX39" s="102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 t="s">
        <v>516</v>
      </c>
      <c r="KN39" s="97"/>
      <c r="KO39" s="97"/>
      <c r="KP39" s="97"/>
      <c r="KQ39" s="97"/>
      <c r="KR39" s="102"/>
      <c r="KS39" s="102"/>
      <c r="KT39" s="97"/>
      <c r="KU39" s="97"/>
      <c r="KV39" s="97" t="s">
        <v>516</v>
      </c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27" customFormat="1" ht="18" customHeight="1" x14ac:dyDescent="0.2">
      <c r="A40" s="12"/>
      <c r="B40" s="11"/>
      <c r="C40" s="1"/>
      <c r="D40" s="4" t="s">
        <v>552</v>
      </c>
      <c r="E40" s="1">
        <v>13304</v>
      </c>
      <c r="F40" s="1"/>
      <c r="G40" s="4"/>
      <c r="H40"/>
      <c r="I40" s="1">
        <f t="shared" si="3"/>
        <v>2</v>
      </c>
      <c r="J40" s="12"/>
      <c r="K40" s="102"/>
      <c r="L40" s="102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102"/>
      <c r="AD40" s="102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>
        <v>1</v>
      </c>
      <c r="BJ40" s="97">
        <v>1</v>
      </c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102"/>
      <c r="CC40" s="97"/>
      <c r="CD40" s="97"/>
      <c r="CE40" s="97"/>
      <c r="CF40" s="97"/>
      <c r="CG40" s="97"/>
      <c r="CH40" s="97"/>
      <c r="CI40" s="97"/>
      <c r="CJ40" s="102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102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88"/>
      <c r="JI40" s="88"/>
      <c r="JJ40" s="88"/>
      <c r="JK40" s="88"/>
      <c r="JL40" s="88"/>
      <c r="JM40" s="88"/>
      <c r="JN40" s="88"/>
      <c r="JO40" s="88"/>
      <c r="JP40" s="97"/>
      <c r="JQ40" s="97"/>
      <c r="JR40" s="97"/>
      <c r="JS40" s="97"/>
      <c r="JT40" s="97"/>
      <c r="JU40" s="97"/>
      <c r="JV40" s="97"/>
      <c r="JW40" s="97"/>
      <c r="JX40" s="102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102"/>
      <c r="KS40" s="102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27" customFormat="1" ht="18" customHeight="1" x14ac:dyDescent="0.2">
      <c r="A41" s="12">
        <v>12</v>
      </c>
      <c r="B41" s="11" t="s">
        <v>394</v>
      </c>
      <c r="C41" s="1">
        <v>10270</v>
      </c>
      <c r="D41" s="4" t="s">
        <v>395</v>
      </c>
      <c r="E41" s="1">
        <v>12844</v>
      </c>
      <c r="F41" s="1">
        <v>2009</v>
      </c>
      <c r="G41" s="4" t="s">
        <v>58</v>
      </c>
      <c r="H41"/>
      <c r="I41" s="1">
        <f>SUM(K41:TB41)</f>
        <v>0</v>
      </c>
      <c r="J41" s="12">
        <f>Tabuľka1[[#This Row],[Stĺpec8]]+I42</f>
        <v>12</v>
      </c>
      <c r="K41" s="102"/>
      <c r="L41" s="102"/>
      <c r="M41" s="97"/>
      <c r="N41" s="97"/>
      <c r="O41" s="97"/>
      <c r="P41" s="97"/>
      <c r="Q41" s="97"/>
      <c r="R41" s="97"/>
      <c r="S41" s="102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102"/>
      <c r="CU41" s="97"/>
      <c r="CV41" s="102"/>
      <c r="CW41" s="97"/>
      <c r="CX41" s="97"/>
      <c r="CY41" s="97"/>
      <c r="CZ41" s="97"/>
      <c r="DA41" s="97"/>
      <c r="DB41" s="97"/>
      <c r="DC41" s="97"/>
      <c r="DD41" s="102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102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88"/>
      <c r="JI41" s="88"/>
      <c r="JJ41" s="88"/>
      <c r="JK41" s="88"/>
      <c r="JL41" s="88"/>
      <c r="JM41" s="88"/>
      <c r="JN41" s="88"/>
      <c r="JO41" s="88"/>
      <c r="JP41" s="97"/>
      <c r="JQ41" s="97"/>
      <c r="JR41" s="97"/>
      <c r="JS41" s="97"/>
      <c r="JT41" s="97"/>
      <c r="JU41" s="97"/>
      <c r="JV41" s="97"/>
      <c r="JW41" s="97"/>
      <c r="JX41" s="102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102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102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102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27" customFormat="1" ht="18" customHeight="1" x14ac:dyDescent="0.2">
      <c r="A42" s="12"/>
      <c r="B42" s="11"/>
      <c r="C42" s="1"/>
      <c r="D42" s="4" t="s">
        <v>713</v>
      </c>
      <c r="E42" s="1">
        <v>13266</v>
      </c>
      <c r="F42" s="1">
        <v>2021</v>
      </c>
      <c r="G42" s="4"/>
      <c r="H42"/>
      <c r="I42" s="1">
        <f>SUM(K42:TB42)</f>
        <v>12</v>
      </c>
      <c r="J42" s="12"/>
      <c r="K42" s="102"/>
      <c r="L42" s="102"/>
      <c r="M42" s="97"/>
      <c r="N42" s="97"/>
      <c r="O42" s="97"/>
      <c r="P42" s="97"/>
      <c r="Q42" s="97"/>
      <c r="R42" s="97"/>
      <c r="S42" s="102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102"/>
      <c r="CU42" s="97"/>
      <c r="CV42" s="102"/>
      <c r="CW42" s="97"/>
      <c r="CX42" s="97"/>
      <c r="CY42" s="97"/>
      <c r="CZ42" s="97"/>
      <c r="DA42" s="97"/>
      <c r="DB42" s="97"/>
      <c r="DC42" s="97"/>
      <c r="DD42" s="102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102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>
        <v>3</v>
      </c>
      <c r="HK42" s="97"/>
      <c r="HL42" s="97"/>
      <c r="HM42" s="97"/>
      <c r="HN42" s="97"/>
      <c r="HO42" s="97"/>
      <c r="HP42" s="97"/>
      <c r="HQ42" s="97"/>
      <c r="HR42" s="97"/>
      <c r="HS42" s="97"/>
      <c r="HT42" s="97">
        <v>3</v>
      </c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88"/>
      <c r="JI42" s="88"/>
      <c r="JJ42" s="88"/>
      <c r="JK42" s="88"/>
      <c r="JL42" s="88"/>
      <c r="JM42" s="88"/>
      <c r="JN42" s="88"/>
      <c r="JO42" s="88"/>
      <c r="JP42" s="97"/>
      <c r="JQ42" s="97"/>
      <c r="JR42" s="97"/>
      <c r="JS42" s="97"/>
      <c r="JT42" s="97"/>
      <c r="JU42" s="97"/>
      <c r="JV42" s="97"/>
      <c r="JW42" s="97"/>
      <c r="JX42" s="102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102">
        <f>2*1.5</f>
        <v>3</v>
      </c>
      <c r="LJ42" s="97"/>
      <c r="LK42" s="97"/>
      <c r="LL42" s="97"/>
      <c r="LM42" s="97"/>
      <c r="LN42" s="97"/>
      <c r="LO42" s="97"/>
      <c r="LP42" s="97"/>
      <c r="LQ42" s="97">
        <f>2*1.5</f>
        <v>3</v>
      </c>
      <c r="LR42" s="97"/>
      <c r="LS42" s="97"/>
      <c r="LT42" s="97"/>
      <c r="LU42" s="97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102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102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27" customFormat="1" ht="18" customHeight="1" x14ac:dyDescent="0.2">
      <c r="A43" s="12">
        <v>13</v>
      </c>
      <c r="B43" s="11" t="s">
        <v>512</v>
      </c>
      <c r="C43" s="1">
        <v>9594</v>
      </c>
      <c r="D43" s="4" t="s">
        <v>511</v>
      </c>
      <c r="E43" s="1">
        <v>13228</v>
      </c>
      <c r="F43" s="1"/>
      <c r="G43" s="4" t="s">
        <v>167</v>
      </c>
      <c r="H43"/>
      <c r="I43" s="1">
        <f t="shared" si="3"/>
        <v>7</v>
      </c>
      <c r="J43" s="12">
        <f>Tabuľka1[[#This Row],[Stĺpec8]]+I44</f>
        <v>7</v>
      </c>
      <c r="K43" s="102">
        <v>2</v>
      </c>
      <c r="L43" s="102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>
        <v>3</v>
      </c>
      <c r="AC43" s="102"/>
      <c r="AD43" s="102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>
        <v>2</v>
      </c>
      <c r="BK43" s="102" t="s">
        <v>516</v>
      </c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102"/>
      <c r="CC43" s="97"/>
      <c r="CD43" s="97"/>
      <c r="CE43" s="97"/>
      <c r="CF43" s="97"/>
      <c r="CG43" s="97"/>
      <c r="CH43" s="97"/>
      <c r="CI43" s="97"/>
      <c r="CJ43" s="102" t="s">
        <v>516</v>
      </c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102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102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 t="s">
        <v>516</v>
      </c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88"/>
      <c r="JI43" s="88"/>
      <c r="JJ43" s="88"/>
      <c r="JK43" s="88"/>
      <c r="JL43" s="88"/>
      <c r="JM43" s="88"/>
      <c r="JN43" s="88"/>
      <c r="JO43" s="88"/>
      <c r="JP43" s="97"/>
      <c r="JQ43" s="97"/>
      <c r="JR43" s="97"/>
      <c r="JS43" s="97"/>
      <c r="JT43" s="97"/>
      <c r="JU43" s="97"/>
      <c r="JV43" s="97"/>
      <c r="JW43" s="97"/>
      <c r="JX43" s="102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 t="s">
        <v>516</v>
      </c>
      <c r="KN43" s="97"/>
      <c r="KO43" s="97"/>
      <c r="KP43" s="97"/>
      <c r="KQ43" s="97"/>
      <c r="KR43" s="102"/>
      <c r="KS43" s="102"/>
      <c r="KT43" s="97"/>
      <c r="KU43" s="97"/>
      <c r="KV43" s="97" t="s">
        <v>516</v>
      </c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27" customFormat="1" ht="18" customHeight="1" x14ac:dyDescent="0.2">
      <c r="A44" s="12"/>
      <c r="B44" s="11"/>
      <c r="C44" s="1"/>
      <c r="D44" s="4" t="s">
        <v>662</v>
      </c>
      <c r="E44" s="1">
        <v>13404</v>
      </c>
      <c r="F44" s="1"/>
      <c r="G44" s="4"/>
      <c r="H44"/>
      <c r="I44" s="1">
        <f t="shared" si="3"/>
        <v>0</v>
      </c>
      <c r="J44" s="12"/>
      <c r="K44" s="102"/>
      <c r="L44" s="102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102"/>
      <c r="AD44" s="102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102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102"/>
      <c r="CC44" s="97"/>
      <c r="CD44" s="97"/>
      <c r="CE44" s="97"/>
      <c r="CF44" s="97"/>
      <c r="CG44" s="97"/>
      <c r="CH44" s="97"/>
      <c r="CI44" s="97"/>
      <c r="CJ44" s="102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102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102"/>
      <c r="ER44" s="97"/>
      <c r="ES44" s="97"/>
      <c r="ET44" s="97"/>
      <c r="EU44" s="97"/>
      <c r="EV44" s="97"/>
      <c r="EW44" s="97"/>
      <c r="EX44" s="97"/>
      <c r="EY44" s="97" t="s">
        <v>516</v>
      </c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88"/>
      <c r="JI44" s="88"/>
      <c r="JJ44" s="88"/>
      <c r="JK44" s="88"/>
      <c r="JL44" s="88"/>
      <c r="JM44" s="88"/>
      <c r="JN44" s="88"/>
      <c r="JO44" s="88"/>
      <c r="JP44" s="97"/>
      <c r="JQ44" s="97"/>
      <c r="JR44" s="97"/>
      <c r="JS44" s="97"/>
      <c r="JT44" s="97"/>
      <c r="JU44" s="97"/>
      <c r="JV44" s="97"/>
      <c r="JW44" s="97"/>
      <c r="JX44" s="102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102"/>
      <c r="KS44" s="102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27" customFormat="1" ht="18" customHeight="1" x14ac:dyDescent="0.2">
      <c r="A45" s="12"/>
      <c r="B45" s="11" t="s">
        <v>691</v>
      </c>
      <c r="C45" s="1">
        <v>9875</v>
      </c>
      <c r="D45" s="4" t="s">
        <v>171</v>
      </c>
      <c r="E45" s="1">
        <v>12310</v>
      </c>
      <c r="F45" s="1"/>
      <c r="G45" s="4" t="s">
        <v>148</v>
      </c>
      <c r="H45"/>
      <c r="I45" s="1">
        <f t="shared" si="3"/>
        <v>7</v>
      </c>
      <c r="J45" s="12">
        <f>Tabuľka1[[#This Row],[Stĺpec8]]</f>
        <v>7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102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102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>
        <v>3</v>
      </c>
      <c r="FX45" s="97">
        <v>1</v>
      </c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>
        <v>1</v>
      </c>
      <c r="GM45" s="97"/>
      <c r="GN45" s="97"/>
      <c r="GO45" s="97"/>
      <c r="GP45" s="97">
        <v>2</v>
      </c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88"/>
      <c r="KD45" s="88"/>
      <c r="KE45" s="88"/>
      <c r="KF45" s="88"/>
      <c r="KG45" s="88"/>
      <c r="KH45" s="88"/>
      <c r="KI45" s="97"/>
      <c r="KJ45" s="97"/>
      <c r="KK45" s="97"/>
      <c r="KL45" s="97"/>
      <c r="KM45" s="102"/>
      <c r="KN45" s="102"/>
      <c r="KO45" s="97"/>
      <c r="KP45" s="97"/>
      <c r="KQ45" s="97"/>
      <c r="KR45" s="97"/>
      <c r="KS45" s="97"/>
      <c r="KT45" s="102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102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27" customFormat="1" ht="18" customHeight="1" x14ac:dyDescent="0.2">
      <c r="A46" s="12"/>
      <c r="B46" s="11"/>
      <c r="C46" s="1"/>
      <c r="D46" s="4" t="s">
        <v>754</v>
      </c>
      <c r="E46" s="1">
        <v>9104</v>
      </c>
      <c r="F46" s="1"/>
      <c r="G46" s="4"/>
      <c r="H46"/>
      <c r="I46" s="1">
        <f t="shared" si="3"/>
        <v>0</v>
      </c>
      <c r="J46" s="12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102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102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88"/>
      <c r="KD46" s="88"/>
      <c r="KE46" s="88"/>
      <c r="KF46" s="88"/>
      <c r="KG46" s="88"/>
      <c r="KH46" s="88"/>
      <c r="KI46" s="97"/>
      <c r="KJ46" s="97"/>
      <c r="KK46" s="97"/>
      <c r="KL46" s="97"/>
      <c r="KM46" s="102"/>
      <c r="KN46" s="102"/>
      <c r="KO46" s="97"/>
      <c r="KP46" s="97"/>
      <c r="KQ46" s="97"/>
      <c r="KR46" s="97"/>
      <c r="KS46" s="97"/>
      <c r="KT46" s="102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 t="s">
        <v>516</v>
      </c>
      <c r="LF46" s="97"/>
      <c r="LG46" s="97"/>
      <c r="LH46" s="97"/>
      <c r="LI46" s="97"/>
      <c r="LJ46" s="102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27" customFormat="1" ht="18" customHeight="1" x14ac:dyDescent="0.2">
      <c r="A47" s="12">
        <v>15</v>
      </c>
      <c r="B47" s="11" t="s">
        <v>181</v>
      </c>
      <c r="C47" s="1">
        <v>9601</v>
      </c>
      <c r="D47" s="4" t="s">
        <v>763</v>
      </c>
      <c r="E47" s="1">
        <v>11717</v>
      </c>
      <c r="F47" s="1">
        <v>2011</v>
      </c>
      <c r="G47" s="4" t="s">
        <v>183</v>
      </c>
      <c r="H47"/>
      <c r="I47" s="1">
        <f>SUM(K47:TB47)</f>
        <v>5</v>
      </c>
      <c r="J47" s="12">
        <f>Tabuľka1[[#This Row],[Stĺpec8]]</f>
        <v>5</v>
      </c>
      <c r="K47" s="102"/>
      <c r="L47" s="102"/>
      <c r="M47" s="97"/>
      <c r="N47" s="97"/>
      <c r="O47" s="97"/>
      <c r="P47" s="97"/>
      <c r="Q47" s="97"/>
      <c r="R47" s="97"/>
      <c r="S47" s="102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 t="s">
        <v>516</v>
      </c>
      <c r="CB47" s="97"/>
      <c r="CC47" s="97"/>
      <c r="CD47" s="97"/>
      <c r="CE47" s="102" t="s">
        <v>516</v>
      </c>
      <c r="CF47" s="97"/>
      <c r="CG47" s="97"/>
      <c r="CH47" s="97"/>
      <c r="CI47" s="97"/>
      <c r="CJ47" s="102" t="s">
        <v>516</v>
      </c>
      <c r="CK47" s="97"/>
      <c r="CL47" s="102" t="s">
        <v>516</v>
      </c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102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102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88"/>
      <c r="JI47" s="88"/>
      <c r="JJ47" s="88"/>
      <c r="JK47" s="88"/>
      <c r="JL47" s="88"/>
      <c r="JM47" s="88"/>
      <c r="JN47" s="88"/>
      <c r="JO47" s="88"/>
      <c r="JP47" s="97">
        <v>1</v>
      </c>
      <c r="JQ47" s="97"/>
      <c r="JR47" s="97"/>
      <c r="JS47" s="97">
        <f>1*1.5</f>
        <v>1.5</v>
      </c>
      <c r="JT47" s="97"/>
      <c r="JU47" s="97"/>
      <c r="JV47" s="97"/>
      <c r="JW47" s="97"/>
      <c r="JX47" s="102"/>
      <c r="JY47" s="97">
        <v>1</v>
      </c>
      <c r="JZ47" s="97"/>
      <c r="KA47" s="97"/>
      <c r="KB47" s="97">
        <f>1*1.5</f>
        <v>1.5</v>
      </c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 t="s">
        <v>516</v>
      </c>
      <c r="KN47" s="97" t="s">
        <v>516</v>
      </c>
      <c r="KO47" s="97"/>
      <c r="KP47" s="97"/>
      <c r="KQ47" s="97"/>
      <c r="KR47" s="102"/>
      <c r="KS47" s="102"/>
      <c r="KT47" s="97"/>
      <c r="KU47" s="97"/>
      <c r="KV47" s="97" t="s">
        <v>516</v>
      </c>
      <c r="KW47" s="97" t="s">
        <v>516</v>
      </c>
      <c r="KX47" s="97"/>
      <c r="KY47" s="97"/>
      <c r="KZ47" s="97"/>
      <c r="LA47" s="102"/>
      <c r="LB47" s="97"/>
      <c r="LC47" s="97"/>
      <c r="LD47" s="97"/>
      <c r="LE47" s="97"/>
      <c r="LF47" s="97"/>
      <c r="LG47" s="97"/>
      <c r="LH47" s="97"/>
      <c r="LI47" s="102"/>
      <c r="LJ47" s="102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27" customFormat="1" ht="18" customHeight="1" x14ac:dyDescent="0.2">
      <c r="A48" s="12">
        <v>16</v>
      </c>
      <c r="B48" s="11" t="s">
        <v>698</v>
      </c>
      <c r="C48" s="1">
        <v>10396</v>
      </c>
      <c r="D48" s="4" t="s">
        <v>699</v>
      </c>
      <c r="E48" s="1">
        <v>5271</v>
      </c>
      <c r="F48" s="1"/>
      <c r="G48" s="4" t="s">
        <v>700</v>
      </c>
      <c r="H48"/>
      <c r="I48" s="1">
        <f t="shared" si="3"/>
        <v>3</v>
      </c>
      <c r="J48" s="12">
        <f>Tabuľka1[[#This Row],[Stĺpec8]]</f>
        <v>3</v>
      </c>
      <c r="K48" s="102"/>
      <c r="L48" s="102"/>
      <c r="M48" s="97"/>
      <c r="N48" s="97"/>
      <c r="O48" s="97"/>
      <c r="P48" s="97"/>
      <c r="Q48" s="97"/>
      <c r="R48" s="97"/>
      <c r="S48" s="102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102"/>
      <c r="CM48" s="97"/>
      <c r="CN48" s="97"/>
      <c r="CO48" s="97"/>
      <c r="CP48" s="97"/>
      <c r="CQ48" s="97"/>
      <c r="CR48" s="97"/>
      <c r="CS48" s="97"/>
      <c r="CT48" s="102"/>
      <c r="CU48" s="97"/>
      <c r="CV48" s="102"/>
      <c r="CW48" s="97"/>
      <c r="CX48" s="97"/>
      <c r="CY48" s="97"/>
      <c r="CZ48" s="97"/>
      <c r="DA48" s="97"/>
      <c r="DB48" s="97"/>
      <c r="DC48" s="97"/>
      <c r="DD48" s="102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102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>
        <v>3</v>
      </c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88"/>
      <c r="JI48" s="88"/>
      <c r="JJ48" s="88"/>
      <c r="JK48" s="88"/>
      <c r="JL48" s="88"/>
      <c r="JM48" s="88"/>
      <c r="JN48" s="88"/>
      <c r="JO48" s="88"/>
      <c r="JP48" s="97"/>
      <c r="JQ48" s="97"/>
      <c r="JR48" s="97"/>
      <c r="JS48" s="97"/>
      <c r="JT48" s="97"/>
      <c r="JU48" s="97"/>
      <c r="JV48" s="97"/>
      <c r="JW48" s="97"/>
      <c r="JX48" s="102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102"/>
      <c r="KS48" s="102"/>
      <c r="KT48" s="97"/>
      <c r="KU48" s="97"/>
      <c r="KV48" s="97"/>
      <c r="KW48" s="97"/>
      <c r="KX48" s="97"/>
      <c r="KY48" s="97"/>
      <c r="KZ48" s="97"/>
      <c r="LA48" s="102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 t="s">
        <v>516</v>
      </c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27" customFormat="1" ht="18" customHeight="1" x14ac:dyDescent="0.2">
      <c r="A49" s="12"/>
      <c r="B49" s="11" t="s">
        <v>684</v>
      </c>
      <c r="C49" s="1">
        <v>10340</v>
      </c>
      <c r="D49" s="4" t="s">
        <v>198</v>
      </c>
      <c r="E49" s="1">
        <v>12189</v>
      </c>
      <c r="F49" s="1"/>
      <c r="G49" s="4" t="s">
        <v>685</v>
      </c>
      <c r="H49"/>
      <c r="I49" s="1">
        <f>SUM(K49:TB49)</f>
        <v>3</v>
      </c>
      <c r="J49" s="12">
        <f>Tabuľka1[[#This Row],[Stĺpec8]]</f>
        <v>3</v>
      </c>
      <c r="K49" s="102"/>
      <c r="L49" s="102"/>
      <c r="M49" s="97"/>
      <c r="N49" s="97"/>
      <c r="O49" s="97"/>
      <c r="P49" s="97"/>
      <c r="Q49" s="97"/>
      <c r="R49" s="97"/>
      <c r="S49" s="102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102"/>
      <c r="CM49" s="97"/>
      <c r="CN49" s="97"/>
      <c r="CO49" s="97"/>
      <c r="CP49" s="97"/>
      <c r="CQ49" s="97"/>
      <c r="CR49" s="97"/>
      <c r="CS49" s="97"/>
      <c r="CT49" s="102"/>
      <c r="CU49" s="97"/>
      <c r="CV49" s="102"/>
      <c r="CW49" s="97"/>
      <c r="CX49" s="97"/>
      <c r="CY49" s="97"/>
      <c r="CZ49" s="97"/>
      <c r="DA49" s="97"/>
      <c r="DB49" s="97"/>
      <c r="DC49" s="97"/>
      <c r="DD49" s="102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102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>
        <v>3</v>
      </c>
      <c r="FW49" s="97"/>
      <c r="FX49" s="97"/>
      <c r="FY49" s="97"/>
      <c r="FZ49" s="97"/>
      <c r="GA49" s="97"/>
      <c r="GB49" s="97" t="s">
        <v>516</v>
      </c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88"/>
      <c r="JI49" s="88"/>
      <c r="JJ49" s="88"/>
      <c r="JK49" s="88"/>
      <c r="JL49" s="88"/>
      <c r="JM49" s="88"/>
      <c r="JN49" s="88"/>
      <c r="JO49" s="88"/>
      <c r="JP49" s="97"/>
      <c r="JQ49" s="97"/>
      <c r="JR49" s="97"/>
      <c r="JS49" s="97"/>
      <c r="JT49" s="97"/>
      <c r="JU49" s="97"/>
      <c r="JV49" s="97"/>
      <c r="JW49" s="97"/>
      <c r="JX49" s="102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102"/>
      <c r="KS49" s="102"/>
      <c r="KT49" s="97"/>
      <c r="KU49" s="97"/>
      <c r="KV49" s="97"/>
      <c r="KW49" s="97"/>
      <c r="KX49" s="97"/>
      <c r="KY49" s="97"/>
      <c r="KZ49" s="97"/>
      <c r="LA49" s="102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27" customFormat="1" ht="18" customHeight="1" x14ac:dyDescent="0.2">
      <c r="A50" s="12">
        <v>18</v>
      </c>
      <c r="B50" s="11" t="s">
        <v>331</v>
      </c>
      <c r="C50" s="1">
        <v>9793</v>
      </c>
      <c r="D50" s="4" t="s">
        <v>332</v>
      </c>
      <c r="E50" s="1">
        <v>11854</v>
      </c>
      <c r="F50" s="1"/>
      <c r="G50" s="4" t="s">
        <v>762</v>
      </c>
      <c r="H50"/>
      <c r="I50" s="1">
        <f t="shared" ref="I50:I71" si="5">SUM(K50:TB50)</f>
        <v>0</v>
      </c>
      <c r="J50" s="12">
        <f>Tabuľka1[[#This Row],[Stĺpec8]]+I51</f>
        <v>2</v>
      </c>
      <c r="K50" s="102"/>
      <c r="L50" s="102"/>
      <c r="M50" s="97"/>
      <c r="N50" s="97"/>
      <c r="O50" s="97"/>
      <c r="P50" s="97"/>
      <c r="Q50" s="97"/>
      <c r="R50" s="97"/>
      <c r="S50" s="102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102"/>
      <c r="CU50" s="97"/>
      <c r="CV50" s="102"/>
      <c r="CW50" s="97"/>
      <c r="CX50" s="97"/>
      <c r="CY50" s="97"/>
      <c r="CZ50" s="97"/>
      <c r="DA50" s="97"/>
      <c r="DB50" s="97"/>
      <c r="DC50" s="97"/>
      <c r="DD50" s="102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102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88"/>
      <c r="JI50" s="88"/>
      <c r="JJ50" s="88"/>
      <c r="JK50" s="88"/>
      <c r="JL50" s="88"/>
      <c r="JM50" s="88"/>
      <c r="JN50" s="88"/>
      <c r="JO50" s="88"/>
      <c r="JP50" s="97"/>
      <c r="JQ50" s="97"/>
      <c r="JR50" s="97"/>
      <c r="JS50" s="97"/>
      <c r="JT50" s="97"/>
      <c r="JU50" s="97"/>
      <c r="JV50" s="97"/>
      <c r="JW50" s="97"/>
      <c r="JX50" s="102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102"/>
      <c r="KS50" s="102"/>
      <c r="KT50" s="97"/>
      <c r="KU50" s="97"/>
      <c r="KV50" s="97"/>
      <c r="KW50" s="97"/>
      <c r="KX50" s="97"/>
      <c r="KY50" s="97"/>
      <c r="KZ50" s="97"/>
      <c r="LA50" s="102"/>
      <c r="LB50" s="97"/>
      <c r="LC50" s="97"/>
      <c r="LD50" s="97"/>
      <c r="LE50" s="97"/>
      <c r="LF50" s="97"/>
      <c r="LG50" s="97"/>
      <c r="LH50" s="97"/>
      <c r="LI50" s="102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102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27" customFormat="1" ht="18" customHeight="1" x14ac:dyDescent="0.2">
      <c r="A51" s="12"/>
      <c r="B51" s="11"/>
      <c r="C51" s="1"/>
      <c r="D51" s="4" t="s">
        <v>366</v>
      </c>
      <c r="E51" s="1">
        <v>12749</v>
      </c>
      <c r="F51" s="1"/>
      <c r="G51" s="4"/>
      <c r="H51"/>
      <c r="I51" s="1">
        <f t="shared" si="5"/>
        <v>2</v>
      </c>
      <c r="J51" s="12"/>
      <c r="K51" s="102">
        <v>1</v>
      </c>
      <c r="L51" s="102" t="s">
        <v>516</v>
      </c>
      <c r="M51" s="97"/>
      <c r="N51" s="97"/>
      <c r="O51" s="97"/>
      <c r="P51" s="97"/>
      <c r="Q51" s="97"/>
      <c r="R51" s="97"/>
      <c r="S51" s="102" t="s">
        <v>516</v>
      </c>
      <c r="T51" s="97">
        <v>1</v>
      </c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102"/>
      <c r="CU51" s="97"/>
      <c r="CV51" s="102"/>
      <c r="CW51" s="97"/>
      <c r="CX51" s="97"/>
      <c r="CY51" s="97"/>
      <c r="CZ51" s="97"/>
      <c r="DA51" s="97"/>
      <c r="DB51" s="97"/>
      <c r="DC51" s="97"/>
      <c r="DD51" s="102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102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88"/>
      <c r="JI51" s="88"/>
      <c r="JJ51" s="88"/>
      <c r="JK51" s="88"/>
      <c r="JL51" s="88"/>
      <c r="JM51" s="88"/>
      <c r="JN51" s="88"/>
      <c r="JO51" s="88"/>
      <c r="JP51" s="97"/>
      <c r="JQ51" s="97"/>
      <c r="JR51" s="97"/>
      <c r="JS51" s="97"/>
      <c r="JT51" s="97"/>
      <c r="JU51" s="97"/>
      <c r="JV51" s="97"/>
      <c r="JW51" s="97"/>
      <c r="JX51" s="102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 t="s">
        <v>516</v>
      </c>
      <c r="KN51" s="97"/>
      <c r="KO51" s="97"/>
      <c r="KP51" s="97"/>
      <c r="KQ51" s="97"/>
      <c r="KR51" s="102"/>
      <c r="KS51" s="102"/>
      <c r="KT51" s="97"/>
      <c r="KU51" s="97"/>
      <c r="KV51" s="97" t="s">
        <v>516</v>
      </c>
      <c r="KW51" s="97"/>
      <c r="KX51" s="97"/>
      <c r="KY51" s="97"/>
      <c r="KZ51" s="97"/>
      <c r="LA51" s="102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27" customFormat="1" ht="18" customHeight="1" x14ac:dyDescent="0.2">
      <c r="A52" s="12"/>
      <c r="B52" s="11"/>
      <c r="C52" s="1"/>
      <c r="D52" s="4" t="s">
        <v>761</v>
      </c>
      <c r="E52" s="1">
        <v>13133</v>
      </c>
      <c r="F52" s="1">
        <v>2021</v>
      </c>
      <c r="G52" s="4"/>
      <c r="H52"/>
      <c r="I52" s="1">
        <f t="shared" si="5"/>
        <v>0</v>
      </c>
      <c r="J52" s="12"/>
      <c r="K52" s="102"/>
      <c r="L52" s="102"/>
      <c r="M52" s="97"/>
      <c r="N52" s="97"/>
      <c r="O52" s="97"/>
      <c r="P52" s="97"/>
      <c r="Q52" s="97"/>
      <c r="R52" s="97"/>
      <c r="S52" s="102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102"/>
      <c r="CU52" s="97"/>
      <c r="CV52" s="102"/>
      <c r="CW52" s="97"/>
      <c r="CX52" s="97"/>
      <c r="CY52" s="97"/>
      <c r="CZ52" s="97"/>
      <c r="DA52" s="97"/>
      <c r="DB52" s="97"/>
      <c r="DC52" s="97"/>
      <c r="DD52" s="102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102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88"/>
      <c r="JI52" s="88"/>
      <c r="JJ52" s="88"/>
      <c r="JK52" s="88"/>
      <c r="JL52" s="88"/>
      <c r="JM52" s="88"/>
      <c r="JN52" s="88"/>
      <c r="JO52" s="88"/>
      <c r="JP52" s="97"/>
      <c r="JQ52" s="97"/>
      <c r="JR52" s="97"/>
      <c r="JS52" s="97"/>
      <c r="JT52" s="97"/>
      <c r="JU52" s="97"/>
      <c r="JV52" s="97"/>
      <c r="JW52" s="97"/>
      <c r="JX52" s="102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 t="s">
        <v>516</v>
      </c>
      <c r="KN52" s="97"/>
      <c r="KO52" s="97"/>
      <c r="KP52" s="97"/>
      <c r="KQ52" s="97"/>
      <c r="KR52" s="102"/>
      <c r="KS52" s="102"/>
      <c r="KT52" s="97"/>
      <c r="KU52" s="97"/>
      <c r="KV52" s="97" t="s">
        <v>516</v>
      </c>
      <c r="KW52" s="97"/>
      <c r="KX52" s="97"/>
      <c r="KY52" s="97"/>
      <c r="KZ52" s="97"/>
      <c r="LA52" s="102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27" customFormat="1" ht="18" customHeight="1" x14ac:dyDescent="0.2">
      <c r="A53" s="12"/>
      <c r="B53" s="11" t="s">
        <v>567</v>
      </c>
      <c r="C53" s="1">
        <v>10229</v>
      </c>
      <c r="D53" s="4" t="s">
        <v>338</v>
      </c>
      <c r="E53" s="1">
        <v>11871</v>
      </c>
      <c r="F53" s="1"/>
      <c r="G53" s="4" t="s">
        <v>45</v>
      </c>
      <c r="H53"/>
      <c r="I53" s="1">
        <f t="shared" si="5"/>
        <v>2</v>
      </c>
      <c r="J53" s="12">
        <f>Tabuľka1[[#This Row],[Stĺpec8]]</f>
        <v>2</v>
      </c>
      <c r="K53" s="102"/>
      <c r="L53" s="102"/>
      <c r="M53" s="97"/>
      <c r="N53" s="97"/>
      <c r="O53" s="97"/>
      <c r="P53" s="97"/>
      <c r="Q53" s="97"/>
      <c r="R53" s="97"/>
      <c r="S53" s="102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 t="s">
        <v>516</v>
      </c>
      <c r="CB53" s="97"/>
      <c r="CC53" s="97"/>
      <c r="CD53" s="97"/>
      <c r="CE53" s="97"/>
      <c r="CF53" s="97"/>
      <c r="CG53" s="97"/>
      <c r="CH53" s="97"/>
      <c r="CI53" s="97"/>
      <c r="CJ53" s="97">
        <f>1+1</f>
        <v>2</v>
      </c>
      <c r="CK53" s="97"/>
      <c r="CL53" s="97"/>
      <c r="CM53" s="97"/>
      <c r="CN53" s="97"/>
      <c r="CO53" s="97"/>
      <c r="CP53" s="97"/>
      <c r="CQ53" s="97"/>
      <c r="CR53" s="97"/>
      <c r="CS53" s="97"/>
      <c r="CT53" s="102"/>
      <c r="CU53" s="97"/>
      <c r="CV53" s="102"/>
      <c r="CW53" s="97"/>
      <c r="CX53" s="97"/>
      <c r="CY53" s="97"/>
      <c r="CZ53" s="97"/>
      <c r="DA53" s="97"/>
      <c r="DB53" s="97"/>
      <c r="DC53" s="97"/>
      <c r="DD53" s="102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102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88"/>
      <c r="JI53" s="88"/>
      <c r="JJ53" s="88"/>
      <c r="JK53" s="88"/>
      <c r="JL53" s="88"/>
      <c r="JM53" s="88"/>
      <c r="JN53" s="88"/>
      <c r="JO53" s="88"/>
      <c r="JP53" s="97"/>
      <c r="JQ53" s="97"/>
      <c r="JR53" s="97"/>
      <c r="JS53" s="97"/>
      <c r="JT53" s="97"/>
      <c r="JU53" s="97"/>
      <c r="JV53" s="97"/>
      <c r="JW53" s="97"/>
      <c r="JX53" s="102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102"/>
      <c r="KS53" s="102"/>
      <c r="KT53" s="97"/>
      <c r="KU53" s="97"/>
      <c r="KV53" s="97"/>
      <c r="KW53" s="97"/>
      <c r="KX53" s="97"/>
      <c r="KY53" s="97"/>
      <c r="KZ53" s="97"/>
      <c r="LA53" s="102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27" customFormat="1" ht="18" customHeight="1" x14ac:dyDescent="0.2">
      <c r="A54" s="12">
        <v>20</v>
      </c>
      <c r="B54" s="11" t="s">
        <v>328</v>
      </c>
      <c r="C54" s="1">
        <v>9965</v>
      </c>
      <c r="D54" s="4" t="s">
        <v>555</v>
      </c>
      <c r="E54" s="1">
        <v>8780</v>
      </c>
      <c r="F54" s="1"/>
      <c r="G54" s="4" t="s">
        <v>18</v>
      </c>
      <c r="H54"/>
      <c r="I54" s="1">
        <f t="shared" si="5"/>
        <v>1</v>
      </c>
      <c r="J54" s="12">
        <f>Tabuľka1[[#This Row],[Stĺpec8]]+I55+I56</f>
        <v>1</v>
      </c>
      <c r="K54" s="102"/>
      <c r="L54" s="102"/>
      <c r="M54" s="97"/>
      <c r="N54" s="97"/>
      <c r="O54" s="97"/>
      <c r="P54" s="97"/>
      <c r="Q54" s="97"/>
      <c r="R54" s="97"/>
      <c r="S54" s="102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>
        <v>1</v>
      </c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102"/>
      <c r="CU54" s="97"/>
      <c r="CV54" s="102"/>
      <c r="CW54" s="97"/>
      <c r="CX54" s="97"/>
      <c r="CY54" s="97"/>
      <c r="CZ54" s="97"/>
      <c r="DA54" s="97"/>
      <c r="DB54" s="97"/>
      <c r="DC54" s="97"/>
      <c r="DD54" s="102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102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88"/>
      <c r="JI54" s="88"/>
      <c r="JJ54" s="88"/>
      <c r="JK54" s="88"/>
      <c r="JL54" s="88"/>
      <c r="JM54" s="88"/>
      <c r="JN54" s="88"/>
      <c r="JO54" s="88"/>
      <c r="JP54" s="97"/>
      <c r="JQ54" s="97"/>
      <c r="JR54" s="97"/>
      <c r="JS54" s="102" t="s">
        <v>516</v>
      </c>
      <c r="JT54" s="97"/>
      <c r="JU54" s="97"/>
      <c r="JV54" s="97"/>
      <c r="JW54" s="97"/>
      <c r="JX54" s="102"/>
      <c r="JY54" s="97"/>
      <c r="JZ54" s="97"/>
      <c r="KA54" s="97"/>
      <c r="KB54" s="102" t="s">
        <v>516</v>
      </c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102"/>
      <c r="KS54" s="102"/>
      <c r="KT54" s="97"/>
      <c r="KU54" s="97"/>
      <c r="KV54" s="97"/>
      <c r="KW54" s="97"/>
      <c r="KX54" s="97"/>
      <c r="KY54" s="97"/>
      <c r="KZ54" s="97"/>
      <c r="LA54" s="102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102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27" customFormat="1" ht="18" customHeight="1" x14ac:dyDescent="0.2">
      <c r="A55" s="12"/>
      <c r="B55" s="11"/>
      <c r="C55" s="1"/>
      <c r="D55" s="4" t="s">
        <v>693</v>
      </c>
      <c r="E55" s="1">
        <v>12961</v>
      </c>
      <c r="F55" s="1"/>
      <c r="G55" s="4"/>
      <c r="H55"/>
      <c r="I55" s="1">
        <f t="shared" si="5"/>
        <v>0</v>
      </c>
      <c r="J55" s="12"/>
      <c r="K55" s="102"/>
      <c r="L55" s="102"/>
      <c r="M55" s="97"/>
      <c r="N55" s="97"/>
      <c r="O55" s="97"/>
      <c r="P55" s="97"/>
      <c r="Q55" s="97"/>
      <c r="R55" s="97"/>
      <c r="S55" s="102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102"/>
      <c r="CU55" s="97"/>
      <c r="CV55" s="102"/>
      <c r="CW55" s="97"/>
      <c r="CX55" s="97"/>
      <c r="CY55" s="97"/>
      <c r="CZ55" s="97"/>
      <c r="DA55" s="97"/>
      <c r="DB55" s="97"/>
      <c r="DC55" s="97"/>
      <c r="DD55" s="102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102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88"/>
      <c r="JI55" s="88"/>
      <c r="JJ55" s="88"/>
      <c r="JK55" s="88" t="s">
        <v>516</v>
      </c>
      <c r="JL55" s="88"/>
      <c r="JM55" s="88"/>
      <c r="JN55" s="88"/>
      <c r="JO55" s="88"/>
      <c r="JP55" s="97"/>
      <c r="JQ55" s="97"/>
      <c r="JR55" s="97"/>
      <c r="JS55" s="97"/>
      <c r="JT55" s="97"/>
      <c r="JU55" s="97"/>
      <c r="JV55" s="97"/>
      <c r="JW55" s="97"/>
      <c r="JX55" s="102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102"/>
      <c r="KS55" s="102"/>
      <c r="KT55" s="97"/>
      <c r="KU55" s="97"/>
      <c r="KV55" s="97"/>
      <c r="KW55" s="97"/>
      <c r="KX55" s="97"/>
      <c r="KY55" s="97"/>
      <c r="KZ55" s="97"/>
      <c r="LA55" s="102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102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27" customFormat="1" ht="18" customHeight="1" x14ac:dyDescent="0.2">
      <c r="A56" s="12"/>
      <c r="B56" s="11"/>
      <c r="C56" s="1"/>
      <c r="D56" s="4" t="s">
        <v>719</v>
      </c>
      <c r="E56" s="1">
        <v>13460</v>
      </c>
      <c r="F56" s="1">
        <v>2010</v>
      </c>
      <c r="G56" s="4"/>
      <c r="H56"/>
      <c r="I56" s="1">
        <f t="shared" si="5"/>
        <v>0</v>
      </c>
      <c r="J56" s="12"/>
      <c r="K56" s="102"/>
      <c r="L56" s="102"/>
      <c r="M56" s="97"/>
      <c r="N56" s="97"/>
      <c r="O56" s="97"/>
      <c r="P56" s="97"/>
      <c r="Q56" s="97"/>
      <c r="R56" s="97"/>
      <c r="S56" s="102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102"/>
      <c r="CU56" s="97"/>
      <c r="CV56" s="102"/>
      <c r="CW56" s="97"/>
      <c r="CX56" s="97"/>
      <c r="CY56" s="97"/>
      <c r="CZ56" s="97"/>
      <c r="DA56" s="97"/>
      <c r="DB56" s="97"/>
      <c r="DC56" s="97"/>
      <c r="DD56" s="102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102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88"/>
      <c r="JI56" s="88"/>
      <c r="JJ56" s="88"/>
      <c r="JK56" s="88"/>
      <c r="JL56" s="88"/>
      <c r="JM56" s="88"/>
      <c r="JN56" s="88"/>
      <c r="JO56" s="88"/>
      <c r="JP56" s="97"/>
      <c r="JQ56" s="97"/>
      <c r="JR56" s="97"/>
      <c r="JS56" s="97"/>
      <c r="JT56" s="97"/>
      <c r="JU56" s="97"/>
      <c r="JV56" s="97"/>
      <c r="JW56" s="97"/>
      <c r="JX56" s="102"/>
      <c r="JY56" s="97"/>
      <c r="JZ56" s="97"/>
      <c r="KA56" s="97"/>
      <c r="KB56" s="97"/>
      <c r="KC56" s="97" t="s">
        <v>516</v>
      </c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102"/>
      <c r="KS56" s="102"/>
      <c r="KT56" s="97"/>
      <c r="KU56" s="97"/>
      <c r="KV56" s="97"/>
      <c r="KW56" s="97"/>
      <c r="KX56" s="97"/>
      <c r="KY56" s="97"/>
      <c r="KZ56" s="97"/>
      <c r="LA56" s="102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102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27" customFormat="1" ht="18" customHeight="1" x14ac:dyDescent="0.2">
      <c r="A57" s="12"/>
      <c r="B57" s="11" t="s">
        <v>149</v>
      </c>
      <c r="C57" s="1">
        <v>9004</v>
      </c>
      <c r="D57" s="4" t="s">
        <v>219</v>
      </c>
      <c r="E57" s="1">
        <v>12415</v>
      </c>
      <c r="F57" s="1">
        <v>2010</v>
      </c>
      <c r="G57" t="s">
        <v>220</v>
      </c>
      <c r="H57"/>
      <c r="I57" s="1">
        <f t="shared" si="5"/>
        <v>0</v>
      </c>
      <c r="J57" s="12">
        <f>SUM(I57:I59)</f>
        <v>1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102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88"/>
      <c r="JI57" s="88"/>
      <c r="JJ57" s="88"/>
      <c r="JK57" s="88"/>
      <c r="JL57" s="88"/>
      <c r="JM57" s="88"/>
      <c r="JN57" s="88"/>
      <c r="JO57" s="88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102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27" customFormat="1" ht="18" customHeight="1" x14ac:dyDescent="0.2">
      <c r="A58" s="12"/>
      <c r="B58" s="11"/>
      <c r="C58" s="1"/>
      <c r="D58" s="4" t="s">
        <v>150</v>
      </c>
      <c r="E58" s="1">
        <v>11608</v>
      </c>
      <c r="F58" s="1">
        <v>2012</v>
      </c>
      <c r="G58"/>
      <c r="H58"/>
      <c r="I58" s="1">
        <f t="shared" si="5"/>
        <v>1</v>
      </c>
      <c r="J58" s="12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102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88"/>
      <c r="JI58" s="88"/>
      <c r="JJ58" s="88"/>
      <c r="JK58" s="88"/>
      <c r="JL58" s="88"/>
      <c r="JM58" s="88"/>
      <c r="JN58" s="88"/>
      <c r="JO58" s="88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102"/>
      <c r="KU58" s="97"/>
      <c r="KV58" s="97"/>
      <c r="KW58" s="97"/>
      <c r="KX58" s="97"/>
      <c r="KY58" s="97"/>
      <c r="KZ58" s="97"/>
      <c r="LA58" s="97"/>
      <c r="LB58" s="97">
        <v>1</v>
      </c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102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27" customFormat="1" ht="18" customHeight="1" x14ac:dyDescent="0.2">
      <c r="A59" s="12"/>
      <c r="B59" s="11"/>
      <c r="C59" s="1"/>
      <c r="D59" s="4" t="s">
        <v>312</v>
      </c>
      <c r="E59" s="1">
        <v>12628</v>
      </c>
      <c r="F59" s="1">
        <v>2020</v>
      </c>
      <c r="G59"/>
      <c r="H59"/>
      <c r="I59" s="1">
        <f t="shared" si="5"/>
        <v>0</v>
      </c>
      <c r="J59" s="12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102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88"/>
      <c r="JI59" s="88"/>
      <c r="JJ59" s="88"/>
      <c r="JK59" s="88"/>
      <c r="JL59" s="88"/>
      <c r="JM59" s="88"/>
      <c r="JN59" s="88"/>
      <c r="JO59" s="88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102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27" customFormat="1" ht="18" customHeight="1" x14ac:dyDescent="0.2">
      <c r="A60" s="12">
        <v>22</v>
      </c>
      <c r="B60" s="11" t="s">
        <v>587</v>
      </c>
      <c r="C60" s="1">
        <v>9507</v>
      </c>
      <c r="D60" s="4" t="s">
        <v>209</v>
      </c>
      <c r="E60" s="1">
        <v>11277</v>
      </c>
      <c r="F60" s="1"/>
      <c r="G60" s="4" t="s">
        <v>51</v>
      </c>
      <c r="H60"/>
      <c r="I60" s="1">
        <f t="shared" si="5"/>
        <v>0</v>
      </c>
      <c r="J60" s="12"/>
      <c r="K60" s="102"/>
      <c r="L60" s="102"/>
      <c r="M60" s="97"/>
      <c r="N60" s="97"/>
      <c r="O60" s="97"/>
      <c r="P60" s="97"/>
      <c r="Q60" s="97"/>
      <c r="R60" s="97"/>
      <c r="S60" s="102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 t="s">
        <v>516</v>
      </c>
      <c r="CT60" s="102" t="s">
        <v>516</v>
      </c>
      <c r="CU60" s="97"/>
      <c r="CV60" s="102"/>
      <c r="CW60" s="97"/>
      <c r="CX60" s="97"/>
      <c r="CY60" s="97"/>
      <c r="CZ60" s="97"/>
      <c r="DA60" s="97"/>
      <c r="DB60" s="97"/>
      <c r="DC60" s="97"/>
      <c r="DD60" s="102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102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88"/>
      <c r="JI60" s="88"/>
      <c r="JJ60" s="88"/>
      <c r="JK60" s="88"/>
      <c r="JL60" s="88"/>
      <c r="JM60" s="88"/>
      <c r="JN60" s="88"/>
      <c r="JO60" s="88"/>
      <c r="JP60" s="97"/>
      <c r="JQ60" s="97"/>
      <c r="JR60" s="97"/>
      <c r="JS60" s="97"/>
      <c r="JT60" s="97"/>
      <c r="JU60" s="97"/>
      <c r="JV60" s="97"/>
      <c r="JW60" s="97"/>
      <c r="JX60" s="102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102"/>
      <c r="KS60" s="102"/>
      <c r="KT60" s="97"/>
      <c r="KU60" s="97"/>
      <c r="KV60" s="97"/>
      <c r="KW60" s="97"/>
      <c r="KX60" s="97"/>
      <c r="KY60" s="97"/>
      <c r="KZ60" s="97"/>
      <c r="LA60" s="102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27" customFormat="1" ht="18" customHeight="1" x14ac:dyDescent="0.2">
      <c r="A61" s="12"/>
      <c r="B61" s="11" t="s">
        <v>643</v>
      </c>
      <c r="C61" s="1">
        <v>9739</v>
      </c>
      <c r="D61" s="4" t="s">
        <v>642</v>
      </c>
      <c r="E61" s="1">
        <v>8330</v>
      </c>
      <c r="F61" s="1">
        <v>2009</v>
      </c>
      <c r="G61" s="4" t="s">
        <v>188</v>
      </c>
      <c r="H61"/>
      <c r="I61" s="1">
        <f t="shared" si="5"/>
        <v>0</v>
      </c>
      <c r="J61" s="12"/>
      <c r="K61" s="102"/>
      <c r="L61" s="102"/>
      <c r="M61" s="97"/>
      <c r="N61" s="97"/>
      <c r="O61" s="97"/>
      <c r="P61" s="97"/>
      <c r="Q61" s="97"/>
      <c r="R61" s="97"/>
      <c r="S61" s="102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102"/>
      <c r="CU61" s="97"/>
      <c r="CV61" s="102"/>
      <c r="CW61" s="97"/>
      <c r="CX61" s="97"/>
      <c r="CY61" s="97"/>
      <c r="CZ61" s="97"/>
      <c r="DA61" s="97"/>
      <c r="DB61" s="97"/>
      <c r="DC61" s="97"/>
      <c r="DD61" s="102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 t="s">
        <v>516</v>
      </c>
      <c r="DZ61" s="97"/>
      <c r="EA61" s="97"/>
      <c r="EB61" s="97"/>
      <c r="EC61" s="97"/>
      <c r="ED61" s="97"/>
      <c r="EE61" s="97"/>
      <c r="EF61" s="97"/>
      <c r="EG61" s="97" t="s">
        <v>516</v>
      </c>
      <c r="EH61" s="97"/>
      <c r="EI61" s="97"/>
      <c r="EJ61" s="97"/>
      <c r="EK61" s="97"/>
      <c r="EL61" s="97"/>
      <c r="EM61" s="97"/>
      <c r="EN61" s="97"/>
      <c r="EO61" s="97"/>
      <c r="EP61" s="97"/>
      <c r="EQ61" s="102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88"/>
      <c r="JI61" s="88"/>
      <c r="JJ61" s="88"/>
      <c r="JK61" s="88"/>
      <c r="JL61" s="88"/>
      <c r="JM61" s="88"/>
      <c r="JN61" s="88"/>
      <c r="JO61" s="88"/>
      <c r="JP61" s="97"/>
      <c r="JQ61" s="97"/>
      <c r="JR61" s="97"/>
      <c r="JS61" s="97"/>
      <c r="JT61" s="97"/>
      <c r="JU61" s="97"/>
      <c r="JV61" s="97"/>
      <c r="JW61" s="97"/>
      <c r="JX61" s="102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102"/>
      <c r="KS61" s="102"/>
      <c r="KT61" s="97"/>
      <c r="KU61" s="97"/>
      <c r="KV61" s="97"/>
      <c r="KW61" s="97"/>
      <c r="KX61" s="97"/>
      <c r="KY61" s="97"/>
      <c r="KZ61" s="97"/>
      <c r="LA61" s="102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27" customFormat="1" ht="18" customHeight="1" x14ac:dyDescent="0.2">
      <c r="A62" s="12"/>
      <c r="B62" s="11" t="s">
        <v>708</v>
      </c>
      <c r="C62" s="1">
        <v>10806</v>
      </c>
      <c r="D62" s="4" t="s">
        <v>709</v>
      </c>
      <c r="E62" s="1">
        <v>10240</v>
      </c>
      <c r="F62" s="1"/>
      <c r="G62" s="4" t="s">
        <v>45</v>
      </c>
      <c r="H62"/>
      <c r="I62" s="1">
        <f t="shared" si="5"/>
        <v>0</v>
      </c>
      <c r="J62" s="12"/>
      <c r="K62" s="102"/>
      <c r="L62" s="102"/>
      <c r="M62" s="97"/>
      <c r="N62" s="97"/>
      <c r="O62" s="97"/>
      <c r="P62" s="97"/>
      <c r="Q62" s="97"/>
      <c r="R62" s="97"/>
      <c r="S62" s="102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102"/>
      <c r="CF62" s="97"/>
      <c r="CG62" s="97"/>
      <c r="CH62" s="97"/>
      <c r="CI62" s="97"/>
      <c r="CJ62" s="102"/>
      <c r="CK62" s="97"/>
      <c r="CL62" s="102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102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102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 t="s">
        <v>516</v>
      </c>
      <c r="HJ62" s="97"/>
      <c r="HK62" s="97"/>
      <c r="HL62" s="97"/>
      <c r="HM62" s="97"/>
      <c r="HN62" s="97"/>
      <c r="HO62" s="97"/>
      <c r="HP62" s="97"/>
      <c r="HQ62" s="97"/>
      <c r="HR62" s="97" t="s">
        <v>516</v>
      </c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88"/>
      <c r="JI62" s="88"/>
      <c r="JJ62" s="88"/>
      <c r="JK62" s="88"/>
      <c r="JL62" s="88"/>
      <c r="JM62" s="88"/>
      <c r="JN62" s="88"/>
      <c r="JO62" s="88"/>
      <c r="JP62" s="97"/>
      <c r="JQ62" s="97"/>
      <c r="JR62" s="97"/>
      <c r="JS62" s="97"/>
      <c r="JT62" s="97"/>
      <c r="JU62" s="97"/>
      <c r="JV62" s="97"/>
      <c r="JW62" s="97"/>
      <c r="JX62" s="102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102"/>
      <c r="KS62" s="102"/>
      <c r="KT62" s="97"/>
      <c r="KU62" s="97"/>
      <c r="KV62" s="97"/>
      <c r="KW62" s="97"/>
      <c r="KX62" s="97"/>
      <c r="KY62" s="97"/>
      <c r="KZ62" s="97"/>
      <c r="LA62" s="102"/>
      <c r="LB62" s="97"/>
      <c r="LC62" s="97"/>
      <c r="LD62" s="97"/>
      <c r="LE62" s="97"/>
      <c r="LF62" s="97"/>
      <c r="LG62" s="97"/>
      <c r="LH62" s="97"/>
      <c r="LI62" s="102"/>
      <c r="LJ62" s="102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27" customFormat="1" ht="18" customHeight="1" x14ac:dyDescent="0.2">
      <c r="A63" s="12"/>
      <c r="B63" s="11" t="s">
        <v>492</v>
      </c>
      <c r="C63" s="1">
        <v>10301</v>
      </c>
      <c r="D63" s="4" t="s">
        <v>182</v>
      </c>
      <c r="E63" s="1">
        <v>8885</v>
      </c>
      <c r="F63" s="1"/>
      <c r="G63" s="4" t="s">
        <v>183</v>
      </c>
      <c r="H63"/>
      <c r="I63" s="1">
        <f t="shared" si="5"/>
        <v>0</v>
      </c>
      <c r="J63" s="12">
        <f>Tabuľka1[[#This Row],[Stĺpec8]]</f>
        <v>0</v>
      </c>
      <c r="K63" s="102"/>
      <c r="L63" s="102"/>
      <c r="M63" s="97"/>
      <c r="N63" s="97"/>
      <c r="O63" s="97"/>
      <c r="P63" s="97"/>
      <c r="Q63" s="97"/>
      <c r="R63" s="97"/>
      <c r="S63" s="102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 t="s">
        <v>516</v>
      </c>
      <c r="CB63" s="97"/>
      <c r="CC63" s="97"/>
      <c r="CD63" s="97"/>
      <c r="CE63" s="102" t="s">
        <v>516</v>
      </c>
      <c r="CF63" s="97"/>
      <c r="CG63" s="97"/>
      <c r="CH63" s="97"/>
      <c r="CI63" s="97"/>
      <c r="CJ63" s="102" t="s">
        <v>516</v>
      </c>
      <c r="CK63" s="97"/>
      <c r="CL63" s="102" t="s">
        <v>516</v>
      </c>
      <c r="CM63" s="97"/>
      <c r="CN63" s="97"/>
      <c r="CO63" s="97"/>
      <c r="CP63" s="97"/>
      <c r="CQ63" s="97"/>
      <c r="CR63" s="97"/>
      <c r="CS63" s="97"/>
      <c r="CT63" s="102"/>
      <c r="CU63" s="97"/>
      <c r="CV63" s="102"/>
      <c r="CW63" s="97"/>
      <c r="CX63" s="97"/>
      <c r="CY63" s="97"/>
      <c r="CZ63" s="97"/>
      <c r="DA63" s="97"/>
      <c r="DB63" s="97"/>
      <c r="DC63" s="97"/>
      <c r="DD63" s="102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102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88"/>
      <c r="JI63" s="88"/>
      <c r="JJ63" s="88"/>
      <c r="JK63" s="88"/>
      <c r="JL63" s="88"/>
      <c r="JM63" s="88"/>
      <c r="JN63" s="88"/>
      <c r="JO63" s="88"/>
      <c r="JP63" s="97"/>
      <c r="JQ63" s="97"/>
      <c r="JR63" s="97"/>
      <c r="JS63" s="97"/>
      <c r="JT63" s="97"/>
      <c r="JU63" s="97"/>
      <c r="JV63" s="97"/>
      <c r="JW63" s="97"/>
      <c r="JX63" s="102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 t="s">
        <v>516</v>
      </c>
      <c r="KN63" s="97" t="s">
        <v>516</v>
      </c>
      <c r="KO63" s="97"/>
      <c r="KP63" s="97"/>
      <c r="KQ63" s="97"/>
      <c r="KR63" s="97"/>
      <c r="KS63" s="97"/>
      <c r="KT63" s="97"/>
      <c r="KU63" s="97"/>
      <c r="KV63" s="97" t="s">
        <v>516</v>
      </c>
      <c r="KW63" s="97" t="s">
        <v>516</v>
      </c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27" customFormat="1" ht="18" customHeight="1" x14ac:dyDescent="0.2">
      <c r="A64" s="12"/>
      <c r="B64" s="11" t="s">
        <v>275</v>
      </c>
      <c r="C64" s="1">
        <v>9750</v>
      </c>
      <c r="D64" s="4" t="s">
        <v>176</v>
      </c>
      <c r="E64" s="1">
        <v>11486</v>
      </c>
      <c r="F64" s="1"/>
      <c r="G64" s="4" t="s">
        <v>175</v>
      </c>
      <c r="H64"/>
      <c r="I64" s="1">
        <f t="shared" si="5"/>
        <v>0</v>
      </c>
      <c r="J64" s="12">
        <f>Tabuľka1[[#This Row],[Stĺpec8]]</f>
        <v>0</v>
      </c>
      <c r="K64" s="102"/>
      <c r="L64" s="102"/>
      <c r="M64" s="97"/>
      <c r="N64" s="97"/>
      <c r="O64" s="97"/>
      <c r="P64" s="97"/>
      <c r="Q64" s="97"/>
      <c r="R64" s="97"/>
      <c r="S64" s="102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102" t="s">
        <v>516</v>
      </c>
      <c r="CM64" s="97"/>
      <c r="CN64" s="97"/>
      <c r="CO64" s="97"/>
      <c r="CP64" s="97"/>
      <c r="CQ64" s="97"/>
      <c r="CR64" s="97"/>
      <c r="CS64" s="97"/>
      <c r="CT64" s="102"/>
      <c r="CU64" s="97"/>
      <c r="CV64" s="102"/>
      <c r="CW64" s="97"/>
      <c r="CX64" s="97"/>
      <c r="CY64" s="97"/>
      <c r="CZ64" s="97"/>
      <c r="DA64" s="97"/>
      <c r="DB64" s="97"/>
      <c r="DC64" s="97"/>
      <c r="DD64" s="102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102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88"/>
      <c r="JI64" s="88"/>
      <c r="JJ64" s="88"/>
      <c r="JK64" s="88"/>
      <c r="JL64" s="88"/>
      <c r="JM64" s="88"/>
      <c r="JN64" s="88"/>
      <c r="JO64" s="88"/>
      <c r="JP64" s="97"/>
      <c r="JQ64" s="97"/>
      <c r="JR64" s="97"/>
      <c r="JS64" s="97"/>
      <c r="JT64" s="97"/>
      <c r="JU64" s="97"/>
      <c r="JV64" s="97"/>
      <c r="JW64" s="97"/>
      <c r="JX64" s="102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102"/>
      <c r="KS64" s="102"/>
      <c r="KT64" s="97"/>
      <c r="KU64" s="97"/>
      <c r="KV64" s="97"/>
      <c r="KW64" s="97"/>
      <c r="KX64" s="97"/>
      <c r="KY64" s="97"/>
      <c r="KZ64" s="97"/>
      <c r="LA64" s="102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27" customFormat="1" ht="18" customHeight="1" x14ac:dyDescent="0.2">
      <c r="A65" s="12"/>
      <c r="B65" s="11" t="s">
        <v>586</v>
      </c>
      <c r="C65" s="1">
        <v>10161</v>
      </c>
      <c r="D65" s="4" t="s">
        <v>202</v>
      </c>
      <c r="E65" s="1">
        <v>12298</v>
      </c>
      <c r="F65" s="1"/>
      <c r="G65" s="4" t="s">
        <v>51</v>
      </c>
      <c r="H65"/>
      <c r="I65" s="1">
        <f t="shared" si="5"/>
        <v>0</v>
      </c>
      <c r="J65" s="12"/>
      <c r="K65" s="102"/>
      <c r="L65" s="102"/>
      <c r="M65" s="97"/>
      <c r="N65" s="97"/>
      <c r="O65" s="97"/>
      <c r="P65" s="97"/>
      <c r="Q65" s="97"/>
      <c r="R65" s="97"/>
      <c r="S65" s="102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102"/>
      <c r="CM65" s="97"/>
      <c r="CN65" s="97"/>
      <c r="CO65" s="97"/>
      <c r="CP65" s="97"/>
      <c r="CQ65" s="97"/>
      <c r="CR65" s="97"/>
      <c r="CS65" s="97" t="s">
        <v>516</v>
      </c>
      <c r="CT65" s="102" t="s">
        <v>516</v>
      </c>
      <c r="CU65" s="97"/>
      <c r="CV65" s="102"/>
      <c r="CW65" s="97"/>
      <c r="CX65" s="97"/>
      <c r="CY65" s="97"/>
      <c r="CZ65" s="97"/>
      <c r="DA65" s="97"/>
      <c r="DB65" s="97"/>
      <c r="DC65" s="97"/>
      <c r="DD65" s="102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102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88"/>
      <c r="JI65" s="88"/>
      <c r="JJ65" s="88"/>
      <c r="JK65" s="88"/>
      <c r="JL65" s="88"/>
      <c r="JM65" s="88"/>
      <c r="JN65" s="88"/>
      <c r="JO65" s="88"/>
      <c r="JP65" s="97"/>
      <c r="JQ65" s="97"/>
      <c r="JR65" s="97"/>
      <c r="JS65" s="97"/>
      <c r="JT65" s="97"/>
      <c r="JU65" s="97"/>
      <c r="JV65" s="97"/>
      <c r="JW65" s="97"/>
      <c r="JX65" s="102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102"/>
      <c r="KS65" s="102"/>
      <c r="KT65" s="97"/>
      <c r="KU65" s="97"/>
      <c r="KV65" s="97"/>
      <c r="KW65" s="97"/>
      <c r="KX65" s="97"/>
      <c r="KY65" s="97"/>
      <c r="KZ65" s="97"/>
      <c r="LA65" s="102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27" customFormat="1" ht="18" customHeight="1" x14ac:dyDescent="0.2">
      <c r="A66" s="12"/>
      <c r="B66" s="11" t="s">
        <v>745</v>
      </c>
      <c r="C66" s="1">
        <v>10793</v>
      </c>
      <c r="D66" s="4" t="s">
        <v>589</v>
      </c>
      <c r="E66" s="1">
        <v>12172</v>
      </c>
      <c r="F66" s="1"/>
      <c r="G66" s="4" t="s">
        <v>48</v>
      </c>
      <c r="H66"/>
      <c r="I66" s="1">
        <f t="shared" si="5"/>
        <v>0</v>
      </c>
      <c r="J66" s="12"/>
      <c r="K66" s="102"/>
      <c r="L66" s="102"/>
      <c r="M66" s="97"/>
      <c r="N66" s="97"/>
      <c r="O66" s="97"/>
      <c r="P66" s="97"/>
      <c r="Q66" s="97"/>
      <c r="R66" s="97"/>
      <c r="S66" s="102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102"/>
      <c r="CM66" s="97"/>
      <c r="CN66" s="97"/>
      <c r="CO66" s="97"/>
      <c r="CP66" s="97"/>
      <c r="CQ66" s="97"/>
      <c r="CR66" s="97"/>
      <c r="CS66" s="97"/>
      <c r="CT66" s="102"/>
      <c r="CU66" s="97"/>
      <c r="CV66" s="102"/>
      <c r="CW66" s="97"/>
      <c r="CX66" s="97"/>
      <c r="CY66" s="97"/>
      <c r="CZ66" s="97"/>
      <c r="DA66" s="97"/>
      <c r="DB66" s="97"/>
      <c r="DC66" s="97"/>
      <c r="DD66" s="102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102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88"/>
      <c r="JI66" s="88"/>
      <c r="JJ66" s="88"/>
      <c r="JK66" s="88"/>
      <c r="JL66" s="88"/>
      <c r="JM66" s="88"/>
      <c r="JN66" s="88"/>
      <c r="JO66" s="88"/>
      <c r="JP66" s="97"/>
      <c r="JQ66" s="97"/>
      <c r="JR66" s="97"/>
      <c r="JS66" s="97"/>
      <c r="JT66" s="97"/>
      <c r="JU66" s="97"/>
      <c r="JV66" s="97"/>
      <c r="JW66" s="97"/>
      <c r="JX66" s="102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102"/>
      <c r="KS66" s="102"/>
      <c r="KT66" s="97"/>
      <c r="KU66" s="97"/>
      <c r="KV66" s="97"/>
      <c r="KW66" s="97"/>
      <c r="KX66" s="97"/>
      <c r="KY66" s="97"/>
      <c r="KZ66" s="97"/>
      <c r="LA66" s="102"/>
      <c r="LB66" s="97" t="s">
        <v>516</v>
      </c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27" customFormat="1" ht="18" customHeight="1" x14ac:dyDescent="0.2">
      <c r="A67" s="12"/>
      <c r="B67" s="11" t="s">
        <v>612</v>
      </c>
      <c r="C67" s="1">
        <v>9924</v>
      </c>
      <c r="D67" s="4" t="s">
        <v>613</v>
      </c>
      <c r="E67" s="1">
        <v>11368</v>
      </c>
      <c r="F67" s="1"/>
      <c r="G67" s="4" t="s">
        <v>148</v>
      </c>
      <c r="H67"/>
      <c r="I67" s="1">
        <f t="shared" si="5"/>
        <v>0</v>
      </c>
      <c r="J67" s="12"/>
      <c r="K67" s="102"/>
      <c r="L67" s="102"/>
      <c r="M67" s="97"/>
      <c r="N67" s="97"/>
      <c r="O67" s="97"/>
      <c r="P67" s="97"/>
      <c r="Q67" s="97"/>
      <c r="R67" s="97"/>
      <c r="S67" s="102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102"/>
      <c r="CM67" s="97"/>
      <c r="CN67" s="97"/>
      <c r="CO67" s="97"/>
      <c r="CP67" s="97"/>
      <c r="CQ67" s="97"/>
      <c r="CR67" s="97"/>
      <c r="CS67" s="97"/>
      <c r="CT67" s="102" t="s">
        <v>516</v>
      </c>
      <c r="CU67" s="97"/>
      <c r="CV67" s="102"/>
      <c r="CW67" s="97"/>
      <c r="CX67" s="97"/>
      <c r="CY67" s="97"/>
      <c r="CZ67" s="97"/>
      <c r="DA67" s="97"/>
      <c r="DB67" s="97"/>
      <c r="DC67" s="97"/>
      <c r="DD67" s="102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102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88"/>
      <c r="JI67" s="88"/>
      <c r="JJ67" s="88"/>
      <c r="JK67" s="88"/>
      <c r="JL67" s="88"/>
      <c r="JM67" s="88"/>
      <c r="JN67" s="88"/>
      <c r="JO67" s="88"/>
      <c r="JP67" s="97"/>
      <c r="JQ67" s="97"/>
      <c r="JR67" s="97"/>
      <c r="JS67" s="97"/>
      <c r="JT67" s="97"/>
      <c r="JU67" s="97"/>
      <c r="JV67" s="97"/>
      <c r="JW67" s="97"/>
      <c r="JX67" s="102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102"/>
      <c r="KS67" s="102"/>
      <c r="KT67" s="97"/>
      <c r="KU67" s="97"/>
      <c r="KV67" s="97"/>
      <c r="KW67" s="97"/>
      <c r="KX67" s="97"/>
      <c r="KY67" s="97"/>
      <c r="KZ67" s="97"/>
      <c r="LA67" s="102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27" customFormat="1" ht="18" customHeight="1" x14ac:dyDescent="0.2">
      <c r="A68" s="12"/>
      <c r="B68" s="11" t="s">
        <v>752</v>
      </c>
      <c r="C68" s="1">
        <v>10878</v>
      </c>
      <c r="D68" s="4" t="s">
        <v>497</v>
      </c>
      <c r="E68" s="1">
        <v>10973</v>
      </c>
      <c r="F68" s="1"/>
      <c r="G68" s="4" t="s">
        <v>753</v>
      </c>
      <c r="H68"/>
      <c r="I68" s="1">
        <f t="shared" si="5"/>
        <v>0</v>
      </c>
      <c r="J68" s="12"/>
      <c r="K68" s="102"/>
      <c r="L68" s="102"/>
      <c r="M68" s="97"/>
      <c r="N68" s="97"/>
      <c r="O68" s="97"/>
      <c r="P68" s="97"/>
      <c r="Q68" s="97"/>
      <c r="R68" s="97"/>
      <c r="S68" s="102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102"/>
      <c r="CM68" s="97"/>
      <c r="CN68" s="97"/>
      <c r="CO68" s="97"/>
      <c r="CP68" s="97"/>
      <c r="CQ68" s="97"/>
      <c r="CR68" s="97"/>
      <c r="CS68" s="97"/>
      <c r="CT68" s="102"/>
      <c r="CU68" s="97"/>
      <c r="CV68" s="102"/>
      <c r="CW68" s="97"/>
      <c r="CX68" s="97"/>
      <c r="CY68" s="97"/>
      <c r="CZ68" s="97"/>
      <c r="DA68" s="97"/>
      <c r="DB68" s="97"/>
      <c r="DC68" s="97"/>
      <c r="DD68" s="102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102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88"/>
      <c r="JI68" s="88"/>
      <c r="JJ68" s="88"/>
      <c r="JK68" s="88"/>
      <c r="JL68" s="88"/>
      <c r="JM68" s="88"/>
      <c r="JN68" s="88"/>
      <c r="JO68" s="88"/>
      <c r="JP68" s="97"/>
      <c r="JQ68" s="97"/>
      <c r="JR68" s="97"/>
      <c r="JS68" s="97"/>
      <c r="JT68" s="97"/>
      <c r="JU68" s="97"/>
      <c r="JV68" s="97"/>
      <c r="JW68" s="97"/>
      <c r="JX68" s="102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102"/>
      <c r="KS68" s="102"/>
      <c r="KT68" s="97"/>
      <c r="KU68" s="97"/>
      <c r="KV68" s="97"/>
      <c r="KW68" s="97"/>
      <c r="KX68" s="97"/>
      <c r="KY68" s="97"/>
      <c r="KZ68" s="97"/>
      <c r="LA68" s="102"/>
      <c r="LB68" s="97"/>
      <c r="LC68" s="97"/>
      <c r="LD68" s="97"/>
      <c r="LE68" s="97" t="s">
        <v>516</v>
      </c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27" customFormat="1" ht="18" customHeight="1" x14ac:dyDescent="0.2">
      <c r="A69" s="12"/>
      <c r="B69" s="11" t="s">
        <v>272</v>
      </c>
      <c r="C69" s="9">
        <v>9414</v>
      </c>
      <c r="D69" s="4" t="s">
        <v>173</v>
      </c>
      <c r="E69" s="1">
        <v>12188</v>
      </c>
      <c r="F69" s="1">
        <v>2010</v>
      </c>
      <c r="G69" s="4" t="s">
        <v>273</v>
      </c>
      <c r="H69"/>
      <c r="I69" s="1">
        <f t="shared" si="5"/>
        <v>0</v>
      </c>
      <c r="J69" s="12">
        <f>Tabuľka1[[#This Row],[Stĺpec8]]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88"/>
      <c r="JI69" s="88"/>
      <c r="JJ69" s="88"/>
      <c r="JK69" s="88"/>
      <c r="JL69" s="88"/>
      <c r="JM69" s="88"/>
      <c r="JN69" s="88"/>
      <c r="JO69" s="88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102"/>
      <c r="KN69" s="102"/>
      <c r="KO69" s="97"/>
      <c r="KP69" s="97"/>
      <c r="KQ69" s="97"/>
      <c r="KR69" s="97"/>
      <c r="KS69" s="97"/>
      <c r="KT69" s="102"/>
      <c r="KU69" s="102"/>
      <c r="KV69" s="97"/>
      <c r="KW69" s="97"/>
      <c r="KX69" s="97"/>
      <c r="KY69" s="97"/>
      <c r="KZ69" s="97"/>
      <c r="LA69" s="97"/>
      <c r="LB69" s="97"/>
      <c r="LC69" s="97"/>
      <c r="LD69" s="97"/>
      <c r="LE69" s="97" t="s">
        <v>516</v>
      </c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27" customFormat="1" ht="18" customHeight="1" x14ac:dyDescent="0.2">
      <c r="A70" s="12"/>
      <c r="B70" s="11" t="s">
        <v>588</v>
      </c>
      <c r="C70" s="1">
        <v>10808</v>
      </c>
      <c r="D70" s="4" t="s">
        <v>589</v>
      </c>
      <c r="E70" s="1">
        <v>12172</v>
      </c>
      <c r="F70" s="1"/>
      <c r="G70" s="4" t="s">
        <v>48</v>
      </c>
      <c r="H70"/>
      <c r="I70" s="1">
        <f t="shared" si="5"/>
        <v>0</v>
      </c>
      <c r="J70" s="12"/>
      <c r="K70" s="102"/>
      <c r="L70" s="102"/>
      <c r="M70" s="97"/>
      <c r="N70" s="97"/>
      <c r="O70" s="97"/>
      <c r="P70" s="97"/>
      <c r="Q70" s="97"/>
      <c r="R70" s="97"/>
      <c r="S70" s="102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102"/>
      <c r="CM70" s="97"/>
      <c r="CN70" s="97"/>
      <c r="CO70" s="97"/>
      <c r="CP70" s="97"/>
      <c r="CQ70" s="97"/>
      <c r="CR70" s="97"/>
      <c r="CS70" s="97" t="s">
        <v>516</v>
      </c>
      <c r="CT70" s="102" t="s">
        <v>516</v>
      </c>
      <c r="CU70" s="97"/>
      <c r="CV70" s="102"/>
      <c r="CW70" s="97"/>
      <c r="CX70" s="97"/>
      <c r="CY70" s="97"/>
      <c r="CZ70" s="97"/>
      <c r="DA70" s="97"/>
      <c r="DB70" s="97"/>
      <c r="DC70" s="97"/>
      <c r="DD70" s="102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102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88"/>
      <c r="JI70" s="88"/>
      <c r="JJ70" s="88"/>
      <c r="JK70" s="88"/>
      <c r="JL70" s="88"/>
      <c r="JM70" s="88"/>
      <c r="JN70" s="88"/>
      <c r="JO70" s="88"/>
      <c r="JP70" s="97"/>
      <c r="JQ70" s="97"/>
      <c r="JR70" s="97"/>
      <c r="JS70" s="97"/>
      <c r="JT70" s="97"/>
      <c r="JU70" s="97"/>
      <c r="JV70" s="97"/>
      <c r="JW70" s="97"/>
      <c r="JX70" s="102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102"/>
      <c r="KS70" s="102"/>
      <c r="KT70" s="97"/>
      <c r="KU70" s="97"/>
      <c r="KV70" s="97"/>
      <c r="KW70" s="97"/>
      <c r="KX70" s="97"/>
      <c r="KY70" s="97"/>
      <c r="KZ70" s="97"/>
      <c r="LA70" s="102"/>
      <c r="LB70" s="97" t="s">
        <v>516</v>
      </c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27" customFormat="1" ht="18" customHeight="1" x14ac:dyDescent="0.2">
      <c r="A71" s="12">
        <v>32</v>
      </c>
      <c r="B71" s="11" t="s">
        <v>54</v>
      </c>
      <c r="C71" s="1"/>
      <c r="D71" s="4"/>
      <c r="E71" s="1"/>
      <c r="F71" s="1"/>
      <c r="G71" s="4"/>
      <c r="H71"/>
      <c r="I71" s="1">
        <f t="shared" si="5"/>
        <v>0</v>
      </c>
      <c r="J71" s="12"/>
      <c r="K71" s="102"/>
      <c r="L71" s="102"/>
      <c r="M71" s="97"/>
      <c r="N71" s="97"/>
      <c r="O71" s="97"/>
      <c r="P71" s="97"/>
      <c r="Q71" s="97"/>
      <c r="R71" s="97"/>
      <c r="S71" s="102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102"/>
      <c r="CU71" s="97"/>
      <c r="CV71" s="102"/>
      <c r="CW71" s="97"/>
      <c r="CX71" s="97"/>
      <c r="CY71" s="97"/>
      <c r="CZ71" s="97"/>
      <c r="DA71" s="97"/>
      <c r="DB71" s="97"/>
      <c r="DC71" s="97"/>
      <c r="DD71" s="102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102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88"/>
      <c r="JI71" s="88"/>
      <c r="JJ71" s="88"/>
      <c r="JK71" s="88"/>
      <c r="JL71" s="88"/>
      <c r="JM71" s="88"/>
      <c r="JN71" s="88"/>
      <c r="JO71" s="88"/>
      <c r="JP71" s="97"/>
      <c r="JQ71" s="97"/>
      <c r="JR71" s="97"/>
      <c r="JS71" s="97"/>
      <c r="JT71" s="97"/>
      <c r="JU71" s="97"/>
      <c r="JV71" s="97"/>
      <c r="JW71" s="97"/>
      <c r="JX71" s="102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102"/>
      <c r="KS71" s="102"/>
      <c r="KT71" s="97"/>
      <c r="KU71" s="97"/>
      <c r="KV71" s="97"/>
      <c r="KW71" s="97"/>
      <c r="KX71" s="97"/>
      <c r="KY71" s="97"/>
      <c r="KZ71" s="97"/>
      <c r="LA71" s="102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27" customFormat="1" ht="18" customHeight="1" x14ac:dyDescent="0.2">
      <c r="A72" s="12"/>
      <c r="B72" s="11"/>
      <c r="C72" s="1"/>
      <c r="D72" s="4"/>
      <c r="E72" s="1"/>
      <c r="F72" s="1"/>
      <c r="G72" s="4"/>
      <c r="H72"/>
      <c r="I72" s="1">
        <f t="shared" si="3"/>
        <v>0</v>
      </c>
      <c r="J72" s="12"/>
      <c r="K72" s="102"/>
      <c r="L72" s="102"/>
      <c r="M72" s="97"/>
      <c r="N72" s="97"/>
      <c r="O72" s="97"/>
      <c r="P72" s="97"/>
      <c r="Q72" s="97"/>
      <c r="R72" s="97"/>
      <c r="S72" s="102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102"/>
      <c r="CU72" s="97"/>
      <c r="CV72" s="102"/>
      <c r="CW72" s="97"/>
      <c r="CX72" s="97"/>
      <c r="CY72" s="97"/>
      <c r="CZ72" s="97"/>
      <c r="DA72" s="97"/>
      <c r="DB72" s="97"/>
      <c r="DC72" s="97"/>
      <c r="DD72" s="102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102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88"/>
      <c r="JI72" s="88"/>
      <c r="JJ72" s="88"/>
      <c r="JK72" s="88"/>
      <c r="JL72" s="88"/>
      <c r="JM72" s="88"/>
      <c r="JN72" s="88"/>
      <c r="JO72" s="88"/>
      <c r="JP72" s="97"/>
      <c r="JQ72" s="97"/>
      <c r="JR72" s="97"/>
      <c r="JS72" s="97"/>
      <c r="JT72" s="97"/>
      <c r="JU72" s="97"/>
      <c r="JV72" s="97"/>
      <c r="JW72" s="97"/>
      <c r="JX72" s="102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102"/>
      <c r="KS72" s="102"/>
      <c r="KT72" s="97"/>
      <c r="KU72" s="97"/>
      <c r="KV72" s="97"/>
      <c r="KW72" s="97"/>
      <c r="KX72" s="97"/>
      <c r="KY72" s="97"/>
      <c r="KZ72" s="97"/>
      <c r="LA72" s="102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27" customFormat="1" ht="18" customHeight="1" x14ac:dyDescent="0.2">
      <c r="A73" s="12"/>
      <c r="B73" s="11"/>
      <c r="C73" s="1"/>
      <c r="D73" s="4"/>
      <c r="E73" s="1"/>
      <c r="F73" s="1"/>
      <c r="G73" s="4"/>
      <c r="H73"/>
      <c r="I73" s="1">
        <f t="shared" si="3"/>
        <v>0</v>
      </c>
      <c r="J73" s="12"/>
      <c r="K73" s="102"/>
      <c r="L73" s="102"/>
      <c r="M73" s="97"/>
      <c r="N73" s="97"/>
      <c r="O73" s="97"/>
      <c r="P73" s="97"/>
      <c r="Q73" s="97"/>
      <c r="R73" s="97"/>
      <c r="S73" s="102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102"/>
      <c r="CU73" s="97"/>
      <c r="CV73" s="102"/>
      <c r="CW73" s="97"/>
      <c r="CX73" s="97"/>
      <c r="CY73" s="97"/>
      <c r="CZ73" s="97"/>
      <c r="DA73" s="97"/>
      <c r="DB73" s="97"/>
      <c r="DC73" s="97"/>
      <c r="DD73" s="102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102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88"/>
      <c r="JI73" s="88"/>
      <c r="JJ73" s="88"/>
      <c r="JK73" s="88"/>
      <c r="JL73" s="88"/>
      <c r="JM73" s="88"/>
      <c r="JN73" s="88"/>
      <c r="JO73" s="88"/>
      <c r="JP73" s="97"/>
      <c r="JQ73" s="97"/>
      <c r="JR73" s="97"/>
      <c r="JS73" s="97"/>
      <c r="JT73" s="97"/>
      <c r="JU73" s="97"/>
      <c r="JV73" s="97"/>
      <c r="JW73" s="97"/>
      <c r="JX73" s="102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102"/>
      <c r="KS73" s="102"/>
      <c r="KT73" s="97"/>
      <c r="KU73" s="97"/>
      <c r="KV73" s="97"/>
      <c r="KW73" s="97"/>
      <c r="KX73" s="97"/>
      <c r="KY73" s="97"/>
      <c r="KZ73" s="97"/>
      <c r="LA73" s="102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27" customFormat="1" ht="18" customHeight="1" x14ac:dyDescent="0.2">
      <c r="A74" s="12"/>
      <c r="B74" s="11"/>
      <c r="C74" s="1"/>
      <c r="D74" s="4"/>
      <c r="E74" s="1"/>
      <c r="F74" s="1"/>
      <c r="G74" s="4"/>
      <c r="H74"/>
      <c r="I74" s="1">
        <f t="shared" si="3"/>
        <v>0</v>
      </c>
      <c r="J74" s="12"/>
      <c r="K74" s="102"/>
      <c r="L74" s="102"/>
      <c r="M74" s="97"/>
      <c r="N74" s="97"/>
      <c r="O74" s="97"/>
      <c r="P74" s="97"/>
      <c r="Q74" s="97"/>
      <c r="R74" s="97"/>
      <c r="S74" s="102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102"/>
      <c r="CU74" s="97"/>
      <c r="CV74" s="102"/>
      <c r="CW74" s="97"/>
      <c r="CX74" s="97"/>
      <c r="CY74" s="97"/>
      <c r="CZ74" s="97"/>
      <c r="DA74" s="97"/>
      <c r="DB74" s="97"/>
      <c r="DC74" s="97"/>
      <c r="DD74" s="102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102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88"/>
      <c r="JI74" s="88"/>
      <c r="JJ74" s="88"/>
      <c r="JK74" s="88"/>
      <c r="JL74" s="88"/>
      <c r="JM74" s="88"/>
      <c r="JN74" s="88"/>
      <c r="JO74" s="88"/>
      <c r="JP74" s="97"/>
      <c r="JQ74" s="97"/>
      <c r="JR74" s="97"/>
      <c r="JS74" s="97"/>
      <c r="JT74" s="97"/>
      <c r="JU74" s="97"/>
      <c r="JV74" s="97"/>
      <c r="JW74" s="97"/>
      <c r="JX74" s="102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102"/>
      <c r="KS74" s="102"/>
      <c r="KT74" s="97"/>
      <c r="KU74" s="97"/>
      <c r="KV74" s="97"/>
      <c r="KW74" s="97"/>
      <c r="KX74" s="97"/>
      <c r="KY74" s="97"/>
      <c r="KZ74" s="97"/>
      <c r="LA74" s="102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  <c r="MY74" s="64"/>
      <c r="MZ74" s="64"/>
      <c r="NA74" s="64"/>
      <c r="NB74" s="64"/>
      <c r="NC74" s="64"/>
      <c r="ND74" s="64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27" customFormat="1" ht="18" customHeight="1" x14ac:dyDescent="0.2">
      <c r="A75" s="12"/>
      <c r="B75" s="11"/>
      <c r="C75" s="1"/>
      <c r="D75" s="4"/>
      <c r="E75" s="1"/>
      <c r="F75" s="1"/>
      <c r="G75" s="4"/>
      <c r="H75"/>
      <c r="I75" s="1">
        <f t="shared" si="3"/>
        <v>0</v>
      </c>
      <c r="J75" s="12"/>
      <c r="K75" s="102"/>
      <c r="L75" s="102"/>
      <c r="M75" s="97"/>
      <c r="N75" s="97"/>
      <c r="O75" s="97"/>
      <c r="P75" s="97"/>
      <c r="Q75" s="97"/>
      <c r="R75" s="97"/>
      <c r="S75" s="102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102"/>
      <c r="CU75" s="97"/>
      <c r="CV75" s="102"/>
      <c r="CW75" s="97"/>
      <c r="CX75" s="97"/>
      <c r="CY75" s="97"/>
      <c r="CZ75" s="97"/>
      <c r="DA75" s="97"/>
      <c r="DB75" s="97"/>
      <c r="DC75" s="97"/>
      <c r="DD75" s="102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102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88"/>
      <c r="JI75" s="88"/>
      <c r="JJ75" s="88"/>
      <c r="JK75" s="88"/>
      <c r="JL75" s="88"/>
      <c r="JM75" s="88"/>
      <c r="JN75" s="88"/>
      <c r="JO75" s="88"/>
      <c r="JP75" s="97"/>
      <c r="JQ75" s="97"/>
      <c r="JR75" s="97"/>
      <c r="JS75" s="97"/>
      <c r="JT75" s="97"/>
      <c r="JU75" s="97"/>
      <c r="JV75" s="97"/>
      <c r="JW75" s="97"/>
      <c r="JX75" s="102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102"/>
      <c r="KS75" s="102"/>
      <c r="KT75" s="97"/>
      <c r="KU75" s="97"/>
      <c r="KV75" s="97"/>
      <c r="KW75" s="97"/>
      <c r="KX75" s="97"/>
      <c r="KY75" s="97"/>
      <c r="KZ75" s="97"/>
      <c r="LA75" s="102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27" customFormat="1" ht="18" customHeight="1" x14ac:dyDescent="0.2">
      <c r="A76" s="12"/>
      <c r="B76" s="11" t="s">
        <v>184</v>
      </c>
      <c r="C76" s="1">
        <v>9527</v>
      </c>
      <c r="D76" s="4" t="s">
        <v>409</v>
      </c>
      <c r="E76" s="1">
        <v>12161</v>
      </c>
      <c r="F76" s="1">
        <v>2019</v>
      </c>
      <c r="G76" s="4" t="s">
        <v>183</v>
      </c>
      <c r="H76"/>
      <c r="I76" s="1">
        <f t="shared" si="3"/>
        <v>0</v>
      </c>
      <c r="J76" s="12">
        <f>Tabuľka1[[#This Row],[Stĺpec8]]</f>
        <v>0</v>
      </c>
      <c r="K76" s="102"/>
      <c r="L76" s="102"/>
      <c r="M76" s="97"/>
      <c r="N76" s="97"/>
      <c r="O76" s="97"/>
      <c r="P76" s="97"/>
      <c r="Q76" s="97"/>
      <c r="R76" s="97"/>
      <c r="S76" s="102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102"/>
      <c r="CU76" s="97"/>
      <c r="CV76" s="97"/>
      <c r="CW76" s="97"/>
      <c r="CX76" s="97"/>
      <c r="CY76" s="97"/>
      <c r="CZ76" s="97"/>
      <c r="DA76" s="97"/>
      <c r="DB76" s="97"/>
      <c r="DC76" s="97"/>
      <c r="DD76" s="102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102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88"/>
      <c r="JI76" s="88"/>
      <c r="JJ76" s="88"/>
      <c r="JK76" s="88"/>
      <c r="JL76" s="88"/>
      <c r="JM76" s="88"/>
      <c r="JN76" s="88"/>
      <c r="JO76" s="88"/>
      <c r="JP76" s="97"/>
      <c r="JQ76" s="97"/>
      <c r="JR76" s="97"/>
      <c r="JS76" s="97"/>
      <c r="JT76" s="97"/>
      <c r="JU76" s="97"/>
      <c r="JV76" s="97"/>
      <c r="JW76" s="97"/>
      <c r="JX76" s="102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102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27" customFormat="1" ht="18" customHeight="1" x14ac:dyDescent="0.2">
      <c r="A77" s="12"/>
      <c r="B77" s="11" t="s">
        <v>425</v>
      </c>
      <c r="C77" s="1">
        <v>10169</v>
      </c>
      <c r="D77" s="4" t="s">
        <v>426</v>
      </c>
      <c r="E77" s="1">
        <v>7409</v>
      </c>
      <c r="F77" s="1"/>
      <c r="G77" s="4" t="s">
        <v>427</v>
      </c>
      <c r="H77"/>
      <c r="I77" s="1">
        <f t="shared" si="3"/>
        <v>0</v>
      </c>
      <c r="J77" s="12">
        <f>Tabuľka1[[#This Row],[Stĺpec8]]</f>
        <v>0</v>
      </c>
      <c r="K77" s="102"/>
      <c r="L77" s="102"/>
      <c r="M77" s="97"/>
      <c r="N77" s="97"/>
      <c r="O77" s="97"/>
      <c r="P77" s="97"/>
      <c r="Q77" s="97"/>
      <c r="R77" s="97"/>
      <c r="S77" s="102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102"/>
      <c r="CU77" s="97"/>
      <c r="CV77" s="97"/>
      <c r="CW77" s="97"/>
      <c r="CX77" s="97"/>
      <c r="CY77" s="97"/>
      <c r="CZ77" s="97"/>
      <c r="DA77" s="97"/>
      <c r="DB77" s="97"/>
      <c r="DC77" s="97"/>
      <c r="DD77" s="102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102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88"/>
      <c r="JI77" s="88"/>
      <c r="JJ77" s="88"/>
      <c r="JK77" s="88"/>
      <c r="JL77" s="88"/>
      <c r="JM77" s="88"/>
      <c r="JN77" s="88"/>
      <c r="JO77" s="88"/>
      <c r="JP77" s="97"/>
      <c r="JQ77" s="97"/>
      <c r="JR77" s="97"/>
      <c r="JS77" s="97"/>
      <c r="JT77" s="97"/>
      <c r="JU77" s="97"/>
      <c r="JV77" s="97"/>
      <c r="JW77" s="97"/>
      <c r="JX77" s="102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27" customFormat="1" ht="18" customHeight="1" x14ac:dyDescent="0.2">
      <c r="A78" s="12"/>
      <c r="B78" s="11" t="s">
        <v>289</v>
      </c>
      <c r="C78" s="1">
        <v>9880</v>
      </c>
      <c r="D78" s="4" t="s">
        <v>290</v>
      </c>
      <c r="E78" s="1">
        <v>12772</v>
      </c>
      <c r="F78" s="1"/>
      <c r="G78" s="4" t="s">
        <v>276</v>
      </c>
      <c r="H78"/>
      <c r="I78" s="1">
        <f t="shared" si="3"/>
        <v>0</v>
      </c>
      <c r="J78" s="12">
        <f>Tabuľka1[[#This Row],[Stĺpec8]]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102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102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102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102"/>
      <c r="KN78" s="97"/>
      <c r="KO78" s="97"/>
      <c r="KP78" s="97"/>
      <c r="KQ78" s="97"/>
      <c r="KR78" s="97"/>
      <c r="KS78" s="102"/>
      <c r="KT78" s="97"/>
      <c r="KU78" s="97"/>
      <c r="KV78" s="97"/>
      <c r="KW78" s="97"/>
      <c r="KX78" s="97"/>
      <c r="KY78" s="97"/>
      <c r="KZ78" s="97"/>
      <c r="LA78" s="102"/>
      <c r="LB78" s="97"/>
      <c r="LC78" s="97"/>
      <c r="LD78" s="97"/>
      <c r="LE78" s="97"/>
      <c r="LF78" s="97"/>
      <c r="LG78" s="97"/>
      <c r="LH78" s="97"/>
      <c r="LI78" s="97"/>
      <c r="LJ78" s="102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27" customFormat="1" ht="18" customHeight="1" x14ac:dyDescent="0.2">
      <c r="A79" s="12"/>
      <c r="B79" s="11" t="s">
        <v>431</v>
      </c>
      <c r="C79" s="1">
        <v>10164</v>
      </c>
      <c r="D79" s="4" t="s">
        <v>432</v>
      </c>
      <c r="E79" s="1">
        <v>12916</v>
      </c>
      <c r="F79" s="1"/>
      <c r="G79" s="4" t="s">
        <v>427</v>
      </c>
      <c r="H79"/>
      <c r="I79" s="1">
        <f t="shared" si="3"/>
        <v>0</v>
      </c>
      <c r="J79" s="12">
        <f>Tabuľka1[[#This Row],[Stĺpec8]]</f>
        <v>0</v>
      </c>
      <c r="K79" s="102"/>
      <c r="L79" s="102"/>
      <c r="M79" s="97"/>
      <c r="N79" s="97"/>
      <c r="O79" s="97"/>
      <c r="P79" s="97"/>
      <c r="Q79" s="97"/>
      <c r="R79" s="97"/>
      <c r="S79" s="102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102"/>
      <c r="CU79" s="97"/>
      <c r="CV79" s="97"/>
      <c r="CW79" s="97"/>
      <c r="CX79" s="97"/>
      <c r="CY79" s="97"/>
      <c r="CZ79" s="97"/>
      <c r="DA79" s="97"/>
      <c r="DB79" s="97"/>
      <c r="DC79" s="97"/>
      <c r="DD79" s="102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102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88"/>
      <c r="JI79" s="88"/>
      <c r="JJ79" s="88"/>
      <c r="JK79" s="88"/>
      <c r="JL79" s="88"/>
      <c r="JM79" s="88"/>
      <c r="JN79" s="88"/>
      <c r="JO79" s="88"/>
      <c r="JP79" s="97"/>
      <c r="JQ79" s="97"/>
      <c r="JR79" s="97"/>
      <c r="JS79" s="97"/>
      <c r="JT79" s="97"/>
      <c r="JU79" s="97"/>
      <c r="JV79" s="97"/>
      <c r="JW79" s="97"/>
      <c r="JX79" s="102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27" customFormat="1" ht="18" customHeight="1" x14ac:dyDescent="0.2">
      <c r="A80" s="12"/>
      <c r="B80" s="11" t="s">
        <v>205</v>
      </c>
      <c r="C80" s="1">
        <v>9398</v>
      </c>
      <c r="D80" s="4" t="s">
        <v>210</v>
      </c>
      <c r="E80" s="1">
        <v>8754</v>
      </c>
      <c r="F80" s="1">
        <v>2007</v>
      </c>
      <c r="G80" s="4" t="s">
        <v>51</v>
      </c>
      <c r="H80"/>
      <c r="I80" s="1">
        <f t="shared" si="3"/>
        <v>0</v>
      </c>
      <c r="J80" s="12">
        <f>Tabuľka1[[#This Row],[Stĺpec8]]+I81</f>
        <v>0</v>
      </c>
      <c r="K80" s="102"/>
      <c r="L80" s="102"/>
      <c r="M80" s="97"/>
      <c r="N80" s="97"/>
      <c r="O80" s="97"/>
      <c r="P80" s="97"/>
      <c r="Q80" s="97"/>
      <c r="R80" s="97"/>
      <c r="S80" s="102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102"/>
      <c r="CU80" s="97"/>
      <c r="CV80" s="102"/>
      <c r="CW80" s="97"/>
      <c r="CX80" s="97"/>
      <c r="CY80" s="97"/>
      <c r="CZ80" s="97"/>
      <c r="DA80" s="97"/>
      <c r="DB80" s="97"/>
      <c r="DC80" s="97"/>
      <c r="DD80" s="102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102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88"/>
      <c r="JI80" s="88"/>
      <c r="JJ80" s="88"/>
      <c r="JK80" s="88"/>
      <c r="JL80" s="88"/>
      <c r="JM80" s="88"/>
      <c r="JN80" s="88"/>
      <c r="JO80" s="88"/>
      <c r="JP80" s="97"/>
      <c r="JQ80" s="97"/>
      <c r="JR80" s="97"/>
      <c r="JS80" s="97"/>
      <c r="JT80" s="97"/>
      <c r="JU80" s="97"/>
      <c r="JV80" s="97"/>
      <c r="JW80" s="97"/>
      <c r="JX80" s="102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27" customFormat="1" ht="18" customHeight="1" x14ac:dyDescent="0.2">
      <c r="A81" s="12"/>
      <c r="B81" s="11"/>
      <c r="C81" s="1"/>
      <c r="D81" s="4" t="s">
        <v>353</v>
      </c>
      <c r="E81" s="1">
        <v>12629</v>
      </c>
      <c r="F81" s="1"/>
      <c r="G81" s="4"/>
      <c r="H81"/>
      <c r="I81" s="1">
        <f t="shared" si="3"/>
        <v>0</v>
      </c>
      <c r="J81" s="12"/>
      <c r="K81" s="102"/>
      <c r="L81" s="102"/>
      <c r="M81" s="97"/>
      <c r="N81" s="97"/>
      <c r="O81" s="97"/>
      <c r="P81" s="97"/>
      <c r="Q81" s="97"/>
      <c r="R81" s="97"/>
      <c r="S81" s="102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102"/>
      <c r="CU81" s="97"/>
      <c r="CV81" s="102"/>
      <c r="CW81" s="97"/>
      <c r="CX81" s="97"/>
      <c r="CY81" s="97"/>
      <c r="CZ81" s="97"/>
      <c r="DA81" s="97"/>
      <c r="DB81" s="97"/>
      <c r="DC81" s="97"/>
      <c r="DD81" s="102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102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88"/>
      <c r="JI81" s="88"/>
      <c r="JJ81" s="88"/>
      <c r="JK81" s="88"/>
      <c r="JL81" s="88"/>
      <c r="JM81" s="88"/>
      <c r="JN81" s="88"/>
      <c r="JO81" s="88"/>
      <c r="JP81" s="97"/>
      <c r="JQ81" s="97"/>
      <c r="JR81" s="97"/>
      <c r="JS81" s="97"/>
      <c r="JT81" s="97"/>
      <c r="JU81" s="97"/>
      <c r="JV81" s="97"/>
      <c r="JW81" s="97"/>
      <c r="JX81" s="102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27" customFormat="1" ht="18" customHeight="1" x14ac:dyDescent="0.2">
      <c r="A82" s="12"/>
      <c r="B82" s="11" t="s">
        <v>254</v>
      </c>
      <c r="C82" s="1">
        <v>9753</v>
      </c>
      <c r="D82" s="4" t="s">
        <v>161</v>
      </c>
      <c r="E82" s="1">
        <v>10208</v>
      </c>
      <c r="F82" s="1">
        <v>2007</v>
      </c>
      <c r="G82" s="4" t="s">
        <v>162</v>
      </c>
      <c r="H82"/>
      <c r="I82" s="1">
        <f t="shared" ref="I82:I114" si="6">SUM(K82:TB82)</f>
        <v>0</v>
      </c>
      <c r="J82" s="12">
        <f>Tabuľka1[[#This Row],[Stĺpec8]]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102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88"/>
      <c r="KD82" s="88"/>
      <c r="KE82" s="88"/>
      <c r="KF82" s="88"/>
      <c r="KG82" s="88"/>
      <c r="KH82" s="88"/>
      <c r="KI82" s="97"/>
      <c r="KJ82" s="97"/>
      <c r="KK82" s="97"/>
      <c r="KL82" s="97"/>
      <c r="KM82" s="102"/>
      <c r="KN82" s="102"/>
      <c r="KO82" s="97"/>
      <c r="KP82" s="97"/>
      <c r="KQ82" s="97"/>
      <c r="KR82" s="97"/>
      <c r="KS82" s="97"/>
      <c r="KT82" s="102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27" customFormat="1" ht="18" customHeight="1" x14ac:dyDescent="0.2">
      <c r="A83" s="12"/>
      <c r="B83" s="11" t="s">
        <v>269</v>
      </c>
      <c r="C83" s="1">
        <v>9415</v>
      </c>
      <c r="D83" s="4" t="s">
        <v>266</v>
      </c>
      <c r="E83" s="1">
        <v>12573</v>
      </c>
      <c r="F83" s="1">
        <v>2019</v>
      </c>
      <c r="G83" s="4" t="s">
        <v>20</v>
      </c>
      <c r="H83"/>
      <c r="I83" s="1">
        <f t="shared" si="6"/>
        <v>0</v>
      </c>
      <c r="J83" s="12">
        <f>Tabuľka1[[#This Row],[Stĺpec8]]</f>
        <v>0</v>
      </c>
      <c r="K83" s="102"/>
      <c r="L83" s="102"/>
      <c r="M83" s="97"/>
      <c r="N83" s="97"/>
      <c r="O83" s="97"/>
      <c r="P83" s="97"/>
      <c r="Q83" s="97"/>
      <c r="R83" s="97"/>
      <c r="S83" s="102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102"/>
      <c r="CU83" s="97"/>
      <c r="CV83" s="102"/>
      <c r="CW83" s="97"/>
      <c r="CX83" s="97"/>
      <c r="CY83" s="97"/>
      <c r="CZ83" s="97"/>
      <c r="DA83" s="97"/>
      <c r="DB83" s="97"/>
      <c r="DC83" s="97"/>
      <c r="DD83" s="102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102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88"/>
      <c r="JI83" s="88"/>
      <c r="JJ83" s="88"/>
      <c r="JK83" s="88"/>
      <c r="JL83" s="88"/>
      <c r="JM83" s="88"/>
      <c r="JN83" s="88"/>
      <c r="JO83" s="88"/>
      <c r="JP83" s="97"/>
      <c r="JQ83" s="97"/>
      <c r="JR83" s="97"/>
      <c r="JS83" s="97"/>
      <c r="JT83" s="97"/>
      <c r="JU83" s="97"/>
      <c r="JV83" s="97"/>
      <c r="JW83" s="97"/>
      <c r="JX83" s="102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27" customFormat="1" ht="18" customHeight="1" x14ac:dyDescent="0.2">
      <c r="A84" s="12"/>
      <c r="B84" s="11" t="s">
        <v>439</v>
      </c>
      <c r="C84" s="1">
        <v>10166</v>
      </c>
      <c r="D84" s="4" t="s">
        <v>440</v>
      </c>
      <c r="E84" s="1">
        <v>7179</v>
      </c>
      <c r="F84" s="1"/>
      <c r="G84" s="4" t="s">
        <v>427</v>
      </c>
      <c r="H84"/>
      <c r="I84" s="1">
        <f t="shared" si="6"/>
        <v>0</v>
      </c>
      <c r="J84" s="12">
        <f>Tabuľka1[[#This Row],[Stĺpec8]]</f>
        <v>0</v>
      </c>
      <c r="K84" s="102"/>
      <c r="L84" s="102"/>
      <c r="M84" s="97"/>
      <c r="N84" s="97"/>
      <c r="O84" s="97"/>
      <c r="P84" s="97"/>
      <c r="Q84" s="97"/>
      <c r="R84" s="97"/>
      <c r="S84" s="102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102"/>
      <c r="CU84" s="97"/>
      <c r="CV84" s="97"/>
      <c r="CW84" s="97"/>
      <c r="CX84" s="97"/>
      <c r="CY84" s="97"/>
      <c r="CZ84" s="97"/>
      <c r="DA84" s="97"/>
      <c r="DB84" s="97"/>
      <c r="DC84" s="97"/>
      <c r="DD84" s="102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102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88"/>
      <c r="JI84" s="88"/>
      <c r="JJ84" s="88"/>
      <c r="JK84" s="88"/>
      <c r="JL84" s="88"/>
      <c r="JM84" s="88"/>
      <c r="JN84" s="88"/>
      <c r="JO84" s="88"/>
      <c r="JP84" s="97"/>
      <c r="JQ84" s="97"/>
      <c r="JR84" s="97"/>
      <c r="JS84" s="97"/>
      <c r="JT84" s="97"/>
      <c r="JU84" s="97"/>
      <c r="JV84" s="97"/>
      <c r="JW84" s="97"/>
      <c r="JX84" s="102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27" customFormat="1" ht="18" customHeight="1" x14ac:dyDescent="0.2">
      <c r="A85" s="12"/>
      <c r="B85" s="11" t="s">
        <v>230</v>
      </c>
      <c r="C85" s="9">
        <v>5943</v>
      </c>
      <c r="D85" s="4" t="s">
        <v>62</v>
      </c>
      <c r="E85" s="1">
        <v>10324</v>
      </c>
      <c r="F85" s="1"/>
      <c r="G85" s="4" t="s">
        <v>45</v>
      </c>
      <c r="H85"/>
      <c r="I85" s="1">
        <f t="shared" si="6"/>
        <v>0</v>
      </c>
      <c r="J85" s="12">
        <f>Tabuľka1[[#This Row],[Stĺpec8]]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88"/>
      <c r="JI85" s="88"/>
      <c r="JJ85" s="88"/>
      <c r="JK85" s="88"/>
      <c r="JL85" s="88"/>
      <c r="JM85" s="88"/>
      <c r="JN85" s="88"/>
      <c r="JO85" s="88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102"/>
      <c r="KN85" s="102"/>
      <c r="KO85" s="97"/>
      <c r="KP85" s="97"/>
      <c r="KQ85" s="97"/>
      <c r="KR85" s="97"/>
      <c r="KS85" s="97"/>
      <c r="KT85" s="102"/>
      <c r="KU85" s="102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27" customFormat="1" ht="18" customHeight="1" x14ac:dyDescent="0.2">
      <c r="A86" s="12"/>
      <c r="B86" s="11" t="s">
        <v>349</v>
      </c>
      <c r="C86" s="1">
        <v>10171</v>
      </c>
      <c r="D86" s="4" t="s">
        <v>350</v>
      </c>
      <c r="E86" s="1">
        <v>9086</v>
      </c>
      <c r="F86" s="1"/>
      <c r="G86" s="4" t="s">
        <v>148</v>
      </c>
      <c r="H86"/>
      <c r="I86" s="1">
        <f t="shared" si="6"/>
        <v>0</v>
      </c>
      <c r="J86" s="12">
        <f>Tabuľka1[[#This Row],[Stĺpec8]]</f>
        <v>0</v>
      </c>
      <c r="K86" s="102"/>
      <c r="L86" s="102"/>
      <c r="M86" s="97"/>
      <c r="N86" s="97"/>
      <c r="O86" s="97"/>
      <c r="P86" s="97"/>
      <c r="Q86" s="97"/>
      <c r="R86" s="97"/>
      <c r="S86" s="102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102"/>
      <c r="CU86" s="97"/>
      <c r="CV86" s="102"/>
      <c r="CW86" s="97"/>
      <c r="CX86" s="97"/>
      <c r="CY86" s="97"/>
      <c r="CZ86" s="97"/>
      <c r="DA86" s="97"/>
      <c r="DB86" s="97"/>
      <c r="DC86" s="97"/>
      <c r="DD86" s="102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102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88"/>
      <c r="JI86" s="88"/>
      <c r="JJ86" s="88"/>
      <c r="JK86" s="88"/>
      <c r="JL86" s="88"/>
      <c r="JM86" s="88"/>
      <c r="JN86" s="88"/>
      <c r="JO86" s="88"/>
      <c r="JP86" s="97"/>
      <c r="JQ86" s="97"/>
      <c r="JR86" s="97"/>
      <c r="JS86" s="97"/>
      <c r="JT86" s="97"/>
      <c r="JU86" s="97"/>
      <c r="JV86" s="97"/>
      <c r="JW86" s="97"/>
      <c r="JX86" s="102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102"/>
      <c r="KS86" s="102"/>
      <c r="KT86" s="97"/>
      <c r="KU86" s="97"/>
      <c r="KV86" s="97"/>
      <c r="KW86" s="97"/>
      <c r="KX86" s="97"/>
      <c r="KY86" s="97"/>
      <c r="KZ86" s="97"/>
      <c r="LA86" s="102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27" customFormat="1" ht="18" customHeight="1" x14ac:dyDescent="0.2">
      <c r="A87" s="12"/>
      <c r="B87" s="11" t="s">
        <v>245</v>
      </c>
      <c r="C87" s="1">
        <v>9708</v>
      </c>
      <c r="D87" s="4" t="s">
        <v>246</v>
      </c>
      <c r="E87" s="1">
        <v>11392</v>
      </c>
      <c r="F87" s="1">
        <v>2014</v>
      </c>
      <c r="G87" s="4" t="s">
        <v>207</v>
      </c>
      <c r="H87"/>
      <c r="I87" s="1">
        <f t="shared" si="6"/>
        <v>0</v>
      </c>
      <c r="J87" s="12">
        <f>Tabuľka1[[#This Row],[Stĺpec8]]</f>
        <v>0</v>
      </c>
      <c r="K87" s="102"/>
      <c r="L87" s="102"/>
      <c r="M87" s="97"/>
      <c r="N87" s="97"/>
      <c r="O87" s="97"/>
      <c r="P87" s="97"/>
      <c r="Q87" s="97"/>
      <c r="R87" s="97"/>
      <c r="S87" s="102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102"/>
      <c r="CU87" s="97"/>
      <c r="CV87" s="102"/>
      <c r="CW87" s="97"/>
      <c r="CX87" s="97"/>
      <c r="CY87" s="97"/>
      <c r="CZ87" s="97"/>
      <c r="DA87" s="97"/>
      <c r="DB87" s="97"/>
      <c r="DC87" s="97"/>
      <c r="DD87" s="102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102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88"/>
      <c r="JI87" s="88"/>
      <c r="JJ87" s="88"/>
      <c r="JK87" s="88"/>
      <c r="JL87" s="88"/>
      <c r="JM87" s="88"/>
      <c r="JN87" s="88"/>
      <c r="JO87" s="88"/>
      <c r="JP87" s="97"/>
      <c r="JQ87" s="97"/>
      <c r="JR87" s="97"/>
      <c r="JS87" s="97"/>
      <c r="JT87" s="97"/>
      <c r="JU87" s="97"/>
      <c r="JV87" s="97"/>
      <c r="JW87" s="97"/>
      <c r="JX87" s="102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102"/>
      <c r="KS87" s="97"/>
      <c r="KT87" s="102"/>
      <c r="KU87" s="97"/>
      <c r="KV87" s="97"/>
      <c r="KW87" s="97"/>
      <c r="KX87" s="97"/>
      <c r="KY87" s="97"/>
      <c r="KZ87" s="97"/>
      <c r="LA87" s="102"/>
      <c r="LB87" s="97"/>
      <c r="LC87" s="97"/>
      <c r="LD87" s="97"/>
      <c r="LE87" s="97"/>
      <c r="LF87" s="97"/>
      <c r="LG87" s="97"/>
      <c r="LH87" s="97"/>
      <c r="LI87" s="97"/>
      <c r="LJ87" s="102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27" customFormat="1" ht="18" customHeight="1" x14ac:dyDescent="0.2">
      <c r="A88" s="12"/>
      <c r="B88" s="11" t="s">
        <v>360</v>
      </c>
      <c r="C88" s="1">
        <v>10257</v>
      </c>
      <c r="D88" t="s">
        <v>127</v>
      </c>
      <c r="E88" s="1">
        <v>9019</v>
      </c>
      <c r="F88" s="1"/>
      <c r="G88" t="s">
        <v>48</v>
      </c>
      <c r="H88"/>
      <c r="I88" s="1">
        <f t="shared" si="6"/>
        <v>0</v>
      </c>
      <c r="J88" s="12">
        <f>Tabuľka1[[#This Row],[Stĺpec8]]+I89</f>
        <v>0</v>
      </c>
      <c r="K88" s="102"/>
      <c r="L88" s="102"/>
      <c r="M88" s="97"/>
      <c r="N88" s="97"/>
      <c r="O88" s="97"/>
      <c r="P88" s="97"/>
      <c r="Q88" s="97"/>
      <c r="R88" s="102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102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102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102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102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88"/>
      <c r="JI88" s="88"/>
      <c r="JJ88" s="88"/>
      <c r="JK88" s="88"/>
      <c r="JL88" s="88"/>
      <c r="JM88" s="88"/>
      <c r="JN88" s="88"/>
      <c r="JO88" s="88"/>
      <c r="JP88" s="97"/>
      <c r="JQ88" s="97"/>
      <c r="JR88" s="97"/>
      <c r="JS88" s="97"/>
      <c r="JT88" s="97"/>
      <c r="JU88" s="97"/>
      <c r="JV88" s="97"/>
      <c r="JW88" s="97"/>
      <c r="JX88" s="102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102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27" customFormat="1" ht="18" customHeight="1" x14ac:dyDescent="0.2">
      <c r="A89" s="12"/>
      <c r="B89" s="11"/>
      <c r="C89" s="1"/>
      <c r="D89" t="s">
        <v>266</v>
      </c>
      <c r="E89" s="1">
        <v>12573</v>
      </c>
      <c r="F89" s="1"/>
      <c r="G89"/>
      <c r="H89"/>
      <c r="I89" s="1">
        <f t="shared" si="6"/>
        <v>0</v>
      </c>
      <c r="J89" s="12"/>
      <c r="K89" s="102"/>
      <c r="L89" s="102"/>
      <c r="M89" s="97"/>
      <c r="N89" s="97"/>
      <c r="O89" s="97"/>
      <c r="P89" s="97"/>
      <c r="Q89" s="97"/>
      <c r="R89" s="102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102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102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102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102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88"/>
      <c r="JI89" s="88"/>
      <c r="JJ89" s="88"/>
      <c r="JK89" s="88"/>
      <c r="JL89" s="88"/>
      <c r="JM89" s="88"/>
      <c r="JN89" s="88"/>
      <c r="JO89" s="88"/>
      <c r="JP89" s="97"/>
      <c r="JQ89" s="97"/>
      <c r="JR89" s="97"/>
      <c r="JS89" s="97"/>
      <c r="JT89" s="97"/>
      <c r="JU89" s="97"/>
      <c r="JV89" s="97"/>
      <c r="JW89" s="97"/>
      <c r="JX89" s="102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102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27" customFormat="1" ht="18" customHeight="1" x14ac:dyDescent="0.2">
      <c r="A90" s="12"/>
      <c r="B90" s="11" t="s">
        <v>262</v>
      </c>
      <c r="C90" s="1">
        <v>9421</v>
      </c>
      <c r="D90" s="4" t="s">
        <v>281</v>
      </c>
      <c r="E90" s="1">
        <v>12309</v>
      </c>
      <c r="F90" s="1"/>
      <c r="G90" s="4" t="s">
        <v>18</v>
      </c>
      <c r="H90"/>
      <c r="I90" s="1">
        <f t="shared" si="6"/>
        <v>0</v>
      </c>
      <c r="J90" s="12">
        <f>Tabuľka1[[#This Row],[Stĺpec8]]+I91</f>
        <v>0</v>
      </c>
      <c r="K90" s="102"/>
      <c r="L90" s="102"/>
      <c r="M90" s="97"/>
      <c r="N90" s="97"/>
      <c r="O90" s="97"/>
      <c r="P90" s="97"/>
      <c r="Q90" s="97"/>
      <c r="R90" s="97"/>
      <c r="S90" s="102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102"/>
      <c r="CU90" s="97"/>
      <c r="CV90" s="102"/>
      <c r="CW90" s="97"/>
      <c r="CX90" s="97"/>
      <c r="CY90" s="97"/>
      <c r="CZ90" s="97"/>
      <c r="DA90" s="97"/>
      <c r="DB90" s="97"/>
      <c r="DC90" s="97"/>
      <c r="DD90" s="102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102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88"/>
      <c r="JI90" s="88"/>
      <c r="JJ90" s="88"/>
      <c r="JK90" s="88"/>
      <c r="JL90" s="88"/>
      <c r="JM90" s="88"/>
      <c r="JN90" s="88"/>
      <c r="JO90" s="88"/>
      <c r="JP90" s="97"/>
      <c r="JQ90" s="97"/>
      <c r="JR90" s="97"/>
      <c r="JS90" s="97"/>
      <c r="JT90" s="97"/>
      <c r="JU90" s="97"/>
      <c r="JV90" s="97"/>
      <c r="JW90" s="97"/>
      <c r="JX90" s="102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27" customFormat="1" ht="18" customHeight="1" x14ac:dyDescent="0.2">
      <c r="A91" s="12"/>
      <c r="B91" s="11"/>
      <c r="C91" s="1"/>
      <c r="D91" s="4" t="s">
        <v>482</v>
      </c>
      <c r="E91" s="1">
        <v>12950</v>
      </c>
      <c r="F91" s="1"/>
      <c r="G91" s="4"/>
      <c r="H91"/>
      <c r="I91" s="1">
        <f t="shared" si="6"/>
        <v>0</v>
      </c>
      <c r="J91" s="12"/>
      <c r="K91" s="102"/>
      <c r="L91" s="102"/>
      <c r="M91" s="97"/>
      <c r="N91" s="97"/>
      <c r="O91" s="97"/>
      <c r="P91" s="97"/>
      <c r="Q91" s="97"/>
      <c r="R91" s="97"/>
      <c r="S91" s="102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102"/>
      <c r="CU91" s="97"/>
      <c r="CV91" s="102"/>
      <c r="CW91" s="97"/>
      <c r="CX91" s="97"/>
      <c r="CY91" s="97"/>
      <c r="CZ91" s="97"/>
      <c r="DA91" s="97"/>
      <c r="DB91" s="97"/>
      <c r="DC91" s="97"/>
      <c r="DD91" s="102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102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88"/>
      <c r="JI91" s="88"/>
      <c r="JJ91" s="88"/>
      <c r="JK91" s="88"/>
      <c r="JL91" s="88"/>
      <c r="JM91" s="88"/>
      <c r="JN91" s="88"/>
      <c r="JO91" s="88"/>
      <c r="JP91" s="97"/>
      <c r="JQ91" s="97"/>
      <c r="JR91" s="97"/>
      <c r="JS91" s="97"/>
      <c r="JT91" s="97"/>
      <c r="JU91" s="97"/>
      <c r="JV91" s="97"/>
      <c r="JW91" s="97"/>
      <c r="JX91" s="102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102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27" customFormat="1" ht="18" customHeight="1" x14ac:dyDescent="0.2">
      <c r="A92" s="12"/>
      <c r="B92" s="11" t="s">
        <v>351</v>
      </c>
      <c r="C92" s="1">
        <v>9935</v>
      </c>
      <c r="D92" s="4" t="s">
        <v>352</v>
      </c>
      <c r="E92" s="1">
        <v>12695</v>
      </c>
      <c r="F92" s="1"/>
      <c r="G92" s="4" t="s">
        <v>48</v>
      </c>
      <c r="H92"/>
      <c r="I92" s="1">
        <f t="shared" si="6"/>
        <v>0</v>
      </c>
      <c r="J92" s="12">
        <f>Tabuľka1[[#This Row],[Stĺpec8]]</f>
        <v>0</v>
      </c>
      <c r="K92" s="102"/>
      <c r="L92" s="102"/>
      <c r="M92" s="97"/>
      <c r="N92" s="97"/>
      <c r="O92" s="97"/>
      <c r="P92" s="97"/>
      <c r="Q92" s="97"/>
      <c r="R92" s="97"/>
      <c r="S92" s="102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102"/>
      <c r="CU92" s="97"/>
      <c r="CV92" s="102"/>
      <c r="CW92" s="97"/>
      <c r="CX92" s="97"/>
      <c r="CY92" s="97"/>
      <c r="CZ92" s="97"/>
      <c r="DA92" s="97"/>
      <c r="DB92" s="97"/>
      <c r="DC92" s="97"/>
      <c r="DD92" s="102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102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88"/>
      <c r="JI92" s="88"/>
      <c r="JJ92" s="88"/>
      <c r="JK92" s="88"/>
      <c r="JL92" s="88"/>
      <c r="JM92" s="88"/>
      <c r="JN92" s="88"/>
      <c r="JO92" s="88"/>
      <c r="JP92" s="97"/>
      <c r="JQ92" s="97"/>
      <c r="JR92" s="97"/>
      <c r="JS92" s="97"/>
      <c r="JT92" s="97"/>
      <c r="JU92" s="97"/>
      <c r="JV92" s="97"/>
      <c r="JW92" s="97"/>
      <c r="JX92" s="102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102"/>
      <c r="KS92" s="102"/>
      <c r="KT92" s="97"/>
      <c r="KU92" s="97"/>
      <c r="KV92" s="97"/>
      <c r="KW92" s="97"/>
      <c r="KX92" s="97"/>
      <c r="KY92" s="97"/>
      <c r="KZ92" s="97"/>
      <c r="LA92" s="102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27" customFormat="1" ht="18" customHeight="1" x14ac:dyDescent="0.2">
      <c r="A93" s="12"/>
      <c r="B93" s="11" t="s">
        <v>247</v>
      </c>
      <c r="C93" s="1">
        <v>9725</v>
      </c>
      <c r="D93" s="4" t="s">
        <v>248</v>
      </c>
      <c r="E93" s="1">
        <v>10202</v>
      </c>
      <c r="F93" s="1">
        <v>2014</v>
      </c>
      <c r="G93" s="4" t="s">
        <v>207</v>
      </c>
      <c r="H93"/>
      <c r="I93" s="1">
        <f t="shared" si="6"/>
        <v>0</v>
      </c>
      <c r="J93" s="12">
        <f>Tabuľka1[[#This Row],[Stĺpec8]]</f>
        <v>0</v>
      </c>
      <c r="K93" s="102"/>
      <c r="L93" s="102"/>
      <c r="M93" s="97"/>
      <c r="N93" s="97"/>
      <c r="O93" s="97"/>
      <c r="P93" s="97"/>
      <c r="Q93" s="97"/>
      <c r="R93" s="97"/>
      <c r="S93" s="102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102"/>
      <c r="CU93" s="97"/>
      <c r="CV93" s="102"/>
      <c r="CW93" s="97"/>
      <c r="CX93" s="97"/>
      <c r="CY93" s="97"/>
      <c r="CZ93" s="97"/>
      <c r="DA93" s="97"/>
      <c r="DB93" s="97"/>
      <c r="DC93" s="97"/>
      <c r="DD93" s="102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102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88"/>
      <c r="JI93" s="88"/>
      <c r="JJ93" s="88"/>
      <c r="JK93" s="88"/>
      <c r="JL93" s="88"/>
      <c r="JM93" s="88"/>
      <c r="JN93" s="88"/>
      <c r="JO93" s="88"/>
      <c r="JP93" s="97"/>
      <c r="JQ93" s="97"/>
      <c r="JR93" s="97"/>
      <c r="JS93" s="97"/>
      <c r="JT93" s="97"/>
      <c r="JU93" s="97"/>
      <c r="JV93" s="97"/>
      <c r="JW93" s="97"/>
      <c r="JX93" s="102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102"/>
      <c r="KS93" s="102"/>
      <c r="KT93" s="97"/>
      <c r="KU93" s="97"/>
      <c r="KV93" s="97"/>
      <c r="KW93" s="97"/>
      <c r="KX93" s="97"/>
      <c r="KY93" s="97"/>
      <c r="KZ93" s="97"/>
      <c r="LA93" s="102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27" customFormat="1" ht="18" customHeight="1" x14ac:dyDescent="0.2">
      <c r="A94" s="12"/>
      <c r="B94" s="11" t="s">
        <v>302</v>
      </c>
      <c r="C94" s="1">
        <v>9955</v>
      </c>
      <c r="D94" s="4" t="s">
        <v>303</v>
      </c>
      <c r="E94" s="1">
        <v>11717</v>
      </c>
      <c r="F94" s="1">
        <v>2011</v>
      </c>
      <c r="G94" s="4" t="s">
        <v>183</v>
      </c>
      <c r="H94"/>
      <c r="I94" s="1">
        <f t="shared" si="6"/>
        <v>0</v>
      </c>
      <c r="J94" s="12">
        <f>Tabuľka1[[#This Row],[Stĺpec8]]</f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102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102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102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102"/>
      <c r="KN94" s="97"/>
      <c r="KO94" s="97"/>
      <c r="KP94" s="97"/>
      <c r="KQ94" s="97"/>
      <c r="KR94" s="97"/>
      <c r="KS94" s="102"/>
      <c r="KT94" s="97"/>
      <c r="KU94" s="97"/>
      <c r="KV94" s="97"/>
      <c r="KW94" s="97"/>
      <c r="KX94" s="97"/>
      <c r="KY94" s="97"/>
      <c r="KZ94" s="97"/>
      <c r="LA94" s="102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27" customFormat="1" ht="18" customHeight="1" x14ac:dyDescent="0.2">
      <c r="A95" s="12"/>
      <c r="B95" s="11" t="s">
        <v>362</v>
      </c>
      <c r="C95" s="1">
        <v>9918</v>
      </c>
      <c r="D95" s="4" t="s">
        <v>210</v>
      </c>
      <c r="E95" s="1">
        <v>8754</v>
      </c>
      <c r="F95" s="1"/>
      <c r="G95" s="4" t="s">
        <v>51</v>
      </c>
      <c r="H95"/>
      <c r="I95" s="1">
        <f t="shared" si="6"/>
        <v>0</v>
      </c>
      <c r="J95" s="12">
        <f>Tabuľka1[[#This Row],[Stĺpec8]]</f>
        <v>0</v>
      </c>
      <c r="K95" s="102"/>
      <c r="L95" s="102"/>
      <c r="M95" s="97"/>
      <c r="N95" s="97"/>
      <c r="O95" s="97"/>
      <c r="P95" s="97"/>
      <c r="Q95" s="97"/>
      <c r="R95" s="97"/>
      <c r="S95" s="102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102"/>
      <c r="CU95" s="97"/>
      <c r="CV95" s="102"/>
      <c r="CW95" s="97"/>
      <c r="CX95" s="97"/>
      <c r="CY95" s="97"/>
      <c r="CZ95" s="97"/>
      <c r="DA95" s="97"/>
      <c r="DB95" s="97"/>
      <c r="DC95" s="97"/>
      <c r="DD95" s="102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102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88"/>
      <c r="JI95" s="88"/>
      <c r="JJ95" s="88"/>
      <c r="JK95" s="88"/>
      <c r="JL95" s="88"/>
      <c r="JM95" s="88"/>
      <c r="JN95" s="88"/>
      <c r="JO95" s="88"/>
      <c r="JP95" s="97"/>
      <c r="JQ95" s="97"/>
      <c r="JR95" s="97"/>
      <c r="JS95" s="97"/>
      <c r="JT95" s="97"/>
      <c r="JU95" s="97"/>
      <c r="JV95" s="97"/>
      <c r="JW95" s="97"/>
      <c r="JX95" s="102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27" customFormat="1" ht="18" customHeight="1" x14ac:dyDescent="0.2">
      <c r="A96" s="12"/>
      <c r="B96" s="11" t="s">
        <v>333</v>
      </c>
      <c r="C96" s="1">
        <v>9763</v>
      </c>
      <c r="D96" s="4" t="s">
        <v>334</v>
      </c>
      <c r="E96" s="1">
        <v>12826</v>
      </c>
      <c r="F96" s="1"/>
      <c r="G96" s="4" t="s">
        <v>18</v>
      </c>
      <c r="H96"/>
      <c r="I96" s="1">
        <f t="shared" si="6"/>
        <v>0</v>
      </c>
      <c r="J96" s="12">
        <f>Tabuľka1[[#This Row],[Stĺpec8]]</f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102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102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102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102"/>
      <c r="KN96" s="97"/>
      <c r="KO96" s="97"/>
      <c r="KP96" s="97"/>
      <c r="KQ96" s="97"/>
      <c r="KR96" s="97"/>
      <c r="KS96" s="102"/>
      <c r="KT96" s="97"/>
      <c r="KU96" s="97"/>
      <c r="KV96" s="97"/>
      <c r="KW96" s="97"/>
      <c r="KX96" s="97"/>
      <c r="KY96" s="97"/>
      <c r="KZ96" s="97"/>
      <c r="LA96" s="102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27" customFormat="1" ht="18" customHeight="1" x14ac:dyDescent="0.2">
      <c r="A97" s="12"/>
      <c r="B97" s="11" t="s">
        <v>499</v>
      </c>
      <c r="C97" s="1">
        <v>9486</v>
      </c>
      <c r="D97" s="4" t="s">
        <v>500</v>
      </c>
      <c r="E97" s="1">
        <v>12169</v>
      </c>
      <c r="F97" s="1"/>
      <c r="G97" s="4" t="s">
        <v>48</v>
      </c>
      <c r="H97"/>
      <c r="I97" s="1">
        <f t="shared" si="6"/>
        <v>0</v>
      </c>
      <c r="J97" s="12">
        <f>Tabuľka1[[#This Row],[Stĺpec8]]</f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102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102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102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102"/>
      <c r="KN97" s="97"/>
      <c r="KO97" s="97"/>
      <c r="KP97" s="97"/>
      <c r="KQ97" s="97"/>
      <c r="KR97" s="97"/>
      <c r="KS97" s="102"/>
      <c r="KT97" s="97"/>
      <c r="KU97" s="97"/>
      <c r="KV97" s="97"/>
      <c r="KW97" s="97"/>
      <c r="KX97" s="97"/>
      <c r="KY97" s="97"/>
      <c r="KZ97" s="97"/>
      <c r="LA97" s="102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27" customFormat="1" ht="18" customHeight="1" x14ac:dyDescent="0.2">
      <c r="A98" s="12"/>
      <c r="B98" s="11" t="s">
        <v>455</v>
      </c>
      <c r="C98" s="1">
        <v>9436</v>
      </c>
      <c r="D98" s="4" t="s">
        <v>456</v>
      </c>
      <c r="E98" s="1">
        <v>12598</v>
      </c>
      <c r="F98" s="1"/>
      <c r="G98" s="4" t="s">
        <v>293</v>
      </c>
      <c r="H98"/>
      <c r="I98" s="1">
        <f t="shared" si="6"/>
        <v>0</v>
      </c>
      <c r="J98" s="12">
        <f>Tabuľka1[[#This Row],[Stĺpec8]]</f>
        <v>0</v>
      </c>
      <c r="K98" s="102"/>
      <c r="L98" s="102"/>
      <c r="M98" s="97"/>
      <c r="N98" s="97"/>
      <c r="O98" s="97"/>
      <c r="P98" s="97"/>
      <c r="Q98" s="97"/>
      <c r="R98" s="97"/>
      <c r="S98" s="102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102"/>
      <c r="CU98" s="97"/>
      <c r="CV98" s="97"/>
      <c r="CW98" s="97"/>
      <c r="CX98" s="97"/>
      <c r="CY98" s="97"/>
      <c r="CZ98" s="97"/>
      <c r="DA98" s="97"/>
      <c r="DB98" s="97"/>
      <c r="DC98" s="97"/>
      <c r="DD98" s="102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88"/>
      <c r="JI98" s="88"/>
      <c r="JJ98" s="88"/>
      <c r="JK98" s="88"/>
      <c r="JL98" s="88"/>
      <c r="JM98" s="88"/>
      <c r="JN98" s="88"/>
      <c r="JO98" s="88"/>
      <c r="JP98" s="97"/>
      <c r="JQ98" s="97"/>
      <c r="JR98" s="97"/>
      <c r="JS98" s="97"/>
      <c r="JT98" s="97"/>
      <c r="JU98" s="97"/>
      <c r="JV98" s="97"/>
      <c r="JW98" s="97"/>
      <c r="JX98" s="102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27" customFormat="1" ht="18" customHeight="1" x14ac:dyDescent="0.2">
      <c r="A99" s="12"/>
      <c r="B99" s="11" t="s">
        <v>415</v>
      </c>
      <c r="C99" s="1"/>
      <c r="D99" s="4" t="s">
        <v>204</v>
      </c>
      <c r="E99" s="1"/>
      <c r="F99" s="1"/>
      <c r="G99" s="4" t="s">
        <v>51</v>
      </c>
      <c r="H99"/>
      <c r="I99" s="1">
        <f t="shared" si="6"/>
        <v>0</v>
      </c>
      <c r="J99" s="12">
        <f>Tabuľka1[[#This Row],[Stĺpec8]]</f>
        <v>0</v>
      </c>
      <c r="K99" s="102"/>
      <c r="L99" s="102"/>
      <c r="M99" s="97"/>
      <c r="N99" s="97"/>
      <c r="O99" s="97"/>
      <c r="P99" s="97"/>
      <c r="Q99" s="97"/>
      <c r="R99" s="97"/>
      <c r="S99" s="102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102"/>
      <c r="CU99" s="97"/>
      <c r="CV99" s="97"/>
      <c r="CW99" s="97"/>
      <c r="CX99" s="97"/>
      <c r="CY99" s="97"/>
      <c r="CZ99" s="97"/>
      <c r="DA99" s="97"/>
      <c r="DB99" s="97"/>
      <c r="DC99" s="97"/>
      <c r="DD99" s="102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102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88"/>
      <c r="JI99" s="88"/>
      <c r="JJ99" s="88"/>
      <c r="JK99" s="88"/>
      <c r="JL99" s="88"/>
      <c r="JM99" s="88"/>
      <c r="JN99" s="88"/>
      <c r="JO99" s="88"/>
      <c r="JP99" s="97"/>
      <c r="JQ99" s="97"/>
      <c r="JR99" s="97"/>
      <c r="JS99" s="97"/>
      <c r="JT99" s="97"/>
      <c r="JU99" s="97"/>
      <c r="JV99" s="97"/>
      <c r="JW99" s="97"/>
      <c r="JX99" s="102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27" customFormat="1" ht="18" customHeight="1" x14ac:dyDescent="0.2">
      <c r="A100" s="12"/>
      <c r="B100" s="11" t="s">
        <v>357</v>
      </c>
      <c r="C100" s="1">
        <v>10058</v>
      </c>
      <c r="D100" t="s">
        <v>358</v>
      </c>
      <c r="E100" s="1">
        <v>11020</v>
      </c>
      <c r="F100" s="1"/>
      <c r="G100" t="s">
        <v>359</v>
      </c>
      <c r="H100"/>
      <c r="I100" s="1">
        <f t="shared" si="6"/>
        <v>0</v>
      </c>
      <c r="J100" s="12">
        <f>Tabuľka1[[#This Row],[Stĺpec8]]</f>
        <v>0</v>
      </c>
      <c r="K100" s="102"/>
      <c r="L100" s="102"/>
      <c r="M100" s="97"/>
      <c r="N100" s="97"/>
      <c r="O100" s="97"/>
      <c r="P100" s="97"/>
      <c r="Q100" s="97"/>
      <c r="R100" s="102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102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102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102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102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88"/>
      <c r="JI100" s="88"/>
      <c r="JJ100" s="88"/>
      <c r="JK100" s="88"/>
      <c r="JL100" s="88"/>
      <c r="JM100" s="88"/>
      <c r="JN100" s="88"/>
      <c r="JO100" s="88"/>
      <c r="JP100" s="97"/>
      <c r="JQ100" s="97"/>
      <c r="JR100" s="97"/>
      <c r="JS100" s="97"/>
      <c r="JT100" s="97"/>
      <c r="JU100" s="97"/>
      <c r="JV100" s="97"/>
      <c r="JW100" s="97"/>
      <c r="JX100" s="102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102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27" customFormat="1" ht="18" customHeight="1" x14ac:dyDescent="0.2">
      <c r="A101" s="12"/>
      <c r="B101" s="11" t="s">
        <v>503</v>
      </c>
      <c r="C101" s="1">
        <v>10167</v>
      </c>
      <c r="D101" t="s">
        <v>438</v>
      </c>
      <c r="E101" s="1">
        <v>5130</v>
      </c>
      <c r="F101" s="1"/>
      <c r="G101" t="s">
        <v>427</v>
      </c>
      <c r="H101"/>
      <c r="I101" s="1">
        <f t="shared" si="6"/>
        <v>0</v>
      </c>
      <c r="J101" s="12">
        <f>Tabuľka1[[#This Row],[Stĺpec8]]</f>
        <v>0</v>
      </c>
      <c r="K101" s="102"/>
      <c r="L101" s="102"/>
      <c r="M101" s="97"/>
      <c r="N101" s="97"/>
      <c r="O101" s="97"/>
      <c r="P101" s="97"/>
      <c r="Q101" s="97"/>
      <c r="R101" s="102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102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102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102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102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88"/>
      <c r="JI101" s="88"/>
      <c r="JJ101" s="88"/>
      <c r="JK101" s="88"/>
      <c r="JL101" s="88"/>
      <c r="JM101" s="88"/>
      <c r="JN101" s="88"/>
      <c r="JO101" s="88"/>
      <c r="JP101" s="97"/>
      <c r="JQ101" s="97"/>
      <c r="JR101" s="97"/>
      <c r="JS101" s="97"/>
      <c r="JT101" s="97"/>
      <c r="JU101" s="97"/>
      <c r="JV101" s="97"/>
      <c r="JW101" s="97"/>
      <c r="JX101" s="102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102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27" customFormat="1" ht="18" customHeight="1" x14ac:dyDescent="0.2">
      <c r="A102" s="12"/>
      <c r="B102" s="11" t="s">
        <v>208</v>
      </c>
      <c r="C102" s="1">
        <v>9505</v>
      </c>
      <c r="D102" s="4" t="s">
        <v>209</v>
      </c>
      <c r="E102" s="1">
        <v>11277</v>
      </c>
      <c r="F102" s="1">
        <v>2007</v>
      </c>
      <c r="G102" s="4" t="s">
        <v>51</v>
      </c>
      <c r="H102"/>
      <c r="I102" s="1">
        <f t="shared" si="6"/>
        <v>0</v>
      </c>
      <c r="J102" s="12">
        <f>Tabuľka1[[#This Row],[Stĺpec8]]</f>
        <v>0</v>
      </c>
      <c r="K102" s="102"/>
      <c r="L102" s="102"/>
      <c r="M102" s="97"/>
      <c r="N102" s="97"/>
      <c r="O102" s="97"/>
      <c r="P102" s="97"/>
      <c r="Q102" s="97"/>
      <c r="R102" s="97"/>
      <c r="S102" s="102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102"/>
      <c r="CU102" s="97"/>
      <c r="CV102" s="102"/>
      <c r="CW102" s="97"/>
      <c r="CX102" s="97"/>
      <c r="CY102" s="97"/>
      <c r="CZ102" s="97"/>
      <c r="DA102" s="97"/>
      <c r="DB102" s="97"/>
      <c r="DC102" s="97"/>
      <c r="DD102" s="102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88"/>
      <c r="JI102" s="88"/>
      <c r="JJ102" s="88"/>
      <c r="JK102" s="88"/>
      <c r="JL102" s="88"/>
      <c r="JM102" s="88"/>
      <c r="JN102" s="88"/>
      <c r="JO102" s="88"/>
      <c r="JP102" s="97"/>
      <c r="JQ102" s="97"/>
      <c r="JR102" s="97"/>
      <c r="JS102" s="97"/>
      <c r="JT102" s="97"/>
      <c r="JU102" s="97"/>
      <c r="JV102" s="97"/>
      <c r="JW102" s="97"/>
      <c r="JX102" s="102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27" customFormat="1" ht="18.75" customHeight="1" x14ac:dyDescent="0.2">
      <c r="A103" s="12"/>
      <c r="B103" s="11" t="s">
        <v>481</v>
      </c>
      <c r="C103" s="1">
        <v>8358</v>
      </c>
      <c r="D103" s="29" t="s">
        <v>483</v>
      </c>
      <c r="E103" s="1">
        <v>10686</v>
      </c>
      <c r="F103" s="1"/>
      <c r="G103" s="4" t="s">
        <v>264</v>
      </c>
      <c r="H103"/>
      <c r="I103" s="1">
        <f t="shared" si="6"/>
        <v>0</v>
      </c>
      <c r="J103" s="12">
        <f>Tabuľka1[[#This Row],[Stĺpec8]]</f>
        <v>0</v>
      </c>
      <c r="K103" s="102"/>
      <c r="L103" s="102"/>
      <c r="M103" s="97"/>
      <c r="N103" s="97"/>
      <c r="O103" s="97"/>
      <c r="P103" s="97"/>
      <c r="Q103" s="97"/>
      <c r="R103" s="97"/>
      <c r="S103" s="102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102"/>
      <c r="CU103" s="97"/>
      <c r="CV103" s="102"/>
      <c r="CW103" s="97"/>
      <c r="CX103" s="97"/>
      <c r="CY103" s="97"/>
      <c r="CZ103" s="97"/>
      <c r="DA103" s="97"/>
      <c r="DB103" s="97"/>
      <c r="DC103" s="97"/>
      <c r="DD103" s="102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102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88"/>
      <c r="JI103" s="88"/>
      <c r="JJ103" s="88"/>
      <c r="JK103" s="88"/>
      <c r="JL103" s="88"/>
      <c r="JM103" s="88"/>
      <c r="JN103" s="88"/>
      <c r="JO103" s="88"/>
      <c r="JP103" s="97"/>
      <c r="JQ103" s="97"/>
      <c r="JR103" s="97"/>
      <c r="JS103" s="97"/>
      <c r="JT103" s="97"/>
      <c r="JU103" s="97"/>
      <c r="JV103" s="97"/>
      <c r="JW103" s="97"/>
      <c r="JX103" s="102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102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27" customFormat="1" ht="18" customHeight="1" x14ac:dyDescent="0.2">
      <c r="A104" s="12"/>
      <c r="B104" s="11" t="s">
        <v>363</v>
      </c>
      <c r="C104" s="1">
        <v>9891</v>
      </c>
      <c r="D104" s="4" t="s">
        <v>364</v>
      </c>
      <c r="E104" s="1">
        <v>12872</v>
      </c>
      <c r="F104" s="1"/>
      <c r="G104" s="4" t="s">
        <v>148</v>
      </c>
      <c r="H104"/>
      <c r="I104" s="1">
        <f t="shared" si="6"/>
        <v>0</v>
      </c>
      <c r="J104" s="12">
        <f>Tabuľka1[[#This Row],[Stĺpec8]]</f>
        <v>0</v>
      </c>
      <c r="K104" s="102"/>
      <c r="L104" s="102"/>
      <c r="M104" s="97"/>
      <c r="N104" s="97"/>
      <c r="O104" s="97"/>
      <c r="P104" s="97"/>
      <c r="Q104" s="97"/>
      <c r="R104" s="97"/>
      <c r="S104" s="102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102"/>
      <c r="CU104" s="97"/>
      <c r="CV104" s="102"/>
      <c r="CW104" s="97"/>
      <c r="CX104" s="97"/>
      <c r="CY104" s="97"/>
      <c r="CZ104" s="97"/>
      <c r="DA104" s="97"/>
      <c r="DB104" s="97"/>
      <c r="DC104" s="97"/>
      <c r="DD104" s="102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88"/>
      <c r="JI104" s="88"/>
      <c r="JJ104" s="88"/>
      <c r="JK104" s="88"/>
      <c r="JL104" s="88"/>
      <c r="JM104" s="88"/>
      <c r="JN104" s="88"/>
      <c r="JO104" s="88"/>
      <c r="JP104" s="97"/>
      <c r="JQ104" s="97"/>
      <c r="JR104" s="97"/>
      <c r="JS104" s="97"/>
      <c r="JT104" s="97"/>
      <c r="JU104" s="97"/>
      <c r="JV104" s="97"/>
      <c r="JW104" s="97"/>
      <c r="JX104" s="102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27" customFormat="1" ht="18" customHeight="1" x14ac:dyDescent="0.2">
      <c r="A105" s="12"/>
      <c r="B105" s="11" t="s">
        <v>494</v>
      </c>
      <c r="C105" s="1">
        <v>9676</v>
      </c>
      <c r="D105" s="4" t="s">
        <v>495</v>
      </c>
      <c r="E105" s="1">
        <v>10277</v>
      </c>
      <c r="F105" s="1"/>
      <c r="G105" s="4" t="s">
        <v>45</v>
      </c>
      <c r="H105"/>
      <c r="I105" s="1">
        <f t="shared" si="6"/>
        <v>0</v>
      </c>
      <c r="J105" s="12"/>
      <c r="K105" s="102"/>
      <c r="L105" s="102"/>
      <c r="M105" s="97"/>
      <c r="N105" s="97"/>
      <c r="O105" s="97"/>
      <c r="P105" s="97"/>
      <c r="Q105" s="97"/>
      <c r="R105" s="97"/>
      <c r="S105" s="102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102"/>
      <c r="CU105" s="97"/>
      <c r="CV105" s="102"/>
      <c r="CW105" s="97"/>
      <c r="CX105" s="97"/>
      <c r="CY105" s="97"/>
      <c r="CZ105" s="97"/>
      <c r="DA105" s="97"/>
      <c r="DB105" s="97"/>
      <c r="DC105" s="97"/>
      <c r="DD105" s="102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102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88"/>
      <c r="JI105" s="88"/>
      <c r="JJ105" s="88"/>
      <c r="JK105" s="88"/>
      <c r="JL105" s="88"/>
      <c r="JM105" s="88"/>
      <c r="JN105" s="88"/>
      <c r="JO105" s="88"/>
      <c r="JP105" s="97"/>
      <c r="JQ105" s="97"/>
      <c r="JR105" s="97"/>
      <c r="JS105" s="97"/>
      <c r="JT105" s="97"/>
      <c r="JU105" s="97"/>
      <c r="JV105" s="97"/>
      <c r="JW105" s="97"/>
      <c r="JX105" s="102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27" customFormat="1" ht="18" customHeight="1" x14ac:dyDescent="0.2">
      <c r="A106" s="12"/>
      <c r="B106" s="11" t="s">
        <v>355</v>
      </c>
      <c r="C106" s="1">
        <v>9665</v>
      </c>
      <c r="D106" s="4" t="s">
        <v>356</v>
      </c>
      <c r="E106" s="1">
        <v>9235</v>
      </c>
      <c r="F106" s="1"/>
      <c r="G106" s="4" t="s">
        <v>51</v>
      </c>
      <c r="H106"/>
      <c r="I106" s="1">
        <f t="shared" si="6"/>
        <v>0</v>
      </c>
      <c r="J106" s="12">
        <f>Tabuľka1[[#This Row],[Stĺpec8]]</f>
        <v>0</v>
      </c>
      <c r="K106" s="102"/>
      <c r="L106" s="102"/>
      <c r="M106" s="97"/>
      <c r="N106" s="97"/>
      <c r="O106" s="97"/>
      <c r="P106" s="97"/>
      <c r="Q106" s="97"/>
      <c r="R106" s="97"/>
      <c r="S106" s="102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102"/>
      <c r="CU106" s="97"/>
      <c r="CV106" s="102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88"/>
      <c r="JI106" s="88"/>
      <c r="JJ106" s="88"/>
      <c r="JK106" s="88"/>
      <c r="JL106" s="88"/>
      <c r="JM106" s="88"/>
      <c r="JN106" s="88"/>
      <c r="JO106" s="88"/>
      <c r="JP106" s="97"/>
      <c r="JQ106" s="97"/>
      <c r="JR106" s="97"/>
      <c r="JS106" s="97"/>
      <c r="JT106" s="97"/>
      <c r="JU106" s="97"/>
      <c r="JV106" s="97"/>
      <c r="JW106" s="97"/>
      <c r="JX106" s="102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27" customFormat="1" ht="18.75" customHeight="1" x14ac:dyDescent="0.2">
      <c r="A107" s="12"/>
      <c r="B107" s="11" t="s">
        <v>461</v>
      </c>
      <c r="C107" s="1">
        <v>8647</v>
      </c>
      <c r="D107" s="4" t="s">
        <v>384</v>
      </c>
      <c r="E107" s="1">
        <v>12277</v>
      </c>
      <c r="F107" s="1"/>
      <c r="G107" s="4" t="s">
        <v>264</v>
      </c>
      <c r="H107"/>
      <c r="I107" s="1">
        <f t="shared" si="6"/>
        <v>0</v>
      </c>
      <c r="J107" s="12">
        <f>Tabuľka1[[#This Row],[Stĺpec8]]</f>
        <v>0</v>
      </c>
      <c r="K107" s="102"/>
      <c r="L107" s="102"/>
      <c r="M107" s="97"/>
      <c r="N107" s="97"/>
      <c r="O107" s="97"/>
      <c r="P107" s="97"/>
      <c r="Q107" s="97"/>
      <c r="R107" s="97"/>
      <c r="S107" s="102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102"/>
      <c r="CU107" s="97"/>
      <c r="CV107" s="102"/>
      <c r="CW107" s="97"/>
      <c r="CX107" s="97"/>
      <c r="CY107" s="97"/>
      <c r="CZ107" s="97"/>
      <c r="DA107" s="97"/>
      <c r="DB107" s="97"/>
      <c r="DC107" s="97"/>
      <c r="DD107" s="102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102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88"/>
      <c r="JI107" s="88"/>
      <c r="JJ107" s="88"/>
      <c r="JK107" s="88"/>
      <c r="JL107" s="88"/>
      <c r="JM107" s="88"/>
      <c r="JN107" s="88"/>
      <c r="JO107" s="88"/>
      <c r="JP107" s="97"/>
      <c r="JQ107" s="97"/>
      <c r="JR107" s="97"/>
      <c r="JS107" s="97"/>
      <c r="JT107" s="97"/>
      <c r="JU107" s="97"/>
      <c r="JV107" s="97"/>
      <c r="JW107" s="97"/>
      <c r="JX107" s="102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27" customFormat="1" ht="18" customHeight="1" x14ac:dyDescent="0.2">
      <c r="A108" s="12"/>
      <c r="B108" s="11" t="s">
        <v>437</v>
      </c>
      <c r="C108" s="1">
        <v>9666</v>
      </c>
      <c r="D108" s="4" t="s">
        <v>438</v>
      </c>
      <c r="E108" s="1">
        <v>5130</v>
      </c>
      <c r="F108" s="1"/>
      <c r="G108" s="4" t="s">
        <v>427</v>
      </c>
      <c r="H108"/>
      <c r="I108" s="1">
        <f t="shared" si="6"/>
        <v>0</v>
      </c>
      <c r="J108" s="12">
        <f>Tabuľka1[[#This Row],[Stĺpec8]]</f>
        <v>0</v>
      </c>
      <c r="K108" s="102"/>
      <c r="L108" s="102"/>
      <c r="M108" s="97"/>
      <c r="N108" s="97"/>
      <c r="O108" s="97"/>
      <c r="P108" s="97"/>
      <c r="Q108" s="97"/>
      <c r="R108" s="97"/>
      <c r="S108" s="102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102"/>
      <c r="CU108" s="97"/>
      <c r="CV108" s="97"/>
      <c r="CW108" s="97"/>
      <c r="CX108" s="97"/>
      <c r="CY108" s="97"/>
      <c r="CZ108" s="97"/>
      <c r="DA108" s="97"/>
      <c r="DB108" s="97"/>
      <c r="DC108" s="97"/>
      <c r="DD108" s="102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102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88"/>
      <c r="JI108" s="88"/>
      <c r="JJ108" s="88"/>
      <c r="JK108" s="88"/>
      <c r="JL108" s="88"/>
      <c r="JM108" s="88"/>
      <c r="JN108" s="88"/>
      <c r="JO108" s="88"/>
      <c r="JP108" s="97"/>
      <c r="JQ108" s="97"/>
      <c r="JR108" s="97"/>
      <c r="JS108" s="97"/>
      <c r="JT108" s="97"/>
      <c r="JU108" s="97"/>
      <c r="JV108" s="97"/>
      <c r="JW108" s="97"/>
      <c r="JX108" s="102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27" customFormat="1" ht="18" customHeight="1" x14ac:dyDescent="0.2">
      <c r="A109" s="12"/>
      <c r="B109" s="11"/>
      <c r="C109" s="1"/>
      <c r="D109" s="4" t="s">
        <v>498</v>
      </c>
      <c r="E109" s="1">
        <v>7895</v>
      </c>
      <c r="F109" s="1"/>
      <c r="G109" s="4"/>
      <c r="H109"/>
      <c r="I109" s="1">
        <f t="shared" si="6"/>
        <v>0</v>
      </c>
      <c r="J109" s="12"/>
      <c r="K109" s="102"/>
      <c r="L109" s="102"/>
      <c r="M109" s="97"/>
      <c r="N109" s="97"/>
      <c r="O109" s="97"/>
      <c r="P109" s="97"/>
      <c r="Q109" s="97"/>
      <c r="R109" s="97"/>
      <c r="S109" s="102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102"/>
      <c r="CU109" s="97"/>
      <c r="CV109" s="97"/>
      <c r="CW109" s="97"/>
      <c r="CX109" s="97"/>
      <c r="CY109" s="97"/>
      <c r="CZ109" s="97"/>
      <c r="DA109" s="97"/>
      <c r="DB109" s="97"/>
      <c r="DC109" s="97"/>
      <c r="DD109" s="102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102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88"/>
      <c r="JI109" s="88"/>
      <c r="JJ109" s="88"/>
      <c r="JK109" s="88"/>
      <c r="JL109" s="88"/>
      <c r="JM109" s="88"/>
      <c r="JN109" s="88"/>
      <c r="JO109" s="88"/>
      <c r="JP109" s="97"/>
      <c r="JQ109" s="97"/>
      <c r="JR109" s="97"/>
      <c r="JS109" s="97"/>
      <c r="JT109" s="97"/>
      <c r="JU109" s="97"/>
      <c r="JV109" s="97"/>
      <c r="JW109" s="97"/>
      <c r="JX109" s="102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27" customFormat="1" ht="18" customHeight="1" x14ac:dyDescent="0.2">
      <c r="A110" s="12"/>
      <c r="B110" s="11" t="s">
        <v>365</v>
      </c>
      <c r="C110" s="1">
        <v>10046</v>
      </c>
      <c r="D110" s="4" t="s">
        <v>202</v>
      </c>
      <c r="E110" s="1">
        <v>12298</v>
      </c>
      <c r="F110" s="1"/>
      <c r="G110" s="4" t="s">
        <v>51</v>
      </c>
      <c r="H110"/>
      <c r="I110" s="1">
        <f t="shared" si="6"/>
        <v>0</v>
      </c>
      <c r="J110" s="12">
        <f>Tabuľka1[[#This Row],[Stĺpec8]]</f>
        <v>0</v>
      </c>
      <c r="K110" s="102"/>
      <c r="L110" s="102"/>
      <c r="M110" s="97"/>
      <c r="N110" s="97"/>
      <c r="O110" s="97"/>
      <c r="P110" s="97"/>
      <c r="Q110" s="97"/>
      <c r="R110" s="97"/>
      <c r="S110" s="102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102"/>
      <c r="CU110" s="97"/>
      <c r="CV110" s="102"/>
      <c r="CW110" s="97"/>
      <c r="CX110" s="97"/>
      <c r="CY110" s="97"/>
      <c r="CZ110" s="97"/>
      <c r="DA110" s="97"/>
      <c r="DB110" s="97"/>
      <c r="DC110" s="97"/>
      <c r="DD110" s="102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102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88"/>
      <c r="JI110" s="88"/>
      <c r="JJ110" s="88"/>
      <c r="JK110" s="88"/>
      <c r="JL110" s="88"/>
      <c r="JM110" s="88"/>
      <c r="JN110" s="88"/>
      <c r="JO110" s="88"/>
      <c r="JP110" s="97"/>
      <c r="JQ110" s="97"/>
      <c r="JR110" s="97"/>
      <c r="JS110" s="97"/>
      <c r="JT110" s="97"/>
      <c r="JU110" s="97"/>
      <c r="JV110" s="97"/>
      <c r="JW110" s="97"/>
      <c r="JX110" s="102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27" customFormat="1" ht="18.75" customHeight="1" x14ac:dyDescent="0.2">
      <c r="A111" s="12"/>
      <c r="B111" s="11" t="s">
        <v>274</v>
      </c>
      <c r="C111" s="1">
        <v>9674</v>
      </c>
      <c r="D111" s="4" t="s">
        <v>200</v>
      </c>
      <c r="E111" s="1">
        <v>11205</v>
      </c>
      <c r="F111" s="1"/>
      <c r="G111" s="4" t="s">
        <v>45</v>
      </c>
      <c r="H111"/>
      <c r="I111" s="1">
        <f t="shared" si="6"/>
        <v>0</v>
      </c>
      <c r="J111" s="12"/>
      <c r="K111" s="102"/>
      <c r="L111" s="102"/>
      <c r="M111" s="97"/>
      <c r="N111" s="97"/>
      <c r="O111" s="97"/>
      <c r="P111" s="97"/>
      <c r="Q111" s="97"/>
      <c r="R111" s="97"/>
      <c r="S111" s="102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102"/>
      <c r="CU111" s="97"/>
      <c r="CV111" s="102"/>
      <c r="CW111" s="97"/>
      <c r="CX111" s="97"/>
      <c r="CY111" s="97"/>
      <c r="CZ111" s="97"/>
      <c r="DA111" s="97"/>
      <c r="DB111" s="97"/>
      <c r="DC111" s="97"/>
      <c r="DD111" s="102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102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88"/>
      <c r="JI111" s="88"/>
      <c r="JJ111" s="88"/>
      <c r="JK111" s="88"/>
      <c r="JL111" s="88"/>
      <c r="JM111" s="88"/>
      <c r="JN111" s="88"/>
      <c r="JO111" s="88"/>
      <c r="JP111" s="97"/>
      <c r="JQ111" s="97"/>
      <c r="JR111" s="97"/>
      <c r="JS111" s="97"/>
      <c r="JT111" s="97"/>
      <c r="JU111" s="97"/>
      <c r="JV111" s="97"/>
      <c r="JW111" s="97"/>
      <c r="JX111" s="102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27" customFormat="1" ht="18" customHeight="1" x14ac:dyDescent="0.2">
      <c r="A112" s="12"/>
      <c r="B112" s="11" t="s">
        <v>410</v>
      </c>
      <c r="C112" s="1">
        <v>8827</v>
      </c>
      <c r="D112" s="4" t="s">
        <v>411</v>
      </c>
      <c r="E112" s="1">
        <v>13031</v>
      </c>
      <c r="F112" s="1">
        <v>2006</v>
      </c>
      <c r="G112" s="4" t="s">
        <v>412</v>
      </c>
      <c r="H112"/>
      <c r="I112" s="1">
        <f t="shared" si="6"/>
        <v>0</v>
      </c>
      <c r="J112" s="12">
        <f>Tabuľka1[[#This Row],[Stĺpec8]]</f>
        <v>0</v>
      </c>
      <c r="K112" s="102"/>
      <c r="L112" s="102"/>
      <c r="M112" s="97"/>
      <c r="N112" s="97"/>
      <c r="O112" s="97"/>
      <c r="P112" s="97"/>
      <c r="Q112" s="97"/>
      <c r="R112" s="97"/>
      <c r="S112" s="102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102"/>
      <c r="CU112" s="97"/>
      <c r="CV112" s="97"/>
      <c r="CW112" s="97"/>
      <c r="CX112" s="97"/>
      <c r="CY112" s="97"/>
      <c r="CZ112" s="97"/>
      <c r="DA112" s="97"/>
      <c r="DB112" s="97"/>
      <c r="DC112" s="97"/>
      <c r="DD112" s="102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102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88"/>
      <c r="JI112" s="88"/>
      <c r="JJ112" s="88"/>
      <c r="JK112" s="88"/>
      <c r="JL112" s="88"/>
      <c r="JM112" s="88"/>
      <c r="JN112" s="88"/>
      <c r="JO112" s="88"/>
      <c r="JP112" s="97"/>
      <c r="JQ112" s="97"/>
      <c r="JR112" s="97"/>
      <c r="JS112" s="97"/>
      <c r="JT112" s="97"/>
      <c r="JU112" s="97"/>
      <c r="JV112" s="97"/>
      <c r="JW112" s="97"/>
      <c r="JX112" s="102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27" customFormat="1" ht="18.75" customHeight="1" x14ac:dyDescent="0.2">
      <c r="A113" s="12"/>
      <c r="B113" s="11" t="s">
        <v>504</v>
      </c>
      <c r="C113" s="1">
        <v>9696</v>
      </c>
      <c r="D113" s="4" t="s">
        <v>505</v>
      </c>
      <c r="E113" s="1">
        <v>12196</v>
      </c>
      <c r="F113" s="1"/>
      <c r="G113" s="4" t="s">
        <v>427</v>
      </c>
      <c r="H113"/>
      <c r="I113" s="1">
        <f t="shared" si="6"/>
        <v>0</v>
      </c>
      <c r="J113" s="12"/>
      <c r="K113" s="102"/>
      <c r="L113" s="102"/>
      <c r="M113" s="97"/>
      <c r="N113" s="97"/>
      <c r="O113" s="97"/>
      <c r="P113" s="97"/>
      <c r="Q113" s="97"/>
      <c r="R113" s="97"/>
      <c r="S113" s="102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102"/>
      <c r="CU113" s="97"/>
      <c r="CV113" s="102"/>
      <c r="CW113" s="97"/>
      <c r="CX113" s="97"/>
      <c r="CY113" s="97"/>
      <c r="CZ113" s="97"/>
      <c r="DA113" s="97"/>
      <c r="DB113" s="97"/>
      <c r="DC113" s="97"/>
      <c r="DD113" s="102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102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88"/>
      <c r="JI113" s="88"/>
      <c r="JJ113" s="88"/>
      <c r="JK113" s="88"/>
      <c r="JL113" s="88"/>
      <c r="JM113" s="88"/>
      <c r="JN113" s="88"/>
      <c r="JO113" s="88"/>
      <c r="JP113" s="97"/>
      <c r="JQ113" s="97"/>
      <c r="JR113" s="97"/>
      <c r="JS113" s="97"/>
      <c r="JT113" s="97"/>
      <c r="JU113" s="97"/>
      <c r="JV113" s="97"/>
      <c r="JW113" s="97"/>
      <c r="JX113" s="102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27" customFormat="1" ht="18" customHeight="1" x14ac:dyDescent="0.2">
      <c r="A114" s="12"/>
      <c r="B114" s="11" t="s">
        <v>354</v>
      </c>
      <c r="C114" s="1">
        <v>9932</v>
      </c>
      <c r="D114" s="4" t="s">
        <v>151</v>
      </c>
      <c r="E114" s="1">
        <v>10757</v>
      </c>
      <c r="F114" s="1"/>
      <c r="G114" s="4" t="s">
        <v>48</v>
      </c>
      <c r="H114"/>
      <c r="I114" s="1">
        <f t="shared" si="6"/>
        <v>0</v>
      </c>
      <c r="J114" s="12">
        <f>Tabuľka1[[#This Row],[Stĺpec8]]</f>
        <v>0</v>
      </c>
      <c r="K114" s="102"/>
      <c r="L114" s="102"/>
      <c r="M114" s="97"/>
      <c r="N114" s="97"/>
      <c r="O114" s="97"/>
      <c r="P114" s="97"/>
      <c r="Q114" s="97"/>
      <c r="R114" s="97"/>
      <c r="S114" s="102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102"/>
      <c r="CU114" s="97"/>
      <c r="CV114" s="102"/>
      <c r="CW114" s="97"/>
      <c r="CX114" s="97"/>
      <c r="CY114" s="97"/>
      <c r="CZ114" s="97"/>
      <c r="DA114" s="97"/>
      <c r="DB114" s="97"/>
      <c r="DC114" s="97"/>
      <c r="DD114" s="102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102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88"/>
      <c r="JI114" s="88"/>
      <c r="JJ114" s="88"/>
      <c r="JK114" s="88"/>
      <c r="JL114" s="88"/>
      <c r="JM114" s="88"/>
      <c r="JN114" s="88"/>
      <c r="JO114" s="88"/>
      <c r="JP114" s="97"/>
      <c r="JQ114" s="97"/>
      <c r="JR114" s="97"/>
      <c r="JS114" s="97"/>
      <c r="JT114" s="97"/>
      <c r="JU114" s="97"/>
      <c r="JV114" s="97"/>
      <c r="JW114" s="97"/>
      <c r="JX114" s="102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27" customFormat="1" ht="18" customHeight="1" x14ac:dyDescent="0.2">
      <c r="A115" s="169">
        <v>56</v>
      </c>
      <c r="B115" s="170" t="s">
        <v>54</v>
      </c>
      <c r="C115" s="55"/>
      <c r="D115" s="172"/>
      <c r="E115" s="55"/>
      <c r="F115" s="55"/>
      <c r="G115" s="172"/>
      <c r="H115" s="172"/>
      <c r="I115" s="1">
        <f t="shared" ref="I115" si="7">SUM(K115:TB115)</f>
        <v>0</v>
      </c>
      <c r="J115" s="169">
        <f>Tabuľka1[[#This Row],[Stĺpec8]]</f>
        <v>0</v>
      </c>
      <c r="K115" s="102"/>
      <c r="L115" s="102"/>
      <c r="M115" s="97"/>
      <c r="N115" s="97"/>
      <c r="O115" s="97"/>
      <c r="P115" s="97"/>
      <c r="Q115" s="97"/>
      <c r="R115" s="102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102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102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102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102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88"/>
      <c r="JI115" s="88"/>
      <c r="JJ115" s="88"/>
      <c r="JK115" s="88"/>
      <c r="JL115" s="88"/>
      <c r="JM115" s="88"/>
      <c r="JN115" s="88"/>
      <c r="JO115" s="88"/>
      <c r="JP115" s="97"/>
      <c r="JQ115" s="97"/>
      <c r="JR115" s="97"/>
      <c r="JS115" s="97"/>
      <c r="JT115" s="97"/>
      <c r="JU115" s="97"/>
      <c r="JV115" s="97"/>
      <c r="JW115" s="97"/>
      <c r="JX115" s="102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102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27" customFormat="1" ht="18" customHeight="1" x14ac:dyDescent="0.2">
      <c r="A116" s="12"/>
      <c r="B116" s="11"/>
      <c r="C116" s="1"/>
      <c r="D116"/>
      <c r="E116" s="1"/>
      <c r="F116" s="1"/>
      <c r="G116"/>
      <c r="H116"/>
      <c r="I116" s="1">
        <f t="shared" ref="I116" si="8">SUM(K116:TB116)</f>
        <v>0</v>
      </c>
      <c r="J116" s="12">
        <f>Tabuľka1[[#This Row],[Stĺpec8]]</f>
        <v>0</v>
      </c>
      <c r="K116" s="102"/>
      <c r="L116" s="102"/>
      <c r="M116" s="97"/>
      <c r="N116" s="97"/>
      <c r="O116" s="97"/>
      <c r="P116" s="97"/>
      <c r="Q116" s="97"/>
      <c r="R116" s="102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102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102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102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102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88"/>
      <c r="JI116" s="88"/>
      <c r="JJ116" s="88"/>
      <c r="JK116" s="88"/>
      <c r="JL116" s="88"/>
      <c r="JM116" s="88"/>
      <c r="JN116" s="88"/>
      <c r="JO116" s="88"/>
      <c r="JP116" s="97"/>
      <c r="JQ116" s="97"/>
      <c r="JR116" s="97"/>
      <c r="JS116" s="97"/>
      <c r="JT116" s="97"/>
      <c r="JU116" s="97"/>
      <c r="JV116" s="97"/>
      <c r="JW116" s="97"/>
      <c r="JX116" s="102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102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27" customFormat="1" ht="18" customHeight="1" x14ac:dyDescent="0.2">
      <c r="A117" s="12"/>
      <c r="B117" s="11"/>
      <c r="C117" s="1"/>
      <c r="D117"/>
      <c r="E117" s="1"/>
      <c r="F117" s="1"/>
      <c r="G117"/>
      <c r="H117"/>
      <c r="I117" s="1">
        <f t="shared" ref="I117:I118" si="9">SUM(K117:TB117)</f>
        <v>0</v>
      </c>
      <c r="J117" s="12">
        <f>Tabuľka1[[#This Row],[Stĺpec8]]</f>
        <v>0</v>
      </c>
      <c r="K117" s="102"/>
      <c r="L117" s="102"/>
      <c r="M117" s="97"/>
      <c r="N117" s="97"/>
      <c r="O117" s="97"/>
      <c r="P117" s="97"/>
      <c r="Q117" s="97"/>
      <c r="R117" s="102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102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102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102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102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88"/>
      <c r="JI117" s="88"/>
      <c r="JJ117" s="88"/>
      <c r="JK117" s="88"/>
      <c r="JL117" s="88"/>
      <c r="JM117" s="88"/>
      <c r="JN117" s="88"/>
      <c r="JO117" s="88"/>
      <c r="JP117" s="97"/>
      <c r="JQ117" s="97"/>
      <c r="JR117" s="97"/>
      <c r="JS117" s="97"/>
      <c r="JT117" s="97"/>
      <c r="JU117" s="97"/>
      <c r="JV117" s="97"/>
      <c r="JW117" s="97"/>
      <c r="JX117" s="102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102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27" customFormat="1" ht="18" customHeight="1" x14ac:dyDescent="0.2">
      <c r="A118" s="12"/>
      <c r="B118" s="11"/>
      <c r="C118" s="1"/>
      <c r="D118"/>
      <c r="E118" s="1"/>
      <c r="F118" s="1"/>
      <c r="G118"/>
      <c r="H118"/>
      <c r="I118" s="1">
        <f t="shared" si="9"/>
        <v>0</v>
      </c>
      <c r="J118" s="12">
        <f>Tabuľka1[[#This Row],[Stĺpec8]]</f>
        <v>0</v>
      </c>
      <c r="K118" s="102"/>
      <c r="L118" s="102"/>
      <c r="M118" s="97"/>
      <c r="N118" s="97"/>
      <c r="O118" s="97"/>
      <c r="P118" s="97"/>
      <c r="Q118" s="97"/>
      <c r="R118" s="102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102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102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102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102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88"/>
      <c r="JI118" s="88"/>
      <c r="JJ118" s="88"/>
      <c r="JK118" s="88"/>
      <c r="JL118" s="88"/>
      <c r="JM118" s="88"/>
      <c r="JN118" s="88"/>
      <c r="JO118" s="88"/>
      <c r="JP118" s="97"/>
      <c r="JQ118" s="97"/>
      <c r="JR118" s="97"/>
      <c r="JS118" s="97"/>
      <c r="JT118" s="97"/>
      <c r="JU118" s="97"/>
      <c r="JV118" s="97"/>
      <c r="JW118" s="97"/>
      <c r="JX118" s="102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102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10" customFormat="1" ht="18" customHeight="1" x14ac:dyDescent="0.2">
      <c r="A119" s="17"/>
      <c r="B119" s="15"/>
      <c r="C119" s="19"/>
      <c r="E119" s="19"/>
      <c r="F119" s="19"/>
      <c r="I119" s="19"/>
      <c r="J119" s="17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  <c r="IU119" s="101"/>
      <c r="IV119" s="101"/>
      <c r="IW119" s="101"/>
      <c r="IX119" s="101"/>
      <c r="IY119" s="101"/>
      <c r="IZ119" s="101"/>
      <c r="JA119" s="101"/>
      <c r="JB119" s="101"/>
      <c r="JC119" s="101"/>
      <c r="JD119" s="101"/>
      <c r="JE119" s="101"/>
      <c r="JF119" s="101"/>
      <c r="JG119" s="101"/>
      <c r="JH119" s="101"/>
      <c r="JI119" s="101"/>
      <c r="JJ119" s="101"/>
      <c r="JK119" s="101"/>
      <c r="JL119" s="101"/>
      <c r="JM119" s="101"/>
      <c r="JN119" s="101"/>
      <c r="JO119" s="101"/>
      <c r="JP119" s="101"/>
      <c r="JQ119" s="101"/>
      <c r="JR119" s="101"/>
      <c r="JS119" s="101"/>
      <c r="JT119" s="101"/>
      <c r="JU119" s="101"/>
      <c r="JV119" s="101"/>
      <c r="JW119" s="101"/>
      <c r="JX119" s="101"/>
      <c r="JY119" s="101"/>
      <c r="JZ119" s="101"/>
      <c r="KA119" s="101"/>
      <c r="KB119" s="101"/>
      <c r="KC119" s="101"/>
      <c r="KD119" s="101"/>
      <c r="KE119" s="101"/>
      <c r="KF119" s="101"/>
      <c r="KG119" s="101"/>
      <c r="KH119" s="101"/>
      <c r="KI119" s="101"/>
      <c r="KJ119" s="101"/>
      <c r="KK119" s="101"/>
      <c r="KL119" s="101"/>
      <c r="KM119" s="101"/>
      <c r="KN119" s="101"/>
      <c r="KO119" s="101"/>
      <c r="KP119" s="101"/>
      <c r="KQ119" s="101"/>
      <c r="KR119" s="101"/>
      <c r="KS119" s="101"/>
      <c r="KT119" s="101"/>
      <c r="KU119" s="101"/>
      <c r="KV119" s="101"/>
      <c r="KW119" s="101"/>
      <c r="KX119" s="101"/>
      <c r="KY119" s="101"/>
      <c r="KZ119" s="101"/>
      <c r="LA119" s="101"/>
      <c r="LB119" s="101"/>
      <c r="LC119" s="101"/>
      <c r="LD119" s="101"/>
      <c r="LE119" s="101"/>
      <c r="LF119" s="101"/>
      <c r="LG119" s="101"/>
      <c r="LH119" s="101"/>
      <c r="LI119" s="101"/>
      <c r="LJ119" s="101"/>
      <c r="LK119" s="101"/>
      <c r="LL119" s="101"/>
      <c r="LM119" s="101"/>
      <c r="LN119" s="101"/>
      <c r="LO119" s="101"/>
      <c r="LP119" s="101"/>
      <c r="LQ119" s="101"/>
      <c r="LR119" s="101"/>
      <c r="LS119" s="101"/>
      <c r="LT119" s="101"/>
      <c r="LU119" s="101"/>
      <c r="LV119" s="101"/>
      <c r="LW119" s="101"/>
      <c r="LX119" s="101"/>
      <c r="LY119" s="101"/>
      <c r="LZ119" s="101"/>
      <c r="MA119" s="101"/>
      <c r="MB119" s="101"/>
      <c r="MC119" s="101"/>
      <c r="MD119" s="101"/>
      <c r="ME119" s="101"/>
      <c r="MF119" s="101"/>
      <c r="MG119" s="101"/>
      <c r="MH119" s="101"/>
      <c r="MI119" s="101"/>
      <c r="MJ119" s="101"/>
      <c r="MK119" s="101"/>
      <c r="ML119" s="101"/>
      <c r="MM119" s="101"/>
      <c r="MN119" s="101"/>
      <c r="MO119" s="101"/>
      <c r="MP119" s="101"/>
      <c r="MQ119" s="101"/>
      <c r="MR119" s="101"/>
      <c r="MS119" s="101"/>
      <c r="MT119" s="101"/>
      <c r="MU119" s="101"/>
      <c r="MV119" s="101"/>
      <c r="MW119" s="101"/>
      <c r="MX119" s="101"/>
      <c r="MY119" s="101"/>
      <c r="MZ119" s="101"/>
      <c r="NA119" s="101"/>
      <c r="NB119" s="101"/>
      <c r="NC119" s="101"/>
      <c r="ND119" s="101"/>
      <c r="NE119" s="101"/>
      <c r="NF119" s="101"/>
      <c r="NG119" s="101"/>
      <c r="NH119" s="101"/>
      <c r="NI119" s="101"/>
      <c r="NJ119" s="101"/>
      <c r="NK119" s="101"/>
      <c r="NL119" s="101"/>
      <c r="NM119" s="101"/>
      <c r="NN119" s="101"/>
      <c r="NO119" s="101"/>
      <c r="NP119" s="101"/>
      <c r="NQ119" s="101"/>
      <c r="NR119" s="101"/>
      <c r="NS119" s="101"/>
      <c r="NT119" s="101"/>
      <c r="NU119" s="101"/>
      <c r="NV119" s="101"/>
      <c r="NW119" s="101"/>
      <c r="NX119" s="101"/>
      <c r="NY119" s="101"/>
      <c r="NZ119" s="101"/>
      <c r="OA119" s="101"/>
      <c r="OB119" s="101"/>
      <c r="OC119" s="101"/>
      <c r="OD119" s="101"/>
      <c r="OE119" s="101"/>
      <c r="OF119" s="101"/>
      <c r="OG119" s="101"/>
      <c r="OH119" s="101"/>
      <c r="OI119" s="101"/>
      <c r="OJ119" s="101"/>
      <c r="OK119" s="101"/>
      <c r="OL119" s="101"/>
      <c r="OM119" s="101"/>
      <c r="ON119" s="101"/>
      <c r="OO119" s="101"/>
      <c r="OP119" s="101"/>
      <c r="OQ119" s="101"/>
      <c r="OR119" s="101"/>
      <c r="OS119" s="101"/>
      <c r="OT119" s="101"/>
      <c r="OU119" s="101"/>
      <c r="OV119" s="101"/>
      <c r="OW119" s="101"/>
      <c r="OX119" s="101"/>
      <c r="OY119" s="101"/>
      <c r="OZ119" s="101"/>
      <c r="PA119" s="101"/>
      <c r="PB119" s="101"/>
      <c r="PC119" s="101"/>
      <c r="PD119" s="101"/>
      <c r="PE119" s="101"/>
      <c r="PF119" s="101"/>
      <c r="PG119" s="101"/>
      <c r="PH119" s="101"/>
      <c r="PI119" s="101"/>
      <c r="PJ119" s="101"/>
      <c r="PK119" s="101"/>
      <c r="PL119" s="101"/>
      <c r="PM119" s="101"/>
      <c r="PN119" s="101"/>
      <c r="PO119" s="101"/>
      <c r="PP119" s="101"/>
      <c r="PQ119" s="101"/>
      <c r="PR119" s="101"/>
      <c r="PS119" s="101"/>
      <c r="PT119" s="101"/>
      <c r="PU119" s="101"/>
      <c r="PV119" s="101"/>
      <c r="PW119" s="101"/>
      <c r="PX119" s="101"/>
      <c r="PY119" s="101"/>
      <c r="PZ119" s="101"/>
      <c r="QA119" s="101"/>
      <c r="QB119" s="101"/>
      <c r="QC119" s="101"/>
      <c r="QD119" s="101"/>
      <c r="QE119" s="101"/>
      <c r="QF119" s="101"/>
      <c r="QG119" s="101"/>
      <c r="QH119" s="101"/>
      <c r="QI119" s="101"/>
      <c r="QJ119" s="101"/>
      <c r="QK119" s="101"/>
      <c r="QL119" s="101"/>
      <c r="QM119" s="101"/>
      <c r="QN119" s="101"/>
      <c r="QO119" s="101"/>
      <c r="QP119" s="101"/>
      <c r="QQ119" s="101"/>
      <c r="QR119" s="101"/>
      <c r="QS119" s="101"/>
      <c r="QT119" s="101"/>
      <c r="QU119" s="101"/>
      <c r="QV119" s="101"/>
      <c r="QW119" s="101"/>
      <c r="QX119" s="101"/>
      <c r="QY119" s="101"/>
      <c r="QZ119" s="101"/>
      <c r="RA119" s="101"/>
      <c r="RB119" s="101"/>
      <c r="RC119" s="101"/>
      <c r="RD119" s="101"/>
      <c r="RE119" s="101"/>
      <c r="RF119" s="101"/>
      <c r="RG119" s="101"/>
      <c r="RH119" s="101"/>
      <c r="RI119" s="101"/>
      <c r="RJ119" s="101"/>
      <c r="RK119" s="101"/>
      <c r="RL119" s="101"/>
      <c r="RM119" s="101"/>
      <c r="RN119" s="101"/>
      <c r="RO119" s="101"/>
      <c r="RP119" s="101"/>
      <c r="RQ119" s="101"/>
      <c r="RR119" s="101"/>
      <c r="RS119" s="101"/>
      <c r="RT119" s="101"/>
      <c r="RU119" s="101"/>
      <c r="RV119" s="101"/>
      <c r="RW119" s="101"/>
      <c r="RX119" s="101"/>
      <c r="RY119" s="101"/>
      <c r="RZ119" s="101"/>
      <c r="SA119" s="101"/>
      <c r="SB119" s="101"/>
      <c r="SC119" s="101"/>
      <c r="SD119" s="101"/>
      <c r="SE119" s="101"/>
      <c r="SF119" s="101"/>
      <c r="SG119" s="101"/>
      <c r="SH119" s="101"/>
      <c r="SI119" s="101"/>
      <c r="SJ119" s="101"/>
      <c r="SK119" s="101"/>
      <c r="SL119" s="101"/>
      <c r="SM119" s="101"/>
      <c r="SN119" s="101"/>
      <c r="SO119" s="101"/>
      <c r="SP119" s="101"/>
      <c r="SQ119" s="101"/>
      <c r="SR119" s="101"/>
      <c r="SS119" s="101"/>
      <c r="ST119" s="101"/>
      <c r="SU119" s="101"/>
      <c r="SV119" s="101"/>
      <c r="SW119" s="101"/>
      <c r="SX119" s="101"/>
      <c r="SY119" s="101"/>
      <c r="SZ119" s="101"/>
      <c r="TA119" s="101"/>
      <c r="TB119" s="101"/>
    </row>
    <row r="120" spans="1:522" s="10" customFormat="1" ht="18" customHeight="1" x14ac:dyDescent="0.2">
      <c r="A120" s="17"/>
      <c r="B120" s="15"/>
      <c r="C120" s="19"/>
      <c r="E120" s="19"/>
      <c r="F120" s="19"/>
      <c r="I120" s="19"/>
      <c r="J120" s="17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  <c r="IU120" s="101"/>
      <c r="IV120" s="101"/>
      <c r="IW120" s="101"/>
      <c r="IX120" s="101"/>
      <c r="IY120" s="101"/>
      <c r="IZ120" s="101"/>
      <c r="JA120" s="101"/>
      <c r="JB120" s="101"/>
      <c r="JC120" s="101"/>
      <c r="JD120" s="101"/>
      <c r="JE120" s="101"/>
      <c r="JF120" s="101"/>
      <c r="JG120" s="101"/>
      <c r="JH120" s="101"/>
      <c r="JI120" s="101"/>
      <c r="JJ120" s="101"/>
      <c r="JK120" s="101"/>
      <c r="JL120" s="101"/>
      <c r="JM120" s="101"/>
      <c r="JN120" s="101"/>
      <c r="JO120" s="101"/>
      <c r="JP120" s="101"/>
      <c r="JQ120" s="101"/>
      <c r="JR120" s="101"/>
      <c r="JS120" s="101"/>
      <c r="JT120" s="101"/>
      <c r="JU120" s="101"/>
      <c r="JV120" s="101"/>
      <c r="JW120" s="101"/>
      <c r="JX120" s="101"/>
      <c r="JY120" s="101"/>
      <c r="JZ120" s="101"/>
      <c r="KA120" s="101"/>
      <c r="KB120" s="101"/>
      <c r="KC120" s="101"/>
      <c r="KD120" s="101"/>
      <c r="KE120" s="101"/>
      <c r="KF120" s="101"/>
      <c r="KG120" s="101"/>
      <c r="KH120" s="101"/>
      <c r="KI120" s="101"/>
      <c r="KJ120" s="101"/>
      <c r="KK120" s="101"/>
      <c r="KL120" s="101"/>
      <c r="KM120" s="101"/>
      <c r="KN120" s="101"/>
      <c r="KO120" s="101"/>
      <c r="KP120" s="101"/>
      <c r="KQ120" s="101"/>
      <c r="KR120" s="101"/>
      <c r="KS120" s="101"/>
      <c r="KT120" s="101"/>
      <c r="KU120" s="101"/>
      <c r="KV120" s="101"/>
      <c r="KW120" s="101"/>
      <c r="KX120" s="101"/>
      <c r="KY120" s="101"/>
      <c r="KZ120" s="101"/>
      <c r="LA120" s="101"/>
      <c r="LB120" s="101"/>
      <c r="LC120" s="101"/>
      <c r="LD120" s="101"/>
      <c r="LE120" s="101"/>
      <c r="LF120" s="101"/>
      <c r="LG120" s="101"/>
      <c r="LH120" s="101"/>
      <c r="LI120" s="101"/>
      <c r="LJ120" s="101"/>
      <c r="LK120" s="101"/>
      <c r="LL120" s="101"/>
      <c r="LM120" s="101"/>
      <c r="LN120" s="101"/>
      <c r="LO120" s="101"/>
      <c r="LP120" s="101"/>
      <c r="LQ120" s="101"/>
      <c r="LR120" s="101"/>
      <c r="LS120" s="101"/>
      <c r="LT120" s="101"/>
      <c r="LU120" s="101"/>
      <c r="LV120" s="101"/>
      <c r="LW120" s="101"/>
      <c r="LX120" s="101"/>
      <c r="LY120" s="101"/>
      <c r="LZ120" s="101"/>
      <c r="MA120" s="101"/>
      <c r="MB120" s="101"/>
      <c r="MC120" s="101"/>
      <c r="MD120" s="101"/>
      <c r="ME120" s="101"/>
      <c r="MF120" s="101"/>
      <c r="MG120" s="101"/>
      <c r="MH120" s="101"/>
      <c r="MI120" s="101"/>
      <c r="MJ120" s="101"/>
      <c r="MK120" s="101"/>
      <c r="ML120" s="101"/>
      <c r="MM120" s="101"/>
      <c r="MN120" s="101"/>
      <c r="MO120" s="101"/>
      <c r="MP120" s="101"/>
      <c r="MQ120" s="101"/>
      <c r="MR120" s="101"/>
      <c r="MS120" s="101"/>
      <c r="MT120" s="101"/>
      <c r="MU120" s="101"/>
      <c r="MV120" s="101"/>
      <c r="MW120" s="101"/>
      <c r="MX120" s="101"/>
      <c r="MY120" s="101"/>
      <c r="MZ120" s="101"/>
      <c r="NA120" s="101"/>
      <c r="NB120" s="101"/>
      <c r="NC120" s="101"/>
      <c r="ND120" s="101"/>
      <c r="NE120" s="101"/>
      <c r="NF120" s="101"/>
      <c r="NG120" s="101"/>
      <c r="NH120" s="101"/>
      <c r="NI120" s="101"/>
      <c r="NJ120" s="101"/>
      <c r="NK120" s="101"/>
      <c r="NL120" s="101"/>
      <c r="NM120" s="101"/>
      <c r="NN120" s="101"/>
      <c r="NO120" s="101"/>
      <c r="NP120" s="101"/>
      <c r="NQ120" s="101"/>
      <c r="NR120" s="101"/>
      <c r="NS120" s="101"/>
      <c r="NT120" s="101"/>
      <c r="NU120" s="101"/>
      <c r="NV120" s="101"/>
      <c r="NW120" s="101"/>
      <c r="NX120" s="101"/>
      <c r="NY120" s="101"/>
      <c r="NZ120" s="101"/>
      <c r="OA120" s="101"/>
      <c r="OB120" s="101"/>
      <c r="OC120" s="101"/>
      <c r="OD120" s="101"/>
      <c r="OE120" s="101"/>
      <c r="OF120" s="101"/>
      <c r="OG120" s="101"/>
      <c r="OH120" s="101"/>
      <c r="OI120" s="101"/>
      <c r="OJ120" s="101"/>
      <c r="OK120" s="101"/>
      <c r="OL120" s="101"/>
      <c r="OM120" s="101"/>
      <c r="ON120" s="101"/>
      <c r="OO120" s="101"/>
      <c r="OP120" s="101"/>
      <c r="OQ120" s="101"/>
      <c r="OR120" s="101"/>
      <c r="OS120" s="101"/>
      <c r="OT120" s="101"/>
      <c r="OU120" s="101"/>
      <c r="OV120" s="101"/>
      <c r="OW120" s="101"/>
      <c r="OX120" s="101"/>
      <c r="OY120" s="101"/>
      <c r="OZ120" s="101"/>
      <c r="PA120" s="101"/>
      <c r="PB120" s="101"/>
      <c r="PC120" s="101"/>
      <c r="PD120" s="101"/>
      <c r="PE120" s="101"/>
      <c r="PF120" s="101"/>
      <c r="PG120" s="101"/>
      <c r="PH120" s="101"/>
      <c r="PI120" s="101"/>
      <c r="PJ120" s="101"/>
      <c r="PK120" s="101"/>
      <c r="PL120" s="101"/>
      <c r="PM120" s="101"/>
      <c r="PN120" s="101"/>
      <c r="PO120" s="101"/>
      <c r="PP120" s="101"/>
      <c r="PQ120" s="101"/>
      <c r="PR120" s="101"/>
      <c r="PS120" s="101"/>
      <c r="PT120" s="101"/>
      <c r="PU120" s="101"/>
      <c r="PV120" s="101"/>
      <c r="PW120" s="101"/>
      <c r="PX120" s="101"/>
      <c r="PY120" s="101"/>
      <c r="PZ120" s="101"/>
      <c r="QA120" s="101"/>
      <c r="QB120" s="101"/>
      <c r="QC120" s="101"/>
      <c r="QD120" s="101"/>
      <c r="QE120" s="101"/>
      <c r="QF120" s="101"/>
      <c r="QG120" s="101"/>
      <c r="QH120" s="101"/>
      <c r="QI120" s="101"/>
      <c r="QJ120" s="101"/>
      <c r="QK120" s="101"/>
      <c r="QL120" s="101"/>
      <c r="QM120" s="101"/>
      <c r="QN120" s="101"/>
      <c r="QO120" s="101"/>
      <c r="QP120" s="101"/>
      <c r="QQ120" s="101"/>
      <c r="QR120" s="101"/>
      <c r="QS120" s="101"/>
      <c r="QT120" s="101"/>
      <c r="QU120" s="101"/>
      <c r="QV120" s="101"/>
      <c r="QW120" s="101"/>
      <c r="QX120" s="101"/>
      <c r="QY120" s="101"/>
      <c r="QZ120" s="101"/>
      <c r="RA120" s="101"/>
      <c r="RB120" s="101"/>
      <c r="RC120" s="101"/>
      <c r="RD120" s="101"/>
      <c r="RE120" s="101"/>
      <c r="RF120" s="101"/>
      <c r="RG120" s="101"/>
      <c r="RH120" s="101"/>
      <c r="RI120" s="101"/>
      <c r="RJ120" s="101"/>
      <c r="RK120" s="101"/>
      <c r="RL120" s="101"/>
      <c r="RM120" s="101"/>
      <c r="RN120" s="101"/>
      <c r="RO120" s="101"/>
      <c r="RP120" s="101"/>
      <c r="RQ120" s="101"/>
      <c r="RR120" s="101"/>
      <c r="RS120" s="101"/>
      <c r="RT120" s="101"/>
      <c r="RU120" s="101"/>
      <c r="RV120" s="101"/>
      <c r="RW120" s="101"/>
      <c r="RX120" s="101"/>
      <c r="RY120" s="101"/>
      <c r="RZ120" s="101"/>
      <c r="SA120" s="101"/>
      <c r="SB120" s="101"/>
      <c r="SC120" s="101"/>
      <c r="SD120" s="101"/>
      <c r="SE120" s="101"/>
      <c r="SF120" s="101"/>
      <c r="SG120" s="101"/>
      <c r="SH120" s="101"/>
      <c r="SI120" s="101"/>
      <c r="SJ120" s="101"/>
      <c r="SK120" s="101"/>
      <c r="SL120" s="101"/>
      <c r="SM120" s="101"/>
      <c r="SN120" s="101"/>
      <c r="SO120" s="101"/>
      <c r="SP120" s="101"/>
      <c r="SQ120" s="101"/>
      <c r="SR120" s="101"/>
      <c r="SS120" s="101"/>
      <c r="ST120" s="101"/>
      <c r="SU120" s="101"/>
      <c r="SV120" s="101"/>
      <c r="SW120" s="101"/>
      <c r="SX120" s="101"/>
      <c r="SY120" s="101"/>
      <c r="SZ120" s="101"/>
      <c r="TA120" s="101"/>
      <c r="TB120" s="101"/>
    </row>
    <row r="121" spans="1:522" s="10" customFormat="1" ht="18" customHeight="1" x14ac:dyDescent="0.2">
      <c r="A121" s="17"/>
      <c r="B121" s="15"/>
      <c r="C121" s="19"/>
      <c r="E121" s="19"/>
      <c r="F121" s="19"/>
      <c r="I121" s="19"/>
      <c r="J121" s="17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  <c r="IU121" s="101"/>
      <c r="IV121" s="101"/>
      <c r="IW121" s="101"/>
      <c r="IX121" s="101"/>
      <c r="IY121" s="101"/>
      <c r="IZ121" s="101"/>
      <c r="JA121" s="101"/>
      <c r="JB121" s="101"/>
      <c r="JC121" s="101"/>
      <c r="JD121" s="101"/>
      <c r="JE121" s="101"/>
      <c r="JF121" s="101"/>
      <c r="JG121" s="101"/>
      <c r="JH121" s="101"/>
      <c r="JI121" s="101"/>
      <c r="JJ121" s="101"/>
      <c r="JK121" s="101"/>
      <c r="JL121" s="101"/>
      <c r="JM121" s="101"/>
      <c r="JN121" s="101"/>
      <c r="JO121" s="101"/>
      <c r="JP121" s="101"/>
      <c r="JQ121" s="101"/>
      <c r="JR121" s="101"/>
      <c r="JS121" s="101"/>
      <c r="JT121" s="101"/>
      <c r="JU121" s="101"/>
      <c r="JV121" s="101"/>
      <c r="JW121" s="101"/>
      <c r="JX121" s="101"/>
      <c r="JY121" s="101"/>
      <c r="JZ121" s="101"/>
      <c r="KA121" s="101"/>
      <c r="KB121" s="101"/>
      <c r="KC121" s="101"/>
      <c r="KD121" s="101"/>
      <c r="KE121" s="101"/>
      <c r="KF121" s="101"/>
      <c r="KG121" s="101"/>
      <c r="KH121" s="101"/>
      <c r="KI121" s="101"/>
      <c r="KJ121" s="101"/>
      <c r="KK121" s="101"/>
      <c r="KL121" s="101"/>
      <c r="KM121" s="101"/>
      <c r="KN121" s="101"/>
      <c r="KO121" s="101"/>
      <c r="KP121" s="101"/>
      <c r="KQ121" s="101"/>
      <c r="KR121" s="101"/>
      <c r="KS121" s="101"/>
      <c r="KT121" s="101"/>
      <c r="KU121" s="101"/>
      <c r="KV121" s="101"/>
      <c r="KW121" s="101"/>
      <c r="KX121" s="101"/>
      <c r="KY121" s="101"/>
      <c r="KZ121" s="101"/>
      <c r="LA121" s="101"/>
      <c r="LB121" s="101"/>
      <c r="LC121" s="101"/>
      <c r="LD121" s="101"/>
      <c r="LE121" s="101"/>
      <c r="LF121" s="101"/>
      <c r="LG121" s="101"/>
      <c r="LH121" s="101"/>
      <c r="LI121" s="101"/>
      <c r="LJ121" s="101"/>
      <c r="LK121" s="101"/>
      <c r="LL121" s="101"/>
      <c r="LM121" s="101"/>
      <c r="LN121" s="101"/>
      <c r="LO121" s="101"/>
      <c r="LP121" s="101"/>
      <c r="LQ121" s="101"/>
      <c r="LR121" s="101"/>
      <c r="LS121" s="101"/>
      <c r="LT121" s="101"/>
      <c r="LU121" s="101"/>
      <c r="LV121" s="101"/>
      <c r="LW121" s="101"/>
      <c r="LX121" s="101"/>
      <c r="LY121" s="101"/>
      <c r="LZ121" s="101"/>
      <c r="MA121" s="101"/>
      <c r="MB121" s="101"/>
      <c r="MC121" s="101"/>
      <c r="MD121" s="101"/>
      <c r="ME121" s="101"/>
      <c r="MF121" s="101"/>
      <c r="MG121" s="101"/>
      <c r="MH121" s="101"/>
      <c r="MI121" s="101"/>
      <c r="MJ121" s="101"/>
      <c r="MK121" s="101"/>
      <c r="ML121" s="101"/>
      <c r="MM121" s="101"/>
      <c r="MN121" s="101"/>
      <c r="MO121" s="101"/>
      <c r="MP121" s="101"/>
      <c r="MQ121" s="101"/>
      <c r="MR121" s="101"/>
      <c r="MS121" s="101"/>
      <c r="MT121" s="101"/>
      <c r="MU121" s="101"/>
      <c r="MV121" s="101"/>
      <c r="MW121" s="101"/>
      <c r="MX121" s="101"/>
      <c r="MY121" s="101"/>
      <c r="MZ121" s="101"/>
      <c r="NA121" s="101"/>
      <c r="NB121" s="101"/>
      <c r="NC121" s="101"/>
      <c r="ND121" s="101"/>
      <c r="NE121" s="101"/>
      <c r="NF121" s="101"/>
      <c r="NG121" s="101"/>
      <c r="NH121" s="101"/>
      <c r="NI121" s="101"/>
      <c r="NJ121" s="101"/>
      <c r="NK121" s="101"/>
      <c r="NL121" s="101"/>
      <c r="NM121" s="101"/>
      <c r="NN121" s="101"/>
      <c r="NO121" s="101"/>
      <c r="NP121" s="101"/>
      <c r="NQ121" s="101"/>
      <c r="NR121" s="101"/>
      <c r="NS121" s="101"/>
      <c r="NT121" s="101"/>
      <c r="NU121" s="101"/>
      <c r="NV121" s="101"/>
      <c r="NW121" s="101"/>
      <c r="NX121" s="101"/>
      <c r="NY121" s="101"/>
      <c r="NZ121" s="101"/>
      <c r="OA121" s="101"/>
      <c r="OB121" s="101"/>
      <c r="OC121" s="101"/>
      <c r="OD121" s="101"/>
      <c r="OE121" s="101"/>
      <c r="OF121" s="101"/>
      <c r="OG121" s="101"/>
      <c r="OH121" s="101"/>
      <c r="OI121" s="101"/>
      <c r="OJ121" s="101"/>
      <c r="OK121" s="101"/>
      <c r="OL121" s="101"/>
      <c r="OM121" s="101"/>
      <c r="ON121" s="101"/>
      <c r="OO121" s="101"/>
      <c r="OP121" s="101"/>
      <c r="OQ121" s="101"/>
      <c r="OR121" s="101"/>
      <c r="OS121" s="101"/>
      <c r="OT121" s="101"/>
      <c r="OU121" s="101"/>
      <c r="OV121" s="101"/>
      <c r="OW121" s="101"/>
      <c r="OX121" s="101"/>
      <c r="OY121" s="101"/>
      <c r="OZ121" s="101"/>
      <c r="PA121" s="101"/>
      <c r="PB121" s="101"/>
      <c r="PC121" s="101"/>
      <c r="PD121" s="101"/>
      <c r="PE121" s="101"/>
      <c r="PF121" s="101"/>
      <c r="PG121" s="101"/>
      <c r="PH121" s="101"/>
      <c r="PI121" s="101"/>
      <c r="PJ121" s="101"/>
      <c r="PK121" s="101"/>
      <c r="PL121" s="101"/>
      <c r="PM121" s="101"/>
      <c r="PN121" s="101"/>
      <c r="PO121" s="101"/>
      <c r="PP121" s="101"/>
      <c r="PQ121" s="101"/>
      <c r="PR121" s="101"/>
      <c r="PS121" s="101"/>
      <c r="PT121" s="101"/>
      <c r="PU121" s="101"/>
      <c r="PV121" s="101"/>
      <c r="PW121" s="101"/>
      <c r="PX121" s="101"/>
      <c r="PY121" s="101"/>
      <c r="PZ121" s="101"/>
      <c r="QA121" s="101"/>
      <c r="QB121" s="101"/>
      <c r="QC121" s="101"/>
      <c r="QD121" s="101"/>
      <c r="QE121" s="101"/>
      <c r="QF121" s="101"/>
      <c r="QG121" s="101"/>
      <c r="QH121" s="101"/>
      <c r="QI121" s="101"/>
      <c r="QJ121" s="101"/>
      <c r="QK121" s="101"/>
      <c r="QL121" s="101"/>
      <c r="QM121" s="101"/>
      <c r="QN121" s="101"/>
      <c r="QO121" s="101"/>
      <c r="QP121" s="101"/>
      <c r="QQ121" s="101"/>
      <c r="QR121" s="101"/>
      <c r="QS121" s="101"/>
      <c r="QT121" s="101"/>
      <c r="QU121" s="101"/>
      <c r="QV121" s="101"/>
      <c r="QW121" s="101"/>
      <c r="QX121" s="101"/>
      <c r="QY121" s="101"/>
      <c r="QZ121" s="101"/>
      <c r="RA121" s="101"/>
      <c r="RB121" s="101"/>
      <c r="RC121" s="101"/>
      <c r="RD121" s="101"/>
      <c r="RE121" s="101"/>
      <c r="RF121" s="101"/>
      <c r="RG121" s="101"/>
      <c r="RH121" s="101"/>
      <c r="RI121" s="101"/>
      <c r="RJ121" s="101"/>
      <c r="RK121" s="101"/>
      <c r="RL121" s="101"/>
      <c r="RM121" s="101"/>
      <c r="RN121" s="101"/>
      <c r="RO121" s="101"/>
      <c r="RP121" s="101"/>
      <c r="RQ121" s="101"/>
      <c r="RR121" s="101"/>
      <c r="RS121" s="101"/>
      <c r="RT121" s="101"/>
      <c r="RU121" s="101"/>
      <c r="RV121" s="101"/>
      <c r="RW121" s="101"/>
      <c r="RX121" s="101"/>
      <c r="RY121" s="101"/>
      <c r="RZ121" s="101"/>
      <c r="SA121" s="101"/>
      <c r="SB121" s="101"/>
      <c r="SC121" s="101"/>
      <c r="SD121" s="101"/>
      <c r="SE121" s="101"/>
      <c r="SF121" s="101"/>
      <c r="SG121" s="101"/>
      <c r="SH121" s="101"/>
      <c r="SI121" s="101"/>
      <c r="SJ121" s="101"/>
      <c r="SK121" s="101"/>
      <c r="SL121" s="101"/>
      <c r="SM121" s="101"/>
      <c r="SN121" s="101"/>
      <c r="SO121" s="101"/>
      <c r="SP121" s="101"/>
      <c r="SQ121" s="101"/>
      <c r="SR121" s="101"/>
      <c r="SS121" s="101"/>
      <c r="ST121" s="101"/>
      <c r="SU121" s="101"/>
      <c r="SV121" s="101"/>
      <c r="SW121" s="101"/>
      <c r="SX121" s="101"/>
      <c r="SY121" s="101"/>
      <c r="SZ121" s="101"/>
      <c r="TA121" s="101"/>
      <c r="TB121" s="101"/>
    </row>
    <row r="122" spans="1:522" s="10" customFormat="1" ht="18" customHeight="1" x14ac:dyDescent="0.2">
      <c r="A122" s="17"/>
      <c r="B122" s="15"/>
      <c r="C122" s="19"/>
      <c r="E122" s="19"/>
      <c r="F122" s="19"/>
      <c r="I122" s="19"/>
      <c r="J122" s="17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  <c r="IU122" s="101"/>
      <c r="IV122" s="101"/>
      <c r="IW122" s="101"/>
      <c r="IX122" s="101"/>
      <c r="IY122" s="101"/>
      <c r="IZ122" s="101"/>
      <c r="JA122" s="101"/>
      <c r="JB122" s="101"/>
      <c r="JC122" s="101"/>
      <c r="JD122" s="101"/>
      <c r="JE122" s="101"/>
      <c r="JF122" s="101"/>
      <c r="JG122" s="101"/>
      <c r="JH122" s="101"/>
      <c r="JI122" s="101"/>
      <c r="JJ122" s="101"/>
      <c r="JK122" s="101"/>
      <c r="JL122" s="101"/>
      <c r="JM122" s="101"/>
      <c r="JN122" s="101"/>
      <c r="JO122" s="101"/>
      <c r="JP122" s="101"/>
      <c r="JQ122" s="101"/>
      <c r="JR122" s="101"/>
      <c r="JS122" s="101"/>
      <c r="JT122" s="101"/>
      <c r="JU122" s="101"/>
      <c r="JV122" s="101"/>
      <c r="JW122" s="101"/>
      <c r="JX122" s="101"/>
      <c r="JY122" s="101"/>
      <c r="JZ122" s="101"/>
      <c r="KA122" s="101"/>
      <c r="KB122" s="101"/>
      <c r="KC122" s="101"/>
      <c r="KD122" s="101"/>
      <c r="KE122" s="101"/>
      <c r="KF122" s="101"/>
      <c r="KG122" s="101"/>
      <c r="KH122" s="101"/>
      <c r="KI122" s="101"/>
      <c r="KJ122" s="101"/>
      <c r="KK122" s="101"/>
      <c r="KL122" s="101"/>
      <c r="KM122" s="101"/>
      <c r="KN122" s="101"/>
      <c r="KO122" s="101"/>
      <c r="KP122" s="101"/>
      <c r="KQ122" s="101"/>
      <c r="KR122" s="101"/>
      <c r="KS122" s="101"/>
      <c r="KT122" s="101"/>
      <c r="KU122" s="101"/>
      <c r="KV122" s="101"/>
      <c r="KW122" s="101"/>
      <c r="KX122" s="101"/>
      <c r="KY122" s="101"/>
      <c r="KZ122" s="101"/>
      <c r="LA122" s="101"/>
      <c r="LB122" s="101"/>
      <c r="LC122" s="101"/>
      <c r="LD122" s="101"/>
      <c r="LE122" s="101"/>
      <c r="LF122" s="101"/>
      <c r="LG122" s="101"/>
      <c r="LH122" s="101"/>
      <c r="LI122" s="101"/>
      <c r="LJ122" s="101"/>
      <c r="LK122" s="101"/>
      <c r="LL122" s="101"/>
      <c r="LM122" s="101"/>
      <c r="LN122" s="101"/>
      <c r="LO122" s="101"/>
      <c r="LP122" s="101"/>
      <c r="LQ122" s="101"/>
      <c r="LR122" s="101"/>
      <c r="LS122" s="101"/>
      <c r="LT122" s="101"/>
      <c r="LU122" s="101"/>
      <c r="LV122" s="101"/>
      <c r="LW122" s="101"/>
      <c r="LX122" s="101"/>
      <c r="LY122" s="101"/>
      <c r="LZ122" s="101"/>
      <c r="MA122" s="101"/>
      <c r="MB122" s="101"/>
      <c r="MC122" s="101"/>
      <c r="MD122" s="101"/>
      <c r="ME122" s="101"/>
      <c r="MF122" s="101"/>
      <c r="MG122" s="101"/>
      <c r="MH122" s="101"/>
      <c r="MI122" s="101"/>
      <c r="MJ122" s="101"/>
      <c r="MK122" s="101"/>
      <c r="ML122" s="101"/>
      <c r="MM122" s="101"/>
      <c r="MN122" s="101"/>
      <c r="MO122" s="101"/>
      <c r="MP122" s="101"/>
      <c r="MQ122" s="101"/>
      <c r="MR122" s="101"/>
      <c r="MS122" s="101"/>
      <c r="MT122" s="101"/>
      <c r="MU122" s="101"/>
      <c r="MV122" s="101"/>
      <c r="MW122" s="101"/>
      <c r="MX122" s="101"/>
      <c r="MY122" s="101"/>
      <c r="MZ122" s="101"/>
      <c r="NA122" s="101"/>
      <c r="NB122" s="101"/>
      <c r="NC122" s="101"/>
      <c r="ND122" s="101"/>
      <c r="NE122" s="101"/>
      <c r="NF122" s="101"/>
      <c r="NG122" s="101"/>
      <c r="NH122" s="101"/>
      <c r="NI122" s="101"/>
      <c r="NJ122" s="101"/>
      <c r="NK122" s="101"/>
      <c r="NL122" s="101"/>
      <c r="NM122" s="101"/>
      <c r="NN122" s="101"/>
      <c r="NO122" s="101"/>
      <c r="NP122" s="101"/>
      <c r="NQ122" s="101"/>
      <c r="NR122" s="101"/>
      <c r="NS122" s="101"/>
      <c r="NT122" s="101"/>
      <c r="NU122" s="101"/>
      <c r="NV122" s="101"/>
      <c r="NW122" s="101"/>
      <c r="NX122" s="101"/>
      <c r="NY122" s="101"/>
      <c r="NZ122" s="101"/>
      <c r="OA122" s="101"/>
      <c r="OB122" s="101"/>
      <c r="OC122" s="101"/>
      <c r="OD122" s="101"/>
      <c r="OE122" s="101"/>
      <c r="OF122" s="101"/>
      <c r="OG122" s="101"/>
      <c r="OH122" s="101"/>
      <c r="OI122" s="101"/>
      <c r="OJ122" s="101"/>
      <c r="OK122" s="101"/>
      <c r="OL122" s="101"/>
      <c r="OM122" s="101"/>
      <c r="ON122" s="101"/>
      <c r="OO122" s="101"/>
      <c r="OP122" s="101"/>
      <c r="OQ122" s="101"/>
      <c r="OR122" s="101"/>
      <c r="OS122" s="101"/>
      <c r="OT122" s="101"/>
      <c r="OU122" s="101"/>
      <c r="OV122" s="101"/>
      <c r="OW122" s="101"/>
      <c r="OX122" s="101"/>
      <c r="OY122" s="101"/>
      <c r="OZ122" s="101"/>
      <c r="PA122" s="101"/>
      <c r="PB122" s="101"/>
      <c r="PC122" s="101"/>
      <c r="PD122" s="101"/>
      <c r="PE122" s="101"/>
      <c r="PF122" s="101"/>
      <c r="PG122" s="101"/>
      <c r="PH122" s="101"/>
      <c r="PI122" s="101"/>
      <c r="PJ122" s="101"/>
      <c r="PK122" s="101"/>
      <c r="PL122" s="101"/>
      <c r="PM122" s="101"/>
      <c r="PN122" s="101"/>
      <c r="PO122" s="101"/>
      <c r="PP122" s="101"/>
      <c r="PQ122" s="101"/>
      <c r="PR122" s="101"/>
      <c r="PS122" s="101"/>
      <c r="PT122" s="101"/>
      <c r="PU122" s="101"/>
      <c r="PV122" s="101"/>
      <c r="PW122" s="101"/>
      <c r="PX122" s="101"/>
      <c r="PY122" s="101"/>
      <c r="PZ122" s="101"/>
      <c r="QA122" s="101"/>
      <c r="QB122" s="101"/>
      <c r="QC122" s="101"/>
      <c r="QD122" s="101"/>
      <c r="QE122" s="101"/>
      <c r="QF122" s="101"/>
      <c r="QG122" s="101"/>
      <c r="QH122" s="101"/>
      <c r="QI122" s="101"/>
      <c r="QJ122" s="101"/>
      <c r="QK122" s="101"/>
      <c r="QL122" s="101"/>
      <c r="QM122" s="101"/>
      <c r="QN122" s="101"/>
      <c r="QO122" s="101"/>
      <c r="QP122" s="101"/>
      <c r="QQ122" s="101"/>
      <c r="QR122" s="101"/>
      <c r="QS122" s="101"/>
      <c r="QT122" s="101"/>
      <c r="QU122" s="101"/>
      <c r="QV122" s="101"/>
      <c r="QW122" s="101"/>
      <c r="QX122" s="101"/>
      <c r="QY122" s="101"/>
      <c r="QZ122" s="101"/>
      <c r="RA122" s="101"/>
      <c r="RB122" s="101"/>
      <c r="RC122" s="101"/>
      <c r="RD122" s="101"/>
      <c r="RE122" s="101"/>
      <c r="RF122" s="101"/>
      <c r="RG122" s="101"/>
      <c r="RH122" s="101"/>
      <c r="RI122" s="101"/>
      <c r="RJ122" s="101"/>
      <c r="RK122" s="101"/>
      <c r="RL122" s="101"/>
      <c r="RM122" s="101"/>
      <c r="RN122" s="101"/>
      <c r="RO122" s="101"/>
      <c r="RP122" s="101"/>
      <c r="RQ122" s="101"/>
      <c r="RR122" s="101"/>
      <c r="RS122" s="101"/>
      <c r="RT122" s="101"/>
      <c r="RU122" s="101"/>
      <c r="RV122" s="101"/>
      <c r="RW122" s="101"/>
      <c r="RX122" s="101"/>
      <c r="RY122" s="101"/>
      <c r="RZ122" s="101"/>
      <c r="SA122" s="101"/>
      <c r="SB122" s="101"/>
      <c r="SC122" s="101"/>
      <c r="SD122" s="101"/>
      <c r="SE122" s="101"/>
      <c r="SF122" s="101"/>
      <c r="SG122" s="101"/>
      <c r="SH122" s="101"/>
      <c r="SI122" s="101"/>
      <c r="SJ122" s="101"/>
      <c r="SK122" s="101"/>
      <c r="SL122" s="101"/>
      <c r="SM122" s="101"/>
      <c r="SN122" s="101"/>
      <c r="SO122" s="101"/>
      <c r="SP122" s="101"/>
      <c r="SQ122" s="101"/>
      <c r="SR122" s="101"/>
      <c r="SS122" s="101"/>
      <c r="ST122" s="101"/>
      <c r="SU122" s="101"/>
      <c r="SV122" s="101"/>
      <c r="SW122" s="101"/>
      <c r="SX122" s="101"/>
      <c r="SY122" s="101"/>
      <c r="SZ122" s="101"/>
      <c r="TA122" s="101"/>
      <c r="TB122" s="101"/>
    </row>
    <row r="123" spans="1:522" s="10" customFormat="1" ht="18" customHeight="1" x14ac:dyDescent="0.2">
      <c r="A123" s="17"/>
      <c r="B123" s="15"/>
      <c r="C123" s="19"/>
      <c r="E123" s="19"/>
      <c r="F123" s="19"/>
      <c r="I123" s="19"/>
      <c r="J123" s="17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  <c r="IU123" s="101"/>
      <c r="IV123" s="101"/>
      <c r="IW123" s="101"/>
      <c r="IX123" s="101"/>
      <c r="IY123" s="101"/>
      <c r="IZ123" s="101"/>
      <c r="JA123" s="101"/>
      <c r="JB123" s="101"/>
      <c r="JC123" s="101"/>
      <c r="JD123" s="101"/>
      <c r="JE123" s="101"/>
      <c r="JF123" s="101"/>
      <c r="JG123" s="101"/>
      <c r="JH123" s="101"/>
      <c r="JI123" s="101"/>
      <c r="JJ123" s="101"/>
      <c r="JK123" s="101"/>
      <c r="JL123" s="101"/>
      <c r="JM123" s="101"/>
      <c r="JN123" s="101"/>
      <c r="JO123" s="101"/>
      <c r="JP123" s="101"/>
      <c r="JQ123" s="101"/>
      <c r="JR123" s="101"/>
      <c r="JS123" s="101"/>
      <c r="JT123" s="101"/>
      <c r="JU123" s="101"/>
      <c r="JV123" s="101"/>
      <c r="JW123" s="101"/>
      <c r="JX123" s="101"/>
      <c r="JY123" s="101"/>
      <c r="JZ123" s="101"/>
      <c r="KA123" s="101"/>
      <c r="KB123" s="101"/>
      <c r="KC123" s="101"/>
      <c r="KD123" s="101"/>
      <c r="KE123" s="101"/>
      <c r="KF123" s="101"/>
      <c r="KG123" s="101"/>
      <c r="KH123" s="101"/>
      <c r="KI123" s="101"/>
      <c r="KJ123" s="101"/>
      <c r="KK123" s="101"/>
      <c r="KL123" s="101"/>
      <c r="KM123" s="101"/>
      <c r="KN123" s="101"/>
      <c r="KO123" s="101"/>
      <c r="KP123" s="101"/>
      <c r="KQ123" s="101"/>
      <c r="KR123" s="101"/>
      <c r="KS123" s="101"/>
      <c r="KT123" s="101"/>
      <c r="KU123" s="101"/>
      <c r="KV123" s="101"/>
      <c r="KW123" s="101"/>
      <c r="KX123" s="101"/>
      <c r="KY123" s="101"/>
      <c r="KZ123" s="101"/>
      <c r="LA123" s="101"/>
      <c r="LB123" s="101"/>
      <c r="LC123" s="101"/>
      <c r="LD123" s="101"/>
      <c r="LE123" s="101"/>
      <c r="LF123" s="101"/>
      <c r="LG123" s="101"/>
      <c r="LH123" s="101"/>
      <c r="LI123" s="101"/>
      <c r="LJ123" s="101"/>
      <c r="LK123" s="101"/>
      <c r="LL123" s="101"/>
      <c r="LM123" s="101"/>
      <c r="LN123" s="101"/>
      <c r="LO123" s="101"/>
      <c r="LP123" s="101"/>
      <c r="LQ123" s="101"/>
      <c r="LR123" s="101"/>
      <c r="LS123" s="101"/>
      <c r="LT123" s="101"/>
      <c r="LU123" s="101"/>
      <c r="LV123" s="101"/>
      <c r="LW123" s="101"/>
      <c r="LX123" s="101"/>
      <c r="LY123" s="101"/>
      <c r="LZ123" s="101"/>
      <c r="MA123" s="101"/>
      <c r="MB123" s="101"/>
      <c r="MC123" s="101"/>
      <c r="MD123" s="101"/>
      <c r="ME123" s="101"/>
      <c r="MF123" s="101"/>
      <c r="MG123" s="101"/>
      <c r="MH123" s="101"/>
      <c r="MI123" s="101"/>
      <c r="MJ123" s="101"/>
      <c r="MK123" s="101"/>
      <c r="ML123" s="101"/>
      <c r="MM123" s="101"/>
      <c r="MN123" s="101"/>
      <c r="MO123" s="101"/>
      <c r="MP123" s="101"/>
      <c r="MQ123" s="101"/>
      <c r="MR123" s="101"/>
      <c r="MS123" s="101"/>
      <c r="MT123" s="101"/>
      <c r="MU123" s="101"/>
      <c r="MV123" s="101"/>
      <c r="MW123" s="101"/>
      <c r="MX123" s="101"/>
      <c r="MY123" s="101"/>
      <c r="MZ123" s="101"/>
      <c r="NA123" s="101"/>
      <c r="NB123" s="101"/>
      <c r="NC123" s="101"/>
      <c r="ND123" s="101"/>
      <c r="NE123" s="101"/>
      <c r="NF123" s="101"/>
      <c r="NG123" s="101"/>
      <c r="NH123" s="101"/>
      <c r="NI123" s="101"/>
      <c r="NJ123" s="101"/>
      <c r="NK123" s="101"/>
      <c r="NL123" s="101"/>
      <c r="NM123" s="101"/>
      <c r="NN123" s="101"/>
      <c r="NO123" s="101"/>
      <c r="NP123" s="101"/>
      <c r="NQ123" s="101"/>
      <c r="NR123" s="101"/>
      <c r="NS123" s="101"/>
      <c r="NT123" s="101"/>
      <c r="NU123" s="101"/>
      <c r="NV123" s="101"/>
      <c r="NW123" s="101"/>
      <c r="NX123" s="101"/>
      <c r="NY123" s="101"/>
      <c r="NZ123" s="101"/>
      <c r="OA123" s="101"/>
      <c r="OB123" s="101"/>
      <c r="OC123" s="101"/>
      <c r="OD123" s="101"/>
      <c r="OE123" s="101"/>
      <c r="OF123" s="101"/>
      <c r="OG123" s="101"/>
      <c r="OH123" s="101"/>
      <c r="OI123" s="101"/>
      <c r="OJ123" s="101"/>
      <c r="OK123" s="101"/>
      <c r="OL123" s="101"/>
      <c r="OM123" s="101"/>
      <c r="ON123" s="101"/>
      <c r="OO123" s="101"/>
      <c r="OP123" s="101"/>
      <c r="OQ123" s="101"/>
      <c r="OR123" s="101"/>
      <c r="OS123" s="101"/>
      <c r="OT123" s="101"/>
      <c r="OU123" s="101"/>
      <c r="OV123" s="101"/>
      <c r="OW123" s="101"/>
      <c r="OX123" s="101"/>
      <c r="OY123" s="101"/>
      <c r="OZ123" s="101"/>
      <c r="PA123" s="101"/>
      <c r="PB123" s="101"/>
      <c r="PC123" s="101"/>
      <c r="PD123" s="101"/>
      <c r="PE123" s="101"/>
      <c r="PF123" s="101"/>
      <c r="PG123" s="101"/>
      <c r="PH123" s="101"/>
      <c r="PI123" s="101"/>
      <c r="PJ123" s="101"/>
      <c r="PK123" s="101"/>
      <c r="PL123" s="101"/>
      <c r="PM123" s="101"/>
      <c r="PN123" s="101"/>
      <c r="PO123" s="101"/>
      <c r="PP123" s="101"/>
      <c r="PQ123" s="101"/>
      <c r="PR123" s="101"/>
      <c r="PS123" s="101"/>
      <c r="PT123" s="101"/>
      <c r="PU123" s="101"/>
      <c r="PV123" s="101"/>
      <c r="PW123" s="101"/>
      <c r="PX123" s="101"/>
      <c r="PY123" s="101"/>
      <c r="PZ123" s="101"/>
      <c r="QA123" s="101"/>
      <c r="QB123" s="101"/>
      <c r="QC123" s="101"/>
      <c r="QD123" s="101"/>
      <c r="QE123" s="101"/>
      <c r="QF123" s="101"/>
      <c r="QG123" s="101"/>
      <c r="QH123" s="101"/>
      <c r="QI123" s="101"/>
      <c r="QJ123" s="101"/>
      <c r="QK123" s="101"/>
      <c r="QL123" s="101"/>
      <c r="QM123" s="101"/>
      <c r="QN123" s="101"/>
      <c r="QO123" s="101"/>
      <c r="QP123" s="101"/>
      <c r="QQ123" s="101"/>
      <c r="QR123" s="101"/>
      <c r="QS123" s="101"/>
      <c r="QT123" s="101"/>
      <c r="QU123" s="101"/>
      <c r="QV123" s="101"/>
      <c r="QW123" s="101"/>
      <c r="QX123" s="101"/>
      <c r="QY123" s="101"/>
      <c r="QZ123" s="101"/>
      <c r="RA123" s="101"/>
      <c r="RB123" s="101"/>
      <c r="RC123" s="101"/>
      <c r="RD123" s="101"/>
      <c r="RE123" s="101"/>
      <c r="RF123" s="101"/>
      <c r="RG123" s="101"/>
      <c r="RH123" s="101"/>
      <c r="RI123" s="101"/>
      <c r="RJ123" s="101"/>
      <c r="RK123" s="101"/>
      <c r="RL123" s="101"/>
      <c r="RM123" s="101"/>
      <c r="RN123" s="101"/>
      <c r="RO123" s="101"/>
      <c r="RP123" s="101"/>
      <c r="RQ123" s="101"/>
      <c r="RR123" s="101"/>
      <c r="RS123" s="101"/>
      <c r="RT123" s="101"/>
      <c r="RU123" s="101"/>
      <c r="RV123" s="101"/>
      <c r="RW123" s="101"/>
      <c r="RX123" s="101"/>
      <c r="RY123" s="101"/>
      <c r="RZ123" s="101"/>
      <c r="SA123" s="101"/>
      <c r="SB123" s="101"/>
      <c r="SC123" s="101"/>
      <c r="SD123" s="101"/>
      <c r="SE123" s="101"/>
      <c r="SF123" s="101"/>
      <c r="SG123" s="101"/>
      <c r="SH123" s="101"/>
      <c r="SI123" s="101"/>
      <c r="SJ123" s="101"/>
      <c r="SK123" s="101"/>
      <c r="SL123" s="101"/>
      <c r="SM123" s="101"/>
      <c r="SN123" s="101"/>
      <c r="SO123" s="101"/>
      <c r="SP123" s="101"/>
      <c r="SQ123" s="101"/>
      <c r="SR123" s="101"/>
      <c r="SS123" s="101"/>
      <c r="ST123" s="101"/>
      <c r="SU123" s="101"/>
      <c r="SV123" s="101"/>
      <c r="SW123" s="101"/>
      <c r="SX123" s="101"/>
      <c r="SY123" s="101"/>
      <c r="SZ123" s="101"/>
      <c r="TA123" s="101"/>
      <c r="TB123" s="101"/>
    </row>
    <row r="124" spans="1:522" s="10" customFormat="1" ht="18" customHeight="1" x14ac:dyDescent="0.2">
      <c r="A124" s="17"/>
      <c r="B124" s="15"/>
      <c r="C124" s="19"/>
      <c r="E124" s="19"/>
      <c r="F124" s="19"/>
      <c r="I124" s="19"/>
      <c r="J124" s="17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  <c r="IU124" s="101"/>
      <c r="IV124" s="101"/>
      <c r="IW124" s="101"/>
      <c r="IX124" s="101"/>
      <c r="IY124" s="101"/>
      <c r="IZ124" s="101"/>
      <c r="JA124" s="101"/>
      <c r="JB124" s="101"/>
      <c r="JC124" s="101"/>
      <c r="JD124" s="101"/>
      <c r="JE124" s="101"/>
      <c r="JF124" s="101"/>
      <c r="JG124" s="101"/>
      <c r="JH124" s="101"/>
      <c r="JI124" s="101"/>
      <c r="JJ124" s="101"/>
      <c r="JK124" s="101"/>
      <c r="JL124" s="101"/>
      <c r="JM124" s="101"/>
      <c r="JN124" s="101"/>
      <c r="JO124" s="101"/>
      <c r="JP124" s="101"/>
      <c r="JQ124" s="101"/>
      <c r="JR124" s="101"/>
      <c r="JS124" s="101"/>
      <c r="JT124" s="101"/>
      <c r="JU124" s="101"/>
      <c r="JV124" s="101"/>
      <c r="JW124" s="101"/>
      <c r="JX124" s="101"/>
      <c r="JY124" s="101"/>
      <c r="JZ124" s="101"/>
      <c r="KA124" s="101"/>
      <c r="KB124" s="101"/>
      <c r="KC124" s="101"/>
      <c r="KD124" s="101"/>
      <c r="KE124" s="101"/>
      <c r="KF124" s="101"/>
      <c r="KG124" s="101"/>
      <c r="KH124" s="101"/>
      <c r="KI124" s="101"/>
      <c r="KJ124" s="101"/>
      <c r="KK124" s="101"/>
      <c r="KL124" s="101"/>
      <c r="KM124" s="101"/>
      <c r="KN124" s="101"/>
      <c r="KO124" s="101"/>
      <c r="KP124" s="101"/>
      <c r="KQ124" s="101"/>
      <c r="KR124" s="101"/>
      <c r="KS124" s="101"/>
      <c r="KT124" s="101"/>
      <c r="KU124" s="101"/>
      <c r="KV124" s="101"/>
      <c r="KW124" s="101"/>
      <c r="KX124" s="101"/>
      <c r="KY124" s="101"/>
      <c r="KZ124" s="101"/>
      <c r="LA124" s="101"/>
      <c r="LB124" s="101"/>
      <c r="LC124" s="101"/>
      <c r="LD124" s="101"/>
      <c r="LE124" s="101"/>
      <c r="LF124" s="101"/>
      <c r="LG124" s="101"/>
      <c r="LH124" s="101"/>
      <c r="LI124" s="101"/>
      <c r="LJ124" s="101"/>
      <c r="LK124" s="101"/>
      <c r="LL124" s="101"/>
      <c r="LM124" s="101"/>
      <c r="LN124" s="101"/>
      <c r="LO124" s="101"/>
      <c r="LP124" s="101"/>
      <c r="LQ124" s="101"/>
      <c r="LR124" s="101"/>
      <c r="LS124" s="101"/>
      <c r="LT124" s="101"/>
      <c r="LU124" s="101"/>
      <c r="LV124" s="101"/>
      <c r="LW124" s="101"/>
      <c r="LX124" s="101"/>
      <c r="LY124" s="101"/>
      <c r="LZ124" s="101"/>
      <c r="MA124" s="101"/>
      <c r="MB124" s="101"/>
      <c r="MC124" s="101"/>
      <c r="MD124" s="101"/>
      <c r="ME124" s="101"/>
      <c r="MF124" s="101"/>
      <c r="MG124" s="101"/>
      <c r="MH124" s="101"/>
      <c r="MI124" s="101"/>
      <c r="MJ124" s="101"/>
      <c r="MK124" s="101"/>
      <c r="ML124" s="101"/>
      <c r="MM124" s="101"/>
      <c r="MN124" s="101"/>
      <c r="MO124" s="101"/>
      <c r="MP124" s="101"/>
      <c r="MQ124" s="101"/>
      <c r="MR124" s="101"/>
      <c r="MS124" s="101"/>
      <c r="MT124" s="101"/>
      <c r="MU124" s="101"/>
      <c r="MV124" s="101"/>
      <c r="MW124" s="101"/>
      <c r="MX124" s="101"/>
      <c r="MY124" s="101"/>
      <c r="MZ124" s="101"/>
      <c r="NA124" s="101"/>
      <c r="NB124" s="101"/>
      <c r="NC124" s="101"/>
      <c r="ND124" s="101"/>
      <c r="NE124" s="101"/>
      <c r="NF124" s="101"/>
      <c r="NG124" s="101"/>
      <c r="NH124" s="101"/>
      <c r="NI124" s="101"/>
      <c r="NJ124" s="101"/>
      <c r="NK124" s="101"/>
      <c r="NL124" s="101"/>
      <c r="NM124" s="101"/>
      <c r="NN124" s="101"/>
      <c r="NO124" s="101"/>
      <c r="NP124" s="101"/>
      <c r="NQ124" s="101"/>
      <c r="NR124" s="101"/>
      <c r="NS124" s="101"/>
      <c r="NT124" s="101"/>
      <c r="NU124" s="101"/>
      <c r="NV124" s="101"/>
      <c r="NW124" s="101"/>
      <c r="NX124" s="101"/>
      <c r="NY124" s="101"/>
      <c r="NZ124" s="101"/>
      <c r="OA124" s="101"/>
      <c r="OB124" s="101"/>
      <c r="OC124" s="101"/>
      <c r="OD124" s="101"/>
      <c r="OE124" s="101"/>
      <c r="OF124" s="101"/>
      <c r="OG124" s="101"/>
      <c r="OH124" s="101"/>
      <c r="OI124" s="101"/>
      <c r="OJ124" s="101"/>
      <c r="OK124" s="101"/>
      <c r="OL124" s="101"/>
      <c r="OM124" s="101"/>
      <c r="ON124" s="101"/>
      <c r="OO124" s="101"/>
      <c r="OP124" s="101"/>
      <c r="OQ124" s="101"/>
      <c r="OR124" s="101"/>
      <c r="OS124" s="101"/>
      <c r="OT124" s="101"/>
      <c r="OU124" s="101"/>
      <c r="OV124" s="101"/>
      <c r="OW124" s="101"/>
      <c r="OX124" s="101"/>
      <c r="OY124" s="101"/>
      <c r="OZ124" s="101"/>
      <c r="PA124" s="101"/>
      <c r="PB124" s="101"/>
      <c r="PC124" s="101"/>
      <c r="PD124" s="101"/>
      <c r="PE124" s="101"/>
      <c r="PF124" s="101"/>
      <c r="PG124" s="101"/>
      <c r="PH124" s="101"/>
      <c r="PI124" s="101"/>
      <c r="PJ124" s="101"/>
      <c r="PK124" s="101"/>
      <c r="PL124" s="101"/>
      <c r="PM124" s="101"/>
      <c r="PN124" s="101"/>
      <c r="PO124" s="101"/>
      <c r="PP124" s="101"/>
      <c r="PQ124" s="101"/>
      <c r="PR124" s="101"/>
      <c r="PS124" s="101"/>
      <c r="PT124" s="101"/>
      <c r="PU124" s="101"/>
      <c r="PV124" s="101"/>
      <c r="PW124" s="101"/>
      <c r="PX124" s="101"/>
      <c r="PY124" s="101"/>
      <c r="PZ124" s="101"/>
      <c r="QA124" s="101"/>
      <c r="QB124" s="101"/>
      <c r="QC124" s="101"/>
      <c r="QD124" s="101"/>
      <c r="QE124" s="101"/>
      <c r="QF124" s="101"/>
      <c r="QG124" s="101"/>
      <c r="QH124" s="101"/>
      <c r="QI124" s="101"/>
      <c r="QJ124" s="101"/>
      <c r="QK124" s="101"/>
      <c r="QL124" s="101"/>
      <c r="QM124" s="101"/>
      <c r="QN124" s="101"/>
      <c r="QO124" s="101"/>
      <c r="QP124" s="101"/>
      <c r="QQ124" s="101"/>
      <c r="QR124" s="101"/>
      <c r="QS124" s="101"/>
      <c r="QT124" s="101"/>
      <c r="QU124" s="101"/>
      <c r="QV124" s="101"/>
      <c r="QW124" s="101"/>
      <c r="QX124" s="101"/>
      <c r="QY124" s="101"/>
      <c r="QZ124" s="101"/>
      <c r="RA124" s="101"/>
      <c r="RB124" s="101"/>
      <c r="RC124" s="101"/>
      <c r="RD124" s="101"/>
      <c r="RE124" s="101"/>
      <c r="RF124" s="101"/>
      <c r="RG124" s="101"/>
      <c r="RH124" s="101"/>
      <c r="RI124" s="101"/>
      <c r="RJ124" s="101"/>
      <c r="RK124" s="101"/>
      <c r="RL124" s="101"/>
      <c r="RM124" s="101"/>
      <c r="RN124" s="101"/>
      <c r="RO124" s="101"/>
      <c r="RP124" s="101"/>
      <c r="RQ124" s="101"/>
      <c r="RR124" s="101"/>
      <c r="RS124" s="101"/>
      <c r="RT124" s="101"/>
      <c r="RU124" s="101"/>
      <c r="RV124" s="101"/>
      <c r="RW124" s="101"/>
      <c r="RX124" s="101"/>
      <c r="RY124" s="101"/>
      <c r="RZ124" s="101"/>
      <c r="SA124" s="101"/>
      <c r="SB124" s="101"/>
      <c r="SC124" s="101"/>
      <c r="SD124" s="101"/>
      <c r="SE124" s="101"/>
      <c r="SF124" s="101"/>
      <c r="SG124" s="101"/>
      <c r="SH124" s="101"/>
      <c r="SI124" s="101"/>
      <c r="SJ124" s="101"/>
      <c r="SK124" s="101"/>
      <c r="SL124" s="101"/>
      <c r="SM124" s="101"/>
      <c r="SN124" s="101"/>
      <c r="SO124" s="101"/>
      <c r="SP124" s="101"/>
      <c r="SQ124" s="101"/>
      <c r="SR124" s="101"/>
      <c r="SS124" s="101"/>
      <c r="ST124" s="101"/>
      <c r="SU124" s="101"/>
      <c r="SV124" s="101"/>
      <c r="SW124" s="101"/>
      <c r="SX124" s="101"/>
      <c r="SY124" s="101"/>
      <c r="SZ124" s="101"/>
      <c r="TA124" s="101"/>
      <c r="TB124" s="101"/>
    </row>
    <row r="125" spans="1:522" s="10" customFormat="1" ht="18" customHeight="1" x14ac:dyDescent="0.2">
      <c r="A125" s="17"/>
      <c r="B125" s="15"/>
      <c r="C125" s="19"/>
      <c r="E125" s="19"/>
      <c r="F125" s="19"/>
      <c r="I125" s="19"/>
      <c r="J125" s="17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  <c r="IU125" s="101"/>
      <c r="IV125" s="101"/>
      <c r="IW125" s="101"/>
      <c r="IX125" s="101"/>
      <c r="IY125" s="101"/>
      <c r="IZ125" s="101"/>
      <c r="JA125" s="101"/>
      <c r="JB125" s="101"/>
      <c r="JC125" s="101"/>
      <c r="JD125" s="101"/>
      <c r="JE125" s="101"/>
      <c r="JF125" s="101"/>
      <c r="JG125" s="101"/>
      <c r="JH125" s="101"/>
      <c r="JI125" s="101"/>
      <c r="JJ125" s="101"/>
      <c r="JK125" s="101"/>
      <c r="JL125" s="101"/>
      <c r="JM125" s="101"/>
      <c r="JN125" s="101"/>
      <c r="JO125" s="101"/>
      <c r="JP125" s="101"/>
      <c r="JQ125" s="101"/>
      <c r="JR125" s="101"/>
      <c r="JS125" s="101"/>
      <c r="JT125" s="101"/>
      <c r="JU125" s="101"/>
      <c r="JV125" s="101"/>
      <c r="JW125" s="101"/>
      <c r="JX125" s="101"/>
      <c r="JY125" s="101"/>
      <c r="JZ125" s="101"/>
      <c r="KA125" s="101"/>
      <c r="KB125" s="101"/>
      <c r="KC125" s="101"/>
      <c r="KD125" s="101"/>
      <c r="KE125" s="101"/>
      <c r="KF125" s="101"/>
      <c r="KG125" s="101"/>
      <c r="KH125" s="101"/>
      <c r="KI125" s="101"/>
      <c r="KJ125" s="101"/>
      <c r="KK125" s="101"/>
      <c r="KL125" s="101"/>
      <c r="KM125" s="101"/>
      <c r="KN125" s="101"/>
      <c r="KO125" s="101"/>
      <c r="KP125" s="101"/>
      <c r="KQ125" s="101"/>
      <c r="KR125" s="101"/>
      <c r="KS125" s="101"/>
      <c r="KT125" s="101"/>
      <c r="KU125" s="101"/>
      <c r="KV125" s="101"/>
      <c r="KW125" s="101"/>
      <c r="KX125" s="101"/>
      <c r="KY125" s="101"/>
      <c r="KZ125" s="101"/>
      <c r="LA125" s="101"/>
      <c r="LB125" s="101"/>
      <c r="LC125" s="101"/>
      <c r="LD125" s="101"/>
      <c r="LE125" s="101"/>
      <c r="LF125" s="101"/>
      <c r="LG125" s="101"/>
      <c r="LH125" s="101"/>
      <c r="LI125" s="101"/>
      <c r="LJ125" s="101"/>
      <c r="LK125" s="101"/>
      <c r="LL125" s="101"/>
      <c r="LM125" s="101"/>
      <c r="LN125" s="101"/>
      <c r="LO125" s="101"/>
      <c r="LP125" s="101"/>
      <c r="LQ125" s="101"/>
      <c r="LR125" s="101"/>
      <c r="LS125" s="101"/>
      <c r="LT125" s="101"/>
      <c r="LU125" s="101"/>
      <c r="LV125" s="101"/>
      <c r="LW125" s="101"/>
      <c r="LX125" s="101"/>
      <c r="LY125" s="101"/>
      <c r="LZ125" s="101"/>
      <c r="MA125" s="101"/>
      <c r="MB125" s="101"/>
      <c r="MC125" s="101"/>
      <c r="MD125" s="101"/>
      <c r="ME125" s="101"/>
      <c r="MF125" s="101"/>
      <c r="MG125" s="101"/>
      <c r="MH125" s="101"/>
      <c r="MI125" s="101"/>
      <c r="MJ125" s="101"/>
      <c r="MK125" s="101"/>
      <c r="ML125" s="101"/>
      <c r="MM125" s="101"/>
      <c r="MN125" s="101"/>
      <c r="MO125" s="101"/>
      <c r="MP125" s="101"/>
      <c r="MQ125" s="101"/>
      <c r="MR125" s="101"/>
      <c r="MS125" s="101"/>
      <c r="MT125" s="101"/>
      <c r="MU125" s="101"/>
      <c r="MV125" s="101"/>
      <c r="MW125" s="101"/>
      <c r="MX125" s="101"/>
      <c r="MY125" s="101"/>
      <c r="MZ125" s="101"/>
      <c r="NA125" s="101"/>
      <c r="NB125" s="101"/>
      <c r="NC125" s="101"/>
      <c r="ND125" s="101"/>
      <c r="NE125" s="101"/>
      <c r="NF125" s="101"/>
      <c r="NG125" s="101"/>
      <c r="NH125" s="101"/>
      <c r="NI125" s="101"/>
      <c r="NJ125" s="101"/>
      <c r="NK125" s="101"/>
      <c r="NL125" s="101"/>
      <c r="NM125" s="101"/>
      <c r="NN125" s="101"/>
      <c r="NO125" s="101"/>
      <c r="NP125" s="101"/>
      <c r="NQ125" s="101"/>
      <c r="NR125" s="101"/>
      <c r="NS125" s="101"/>
      <c r="NT125" s="101"/>
      <c r="NU125" s="101"/>
      <c r="NV125" s="101"/>
      <c r="NW125" s="101"/>
      <c r="NX125" s="101"/>
      <c r="NY125" s="101"/>
      <c r="NZ125" s="101"/>
      <c r="OA125" s="101"/>
      <c r="OB125" s="101"/>
      <c r="OC125" s="101"/>
      <c r="OD125" s="101"/>
      <c r="OE125" s="101"/>
      <c r="OF125" s="101"/>
      <c r="OG125" s="101"/>
      <c r="OH125" s="101"/>
      <c r="OI125" s="101"/>
      <c r="OJ125" s="101"/>
      <c r="OK125" s="101"/>
      <c r="OL125" s="101"/>
      <c r="OM125" s="101"/>
      <c r="ON125" s="101"/>
      <c r="OO125" s="101"/>
      <c r="OP125" s="101"/>
      <c r="OQ125" s="101"/>
      <c r="OR125" s="101"/>
      <c r="OS125" s="101"/>
      <c r="OT125" s="101"/>
      <c r="OU125" s="101"/>
      <c r="OV125" s="101"/>
      <c r="OW125" s="101"/>
      <c r="OX125" s="101"/>
      <c r="OY125" s="101"/>
      <c r="OZ125" s="101"/>
      <c r="PA125" s="101"/>
      <c r="PB125" s="101"/>
      <c r="PC125" s="101"/>
      <c r="PD125" s="101"/>
      <c r="PE125" s="101"/>
      <c r="PF125" s="101"/>
      <c r="PG125" s="101"/>
      <c r="PH125" s="101"/>
      <c r="PI125" s="101"/>
      <c r="PJ125" s="101"/>
      <c r="PK125" s="101"/>
      <c r="PL125" s="101"/>
      <c r="PM125" s="101"/>
      <c r="PN125" s="101"/>
      <c r="PO125" s="101"/>
      <c r="PP125" s="101"/>
      <c r="PQ125" s="101"/>
      <c r="PR125" s="101"/>
      <c r="PS125" s="101"/>
      <c r="PT125" s="101"/>
      <c r="PU125" s="101"/>
      <c r="PV125" s="101"/>
      <c r="PW125" s="101"/>
      <c r="PX125" s="101"/>
      <c r="PY125" s="101"/>
      <c r="PZ125" s="101"/>
      <c r="QA125" s="101"/>
      <c r="QB125" s="101"/>
      <c r="QC125" s="101"/>
      <c r="QD125" s="101"/>
      <c r="QE125" s="101"/>
      <c r="QF125" s="101"/>
      <c r="QG125" s="101"/>
      <c r="QH125" s="101"/>
      <c r="QI125" s="101"/>
      <c r="QJ125" s="101"/>
      <c r="QK125" s="101"/>
      <c r="QL125" s="101"/>
      <c r="QM125" s="101"/>
      <c r="QN125" s="101"/>
      <c r="QO125" s="101"/>
      <c r="QP125" s="101"/>
      <c r="QQ125" s="101"/>
      <c r="QR125" s="101"/>
      <c r="QS125" s="101"/>
      <c r="QT125" s="101"/>
      <c r="QU125" s="101"/>
      <c r="QV125" s="101"/>
      <c r="QW125" s="101"/>
      <c r="QX125" s="101"/>
      <c r="QY125" s="101"/>
      <c r="QZ125" s="101"/>
      <c r="RA125" s="101"/>
      <c r="RB125" s="101"/>
      <c r="RC125" s="101"/>
      <c r="RD125" s="101"/>
      <c r="RE125" s="101"/>
      <c r="RF125" s="101"/>
      <c r="RG125" s="101"/>
      <c r="RH125" s="101"/>
      <c r="RI125" s="101"/>
      <c r="RJ125" s="101"/>
      <c r="RK125" s="101"/>
      <c r="RL125" s="101"/>
      <c r="RM125" s="101"/>
      <c r="RN125" s="101"/>
      <c r="RO125" s="101"/>
      <c r="RP125" s="101"/>
      <c r="RQ125" s="101"/>
      <c r="RR125" s="101"/>
      <c r="RS125" s="101"/>
      <c r="RT125" s="101"/>
      <c r="RU125" s="101"/>
      <c r="RV125" s="101"/>
      <c r="RW125" s="101"/>
      <c r="RX125" s="101"/>
      <c r="RY125" s="101"/>
      <c r="RZ125" s="101"/>
      <c r="SA125" s="101"/>
      <c r="SB125" s="101"/>
      <c r="SC125" s="101"/>
      <c r="SD125" s="101"/>
      <c r="SE125" s="101"/>
      <c r="SF125" s="101"/>
      <c r="SG125" s="101"/>
      <c r="SH125" s="101"/>
      <c r="SI125" s="101"/>
      <c r="SJ125" s="101"/>
      <c r="SK125" s="101"/>
      <c r="SL125" s="101"/>
      <c r="SM125" s="101"/>
      <c r="SN125" s="101"/>
      <c r="SO125" s="101"/>
      <c r="SP125" s="101"/>
      <c r="SQ125" s="101"/>
      <c r="SR125" s="101"/>
      <c r="SS125" s="101"/>
      <c r="ST125" s="101"/>
      <c r="SU125" s="101"/>
      <c r="SV125" s="101"/>
      <c r="SW125" s="101"/>
      <c r="SX125" s="101"/>
      <c r="SY125" s="101"/>
      <c r="SZ125" s="101"/>
      <c r="TA125" s="101"/>
      <c r="TB125" s="101"/>
    </row>
    <row r="126" spans="1:522" s="10" customFormat="1" ht="18" customHeight="1" x14ac:dyDescent="0.2">
      <c r="A126" s="17"/>
      <c r="B126" s="15"/>
      <c r="C126" s="19"/>
      <c r="E126" s="19"/>
      <c r="F126" s="19"/>
      <c r="I126" s="19"/>
      <c r="J126" s="17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  <c r="HH126" s="101"/>
      <c r="HI126" s="101"/>
      <c r="HJ126" s="101"/>
      <c r="HK126" s="101"/>
      <c r="HL126" s="101"/>
      <c r="HM126" s="101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  <c r="IU126" s="101"/>
      <c r="IV126" s="101"/>
      <c r="IW126" s="101"/>
      <c r="IX126" s="101"/>
      <c r="IY126" s="101"/>
      <c r="IZ126" s="101"/>
      <c r="JA126" s="101"/>
      <c r="JB126" s="101"/>
      <c r="JC126" s="101"/>
      <c r="JD126" s="101"/>
      <c r="JE126" s="101"/>
      <c r="JF126" s="101"/>
      <c r="JG126" s="101"/>
      <c r="JH126" s="101"/>
      <c r="JI126" s="101"/>
      <c r="JJ126" s="101"/>
      <c r="JK126" s="101"/>
      <c r="JL126" s="101"/>
      <c r="JM126" s="101"/>
      <c r="JN126" s="101"/>
      <c r="JO126" s="101"/>
      <c r="JP126" s="101"/>
      <c r="JQ126" s="101"/>
      <c r="JR126" s="101"/>
      <c r="JS126" s="101"/>
      <c r="JT126" s="101"/>
      <c r="JU126" s="101"/>
      <c r="JV126" s="101"/>
      <c r="JW126" s="101"/>
      <c r="JX126" s="101"/>
      <c r="JY126" s="101"/>
      <c r="JZ126" s="101"/>
      <c r="KA126" s="101"/>
      <c r="KB126" s="101"/>
      <c r="KC126" s="101"/>
      <c r="KD126" s="101"/>
      <c r="KE126" s="101"/>
      <c r="KF126" s="101"/>
      <c r="KG126" s="101"/>
      <c r="KH126" s="101"/>
      <c r="KI126" s="101"/>
      <c r="KJ126" s="101"/>
      <c r="KK126" s="101"/>
      <c r="KL126" s="101"/>
      <c r="KM126" s="101"/>
      <c r="KN126" s="101"/>
      <c r="KO126" s="101"/>
      <c r="KP126" s="101"/>
      <c r="KQ126" s="101"/>
      <c r="KR126" s="101"/>
      <c r="KS126" s="101"/>
      <c r="KT126" s="101"/>
      <c r="KU126" s="101"/>
      <c r="KV126" s="101"/>
      <c r="KW126" s="101"/>
      <c r="KX126" s="101"/>
      <c r="KY126" s="101"/>
      <c r="KZ126" s="101"/>
      <c r="LA126" s="101"/>
      <c r="LB126" s="101"/>
      <c r="LC126" s="101"/>
      <c r="LD126" s="101"/>
      <c r="LE126" s="101"/>
      <c r="LF126" s="101"/>
      <c r="LG126" s="101"/>
      <c r="LH126" s="101"/>
      <c r="LI126" s="101"/>
      <c r="LJ126" s="101"/>
      <c r="LK126" s="101"/>
      <c r="LL126" s="101"/>
      <c r="LM126" s="101"/>
      <c r="LN126" s="101"/>
      <c r="LO126" s="101"/>
      <c r="LP126" s="101"/>
      <c r="LQ126" s="101"/>
      <c r="LR126" s="101"/>
      <c r="LS126" s="101"/>
      <c r="LT126" s="101"/>
      <c r="LU126" s="101"/>
      <c r="LV126" s="101"/>
      <c r="LW126" s="101"/>
      <c r="LX126" s="101"/>
      <c r="LY126" s="101"/>
      <c r="LZ126" s="101"/>
      <c r="MA126" s="101"/>
      <c r="MB126" s="101"/>
      <c r="MC126" s="101"/>
      <c r="MD126" s="101"/>
      <c r="ME126" s="101"/>
      <c r="MF126" s="101"/>
      <c r="MG126" s="101"/>
      <c r="MH126" s="101"/>
      <c r="MI126" s="101"/>
      <c r="MJ126" s="101"/>
      <c r="MK126" s="101"/>
      <c r="ML126" s="101"/>
      <c r="MM126" s="101"/>
      <c r="MN126" s="101"/>
      <c r="MO126" s="101"/>
      <c r="MP126" s="101"/>
      <c r="MQ126" s="101"/>
      <c r="MR126" s="101"/>
      <c r="MS126" s="101"/>
      <c r="MT126" s="101"/>
      <c r="MU126" s="101"/>
      <c r="MV126" s="101"/>
      <c r="MW126" s="101"/>
      <c r="MX126" s="101"/>
      <c r="MY126" s="101"/>
      <c r="MZ126" s="101"/>
      <c r="NA126" s="101"/>
      <c r="NB126" s="101"/>
      <c r="NC126" s="101"/>
      <c r="ND126" s="101"/>
      <c r="NE126" s="101"/>
      <c r="NF126" s="101"/>
      <c r="NG126" s="101"/>
      <c r="NH126" s="101"/>
      <c r="NI126" s="101"/>
      <c r="NJ126" s="101"/>
      <c r="NK126" s="101"/>
      <c r="NL126" s="101"/>
      <c r="NM126" s="101"/>
      <c r="NN126" s="101"/>
      <c r="NO126" s="101"/>
      <c r="NP126" s="101"/>
      <c r="NQ126" s="101"/>
      <c r="NR126" s="101"/>
      <c r="NS126" s="101"/>
      <c r="NT126" s="101"/>
      <c r="NU126" s="101"/>
      <c r="NV126" s="101"/>
      <c r="NW126" s="101"/>
      <c r="NX126" s="101"/>
      <c r="NY126" s="101"/>
      <c r="NZ126" s="101"/>
      <c r="OA126" s="101"/>
      <c r="OB126" s="101"/>
      <c r="OC126" s="101"/>
      <c r="OD126" s="101"/>
      <c r="OE126" s="101"/>
      <c r="OF126" s="101"/>
      <c r="OG126" s="101"/>
      <c r="OH126" s="101"/>
      <c r="OI126" s="101"/>
      <c r="OJ126" s="101"/>
      <c r="OK126" s="101"/>
      <c r="OL126" s="101"/>
      <c r="OM126" s="101"/>
      <c r="ON126" s="101"/>
      <c r="OO126" s="101"/>
      <c r="OP126" s="101"/>
      <c r="OQ126" s="101"/>
      <c r="OR126" s="101"/>
      <c r="OS126" s="101"/>
      <c r="OT126" s="101"/>
      <c r="OU126" s="101"/>
      <c r="OV126" s="101"/>
      <c r="OW126" s="101"/>
      <c r="OX126" s="101"/>
      <c r="OY126" s="101"/>
      <c r="OZ126" s="101"/>
      <c r="PA126" s="101"/>
      <c r="PB126" s="101"/>
      <c r="PC126" s="101"/>
      <c r="PD126" s="101"/>
      <c r="PE126" s="101"/>
      <c r="PF126" s="101"/>
      <c r="PG126" s="101"/>
      <c r="PH126" s="101"/>
      <c r="PI126" s="101"/>
      <c r="PJ126" s="101"/>
      <c r="PK126" s="101"/>
      <c r="PL126" s="101"/>
      <c r="PM126" s="101"/>
      <c r="PN126" s="101"/>
      <c r="PO126" s="101"/>
      <c r="PP126" s="101"/>
      <c r="PQ126" s="101"/>
      <c r="PR126" s="101"/>
      <c r="PS126" s="101"/>
      <c r="PT126" s="101"/>
      <c r="PU126" s="101"/>
      <c r="PV126" s="101"/>
      <c r="PW126" s="101"/>
      <c r="PX126" s="101"/>
      <c r="PY126" s="101"/>
      <c r="PZ126" s="101"/>
      <c r="QA126" s="101"/>
      <c r="QB126" s="101"/>
      <c r="QC126" s="101"/>
      <c r="QD126" s="101"/>
      <c r="QE126" s="101"/>
      <c r="QF126" s="101"/>
      <c r="QG126" s="101"/>
      <c r="QH126" s="101"/>
      <c r="QI126" s="101"/>
      <c r="QJ126" s="101"/>
      <c r="QK126" s="101"/>
      <c r="QL126" s="101"/>
      <c r="QM126" s="101"/>
      <c r="QN126" s="101"/>
      <c r="QO126" s="101"/>
      <c r="QP126" s="101"/>
      <c r="QQ126" s="101"/>
      <c r="QR126" s="101"/>
      <c r="QS126" s="101"/>
      <c r="QT126" s="101"/>
      <c r="QU126" s="101"/>
      <c r="QV126" s="101"/>
      <c r="QW126" s="101"/>
      <c r="QX126" s="101"/>
      <c r="QY126" s="101"/>
      <c r="QZ126" s="101"/>
      <c r="RA126" s="101"/>
      <c r="RB126" s="101"/>
      <c r="RC126" s="101"/>
      <c r="RD126" s="101"/>
      <c r="RE126" s="101"/>
      <c r="RF126" s="101"/>
      <c r="RG126" s="101"/>
      <c r="RH126" s="101"/>
      <c r="RI126" s="101"/>
      <c r="RJ126" s="101"/>
      <c r="RK126" s="101"/>
      <c r="RL126" s="101"/>
      <c r="RM126" s="101"/>
      <c r="RN126" s="101"/>
      <c r="RO126" s="101"/>
      <c r="RP126" s="101"/>
      <c r="RQ126" s="101"/>
      <c r="RR126" s="101"/>
      <c r="RS126" s="101"/>
      <c r="RT126" s="101"/>
      <c r="RU126" s="101"/>
      <c r="RV126" s="101"/>
      <c r="RW126" s="101"/>
      <c r="RX126" s="101"/>
      <c r="RY126" s="101"/>
      <c r="RZ126" s="101"/>
      <c r="SA126" s="101"/>
      <c r="SB126" s="101"/>
      <c r="SC126" s="101"/>
      <c r="SD126" s="101"/>
      <c r="SE126" s="101"/>
      <c r="SF126" s="101"/>
      <c r="SG126" s="101"/>
      <c r="SH126" s="101"/>
      <c r="SI126" s="101"/>
      <c r="SJ126" s="101"/>
      <c r="SK126" s="101"/>
      <c r="SL126" s="101"/>
      <c r="SM126" s="101"/>
      <c r="SN126" s="101"/>
      <c r="SO126" s="101"/>
      <c r="SP126" s="101"/>
      <c r="SQ126" s="101"/>
      <c r="SR126" s="101"/>
      <c r="SS126" s="101"/>
      <c r="ST126" s="101"/>
      <c r="SU126" s="101"/>
      <c r="SV126" s="101"/>
      <c r="SW126" s="101"/>
      <c r="SX126" s="101"/>
      <c r="SY126" s="101"/>
      <c r="SZ126" s="101"/>
      <c r="TA126" s="101"/>
      <c r="TB126" s="101"/>
    </row>
    <row r="127" spans="1:522" s="10" customFormat="1" ht="18" customHeight="1" x14ac:dyDescent="0.2">
      <c r="A127" s="17"/>
      <c r="B127" s="15"/>
      <c r="C127" s="19"/>
      <c r="E127" s="19"/>
      <c r="F127" s="19"/>
      <c r="I127" s="19"/>
      <c r="J127" s="17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  <c r="HH127" s="101"/>
      <c r="HI127" s="101"/>
      <c r="HJ127" s="101"/>
      <c r="HK127" s="101"/>
      <c r="HL127" s="101"/>
      <c r="HM127" s="101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  <c r="IU127" s="101"/>
      <c r="IV127" s="101"/>
      <c r="IW127" s="101"/>
      <c r="IX127" s="101"/>
      <c r="IY127" s="101"/>
      <c r="IZ127" s="101"/>
      <c r="JA127" s="101"/>
      <c r="JB127" s="101"/>
      <c r="JC127" s="101"/>
      <c r="JD127" s="101"/>
      <c r="JE127" s="101"/>
      <c r="JF127" s="101"/>
      <c r="JG127" s="101"/>
      <c r="JH127" s="101"/>
      <c r="JI127" s="101"/>
      <c r="JJ127" s="101"/>
      <c r="JK127" s="101"/>
      <c r="JL127" s="101"/>
      <c r="JM127" s="101"/>
      <c r="JN127" s="101"/>
      <c r="JO127" s="101"/>
      <c r="JP127" s="101"/>
      <c r="JQ127" s="101"/>
      <c r="JR127" s="101"/>
      <c r="JS127" s="101"/>
      <c r="JT127" s="101"/>
      <c r="JU127" s="101"/>
      <c r="JV127" s="101"/>
      <c r="JW127" s="101"/>
      <c r="JX127" s="101"/>
      <c r="JY127" s="101"/>
      <c r="JZ127" s="101"/>
      <c r="KA127" s="101"/>
      <c r="KB127" s="101"/>
      <c r="KC127" s="101"/>
      <c r="KD127" s="101"/>
      <c r="KE127" s="101"/>
      <c r="KF127" s="101"/>
      <c r="KG127" s="101"/>
      <c r="KH127" s="101"/>
      <c r="KI127" s="101"/>
      <c r="KJ127" s="101"/>
      <c r="KK127" s="101"/>
      <c r="KL127" s="101"/>
      <c r="KM127" s="101"/>
      <c r="KN127" s="101"/>
      <c r="KO127" s="101"/>
      <c r="KP127" s="101"/>
      <c r="KQ127" s="101"/>
      <c r="KR127" s="101"/>
      <c r="KS127" s="101"/>
      <c r="KT127" s="101"/>
      <c r="KU127" s="101"/>
      <c r="KV127" s="101"/>
      <c r="KW127" s="101"/>
      <c r="KX127" s="101"/>
      <c r="KY127" s="101"/>
      <c r="KZ127" s="101"/>
      <c r="LA127" s="101"/>
      <c r="LB127" s="101"/>
      <c r="LC127" s="101"/>
      <c r="LD127" s="101"/>
      <c r="LE127" s="101"/>
      <c r="LF127" s="101"/>
      <c r="LG127" s="101"/>
      <c r="LH127" s="101"/>
      <c r="LI127" s="101"/>
      <c r="LJ127" s="101"/>
      <c r="LK127" s="101"/>
      <c r="LL127" s="101"/>
      <c r="LM127" s="101"/>
      <c r="LN127" s="101"/>
      <c r="LO127" s="101"/>
      <c r="LP127" s="101"/>
      <c r="LQ127" s="101"/>
      <c r="LR127" s="101"/>
      <c r="LS127" s="101"/>
      <c r="LT127" s="101"/>
      <c r="LU127" s="101"/>
      <c r="LV127" s="101"/>
      <c r="LW127" s="101"/>
      <c r="LX127" s="101"/>
      <c r="LY127" s="101"/>
      <c r="LZ127" s="101"/>
      <c r="MA127" s="101"/>
      <c r="MB127" s="101"/>
      <c r="MC127" s="101"/>
      <c r="MD127" s="101"/>
      <c r="ME127" s="101"/>
      <c r="MF127" s="101"/>
      <c r="MG127" s="101"/>
      <c r="MH127" s="101"/>
      <c r="MI127" s="101"/>
      <c r="MJ127" s="101"/>
      <c r="MK127" s="101"/>
      <c r="ML127" s="101"/>
      <c r="MM127" s="101"/>
      <c r="MN127" s="101"/>
      <c r="MO127" s="101"/>
      <c r="MP127" s="101"/>
      <c r="MQ127" s="101"/>
      <c r="MR127" s="101"/>
      <c r="MS127" s="101"/>
      <c r="MT127" s="101"/>
      <c r="MU127" s="101"/>
      <c r="MV127" s="101"/>
      <c r="MW127" s="101"/>
      <c r="MX127" s="101"/>
      <c r="MY127" s="101"/>
      <c r="MZ127" s="101"/>
      <c r="NA127" s="101"/>
      <c r="NB127" s="101"/>
      <c r="NC127" s="101"/>
      <c r="ND127" s="101"/>
      <c r="NE127" s="101"/>
      <c r="NF127" s="101"/>
      <c r="NG127" s="101"/>
      <c r="NH127" s="101"/>
      <c r="NI127" s="101"/>
      <c r="NJ127" s="101"/>
      <c r="NK127" s="101"/>
      <c r="NL127" s="101"/>
      <c r="NM127" s="101"/>
      <c r="NN127" s="101"/>
      <c r="NO127" s="101"/>
      <c r="NP127" s="101"/>
      <c r="NQ127" s="101"/>
      <c r="NR127" s="101"/>
      <c r="NS127" s="101"/>
      <c r="NT127" s="101"/>
      <c r="NU127" s="101"/>
      <c r="NV127" s="101"/>
      <c r="NW127" s="101"/>
      <c r="NX127" s="101"/>
      <c r="NY127" s="101"/>
      <c r="NZ127" s="101"/>
      <c r="OA127" s="101"/>
      <c r="OB127" s="101"/>
      <c r="OC127" s="101"/>
      <c r="OD127" s="101"/>
      <c r="OE127" s="101"/>
      <c r="OF127" s="101"/>
      <c r="OG127" s="101"/>
      <c r="OH127" s="101"/>
      <c r="OI127" s="101"/>
      <c r="OJ127" s="101"/>
      <c r="OK127" s="101"/>
      <c r="OL127" s="101"/>
      <c r="OM127" s="101"/>
      <c r="ON127" s="101"/>
      <c r="OO127" s="101"/>
      <c r="OP127" s="101"/>
      <c r="OQ127" s="101"/>
      <c r="OR127" s="101"/>
      <c r="OS127" s="101"/>
      <c r="OT127" s="101"/>
      <c r="OU127" s="101"/>
      <c r="OV127" s="101"/>
      <c r="OW127" s="101"/>
      <c r="OX127" s="101"/>
      <c r="OY127" s="101"/>
      <c r="OZ127" s="101"/>
      <c r="PA127" s="101"/>
      <c r="PB127" s="101"/>
      <c r="PC127" s="101"/>
      <c r="PD127" s="101"/>
      <c r="PE127" s="101"/>
      <c r="PF127" s="101"/>
      <c r="PG127" s="101"/>
      <c r="PH127" s="101"/>
      <c r="PI127" s="101"/>
      <c r="PJ127" s="101"/>
      <c r="PK127" s="101"/>
      <c r="PL127" s="101"/>
      <c r="PM127" s="101"/>
      <c r="PN127" s="101"/>
      <c r="PO127" s="101"/>
      <c r="PP127" s="101"/>
      <c r="PQ127" s="101"/>
      <c r="PR127" s="101"/>
      <c r="PS127" s="101"/>
      <c r="PT127" s="101"/>
      <c r="PU127" s="101"/>
      <c r="PV127" s="101"/>
      <c r="PW127" s="101"/>
      <c r="PX127" s="101"/>
      <c r="PY127" s="101"/>
      <c r="PZ127" s="101"/>
      <c r="QA127" s="101"/>
      <c r="QB127" s="101"/>
      <c r="QC127" s="101"/>
      <c r="QD127" s="101"/>
      <c r="QE127" s="101"/>
      <c r="QF127" s="101"/>
      <c r="QG127" s="101"/>
      <c r="QH127" s="101"/>
      <c r="QI127" s="101"/>
      <c r="QJ127" s="101"/>
      <c r="QK127" s="101"/>
      <c r="QL127" s="101"/>
      <c r="QM127" s="101"/>
      <c r="QN127" s="101"/>
      <c r="QO127" s="101"/>
      <c r="QP127" s="101"/>
      <c r="QQ127" s="101"/>
      <c r="QR127" s="101"/>
      <c r="QS127" s="101"/>
      <c r="QT127" s="101"/>
      <c r="QU127" s="101"/>
      <c r="QV127" s="101"/>
      <c r="QW127" s="101"/>
      <c r="QX127" s="101"/>
      <c r="QY127" s="101"/>
      <c r="QZ127" s="101"/>
      <c r="RA127" s="101"/>
      <c r="RB127" s="101"/>
      <c r="RC127" s="101"/>
      <c r="RD127" s="101"/>
      <c r="RE127" s="101"/>
      <c r="RF127" s="101"/>
      <c r="RG127" s="101"/>
      <c r="RH127" s="101"/>
      <c r="RI127" s="101"/>
      <c r="RJ127" s="101"/>
      <c r="RK127" s="101"/>
      <c r="RL127" s="101"/>
      <c r="RM127" s="101"/>
      <c r="RN127" s="101"/>
      <c r="RO127" s="101"/>
      <c r="RP127" s="101"/>
      <c r="RQ127" s="101"/>
      <c r="RR127" s="101"/>
      <c r="RS127" s="101"/>
      <c r="RT127" s="101"/>
      <c r="RU127" s="101"/>
      <c r="RV127" s="101"/>
      <c r="RW127" s="101"/>
      <c r="RX127" s="101"/>
      <c r="RY127" s="101"/>
      <c r="RZ127" s="101"/>
      <c r="SA127" s="101"/>
      <c r="SB127" s="101"/>
      <c r="SC127" s="101"/>
      <c r="SD127" s="101"/>
      <c r="SE127" s="101"/>
      <c r="SF127" s="101"/>
      <c r="SG127" s="101"/>
      <c r="SH127" s="101"/>
      <c r="SI127" s="101"/>
      <c r="SJ127" s="101"/>
      <c r="SK127" s="101"/>
      <c r="SL127" s="101"/>
      <c r="SM127" s="101"/>
      <c r="SN127" s="101"/>
      <c r="SO127" s="101"/>
      <c r="SP127" s="101"/>
      <c r="SQ127" s="101"/>
      <c r="SR127" s="101"/>
      <c r="SS127" s="101"/>
      <c r="ST127" s="101"/>
      <c r="SU127" s="101"/>
      <c r="SV127" s="101"/>
      <c r="SW127" s="101"/>
      <c r="SX127" s="101"/>
      <c r="SY127" s="101"/>
      <c r="SZ127" s="101"/>
      <c r="TA127" s="101"/>
      <c r="TB127" s="101"/>
    </row>
    <row r="128" spans="1:522" s="10" customFormat="1" ht="18" customHeight="1" x14ac:dyDescent="0.2">
      <c r="A128" s="17"/>
      <c r="B128" s="15"/>
      <c r="C128" s="19"/>
      <c r="E128" s="19"/>
      <c r="F128" s="19"/>
      <c r="I128" s="19"/>
      <c r="J128" s="17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  <c r="HH128" s="101"/>
      <c r="HI128" s="101"/>
      <c r="HJ128" s="101"/>
      <c r="HK128" s="101"/>
      <c r="HL128" s="101"/>
      <c r="HM128" s="101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  <c r="IU128" s="101"/>
      <c r="IV128" s="101"/>
      <c r="IW128" s="101"/>
      <c r="IX128" s="101"/>
      <c r="IY128" s="101"/>
      <c r="IZ128" s="101"/>
      <c r="JA128" s="101"/>
      <c r="JB128" s="101"/>
      <c r="JC128" s="101"/>
      <c r="JD128" s="101"/>
      <c r="JE128" s="101"/>
      <c r="JF128" s="101"/>
      <c r="JG128" s="101"/>
      <c r="JH128" s="101"/>
      <c r="JI128" s="101"/>
      <c r="JJ128" s="101"/>
      <c r="JK128" s="101"/>
      <c r="JL128" s="101"/>
      <c r="JM128" s="101"/>
      <c r="JN128" s="101"/>
      <c r="JO128" s="101"/>
      <c r="JP128" s="101"/>
      <c r="JQ128" s="101"/>
      <c r="JR128" s="101"/>
      <c r="JS128" s="101"/>
      <c r="JT128" s="101"/>
      <c r="JU128" s="101"/>
      <c r="JV128" s="101"/>
      <c r="JW128" s="101"/>
      <c r="JX128" s="101"/>
      <c r="JY128" s="101"/>
      <c r="JZ128" s="101"/>
      <c r="KA128" s="101"/>
      <c r="KB128" s="101"/>
      <c r="KC128" s="101"/>
      <c r="KD128" s="101"/>
      <c r="KE128" s="101"/>
      <c r="KF128" s="101"/>
      <c r="KG128" s="101"/>
      <c r="KH128" s="101"/>
      <c r="KI128" s="101"/>
      <c r="KJ128" s="101"/>
      <c r="KK128" s="101"/>
      <c r="KL128" s="101"/>
      <c r="KM128" s="101"/>
      <c r="KN128" s="101"/>
      <c r="KO128" s="101"/>
      <c r="KP128" s="101"/>
      <c r="KQ128" s="101"/>
      <c r="KR128" s="101"/>
      <c r="KS128" s="101"/>
      <c r="KT128" s="101"/>
      <c r="KU128" s="101"/>
      <c r="KV128" s="101"/>
      <c r="KW128" s="101"/>
      <c r="KX128" s="101"/>
      <c r="KY128" s="101"/>
      <c r="KZ128" s="101"/>
      <c r="LA128" s="101"/>
      <c r="LB128" s="101"/>
      <c r="LC128" s="101"/>
      <c r="LD128" s="101"/>
      <c r="LE128" s="101"/>
      <c r="LF128" s="101"/>
      <c r="LG128" s="101"/>
      <c r="LH128" s="101"/>
      <c r="LI128" s="101"/>
      <c r="LJ128" s="101"/>
      <c r="LK128" s="101"/>
      <c r="LL128" s="101"/>
      <c r="LM128" s="101"/>
      <c r="LN128" s="101"/>
      <c r="LO128" s="101"/>
      <c r="LP128" s="101"/>
      <c r="LQ128" s="101"/>
      <c r="LR128" s="101"/>
      <c r="LS128" s="101"/>
      <c r="LT128" s="101"/>
      <c r="LU128" s="101"/>
      <c r="LV128" s="101"/>
      <c r="LW128" s="101"/>
      <c r="LX128" s="101"/>
      <c r="LY128" s="101"/>
      <c r="LZ128" s="101"/>
      <c r="MA128" s="101"/>
      <c r="MB128" s="101"/>
      <c r="MC128" s="101"/>
      <c r="MD128" s="101"/>
      <c r="ME128" s="101"/>
      <c r="MF128" s="101"/>
      <c r="MG128" s="101"/>
      <c r="MH128" s="101"/>
      <c r="MI128" s="101"/>
      <c r="MJ128" s="101"/>
      <c r="MK128" s="101"/>
      <c r="ML128" s="101"/>
      <c r="MM128" s="101"/>
      <c r="MN128" s="101"/>
      <c r="MO128" s="101"/>
      <c r="MP128" s="101"/>
      <c r="MQ128" s="101"/>
      <c r="MR128" s="101"/>
      <c r="MS128" s="101"/>
      <c r="MT128" s="101"/>
      <c r="MU128" s="101"/>
      <c r="MV128" s="101"/>
      <c r="MW128" s="101"/>
      <c r="MX128" s="101"/>
      <c r="MY128" s="101"/>
      <c r="MZ128" s="101"/>
      <c r="NA128" s="101"/>
      <c r="NB128" s="101"/>
      <c r="NC128" s="101"/>
      <c r="ND128" s="101"/>
      <c r="NE128" s="101"/>
      <c r="NF128" s="101"/>
      <c r="NG128" s="101"/>
      <c r="NH128" s="101"/>
      <c r="NI128" s="101"/>
      <c r="NJ128" s="101"/>
      <c r="NK128" s="101"/>
      <c r="NL128" s="101"/>
      <c r="NM128" s="101"/>
      <c r="NN128" s="101"/>
      <c r="NO128" s="101"/>
      <c r="NP128" s="101"/>
      <c r="NQ128" s="101"/>
      <c r="NR128" s="101"/>
      <c r="NS128" s="101"/>
      <c r="NT128" s="101"/>
      <c r="NU128" s="101"/>
      <c r="NV128" s="101"/>
      <c r="NW128" s="101"/>
      <c r="NX128" s="101"/>
      <c r="NY128" s="101"/>
      <c r="NZ128" s="101"/>
      <c r="OA128" s="101"/>
      <c r="OB128" s="101"/>
      <c r="OC128" s="101"/>
      <c r="OD128" s="101"/>
      <c r="OE128" s="101"/>
      <c r="OF128" s="101"/>
      <c r="OG128" s="101"/>
      <c r="OH128" s="101"/>
      <c r="OI128" s="101"/>
      <c r="OJ128" s="101"/>
      <c r="OK128" s="101"/>
      <c r="OL128" s="101"/>
      <c r="OM128" s="101"/>
      <c r="ON128" s="101"/>
      <c r="OO128" s="101"/>
      <c r="OP128" s="101"/>
      <c r="OQ128" s="101"/>
      <c r="OR128" s="101"/>
      <c r="OS128" s="101"/>
      <c r="OT128" s="101"/>
      <c r="OU128" s="101"/>
      <c r="OV128" s="101"/>
      <c r="OW128" s="101"/>
      <c r="OX128" s="101"/>
      <c r="OY128" s="101"/>
      <c r="OZ128" s="101"/>
      <c r="PA128" s="101"/>
      <c r="PB128" s="101"/>
      <c r="PC128" s="101"/>
      <c r="PD128" s="101"/>
      <c r="PE128" s="101"/>
      <c r="PF128" s="101"/>
      <c r="PG128" s="101"/>
      <c r="PH128" s="101"/>
      <c r="PI128" s="101"/>
      <c r="PJ128" s="101"/>
      <c r="PK128" s="101"/>
      <c r="PL128" s="101"/>
      <c r="PM128" s="101"/>
      <c r="PN128" s="101"/>
      <c r="PO128" s="101"/>
      <c r="PP128" s="101"/>
      <c r="PQ128" s="101"/>
      <c r="PR128" s="101"/>
      <c r="PS128" s="101"/>
      <c r="PT128" s="101"/>
      <c r="PU128" s="101"/>
      <c r="PV128" s="101"/>
      <c r="PW128" s="101"/>
      <c r="PX128" s="101"/>
      <c r="PY128" s="101"/>
      <c r="PZ128" s="101"/>
      <c r="QA128" s="101"/>
      <c r="QB128" s="101"/>
      <c r="QC128" s="101"/>
      <c r="QD128" s="101"/>
      <c r="QE128" s="101"/>
      <c r="QF128" s="101"/>
      <c r="QG128" s="101"/>
      <c r="QH128" s="101"/>
      <c r="QI128" s="101"/>
      <c r="QJ128" s="101"/>
      <c r="QK128" s="101"/>
      <c r="QL128" s="101"/>
      <c r="QM128" s="101"/>
      <c r="QN128" s="101"/>
      <c r="QO128" s="101"/>
      <c r="QP128" s="101"/>
      <c r="QQ128" s="101"/>
      <c r="QR128" s="101"/>
      <c r="QS128" s="101"/>
      <c r="QT128" s="101"/>
      <c r="QU128" s="101"/>
      <c r="QV128" s="101"/>
      <c r="QW128" s="101"/>
      <c r="QX128" s="101"/>
      <c r="QY128" s="101"/>
      <c r="QZ128" s="101"/>
      <c r="RA128" s="101"/>
      <c r="RB128" s="101"/>
      <c r="RC128" s="101"/>
      <c r="RD128" s="101"/>
      <c r="RE128" s="101"/>
      <c r="RF128" s="101"/>
      <c r="RG128" s="101"/>
      <c r="RH128" s="101"/>
      <c r="RI128" s="101"/>
      <c r="RJ128" s="101"/>
      <c r="RK128" s="101"/>
      <c r="RL128" s="101"/>
      <c r="RM128" s="101"/>
      <c r="RN128" s="101"/>
      <c r="RO128" s="101"/>
      <c r="RP128" s="101"/>
      <c r="RQ128" s="101"/>
      <c r="RR128" s="101"/>
      <c r="RS128" s="101"/>
      <c r="RT128" s="101"/>
      <c r="RU128" s="101"/>
      <c r="RV128" s="101"/>
      <c r="RW128" s="101"/>
      <c r="RX128" s="101"/>
      <c r="RY128" s="101"/>
      <c r="RZ128" s="101"/>
      <c r="SA128" s="101"/>
      <c r="SB128" s="101"/>
      <c r="SC128" s="101"/>
      <c r="SD128" s="101"/>
      <c r="SE128" s="101"/>
      <c r="SF128" s="101"/>
      <c r="SG128" s="101"/>
      <c r="SH128" s="101"/>
      <c r="SI128" s="101"/>
      <c r="SJ128" s="101"/>
      <c r="SK128" s="101"/>
      <c r="SL128" s="101"/>
      <c r="SM128" s="101"/>
      <c r="SN128" s="101"/>
      <c r="SO128" s="101"/>
      <c r="SP128" s="101"/>
      <c r="SQ128" s="101"/>
      <c r="SR128" s="101"/>
      <c r="SS128" s="101"/>
      <c r="ST128" s="101"/>
      <c r="SU128" s="101"/>
      <c r="SV128" s="101"/>
      <c r="SW128" s="101"/>
      <c r="SX128" s="101"/>
      <c r="SY128" s="101"/>
      <c r="SZ128" s="101"/>
      <c r="TA128" s="101"/>
      <c r="TB128" s="101"/>
    </row>
    <row r="129" spans="1:522" s="10" customFormat="1" ht="18" customHeight="1" x14ac:dyDescent="0.2">
      <c r="A129" s="17"/>
      <c r="B129" s="15"/>
      <c r="C129" s="19"/>
      <c r="E129" s="19"/>
      <c r="F129" s="19"/>
      <c r="I129" s="19"/>
      <c r="J129" s="17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  <c r="HH129" s="101"/>
      <c r="HI129" s="101"/>
      <c r="HJ129" s="101"/>
      <c r="HK129" s="101"/>
      <c r="HL129" s="101"/>
      <c r="HM129" s="101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  <c r="IU129" s="101"/>
      <c r="IV129" s="101"/>
      <c r="IW129" s="101"/>
      <c r="IX129" s="101"/>
      <c r="IY129" s="101"/>
      <c r="IZ129" s="101"/>
      <c r="JA129" s="101"/>
      <c r="JB129" s="101"/>
      <c r="JC129" s="101"/>
      <c r="JD129" s="101"/>
      <c r="JE129" s="101"/>
      <c r="JF129" s="101"/>
      <c r="JG129" s="101"/>
      <c r="JH129" s="101"/>
      <c r="JI129" s="101"/>
      <c r="JJ129" s="101"/>
      <c r="JK129" s="101"/>
      <c r="JL129" s="101"/>
      <c r="JM129" s="101"/>
      <c r="JN129" s="101"/>
      <c r="JO129" s="101"/>
      <c r="JP129" s="101"/>
      <c r="JQ129" s="101"/>
      <c r="JR129" s="101"/>
      <c r="JS129" s="101"/>
      <c r="JT129" s="101"/>
      <c r="JU129" s="101"/>
      <c r="JV129" s="101"/>
      <c r="JW129" s="101"/>
      <c r="JX129" s="101"/>
      <c r="JY129" s="101"/>
      <c r="JZ129" s="101"/>
      <c r="KA129" s="101"/>
      <c r="KB129" s="101"/>
      <c r="KC129" s="101"/>
      <c r="KD129" s="101"/>
      <c r="KE129" s="101"/>
      <c r="KF129" s="101"/>
      <c r="KG129" s="101"/>
      <c r="KH129" s="101"/>
      <c r="KI129" s="101"/>
      <c r="KJ129" s="101"/>
      <c r="KK129" s="101"/>
      <c r="KL129" s="101"/>
      <c r="KM129" s="101"/>
      <c r="KN129" s="101"/>
      <c r="KO129" s="101"/>
      <c r="KP129" s="101"/>
      <c r="KQ129" s="101"/>
      <c r="KR129" s="101"/>
      <c r="KS129" s="101"/>
      <c r="KT129" s="101"/>
      <c r="KU129" s="101"/>
      <c r="KV129" s="101"/>
      <c r="KW129" s="101"/>
      <c r="KX129" s="101"/>
      <c r="KY129" s="101"/>
      <c r="KZ129" s="101"/>
      <c r="LA129" s="101"/>
      <c r="LB129" s="101"/>
      <c r="LC129" s="101"/>
      <c r="LD129" s="101"/>
      <c r="LE129" s="101"/>
      <c r="LF129" s="101"/>
      <c r="LG129" s="101"/>
      <c r="LH129" s="101"/>
      <c r="LI129" s="101"/>
      <c r="LJ129" s="101"/>
      <c r="LK129" s="101"/>
      <c r="LL129" s="101"/>
      <c r="LM129" s="101"/>
      <c r="LN129" s="101"/>
      <c r="LO129" s="101"/>
      <c r="LP129" s="101"/>
      <c r="LQ129" s="101"/>
      <c r="LR129" s="101"/>
      <c r="LS129" s="101"/>
      <c r="LT129" s="101"/>
      <c r="LU129" s="101"/>
      <c r="LV129" s="101"/>
      <c r="LW129" s="101"/>
      <c r="LX129" s="101"/>
      <c r="LY129" s="101"/>
      <c r="LZ129" s="101"/>
      <c r="MA129" s="101"/>
      <c r="MB129" s="101"/>
      <c r="MC129" s="101"/>
      <c r="MD129" s="101"/>
      <c r="ME129" s="101"/>
      <c r="MF129" s="101"/>
      <c r="MG129" s="101"/>
      <c r="MH129" s="101"/>
      <c r="MI129" s="101"/>
      <c r="MJ129" s="101"/>
      <c r="MK129" s="101"/>
      <c r="ML129" s="101"/>
      <c r="MM129" s="101"/>
      <c r="MN129" s="101"/>
      <c r="MO129" s="101"/>
      <c r="MP129" s="101"/>
      <c r="MQ129" s="101"/>
      <c r="MR129" s="101"/>
      <c r="MS129" s="101"/>
      <c r="MT129" s="101"/>
      <c r="MU129" s="101"/>
      <c r="MV129" s="101"/>
      <c r="MW129" s="101"/>
      <c r="MX129" s="101"/>
      <c r="MY129" s="101"/>
      <c r="MZ129" s="101"/>
      <c r="NA129" s="101"/>
      <c r="NB129" s="101"/>
      <c r="NC129" s="101"/>
      <c r="ND129" s="101"/>
      <c r="NE129" s="101"/>
      <c r="NF129" s="101"/>
      <c r="NG129" s="101"/>
      <c r="NH129" s="101"/>
      <c r="NI129" s="101"/>
      <c r="NJ129" s="101"/>
      <c r="NK129" s="101"/>
      <c r="NL129" s="101"/>
      <c r="NM129" s="101"/>
      <c r="NN129" s="101"/>
      <c r="NO129" s="101"/>
      <c r="NP129" s="101"/>
      <c r="NQ129" s="101"/>
      <c r="NR129" s="101"/>
      <c r="NS129" s="101"/>
      <c r="NT129" s="101"/>
      <c r="NU129" s="101"/>
      <c r="NV129" s="101"/>
      <c r="NW129" s="101"/>
      <c r="NX129" s="101"/>
      <c r="NY129" s="101"/>
      <c r="NZ129" s="101"/>
      <c r="OA129" s="101"/>
      <c r="OB129" s="101"/>
      <c r="OC129" s="101"/>
      <c r="OD129" s="101"/>
      <c r="OE129" s="101"/>
      <c r="OF129" s="101"/>
      <c r="OG129" s="101"/>
      <c r="OH129" s="101"/>
      <c r="OI129" s="101"/>
      <c r="OJ129" s="101"/>
      <c r="OK129" s="101"/>
      <c r="OL129" s="101"/>
      <c r="OM129" s="101"/>
      <c r="ON129" s="101"/>
      <c r="OO129" s="101"/>
      <c r="OP129" s="101"/>
      <c r="OQ129" s="101"/>
      <c r="OR129" s="101"/>
      <c r="OS129" s="101"/>
      <c r="OT129" s="101"/>
      <c r="OU129" s="101"/>
      <c r="OV129" s="101"/>
      <c r="OW129" s="101"/>
      <c r="OX129" s="101"/>
      <c r="OY129" s="101"/>
      <c r="OZ129" s="101"/>
      <c r="PA129" s="101"/>
      <c r="PB129" s="101"/>
      <c r="PC129" s="101"/>
      <c r="PD129" s="101"/>
      <c r="PE129" s="101"/>
      <c r="PF129" s="101"/>
      <c r="PG129" s="101"/>
      <c r="PH129" s="101"/>
      <c r="PI129" s="101"/>
      <c r="PJ129" s="101"/>
      <c r="PK129" s="101"/>
      <c r="PL129" s="101"/>
      <c r="PM129" s="101"/>
      <c r="PN129" s="101"/>
      <c r="PO129" s="101"/>
      <c r="PP129" s="101"/>
      <c r="PQ129" s="101"/>
      <c r="PR129" s="101"/>
      <c r="PS129" s="101"/>
      <c r="PT129" s="101"/>
      <c r="PU129" s="101"/>
      <c r="PV129" s="101"/>
      <c r="PW129" s="101"/>
      <c r="PX129" s="101"/>
      <c r="PY129" s="101"/>
      <c r="PZ129" s="101"/>
      <c r="QA129" s="101"/>
      <c r="QB129" s="101"/>
      <c r="QC129" s="101"/>
      <c r="QD129" s="101"/>
      <c r="QE129" s="101"/>
      <c r="QF129" s="101"/>
      <c r="QG129" s="101"/>
      <c r="QH129" s="101"/>
      <c r="QI129" s="101"/>
      <c r="QJ129" s="101"/>
      <c r="QK129" s="101"/>
      <c r="QL129" s="101"/>
      <c r="QM129" s="101"/>
      <c r="QN129" s="101"/>
      <c r="QO129" s="101"/>
      <c r="QP129" s="101"/>
      <c r="QQ129" s="101"/>
      <c r="QR129" s="101"/>
      <c r="QS129" s="101"/>
      <c r="QT129" s="101"/>
      <c r="QU129" s="101"/>
      <c r="QV129" s="101"/>
      <c r="QW129" s="101"/>
      <c r="QX129" s="101"/>
      <c r="QY129" s="101"/>
      <c r="QZ129" s="101"/>
      <c r="RA129" s="101"/>
      <c r="RB129" s="101"/>
      <c r="RC129" s="101"/>
      <c r="RD129" s="101"/>
      <c r="RE129" s="101"/>
      <c r="RF129" s="101"/>
      <c r="RG129" s="101"/>
      <c r="RH129" s="101"/>
      <c r="RI129" s="101"/>
      <c r="RJ129" s="101"/>
      <c r="RK129" s="101"/>
      <c r="RL129" s="101"/>
      <c r="RM129" s="101"/>
      <c r="RN129" s="101"/>
      <c r="RO129" s="101"/>
      <c r="RP129" s="101"/>
      <c r="RQ129" s="101"/>
      <c r="RR129" s="101"/>
      <c r="RS129" s="101"/>
      <c r="RT129" s="101"/>
      <c r="RU129" s="101"/>
      <c r="RV129" s="101"/>
      <c r="RW129" s="101"/>
      <c r="RX129" s="101"/>
      <c r="RY129" s="101"/>
      <c r="RZ129" s="101"/>
      <c r="SA129" s="101"/>
      <c r="SB129" s="101"/>
      <c r="SC129" s="101"/>
      <c r="SD129" s="101"/>
      <c r="SE129" s="101"/>
      <c r="SF129" s="101"/>
      <c r="SG129" s="101"/>
      <c r="SH129" s="101"/>
      <c r="SI129" s="101"/>
      <c r="SJ129" s="101"/>
      <c r="SK129" s="101"/>
      <c r="SL129" s="101"/>
      <c r="SM129" s="101"/>
      <c r="SN129" s="101"/>
      <c r="SO129" s="101"/>
      <c r="SP129" s="101"/>
      <c r="SQ129" s="101"/>
      <c r="SR129" s="101"/>
      <c r="SS129" s="101"/>
      <c r="ST129" s="101"/>
      <c r="SU129" s="101"/>
      <c r="SV129" s="101"/>
      <c r="SW129" s="101"/>
      <c r="SX129" s="101"/>
      <c r="SY129" s="101"/>
      <c r="SZ129" s="101"/>
      <c r="TA129" s="101"/>
      <c r="TB129" s="101"/>
    </row>
    <row r="130" spans="1:522" s="10" customFormat="1" ht="18" customHeight="1" x14ac:dyDescent="0.2">
      <c r="A130" s="17"/>
      <c r="B130" s="15"/>
      <c r="C130" s="19"/>
      <c r="E130" s="19"/>
      <c r="F130" s="19"/>
      <c r="I130" s="19"/>
      <c r="J130" s="17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  <c r="HH130" s="101"/>
      <c r="HI130" s="101"/>
      <c r="HJ130" s="101"/>
      <c r="HK130" s="101"/>
      <c r="HL130" s="101"/>
      <c r="HM130" s="101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  <c r="IU130" s="101"/>
      <c r="IV130" s="101"/>
      <c r="IW130" s="101"/>
      <c r="IX130" s="101"/>
      <c r="IY130" s="101"/>
      <c r="IZ130" s="101"/>
      <c r="JA130" s="101"/>
      <c r="JB130" s="101"/>
      <c r="JC130" s="101"/>
      <c r="JD130" s="101"/>
      <c r="JE130" s="101"/>
      <c r="JF130" s="101"/>
      <c r="JG130" s="101"/>
      <c r="JH130" s="101"/>
      <c r="JI130" s="101"/>
      <c r="JJ130" s="101"/>
      <c r="JK130" s="101"/>
      <c r="JL130" s="101"/>
      <c r="JM130" s="101"/>
      <c r="JN130" s="101"/>
      <c r="JO130" s="101"/>
      <c r="JP130" s="101"/>
      <c r="JQ130" s="101"/>
      <c r="JR130" s="101"/>
      <c r="JS130" s="101"/>
      <c r="JT130" s="101"/>
      <c r="JU130" s="101"/>
      <c r="JV130" s="101"/>
      <c r="JW130" s="101"/>
      <c r="JX130" s="101"/>
      <c r="JY130" s="101"/>
      <c r="JZ130" s="101"/>
      <c r="KA130" s="101"/>
      <c r="KB130" s="101"/>
      <c r="KC130" s="101"/>
      <c r="KD130" s="101"/>
      <c r="KE130" s="101"/>
      <c r="KF130" s="101"/>
      <c r="KG130" s="101"/>
      <c r="KH130" s="101"/>
      <c r="KI130" s="101"/>
      <c r="KJ130" s="101"/>
      <c r="KK130" s="101"/>
      <c r="KL130" s="101"/>
      <c r="KM130" s="101"/>
      <c r="KN130" s="101"/>
      <c r="KO130" s="101"/>
      <c r="KP130" s="101"/>
      <c r="KQ130" s="101"/>
      <c r="KR130" s="101"/>
      <c r="KS130" s="101"/>
      <c r="KT130" s="101"/>
      <c r="KU130" s="101"/>
      <c r="KV130" s="101"/>
      <c r="KW130" s="101"/>
      <c r="KX130" s="101"/>
      <c r="KY130" s="101"/>
      <c r="KZ130" s="101"/>
      <c r="LA130" s="101"/>
      <c r="LB130" s="101"/>
      <c r="LC130" s="101"/>
      <c r="LD130" s="101"/>
      <c r="LE130" s="101"/>
      <c r="LF130" s="101"/>
      <c r="LG130" s="101"/>
      <c r="LH130" s="101"/>
      <c r="LI130" s="101"/>
      <c r="LJ130" s="101"/>
      <c r="LK130" s="101"/>
      <c r="LL130" s="101"/>
      <c r="LM130" s="101"/>
      <c r="LN130" s="101"/>
      <c r="LO130" s="101"/>
      <c r="LP130" s="101"/>
      <c r="LQ130" s="101"/>
      <c r="LR130" s="101"/>
      <c r="LS130" s="101"/>
      <c r="LT130" s="101"/>
      <c r="LU130" s="101"/>
      <c r="LV130" s="101"/>
      <c r="LW130" s="101"/>
      <c r="LX130" s="101"/>
      <c r="LY130" s="101"/>
      <c r="LZ130" s="101"/>
      <c r="MA130" s="101"/>
      <c r="MB130" s="101"/>
      <c r="MC130" s="101"/>
      <c r="MD130" s="101"/>
      <c r="ME130" s="101"/>
      <c r="MF130" s="101"/>
      <c r="MG130" s="101"/>
      <c r="MH130" s="101"/>
      <c r="MI130" s="101"/>
      <c r="MJ130" s="101"/>
      <c r="MK130" s="101"/>
      <c r="ML130" s="101"/>
      <c r="MM130" s="101"/>
      <c r="MN130" s="101"/>
      <c r="MO130" s="101"/>
      <c r="MP130" s="101"/>
      <c r="MQ130" s="101"/>
      <c r="MR130" s="101"/>
      <c r="MS130" s="101"/>
      <c r="MT130" s="101"/>
      <c r="MU130" s="101"/>
      <c r="MV130" s="101"/>
      <c r="MW130" s="101"/>
      <c r="MX130" s="101"/>
      <c r="MY130" s="101"/>
      <c r="MZ130" s="101"/>
      <c r="NA130" s="101"/>
      <c r="NB130" s="101"/>
      <c r="NC130" s="101"/>
      <c r="ND130" s="101"/>
      <c r="NE130" s="101"/>
      <c r="NF130" s="101"/>
      <c r="NG130" s="101"/>
      <c r="NH130" s="101"/>
      <c r="NI130" s="101"/>
      <c r="NJ130" s="101"/>
      <c r="NK130" s="101"/>
      <c r="NL130" s="101"/>
      <c r="NM130" s="101"/>
      <c r="NN130" s="101"/>
      <c r="NO130" s="101"/>
      <c r="NP130" s="101"/>
      <c r="NQ130" s="101"/>
      <c r="NR130" s="101"/>
      <c r="NS130" s="101"/>
      <c r="NT130" s="101"/>
      <c r="NU130" s="101"/>
      <c r="NV130" s="101"/>
      <c r="NW130" s="101"/>
      <c r="NX130" s="101"/>
      <c r="NY130" s="101"/>
      <c r="NZ130" s="101"/>
      <c r="OA130" s="101"/>
      <c r="OB130" s="101"/>
      <c r="OC130" s="101"/>
      <c r="OD130" s="101"/>
      <c r="OE130" s="101"/>
      <c r="OF130" s="101"/>
      <c r="OG130" s="101"/>
      <c r="OH130" s="101"/>
      <c r="OI130" s="101"/>
      <c r="OJ130" s="101"/>
      <c r="OK130" s="101"/>
      <c r="OL130" s="101"/>
      <c r="OM130" s="101"/>
      <c r="ON130" s="101"/>
      <c r="OO130" s="101"/>
      <c r="OP130" s="101"/>
      <c r="OQ130" s="101"/>
      <c r="OR130" s="101"/>
      <c r="OS130" s="101"/>
      <c r="OT130" s="101"/>
      <c r="OU130" s="101"/>
      <c r="OV130" s="101"/>
      <c r="OW130" s="101"/>
      <c r="OX130" s="101"/>
      <c r="OY130" s="101"/>
      <c r="OZ130" s="101"/>
      <c r="PA130" s="101"/>
      <c r="PB130" s="101"/>
      <c r="PC130" s="101"/>
      <c r="PD130" s="101"/>
      <c r="PE130" s="101"/>
      <c r="PF130" s="101"/>
      <c r="PG130" s="101"/>
      <c r="PH130" s="101"/>
      <c r="PI130" s="101"/>
      <c r="PJ130" s="101"/>
      <c r="PK130" s="101"/>
      <c r="PL130" s="101"/>
      <c r="PM130" s="101"/>
      <c r="PN130" s="101"/>
      <c r="PO130" s="101"/>
      <c r="PP130" s="101"/>
      <c r="PQ130" s="101"/>
      <c r="PR130" s="101"/>
      <c r="PS130" s="101"/>
      <c r="PT130" s="101"/>
      <c r="PU130" s="101"/>
      <c r="PV130" s="101"/>
      <c r="PW130" s="101"/>
      <c r="PX130" s="101"/>
      <c r="PY130" s="101"/>
      <c r="PZ130" s="101"/>
      <c r="QA130" s="101"/>
      <c r="QB130" s="101"/>
      <c r="QC130" s="101"/>
      <c r="QD130" s="101"/>
      <c r="QE130" s="101"/>
      <c r="QF130" s="101"/>
      <c r="QG130" s="101"/>
      <c r="QH130" s="101"/>
      <c r="QI130" s="101"/>
      <c r="QJ130" s="101"/>
      <c r="QK130" s="101"/>
      <c r="QL130" s="101"/>
      <c r="QM130" s="101"/>
      <c r="QN130" s="101"/>
      <c r="QO130" s="101"/>
      <c r="QP130" s="101"/>
      <c r="QQ130" s="101"/>
      <c r="QR130" s="101"/>
      <c r="QS130" s="101"/>
      <c r="QT130" s="101"/>
      <c r="QU130" s="101"/>
      <c r="QV130" s="101"/>
      <c r="QW130" s="101"/>
      <c r="QX130" s="101"/>
      <c r="QY130" s="101"/>
      <c r="QZ130" s="101"/>
      <c r="RA130" s="101"/>
      <c r="RB130" s="101"/>
      <c r="RC130" s="101"/>
      <c r="RD130" s="101"/>
      <c r="RE130" s="101"/>
      <c r="RF130" s="101"/>
      <c r="RG130" s="101"/>
      <c r="RH130" s="101"/>
      <c r="RI130" s="101"/>
      <c r="RJ130" s="101"/>
      <c r="RK130" s="101"/>
      <c r="RL130" s="101"/>
      <c r="RM130" s="101"/>
      <c r="RN130" s="101"/>
      <c r="RO130" s="101"/>
      <c r="RP130" s="101"/>
      <c r="RQ130" s="101"/>
      <c r="RR130" s="101"/>
      <c r="RS130" s="101"/>
      <c r="RT130" s="101"/>
      <c r="RU130" s="101"/>
      <c r="RV130" s="101"/>
      <c r="RW130" s="101"/>
      <c r="RX130" s="101"/>
      <c r="RY130" s="101"/>
      <c r="RZ130" s="101"/>
      <c r="SA130" s="101"/>
      <c r="SB130" s="101"/>
      <c r="SC130" s="101"/>
      <c r="SD130" s="101"/>
      <c r="SE130" s="101"/>
      <c r="SF130" s="101"/>
      <c r="SG130" s="101"/>
      <c r="SH130" s="101"/>
      <c r="SI130" s="101"/>
      <c r="SJ130" s="101"/>
      <c r="SK130" s="101"/>
      <c r="SL130" s="101"/>
      <c r="SM130" s="101"/>
      <c r="SN130" s="101"/>
      <c r="SO130" s="101"/>
      <c r="SP130" s="101"/>
      <c r="SQ130" s="101"/>
      <c r="SR130" s="101"/>
      <c r="SS130" s="101"/>
      <c r="ST130" s="101"/>
      <c r="SU130" s="101"/>
      <c r="SV130" s="101"/>
      <c r="SW130" s="101"/>
      <c r="SX130" s="101"/>
      <c r="SY130" s="101"/>
      <c r="SZ130" s="101"/>
      <c r="TA130" s="101"/>
      <c r="TB130" s="101"/>
    </row>
    <row r="131" spans="1:522" s="10" customFormat="1" ht="18" customHeight="1" x14ac:dyDescent="0.2">
      <c r="A131" s="17"/>
      <c r="B131" s="15"/>
      <c r="C131" s="19"/>
      <c r="E131" s="19"/>
      <c r="F131" s="19"/>
      <c r="I131" s="19"/>
      <c r="J131" s="17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  <c r="HH131" s="101"/>
      <c r="HI131" s="101"/>
      <c r="HJ131" s="101"/>
      <c r="HK131" s="101"/>
      <c r="HL131" s="101"/>
      <c r="HM131" s="101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  <c r="IU131" s="101"/>
      <c r="IV131" s="101"/>
      <c r="IW131" s="101"/>
      <c r="IX131" s="101"/>
      <c r="IY131" s="101"/>
      <c r="IZ131" s="101"/>
      <c r="JA131" s="101"/>
      <c r="JB131" s="101"/>
      <c r="JC131" s="101"/>
      <c r="JD131" s="101"/>
      <c r="JE131" s="101"/>
      <c r="JF131" s="101"/>
      <c r="JG131" s="101"/>
      <c r="JH131" s="101"/>
      <c r="JI131" s="101"/>
      <c r="JJ131" s="101"/>
      <c r="JK131" s="101"/>
      <c r="JL131" s="101"/>
      <c r="JM131" s="101"/>
      <c r="JN131" s="101"/>
      <c r="JO131" s="101"/>
      <c r="JP131" s="101"/>
      <c r="JQ131" s="101"/>
      <c r="JR131" s="101"/>
      <c r="JS131" s="101"/>
      <c r="JT131" s="101"/>
      <c r="JU131" s="101"/>
      <c r="JV131" s="101"/>
      <c r="JW131" s="101"/>
      <c r="JX131" s="101"/>
      <c r="JY131" s="101"/>
      <c r="JZ131" s="101"/>
      <c r="KA131" s="101"/>
      <c r="KB131" s="101"/>
      <c r="KC131" s="101"/>
      <c r="KD131" s="101"/>
      <c r="KE131" s="101"/>
      <c r="KF131" s="101"/>
      <c r="KG131" s="101"/>
      <c r="KH131" s="101"/>
      <c r="KI131" s="101"/>
      <c r="KJ131" s="101"/>
      <c r="KK131" s="101"/>
      <c r="KL131" s="101"/>
      <c r="KM131" s="101"/>
      <c r="KN131" s="101"/>
      <c r="KO131" s="101"/>
      <c r="KP131" s="101"/>
      <c r="KQ131" s="101"/>
      <c r="KR131" s="101"/>
      <c r="KS131" s="101"/>
      <c r="KT131" s="101"/>
      <c r="KU131" s="101"/>
      <c r="KV131" s="101"/>
      <c r="KW131" s="101"/>
      <c r="KX131" s="101"/>
      <c r="KY131" s="101"/>
      <c r="KZ131" s="101"/>
      <c r="LA131" s="101"/>
      <c r="LB131" s="101"/>
      <c r="LC131" s="101"/>
      <c r="LD131" s="101"/>
      <c r="LE131" s="101"/>
      <c r="LF131" s="101"/>
      <c r="LG131" s="101"/>
      <c r="LH131" s="101"/>
      <c r="LI131" s="101"/>
      <c r="LJ131" s="101"/>
      <c r="LK131" s="101"/>
      <c r="LL131" s="101"/>
      <c r="LM131" s="101"/>
      <c r="LN131" s="101"/>
      <c r="LO131" s="101"/>
      <c r="LP131" s="101"/>
      <c r="LQ131" s="101"/>
      <c r="LR131" s="101"/>
      <c r="LS131" s="101"/>
      <c r="LT131" s="101"/>
      <c r="LU131" s="101"/>
      <c r="LV131" s="101"/>
      <c r="LW131" s="101"/>
      <c r="LX131" s="101"/>
      <c r="LY131" s="101"/>
      <c r="LZ131" s="101"/>
      <c r="MA131" s="101"/>
      <c r="MB131" s="101"/>
      <c r="MC131" s="101"/>
      <c r="MD131" s="101"/>
      <c r="ME131" s="101"/>
      <c r="MF131" s="101"/>
      <c r="MG131" s="101"/>
      <c r="MH131" s="101"/>
      <c r="MI131" s="101"/>
      <c r="MJ131" s="101"/>
      <c r="MK131" s="101"/>
      <c r="ML131" s="101"/>
      <c r="MM131" s="101"/>
      <c r="MN131" s="101"/>
      <c r="MO131" s="101"/>
      <c r="MP131" s="101"/>
      <c r="MQ131" s="101"/>
      <c r="MR131" s="101"/>
      <c r="MS131" s="101"/>
      <c r="MT131" s="101"/>
      <c r="MU131" s="101"/>
      <c r="MV131" s="101"/>
      <c r="MW131" s="101"/>
      <c r="MX131" s="101"/>
      <c r="MY131" s="101"/>
      <c r="MZ131" s="101"/>
      <c r="NA131" s="101"/>
      <c r="NB131" s="101"/>
      <c r="NC131" s="101"/>
      <c r="ND131" s="101"/>
      <c r="NE131" s="101"/>
      <c r="NF131" s="101"/>
      <c r="NG131" s="101"/>
      <c r="NH131" s="101"/>
      <c r="NI131" s="101"/>
      <c r="NJ131" s="101"/>
      <c r="NK131" s="101"/>
      <c r="NL131" s="101"/>
      <c r="NM131" s="101"/>
      <c r="NN131" s="101"/>
      <c r="NO131" s="101"/>
      <c r="NP131" s="101"/>
      <c r="NQ131" s="101"/>
      <c r="NR131" s="101"/>
      <c r="NS131" s="101"/>
      <c r="NT131" s="101"/>
      <c r="NU131" s="101"/>
      <c r="NV131" s="101"/>
      <c r="NW131" s="101"/>
      <c r="NX131" s="101"/>
      <c r="NY131" s="101"/>
      <c r="NZ131" s="101"/>
      <c r="OA131" s="101"/>
      <c r="OB131" s="101"/>
      <c r="OC131" s="101"/>
      <c r="OD131" s="101"/>
      <c r="OE131" s="101"/>
      <c r="OF131" s="101"/>
      <c r="OG131" s="101"/>
      <c r="OH131" s="101"/>
      <c r="OI131" s="101"/>
      <c r="OJ131" s="101"/>
      <c r="OK131" s="101"/>
      <c r="OL131" s="101"/>
      <c r="OM131" s="101"/>
      <c r="ON131" s="101"/>
      <c r="OO131" s="101"/>
      <c r="OP131" s="101"/>
      <c r="OQ131" s="101"/>
      <c r="OR131" s="101"/>
      <c r="OS131" s="101"/>
      <c r="OT131" s="101"/>
      <c r="OU131" s="101"/>
      <c r="OV131" s="101"/>
      <c r="OW131" s="101"/>
      <c r="OX131" s="101"/>
      <c r="OY131" s="101"/>
      <c r="OZ131" s="101"/>
      <c r="PA131" s="101"/>
      <c r="PB131" s="101"/>
      <c r="PC131" s="101"/>
      <c r="PD131" s="101"/>
      <c r="PE131" s="101"/>
      <c r="PF131" s="101"/>
      <c r="PG131" s="101"/>
      <c r="PH131" s="101"/>
      <c r="PI131" s="101"/>
      <c r="PJ131" s="101"/>
      <c r="PK131" s="101"/>
      <c r="PL131" s="101"/>
      <c r="PM131" s="101"/>
      <c r="PN131" s="101"/>
      <c r="PO131" s="101"/>
      <c r="PP131" s="101"/>
      <c r="PQ131" s="101"/>
      <c r="PR131" s="101"/>
      <c r="PS131" s="101"/>
      <c r="PT131" s="101"/>
      <c r="PU131" s="101"/>
      <c r="PV131" s="101"/>
      <c r="PW131" s="101"/>
      <c r="PX131" s="101"/>
      <c r="PY131" s="101"/>
      <c r="PZ131" s="101"/>
      <c r="QA131" s="101"/>
      <c r="QB131" s="101"/>
      <c r="QC131" s="101"/>
      <c r="QD131" s="101"/>
      <c r="QE131" s="101"/>
      <c r="QF131" s="101"/>
      <c r="QG131" s="101"/>
      <c r="QH131" s="101"/>
      <c r="QI131" s="101"/>
      <c r="QJ131" s="101"/>
      <c r="QK131" s="101"/>
      <c r="QL131" s="101"/>
      <c r="QM131" s="101"/>
      <c r="QN131" s="101"/>
      <c r="QO131" s="101"/>
      <c r="QP131" s="101"/>
      <c r="QQ131" s="101"/>
      <c r="QR131" s="101"/>
      <c r="QS131" s="101"/>
      <c r="QT131" s="101"/>
      <c r="QU131" s="101"/>
      <c r="QV131" s="101"/>
      <c r="QW131" s="101"/>
      <c r="QX131" s="101"/>
      <c r="QY131" s="101"/>
      <c r="QZ131" s="101"/>
      <c r="RA131" s="101"/>
      <c r="RB131" s="101"/>
      <c r="RC131" s="101"/>
      <c r="RD131" s="101"/>
      <c r="RE131" s="101"/>
      <c r="RF131" s="101"/>
      <c r="RG131" s="101"/>
      <c r="RH131" s="101"/>
      <c r="RI131" s="101"/>
      <c r="RJ131" s="101"/>
      <c r="RK131" s="101"/>
      <c r="RL131" s="101"/>
      <c r="RM131" s="101"/>
      <c r="RN131" s="101"/>
      <c r="RO131" s="101"/>
      <c r="RP131" s="101"/>
      <c r="RQ131" s="101"/>
      <c r="RR131" s="101"/>
      <c r="RS131" s="101"/>
      <c r="RT131" s="101"/>
      <c r="RU131" s="101"/>
      <c r="RV131" s="101"/>
      <c r="RW131" s="101"/>
      <c r="RX131" s="101"/>
      <c r="RY131" s="101"/>
      <c r="RZ131" s="101"/>
      <c r="SA131" s="101"/>
      <c r="SB131" s="101"/>
      <c r="SC131" s="101"/>
      <c r="SD131" s="101"/>
      <c r="SE131" s="101"/>
      <c r="SF131" s="101"/>
      <c r="SG131" s="101"/>
      <c r="SH131" s="101"/>
      <c r="SI131" s="101"/>
      <c r="SJ131" s="101"/>
      <c r="SK131" s="101"/>
      <c r="SL131" s="101"/>
      <c r="SM131" s="101"/>
      <c r="SN131" s="101"/>
      <c r="SO131" s="101"/>
      <c r="SP131" s="101"/>
      <c r="SQ131" s="101"/>
      <c r="SR131" s="101"/>
      <c r="SS131" s="101"/>
      <c r="ST131" s="101"/>
      <c r="SU131" s="101"/>
      <c r="SV131" s="101"/>
      <c r="SW131" s="101"/>
      <c r="SX131" s="101"/>
      <c r="SY131" s="101"/>
      <c r="SZ131" s="101"/>
      <c r="TA131" s="101"/>
      <c r="TB131" s="10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58:JJ59 PT58:TB59 K57:LV57 LX57:TB57 JL58:PR59">
    <cfRule type="top10" dxfId="41" priority="10" rank="15"/>
  </conditionalFormatting>
  <conditionalFormatting sqref="K94:TB94 K96:TB97 K78:TB78">
    <cfRule type="top10" dxfId="40" priority="761" rank="15"/>
  </conditionalFormatting>
  <conditionalFormatting sqref="K18:GB18 K15:P15 Y15:AC15 R15:U15 EZ15:KY15 LA15:TB15 K16:Z16 AB16:TB16 AN15:BL15 K17:AR17 AT17:TB17 AE15:AL15 BN15:EX15 GD18:GQ18 GS18:JF18 JH18:MM18 MP18:TB18">
    <cfRule type="top10" dxfId="39" priority="882" rank="15"/>
  </conditionalFormatting>
  <conditionalFormatting sqref="K24:BG24 K23:AA23 MI23:TB23 EJ24:KC24 AX23:BG23 AD23:AV23 HT23:KL23 KE24:KL24 KO24:TB24 KO23:KV23 KX23:MF23 BM23:HQ23 BM24:CE24 CG24:EH24">
    <cfRule type="top10" dxfId="38" priority="4" rank="15"/>
  </conditionalFormatting>
  <conditionalFormatting sqref="K115:CI118 NB25:QK28 K88:CI89 K26:CI28 K100:CI101 NB88:TB89 NB100:TB101 NB115:TB118 IE25:JG25 IE88:MZ89 IE100:MZ101 IE115:MZ118 CT26:IC28 CT88:IC89 CT100:IC101 CT115:IC118 CK25:CR28 CK88:CR89 CK100:CR101 CK115:CR118 QM25:TB28 K25 M25:U25 W25:AB25 AD25:BJ25 BN25:CI25 CT25:FW25 FY25:IC25 IE26:IJ28 IL26:JJ28 JI25:MZ25 JL26:MZ28">
    <cfRule type="top10" dxfId="37" priority="906" rank="15"/>
  </conditionalFormatting>
  <conditionalFormatting sqref="K20:TB20 K19:BA19 BC19:LD19 LF19:TB19">
    <cfRule type="top10" dxfId="36" priority="3" rank="15"/>
  </conditionalFormatting>
  <conditionalFormatting sqref="K10:MG12 MI10:TB14 K9:AH9 AJ9:BZ9 CB9:CE9 K14:MG14 K13:CD13 CF13:MG13 EZ9:FW9 CG9:EX9 FY9:MG9 MI9:ML9 MN9:TB9">
    <cfRule type="top10" dxfId="35" priority="1325" rank="15"/>
  </conditionalFormatting>
  <conditionalFormatting sqref="K34:CU34 K35:CR35 CT35:TB35 CW34:TB34">
    <cfRule type="top10" dxfId="34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389"/>
  <sheetViews>
    <sheetView showGridLines="0" showZeros="0" zoomScaleNormal="100" workbookViewId="0">
      <pane xSplit="10" ySplit="9" topLeftCell="K10" activePane="bottomRight" state="frozen"/>
      <selection pane="topRight" activeCell="K1" sqref="K1"/>
      <selection pane="bottomLeft" activeCell="A10" sqref="A10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7" customWidth="1"/>
  </cols>
  <sheetData>
    <row r="1" spans="1:522" ht="32.25" customHeight="1" x14ac:dyDescent="0.4">
      <c r="A1" s="235" t="s">
        <v>163</v>
      </c>
      <c r="B1" s="235"/>
      <c r="C1" s="235"/>
      <c r="D1" s="235"/>
      <c r="E1" s="235"/>
      <c r="F1" s="235"/>
      <c r="G1" s="235"/>
      <c r="H1" s="235"/>
    </row>
    <row r="2" spans="1:522" ht="24.95" customHeight="1" x14ac:dyDescent="0.4">
      <c r="A2" s="235" t="s">
        <v>91</v>
      </c>
      <c r="B2" s="235"/>
      <c r="C2" s="235"/>
      <c r="D2" s="235"/>
      <c r="E2" s="235"/>
      <c r="F2" s="235"/>
      <c r="G2" s="235"/>
      <c r="H2" s="235"/>
      <c r="K2" s="103"/>
      <c r="L2" s="103"/>
      <c r="M2" s="103"/>
      <c r="N2" s="103"/>
      <c r="O2" s="103"/>
      <c r="P2" s="103"/>
      <c r="Q2" s="103"/>
      <c r="R2" s="103"/>
      <c r="S2" s="103" t="s">
        <v>0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 t="s">
        <v>0</v>
      </c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 t="s">
        <v>0</v>
      </c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 t="s">
        <v>0</v>
      </c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5"/>
      <c r="B3" s="16"/>
      <c r="C3" s="6"/>
      <c r="D3" s="18"/>
      <c r="E3" s="119" t="s">
        <v>0</v>
      </c>
      <c r="F3" s="6"/>
      <c r="G3" s="6"/>
      <c r="H3" s="6"/>
      <c r="I3" s="9" t="s">
        <v>0</v>
      </c>
      <c r="K3" s="94"/>
      <c r="L3" s="93"/>
      <c r="M3" s="93"/>
      <c r="N3" s="93"/>
      <c r="O3" s="93"/>
      <c r="P3" s="94" t="s">
        <v>0</v>
      </c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4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5">
        <v>2025</v>
      </c>
      <c r="B4" s="235"/>
      <c r="C4" s="235"/>
      <c r="D4" s="235"/>
      <c r="E4" s="235"/>
      <c r="F4" s="235"/>
      <c r="G4" s="235"/>
      <c r="H4" s="235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</row>
    <row r="7" spans="1:522" s="29" customFormat="1" ht="18" customHeight="1" x14ac:dyDescent="0.25">
      <c r="A7" s="182"/>
      <c r="B7" s="180"/>
      <c r="C7" s="180"/>
      <c r="D7" s="180"/>
      <c r="E7" s="180"/>
      <c r="F7" s="180"/>
      <c r="G7" s="180"/>
      <c r="H7" s="180"/>
      <c r="I7" s="178"/>
      <c r="J7" s="178"/>
      <c r="K7" s="30" t="str">
        <f>Seniori!K6</f>
        <v>08.-09.02.</v>
      </c>
      <c r="L7" s="30"/>
      <c r="M7" s="30">
        <f>Seniori!M6</f>
        <v>0</v>
      </c>
      <c r="N7" s="30"/>
      <c r="O7" s="30">
        <f>Seniori!O6</f>
        <v>0</v>
      </c>
      <c r="P7" s="30">
        <f>Seniori!P6</f>
        <v>0</v>
      </c>
      <c r="Q7" s="30">
        <f>Seniori!Q6</f>
        <v>0</v>
      </c>
      <c r="R7" s="30"/>
      <c r="S7" s="30"/>
      <c r="T7" s="30"/>
      <c r="U7" s="30"/>
      <c r="V7" s="30">
        <f>Seniori!V6</f>
        <v>0</v>
      </c>
      <c r="W7" s="30">
        <f>Seniori!W6</f>
        <v>0</v>
      </c>
      <c r="X7" s="30">
        <f>Seniori!X6</f>
        <v>0</v>
      </c>
      <c r="Y7" s="30">
        <f>Seniori!Y6</f>
        <v>0</v>
      </c>
      <c r="Z7" s="30" t="str">
        <f>Seniori!Z6</f>
        <v>23.02.</v>
      </c>
      <c r="AA7" s="30"/>
      <c r="AB7" s="30"/>
      <c r="AC7" s="30"/>
      <c r="AD7" s="30">
        <f>Seniori!AD6</f>
        <v>0</v>
      </c>
      <c r="AE7" s="30">
        <f>Seniori!AE6</f>
        <v>0</v>
      </c>
      <c r="AF7" s="30">
        <f>Seniori!AF6</f>
        <v>0</v>
      </c>
      <c r="AG7" s="30" t="str">
        <f>Seniori!AG6</f>
        <v>01.-02.03.</v>
      </c>
      <c r="AH7" s="30"/>
      <c r="AI7" s="30"/>
      <c r="AJ7" s="30"/>
      <c r="AK7" s="30">
        <f>Seniori!AK6</f>
        <v>0</v>
      </c>
      <c r="AL7" s="30">
        <f>Seniori!AL6</f>
        <v>0</v>
      </c>
      <c r="AM7" s="30">
        <f>Seniori!AM6</f>
        <v>0</v>
      </c>
      <c r="AN7" s="30">
        <f>Seniori!AN6</f>
        <v>0</v>
      </c>
      <c r="AO7" s="30">
        <f>Seniori!AO6</f>
        <v>0</v>
      </c>
      <c r="AP7" s="30"/>
      <c r="AQ7" s="30"/>
      <c r="AR7" s="30"/>
      <c r="AS7" s="30"/>
      <c r="AT7" s="30"/>
      <c r="AU7" s="30">
        <f>Seniori!AU6</f>
        <v>0</v>
      </c>
      <c r="AV7" s="30" t="str">
        <f>Seniori!AV6</f>
        <v>07.-09.03.</v>
      </c>
      <c r="AW7" s="30"/>
      <c r="AX7" s="30">
        <f>Seniori!AX6</f>
        <v>0</v>
      </c>
      <c r="AY7" s="30">
        <f>Seniori!AY6</f>
        <v>0</v>
      </c>
      <c r="AZ7" s="30">
        <f>Seniori!AZ6</f>
        <v>0</v>
      </c>
      <c r="BA7" s="30">
        <f>Seniori!BA6</f>
        <v>0</v>
      </c>
      <c r="BB7" s="30" t="str">
        <f>Seniori!BB6</f>
        <v>07.-09.03.</v>
      </c>
      <c r="BC7" s="30"/>
      <c r="BD7" s="30">
        <f>Seniori!BD6</f>
        <v>0</v>
      </c>
      <c r="BE7" s="30"/>
      <c r="BF7" s="30"/>
      <c r="BG7" s="30"/>
      <c r="BH7" s="30" t="str">
        <f>Seniori!BH6</f>
        <v>18.-19.04.</v>
      </c>
      <c r="BI7" s="30"/>
      <c r="BJ7" s="30"/>
      <c r="BK7" s="30">
        <f>Seniori!BK6</f>
        <v>0</v>
      </c>
      <c r="BL7" s="30"/>
      <c r="BM7" s="30">
        <f>Seniori!BM6</f>
        <v>0</v>
      </c>
      <c r="BN7" s="30"/>
      <c r="BO7" s="30"/>
      <c r="BP7" s="30"/>
      <c r="BQ7" s="30"/>
      <c r="BR7" s="30"/>
      <c r="BS7" s="30">
        <f>Seniori!BS6</f>
        <v>0</v>
      </c>
      <c r="BT7" s="30"/>
      <c r="BU7" s="30"/>
      <c r="BV7" s="30"/>
      <c r="BW7" s="30">
        <f>Seniori!BW6</f>
        <v>0</v>
      </c>
      <c r="BX7" s="30" t="str">
        <f>Seniori!BX6</f>
        <v>02.-04.05.</v>
      </c>
      <c r="BY7" s="30"/>
      <c r="BZ7" s="30"/>
      <c r="CA7" s="30" t="str">
        <f>Seniori!CA6</f>
        <v>03.-04.05.</v>
      </c>
      <c r="CB7" s="30"/>
      <c r="CC7" s="30"/>
      <c r="CD7" s="30"/>
      <c r="CE7" s="30">
        <f>Seniori!CE6</f>
        <v>0</v>
      </c>
      <c r="CF7" s="30">
        <f>Seniori!CF6</f>
        <v>0</v>
      </c>
      <c r="CG7" s="30">
        <f>Seniori!CG6</f>
        <v>0</v>
      </c>
      <c r="CH7" s="30">
        <f>Seniori!CH6</f>
        <v>0</v>
      </c>
      <c r="CI7" s="30">
        <f>Seniori!CI6</f>
        <v>0</v>
      </c>
      <c r="CJ7" s="30"/>
      <c r="CK7" s="30"/>
      <c r="CL7" s="30">
        <f>Seniori!CL6</f>
        <v>0</v>
      </c>
      <c r="CM7" s="30"/>
      <c r="CN7" s="30"/>
      <c r="CO7" s="30">
        <f>Seniori!CO6</f>
        <v>0</v>
      </c>
      <c r="CP7" s="30">
        <f>Seniori!CP6</f>
        <v>0</v>
      </c>
      <c r="CQ7" s="30">
        <f>Seniori!CQ6</f>
        <v>0</v>
      </c>
      <c r="CR7" s="30">
        <f>Seniori!CR6</f>
        <v>0</v>
      </c>
      <c r="CS7" s="30" t="str">
        <f>Seniori!CS6</f>
        <v>08.05.</v>
      </c>
      <c r="CT7" s="30"/>
      <c r="CU7" s="30"/>
      <c r="CV7" s="30">
        <f>Seniori!CV6</f>
        <v>0</v>
      </c>
      <c r="CW7" s="30"/>
      <c r="CX7" s="30"/>
      <c r="CY7" s="30">
        <f>Seniori!CY6</f>
        <v>0</v>
      </c>
      <c r="CZ7" s="30">
        <f>Seniori!CZ6</f>
        <v>0</v>
      </c>
      <c r="DA7" s="30">
        <f>Seniori!DA6</f>
        <v>0</v>
      </c>
      <c r="DB7" s="30">
        <f>Seniori!DB6</f>
        <v>0</v>
      </c>
      <c r="DC7" s="30">
        <f>Seniori!DC6</f>
        <v>0</v>
      </c>
      <c r="DD7" s="30"/>
      <c r="DE7" s="30"/>
      <c r="DF7" s="30">
        <f>Seniori!DF6</f>
        <v>0</v>
      </c>
      <c r="DG7" s="30">
        <f>Seniori!DG6</f>
        <v>0</v>
      </c>
      <c r="DH7" s="30"/>
      <c r="DI7" s="30"/>
      <c r="DJ7" s="30" t="str">
        <f>Seniori!DJ6</f>
        <v>18.05.</v>
      </c>
      <c r="DK7" s="30"/>
      <c r="DL7" s="30">
        <f>Seniori!DL6</f>
        <v>0</v>
      </c>
      <c r="DM7" s="30">
        <f>Seniori!DM6</f>
        <v>0</v>
      </c>
      <c r="DN7" s="30">
        <f>Seniori!DN6</f>
        <v>0</v>
      </c>
      <c r="DO7" s="30">
        <f>Seniori!DO6</f>
        <v>0</v>
      </c>
      <c r="DP7" s="30" t="str">
        <f>Seniori!DP6</f>
        <v>21.-25.05.</v>
      </c>
      <c r="DQ7" s="30"/>
      <c r="DR7" s="30">
        <f>Seniori!DR6</f>
        <v>0</v>
      </c>
      <c r="DS7" s="30" t="str">
        <f>Seniori!DS6</f>
        <v>31.05.-01.06.</v>
      </c>
      <c r="DT7" s="30"/>
      <c r="DU7" s="30"/>
      <c r="DV7" s="30">
        <f>Seniori!DV6</f>
        <v>0</v>
      </c>
      <c r="DW7" s="30">
        <f>Seniori!DW6</f>
        <v>0</v>
      </c>
      <c r="DX7" s="30" t="str">
        <f>Seniori!DX6</f>
        <v>07.-08.06.</v>
      </c>
      <c r="DY7" s="30"/>
      <c r="DZ7" s="30"/>
      <c r="EA7" s="30">
        <f>Seniori!EA6</f>
        <v>0</v>
      </c>
      <c r="EB7" s="30"/>
      <c r="EC7" s="30"/>
      <c r="ED7" s="30">
        <f>Seniori!ED6</f>
        <v>0</v>
      </c>
      <c r="EE7" s="30"/>
      <c r="EF7" s="30">
        <f>Seniori!EF6</f>
        <v>0</v>
      </c>
      <c r="EG7" s="30">
        <f>Seniori!EG6</f>
        <v>0</v>
      </c>
      <c r="EH7" s="30"/>
      <c r="EI7" s="30">
        <f>Seniori!EI6</f>
        <v>0</v>
      </c>
      <c r="EJ7" s="30"/>
      <c r="EK7" s="30">
        <f>Seniori!EK6</f>
        <v>0</v>
      </c>
      <c r="EL7" s="30"/>
      <c r="EM7" s="30" t="str">
        <f>Seniori!EM6</f>
        <v xml:space="preserve">15.-18.05. </v>
      </c>
      <c r="EN7" s="30"/>
      <c r="EO7" s="30" t="str">
        <f>Seniori!EO6</f>
        <v>07.06.</v>
      </c>
      <c r="EP7" s="30"/>
      <c r="EQ7" s="30">
        <f>Seniori!EQ6</f>
        <v>0</v>
      </c>
      <c r="ER7" s="30">
        <f>Seniori!ER6</f>
        <v>0</v>
      </c>
      <c r="ES7" s="30">
        <f>Seniori!ES6</f>
        <v>0</v>
      </c>
      <c r="ET7" s="30">
        <f>Seniori!ET6</f>
        <v>0</v>
      </c>
      <c r="EU7" s="30" t="str">
        <f>Seniori!EU6</f>
        <v>08.06.</v>
      </c>
      <c r="EV7" s="30"/>
      <c r="EW7" s="30">
        <f>Seniori!EW6</f>
        <v>0</v>
      </c>
      <c r="EX7" s="30">
        <f>Seniori!EX6</f>
        <v>0</v>
      </c>
      <c r="EY7" s="30" t="str">
        <f>Seniori!EY6</f>
        <v>14.06.</v>
      </c>
      <c r="EZ7" s="30"/>
      <c r="FA7" s="30">
        <f>Seniori!FA6</f>
        <v>0</v>
      </c>
      <c r="FB7" s="30">
        <f>Seniori!FB6</f>
        <v>0</v>
      </c>
      <c r="FC7" s="30"/>
      <c r="FD7" s="30">
        <f>Seniori!FD6</f>
        <v>0</v>
      </c>
      <c r="FE7" s="30"/>
      <c r="FF7" s="30"/>
      <c r="FG7" s="30"/>
      <c r="FH7" s="30">
        <f>Seniori!FH6</f>
        <v>0</v>
      </c>
      <c r="FI7" s="30"/>
      <c r="FJ7" s="30">
        <f>Seniori!FJ6</f>
        <v>0</v>
      </c>
      <c r="FK7" s="30" t="str">
        <f>Seniori!FK6</f>
        <v>21.-22.06.</v>
      </c>
      <c r="FL7" s="30"/>
      <c r="FM7" s="30">
        <f>Seniori!FM6</f>
        <v>0</v>
      </c>
      <c r="FN7" s="30">
        <f>Seniori!FN6</f>
        <v>0</v>
      </c>
      <c r="FO7" s="30"/>
      <c r="FP7" s="30"/>
      <c r="FQ7" s="30">
        <f>Seniori!FQ6</f>
        <v>0</v>
      </c>
      <c r="FR7" s="30">
        <f>Seniori!FR6</f>
        <v>0</v>
      </c>
      <c r="FS7" s="30"/>
      <c r="FT7" s="30"/>
      <c r="FU7" s="30" t="str">
        <f>Seniori!FU6</f>
        <v>26.-28.06.</v>
      </c>
      <c r="FV7" s="30"/>
      <c r="FW7" s="30"/>
      <c r="FX7" s="30">
        <f>Seniori!FX6</f>
        <v>0</v>
      </c>
      <c r="FY7" s="30">
        <f>Seniori!FY6</f>
        <v>0</v>
      </c>
      <c r="FZ7" s="30"/>
      <c r="GA7" s="30">
        <f>Seniori!GA6</f>
        <v>0</v>
      </c>
      <c r="GB7" s="30"/>
      <c r="GC7" s="30"/>
      <c r="GD7" s="30">
        <f>Seniori!GD6</f>
        <v>0</v>
      </c>
      <c r="GE7" s="30">
        <f>Seniori!GE6</f>
        <v>0</v>
      </c>
      <c r="GF7" s="30">
        <f>Seniori!GF6</f>
        <v>0</v>
      </c>
      <c r="GG7" s="30">
        <f>Seniori!GG6</f>
        <v>0</v>
      </c>
      <c r="GH7" s="30">
        <f>Seniori!GH6</f>
        <v>0</v>
      </c>
      <c r="GI7" s="30">
        <f>Seniori!GI6</f>
        <v>0</v>
      </c>
      <c r="GJ7" s="30"/>
      <c r="GK7" s="30"/>
      <c r="GL7" s="30">
        <f>Seniori!GL6</f>
        <v>0</v>
      </c>
      <c r="GM7" s="30">
        <f>Seniori!GM6</f>
        <v>0</v>
      </c>
      <c r="GN7" s="30"/>
      <c r="GO7" s="30"/>
      <c r="GP7" s="30">
        <f>Seniori!GP6</f>
        <v>0</v>
      </c>
      <c r="GQ7" s="30"/>
      <c r="GR7" s="30"/>
      <c r="GS7" s="30">
        <f>Seniori!GS6</f>
        <v>0</v>
      </c>
      <c r="GT7" s="30">
        <f>Seniori!GT6</f>
        <v>0</v>
      </c>
      <c r="GU7" s="30" t="str">
        <f>Seniori!GU6</f>
        <v>28.-29.06.</v>
      </c>
      <c r="GV7" s="30"/>
      <c r="GW7" s="30">
        <f>Seniori!GW6</f>
        <v>0</v>
      </c>
      <c r="GX7" s="30">
        <f>Seniori!GX6</f>
        <v>0</v>
      </c>
      <c r="GY7" s="30">
        <f>Seniori!GY6</f>
        <v>0</v>
      </c>
      <c r="GZ7" s="30">
        <f>Seniori!GZ6</f>
        <v>0</v>
      </c>
      <c r="HA7" s="30">
        <f>Seniori!HA6</f>
        <v>0</v>
      </c>
      <c r="HB7" s="30">
        <f>Seniori!HB6</f>
        <v>0</v>
      </c>
      <c r="HC7" s="30">
        <f>Seniori!HC6</f>
        <v>0</v>
      </c>
      <c r="HD7" s="30">
        <f>Seniori!HD6</f>
        <v>0</v>
      </c>
      <c r="HE7" s="30">
        <f>Seniori!HE6</f>
        <v>0</v>
      </c>
      <c r="HF7" s="30">
        <f>Seniori!HF6</f>
        <v>0</v>
      </c>
      <c r="HG7" s="30">
        <f>Seniori!HG6</f>
        <v>0</v>
      </c>
      <c r="HH7" s="30">
        <f>Seniori!HH6</f>
        <v>0</v>
      </c>
      <c r="HI7" s="30" t="str">
        <f>Seniori!HI6</f>
        <v>12.-13.07.</v>
      </c>
      <c r="HJ7" s="30"/>
      <c r="HK7" s="30">
        <f>Seniori!HK6</f>
        <v>0</v>
      </c>
      <c r="HL7" s="30">
        <f>Seniori!HL6</f>
        <v>0</v>
      </c>
      <c r="HM7" s="30">
        <f>Seniori!HM6</f>
        <v>0</v>
      </c>
      <c r="HN7" s="30">
        <f>Seniori!HN6</f>
        <v>0</v>
      </c>
      <c r="HO7" s="30">
        <f>Seniori!HO6</f>
        <v>0</v>
      </c>
      <c r="HP7" s="30"/>
      <c r="HQ7" s="30"/>
      <c r="HR7" s="30">
        <f>Seniori!HR6</f>
        <v>0</v>
      </c>
      <c r="HS7" s="30"/>
      <c r="HT7" s="30">
        <f>Seniori!HT6</f>
        <v>0</v>
      </c>
      <c r="HU7" s="30">
        <f>Seniori!HU6</f>
        <v>0</v>
      </c>
      <c r="HV7" s="30"/>
      <c r="HW7" s="30">
        <f>Seniori!HW6</f>
        <v>0</v>
      </c>
      <c r="HX7" s="30">
        <f>Seniori!HX6</f>
        <v>0</v>
      </c>
      <c r="HY7" s="30">
        <f>Seniori!HY6</f>
        <v>0</v>
      </c>
      <c r="HZ7" s="30">
        <f>Seniori!HZ6</f>
        <v>0</v>
      </c>
      <c r="IA7" s="30" t="str">
        <f>Seniori!IA6</f>
        <v xml:space="preserve">17.-20.07. </v>
      </c>
      <c r="IB7" s="30"/>
      <c r="IC7" s="30">
        <f>Seniori!IC6</f>
        <v>0</v>
      </c>
      <c r="ID7" s="30">
        <f>Seniori!ID6</f>
        <v>0</v>
      </c>
      <c r="IE7" s="30"/>
      <c r="IF7" s="30">
        <f>Seniori!IF6</f>
        <v>0</v>
      </c>
      <c r="IG7" s="30" t="str">
        <f>Seniori!IG6</f>
        <v>18.-20.07.</v>
      </c>
      <c r="IH7" s="30"/>
      <c r="II7" s="30"/>
      <c r="IJ7" s="30" t="str">
        <f>Seniori!IJ6</f>
        <v>19.-20.07.</v>
      </c>
      <c r="IK7" s="30"/>
      <c r="IL7" s="30">
        <f>Seniori!IL6</f>
        <v>0</v>
      </c>
      <c r="IM7" s="30">
        <f>Seniori!IM6</f>
        <v>0</v>
      </c>
      <c r="IN7" s="30" t="str">
        <f>Seniori!IN6</f>
        <v>26.-27.04.</v>
      </c>
      <c r="IO7" s="30"/>
      <c r="IP7" s="30">
        <f>Seniori!IP6</f>
        <v>0</v>
      </c>
      <c r="IQ7" s="30">
        <f>Seniori!IQ6</f>
        <v>0</v>
      </c>
      <c r="IR7" s="30">
        <f>Seniori!IR6</f>
        <v>0</v>
      </c>
      <c r="IS7" s="30"/>
      <c r="IT7" s="30">
        <f>Seniori!IT6</f>
        <v>0</v>
      </c>
      <c r="IU7" s="30">
        <f>Seniori!IU6</f>
        <v>0</v>
      </c>
      <c r="IV7" s="30">
        <f>Seniori!IV6</f>
        <v>0</v>
      </c>
      <c r="IW7" s="30">
        <f>Seniori!IW6</f>
        <v>0</v>
      </c>
      <c r="IX7" s="30">
        <f>Seniori!IX6</f>
        <v>0</v>
      </c>
      <c r="IY7" s="30">
        <f>Seniori!IY6</f>
        <v>0</v>
      </c>
      <c r="IZ7" s="30"/>
      <c r="JA7" s="30">
        <f>Seniori!JA6</f>
        <v>0</v>
      </c>
      <c r="JB7" s="30">
        <f>Seniori!JB6</f>
        <v>0</v>
      </c>
      <c r="JC7" s="30">
        <f>Seniori!JC6</f>
        <v>0</v>
      </c>
      <c r="JD7" s="30"/>
      <c r="JE7" s="30"/>
      <c r="JF7" s="30">
        <f>Seniori!JF6</f>
        <v>0</v>
      </c>
      <c r="JG7" s="30">
        <f>Seniori!JG6</f>
        <v>0</v>
      </c>
      <c r="JH7" s="30" t="str">
        <f>Seniori!JH6</f>
        <v>08.-10.08.</v>
      </c>
      <c r="JI7" s="30"/>
      <c r="JJ7" s="30">
        <f>Seniori!JJ6</f>
        <v>0</v>
      </c>
      <c r="JK7" s="30">
        <f>Seniori!JK6</f>
        <v>0</v>
      </c>
      <c r="JL7" s="30"/>
      <c r="JM7" s="30">
        <f>Seniori!JM6</f>
        <v>0</v>
      </c>
      <c r="JN7" s="30">
        <f>Seniori!JN6</f>
        <v>0</v>
      </c>
      <c r="JO7" s="30"/>
      <c r="JP7" s="30">
        <f>Seniori!JP6</f>
        <v>0</v>
      </c>
      <c r="JQ7" s="30">
        <f>Seniori!JQ6</f>
        <v>0</v>
      </c>
      <c r="JR7" s="30">
        <f>Seniori!JR6</f>
        <v>0</v>
      </c>
      <c r="JS7" s="30">
        <f>Seniori!JS6</f>
        <v>0</v>
      </c>
      <c r="JT7" s="30">
        <f>Seniori!JT6</f>
        <v>0</v>
      </c>
      <c r="JU7" s="30">
        <f>Seniori!JU6</f>
        <v>0</v>
      </c>
      <c r="JV7" s="30">
        <f>Seniori!JV6</f>
        <v>0</v>
      </c>
      <c r="JW7" s="30">
        <f>Seniori!JW6</f>
        <v>0</v>
      </c>
      <c r="JX7" s="30">
        <f>Seniori!JX6</f>
        <v>0</v>
      </c>
      <c r="JY7" s="30"/>
      <c r="JZ7" s="30"/>
      <c r="KA7" s="30">
        <f>Seniori!KA6</f>
        <v>0</v>
      </c>
      <c r="KB7" s="30">
        <f>Seniori!KB6</f>
        <v>0</v>
      </c>
      <c r="KC7" s="30"/>
      <c r="KD7" s="30">
        <f>Seniori!KD6</f>
        <v>0</v>
      </c>
      <c r="KE7" s="30"/>
      <c r="KF7" s="30">
        <f>Seniori!KF6</f>
        <v>0</v>
      </c>
      <c r="KG7" s="30"/>
      <c r="KH7" s="30" t="str">
        <f>Seniori!KH6</f>
        <v>15.-17.08.</v>
      </c>
      <c r="KI7" s="30"/>
      <c r="KJ7" s="30" t="str">
        <f>Seniori!KJ6</f>
        <v>23.-24.08.</v>
      </c>
      <c r="KK7" s="30"/>
      <c r="KL7" s="30"/>
      <c r="KM7" s="30">
        <f>Seniori!KM6</f>
        <v>0</v>
      </c>
      <c r="KN7" s="30"/>
      <c r="KO7" s="30">
        <f>Seniori!KO6</f>
        <v>0</v>
      </c>
      <c r="KP7" s="30"/>
      <c r="KQ7" s="30"/>
      <c r="KR7" s="30">
        <f>Seniori!KR6</f>
        <v>0</v>
      </c>
      <c r="KS7" s="30">
        <f>Seniori!KS6</f>
        <v>0</v>
      </c>
      <c r="KT7" s="30">
        <f>Seniori!KT6</f>
        <v>0</v>
      </c>
      <c r="KU7" s="30">
        <f>Seniori!KU6</f>
        <v>0</v>
      </c>
      <c r="KV7" s="30"/>
      <c r="KW7" s="30">
        <f>Seniori!KW6</f>
        <v>0</v>
      </c>
      <c r="KX7" s="30">
        <f>Seniori!KX6</f>
        <v>0</v>
      </c>
      <c r="KY7" s="30">
        <f>Seniori!KY6</f>
        <v>0</v>
      </c>
      <c r="KZ7" s="30">
        <f>Seniori!KZ6</f>
        <v>0</v>
      </c>
      <c r="LA7" s="30">
        <f>Seniori!LA6</f>
        <v>0</v>
      </c>
      <c r="LB7" s="30" t="str">
        <f>Seniori!LB6</f>
        <v>29.08.</v>
      </c>
      <c r="LC7" s="30"/>
      <c r="LD7" s="30">
        <f>Seniori!LD6</f>
        <v>0</v>
      </c>
      <c r="LE7" s="30">
        <f>Seniori!LE6</f>
        <v>0</v>
      </c>
      <c r="LF7" s="30">
        <f>Seniori!LF6</f>
        <v>0</v>
      </c>
      <c r="LG7" s="30">
        <f>Seniori!LG6</f>
        <v>0</v>
      </c>
      <c r="LH7" s="30" t="str">
        <f>Seniori!LH6</f>
        <v>31.08.</v>
      </c>
      <c r="LI7" s="30" t="str">
        <f>Seniori!LI6</f>
        <v>13.-14.09.</v>
      </c>
      <c r="LJ7" s="30"/>
      <c r="LK7" s="30">
        <f>Seniori!LK6</f>
        <v>0</v>
      </c>
      <c r="LL7" s="30">
        <f>Seniori!LL6</f>
        <v>0</v>
      </c>
      <c r="LM7" s="30">
        <f>Seniori!LM6</f>
        <v>0</v>
      </c>
      <c r="LN7" s="30">
        <f>Seniori!LN6</f>
        <v>0</v>
      </c>
      <c r="LO7" s="30">
        <f>Seniori!LO6</f>
        <v>0</v>
      </c>
      <c r="LP7" s="30"/>
      <c r="LQ7" s="30">
        <f>Seniori!LQ6</f>
        <v>0</v>
      </c>
      <c r="LR7" s="30">
        <f>Seniori!LR6</f>
        <v>0</v>
      </c>
      <c r="LS7" s="30">
        <f>Seniori!LS6</f>
        <v>0</v>
      </c>
      <c r="LT7" s="30">
        <f>Seniori!LT6</f>
        <v>0</v>
      </c>
      <c r="LU7" s="30"/>
      <c r="LV7" s="30">
        <f>Seniori!LV6</f>
        <v>0</v>
      </c>
      <c r="LW7" s="30">
        <f>Seniori!LW6</f>
        <v>0</v>
      </c>
      <c r="LX7" s="30" t="str">
        <f>Seniori!LX6</f>
        <v>26.-28.09.</v>
      </c>
      <c r="LY7" s="30"/>
      <c r="LZ7" s="30"/>
      <c r="MA7" s="30">
        <f>Seniori!MA6</f>
        <v>0</v>
      </c>
      <c r="MB7" s="30">
        <f>Seniori!MB6</f>
        <v>0</v>
      </c>
      <c r="MC7" s="30">
        <f>Seniori!MC6</f>
        <v>0</v>
      </c>
      <c r="MD7" s="30"/>
      <c r="ME7" s="30">
        <f>Seniori!ME6</f>
        <v>0</v>
      </c>
      <c r="MF7" s="30"/>
      <c r="MG7" s="30">
        <f>Seniori!MG6</f>
        <v>0</v>
      </c>
      <c r="MH7" s="30"/>
      <c r="MI7" s="30">
        <f>Seniori!MI6</f>
        <v>0</v>
      </c>
      <c r="MJ7" s="30"/>
      <c r="MK7" s="30"/>
      <c r="ML7" s="30">
        <f>Seniori!ML6</f>
        <v>0</v>
      </c>
      <c r="MM7" s="30">
        <f>Seniori!MM6</f>
        <v>0</v>
      </c>
      <c r="MN7" s="30" t="str">
        <f>Seniori!MN6</f>
        <v>31.07.-03.08.</v>
      </c>
      <c r="MO7" s="30"/>
      <c r="MP7" s="30">
        <f>Seniori!MP6</f>
        <v>0</v>
      </c>
      <c r="MQ7" s="30">
        <f>Seniori!MQ6</f>
        <v>0</v>
      </c>
      <c r="MR7" s="30">
        <f>Seniori!MR6</f>
        <v>0</v>
      </c>
      <c r="MS7" s="30">
        <f>Seniori!MS6</f>
        <v>0</v>
      </c>
      <c r="MT7" s="30">
        <f>Seniori!MT6</f>
        <v>0</v>
      </c>
      <c r="MU7" s="30">
        <f>Seniori!MU6</f>
        <v>0</v>
      </c>
      <c r="MV7" s="30">
        <f>Seniori!MV6</f>
        <v>0</v>
      </c>
      <c r="MW7" s="30">
        <f>Seniori!MW6</f>
        <v>0</v>
      </c>
      <c r="MX7" s="30">
        <f>Seniori!MX6</f>
        <v>0</v>
      </c>
      <c r="MY7" s="30"/>
      <c r="MZ7" s="30">
        <f>Seniori!MZ6</f>
        <v>0</v>
      </c>
      <c r="NA7" s="30">
        <f>Seniori!NA6</f>
        <v>0</v>
      </c>
      <c r="NB7" s="30"/>
      <c r="NC7" s="30"/>
      <c r="ND7" s="30">
        <f>Seniori!ND6</f>
        <v>0</v>
      </c>
      <c r="NE7" s="30">
        <f>Seniori!NE6</f>
        <v>0</v>
      </c>
      <c r="NF7" s="30">
        <f>Seniori!NF6</f>
        <v>0</v>
      </c>
      <c r="NG7" s="30">
        <f>Seniori!NG6</f>
        <v>0</v>
      </c>
      <c r="NH7" s="30">
        <f>Seniori!NH6</f>
        <v>0</v>
      </c>
      <c r="NI7" s="30">
        <f>Seniori!NI6</f>
        <v>0</v>
      </c>
      <c r="NJ7" s="30">
        <f>Seniori!NJ6</f>
        <v>0</v>
      </c>
      <c r="NK7" s="30"/>
      <c r="NL7" s="30"/>
      <c r="NM7" s="30">
        <f>Seniori!NM6</f>
        <v>0</v>
      </c>
      <c r="NN7" s="30">
        <f>Seniori!NN6</f>
        <v>0</v>
      </c>
      <c r="NO7" s="30">
        <f>Seniori!NO6</f>
        <v>0</v>
      </c>
      <c r="NP7" s="30"/>
      <c r="NQ7" s="30">
        <f>Seniori!NQ6</f>
        <v>0</v>
      </c>
      <c r="NR7" s="30">
        <f>Seniori!NR6</f>
        <v>0</v>
      </c>
      <c r="NS7" s="30">
        <f>Seniori!NS6</f>
        <v>0</v>
      </c>
      <c r="NT7" s="30"/>
      <c r="NU7" s="30">
        <f>Seniori!NU6</f>
        <v>0</v>
      </c>
      <c r="NV7" s="30"/>
      <c r="NW7" s="30"/>
      <c r="NX7" s="30">
        <f>Seniori!NX6</f>
        <v>0</v>
      </c>
      <c r="NY7" s="30">
        <f>Seniori!NY6</f>
        <v>0</v>
      </c>
      <c r="NZ7" s="30">
        <f>Seniori!NZ6</f>
        <v>0</v>
      </c>
      <c r="OA7" s="30">
        <f>Seniori!OA6</f>
        <v>0</v>
      </c>
      <c r="OB7" s="30"/>
      <c r="OC7" s="30">
        <f>Seniori!OC6</f>
        <v>0</v>
      </c>
      <c r="OD7" s="30">
        <f>Seniori!OD6</f>
        <v>0</v>
      </c>
      <c r="OE7" s="30">
        <f>Seniori!OE6</f>
        <v>0</v>
      </c>
      <c r="OF7" s="30">
        <f>Seniori!OF6</f>
        <v>0</v>
      </c>
      <c r="OG7" s="30">
        <f>Seniori!OG6</f>
        <v>0</v>
      </c>
      <c r="OH7" s="30">
        <f>Seniori!OH6</f>
        <v>0</v>
      </c>
      <c r="OI7" s="30">
        <f>Seniori!OI6</f>
        <v>0</v>
      </c>
      <c r="OJ7" s="30"/>
      <c r="OK7" s="30">
        <f>Seniori!OK6</f>
        <v>0</v>
      </c>
      <c r="OL7" s="30">
        <f>Seniori!OL6</f>
        <v>0</v>
      </c>
      <c r="OM7" s="30"/>
      <c r="ON7" s="30">
        <f>Seniori!ON6</f>
        <v>0</v>
      </c>
      <c r="OO7" s="30"/>
      <c r="OP7" s="30">
        <f>Seniori!OP6</f>
        <v>0</v>
      </c>
      <c r="OQ7" s="30"/>
      <c r="OR7" s="30">
        <f>Seniori!OR6</f>
        <v>0</v>
      </c>
      <c r="OS7" s="30"/>
      <c r="OT7" s="30">
        <f>Seniori!OT6</f>
        <v>0</v>
      </c>
      <c r="OU7" s="30">
        <f>Seniori!OU6</f>
        <v>0</v>
      </c>
      <c r="OV7" s="30">
        <f>Seniori!OV6</f>
        <v>0</v>
      </c>
      <c r="OW7" s="30">
        <f>Seniori!OW6</f>
        <v>0</v>
      </c>
      <c r="OX7" s="30"/>
      <c r="OY7" s="30"/>
      <c r="OZ7" s="30">
        <f>Seniori!OZ6</f>
        <v>0</v>
      </c>
      <c r="PA7" s="30">
        <f>Seniori!PA6</f>
        <v>0</v>
      </c>
      <c r="PB7" s="30">
        <f>Seniori!PB6</f>
        <v>0</v>
      </c>
      <c r="PC7" s="30"/>
      <c r="PD7" s="30"/>
      <c r="PE7" s="30">
        <f>Seniori!PE6</f>
        <v>0</v>
      </c>
      <c r="PF7" s="30">
        <f>Seniori!PF6</f>
        <v>0</v>
      </c>
      <c r="PG7" s="30"/>
      <c r="PH7" s="30">
        <f>Seniori!PH6</f>
        <v>0</v>
      </c>
      <c r="PI7" s="30">
        <f>Seniori!PI6</f>
        <v>0</v>
      </c>
      <c r="PJ7" s="30">
        <f>Seniori!PJ6</f>
        <v>0</v>
      </c>
      <c r="PK7" s="30">
        <f>Seniori!PK6</f>
        <v>0</v>
      </c>
      <c r="PL7" s="30">
        <f>Seniori!PL6</f>
        <v>0</v>
      </c>
      <c r="PM7" s="30">
        <f>Seniori!PM6</f>
        <v>0</v>
      </c>
      <c r="PN7" s="30">
        <f>Seniori!PN6</f>
        <v>0</v>
      </c>
      <c r="PO7" s="30"/>
      <c r="PP7" s="30">
        <f>Seniori!PP6</f>
        <v>0</v>
      </c>
      <c r="PQ7" s="30">
        <f>Seniori!PQ6</f>
        <v>0</v>
      </c>
      <c r="PR7" s="30">
        <f>Seniori!PR6</f>
        <v>0</v>
      </c>
      <c r="PS7" s="30">
        <f>Seniori!PS6</f>
        <v>0</v>
      </c>
      <c r="PT7" s="30"/>
      <c r="PU7" s="30">
        <f>Seniori!PU6</f>
        <v>0</v>
      </c>
      <c r="PV7" s="30">
        <f>Seniori!PV6</f>
        <v>0</v>
      </c>
      <c r="PW7" s="30">
        <f>Seniori!PW6</f>
        <v>0</v>
      </c>
      <c r="PX7" s="30">
        <f>Seniori!PX6</f>
        <v>0</v>
      </c>
      <c r="PY7" s="30"/>
      <c r="PZ7" s="30">
        <f>Seniori!PZ6</f>
        <v>0</v>
      </c>
      <c r="QA7" s="30">
        <f>Seniori!QA6</f>
        <v>0</v>
      </c>
      <c r="QB7" s="30">
        <f>Seniori!QB6</f>
        <v>0</v>
      </c>
      <c r="QC7" s="30">
        <f>Seniori!QC6</f>
        <v>0</v>
      </c>
      <c r="QD7" s="30">
        <f>Seniori!QD6</f>
        <v>0</v>
      </c>
      <c r="QE7" s="30"/>
      <c r="QF7" s="30">
        <f>Seniori!QF6</f>
        <v>0</v>
      </c>
      <c r="QG7" s="30"/>
      <c r="QH7" s="30">
        <f>Seniori!QH6</f>
        <v>0</v>
      </c>
      <c r="QI7" s="30">
        <f>Seniori!QI6</f>
        <v>0</v>
      </c>
      <c r="QJ7" s="30">
        <f>Seniori!QJ6</f>
        <v>0</v>
      </c>
      <c r="QK7" s="30">
        <f>Seniori!QK6</f>
        <v>0</v>
      </c>
      <c r="QL7" s="30"/>
      <c r="QM7" s="30">
        <f>Seniori!QM6</f>
        <v>0</v>
      </c>
      <c r="QN7" s="30">
        <f>Seniori!QN6</f>
        <v>0</v>
      </c>
      <c r="QO7" s="30">
        <f>Seniori!QO6</f>
        <v>0</v>
      </c>
      <c r="QP7" s="30">
        <f>Seniori!QP6</f>
        <v>0</v>
      </c>
      <c r="QQ7" s="30">
        <f>Seniori!QQ6</f>
        <v>0</v>
      </c>
      <c r="QR7" s="30">
        <f>Seniori!QR6</f>
        <v>0</v>
      </c>
      <c r="QS7" s="30">
        <f>Seniori!QS6</f>
        <v>0</v>
      </c>
      <c r="QT7" s="30"/>
      <c r="QU7" s="30">
        <f>Seniori!QU6</f>
        <v>0</v>
      </c>
      <c r="QV7" s="30">
        <f>Seniori!QV6</f>
        <v>0</v>
      </c>
      <c r="QW7" s="30">
        <f>Seniori!QW6</f>
        <v>0</v>
      </c>
      <c r="QX7" s="30">
        <f>Seniori!QX6</f>
        <v>0</v>
      </c>
      <c r="QY7" s="30">
        <f>Seniori!QY6</f>
        <v>0</v>
      </c>
      <c r="QZ7" s="30">
        <f>Seniori!QZ6</f>
        <v>0</v>
      </c>
      <c r="RA7" s="30">
        <f>Seniori!RA6</f>
        <v>0</v>
      </c>
      <c r="RB7" s="30">
        <f>Seniori!RB6</f>
        <v>0</v>
      </c>
      <c r="RC7" s="30">
        <f>Seniori!RC6</f>
        <v>0</v>
      </c>
      <c r="RD7" s="30">
        <f>Seniori!RD6</f>
        <v>0</v>
      </c>
      <c r="RE7" s="30">
        <f>Seniori!RE6</f>
        <v>0</v>
      </c>
      <c r="RF7" s="30"/>
      <c r="RG7" s="30">
        <f>Seniori!RG6</f>
        <v>0</v>
      </c>
      <c r="RH7" s="30">
        <f>Seniori!RH6</f>
        <v>0</v>
      </c>
      <c r="RI7" s="30">
        <f>Seniori!RI6</f>
        <v>0</v>
      </c>
      <c r="RJ7" s="30">
        <f>Seniori!RJ6</f>
        <v>0</v>
      </c>
      <c r="RK7" s="30">
        <f>Seniori!RK6</f>
        <v>0</v>
      </c>
      <c r="RL7" s="30">
        <f>Seniori!RL6</f>
        <v>0</v>
      </c>
      <c r="RM7" s="30">
        <f>Seniori!RM6</f>
        <v>0</v>
      </c>
      <c r="RN7" s="30">
        <f>Seniori!RN6</f>
        <v>0</v>
      </c>
      <c r="RO7" s="30">
        <f>Seniori!RO6</f>
        <v>0</v>
      </c>
      <c r="RP7" s="30">
        <f>Seniori!RP6</f>
        <v>0</v>
      </c>
      <c r="RQ7" s="30">
        <f>Seniori!RQ6</f>
        <v>0</v>
      </c>
      <c r="RR7" s="30">
        <f>Seniori!RR6</f>
        <v>0</v>
      </c>
      <c r="RS7" s="30">
        <f>Seniori!RS6</f>
        <v>0</v>
      </c>
      <c r="RT7" s="30">
        <f>Seniori!RT6</f>
        <v>0</v>
      </c>
      <c r="RU7" s="30">
        <f>Seniori!RU6</f>
        <v>0</v>
      </c>
      <c r="RV7" s="30"/>
      <c r="RW7" s="30">
        <f>Seniori!RW6</f>
        <v>0</v>
      </c>
      <c r="RX7" s="30">
        <f>Seniori!RX6</f>
        <v>0</v>
      </c>
      <c r="RY7" s="30"/>
      <c r="RZ7" s="30">
        <f>Seniori!RZ6</f>
        <v>0</v>
      </c>
      <c r="SA7" s="30">
        <f>Seniori!SA6</f>
        <v>0</v>
      </c>
      <c r="SB7" s="30">
        <f>Seniori!SB6</f>
        <v>0</v>
      </c>
      <c r="SC7" s="30">
        <f>Seniori!SC6</f>
        <v>0</v>
      </c>
      <c r="SD7" s="30">
        <f>Seniori!SD6</f>
        <v>0</v>
      </c>
      <c r="SE7" s="30">
        <f>Seniori!SE6</f>
        <v>0</v>
      </c>
      <c r="SF7" s="30">
        <f>Seniori!SF6</f>
        <v>0</v>
      </c>
      <c r="SG7" s="30">
        <f>Seniori!SG6</f>
        <v>0</v>
      </c>
      <c r="SH7" s="30">
        <f>Seniori!SH6</f>
        <v>0</v>
      </c>
      <c r="SI7" s="30"/>
      <c r="SJ7" s="30">
        <f>Seniori!SJ6</f>
        <v>0</v>
      </c>
      <c r="SK7" s="30">
        <f>Seniori!SK6</f>
        <v>0</v>
      </c>
      <c r="SL7" s="30">
        <f>Seniori!SL6</f>
        <v>0</v>
      </c>
      <c r="SM7" s="30">
        <f>Seniori!SM6</f>
        <v>0</v>
      </c>
      <c r="SN7" s="30">
        <f>Seniori!SN6</f>
        <v>0</v>
      </c>
      <c r="SO7" s="30">
        <f>Seniori!SO6</f>
        <v>0</v>
      </c>
      <c r="SP7" s="30">
        <f>Seniori!SP6</f>
        <v>0</v>
      </c>
      <c r="SQ7" s="30">
        <f>Seniori!SQ6</f>
        <v>0</v>
      </c>
      <c r="SR7" s="30">
        <f>Seniori!SR6</f>
        <v>0</v>
      </c>
      <c r="SS7" s="30">
        <f>Seniori!SS6</f>
        <v>0</v>
      </c>
      <c r="ST7" s="30">
        <f>Seniori!ST6</f>
        <v>0</v>
      </c>
      <c r="SU7" s="30">
        <f>Seniori!SU6</f>
        <v>0</v>
      </c>
      <c r="SV7" s="30">
        <f>Seniori!SV6</f>
        <v>0</v>
      </c>
      <c r="SW7" s="30">
        <f>Seniori!SW6</f>
        <v>0</v>
      </c>
      <c r="SX7" s="30">
        <f>Seniori!SX6</f>
        <v>0</v>
      </c>
      <c r="SY7" s="30">
        <f>Seniori!SY6</f>
        <v>0</v>
      </c>
      <c r="SZ7" s="30">
        <f>Seniori!SZ6</f>
        <v>0</v>
      </c>
      <c r="TA7" s="30">
        <f>Seniori!TA6</f>
        <v>0</v>
      </c>
      <c r="TB7" s="30">
        <f>Seniori!TB6</f>
        <v>0</v>
      </c>
    </row>
    <row r="8" spans="1:522" s="1" customFormat="1" ht="29.25" customHeight="1" x14ac:dyDescent="0.25">
      <c r="A8" s="182" t="s">
        <v>1</v>
      </c>
      <c r="B8" s="180" t="s">
        <v>4</v>
      </c>
      <c r="C8" s="180" t="s">
        <v>3</v>
      </c>
      <c r="D8" s="180" t="s">
        <v>5</v>
      </c>
      <c r="E8" s="180" t="s">
        <v>2</v>
      </c>
      <c r="F8" s="180" t="s">
        <v>3</v>
      </c>
      <c r="G8" s="180" t="s">
        <v>92</v>
      </c>
      <c r="H8" s="180" t="s">
        <v>6</v>
      </c>
      <c r="I8" s="178" t="s">
        <v>7</v>
      </c>
      <c r="J8" s="178" t="s">
        <v>78</v>
      </c>
      <c r="K8" s="28" t="str">
        <f>Seniori!K7</f>
        <v>Motešice</v>
      </c>
      <c r="L8" s="28"/>
      <c r="M8" s="28">
        <f>Seniori!M7</f>
        <v>0</v>
      </c>
      <c r="N8" s="28"/>
      <c r="O8" s="28">
        <f>Seniori!O7</f>
        <v>0</v>
      </c>
      <c r="P8" s="28">
        <f>Seniori!P7</f>
        <v>0</v>
      </c>
      <c r="Q8" s="28">
        <f>Seniori!Q7</f>
        <v>0</v>
      </c>
      <c r="R8" s="28"/>
      <c r="S8" s="28"/>
      <c r="T8" s="28"/>
      <c r="U8" s="28"/>
      <c r="V8" s="28">
        <f>Seniori!V7</f>
        <v>0</v>
      </c>
      <c r="W8" s="28">
        <f>Seniori!W7</f>
        <v>0</v>
      </c>
      <c r="X8" s="28">
        <f>Seniori!X7</f>
        <v>0</v>
      </c>
      <c r="Y8" s="28">
        <f>Seniori!Y7</f>
        <v>0</v>
      </c>
      <c r="Z8" s="28" t="str">
        <f>Seniori!Z7</f>
        <v>Motešice</v>
      </c>
      <c r="AA8" s="28"/>
      <c r="AB8" s="28"/>
      <c r="AC8" s="28"/>
      <c r="AD8" s="28">
        <f>Seniori!AD7</f>
        <v>0</v>
      </c>
      <c r="AE8" s="28">
        <f>Seniori!AE7</f>
        <v>0</v>
      </c>
      <c r="AF8" s="28">
        <f>Seniori!AF7</f>
        <v>0</v>
      </c>
      <c r="AG8" s="28" t="str">
        <f>Seniori!AG7</f>
        <v>Motešice</v>
      </c>
      <c r="AH8" s="28"/>
      <c r="AI8" s="28"/>
      <c r="AJ8" s="28"/>
      <c r="AK8" s="28">
        <f>Seniori!AK7</f>
        <v>0</v>
      </c>
      <c r="AL8" s="28">
        <f>Seniori!AL7</f>
        <v>0</v>
      </c>
      <c r="AM8" s="28">
        <f>Seniori!AM7</f>
        <v>0</v>
      </c>
      <c r="AN8" s="28">
        <f>Seniori!AN7</f>
        <v>0</v>
      </c>
      <c r="AO8" s="28">
        <f>Seniori!AO7</f>
        <v>0</v>
      </c>
      <c r="AP8" s="28"/>
      <c r="AQ8" s="28"/>
      <c r="AR8" s="28"/>
      <c r="AS8" s="28"/>
      <c r="AT8" s="28"/>
      <c r="AU8" s="28">
        <f>Seniori!AU7</f>
        <v>0</v>
      </c>
      <c r="AV8" s="28" t="str">
        <f>Seniori!AV7</f>
        <v>Motešice</v>
      </c>
      <c r="AW8" s="28"/>
      <c r="AX8" s="28">
        <f>Seniori!AX7</f>
        <v>0</v>
      </c>
      <c r="AY8" s="28">
        <f>Seniori!AY7</f>
        <v>0</v>
      </c>
      <c r="AZ8" s="28">
        <f>Seniori!AZ7</f>
        <v>0</v>
      </c>
      <c r="BA8" s="28">
        <f>Seniori!BA7</f>
        <v>0</v>
      </c>
      <c r="BB8" s="28" t="str">
        <f>Seniori!BB7</f>
        <v>Motešice CDI</v>
      </c>
      <c r="BC8" s="28"/>
      <c r="BD8" s="28"/>
      <c r="BE8" s="28"/>
      <c r="BF8" s="28"/>
      <c r="BG8" s="28"/>
      <c r="BH8" s="28" t="str">
        <f>Seniori!BH7</f>
        <v>Motešice</v>
      </c>
      <c r="BI8" s="28"/>
      <c r="BJ8" s="28"/>
      <c r="BK8" s="28">
        <f>Seniori!BK7</f>
        <v>0</v>
      </c>
      <c r="BL8" s="28"/>
      <c r="BM8" s="28"/>
      <c r="BN8" s="28"/>
      <c r="BO8" s="28"/>
      <c r="BP8" s="28"/>
      <c r="BQ8" s="28"/>
      <c r="BR8" s="28"/>
      <c r="BS8" s="28">
        <f>Seniori!BS7</f>
        <v>0</v>
      </c>
      <c r="BT8" s="28"/>
      <c r="BU8" s="28"/>
      <c r="BV8" s="28"/>
      <c r="BW8" s="28">
        <f>Seniori!BW7</f>
        <v>0</v>
      </c>
      <c r="BX8" s="28" t="str">
        <f>Seniori!BX7</f>
        <v>St. Margarethen AUT CDI</v>
      </c>
      <c r="BY8" s="28"/>
      <c r="BZ8" s="28"/>
      <c r="CA8" s="28" t="str">
        <f>Seniori!CA7</f>
        <v>Vígľaš</v>
      </c>
      <c r="CB8" s="28"/>
      <c r="CC8" s="28"/>
      <c r="CD8" s="28"/>
      <c r="CE8" s="28">
        <f>Seniori!CE7</f>
        <v>0</v>
      </c>
      <c r="CF8" s="28">
        <f>Seniori!CF7</f>
        <v>0</v>
      </c>
      <c r="CG8" s="28">
        <f>Seniori!CG7</f>
        <v>0</v>
      </c>
      <c r="CH8" s="28">
        <f>Seniori!CH7</f>
        <v>0</v>
      </c>
      <c r="CI8" s="28">
        <f>Seniori!CI7</f>
        <v>0</v>
      </c>
      <c r="CJ8" s="28"/>
      <c r="CK8" s="28"/>
      <c r="CL8" s="28">
        <f>Seniori!CL7</f>
        <v>0</v>
      </c>
      <c r="CM8" s="28"/>
      <c r="CN8" s="28"/>
      <c r="CO8" s="28">
        <f>Seniori!CO7</f>
        <v>0</v>
      </c>
      <c r="CP8" s="28">
        <f>Seniori!CP7</f>
        <v>0</v>
      </c>
      <c r="CQ8" s="28">
        <f>Seniori!CQ7</f>
        <v>0</v>
      </c>
      <c r="CR8" s="28">
        <f>Seniori!CR7</f>
        <v>0</v>
      </c>
      <c r="CS8" s="28" t="str">
        <f>Seniori!CS7</f>
        <v>RS Team Bratislava</v>
      </c>
      <c r="CT8" s="28"/>
      <c r="CU8" s="28"/>
      <c r="CV8" s="28"/>
      <c r="CW8" s="28"/>
      <c r="CX8" s="28"/>
      <c r="CY8" s="28">
        <f>Seniori!CY7</f>
        <v>0</v>
      </c>
      <c r="CZ8" s="28">
        <f>Seniori!CZ7</f>
        <v>0</v>
      </c>
      <c r="DA8" s="28">
        <f>Seniori!DA7</f>
        <v>0</v>
      </c>
      <c r="DB8" s="28">
        <f>Seniori!DB7</f>
        <v>0</v>
      </c>
      <c r="DC8" s="28">
        <f>Seniori!DC7</f>
        <v>0</v>
      </c>
      <c r="DD8" s="28"/>
      <c r="DE8" s="28"/>
      <c r="DF8" s="28"/>
      <c r="DG8" s="28">
        <f>Seniori!DG7</f>
        <v>0</v>
      </c>
      <c r="DH8" s="28"/>
      <c r="DI8" s="28"/>
      <c r="DJ8" s="28" t="str">
        <f>Seniori!DJ7</f>
        <v>Panská Lícha CZE</v>
      </c>
      <c r="DK8" s="28"/>
      <c r="DL8" s="28"/>
      <c r="DM8" s="28"/>
      <c r="DN8" s="28">
        <f>Seniori!DN7</f>
        <v>0</v>
      </c>
      <c r="DO8" s="28">
        <f>Seniori!DO7</f>
        <v>0</v>
      </c>
      <c r="DP8" s="28" t="str">
        <f>Seniori!DP7</f>
        <v>Olomouc CZE CDI</v>
      </c>
      <c r="DQ8" s="28"/>
      <c r="DR8" s="28"/>
      <c r="DS8" s="28" t="str">
        <f>Seniori!DS7</f>
        <v>Těšánky CZE</v>
      </c>
      <c r="DT8" s="28"/>
      <c r="DU8" s="28"/>
      <c r="DV8" s="28">
        <f>Seniori!DV7</f>
        <v>0</v>
      </c>
      <c r="DW8" s="28">
        <f>Seniori!DW7</f>
        <v>0</v>
      </c>
      <c r="DX8" s="28" t="str">
        <f>Seniori!DX7</f>
        <v>Dunajský Klátov</v>
      </c>
      <c r="DY8" s="28"/>
      <c r="DZ8" s="28"/>
      <c r="EA8" s="28">
        <f>Seniori!EA7</f>
        <v>0</v>
      </c>
      <c r="EB8" s="28"/>
      <c r="EC8" s="28"/>
      <c r="ED8" s="28">
        <f>Seniori!ED7</f>
        <v>0</v>
      </c>
      <c r="EE8" s="28"/>
      <c r="EF8" s="28">
        <f>Seniori!EF7</f>
        <v>0</v>
      </c>
      <c r="EG8" s="28">
        <f>Seniori!EG7</f>
        <v>0</v>
      </c>
      <c r="EH8" s="28"/>
      <c r="EI8" s="28">
        <f>Seniori!EI7</f>
        <v>0</v>
      </c>
      <c r="EJ8" s="28"/>
      <c r="EK8" s="28">
        <f>Seniori!EK7</f>
        <v>0</v>
      </c>
      <c r="EL8" s="28"/>
      <c r="EM8" s="28" t="str">
        <f>Seniori!EM7</f>
        <v>Máriakálnok HUN CDI</v>
      </c>
      <c r="EN8" s="28"/>
      <c r="EO8" s="28" t="str">
        <f>Seniori!EO7</f>
        <v>Výškov CZE</v>
      </c>
      <c r="EP8" s="28"/>
      <c r="EQ8" s="28">
        <f>Seniori!EQ7</f>
        <v>0</v>
      </c>
      <c r="ER8" s="28">
        <f>Seniori!ER7</f>
        <v>0</v>
      </c>
      <c r="ES8" s="28">
        <f>Seniori!ES7</f>
        <v>0</v>
      </c>
      <c r="ET8" s="28">
        <f>Seniori!ET7</f>
        <v>0</v>
      </c>
      <c r="EU8" s="28" t="str">
        <f>Seniori!EU7</f>
        <v>Výškov CZE</v>
      </c>
      <c r="EV8" s="28"/>
      <c r="EW8" s="28"/>
      <c r="EX8" s="28">
        <f>Seniori!EX7</f>
        <v>0</v>
      </c>
      <c r="EY8" s="28" t="str">
        <f>Seniori!EY7</f>
        <v>Jasová</v>
      </c>
      <c r="EZ8" s="28"/>
      <c r="FA8" s="28">
        <f>Seniori!FA7</f>
        <v>0</v>
      </c>
      <c r="FB8" s="28">
        <f>Seniori!FB7</f>
        <v>0</v>
      </c>
      <c r="FC8" s="28"/>
      <c r="FD8" s="28">
        <f>Seniori!FD7</f>
        <v>0</v>
      </c>
      <c r="FE8" s="28"/>
      <c r="FF8" s="28"/>
      <c r="FG8" s="28"/>
      <c r="FH8" s="28">
        <f>Seniori!FH7</f>
        <v>0</v>
      </c>
      <c r="FI8" s="28"/>
      <c r="FJ8" s="28"/>
      <c r="FK8" s="28" t="str">
        <f>Seniori!FK7</f>
        <v>Těšánky CZE</v>
      </c>
      <c r="FL8" s="28"/>
      <c r="FM8" s="28"/>
      <c r="FN8" s="28">
        <f>Seniori!FN7</f>
        <v>0</v>
      </c>
      <c r="FO8" s="28"/>
      <c r="FP8" s="28"/>
      <c r="FQ8" s="28"/>
      <c r="FR8" s="28">
        <f>Seniori!FR7</f>
        <v>0</v>
      </c>
      <c r="FS8" s="28"/>
      <c r="FT8" s="28"/>
      <c r="FU8" s="28" t="str">
        <f>Seniori!FU7</f>
        <v>Motešice</v>
      </c>
      <c r="FV8" s="28"/>
      <c r="FW8" s="28"/>
      <c r="FX8" s="28">
        <f>Seniori!FX7</f>
        <v>0</v>
      </c>
      <c r="FY8" s="28">
        <f>Seniori!FY7</f>
        <v>0</v>
      </c>
      <c r="FZ8" s="28"/>
      <c r="GA8" s="28"/>
      <c r="GB8" s="28"/>
      <c r="GC8" s="28"/>
      <c r="GD8" s="28">
        <f>Seniori!GD7</f>
        <v>0</v>
      </c>
      <c r="GE8" s="28">
        <f>Seniori!GE7</f>
        <v>0</v>
      </c>
      <c r="GF8" s="28">
        <f>Seniori!GF7</f>
        <v>0</v>
      </c>
      <c r="GG8" s="28">
        <f>Seniori!GG7</f>
        <v>0</v>
      </c>
      <c r="GH8" s="28">
        <f>Seniori!GH7</f>
        <v>0</v>
      </c>
      <c r="GI8" s="28">
        <f>Seniori!GI7</f>
        <v>0</v>
      </c>
      <c r="GJ8" s="28"/>
      <c r="GK8" s="28"/>
      <c r="GL8" s="28">
        <f>Seniori!GL7</f>
        <v>0</v>
      </c>
      <c r="GM8" s="28">
        <f>Seniori!GM7</f>
        <v>0</v>
      </c>
      <c r="GN8" s="28"/>
      <c r="GO8" s="28"/>
      <c r="GP8" s="28">
        <f>Seniori!GP7</f>
        <v>0</v>
      </c>
      <c r="GQ8" s="28"/>
      <c r="GR8" s="28"/>
      <c r="GS8" s="28">
        <f>Seniori!GS7</f>
        <v>0</v>
      </c>
      <c r="GT8" s="28">
        <f>Seniori!GT7</f>
        <v>0</v>
      </c>
      <c r="GU8" s="28" t="str">
        <f>Seniori!GU7</f>
        <v>Szilvásvárad HUN</v>
      </c>
      <c r="GV8" s="28"/>
      <c r="GW8" s="28"/>
      <c r="GX8" s="28"/>
      <c r="GY8" s="28">
        <f>Seniori!GY7</f>
        <v>0</v>
      </c>
      <c r="GZ8" s="28">
        <f>Seniori!GZ7</f>
        <v>0</v>
      </c>
      <c r="HA8" s="28">
        <f>Seniori!HA7</f>
        <v>0</v>
      </c>
      <c r="HB8" s="28">
        <f>Seniori!HB7</f>
        <v>0</v>
      </c>
      <c r="HC8" s="28">
        <f>Seniori!HC7</f>
        <v>0</v>
      </c>
      <c r="HD8" s="28">
        <f>Seniori!HD7</f>
        <v>0</v>
      </c>
      <c r="HE8" s="28">
        <f>Seniori!HE7</f>
        <v>0</v>
      </c>
      <c r="HF8" s="28">
        <f>Seniori!HF7</f>
        <v>0</v>
      </c>
      <c r="HG8" s="28">
        <f>Seniori!HG7</f>
        <v>0</v>
      </c>
      <c r="HH8" s="28">
        <f>Seniori!HH7</f>
        <v>0</v>
      </c>
      <c r="HI8" s="28" t="str">
        <f>Seniori!HI7</f>
        <v>Vígľaš</v>
      </c>
      <c r="HJ8" s="28"/>
      <c r="HK8" s="28">
        <f>Seniori!HK7</f>
        <v>0</v>
      </c>
      <c r="HL8" s="28">
        <f>Seniori!HL7</f>
        <v>0</v>
      </c>
      <c r="HM8" s="28">
        <f>Seniori!HM7</f>
        <v>0</v>
      </c>
      <c r="HN8" s="28">
        <f>Seniori!HN7</f>
        <v>0</v>
      </c>
      <c r="HO8" s="28">
        <f>Seniori!HO7</f>
        <v>0</v>
      </c>
      <c r="HP8" s="28"/>
      <c r="HQ8" s="28"/>
      <c r="HR8" s="28">
        <f>Seniori!HR7</f>
        <v>0</v>
      </c>
      <c r="HS8" s="28"/>
      <c r="HT8" s="28">
        <f>Seniori!HT7</f>
        <v>0</v>
      </c>
      <c r="HU8" s="28">
        <f>Seniori!HU7</f>
        <v>0</v>
      </c>
      <c r="HV8" s="28"/>
      <c r="HW8" s="28"/>
      <c r="HX8" s="28">
        <f>Seniori!HX7</f>
        <v>0</v>
      </c>
      <c r="HY8" s="28">
        <f>Seniori!HY7</f>
        <v>0</v>
      </c>
      <c r="HZ8" s="28">
        <f>Seniori!HZ7</f>
        <v>0</v>
      </c>
      <c r="IA8" s="28" t="str">
        <f>Seniori!IA7</f>
        <v>Dunajský Klátov CDI</v>
      </c>
      <c r="IB8" s="28"/>
      <c r="IC8" s="28"/>
      <c r="ID8" s="28"/>
      <c r="IE8" s="28"/>
      <c r="IF8" s="28">
        <f>Seniori!IF7</f>
        <v>0</v>
      </c>
      <c r="IG8" s="28" t="str">
        <f>Seniori!IG7</f>
        <v>Dunajský Klátov</v>
      </c>
      <c r="IH8" s="28"/>
      <c r="II8" s="28"/>
      <c r="IJ8" s="28" t="str">
        <f>Seniori!IJ7</f>
        <v>Olomouc CZE</v>
      </c>
      <c r="IK8" s="28"/>
      <c r="IL8" s="28"/>
      <c r="IM8" s="28">
        <f>Seniori!IM7</f>
        <v>0</v>
      </c>
      <c r="IN8" s="28" t="str">
        <f>Seniori!IN7</f>
        <v>Motešice</v>
      </c>
      <c r="IO8" s="28"/>
      <c r="IP8" s="28">
        <f>Seniori!IP7</f>
        <v>0</v>
      </c>
      <c r="IQ8" s="28">
        <f>Seniori!IQ7</f>
        <v>0</v>
      </c>
      <c r="IR8" s="28">
        <f>Seniori!IR7</f>
        <v>0</v>
      </c>
      <c r="IS8" s="28"/>
      <c r="IT8" s="28"/>
      <c r="IU8" s="28">
        <f>Seniori!IU7</f>
        <v>0</v>
      </c>
      <c r="IV8" s="28">
        <f>Seniori!IV7</f>
        <v>0</v>
      </c>
      <c r="IW8" s="28">
        <f>Seniori!IW7</f>
        <v>0</v>
      </c>
      <c r="IX8" s="28">
        <f>Seniori!IX7</f>
        <v>0</v>
      </c>
      <c r="IY8" s="28">
        <f>Seniori!IY7</f>
        <v>0</v>
      </c>
      <c r="IZ8" s="28"/>
      <c r="JA8" s="28">
        <f>Seniori!JA7</f>
        <v>0</v>
      </c>
      <c r="JB8" s="28">
        <f>Seniori!JB7</f>
        <v>0</v>
      </c>
      <c r="JC8" s="28">
        <f>Seniori!JC7</f>
        <v>0</v>
      </c>
      <c r="JD8" s="28"/>
      <c r="JE8" s="28"/>
      <c r="JF8" s="28">
        <f>Seniori!JF7</f>
        <v>0</v>
      </c>
      <c r="JG8" s="28">
        <f>Seniori!JG7</f>
        <v>0</v>
      </c>
      <c r="JH8" s="28" t="str">
        <f>Seniori!JH7</f>
        <v>Motešice</v>
      </c>
      <c r="JI8" s="28"/>
      <c r="JJ8" s="28">
        <f>Seniori!JJ7</f>
        <v>0</v>
      </c>
      <c r="JK8" s="28">
        <f>Seniori!JK7</f>
        <v>0</v>
      </c>
      <c r="JL8" s="28"/>
      <c r="JM8" s="28">
        <f>Seniori!JM7</f>
        <v>0</v>
      </c>
      <c r="JN8" s="28">
        <f>Seniori!JN7</f>
        <v>0</v>
      </c>
      <c r="JO8" s="28"/>
      <c r="JP8" s="28">
        <f>Seniori!JP7</f>
        <v>0</v>
      </c>
      <c r="JQ8" s="28">
        <f>Seniori!JQ7</f>
        <v>0</v>
      </c>
      <c r="JR8" s="28">
        <f>Seniori!JR7</f>
        <v>0</v>
      </c>
      <c r="JS8" s="28">
        <f>Seniori!JS7</f>
        <v>0</v>
      </c>
      <c r="JT8" s="28">
        <f>Seniori!JT7</f>
        <v>0</v>
      </c>
      <c r="JU8" s="28">
        <f>Seniori!JU7</f>
        <v>0</v>
      </c>
      <c r="JV8" s="28">
        <f>Seniori!JV7</f>
        <v>0</v>
      </c>
      <c r="JW8" s="28">
        <f>Seniori!JW7</f>
        <v>0</v>
      </c>
      <c r="JX8" s="28">
        <f>Seniori!JX7</f>
        <v>0</v>
      </c>
      <c r="JY8" s="28"/>
      <c r="JZ8" s="28"/>
      <c r="KA8" s="28">
        <f>Seniori!KA7</f>
        <v>0</v>
      </c>
      <c r="KB8" s="28">
        <f>Seniori!KB7</f>
        <v>0</v>
      </c>
      <c r="KC8" s="28"/>
      <c r="KD8" s="28">
        <f>Seniori!KD7</f>
        <v>0</v>
      </c>
      <c r="KE8" s="28"/>
      <c r="KF8" s="28">
        <f>Seniori!KF7</f>
        <v>0</v>
      </c>
      <c r="KG8" s="28">
        <f>Seniori!KG7</f>
        <v>0</v>
      </c>
      <c r="KH8" s="28" t="str">
        <f>Seniori!KH7</f>
        <v>Görlitz GER CDI</v>
      </c>
      <c r="KI8" s="28"/>
      <c r="KJ8" s="28" t="str">
        <f>Seniori!KJ7</f>
        <v>Topoľčianky</v>
      </c>
      <c r="KK8" s="127"/>
      <c r="KL8" s="28"/>
      <c r="KM8" s="28">
        <f>Seniori!KM7</f>
        <v>0</v>
      </c>
      <c r="KN8" s="28"/>
      <c r="KO8" s="28">
        <f>Seniori!KO7</f>
        <v>0</v>
      </c>
      <c r="KP8" s="28"/>
      <c r="KQ8" s="28"/>
      <c r="KR8" s="28">
        <f>Seniori!KR7</f>
        <v>0</v>
      </c>
      <c r="KS8" s="28">
        <f>Seniori!KS7</f>
        <v>0</v>
      </c>
      <c r="KT8" s="28">
        <f>Seniori!KT7</f>
        <v>0</v>
      </c>
      <c r="KU8" s="28">
        <f>Seniori!KU7</f>
        <v>0</v>
      </c>
      <c r="KV8" s="28"/>
      <c r="KW8" s="28"/>
      <c r="KX8" s="28">
        <f>Seniori!KX7</f>
        <v>0</v>
      </c>
      <c r="KY8" s="28">
        <f>Seniori!KY7</f>
        <v>0</v>
      </c>
      <c r="KZ8" s="28">
        <f>Seniori!KZ7</f>
        <v>0</v>
      </c>
      <c r="LA8" s="28">
        <f>Seniori!LA7</f>
        <v>0</v>
      </c>
      <c r="LB8" s="28" t="str">
        <f>Seniori!LB7</f>
        <v>RS Team Bratislava</v>
      </c>
      <c r="LC8" s="28"/>
      <c r="LD8" s="28"/>
      <c r="LE8" s="28"/>
      <c r="LF8" s="28">
        <f>Seniori!LF7</f>
        <v>0</v>
      </c>
      <c r="LG8" s="28">
        <f>Seniori!LG7</f>
        <v>0</v>
      </c>
      <c r="LH8" s="28" t="str">
        <f>Seniori!LH7</f>
        <v>Výškov CZE</v>
      </c>
      <c r="LI8" s="28" t="str">
        <f>Seniori!LI7</f>
        <v>Topoľčianky MSR</v>
      </c>
      <c r="LJ8" s="28"/>
      <c r="LK8" s="28"/>
      <c r="LL8" s="28"/>
      <c r="LM8" s="28">
        <f>Seniori!LM7</f>
        <v>0</v>
      </c>
      <c r="LN8" s="28">
        <f>Seniori!LN7</f>
        <v>0</v>
      </c>
      <c r="LO8" s="28">
        <f>Seniori!LO7</f>
        <v>0</v>
      </c>
      <c r="LP8" s="28"/>
      <c r="LQ8" s="28"/>
      <c r="LR8" s="28"/>
      <c r="LS8" s="28">
        <f>Seniori!LS7</f>
        <v>0</v>
      </c>
      <c r="LT8" s="28">
        <f>Seniori!LT7</f>
        <v>0</v>
      </c>
      <c r="LU8" s="28"/>
      <c r="LV8" s="28"/>
      <c r="LW8" s="28"/>
      <c r="LX8" s="28" t="str">
        <f>Seniori!LX7</f>
        <v>Motešice</v>
      </c>
      <c r="LY8" s="28"/>
      <c r="LZ8" s="28"/>
      <c r="MA8" s="28">
        <f>Seniori!MA7</f>
        <v>0</v>
      </c>
      <c r="MB8" s="28">
        <f>Seniori!MB7</f>
        <v>0</v>
      </c>
      <c r="MC8" s="28">
        <f>Seniori!MC7</f>
        <v>0</v>
      </c>
      <c r="MD8" s="28"/>
      <c r="ME8" s="28">
        <f>Seniori!ME7</f>
        <v>0</v>
      </c>
      <c r="MF8" s="28"/>
      <c r="MG8" s="28">
        <f>Seniori!MG7</f>
        <v>0</v>
      </c>
      <c r="MH8" s="28"/>
      <c r="MI8" s="28">
        <f>Seniori!MI7</f>
        <v>0</v>
      </c>
      <c r="MJ8" s="28"/>
      <c r="MK8" s="28"/>
      <c r="ML8" s="28">
        <f>Seniori!ML7</f>
        <v>0</v>
      </c>
      <c r="MM8" s="28">
        <f>Seniori!MM7</f>
        <v>0</v>
      </c>
      <c r="MN8" s="28" t="str">
        <f>Seniori!MN7</f>
        <v>Le Mans FRA ME</v>
      </c>
      <c r="MO8" s="28"/>
      <c r="MP8" s="28">
        <f>Seniori!MP7</f>
        <v>0</v>
      </c>
      <c r="MQ8" s="28">
        <f>Seniori!MQ7</f>
        <v>0</v>
      </c>
      <c r="MR8" s="28">
        <f>Seniori!MR7</f>
        <v>0</v>
      </c>
      <c r="MS8" s="28">
        <f>Seniori!MS7</f>
        <v>0</v>
      </c>
      <c r="MT8" s="28">
        <f>Seniori!MT7</f>
        <v>0</v>
      </c>
      <c r="MU8" s="28">
        <f>Seniori!MU7</f>
        <v>0</v>
      </c>
      <c r="MV8" s="28">
        <f>Seniori!MV7</f>
        <v>0</v>
      </c>
      <c r="MW8" s="28">
        <f>Seniori!MW7</f>
        <v>0</v>
      </c>
      <c r="MX8" s="28">
        <f>Seniori!MX7</f>
        <v>0</v>
      </c>
      <c r="MY8" s="28"/>
      <c r="MZ8" s="28"/>
      <c r="NA8" s="28"/>
      <c r="NB8" s="28"/>
      <c r="NC8" s="28"/>
      <c r="ND8" s="28">
        <f>Seniori!ND7</f>
        <v>0</v>
      </c>
      <c r="NE8" s="28">
        <f>Seniori!NE7</f>
        <v>0</v>
      </c>
      <c r="NF8" s="28">
        <f>Seniori!NF7</f>
        <v>0</v>
      </c>
      <c r="NG8" s="28">
        <f>Seniori!NG7</f>
        <v>0</v>
      </c>
      <c r="NH8" s="28">
        <f>Seniori!NH7</f>
        <v>0</v>
      </c>
      <c r="NI8" s="28">
        <f>Seniori!NI7</f>
        <v>0</v>
      </c>
      <c r="NJ8" s="28">
        <f>Seniori!NJ7</f>
        <v>0</v>
      </c>
      <c r="NK8" s="28"/>
      <c r="NL8" s="28"/>
      <c r="NM8" s="28">
        <f>Seniori!NM7</f>
        <v>0</v>
      </c>
      <c r="NN8" s="28">
        <f>Seniori!NN7</f>
        <v>0</v>
      </c>
      <c r="NO8" s="28">
        <f>Seniori!NO7</f>
        <v>0</v>
      </c>
      <c r="NP8" s="28"/>
      <c r="NQ8" s="28"/>
      <c r="NR8" s="28">
        <f>Seniori!NR7</f>
        <v>0</v>
      </c>
      <c r="NS8" s="28">
        <f>Seniori!NS7</f>
        <v>0</v>
      </c>
      <c r="NT8" s="28"/>
      <c r="NU8" s="28">
        <f>Seniori!NU7</f>
        <v>0</v>
      </c>
      <c r="NV8" s="28"/>
      <c r="NW8" s="28"/>
      <c r="NX8" s="28"/>
      <c r="NY8" s="28">
        <f>Seniori!NY7</f>
        <v>0</v>
      </c>
      <c r="NZ8" s="28">
        <f>Seniori!NZ7</f>
        <v>0</v>
      </c>
      <c r="OA8" s="28">
        <f>Seniori!OA7</f>
        <v>0</v>
      </c>
      <c r="OB8" s="28"/>
      <c r="OC8" s="28"/>
      <c r="OD8" s="28">
        <f>Seniori!OD7</f>
        <v>0</v>
      </c>
      <c r="OE8" s="28">
        <f>Seniori!OE7</f>
        <v>0</v>
      </c>
      <c r="OF8" s="28">
        <f>Seniori!OF7</f>
        <v>0</v>
      </c>
      <c r="OG8" s="28">
        <f>Seniori!OG7</f>
        <v>0</v>
      </c>
      <c r="OH8" s="28">
        <f>Seniori!OH7</f>
        <v>0</v>
      </c>
      <c r="OI8" s="28">
        <f>Seniori!OI7</f>
        <v>0</v>
      </c>
      <c r="OJ8" s="28"/>
      <c r="OK8" s="28">
        <f>Seniori!OK7</f>
        <v>0</v>
      </c>
      <c r="OL8" s="28">
        <f>Seniori!OL7</f>
        <v>0</v>
      </c>
      <c r="OM8" s="28"/>
      <c r="ON8" s="28">
        <f>Seniori!ON7</f>
        <v>0</v>
      </c>
      <c r="OO8" s="28"/>
      <c r="OP8" s="28">
        <f>Seniori!OP7</f>
        <v>0</v>
      </c>
      <c r="OQ8" s="28"/>
      <c r="OR8" s="28">
        <f>Seniori!OR7</f>
        <v>0</v>
      </c>
      <c r="OS8" s="28"/>
      <c r="OT8" s="28"/>
      <c r="OU8" s="28"/>
      <c r="OV8" s="28">
        <f>Seniori!OV7</f>
        <v>0</v>
      </c>
      <c r="OW8" s="28">
        <f>Seniori!OW7</f>
        <v>0</v>
      </c>
      <c r="OX8" s="28"/>
      <c r="OY8" s="28"/>
      <c r="OZ8" s="28"/>
      <c r="PA8" s="28">
        <f>Seniori!PA7</f>
        <v>0</v>
      </c>
      <c r="PB8" s="28">
        <f>Seniori!PB7</f>
        <v>0</v>
      </c>
      <c r="PC8" s="28"/>
      <c r="PD8" s="28"/>
      <c r="PE8" s="28">
        <f>Seniori!PE7</f>
        <v>0</v>
      </c>
      <c r="PF8" s="28">
        <f>Seniori!PF7</f>
        <v>0</v>
      </c>
      <c r="PG8" s="28"/>
      <c r="PH8" s="28">
        <f>Seniori!PH7</f>
        <v>0</v>
      </c>
      <c r="PI8" s="28">
        <f>Seniori!PI7</f>
        <v>0</v>
      </c>
      <c r="PJ8" s="28">
        <f>Seniori!PJ7</f>
        <v>0</v>
      </c>
      <c r="PK8" s="28">
        <f>Seniori!PK7</f>
        <v>0</v>
      </c>
      <c r="PL8" s="28">
        <f>Seniori!PL7</f>
        <v>0</v>
      </c>
      <c r="PM8" s="28">
        <f>Seniori!PM7</f>
        <v>0</v>
      </c>
      <c r="PN8" s="28">
        <f>Seniori!PN7</f>
        <v>0</v>
      </c>
      <c r="PO8" s="28"/>
      <c r="PP8" s="28">
        <f>Seniori!PP7</f>
        <v>0</v>
      </c>
      <c r="PQ8" s="28">
        <f>Seniori!PQ7</f>
        <v>0</v>
      </c>
      <c r="PR8" s="28">
        <f>Seniori!PR7</f>
        <v>0</v>
      </c>
      <c r="PS8" s="28">
        <f>Seniori!PS7</f>
        <v>0</v>
      </c>
      <c r="PT8" s="28"/>
      <c r="PU8" s="28">
        <f>Seniori!PU7</f>
        <v>0</v>
      </c>
      <c r="PV8" s="28">
        <f>Seniori!PV7</f>
        <v>0</v>
      </c>
      <c r="PW8" s="28">
        <f>Seniori!PW7</f>
        <v>0</v>
      </c>
      <c r="PX8" s="28">
        <f>Seniori!PX7</f>
        <v>0</v>
      </c>
      <c r="PY8" s="28"/>
      <c r="PZ8" s="28">
        <f>Seniori!PZ7</f>
        <v>0</v>
      </c>
      <c r="QA8" s="28">
        <f>Seniori!QA7</f>
        <v>0</v>
      </c>
      <c r="QB8" s="28">
        <f>Seniori!QB7</f>
        <v>0</v>
      </c>
      <c r="QC8" s="28">
        <f>Seniori!QC7</f>
        <v>0</v>
      </c>
      <c r="QD8" s="28">
        <f>Seniori!QD7</f>
        <v>0</v>
      </c>
      <c r="QE8" s="28"/>
      <c r="QF8" s="28"/>
      <c r="QG8" s="28"/>
      <c r="QH8" s="28"/>
      <c r="QI8" s="28"/>
      <c r="QJ8" s="28">
        <f>Seniori!QJ7</f>
        <v>0</v>
      </c>
      <c r="QK8" s="28">
        <f>Seniori!QK7</f>
        <v>0</v>
      </c>
      <c r="QL8" s="28"/>
      <c r="QM8" s="28">
        <f>Seniori!QM7</f>
        <v>0</v>
      </c>
      <c r="QN8" s="28">
        <f>Seniori!QN7</f>
        <v>0</v>
      </c>
      <c r="QO8" s="28">
        <f>Seniori!QO7</f>
        <v>0</v>
      </c>
      <c r="QP8" s="28">
        <f>Seniori!QP7</f>
        <v>0</v>
      </c>
      <c r="QQ8" s="28">
        <f>Seniori!QQ7</f>
        <v>0</v>
      </c>
      <c r="QR8" s="28">
        <f>Seniori!QR7</f>
        <v>0</v>
      </c>
      <c r="QS8" s="28">
        <f>Seniori!QS7</f>
        <v>0</v>
      </c>
      <c r="QT8" s="28"/>
      <c r="QU8" s="28">
        <f>Seniori!QU7</f>
        <v>0</v>
      </c>
      <c r="QV8" s="28">
        <f>Seniori!QV7</f>
        <v>0</v>
      </c>
      <c r="QW8" s="28">
        <f>Seniori!QW7</f>
        <v>0</v>
      </c>
      <c r="QX8" s="28">
        <f>Seniori!QX7</f>
        <v>0</v>
      </c>
      <c r="QY8" s="28">
        <f>Seniori!QY7</f>
        <v>0</v>
      </c>
      <c r="QZ8" s="28">
        <f>Seniori!QZ7</f>
        <v>0</v>
      </c>
      <c r="RA8" s="28">
        <f>Seniori!RA7</f>
        <v>0</v>
      </c>
      <c r="RB8" s="28">
        <f>Seniori!RB7</f>
        <v>0</v>
      </c>
      <c r="RC8" s="28">
        <f>Seniori!RC7</f>
        <v>0</v>
      </c>
      <c r="RD8" s="28">
        <f>Seniori!RD7</f>
        <v>0</v>
      </c>
      <c r="RE8" s="28">
        <f>Seniori!RE7</f>
        <v>0</v>
      </c>
      <c r="RF8" s="28"/>
      <c r="RG8" s="28"/>
      <c r="RH8" s="28">
        <f>Seniori!RH7</f>
        <v>0</v>
      </c>
      <c r="RI8" s="28">
        <f>Seniori!RI7</f>
        <v>0</v>
      </c>
      <c r="RJ8" s="28">
        <f>Seniori!RJ7</f>
        <v>0</v>
      </c>
      <c r="RK8" s="28">
        <f>Seniori!RK7</f>
        <v>0</v>
      </c>
      <c r="RL8" s="28">
        <f>Seniori!RL7</f>
        <v>0</v>
      </c>
      <c r="RM8" s="28">
        <f>Seniori!RM7</f>
        <v>0</v>
      </c>
      <c r="RN8" s="28">
        <f>Seniori!RN7</f>
        <v>0</v>
      </c>
      <c r="RO8" s="28">
        <f>Seniori!RO7</f>
        <v>0</v>
      </c>
      <c r="RP8" s="28">
        <f>Seniori!RP7</f>
        <v>0</v>
      </c>
      <c r="RQ8" s="28">
        <f>Seniori!RQ7</f>
        <v>0</v>
      </c>
      <c r="RR8" s="28">
        <f>Seniori!RR7</f>
        <v>0</v>
      </c>
      <c r="RS8" s="28">
        <f>Seniori!RS7</f>
        <v>0</v>
      </c>
      <c r="RT8" s="28">
        <f>Seniori!RT7</f>
        <v>0</v>
      </c>
      <c r="RU8" s="28">
        <f>Seniori!RU7</f>
        <v>0</v>
      </c>
      <c r="RV8" s="28"/>
      <c r="RW8" s="28"/>
      <c r="RX8" s="28"/>
      <c r="RY8" s="28"/>
      <c r="RZ8" s="28">
        <f>Seniori!RZ7</f>
        <v>0</v>
      </c>
      <c r="SA8" s="28">
        <f>Seniori!SA7</f>
        <v>0</v>
      </c>
      <c r="SB8" s="28">
        <f>Seniori!SB7</f>
        <v>0</v>
      </c>
      <c r="SC8" s="28">
        <f>Seniori!SC7</f>
        <v>0</v>
      </c>
      <c r="SD8" s="28">
        <f>Seniori!SD7</f>
        <v>0</v>
      </c>
      <c r="SE8" s="28">
        <f>Seniori!SE7</f>
        <v>0</v>
      </c>
      <c r="SF8" s="28">
        <f>Seniori!SF7</f>
        <v>0</v>
      </c>
      <c r="SG8" s="28">
        <f>Seniori!SG7</f>
        <v>0</v>
      </c>
      <c r="SH8" s="28">
        <f>Seniori!SH7</f>
        <v>0</v>
      </c>
      <c r="SI8" s="28"/>
      <c r="SJ8" s="28">
        <f>Seniori!SJ7</f>
        <v>0</v>
      </c>
      <c r="SK8" s="28">
        <f>Seniori!SK7</f>
        <v>0</v>
      </c>
      <c r="SL8" s="28">
        <f>Seniori!SL7</f>
        <v>0</v>
      </c>
      <c r="SM8" s="28">
        <f>Seniori!SM7</f>
        <v>0</v>
      </c>
      <c r="SN8" s="28">
        <f>Seniori!SN7</f>
        <v>0</v>
      </c>
      <c r="SO8" s="28">
        <f>Seniori!SO7</f>
        <v>0</v>
      </c>
      <c r="SP8" s="28">
        <f>Seniori!SP7</f>
        <v>0</v>
      </c>
      <c r="SQ8" s="28">
        <f>Seniori!SQ7</f>
        <v>0</v>
      </c>
      <c r="SR8" s="28">
        <f>Seniori!SR7</f>
        <v>0</v>
      </c>
      <c r="SS8" s="28">
        <f>Seniori!SS7</f>
        <v>0</v>
      </c>
      <c r="ST8" s="28">
        <f>Seniori!ST7</f>
        <v>0</v>
      </c>
      <c r="SU8" s="28">
        <f>Seniori!SU7</f>
        <v>0</v>
      </c>
      <c r="SV8" s="28">
        <f>Seniori!SV7</f>
        <v>0</v>
      </c>
      <c r="SW8" s="28">
        <f>Seniori!SW7</f>
        <v>0</v>
      </c>
      <c r="SX8" s="28">
        <f>Seniori!SX7</f>
        <v>0</v>
      </c>
      <c r="SY8" s="28">
        <f>Seniori!SY7</f>
        <v>0</v>
      </c>
      <c r="SZ8" s="28">
        <f>Seniori!SZ7</f>
        <v>0</v>
      </c>
      <c r="TA8" s="28">
        <f>Seniori!TA7</f>
        <v>0</v>
      </c>
      <c r="TB8" s="28">
        <f>Seniori!TB7</f>
        <v>0</v>
      </c>
    </row>
    <row r="9" spans="1:522" s="1" customFormat="1" ht="18" customHeight="1" x14ac:dyDescent="0.25">
      <c r="A9" s="183"/>
      <c r="B9" s="181"/>
      <c r="C9" s="181"/>
      <c r="D9" s="181"/>
      <c r="E9" s="181"/>
      <c r="F9" s="181"/>
      <c r="G9" s="181"/>
      <c r="H9" s="181"/>
      <c r="I9" s="179"/>
      <c r="J9" s="179"/>
      <c r="K9" s="22" t="str">
        <f>Seniori!K8</f>
        <v>P1</v>
      </c>
      <c r="L9" s="154" t="str">
        <f>Seniori!L8</f>
        <v>P3</v>
      </c>
      <c r="M9" s="154" t="str">
        <f>Seniori!M8</f>
        <v>4r</v>
      </c>
      <c r="N9" s="154" t="str">
        <f>Seniori!N8</f>
        <v>5rU</v>
      </c>
      <c r="O9" s="154" t="str">
        <f>Seniori!O8</f>
        <v>DUA</v>
      </c>
      <c r="P9" s="154" t="str">
        <f>Seniori!P8</f>
        <v>DD</v>
      </c>
      <c r="Q9" s="154" t="str">
        <f>Seniori!Q8</f>
        <v>YD</v>
      </c>
      <c r="R9" s="154" t="str">
        <f>Seniori!R8</f>
        <v>IMII</v>
      </c>
      <c r="S9" s="154" t="str">
        <f>Seniori!S8</f>
        <v>P1</v>
      </c>
      <c r="T9" s="154" t="str">
        <f>Seniori!T8</f>
        <v>P3</v>
      </c>
      <c r="U9" s="154" t="str">
        <f>Seniori!U8</f>
        <v>4r</v>
      </c>
      <c r="V9" s="154" t="str">
        <f>Seniori!V8</f>
        <v>DUA</v>
      </c>
      <c r="W9" s="154" t="str">
        <f>Seniori!W8</f>
        <v>DJ</v>
      </c>
      <c r="X9" s="154" t="str">
        <f>Seniori!X8</f>
        <v>SG</v>
      </c>
      <c r="Y9" s="154" t="str">
        <f>Seniori!Y8</f>
        <v>IMI</v>
      </c>
      <c r="Z9" s="154" t="str">
        <f>Seniori!Z8</f>
        <v>Z2</v>
      </c>
      <c r="AA9" s="154" t="str">
        <f>Seniori!AA8</f>
        <v>Z3</v>
      </c>
      <c r="AB9" s="154" t="str">
        <f>Seniori!AB8</f>
        <v>P1</v>
      </c>
      <c r="AC9" s="154" t="str">
        <f>Seniori!AC8</f>
        <v>P3</v>
      </c>
      <c r="AD9" s="154" t="str">
        <f>Seniori!AD8</f>
        <v>DUA</v>
      </c>
      <c r="AE9" s="154" t="str">
        <f>Seniori!AE8</f>
        <v>DD</v>
      </c>
      <c r="AF9" s="154" t="s">
        <v>534</v>
      </c>
      <c r="AG9" s="154" t="str">
        <f>Seniori!AG8</f>
        <v>Z2</v>
      </c>
      <c r="AH9" s="154" t="str">
        <f>Seniori!AH8</f>
        <v>Z3</v>
      </c>
      <c r="AI9" s="154" t="str">
        <f>Seniori!AI8</f>
        <v>P3</v>
      </c>
      <c r="AJ9" s="154" t="str">
        <f>Seniori!AJ8</f>
        <v>4r</v>
      </c>
      <c r="AK9" s="154" t="str">
        <f>Seniori!AK8</f>
        <v>5rU</v>
      </c>
      <c r="AL9" s="154" t="str">
        <f>Seniori!AL8</f>
        <v>DUA</v>
      </c>
      <c r="AM9" s="154" t="str">
        <f>Seniori!AM8</f>
        <v>DD</v>
      </c>
      <c r="AN9" s="154" t="str">
        <f>Seniori!AN8</f>
        <v>SG</v>
      </c>
      <c r="AO9" s="154" t="str">
        <f>Seniori!AO8</f>
        <v>PD</v>
      </c>
      <c r="AP9" s="154" t="str">
        <f>Seniori!AP8</f>
        <v>IMII</v>
      </c>
      <c r="AQ9" s="154" t="str">
        <f>Seniori!AQ8</f>
        <v>Z3</v>
      </c>
      <c r="AR9" s="154" t="str">
        <f>Seniori!AR8</f>
        <v>P3</v>
      </c>
      <c r="AS9" s="154" t="str">
        <f>Seniori!AS8</f>
        <v>4r</v>
      </c>
      <c r="AT9" s="154" t="str">
        <f>Seniori!AT8</f>
        <v>DUA</v>
      </c>
      <c r="AU9" s="154" t="str">
        <f>Seniori!AU8</f>
        <v>DJ</v>
      </c>
      <c r="AV9" s="154" t="str">
        <f>Seniori!AV8</f>
        <v>4r</v>
      </c>
      <c r="AW9" s="154" t="str">
        <f>Seniori!AW8</f>
        <v>LP4</v>
      </c>
      <c r="AX9" s="154" t="str">
        <f>Seniori!AX8</f>
        <v>4r</v>
      </c>
      <c r="AY9" s="154" t="str">
        <f>Seniori!AY8</f>
        <v>LP5</v>
      </c>
      <c r="AZ9" s="154" t="str">
        <f>Seniori!AZ8</f>
        <v>LP4</v>
      </c>
      <c r="BA9" s="154" t="str">
        <f>Seniori!BA8</f>
        <v>4r</v>
      </c>
      <c r="BB9" s="154" t="str">
        <f>Seniori!BB8</f>
        <v>DUB</v>
      </c>
      <c r="BC9" s="154" t="str">
        <f>Seniori!BC8</f>
        <v>YD</v>
      </c>
      <c r="BD9" s="154" t="str">
        <f>Seniori!BD8</f>
        <v>YJ</v>
      </c>
      <c r="BE9" s="154" t="str">
        <f>Seniori!BE8</f>
        <v>DD</v>
      </c>
      <c r="BF9" s="154" t="str">
        <f>Seniori!BF8</f>
        <v>DJ</v>
      </c>
      <c r="BG9" s="154" t="str">
        <f>Seniori!BG8</f>
        <v>Yv</v>
      </c>
      <c r="BH9" s="154" t="str">
        <f>Seniori!BH8</f>
        <v>Z2</v>
      </c>
      <c r="BI9" s="154" t="str">
        <f>Seniori!BI8</f>
        <v>Z3</v>
      </c>
      <c r="BJ9" s="154" t="str">
        <f>Seniori!BJ8</f>
        <v>P1</v>
      </c>
      <c r="BK9" s="154" t="str">
        <f>Seniori!BK8</f>
        <v>P3</v>
      </c>
      <c r="BL9" s="154" t="str">
        <f>Seniori!BL8</f>
        <v>DD</v>
      </c>
      <c r="BM9" s="154" t="str">
        <f>Seniori!BM8</f>
        <v>DUA</v>
      </c>
      <c r="BN9" s="154" t="str">
        <f>Seniori!BN8</f>
        <v>PJ</v>
      </c>
      <c r="BO9" s="154" t="str">
        <f>Seniori!BO8</f>
        <v>4r</v>
      </c>
      <c r="BP9" s="154" t="str">
        <f>Seniori!BP8</f>
        <v>5rU</v>
      </c>
      <c r="BQ9" s="154" t="str">
        <f>Seniori!BQ8</f>
        <v>SG</v>
      </c>
      <c r="BR9" s="154" t="str">
        <f>Seniori!BR8</f>
        <v>4r</v>
      </c>
      <c r="BS9" s="154" t="str">
        <f>Seniori!BS8</f>
        <v>5rU</v>
      </c>
      <c r="BT9" s="154" t="str">
        <f>Seniori!BT8</f>
        <v>DUB</v>
      </c>
      <c r="BU9" s="154" t="str">
        <f>Seniori!BU8</f>
        <v>DJ</v>
      </c>
      <c r="BV9" s="154" t="str">
        <f>Seniori!BV8</f>
        <v>JJ</v>
      </c>
      <c r="BW9" s="154" t="str">
        <f>Seniori!BW8</f>
        <v>YJ</v>
      </c>
      <c r="BX9" s="154" t="str">
        <f>Seniori!BX8</f>
        <v>Yv</v>
      </c>
      <c r="BY9" s="154" t="str">
        <f>Seniori!BY8</f>
        <v>YJ</v>
      </c>
      <c r="BZ9" s="154" t="str">
        <f>Seniori!BZ8</f>
        <v>YD</v>
      </c>
      <c r="CA9" s="154" t="str">
        <f>Seniori!CA8</f>
        <v>P1</v>
      </c>
      <c r="CB9" s="154" t="str">
        <f>Seniori!CB8</f>
        <v>4r</v>
      </c>
      <c r="CC9" s="154" t="str">
        <f>Seniori!CC8</f>
        <v>5rU</v>
      </c>
      <c r="CD9" s="154" t="str">
        <f>Seniori!CD8</f>
        <v>6rU</v>
      </c>
      <c r="CE9" s="154" t="str">
        <f>Seniori!CE8</f>
        <v>DUA</v>
      </c>
      <c r="CF9" s="154" t="str">
        <f>Seniori!CF8</f>
        <v>DD</v>
      </c>
      <c r="CG9" s="154" t="str">
        <f>Seniori!CG8</f>
        <v>JU</v>
      </c>
      <c r="CH9" s="154" t="str">
        <f>Seniori!CH8</f>
        <v>YU</v>
      </c>
      <c r="CI9" s="154" t="str">
        <f>Seniori!CI8</f>
        <v>SG</v>
      </c>
      <c r="CJ9" s="154" t="str">
        <f>Seniori!CJ8</f>
        <v>P3</v>
      </c>
      <c r="CK9" s="154" t="str">
        <f>Seniori!CK8</f>
        <v>4r</v>
      </c>
      <c r="CL9" s="154" t="str">
        <f>Seniori!CL8</f>
        <v>Z3</v>
      </c>
      <c r="CM9" s="154" t="str">
        <f>Seniori!CM8</f>
        <v>5rU</v>
      </c>
      <c r="CN9" s="154" t="str">
        <f>Seniori!CN8</f>
        <v>6rU</v>
      </c>
      <c r="CO9" s="154" t="str">
        <f>Seniori!CO8</f>
        <v>DUB</v>
      </c>
      <c r="CP9" s="154" t="str">
        <f>Seniori!CP8</f>
        <v>L1</v>
      </c>
      <c r="CQ9" s="154" t="str">
        <f>Seniori!CQ8</f>
        <v>JD</v>
      </c>
      <c r="CR9" s="154" t="str">
        <f>Seniori!CR8</f>
        <v>YU</v>
      </c>
      <c r="CS9" s="154" t="str">
        <f>Seniori!CS8</f>
        <v>P1</v>
      </c>
      <c r="CT9" s="154" t="str">
        <f>Seniori!CT8</f>
        <v>Z3</v>
      </c>
      <c r="CU9" s="154" t="str">
        <f>Seniori!CU8</f>
        <v>L3</v>
      </c>
      <c r="CV9" s="154" t="str">
        <f>Seniori!CV8</f>
        <v>DUA</v>
      </c>
      <c r="CW9" s="154" t="str">
        <f>Seniori!CW8</f>
        <v>DD</v>
      </c>
      <c r="CX9" s="154" t="str">
        <f>Seniori!CX8</f>
        <v>JU</v>
      </c>
      <c r="CY9" s="154" t="str">
        <f>Seniori!CY8</f>
        <v>JD</v>
      </c>
      <c r="CZ9" s="154" t="str">
        <f>Seniori!CZ8</f>
        <v>YU</v>
      </c>
      <c r="DA9" s="154" t="str">
        <f>Seniori!DA8</f>
        <v>SG</v>
      </c>
      <c r="DB9" s="154" t="str">
        <f>Seniori!DB8</f>
        <v>DUA</v>
      </c>
      <c r="DC9" s="154" t="str">
        <f>Seniori!DC8</f>
        <v>DD</v>
      </c>
      <c r="DD9" s="154" t="str">
        <f>Seniori!DD8</f>
        <v>JD</v>
      </c>
      <c r="DE9" s="154" t="str">
        <f>Seniori!DE8</f>
        <v>JU</v>
      </c>
      <c r="DF9" s="154" t="str">
        <f>Seniori!DF8</f>
        <v>SG</v>
      </c>
      <c r="DG9" s="154" t="str">
        <f>Seniori!DG8</f>
        <v>IMI</v>
      </c>
      <c r="DH9" s="154" t="str">
        <f>Seniori!DH8</f>
        <v>DUA</v>
      </c>
      <c r="DI9" s="154" t="str">
        <f>Seniori!DI8</f>
        <v>DD</v>
      </c>
      <c r="DJ9" s="154" t="str">
        <f>Seniori!DJ8</f>
        <v>DD</v>
      </c>
      <c r="DK9" s="154" t="str">
        <f>Seniori!DK8</f>
        <v>DJ</v>
      </c>
      <c r="DL9" s="154" t="str">
        <f>Seniori!DL8</f>
        <v>JD</v>
      </c>
      <c r="DM9" s="154" t="str">
        <f>Seniori!DM8</f>
        <v>DUA</v>
      </c>
      <c r="DN9" s="154" t="str">
        <f>Seniori!DN8</f>
        <v>Z4</v>
      </c>
      <c r="DO9" s="154" t="str">
        <f>Seniori!DO8</f>
        <v>Z5</v>
      </c>
      <c r="DP9" s="154" t="str">
        <f>Seniori!DP8</f>
        <v>SG</v>
      </c>
      <c r="DQ9" s="154" t="str">
        <f>Seniori!DQ8</f>
        <v>IMI</v>
      </c>
      <c r="DR9" s="154" t="str">
        <f>Seniori!DR8</f>
        <v>IMIv</v>
      </c>
      <c r="DS9" s="154" t="str">
        <f>Seniori!DS8</f>
        <v>DUA</v>
      </c>
      <c r="DT9" s="154" t="str">
        <f>Seniori!DT8</f>
        <v>DD</v>
      </c>
      <c r="DU9" s="154" t="str">
        <f>Seniori!DU8</f>
        <v>DD</v>
      </c>
      <c r="DV9" s="154" t="str">
        <f>Seniori!DV8</f>
        <v>IMI</v>
      </c>
      <c r="DW9" s="154" t="str">
        <f>Seniori!DW8</f>
        <v>SG</v>
      </c>
      <c r="DX9" s="154" t="str">
        <f>Seniori!DX8</f>
        <v>P1</v>
      </c>
      <c r="DY9" s="154" t="str">
        <f>Seniori!DY8</f>
        <v>DUA</v>
      </c>
      <c r="DZ9" s="154" t="str">
        <f>Seniori!DZ8</f>
        <v>JD</v>
      </c>
      <c r="EA9" s="154" t="str">
        <f>Seniori!EA8</f>
        <v>DD</v>
      </c>
      <c r="EB9" s="154" t="str">
        <f>Seniori!EB8</f>
        <v>5rU</v>
      </c>
      <c r="EC9" s="154" t="str">
        <f>Seniori!EC8</f>
        <v>4r</v>
      </c>
      <c r="ED9" s="154" t="str">
        <f>Seniori!ED8</f>
        <v>LS5</v>
      </c>
      <c r="EE9" s="154" t="str">
        <f>Seniori!EE8</f>
        <v>YU</v>
      </c>
      <c r="EF9" s="154" t="str">
        <f>Seniori!EF8</f>
        <v>P1</v>
      </c>
      <c r="EG9" s="154" t="str">
        <f>Seniori!EG8</f>
        <v>DUA</v>
      </c>
      <c r="EH9" s="154" t="str">
        <f>Seniori!EH8</f>
        <v>DJ</v>
      </c>
      <c r="EI9" s="154" t="str">
        <f>Seniori!EI8</f>
        <v>5rF</v>
      </c>
      <c r="EJ9" s="154" t="str">
        <f>Seniori!EJ8</f>
        <v>4r</v>
      </c>
      <c r="EK9" s="154" t="str">
        <f>Seniori!EK8</f>
        <v>LS6</v>
      </c>
      <c r="EL9" s="154" t="str">
        <f>Seniori!EL8</f>
        <v>YD</v>
      </c>
      <c r="EM9" s="154" t="str">
        <f>Seniori!EM8</f>
        <v>YD</v>
      </c>
      <c r="EN9" s="154" t="str">
        <f>Seniori!EN8</f>
        <v>YJ</v>
      </c>
      <c r="EO9" s="154" t="str">
        <f>Seniori!EO8</f>
        <v>DUA</v>
      </c>
      <c r="EP9" s="154" t="str">
        <f>Seniori!EP8</f>
        <v>Z4</v>
      </c>
      <c r="EQ9" s="154" t="str">
        <f>Seniori!EQ8</f>
        <v>L0</v>
      </c>
      <c r="ER9" s="154" t="str">
        <f>Seniori!ER8</f>
        <v>JU</v>
      </c>
      <c r="ES9" s="154" t="str">
        <f>Seniori!ES8</f>
        <v>JD</v>
      </c>
      <c r="ET9" s="154" t="str">
        <f>Seniori!ET8</f>
        <v>SG</v>
      </c>
      <c r="EU9" s="154" t="str">
        <f>Seniori!EU8</f>
        <v>DUA</v>
      </c>
      <c r="EV9" s="154" t="str">
        <f>Seniori!EV8</f>
        <v>Z5</v>
      </c>
      <c r="EW9" s="154" t="str">
        <f>Seniori!EW8</f>
        <v>DD</v>
      </c>
      <c r="EX9" s="154" t="str">
        <f>Seniori!EX8</f>
        <v>JU</v>
      </c>
      <c r="EY9" s="154" t="str">
        <f>Seniori!EY8</f>
        <v>P2</v>
      </c>
      <c r="EZ9" s="154" t="str">
        <f>Seniori!EZ8</f>
        <v>MKZ2</v>
      </c>
      <c r="FA9" s="154" t="str">
        <f>Seniori!FA8</f>
        <v>Z4</v>
      </c>
      <c r="FB9" s="154" t="str">
        <f>Seniori!FB8</f>
        <v>L2</v>
      </c>
      <c r="FC9" s="154" t="str">
        <f>Seniori!FC8</f>
        <v>LS2</v>
      </c>
      <c r="FD9" s="154" t="str">
        <f>Seniori!FD8</f>
        <v>S3</v>
      </c>
      <c r="FE9" s="154" t="str">
        <f>Seniori!FE8</f>
        <v>SG</v>
      </c>
      <c r="FF9" s="154" t="str">
        <f>Seniori!FF8</f>
        <v>IMI</v>
      </c>
      <c r="FG9" s="154" t="str">
        <f>Seniori!FG8</f>
        <v>IMIv</v>
      </c>
      <c r="FH9" s="154" t="str">
        <f>Seniori!FH8</f>
        <v>YD</v>
      </c>
      <c r="FI9" s="154" t="str">
        <f>Seniori!FI8</f>
        <v>YJ</v>
      </c>
      <c r="FJ9" s="154" t="str">
        <f>Seniori!FJ8</f>
        <v>Yv</v>
      </c>
      <c r="FK9" s="154" t="str">
        <f>Seniori!FK8</f>
        <v>DUA</v>
      </c>
      <c r="FL9" s="154" t="str">
        <f>Seniori!FL8</f>
        <v>DUA</v>
      </c>
      <c r="FM9" s="154" t="str">
        <f>Seniori!FM8</f>
        <v>Z4</v>
      </c>
      <c r="FN9" s="154" t="str">
        <f>Seniori!FN8</f>
        <v>L0</v>
      </c>
      <c r="FO9" s="154" t="str">
        <f>Seniori!FO8</f>
        <v>DD</v>
      </c>
      <c r="FP9" s="154" t="str">
        <f>Seniori!FP8</f>
        <v>DUA</v>
      </c>
      <c r="FQ9" s="154" t="str">
        <f>Seniori!FQ8</f>
        <v>Z4</v>
      </c>
      <c r="FR9" s="154" t="str">
        <f>Seniori!FR8</f>
        <v>Z4</v>
      </c>
      <c r="FS9" s="154" t="str">
        <f>Seniori!FS8</f>
        <v>L0</v>
      </c>
      <c r="FT9" s="154" t="str">
        <f>Seniori!FT8</f>
        <v>DD</v>
      </c>
      <c r="FU9" s="154" t="str">
        <f>Seniori!FU8</f>
        <v>Z2</v>
      </c>
      <c r="FV9" s="154" t="str">
        <f>Seniori!FV8</f>
        <v>Z3</v>
      </c>
      <c r="FW9" s="154" t="str">
        <f>Seniori!FW8</f>
        <v>P1</v>
      </c>
      <c r="FX9" s="154" t="str">
        <f>Seniori!FX8</f>
        <v>P3</v>
      </c>
      <c r="FY9" s="154" t="str">
        <f>Seniori!FY8</f>
        <v>4r</v>
      </c>
      <c r="FZ9" s="154" t="str">
        <f>Seniori!FZ8</f>
        <v>5rU</v>
      </c>
      <c r="GA9" s="154" t="str">
        <f>Seniori!GA8</f>
        <v>6rU</v>
      </c>
      <c r="GB9" s="154" t="str">
        <f>Seniori!GB8</f>
        <v>DUA</v>
      </c>
      <c r="GC9" s="154" t="str">
        <f>Seniori!GC8</f>
        <v>DUB</v>
      </c>
      <c r="GD9" s="154" t="str">
        <f>Seniori!GD8</f>
        <v>DD</v>
      </c>
      <c r="GE9" s="154" t="str">
        <f>Seniori!GE8</f>
        <v>JU</v>
      </c>
      <c r="GF9" s="154" t="str">
        <f>Seniori!GF8</f>
        <v>JD</v>
      </c>
      <c r="GG9" s="154" t="str">
        <f>Seniori!GG8</f>
        <v>PJ</v>
      </c>
      <c r="GH9" s="154" t="str">
        <f>Seniori!GH8</f>
        <v>SG</v>
      </c>
      <c r="GI9" s="154" t="str">
        <f>Seniori!GI8</f>
        <v>YJ</v>
      </c>
      <c r="GJ9" s="154" t="str">
        <f>Seniori!GJ8</f>
        <v>GP</v>
      </c>
      <c r="GK9" s="154" t="str">
        <f>Seniori!GK8</f>
        <v>Z2</v>
      </c>
      <c r="GL9" s="154" t="str">
        <f>Seniori!GL8</f>
        <v>P3</v>
      </c>
      <c r="GM9" s="154" t="str">
        <f>Seniori!GM8</f>
        <v>4r</v>
      </c>
      <c r="GN9" s="154" t="str">
        <f>Seniori!GN8</f>
        <v>5rU</v>
      </c>
      <c r="GO9" s="154" t="str">
        <f>Seniori!GO8</f>
        <v>6rU</v>
      </c>
      <c r="GP9" s="154" t="str">
        <f>Seniori!GP8</f>
        <v>DUA</v>
      </c>
      <c r="GQ9" s="154" t="str">
        <f>Seniori!GQ8</f>
        <v>DUB</v>
      </c>
      <c r="GR9" s="154" t="str">
        <f>Seniori!GR8</f>
        <v>DD</v>
      </c>
      <c r="GS9" s="154" t="str">
        <f>Seniori!GS8</f>
        <v>JJ</v>
      </c>
      <c r="GT9" s="154" t="str">
        <f>Seniori!GT8</f>
        <v>5rF</v>
      </c>
      <c r="GU9" s="154" t="str">
        <f>Seniori!GU8</f>
        <v>LS5</v>
      </c>
      <c r="GV9" s="154" t="str">
        <f>Seniori!GV8</f>
        <v>DUA</v>
      </c>
      <c r="GW9" s="154" t="str">
        <f>Seniori!GW8</f>
        <v>DD</v>
      </c>
      <c r="GX9" s="154" t="str">
        <f>Seniori!GX8</f>
        <v>JD</v>
      </c>
      <c r="GY9" s="154" t="str">
        <f>Seniori!GY8</f>
        <v>YD</v>
      </c>
      <c r="GZ9" s="154" t="str">
        <f>Seniori!GZ8</f>
        <v>4r</v>
      </c>
      <c r="HA9" s="154" t="str">
        <f>Seniori!HA8</f>
        <v>LS6</v>
      </c>
      <c r="HB9" s="154" t="str">
        <f>Seniori!HB8</f>
        <v>DUA</v>
      </c>
      <c r="HC9" s="154" t="str">
        <f>Seniori!HC8</f>
        <v>DJ</v>
      </c>
      <c r="HD9" s="154" t="str">
        <f>Seniori!HD8</f>
        <v>JJ</v>
      </c>
      <c r="HE9" s="154" t="str">
        <f>Seniori!HE8</f>
        <v>YU</v>
      </c>
      <c r="HF9" s="154" t="str">
        <f>Seniori!HF8</f>
        <v>YJ</v>
      </c>
      <c r="HG9" s="154" t="str">
        <f>Seniori!HG8</f>
        <v>IMI</v>
      </c>
      <c r="HH9" s="154" t="str">
        <f>Seniori!HH8</f>
        <v>4r</v>
      </c>
      <c r="HI9" s="154" t="str">
        <f>Seniori!HI8</f>
        <v>P1</v>
      </c>
      <c r="HJ9" s="154" t="str">
        <f>Seniori!HJ8</f>
        <v>4r</v>
      </c>
      <c r="HK9" s="154" t="str">
        <f>Seniori!HK8</f>
        <v>5rU</v>
      </c>
      <c r="HL9" s="154" t="str">
        <f>Seniori!HL8</f>
        <v>6rU</v>
      </c>
      <c r="HM9" s="154" t="str">
        <f>Seniori!HM8</f>
        <v>DUA</v>
      </c>
      <c r="HN9" s="154" t="str">
        <f>Seniori!HN8</f>
        <v>DD</v>
      </c>
      <c r="HO9" s="154" t="str">
        <f>Seniori!HO8</f>
        <v>JU</v>
      </c>
      <c r="HP9" s="154" t="str">
        <f>Seniori!HP8</f>
        <v>YU</v>
      </c>
      <c r="HQ9" s="154" t="str">
        <f>Seniori!HQ8</f>
        <v>SG</v>
      </c>
      <c r="HR9" s="154" t="str">
        <f>Seniori!HR8</f>
        <v>P3</v>
      </c>
      <c r="HS9" s="154" t="str">
        <f>Seniori!HS8</f>
        <v>Z3</v>
      </c>
      <c r="HT9" s="154" t="str">
        <f>Seniori!HT8</f>
        <v>4r</v>
      </c>
      <c r="HU9" s="154" t="str">
        <f>Seniori!HU8</f>
        <v>5rU</v>
      </c>
      <c r="HV9" s="154" t="str">
        <f>Seniori!HV8</f>
        <v>6rU</v>
      </c>
      <c r="HW9" s="154" t="str">
        <f>Seniori!HW8</f>
        <v>DUB</v>
      </c>
      <c r="HX9" s="154" t="str">
        <f>Seniori!HX8</f>
        <v>L1</v>
      </c>
      <c r="HY9" s="154" t="str">
        <f>Seniori!HY8</f>
        <v>JD</v>
      </c>
      <c r="HZ9" s="154" t="str">
        <f>Seniori!HZ8</f>
        <v>YU</v>
      </c>
      <c r="IA9" s="154" t="str">
        <f>Seniori!IA8</f>
        <v>YD</v>
      </c>
      <c r="IB9" s="154" t="str">
        <f>Seniori!IB8</f>
        <v>YJ</v>
      </c>
      <c r="IC9" s="154" t="str">
        <f>Seniori!IC8</f>
        <v>Yv</v>
      </c>
      <c r="ID9" s="154" t="str">
        <f>Seniori!ID8</f>
        <v>SG</v>
      </c>
      <c r="IE9" s="154" t="str">
        <f>Seniori!IE8</f>
        <v>IMI</v>
      </c>
      <c r="IF9" s="154" t="str">
        <f>Seniori!IF8</f>
        <v>IMIv</v>
      </c>
      <c r="IG9" s="154" t="str">
        <f>Seniori!IG8</f>
        <v>6rU</v>
      </c>
      <c r="IH9" s="154" t="str">
        <f>Seniori!IH8</f>
        <v>YD</v>
      </c>
      <c r="II9" s="154" t="str">
        <f>Seniori!II8</f>
        <v>DUA</v>
      </c>
      <c r="IJ9" s="154" t="str">
        <f>Seniori!IJ8</f>
        <v>DD</v>
      </c>
      <c r="IK9" s="154" t="str">
        <f>Seniori!IK8</f>
        <v>DUA</v>
      </c>
      <c r="IL9" s="154" t="str">
        <f>Seniori!IL8</f>
        <v>JU</v>
      </c>
      <c r="IM9" s="154" t="str">
        <f>Seniori!IM8</f>
        <v>JD</v>
      </c>
      <c r="IN9" s="154" t="str">
        <f>Seniori!IN8</f>
        <v>Z2</v>
      </c>
      <c r="IO9" s="154" t="str">
        <f>Seniori!IO8</f>
        <v>Z3</v>
      </c>
      <c r="IP9" s="154" t="str">
        <f>Seniori!IP8</f>
        <v>P1</v>
      </c>
      <c r="IQ9" s="154" t="str">
        <f>Seniori!IQ8</f>
        <v>P3</v>
      </c>
      <c r="IR9" s="154" t="str">
        <f>Seniori!IR8</f>
        <v>4r</v>
      </c>
      <c r="IS9" s="154" t="str">
        <f>Seniori!IS8</f>
        <v>5rU</v>
      </c>
      <c r="IT9" s="154" t="str">
        <f>Seniori!IT8</f>
        <v>DUA</v>
      </c>
      <c r="IU9" s="154" t="str">
        <f>Seniori!IU8</f>
        <v>DD</v>
      </c>
      <c r="IV9" s="154" t="str">
        <f>Seniori!IV8</f>
        <v>JD</v>
      </c>
      <c r="IW9" s="154" t="str">
        <f>Seniori!IW8</f>
        <v>PJ</v>
      </c>
      <c r="IX9" s="154" t="str">
        <f>Seniori!IX8</f>
        <v>SG</v>
      </c>
      <c r="IY9" s="154" t="str">
        <f>Seniori!IY8</f>
        <v>YJ</v>
      </c>
      <c r="IZ9" s="154" t="str">
        <f>Seniori!IZ8</f>
        <v>GP</v>
      </c>
      <c r="JA9" s="154" t="str">
        <f>Seniori!JA8</f>
        <v>Z2</v>
      </c>
      <c r="JB9" s="154" t="str">
        <f>Seniori!JB8</f>
        <v>P3</v>
      </c>
      <c r="JC9" s="154" t="str">
        <f>Seniori!JC8</f>
        <v>4r</v>
      </c>
      <c r="JD9" s="154" t="str">
        <f>Seniori!JD8</f>
        <v>5rU</v>
      </c>
      <c r="JE9" s="154" t="str">
        <f>Seniori!JE8</f>
        <v>DUA</v>
      </c>
      <c r="JF9" s="154" t="str">
        <f>Seniori!JF8</f>
        <v>DUB</v>
      </c>
      <c r="JG9" s="154" t="str">
        <f>Seniori!JG8</f>
        <v>DJ</v>
      </c>
      <c r="JH9" s="154" t="str">
        <f>Seniori!JH8</f>
        <v>P3</v>
      </c>
      <c r="JI9" s="154" t="str">
        <f>Seniori!JI8</f>
        <v>4r</v>
      </c>
      <c r="JJ9" s="154" t="str">
        <f>Seniori!JJ8</f>
        <v>5rU</v>
      </c>
      <c r="JK9" s="154" t="str">
        <f>Seniori!JK8</f>
        <v>DUA</v>
      </c>
      <c r="JL9" s="154" t="str">
        <f>Seniori!JL8</f>
        <v>DD</v>
      </c>
      <c r="JM9" s="154" t="str">
        <f>Seniori!JM8</f>
        <v>JU</v>
      </c>
      <c r="JN9" s="154" t="str">
        <f>Seniori!JN8</f>
        <v>YU</v>
      </c>
      <c r="JO9" s="154" t="str">
        <f>Seniori!JO8</f>
        <v>IMI</v>
      </c>
      <c r="JP9" s="154" t="str">
        <f>Seniori!JP8</f>
        <v>P3</v>
      </c>
      <c r="JQ9" s="154" t="str">
        <f>Seniori!JQ8</f>
        <v>4r</v>
      </c>
      <c r="JR9" s="154" t="str">
        <f>Seniori!JR8</f>
        <v>5rU</v>
      </c>
      <c r="JS9" s="154" t="str">
        <f>Seniori!JS8</f>
        <v>DUA</v>
      </c>
      <c r="JT9" s="154" t="str">
        <f>Seniori!JT8</f>
        <v>DUA</v>
      </c>
      <c r="JU9" s="154" t="str">
        <f>Seniori!JU8</f>
        <v>DD</v>
      </c>
      <c r="JV9" s="154" t="str">
        <f>Seniori!JV8</f>
        <v>DD</v>
      </c>
      <c r="JW9" s="154" t="str">
        <f>Seniori!JW8</f>
        <v>JU</v>
      </c>
      <c r="JX9" s="154" t="str">
        <f>Seniori!JX8</f>
        <v>IMI</v>
      </c>
      <c r="JY9" s="154" t="str">
        <f>Seniori!JY8</f>
        <v>P3</v>
      </c>
      <c r="JZ9" s="154" t="str">
        <f>Seniori!JZ8</f>
        <v>4r</v>
      </c>
      <c r="KA9" s="154" t="str">
        <f>Seniori!KA8</f>
        <v>5rF</v>
      </c>
      <c r="KB9" s="154" t="str">
        <f>Seniori!KB8</f>
        <v>DUB</v>
      </c>
      <c r="KC9" s="154" t="str">
        <f>Seniori!KC8</f>
        <v>DUB</v>
      </c>
      <c r="KD9" s="154" t="str">
        <f>Seniori!KD8</f>
        <v>DJ</v>
      </c>
      <c r="KE9" s="154" t="str">
        <f>Seniori!KE8</f>
        <v>DJ</v>
      </c>
      <c r="KF9" s="154" t="str">
        <f>Seniori!KF8</f>
        <v>JD</v>
      </c>
      <c r="KG9" s="154" t="str">
        <f>Seniori!KG8</f>
        <v>IMI</v>
      </c>
      <c r="KH9" s="154" t="str">
        <f>Seniori!KH8</f>
        <v>SG</v>
      </c>
      <c r="KI9" s="154" t="str">
        <f>Seniori!KI8</f>
        <v>IMI</v>
      </c>
      <c r="KJ9" s="154" t="str">
        <f>Seniori!KJ8</f>
        <v>4r</v>
      </c>
      <c r="KK9" s="154" t="str">
        <f>Seniori!KK8</f>
        <v>5rU</v>
      </c>
      <c r="KL9" s="154" t="str">
        <f>Seniori!KL8</f>
        <v>6rU</v>
      </c>
      <c r="KM9" s="154" t="str">
        <f>Seniori!KM8</f>
        <v>P3</v>
      </c>
      <c r="KN9" s="154" t="str">
        <f>Seniori!KN8</f>
        <v>DUA</v>
      </c>
      <c r="KO9" s="154" t="str">
        <f>Seniori!KO8</f>
        <v>DD</v>
      </c>
      <c r="KP9" s="154" t="str">
        <f>Seniori!KP8</f>
        <v>JU</v>
      </c>
      <c r="KQ9" s="154" t="str">
        <f>Seniori!KQ8</f>
        <v>YU</v>
      </c>
      <c r="KR9" s="154" t="str">
        <f>Seniori!KR8</f>
        <v>IMI</v>
      </c>
      <c r="KS9" s="154" t="str">
        <f>Seniori!KS8</f>
        <v>4r</v>
      </c>
      <c r="KT9" s="154" t="str">
        <f>Seniori!KT8</f>
        <v>5rF</v>
      </c>
      <c r="KU9" s="154" t="str">
        <f>Seniori!KU8</f>
        <v>6rF</v>
      </c>
      <c r="KV9" s="154" t="str">
        <f>Seniori!KV8</f>
        <v>P4</v>
      </c>
      <c r="KW9" s="154" t="str">
        <f>Seniori!KW8</f>
        <v>DUA</v>
      </c>
      <c r="KX9" s="154" t="str">
        <f>Seniori!KX8</f>
        <v>DJ</v>
      </c>
      <c r="KY9" s="154" t="str">
        <f>Seniori!KY8</f>
        <v>JD</v>
      </c>
      <c r="KZ9" s="154" t="str">
        <f>Seniori!KZ8</f>
        <v>SG</v>
      </c>
      <c r="LA9" s="154" t="str">
        <f>Seniori!LA8</f>
        <v>IMI</v>
      </c>
      <c r="LB9" s="154" t="str">
        <f>Seniori!LB8</f>
        <v>P3</v>
      </c>
      <c r="LC9" s="154" t="str">
        <f>Seniori!LC8</f>
        <v>Z3</v>
      </c>
      <c r="LD9" s="154" t="str">
        <f>Seniori!LD8</f>
        <v>L3</v>
      </c>
      <c r="LE9" s="154" t="str">
        <f>Seniori!LE8</f>
        <v>DUA</v>
      </c>
      <c r="LF9" s="154" t="str">
        <f>Seniori!LF8</f>
        <v>DD</v>
      </c>
      <c r="LG9" s="154" t="str">
        <f>Seniori!LG8</f>
        <v>LS5</v>
      </c>
      <c r="LH9" s="154" t="str">
        <f>Seniori!LH8</f>
        <v>4r</v>
      </c>
      <c r="LI9" s="154" t="str">
        <f>Seniori!LI8</f>
        <v>4r</v>
      </c>
      <c r="LJ9" s="154" t="str">
        <f>Seniori!LJ8</f>
        <v>5rU</v>
      </c>
      <c r="LK9" s="154" t="str">
        <f>Seniori!LK8</f>
        <v>6rU</v>
      </c>
      <c r="LL9" s="154" t="str">
        <f>Seniori!LL8</f>
        <v>DUA</v>
      </c>
      <c r="LM9" s="154" t="str">
        <f>Seniori!LM8</f>
        <v>DD</v>
      </c>
      <c r="LN9" s="154" t="str">
        <f>Seniori!LN8</f>
        <v>JD</v>
      </c>
      <c r="LO9" s="154" t="str">
        <f>Seniori!LO8</f>
        <v>SG</v>
      </c>
      <c r="LP9" s="154" t="str">
        <f>Seniori!LP8</f>
        <v>IMI</v>
      </c>
      <c r="LQ9" s="154" t="str">
        <f>Seniori!LQ8</f>
        <v>4r</v>
      </c>
      <c r="LR9" s="154" t="str">
        <f>Seniori!LR8</f>
        <v>5rF</v>
      </c>
      <c r="LS9" s="154" t="str">
        <f>Seniori!LS8</f>
        <v>6rF</v>
      </c>
      <c r="LT9" s="154" t="str">
        <f>Seniori!LT8</f>
        <v>DUA</v>
      </c>
      <c r="LU9" s="154" t="str">
        <f>Seniori!LU8</f>
        <v>DJ</v>
      </c>
      <c r="LV9" s="154" t="str">
        <f>Seniori!LV8</f>
        <v>JJ</v>
      </c>
      <c r="LW9" s="154" t="str">
        <f>Seniori!LW8</f>
        <v>IMIv</v>
      </c>
      <c r="LX9" s="154" t="str">
        <f>Seniori!LX8</f>
        <v>Z2</v>
      </c>
      <c r="LY9" s="154" t="str">
        <f>Seniori!LY8</f>
        <v>P3</v>
      </c>
      <c r="LZ9" s="154" t="str">
        <f>Seniori!LZ8</f>
        <v>4r</v>
      </c>
      <c r="MA9" s="154" t="str">
        <f>Seniori!MA8</f>
        <v>5rU</v>
      </c>
      <c r="MB9" s="154" t="str">
        <f>Seniori!MB8</f>
        <v>DUA</v>
      </c>
      <c r="MC9" s="154" t="str">
        <f>Seniori!MC8</f>
        <v>DD</v>
      </c>
      <c r="MD9" s="154" t="str">
        <f>Seniori!MD8</f>
        <v>JU</v>
      </c>
      <c r="ME9" s="154" t="str">
        <f>Seniori!ME8</f>
        <v>SG</v>
      </c>
      <c r="MF9" s="154" t="str">
        <f>Seniori!MF8</f>
        <v>GP</v>
      </c>
      <c r="MG9" s="154" t="str">
        <f>Seniori!MG8</f>
        <v>Z2</v>
      </c>
      <c r="MH9" s="154" t="str">
        <f>Seniori!MH8</f>
        <v>P3</v>
      </c>
      <c r="MI9" s="154" t="str">
        <f>Seniori!MI8</f>
        <v>4r</v>
      </c>
      <c r="MJ9" s="154" t="str">
        <f>Seniori!MJ8</f>
        <v>5rU</v>
      </c>
      <c r="MK9" s="154" t="str">
        <f>Seniori!MK8</f>
        <v>DUA</v>
      </c>
      <c r="ML9" s="154" t="str">
        <f>Seniori!ML8</f>
        <v>DUB</v>
      </c>
      <c r="MM9" s="154" t="str">
        <f>Seniori!MM8</f>
        <v>DD</v>
      </c>
      <c r="MN9" s="154" t="str">
        <f>Seniori!MN8</f>
        <v>DUB</v>
      </c>
      <c r="MO9" s="154" t="str">
        <f>Seniori!MO8</f>
        <v>DD</v>
      </c>
      <c r="MP9" s="154">
        <f>Seniori!MP8</f>
        <v>0</v>
      </c>
      <c r="MQ9" s="154">
        <f>Seniori!MQ8</f>
        <v>0</v>
      </c>
      <c r="MR9" s="154">
        <f>Seniori!MR8</f>
        <v>0</v>
      </c>
      <c r="MS9" s="154">
        <f>Seniori!MS8</f>
        <v>0</v>
      </c>
      <c r="MT9" s="154">
        <f>Seniori!MT8</f>
        <v>0</v>
      </c>
      <c r="MU9" s="154">
        <f>Seniori!MU8</f>
        <v>0</v>
      </c>
      <c r="MV9" s="154">
        <f>Seniori!MV8</f>
        <v>0</v>
      </c>
      <c r="MW9" s="154">
        <f>Seniori!MW8</f>
        <v>0</v>
      </c>
      <c r="MX9" s="154">
        <f>Seniori!MX8</f>
        <v>0</v>
      </c>
      <c r="MY9" s="154">
        <f>Seniori!MY8</f>
        <v>0</v>
      </c>
      <c r="MZ9" s="154">
        <f>Seniori!MZ8</f>
        <v>0</v>
      </c>
      <c r="NA9" s="154">
        <f>Seniori!NA8</f>
        <v>0</v>
      </c>
      <c r="NB9" s="154">
        <f>Seniori!NB8</f>
        <v>0</v>
      </c>
      <c r="NC9" s="154">
        <f>Seniori!NC8</f>
        <v>0</v>
      </c>
      <c r="ND9" s="154">
        <f>Seniori!ND8</f>
        <v>0</v>
      </c>
      <c r="NE9" s="154">
        <f>Seniori!NE8</f>
        <v>0</v>
      </c>
      <c r="NF9" s="154">
        <f>Seniori!NF8</f>
        <v>0</v>
      </c>
      <c r="NG9" s="154">
        <f>Seniori!NG8</f>
        <v>0</v>
      </c>
      <c r="NH9" s="154">
        <f>Seniori!NH8</f>
        <v>0</v>
      </c>
      <c r="NI9" s="154">
        <f>Seniori!NI8</f>
        <v>0</v>
      </c>
      <c r="NJ9" s="154">
        <f>Seniori!NJ8</f>
        <v>0</v>
      </c>
      <c r="NK9" s="154">
        <f>Seniori!NK8</f>
        <v>0</v>
      </c>
      <c r="NL9" s="154">
        <f>Seniori!NL8</f>
        <v>0</v>
      </c>
      <c r="NM9" s="154">
        <f>Seniori!NM8</f>
        <v>0</v>
      </c>
      <c r="NN9" s="154">
        <f>Seniori!NN8</f>
        <v>0</v>
      </c>
      <c r="NO9" s="154">
        <f>Seniori!NO8</f>
        <v>0</v>
      </c>
      <c r="NP9" s="154">
        <f>Seniori!NP8</f>
        <v>0</v>
      </c>
      <c r="NQ9" s="154">
        <f>Seniori!NQ8</f>
        <v>0</v>
      </c>
      <c r="NR9" s="154">
        <f>Seniori!NR8</f>
        <v>0</v>
      </c>
      <c r="NS9" s="154">
        <f>Seniori!NS8</f>
        <v>0</v>
      </c>
      <c r="NT9" s="154">
        <f>Seniori!NT8</f>
        <v>0</v>
      </c>
      <c r="NU9" s="154">
        <f>Seniori!NU8</f>
        <v>0</v>
      </c>
      <c r="NV9" s="154">
        <f>Seniori!NV8</f>
        <v>0</v>
      </c>
      <c r="NW9" s="154">
        <f>Seniori!NW8</f>
        <v>0</v>
      </c>
      <c r="NX9" s="154">
        <f>Seniori!NX8</f>
        <v>0</v>
      </c>
      <c r="NY9" s="154">
        <f>Seniori!NY8</f>
        <v>0</v>
      </c>
      <c r="NZ9" s="154">
        <f>Seniori!NZ8</f>
        <v>0</v>
      </c>
      <c r="OA9" s="154">
        <f>Seniori!OA8</f>
        <v>0</v>
      </c>
      <c r="OB9" s="154">
        <f>Seniori!OB8</f>
        <v>0</v>
      </c>
      <c r="OC9" s="154">
        <f>Seniori!OC8</f>
        <v>0</v>
      </c>
      <c r="OD9" s="154">
        <f>Seniori!OD8</f>
        <v>0</v>
      </c>
      <c r="OE9" s="154">
        <f>Seniori!OE8</f>
        <v>0</v>
      </c>
      <c r="OF9" s="154">
        <f>Seniori!OF8</f>
        <v>0</v>
      </c>
      <c r="OG9" s="154">
        <f>Seniori!OG8</f>
        <v>0</v>
      </c>
      <c r="OH9" s="154">
        <f>Seniori!OH8</f>
        <v>0</v>
      </c>
      <c r="OI9" s="154">
        <f>Seniori!OI8</f>
        <v>0</v>
      </c>
      <c r="OJ9" s="154">
        <f>Seniori!OJ8</f>
        <v>0</v>
      </c>
      <c r="OK9" s="154">
        <f>Seniori!OK8</f>
        <v>0</v>
      </c>
      <c r="OL9" s="154">
        <f>Seniori!OL8</f>
        <v>0</v>
      </c>
      <c r="OM9" s="154">
        <f>Seniori!OM8</f>
        <v>0</v>
      </c>
      <c r="ON9" s="154">
        <f>Seniori!ON8</f>
        <v>0</v>
      </c>
      <c r="OO9" s="154">
        <f>Seniori!OO8</f>
        <v>0</v>
      </c>
      <c r="OP9" s="154">
        <f>Seniori!OP8</f>
        <v>0</v>
      </c>
      <c r="OQ9" s="154">
        <f>Seniori!OQ8</f>
        <v>0</v>
      </c>
      <c r="OR9" s="154">
        <f>Seniori!OR8</f>
        <v>0</v>
      </c>
      <c r="OS9" s="154">
        <f>Seniori!OS8</f>
        <v>0</v>
      </c>
      <c r="OT9" s="154">
        <f>Seniori!OT8</f>
        <v>0</v>
      </c>
      <c r="OU9" s="154">
        <f>Seniori!OU8</f>
        <v>0</v>
      </c>
      <c r="OV9" s="154">
        <f>Seniori!OV8</f>
        <v>0</v>
      </c>
      <c r="OW9" s="154">
        <f>Seniori!OW8</f>
        <v>0</v>
      </c>
      <c r="OX9" s="154">
        <f>Seniori!OX8</f>
        <v>0</v>
      </c>
      <c r="OY9" s="154">
        <f>Seniori!OY8</f>
        <v>0</v>
      </c>
      <c r="OZ9" s="154">
        <f>Seniori!OZ8</f>
        <v>0</v>
      </c>
      <c r="PA9" s="154">
        <f>Seniori!PA8</f>
        <v>0</v>
      </c>
      <c r="PB9" s="154">
        <f>Seniori!PB8</f>
        <v>0</v>
      </c>
      <c r="PC9" s="154">
        <f>Seniori!PC8</f>
        <v>0</v>
      </c>
      <c r="PD9" s="154">
        <f>Seniori!PD8</f>
        <v>0</v>
      </c>
      <c r="PE9" s="154">
        <f>Seniori!PE8</f>
        <v>0</v>
      </c>
      <c r="PF9" s="154">
        <f>Seniori!PF8</f>
        <v>0</v>
      </c>
      <c r="PG9" s="154">
        <f>Seniori!PG8</f>
        <v>0</v>
      </c>
      <c r="PH9" s="154">
        <f>Seniori!PH8</f>
        <v>0</v>
      </c>
      <c r="PI9" s="154">
        <f>Seniori!PI8</f>
        <v>0</v>
      </c>
      <c r="PJ9" s="154">
        <f>Seniori!PJ8</f>
        <v>0</v>
      </c>
      <c r="PK9" s="154">
        <f>Seniori!PK8</f>
        <v>0</v>
      </c>
      <c r="PL9" s="154">
        <f>Seniori!PL8</f>
        <v>0</v>
      </c>
      <c r="PM9" s="154">
        <f>Seniori!PM8</f>
        <v>0</v>
      </c>
      <c r="PN9" s="154">
        <f>Seniori!PN8</f>
        <v>0</v>
      </c>
      <c r="PO9" s="154">
        <f>Seniori!PO8</f>
        <v>0</v>
      </c>
      <c r="PP9" s="154">
        <f>Seniori!PP8</f>
        <v>0</v>
      </c>
      <c r="PQ9" s="154">
        <f>Seniori!PQ8</f>
        <v>0</v>
      </c>
      <c r="PR9" s="154">
        <f>Seniori!PR8</f>
        <v>0</v>
      </c>
      <c r="PS9" s="154">
        <f>Seniori!PS8</f>
        <v>0</v>
      </c>
      <c r="PT9" s="154">
        <f>Seniori!PT8</f>
        <v>0</v>
      </c>
      <c r="PU9" s="154">
        <f>Seniori!PU8</f>
        <v>0</v>
      </c>
      <c r="PV9" s="154">
        <f>Seniori!PV8</f>
        <v>0</v>
      </c>
      <c r="PW9" s="154">
        <f>Seniori!PW8</f>
        <v>0</v>
      </c>
      <c r="PX9" s="154">
        <f>Seniori!PX8</f>
        <v>0</v>
      </c>
      <c r="PY9" s="154">
        <f>Seniori!PY8</f>
        <v>0</v>
      </c>
      <c r="PZ9" s="154">
        <f>Seniori!PZ8</f>
        <v>0</v>
      </c>
      <c r="QA9" s="154">
        <f>Seniori!QA8</f>
        <v>0</v>
      </c>
      <c r="QB9" s="154">
        <f>Seniori!QB8</f>
        <v>0</v>
      </c>
      <c r="QC9" s="154">
        <f>Seniori!QC8</f>
        <v>0</v>
      </c>
      <c r="QD9" s="154">
        <f>Seniori!QD8</f>
        <v>0</v>
      </c>
      <c r="QE9" s="154">
        <f>Seniori!QE8</f>
        <v>0</v>
      </c>
      <c r="QF9" s="154">
        <f>Seniori!QF8</f>
        <v>0</v>
      </c>
      <c r="QG9" s="154">
        <f>Seniori!QG8</f>
        <v>0</v>
      </c>
      <c r="QH9" s="154">
        <f>Seniori!QH8</f>
        <v>0</v>
      </c>
      <c r="QI9" s="154">
        <f>Seniori!QI8</f>
        <v>0</v>
      </c>
      <c r="QJ9" s="154">
        <f>Seniori!QJ8</f>
        <v>0</v>
      </c>
      <c r="QK9" s="154">
        <f>Seniori!QK8</f>
        <v>0</v>
      </c>
      <c r="QL9" s="154">
        <f>Seniori!QL8</f>
        <v>0</v>
      </c>
      <c r="QM9" s="154">
        <f>Seniori!QM8</f>
        <v>0</v>
      </c>
      <c r="QN9" s="154">
        <f>Seniori!QN8</f>
        <v>0</v>
      </c>
      <c r="QO9" s="154">
        <f>Seniori!QO8</f>
        <v>0</v>
      </c>
      <c r="QP9" s="154">
        <f>Seniori!QP8</f>
        <v>0</v>
      </c>
      <c r="QQ9" s="154">
        <f>Seniori!QQ8</f>
        <v>0</v>
      </c>
      <c r="QR9" s="154">
        <f>Seniori!QR8</f>
        <v>0</v>
      </c>
      <c r="QS9" s="154">
        <f>Seniori!QS8</f>
        <v>0</v>
      </c>
      <c r="QT9" s="154">
        <f>Seniori!QT8</f>
        <v>0</v>
      </c>
      <c r="QU9" s="154">
        <f>Seniori!QU8</f>
        <v>0</v>
      </c>
      <c r="QV9" s="154">
        <f>Seniori!QV8</f>
        <v>0</v>
      </c>
      <c r="QW9" s="154">
        <f>Seniori!QW8</f>
        <v>0</v>
      </c>
      <c r="QX9" s="154">
        <f>Seniori!QX8</f>
        <v>0</v>
      </c>
      <c r="QY9" s="154">
        <f>Seniori!QY8</f>
        <v>0</v>
      </c>
      <c r="QZ9" s="154">
        <f>Seniori!QZ8</f>
        <v>0</v>
      </c>
      <c r="RA9" s="154">
        <f>Seniori!RA8</f>
        <v>0</v>
      </c>
      <c r="RB9" s="154">
        <f>Seniori!RB8</f>
        <v>0</v>
      </c>
      <c r="RC9" s="154">
        <f>Seniori!RC8</f>
        <v>0</v>
      </c>
      <c r="RD9" s="154">
        <f>Seniori!RD8</f>
        <v>0</v>
      </c>
      <c r="RE9" s="154">
        <f>Seniori!RE8</f>
        <v>0</v>
      </c>
      <c r="RF9" s="154">
        <f>Seniori!RF8</f>
        <v>0</v>
      </c>
      <c r="RG9" s="154">
        <f>Seniori!RG8</f>
        <v>0</v>
      </c>
      <c r="RH9" s="154">
        <f>Seniori!RH8</f>
        <v>0</v>
      </c>
      <c r="RI9" s="154">
        <f>Seniori!RI8</f>
        <v>0</v>
      </c>
      <c r="RJ9" s="154">
        <f>Seniori!RJ8</f>
        <v>0</v>
      </c>
      <c r="RK9" s="154">
        <f>Seniori!RK8</f>
        <v>0</v>
      </c>
      <c r="RL9" s="154">
        <f>Seniori!RL8</f>
        <v>0</v>
      </c>
      <c r="RM9" s="154">
        <f>Seniori!RM8</f>
        <v>0</v>
      </c>
      <c r="RN9" s="154">
        <f>Seniori!RN8</f>
        <v>0</v>
      </c>
      <c r="RO9" s="154">
        <f>Seniori!RO8</f>
        <v>0</v>
      </c>
      <c r="RP9" s="154">
        <f>Seniori!RP8</f>
        <v>0</v>
      </c>
      <c r="RQ9" s="154">
        <f>Seniori!RQ8</f>
        <v>0</v>
      </c>
      <c r="RR9" s="154">
        <f>Seniori!RR8</f>
        <v>0</v>
      </c>
      <c r="RS9" s="154">
        <f>Seniori!RS8</f>
        <v>0</v>
      </c>
      <c r="RT9" s="154">
        <f>Seniori!RT8</f>
        <v>0</v>
      </c>
      <c r="RU9" s="154">
        <f>Seniori!RU8</f>
        <v>0</v>
      </c>
      <c r="RV9" s="154">
        <f>Seniori!RV8</f>
        <v>0</v>
      </c>
      <c r="RW9" s="154">
        <f>Seniori!RW8</f>
        <v>0</v>
      </c>
      <c r="RX9" s="154">
        <f>Seniori!RX8</f>
        <v>0</v>
      </c>
      <c r="RY9" s="154">
        <f>Seniori!RY8</f>
        <v>0</v>
      </c>
      <c r="RZ9" s="154">
        <f>Seniori!RZ8</f>
        <v>0</v>
      </c>
      <c r="SA9" s="154">
        <f>Seniori!SA8</f>
        <v>0</v>
      </c>
      <c r="SB9" s="154">
        <f>Seniori!SB8</f>
        <v>0</v>
      </c>
      <c r="SC9" s="154">
        <f>Seniori!SC8</f>
        <v>0</v>
      </c>
      <c r="SD9" s="154">
        <f>Seniori!SD8</f>
        <v>0</v>
      </c>
      <c r="SE9" s="154">
        <f>Seniori!SE8</f>
        <v>0</v>
      </c>
      <c r="SF9" s="154">
        <f>Seniori!SF8</f>
        <v>0</v>
      </c>
      <c r="SG9" s="154">
        <f>Seniori!SG8</f>
        <v>0</v>
      </c>
      <c r="SH9" s="154">
        <f>Seniori!SH8</f>
        <v>0</v>
      </c>
      <c r="SI9" s="154">
        <f>Seniori!SI8</f>
        <v>0</v>
      </c>
      <c r="SJ9" s="154">
        <f>Seniori!SJ8</f>
        <v>0</v>
      </c>
      <c r="SK9" s="154">
        <f>Seniori!SK8</f>
        <v>0</v>
      </c>
      <c r="SL9" s="154">
        <f>Seniori!SL8</f>
        <v>0</v>
      </c>
      <c r="SM9" s="154">
        <f>Seniori!SM8</f>
        <v>0</v>
      </c>
      <c r="SN9" s="154">
        <f>Seniori!SN8</f>
        <v>0</v>
      </c>
      <c r="SO9" s="154">
        <f>Seniori!SO8</f>
        <v>0</v>
      </c>
      <c r="SP9" s="154">
        <f>Seniori!SP8</f>
        <v>0</v>
      </c>
      <c r="SQ9" s="154">
        <f>Seniori!SQ8</f>
        <v>0</v>
      </c>
      <c r="SR9" s="154">
        <f>Seniori!SR8</f>
        <v>0</v>
      </c>
      <c r="SS9" s="154">
        <f>Seniori!SS8</f>
        <v>0</v>
      </c>
      <c r="ST9" s="154">
        <f>Seniori!ST8</f>
        <v>0</v>
      </c>
      <c r="SU9" s="154">
        <f>Seniori!SU8</f>
        <v>0</v>
      </c>
      <c r="SV9" s="154">
        <f>Seniori!SV8</f>
        <v>0</v>
      </c>
      <c r="SW9" s="154">
        <f>Seniori!SW8</f>
        <v>0</v>
      </c>
      <c r="SX9" s="154">
        <f>Seniori!SX8</f>
        <v>0</v>
      </c>
      <c r="SY9" s="154">
        <f>Seniori!SY8</f>
        <v>0</v>
      </c>
      <c r="SZ9" s="154">
        <f>Seniori!SZ8</f>
        <v>0</v>
      </c>
      <c r="TA9" s="154">
        <f>Seniori!TA8</f>
        <v>0</v>
      </c>
      <c r="TB9" s="154">
        <f>Seniori!TB8</f>
        <v>0</v>
      </c>
    </row>
    <row r="10" spans="1:522" s="1" customFormat="1" ht="18" customHeight="1" x14ac:dyDescent="0.2">
      <c r="A10" s="12">
        <v>1</v>
      </c>
      <c r="B10" s="11" t="s">
        <v>132</v>
      </c>
      <c r="E10" s="59" t="s">
        <v>64</v>
      </c>
      <c r="F10" s="1">
        <v>7365</v>
      </c>
      <c r="G10" s="9" t="s">
        <v>93</v>
      </c>
      <c r="H10" s="4" t="s">
        <v>41</v>
      </c>
      <c r="I10" s="1">
        <f>SUM(K10:TB10)</f>
        <v>405</v>
      </c>
      <c r="J10" s="12">
        <f>Tabuľka4[[#This Row],[Stĺpec9]]-17</f>
        <v>388</v>
      </c>
      <c r="K10" s="97">
        <f>'Mladí jazdci'!K10</f>
        <v>0</v>
      </c>
      <c r="L10" s="97">
        <f>'Mladí jazdci'!L10</f>
        <v>0</v>
      </c>
      <c r="M10" s="97">
        <f>'Mladí jazdci'!M10</f>
        <v>0</v>
      </c>
      <c r="N10" s="97">
        <f>'Mladí jazdci'!N10</f>
        <v>0</v>
      </c>
      <c r="O10" s="97">
        <f>'Mladí jazdci'!O10</f>
        <v>0</v>
      </c>
      <c r="P10" s="97">
        <f>'Mladí jazdci'!P10</f>
        <v>0</v>
      </c>
      <c r="Q10" s="97">
        <f>'Mladí jazdci'!Q10</f>
        <v>0</v>
      </c>
      <c r="R10" s="97">
        <f>'Mladí jazdci'!R10</f>
        <v>0</v>
      </c>
      <c r="S10" s="97">
        <f>'Mladí jazdci'!S10</f>
        <v>0</v>
      </c>
      <c r="T10" s="97">
        <f>'Mladí jazdci'!T10</f>
        <v>0</v>
      </c>
      <c r="U10" s="97">
        <f>'Mladí jazdci'!U10</f>
        <v>0</v>
      </c>
      <c r="V10" s="97">
        <f>'Mladí jazdci'!V10</f>
        <v>0</v>
      </c>
      <c r="W10" s="97">
        <f>'Mladí jazdci'!W10</f>
        <v>0</v>
      </c>
      <c r="X10" s="97">
        <f>'Mladí jazdci'!X10</f>
        <v>0</v>
      </c>
      <c r="Y10" s="97">
        <f>'Mladí jazdci'!Y10</f>
        <v>0</v>
      </c>
      <c r="Z10" s="97">
        <f>'Mladí jazdci'!Z10</f>
        <v>0</v>
      </c>
      <c r="AA10" s="97">
        <f>'Mladí jazdci'!AA10</f>
        <v>0</v>
      </c>
      <c r="AB10" s="97">
        <f>'Mladí jazdci'!AB10</f>
        <v>0</v>
      </c>
      <c r="AC10" s="97">
        <f>'Mladí jazdci'!AC10</f>
        <v>0</v>
      </c>
      <c r="AD10" s="97">
        <f>'Mladí jazdci'!AD10</f>
        <v>0</v>
      </c>
      <c r="AE10" s="97">
        <f>'Mladí jazdci'!AE10</f>
        <v>0</v>
      </c>
      <c r="AF10" s="97">
        <f>'Mladí jazdci'!AF10</f>
        <v>0</v>
      </c>
      <c r="AG10" s="97">
        <f>'Mladí jazdci'!AG10</f>
        <v>0</v>
      </c>
      <c r="AH10" s="97">
        <f>'Mladí jazdci'!AH10</f>
        <v>0</v>
      </c>
      <c r="AI10" s="97">
        <f>'Mladí jazdci'!AI10</f>
        <v>0</v>
      </c>
      <c r="AJ10" s="97">
        <f>'Mladí jazdci'!AJ10</f>
        <v>0</v>
      </c>
      <c r="AK10" s="97">
        <f>'Mladí jazdci'!AK10</f>
        <v>0</v>
      </c>
      <c r="AL10" s="97">
        <f>'Mladí jazdci'!AL10</f>
        <v>0</v>
      </c>
      <c r="AM10" s="97">
        <f>'Mladí jazdci'!AM10</f>
        <v>0</v>
      </c>
      <c r="AN10" s="97">
        <f>'Mladí jazdci'!AN10</f>
        <v>0</v>
      </c>
      <c r="AO10" s="97">
        <f>'Mladí jazdci'!AO10</f>
        <v>0</v>
      </c>
      <c r="AP10" s="97">
        <f>'Mladí jazdci'!AP10</f>
        <v>0</v>
      </c>
      <c r="AQ10" s="97">
        <f>'Mladí jazdci'!AQ10</f>
        <v>0</v>
      </c>
      <c r="AR10" s="97">
        <f>'Mladí jazdci'!AR10</f>
        <v>0</v>
      </c>
      <c r="AS10" s="97">
        <f>'Mladí jazdci'!AS10</f>
        <v>0</v>
      </c>
      <c r="AT10" s="97">
        <f>'Mladí jazdci'!AT10</f>
        <v>0</v>
      </c>
      <c r="AU10" s="97">
        <f>'Mladí jazdci'!AU10</f>
        <v>0</v>
      </c>
      <c r="AV10" s="97">
        <f>'Mladí jazdci'!AV10</f>
        <v>0</v>
      </c>
      <c r="AW10" s="97">
        <f>'Mladí jazdci'!AW10</f>
        <v>0</v>
      </c>
      <c r="AX10" s="97">
        <f>'Mladí jazdci'!AX10</f>
        <v>0</v>
      </c>
      <c r="AY10" s="97">
        <f>'Mladí jazdci'!AY10</f>
        <v>0</v>
      </c>
      <c r="AZ10" s="97">
        <f>'Mladí jazdci'!AZ10</f>
        <v>0</v>
      </c>
      <c r="BA10" s="97">
        <f>'Mladí jazdci'!BA10</f>
        <v>0</v>
      </c>
      <c r="BB10" s="97">
        <f>'Mladí jazdci'!BB10</f>
        <v>0</v>
      </c>
      <c r="BC10" s="97">
        <f>'Mladí jazdci'!BC10</f>
        <v>24</v>
      </c>
      <c r="BD10" s="97">
        <f>'Mladí jazdci'!BD10</f>
        <v>28.5</v>
      </c>
      <c r="BE10" s="97">
        <f>'Mladí jazdci'!BE10</f>
        <v>0</v>
      </c>
      <c r="BF10" s="97">
        <f>'Mladí jazdci'!BF10</f>
        <v>0</v>
      </c>
      <c r="BG10" s="97">
        <f>'Mladí jazdci'!BG10</f>
        <v>25.5</v>
      </c>
      <c r="BH10" s="97">
        <f>'Mladí jazdci'!BH10</f>
        <v>0</v>
      </c>
      <c r="BI10" s="97">
        <f>'Mladí jazdci'!BI10</f>
        <v>0</v>
      </c>
      <c r="BJ10" s="97">
        <f>'Mladí jazdci'!BJ10</f>
        <v>0</v>
      </c>
      <c r="BK10" s="97">
        <f>'Mladí jazdci'!BK10</f>
        <v>0</v>
      </c>
      <c r="BL10" s="97">
        <f>'Mladí jazdci'!BL10</f>
        <v>0</v>
      </c>
      <c r="BM10" s="97">
        <f>'Mladí jazdci'!BM10</f>
        <v>0</v>
      </c>
      <c r="BN10" s="97">
        <f>'Mladí jazdci'!BN10</f>
        <v>0</v>
      </c>
      <c r="BO10" s="97">
        <f>'Mladí jazdci'!BO10</f>
        <v>0</v>
      </c>
      <c r="BP10" s="97">
        <f>'Mladí jazdci'!BP10</f>
        <v>0</v>
      </c>
      <c r="BQ10" s="97">
        <f>'Mladí jazdci'!BQ10</f>
        <v>0</v>
      </c>
      <c r="BR10" s="97">
        <f>'Mladí jazdci'!BR10</f>
        <v>0</v>
      </c>
      <c r="BS10" s="97">
        <f>'Mladí jazdci'!BS10</f>
        <v>0</v>
      </c>
      <c r="BT10" s="97">
        <f>'Mladí jazdci'!BT10</f>
        <v>0</v>
      </c>
      <c r="BU10" s="97">
        <f>'Mladí jazdci'!BU10</f>
        <v>0</v>
      </c>
      <c r="BV10" s="97">
        <f>'Mladí jazdci'!BV10</f>
        <v>0</v>
      </c>
      <c r="BW10" s="97">
        <f>'Mladí jazdci'!BW10</f>
        <v>0</v>
      </c>
      <c r="BX10" s="97">
        <f>'Mladí jazdci'!BX10</f>
        <v>31.5</v>
      </c>
      <c r="BY10" s="97">
        <f>'Mladí jazdci'!BY10</f>
        <v>28.5</v>
      </c>
      <c r="BZ10" s="97">
        <f>'Mladí jazdci'!BZ10</f>
        <v>18</v>
      </c>
      <c r="CA10" s="97">
        <f>'Mladí jazdci'!CA10</f>
        <v>0</v>
      </c>
      <c r="CB10" s="97">
        <f>'Mladí jazdci'!CB10</f>
        <v>0</v>
      </c>
      <c r="CC10" s="97">
        <f>'Mladí jazdci'!CC10</f>
        <v>0</v>
      </c>
      <c r="CD10" s="97">
        <f>'Mladí jazdci'!CD10</f>
        <v>0</v>
      </c>
      <c r="CE10" s="97">
        <f>'Mladí jazdci'!CE10</f>
        <v>0</v>
      </c>
      <c r="CF10" s="97">
        <f>'Mladí jazdci'!CF10</f>
        <v>0</v>
      </c>
      <c r="CG10" s="97">
        <f>'Mladí jazdci'!CG10</f>
        <v>0</v>
      </c>
      <c r="CH10" s="97">
        <f>'Mladí jazdci'!CH10</f>
        <v>0</v>
      </c>
      <c r="CI10" s="97">
        <f>'Mladí jazdci'!CI10</f>
        <v>0</v>
      </c>
      <c r="CJ10" s="97">
        <f>'Mladí jazdci'!CJ10</f>
        <v>0</v>
      </c>
      <c r="CK10" s="97">
        <f>'Mladí jazdci'!CK10</f>
        <v>0</v>
      </c>
      <c r="CL10" s="97">
        <f>'Mladí jazdci'!CL10</f>
        <v>0</v>
      </c>
      <c r="CM10" s="97">
        <f>'Mladí jazdci'!CM10</f>
        <v>0</v>
      </c>
      <c r="CN10" s="97">
        <f>'Mladí jazdci'!CN10</f>
        <v>0</v>
      </c>
      <c r="CO10" s="97">
        <f>'Mladí jazdci'!CO10</f>
        <v>0</v>
      </c>
      <c r="CP10" s="97">
        <f>'Mladí jazdci'!CP10</f>
        <v>0</v>
      </c>
      <c r="CQ10" s="97">
        <f>'Mladí jazdci'!CQ10</f>
        <v>0</v>
      </c>
      <c r="CR10" s="97">
        <f>'Mladí jazdci'!CR10</f>
        <v>0</v>
      </c>
      <c r="CS10" s="97">
        <f>'Mladí jazdci'!CS10</f>
        <v>0</v>
      </c>
      <c r="CT10" s="97">
        <f>'Mladí jazdci'!CT10</f>
        <v>0</v>
      </c>
      <c r="CU10" s="97">
        <f>'Mladí jazdci'!CU10</f>
        <v>0</v>
      </c>
      <c r="CV10" s="97">
        <f>'Mladí jazdci'!CV10</f>
        <v>0</v>
      </c>
      <c r="CW10" s="97">
        <f>'Mladí jazdci'!CW10</f>
        <v>0</v>
      </c>
      <c r="CX10" s="97">
        <f>'Mladí jazdci'!CX10</f>
        <v>0</v>
      </c>
      <c r="CY10" s="97">
        <f>'Mladí jazdci'!CY10</f>
        <v>0</v>
      </c>
      <c r="CZ10" s="97">
        <f>'Mladí jazdci'!CZ10</f>
        <v>0</v>
      </c>
      <c r="DA10" s="97">
        <f>'Mladí jazdci'!DA10</f>
        <v>0</v>
      </c>
      <c r="DB10" s="97">
        <f>'Mladí jazdci'!DB10</f>
        <v>0</v>
      </c>
      <c r="DC10" s="97">
        <f>'Mladí jazdci'!DC10</f>
        <v>0</v>
      </c>
      <c r="DD10" s="97">
        <f>'Mladí jazdci'!DD10</f>
        <v>0</v>
      </c>
      <c r="DE10" s="97">
        <f>'Mladí jazdci'!DE10</f>
        <v>0</v>
      </c>
      <c r="DF10" s="97">
        <f>'Mladí jazdci'!DF10</f>
        <v>0</v>
      </c>
      <c r="DG10" s="97">
        <f>'Mladí jazdci'!DG10</f>
        <v>0</v>
      </c>
      <c r="DH10" s="97">
        <f>'Mladí jazdci'!DH10</f>
        <v>0</v>
      </c>
      <c r="DI10" s="97">
        <f>'Mladí jazdci'!DI10</f>
        <v>0</v>
      </c>
      <c r="DJ10" s="97">
        <f>'Mladí jazdci'!DJ10</f>
        <v>0</v>
      </c>
      <c r="DK10" s="97">
        <f>'Mladí jazdci'!DK10</f>
        <v>0</v>
      </c>
      <c r="DL10" s="97">
        <f>'Mladí jazdci'!DL10</f>
        <v>0</v>
      </c>
      <c r="DM10" s="97">
        <f>'Mladí jazdci'!DM10</f>
        <v>0</v>
      </c>
      <c r="DN10" s="97">
        <f>'Mladí jazdci'!DN10</f>
        <v>0</v>
      </c>
      <c r="DO10" s="97">
        <f>'Mladí jazdci'!DO10</f>
        <v>0</v>
      </c>
      <c r="DP10" s="97">
        <f>'Mladí jazdci'!DP10</f>
        <v>0</v>
      </c>
      <c r="DQ10" s="97">
        <f>'Mladí jazdci'!DQ10</f>
        <v>0</v>
      </c>
      <c r="DR10" s="97">
        <f>'Mladí jazdci'!DR10</f>
        <v>0</v>
      </c>
      <c r="DS10" s="97">
        <f>'Mladí jazdci'!DS10</f>
        <v>0</v>
      </c>
      <c r="DT10" s="97">
        <f>'Mladí jazdci'!DT10</f>
        <v>0</v>
      </c>
      <c r="DU10" s="97">
        <f>'Mladí jazdci'!DU10</f>
        <v>0</v>
      </c>
      <c r="DV10" s="97">
        <f>'Mladí jazdci'!DV10</f>
        <v>0</v>
      </c>
      <c r="DW10" s="97">
        <f>'Mladí jazdci'!DW10</f>
        <v>0</v>
      </c>
      <c r="DX10" s="97">
        <f>'Mladí jazdci'!DX10</f>
        <v>0</v>
      </c>
      <c r="DY10" s="97">
        <f>'Mladí jazdci'!DY10</f>
        <v>0</v>
      </c>
      <c r="DZ10" s="97">
        <f>'Mladí jazdci'!DZ10</f>
        <v>0</v>
      </c>
      <c r="EA10" s="97">
        <f>'Mladí jazdci'!EA10</f>
        <v>0</v>
      </c>
      <c r="EB10" s="97">
        <f>'Mladí jazdci'!EB10</f>
        <v>0</v>
      </c>
      <c r="EC10" s="97">
        <f>'Mladí jazdci'!EC10</f>
        <v>0</v>
      </c>
      <c r="ED10" s="97">
        <f>'Mladí jazdci'!ED10</f>
        <v>0</v>
      </c>
      <c r="EE10" s="97">
        <f>'Mladí jazdci'!EE10</f>
        <v>0</v>
      </c>
      <c r="EF10" s="97">
        <f>'Mladí jazdci'!EF10</f>
        <v>0</v>
      </c>
      <c r="EG10" s="97">
        <f>'Mladí jazdci'!EG10</f>
        <v>0</v>
      </c>
      <c r="EH10" s="97">
        <f>'Mladí jazdci'!EH10</f>
        <v>0</v>
      </c>
      <c r="EI10" s="97">
        <f>'Mladí jazdci'!EI10</f>
        <v>0</v>
      </c>
      <c r="EJ10" s="97">
        <f>'Mladí jazdci'!EJ10</f>
        <v>0</v>
      </c>
      <c r="EK10" s="97">
        <f>'Mladí jazdci'!EK10</f>
        <v>0</v>
      </c>
      <c r="EL10" s="97">
        <f>'Mladí jazdci'!EL10</f>
        <v>0</v>
      </c>
      <c r="EM10" s="97">
        <f>'Mladí jazdci'!EM10</f>
        <v>19.5</v>
      </c>
      <c r="EN10" s="97">
        <f>'Mladí jazdci'!EN10</f>
        <v>16.5</v>
      </c>
      <c r="EO10" s="97">
        <f>'Mladí jazdci'!EO10</f>
        <v>0</v>
      </c>
      <c r="EP10" s="97">
        <f>'Mladí jazdci'!EP10</f>
        <v>0</v>
      </c>
      <c r="EQ10" s="97">
        <f>'Mladí jazdci'!EQ10</f>
        <v>0</v>
      </c>
      <c r="ER10" s="97">
        <f>'Mladí jazdci'!ER10</f>
        <v>0</v>
      </c>
      <c r="ES10" s="97">
        <f>'Mladí jazdci'!ES10</f>
        <v>0</v>
      </c>
      <c r="ET10" s="97">
        <f>'Mladí jazdci'!ET10</f>
        <v>0</v>
      </c>
      <c r="EU10" s="97">
        <f>'Mladí jazdci'!EU10</f>
        <v>0</v>
      </c>
      <c r="EV10" s="97">
        <f>'Mladí jazdci'!EV10</f>
        <v>0</v>
      </c>
      <c r="EW10" s="97">
        <f>'Mladí jazdci'!EW10</f>
        <v>0</v>
      </c>
      <c r="EX10" s="97">
        <f>'Mladí jazdci'!EX10</f>
        <v>0</v>
      </c>
      <c r="EY10" s="97">
        <f>'Mladí jazdci'!EY10</f>
        <v>0</v>
      </c>
      <c r="EZ10" s="97">
        <f>'Mladí jazdci'!EZ10</f>
        <v>0</v>
      </c>
      <c r="FA10" s="97">
        <f>'Mladí jazdci'!FA10</f>
        <v>0</v>
      </c>
      <c r="FB10" s="97">
        <f>'Mladí jazdci'!FB10</f>
        <v>0</v>
      </c>
      <c r="FC10" s="97">
        <f>'Mladí jazdci'!FC10</f>
        <v>0</v>
      </c>
      <c r="FD10" s="97">
        <f>'Mladí jazdci'!FD10</f>
        <v>0</v>
      </c>
      <c r="FE10" s="97">
        <f>'Mladí jazdci'!FE10</f>
        <v>0</v>
      </c>
      <c r="FF10" s="97">
        <f>'Mladí jazdci'!FF10</f>
        <v>0</v>
      </c>
      <c r="FG10" s="97">
        <f>'Mladí jazdci'!FG10</f>
        <v>0</v>
      </c>
      <c r="FH10" s="97">
        <f>'Mladí jazdci'!FH10</f>
        <v>18</v>
      </c>
      <c r="FI10" s="97">
        <f>'Mladí jazdci'!FI10</f>
        <v>22.5</v>
      </c>
      <c r="FJ10" s="97">
        <f>'Mladí jazdci'!FJ10</f>
        <v>28.5</v>
      </c>
      <c r="FK10" s="97">
        <f>'Mladí jazdci'!FK10</f>
        <v>0</v>
      </c>
      <c r="FL10" s="97">
        <f>'Mladí jazdci'!FL10</f>
        <v>0</v>
      </c>
      <c r="FM10" s="97">
        <f>'Mladí jazdci'!FM10</f>
        <v>0</v>
      </c>
      <c r="FN10" s="97">
        <f>'Mladí jazdci'!FN10</f>
        <v>0</v>
      </c>
      <c r="FO10" s="97">
        <f>'Mladí jazdci'!FO10</f>
        <v>0</v>
      </c>
      <c r="FP10" s="97">
        <f>'Mladí jazdci'!FP10</f>
        <v>0</v>
      </c>
      <c r="FQ10" s="97">
        <f>'Mladí jazdci'!FQ10</f>
        <v>0</v>
      </c>
      <c r="FR10" s="97">
        <f>'Mladí jazdci'!FR10</f>
        <v>0</v>
      </c>
      <c r="FS10" s="97">
        <f>'Mladí jazdci'!FS10</f>
        <v>0</v>
      </c>
      <c r="FT10" s="97">
        <f>'Mladí jazdci'!FT10</f>
        <v>0</v>
      </c>
      <c r="FU10" s="97">
        <f>'Mladí jazdci'!FU10</f>
        <v>0</v>
      </c>
      <c r="FV10" s="97">
        <f>'Mladí jazdci'!FV10</f>
        <v>0</v>
      </c>
      <c r="FW10" s="97">
        <f>'Mladí jazdci'!FW10</f>
        <v>0</v>
      </c>
      <c r="FX10" s="97">
        <f>'Mladí jazdci'!FX10</f>
        <v>0</v>
      </c>
      <c r="FY10" s="97">
        <f>'Mladí jazdci'!FY10</f>
        <v>0</v>
      </c>
      <c r="FZ10" s="97">
        <f>'Mladí jazdci'!FZ10</f>
        <v>0</v>
      </c>
      <c r="GA10" s="97">
        <f>'Mladí jazdci'!GA10</f>
        <v>0</v>
      </c>
      <c r="GB10" s="97">
        <f>'Mladí jazdci'!GB10</f>
        <v>0</v>
      </c>
      <c r="GC10" s="97">
        <f>'Mladí jazdci'!GC10</f>
        <v>0</v>
      </c>
      <c r="GD10" s="97">
        <f>'Mladí jazdci'!GD10</f>
        <v>0</v>
      </c>
      <c r="GE10" s="97">
        <f>'Mladí jazdci'!GE10</f>
        <v>0</v>
      </c>
      <c r="GF10" s="97">
        <f>'Mladí jazdci'!GF10</f>
        <v>0</v>
      </c>
      <c r="GG10" s="97">
        <f>'Mladí jazdci'!GG10</f>
        <v>0</v>
      </c>
      <c r="GH10" s="97">
        <f>'Mladí jazdci'!GH10</f>
        <v>0</v>
      </c>
      <c r="GI10" s="97">
        <f>'Mladí jazdci'!GI10</f>
        <v>0</v>
      </c>
      <c r="GJ10" s="97">
        <f>'Mladí jazdci'!GJ10</f>
        <v>0</v>
      </c>
      <c r="GK10" s="97">
        <f>'Mladí jazdci'!GK10</f>
        <v>0</v>
      </c>
      <c r="GL10" s="97">
        <f>'Mladí jazdci'!GL10</f>
        <v>0</v>
      </c>
      <c r="GM10" s="97">
        <f>'Mladí jazdci'!GM10</f>
        <v>0</v>
      </c>
      <c r="GN10" s="97">
        <f>'Mladí jazdci'!GN10</f>
        <v>0</v>
      </c>
      <c r="GO10" s="97">
        <f>'Mladí jazdci'!GO10</f>
        <v>0</v>
      </c>
      <c r="GP10" s="97">
        <f>'Mladí jazdci'!GP10</f>
        <v>0</v>
      </c>
      <c r="GQ10" s="97">
        <f>'Mladí jazdci'!GQ10</f>
        <v>0</v>
      </c>
      <c r="GR10" s="97">
        <f>'Mladí jazdci'!GR10</f>
        <v>0</v>
      </c>
      <c r="GS10" s="97">
        <f>'Mladí jazdci'!GS10</f>
        <v>0</v>
      </c>
      <c r="GT10" s="97">
        <f>'Mladí jazdci'!GT10</f>
        <v>0</v>
      </c>
      <c r="GU10" s="97">
        <f>'Mladí jazdci'!GU10</f>
        <v>0</v>
      </c>
      <c r="GV10" s="97">
        <f>'Mladí jazdci'!GV10</f>
        <v>0</v>
      </c>
      <c r="GW10" s="97">
        <f>'Mladí jazdci'!GW10</f>
        <v>0</v>
      </c>
      <c r="GX10" s="97">
        <f>'Mladí jazdci'!GX10</f>
        <v>0</v>
      </c>
      <c r="GY10" s="97">
        <f>'Mladí jazdci'!GY10</f>
        <v>0</v>
      </c>
      <c r="GZ10" s="97">
        <f>'Mladí jazdci'!GZ10</f>
        <v>0</v>
      </c>
      <c r="HA10" s="97">
        <f>'Mladí jazdci'!HA10</f>
        <v>0</v>
      </c>
      <c r="HB10" s="97">
        <f>'Mladí jazdci'!HB10</f>
        <v>0</v>
      </c>
      <c r="HC10" s="97">
        <f>'Mladí jazdci'!HC10</f>
        <v>0</v>
      </c>
      <c r="HD10" s="97">
        <f>'Mladí jazdci'!HD10</f>
        <v>0</v>
      </c>
      <c r="HE10" s="97">
        <f>'Mladí jazdci'!HE10</f>
        <v>0</v>
      </c>
      <c r="HF10" s="97">
        <f>'Mladí jazdci'!HF10</f>
        <v>0</v>
      </c>
      <c r="HG10" s="97">
        <f>'Mladí jazdci'!HG10</f>
        <v>0</v>
      </c>
      <c r="HH10" s="97">
        <f>'Mladí jazdci'!HH10</f>
        <v>0</v>
      </c>
      <c r="HI10" s="97">
        <f>'Mladí jazdci'!HI10</f>
        <v>0</v>
      </c>
      <c r="HJ10" s="97">
        <f>'Mladí jazdci'!HJ10</f>
        <v>0</v>
      </c>
      <c r="HK10" s="97">
        <f>'Mladí jazdci'!HK10</f>
        <v>0</v>
      </c>
      <c r="HL10" s="97">
        <f>'Mladí jazdci'!HL10</f>
        <v>0</v>
      </c>
      <c r="HM10" s="97">
        <f>'Mladí jazdci'!HM10</f>
        <v>0</v>
      </c>
      <c r="HN10" s="97">
        <f>'Mladí jazdci'!HN10</f>
        <v>0</v>
      </c>
      <c r="HO10" s="97">
        <f>'Mladí jazdci'!HO10</f>
        <v>0</v>
      </c>
      <c r="HP10" s="97">
        <f>'Mladí jazdci'!HP10</f>
        <v>0</v>
      </c>
      <c r="HQ10" s="97">
        <f>'Mladí jazdci'!HQ10</f>
        <v>0</v>
      </c>
      <c r="HR10" s="97">
        <f>'Mladí jazdci'!HR10</f>
        <v>0</v>
      </c>
      <c r="HS10" s="97">
        <f>'Mladí jazdci'!HS10</f>
        <v>0</v>
      </c>
      <c r="HT10" s="97">
        <f>'Mladí jazdci'!HT10</f>
        <v>0</v>
      </c>
      <c r="HU10" s="97">
        <f>'Mladí jazdci'!HU10</f>
        <v>0</v>
      </c>
      <c r="HV10" s="97">
        <f>'Mladí jazdci'!HV10</f>
        <v>0</v>
      </c>
      <c r="HW10" s="97">
        <f>'Mladí jazdci'!HW10</f>
        <v>0</v>
      </c>
      <c r="HX10" s="97">
        <f>'Mladí jazdci'!HX10</f>
        <v>0</v>
      </c>
      <c r="HY10" s="97">
        <f>'Mladí jazdci'!HY10</f>
        <v>0</v>
      </c>
      <c r="HZ10" s="97">
        <f>'Mladí jazdci'!HZ10</f>
        <v>0</v>
      </c>
      <c r="IA10" s="97">
        <f>'Mladí jazdci'!IA10</f>
        <v>18</v>
      </c>
      <c r="IB10" s="97">
        <f>'Mladí jazdci'!IB10</f>
        <v>28.5</v>
      </c>
      <c r="IC10" s="97">
        <f>'Mladí jazdci'!IC10</f>
        <v>31.5</v>
      </c>
      <c r="ID10" s="97">
        <f>'Mladí jazdci'!ID10</f>
        <v>0</v>
      </c>
      <c r="IE10" s="97">
        <f>'Mladí jazdci'!IE10</f>
        <v>0</v>
      </c>
      <c r="IF10" s="97">
        <f>'Mladí jazdci'!IF10</f>
        <v>0</v>
      </c>
      <c r="IG10" s="97">
        <f>'Mladí jazdci'!IG10</f>
        <v>0</v>
      </c>
      <c r="IH10" s="97">
        <f>'Mladí jazdci'!IH10</f>
        <v>0</v>
      </c>
      <c r="II10" s="97">
        <f>'Mladí jazdci'!II10</f>
        <v>0</v>
      </c>
      <c r="IJ10" s="97">
        <f>'Mladí jazdci'!IJ10</f>
        <v>0</v>
      </c>
      <c r="IK10" s="97">
        <f>'Mladí jazdci'!IK10</f>
        <v>0</v>
      </c>
      <c r="IL10" s="97">
        <f>'Mladí jazdci'!IL10</f>
        <v>0</v>
      </c>
      <c r="IM10" s="97">
        <f>'Mladí jazdci'!IM10</f>
        <v>0</v>
      </c>
      <c r="IN10" s="97">
        <f>'Mladí jazdci'!IN10</f>
        <v>0</v>
      </c>
      <c r="IO10" s="97">
        <f>'Mladí jazdci'!IO10</f>
        <v>0</v>
      </c>
      <c r="IP10" s="97">
        <f>'Mladí jazdci'!IP10</f>
        <v>0</v>
      </c>
      <c r="IQ10" s="97">
        <f>'Mladí jazdci'!IQ10</f>
        <v>0</v>
      </c>
      <c r="IR10" s="97">
        <f>'Mladí jazdci'!IR10</f>
        <v>0</v>
      </c>
      <c r="IS10" s="97">
        <f>'Mladí jazdci'!IS10</f>
        <v>0</v>
      </c>
      <c r="IT10" s="97">
        <f>'Mladí jazdci'!IT10</f>
        <v>0</v>
      </c>
      <c r="IU10" s="97">
        <f>'Mladí jazdci'!IU10</f>
        <v>0</v>
      </c>
      <c r="IV10" s="97">
        <f>'Mladí jazdci'!IV10</f>
        <v>0</v>
      </c>
      <c r="IW10" s="97">
        <f>'Mladí jazdci'!IW10</f>
        <v>0</v>
      </c>
      <c r="IX10" s="97">
        <f>'Mladí jazdci'!IX10</f>
        <v>0</v>
      </c>
      <c r="IY10" s="97">
        <f>'Mladí jazdci'!IY10</f>
        <v>0</v>
      </c>
      <c r="IZ10" s="97">
        <f>'Mladí jazdci'!IZ10</f>
        <v>0</v>
      </c>
      <c r="JA10" s="97">
        <f>'Mladí jazdci'!JA10</f>
        <v>0</v>
      </c>
      <c r="JB10" s="97">
        <f>'Mladí jazdci'!JB10</f>
        <v>0</v>
      </c>
      <c r="JC10" s="97">
        <f>'Mladí jazdci'!JC10</f>
        <v>0</v>
      </c>
      <c r="JD10" s="97">
        <f>'Mladí jazdci'!JD10</f>
        <v>0</v>
      </c>
      <c r="JE10" s="97">
        <f>'Mladí jazdci'!JE10</f>
        <v>0</v>
      </c>
      <c r="JF10" s="97">
        <f>'Mladí jazdci'!JF10</f>
        <v>0</v>
      </c>
      <c r="JG10" s="97">
        <f>'Mladí jazdci'!JG10</f>
        <v>0</v>
      </c>
      <c r="JH10" s="97">
        <f>'Mladí jazdci'!JH10</f>
        <v>0</v>
      </c>
      <c r="JI10" s="97">
        <f>'Mladí jazdci'!JI10</f>
        <v>0</v>
      </c>
      <c r="JJ10" s="97">
        <f>'Mladí jazdci'!JJ10</f>
        <v>0</v>
      </c>
      <c r="JK10" s="97">
        <f>'Mladí jazdci'!JK10</f>
        <v>0</v>
      </c>
      <c r="JL10" s="97">
        <f>'Mladí jazdci'!JL10</f>
        <v>0</v>
      </c>
      <c r="JM10" s="97">
        <f>'Mladí jazdci'!JM10</f>
        <v>0</v>
      </c>
      <c r="JN10" s="97">
        <f>'Mladí jazdci'!JN10</f>
        <v>0</v>
      </c>
      <c r="JO10" s="97">
        <f>'Mladí jazdci'!JO10</f>
        <v>0</v>
      </c>
      <c r="JP10" s="97">
        <f>'Mladí jazdci'!JP10</f>
        <v>0</v>
      </c>
      <c r="JQ10" s="97">
        <f>'Mladí jazdci'!JQ10</f>
        <v>0</v>
      </c>
      <c r="JR10" s="97">
        <f>'Mladí jazdci'!JR10</f>
        <v>0</v>
      </c>
      <c r="JS10" s="97">
        <f>'Mladí jazdci'!JS10</f>
        <v>0</v>
      </c>
      <c r="JT10" s="97">
        <f>'Mladí jazdci'!JT10</f>
        <v>0</v>
      </c>
      <c r="JU10" s="97">
        <f>'Mladí jazdci'!JU10</f>
        <v>0</v>
      </c>
      <c r="JV10" s="97">
        <f>'Mladí jazdci'!JV10</f>
        <v>0</v>
      </c>
      <c r="JW10" s="97">
        <f>'Mladí jazdci'!JW10</f>
        <v>0</v>
      </c>
      <c r="JX10" s="97">
        <f>'Mladí jazdci'!JX10</f>
        <v>0</v>
      </c>
      <c r="JY10" s="97">
        <f>'Mladí jazdci'!JY10</f>
        <v>0</v>
      </c>
      <c r="JZ10" s="97">
        <f>'Mladí jazdci'!JZ10</f>
        <v>0</v>
      </c>
      <c r="KA10" s="97">
        <f>'Mladí jazdci'!KA10</f>
        <v>0</v>
      </c>
      <c r="KB10" s="97">
        <f>'Mladí jazdci'!KB10</f>
        <v>0</v>
      </c>
      <c r="KC10" s="97">
        <f>'Mladí jazdci'!KC10</f>
        <v>0</v>
      </c>
      <c r="KD10" s="97">
        <f>'Mladí jazdci'!KD10</f>
        <v>0</v>
      </c>
      <c r="KE10" s="97">
        <f>'Mladí jazdci'!KE10</f>
        <v>0</v>
      </c>
      <c r="KF10" s="97">
        <f>'Mladí jazdci'!KF10</f>
        <v>0</v>
      </c>
      <c r="KG10" s="97">
        <f>'Mladí jazdci'!KG10</f>
        <v>0</v>
      </c>
      <c r="KH10" s="97">
        <f>'Mladí jazdci'!KH10</f>
        <v>0</v>
      </c>
      <c r="KI10" s="97">
        <f>'Mladí jazdci'!KI10</f>
        <v>0</v>
      </c>
      <c r="KJ10" s="97">
        <f>'Mladí jazdci'!KJ10</f>
        <v>0</v>
      </c>
      <c r="KK10" s="97">
        <f>'Mladí jazdci'!KK10</f>
        <v>0</v>
      </c>
      <c r="KL10" s="97">
        <f>'Mladí jazdci'!KL10</f>
        <v>0</v>
      </c>
      <c r="KM10" s="97">
        <f>'Mladí jazdci'!KM10</f>
        <v>0</v>
      </c>
      <c r="KN10" s="97">
        <f>'Mladí jazdci'!KN10</f>
        <v>0</v>
      </c>
      <c r="KO10" s="97">
        <f>'Mladí jazdci'!KO10</f>
        <v>0</v>
      </c>
      <c r="KP10" s="97">
        <f>'Mladí jazdci'!KP10</f>
        <v>0</v>
      </c>
      <c r="KQ10" s="97">
        <f>'Mladí jazdci'!KQ10</f>
        <v>0</v>
      </c>
      <c r="KR10" s="97">
        <f>'Mladí jazdci'!KR10</f>
        <v>0</v>
      </c>
      <c r="KS10" s="97">
        <f>'Mladí jazdci'!KS10</f>
        <v>0</v>
      </c>
      <c r="KT10" s="97">
        <f>'Mladí jazdci'!KT10</f>
        <v>0</v>
      </c>
      <c r="KU10" s="97">
        <f>'Mladí jazdci'!KU10</f>
        <v>0</v>
      </c>
      <c r="KV10" s="97">
        <f>'Mladí jazdci'!KV10</f>
        <v>0</v>
      </c>
      <c r="KW10" s="97">
        <f>'Mladí jazdci'!KW10</f>
        <v>0</v>
      </c>
      <c r="KX10" s="97">
        <f>'Mladí jazdci'!KX10</f>
        <v>0</v>
      </c>
      <c r="KY10" s="97">
        <f>'Mladí jazdci'!KY10</f>
        <v>0</v>
      </c>
      <c r="KZ10" s="97">
        <f>'Mladí jazdci'!KZ10</f>
        <v>0</v>
      </c>
      <c r="LA10" s="97">
        <f>'Mladí jazdci'!LA10</f>
        <v>0</v>
      </c>
      <c r="LB10" s="97">
        <f>'Mladí jazdci'!LB10</f>
        <v>0</v>
      </c>
      <c r="LC10" s="97">
        <f>'Mladí jazdci'!LC10</f>
        <v>0</v>
      </c>
      <c r="LD10" s="97">
        <f>'Mladí jazdci'!LD10</f>
        <v>0</v>
      </c>
      <c r="LE10" s="97">
        <f>'Mladí jazdci'!LE10</f>
        <v>0</v>
      </c>
      <c r="LF10" s="97">
        <f>'Mladí jazdci'!LF10</f>
        <v>0</v>
      </c>
      <c r="LG10" s="97">
        <f>'Mladí jazdci'!LG10</f>
        <v>0</v>
      </c>
      <c r="LH10" s="97">
        <f>'Mladí jazdci'!LH10</f>
        <v>0</v>
      </c>
      <c r="LI10" s="97">
        <f>'Mladí jazdci'!LI10</f>
        <v>0</v>
      </c>
      <c r="LJ10" s="97">
        <f>'Mladí jazdci'!LJ10</f>
        <v>0</v>
      </c>
      <c r="LK10" s="97">
        <f>'Mladí jazdci'!LK10</f>
        <v>0</v>
      </c>
      <c r="LL10" s="97">
        <f>'Mladí jazdci'!LL10</f>
        <v>0</v>
      </c>
      <c r="LM10" s="97">
        <f>'Mladí jazdci'!LM10</f>
        <v>0</v>
      </c>
      <c r="LN10" s="97">
        <f>'Mladí jazdci'!LN10</f>
        <v>0</v>
      </c>
      <c r="LO10" s="97">
        <f>'Mladí jazdci'!LO10</f>
        <v>31.5</v>
      </c>
      <c r="LP10" s="97">
        <f>'Mladí jazdci'!LP10</f>
        <v>0</v>
      </c>
      <c r="LQ10" s="97">
        <f>'Mladí jazdci'!LQ10</f>
        <v>0</v>
      </c>
      <c r="LR10" s="97">
        <f>'Mladí jazdci'!LR10</f>
        <v>0</v>
      </c>
      <c r="LS10" s="97">
        <f>'Mladí jazdci'!LS10</f>
        <v>0</v>
      </c>
      <c r="LT10" s="97">
        <f>'Mladí jazdci'!LT10</f>
        <v>0</v>
      </c>
      <c r="LU10" s="97">
        <f>'Mladí jazdci'!LU10</f>
        <v>0</v>
      </c>
      <c r="LV10" s="97">
        <f>'Mladí jazdci'!LV10</f>
        <v>0</v>
      </c>
      <c r="LW10" s="97">
        <f>'Mladí jazdci'!LW10</f>
        <v>34.5</v>
      </c>
      <c r="LX10" s="97">
        <f>'Mladí jazdci'!LX10</f>
        <v>0</v>
      </c>
      <c r="LY10" s="97">
        <f>'Mladí jazdci'!LY10</f>
        <v>0</v>
      </c>
      <c r="LZ10" s="97">
        <f>'Mladí jazdci'!LZ10</f>
        <v>0</v>
      </c>
      <c r="MA10" s="97">
        <f>'Mladí jazdci'!MA10</f>
        <v>0</v>
      </c>
      <c r="MB10" s="97">
        <f>'Mladí jazdci'!MB10</f>
        <v>0</v>
      </c>
      <c r="MC10" s="97">
        <f>'Mladí jazdci'!MC10</f>
        <v>0</v>
      </c>
      <c r="MD10" s="97">
        <f>'Mladí jazdci'!MD10</f>
        <v>0</v>
      </c>
      <c r="ME10" s="97">
        <f>'Mladí jazdci'!ME10</f>
        <v>0</v>
      </c>
      <c r="MF10" s="97">
        <f>'Mladí jazdci'!MF10</f>
        <v>0</v>
      </c>
      <c r="MG10" s="97">
        <f>'Mladí jazdci'!MG10</f>
        <v>0</v>
      </c>
      <c r="MH10" s="97">
        <f>'Mladí jazdci'!MH10</f>
        <v>0</v>
      </c>
      <c r="MI10" s="97">
        <f>'Mladí jazdci'!MI10</f>
        <v>0</v>
      </c>
      <c r="MJ10" s="97">
        <f>'Mladí jazdci'!MJ10</f>
        <v>0</v>
      </c>
      <c r="MK10" s="97">
        <f>'Mladí jazdci'!MK10</f>
        <v>0</v>
      </c>
      <c r="ML10" s="97">
        <f>'Mladí jazdci'!ML10</f>
        <v>0</v>
      </c>
      <c r="MM10" s="97">
        <f>'Mladí jazdci'!MM10</f>
        <v>0</v>
      </c>
      <c r="MN10" s="97">
        <f>'Mladí jazdci'!MN10</f>
        <v>0</v>
      </c>
      <c r="MO10" s="97">
        <f>'Mladí jazdci'!MO10</f>
        <v>0</v>
      </c>
      <c r="MP10" s="97">
        <f>'Mladí jazdci'!MP10</f>
        <v>0</v>
      </c>
      <c r="MQ10" s="97">
        <f>'Mladí jazdci'!MQ10</f>
        <v>0</v>
      </c>
      <c r="MR10" s="97">
        <f>'Mladí jazdci'!MR10</f>
        <v>0</v>
      </c>
      <c r="MS10" s="97">
        <f>'Mladí jazdci'!MS10</f>
        <v>0</v>
      </c>
      <c r="MT10" s="97">
        <f>'Mladí jazdci'!MT10</f>
        <v>0</v>
      </c>
      <c r="MU10" s="97">
        <f>'Mladí jazdci'!MU10</f>
        <v>0</v>
      </c>
      <c r="MV10" s="97">
        <f>'Mladí jazdci'!MV10</f>
        <v>0</v>
      </c>
      <c r="MW10" s="97">
        <f>'Mladí jazdci'!MW10</f>
        <v>0</v>
      </c>
      <c r="MX10" s="97">
        <f>'Mladí jazdci'!MX10</f>
        <v>0</v>
      </c>
      <c r="MY10" s="97">
        <f>'Mladí jazdci'!MY10</f>
        <v>0</v>
      </c>
      <c r="MZ10" s="97">
        <f>'Mladí jazdci'!MZ10</f>
        <v>0</v>
      </c>
      <c r="NA10" s="97">
        <f>'Mladí jazdci'!NA10</f>
        <v>0</v>
      </c>
      <c r="NB10" s="97">
        <f>'Mladí jazdci'!NB10</f>
        <v>0</v>
      </c>
      <c r="NC10" s="97">
        <f>'Mladí jazdci'!NC10</f>
        <v>0</v>
      </c>
      <c r="ND10" s="97">
        <f>'Mladí jazdci'!ND10</f>
        <v>0</v>
      </c>
      <c r="NE10" s="97">
        <f>'Mladí jazdci'!NE10</f>
        <v>0</v>
      </c>
      <c r="NF10" s="97">
        <f>'Mladí jazdci'!NF10</f>
        <v>0</v>
      </c>
      <c r="NG10" s="97">
        <f>'Mladí jazdci'!NG10</f>
        <v>0</v>
      </c>
      <c r="NH10" s="97">
        <f>'Mladí jazdci'!NH10</f>
        <v>0</v>
      </c>
      <c r="NI10" s="97">
        <f>'Mladí jazdci'!NI10</f>
        <v>0</v>
      </c>
      <c r="NJ10" s="97">
        <f>'Mladí jazdci'!NJ10</f>
        <v>0</v>
      </c>
      <c r="NK10" s="97">
        <f>'Mladí jazdci'!NK10</f>
        <v>0</v>
      </c>
      <c r="NL10" s="97">
        <f>'Mladí jazdci'!NL10</f>
        <v>0</v>
      </c>
      <c r="NM10" s="97">
        <f>'Mladí jazdci'!NM10</f>
        <v>0</v>
      </c>
      <c r="NN10" s="97">
        <f>'Mladí jazdci'!NN10</f>
        <v>0</v>
      </c>
      <c r="NO10" s="97">
        <f>'Mladí jazdci'!NO10</f>
        <v>0</v>
      </c>
      <c r="NP10" s="97">
        <f>'Mladí jazdci'!NP10</f>
        <v>0</v>
      </c>
      <c r="NQ10" s="97">
        <f>'Mladí jazdci'!NQ10</f>
        <v>0</v>
      </c>
      <c r="NR10" s="97">
        <f>'Mladí jazdci'!NR10</f>
        <v>0</v>
      </c>
      <c r="NS10" s="97">
        <f>'Mladí jazdci'!NS10</f>
        <v>0</v>
      </c>
      <c r="NT10" s="97">
        <f>'Mladí jazdci'!NT10</f>
        <v>0</v>
      </c>
      <c r="NU10" s="97">
        <f>'Mladí jazdci'!NU10</f>
        <v>0</v>
      </c>
      <c r="NV10" s="97">
        <f>'Mladí jazdci'!NV10</f>
        <v>0</v>
      </c>
      <c r="NW10" s="97">
        <f>'Mladí jazdci'!NW10</f>
        <v>0</v>
      </c>
      <c r="NX10" s="97">
        <f>'Mladí jazdci'!NX10</f>
        <v>0</v>
      </c>
      <c r="NY10" s="97">
        <f>'Mladí jazdci'!NY10</f>
        <v>0</v>
      </c>
      <c r="NZ10" s="97">
        <f>'Mladí jazdci'!NZ10</f>
        <v>0</v>
      </c>
      <c r="OA10" s="97">
        <f>'Mladí jazdci'!OA10</f>
        <v>0</v>
      </c>
      <c r="OB10" s="97">
        <f>'Mladí jazdci'!OB10</f>
        <v>0</v>
      </c>
      <c r="OC10" s="97">
        <f>'Mladí jazdci'!OC10</f>
        <v>0</v>
      </c>
      <c r="OD10" s="97">
        <f>'Mladí jazdci'!OD10</f>
        <v>0</v>
      </c>
      <c r="OE10" s="97">
        <f>'Mladí jazdci'!OE10</f>
        <v>0</v>
      </c>
      <c r="OF10" s="97">
        <f>'Mladí jazdci'!OF10</f>
        <v>0</v>
      </c>
      <c r="OG10" s="97">
        <f>'Mladí jazdci'!OG10</f>
        <v>0</v>
      </c>
      <c r="OH10" s="97">
        <f>'Mladí jazdci'!OH10</f>
        <v>0</v>
      </c>
      <c r="OI10" s="97">
        <f>'Mladí jazdci'!OI10</f>
        <v>0</v>
      </c>
      <c r="OJ10" s="97">
        <f>'Mladí jazdci'!OJ10</f>
        <v>0</v>
      </c>
      <c r="OK10" s="97">
        <f>'Mladí jazdci'!OK10</f>
        <v>0</v>
      </c>
      <c r="OL10" s="97">
        <f>'Mladí jazdci'!OL10</f>
        <v>0</v>
      </c>
      <c r="OM10" s="97">
        <f>'Mladí jazdci'!OM10</f>
        <v>0</v>
      </c>
      <c r="ON10" s="97">
        <f>'Mladí jazdci'!ON10</f>
        <v>0</v>
      </c>
      <c r="OO10" s="97">
        <f>'Mladí jazdci'!OO10</f>
        <v>0</v>
      </c>
      <c r="OP10" s="97">
        <f>'Mladí jazdci'!OP10</f>
        <v>0</v>
      </c>
      <c r="OQ10" s="97">
        <f>'Mladí jazdci'!OQ10</f>
        <v>0</v>
      </c>
      <c r="OR10" s="97">
        <f>'Mladí jazdci'!OR10</f>
        <v>0</v>
      </c>
      <c r="OS10" s="97">
        <f>'Mladí jazdci'!OS10</f>
        <v>0</v>
      </c>
      <c r="OT10" s="97">
        <f>'Mladí jazdci'!OT10</f>
        <v>0</v>
      </c>
      <c r="OU10" s="97">
        <f>'Mladí jazdci'!OU10</f>
        <v>0</v>
      </c>
      <c r="OV10" s="97">
        <f>'Mladí jazdci'!OV10</f>
        <v>0</v>
      </c>
      <c r="OW10" s="97">
        <f>'Mladí jazdci'!OW10</f>
        <v>0</v>
      </c>
      <c r="OX10" s="97">
        <f>'Mladí jazdci'!OX10</f>
        <v>0</v>
      </c>
      <c r="OY10" s="97">
        <f>'Mladí jazdci'!OY10</f>
        <v>0</v>
      </c>
      <c r="OZ10" s="97">
        <f>'Mladí jazdci'!OZ10</f>
        <v>0</v>
      </c>
      <c r="PA10" s="97">
        <f>'Mladí jazdci'!PA10</f>
        <v>0</v>
      </c>
      <c r="PB10" s="97">
        <f>'Mladí jazdci'!PB10</f>
        <v>0</v>
      </c>
      <c r="PC10" s="97">
        <f>'Mladí jazdci'!PC10</f>
        <v>0</v>
      </c>
      <c r="PD10" s="97">
        <f>'Mladí jazdci'!PD10</f>
        <v>0</v>
      </c>
      <c r="PE10" s="97">
        <f>'Mladí jazdci'!PE10</f>
        <v>0</v>
      </c>
      <c r="PF10" s="97">
        <f>'Mladí jazdci'!PF10</f>
        <v>0</v>
      </c>
      <c r="PG10" s="97">
        <f>'Mladí jazdci'!PG10</f>
        <v>0</v>
      </c>
      <c r="PH10" s="97">
        <f>'Mladí jazdci'!PH10</f>
        <v>0</v>
      </c>
      <c r="PI10" s="97">
        <f>'Mladí jazdci'!PI10</f>
        <v>0</v>
      </c>
      <c r="PJ10" s="97">
        <f>'Mladí jazdci'!PJ10</f>
        <v>0</v>
      </c>
      <c r="PK10" s="97">
        <f>'Mladí jazdci'!PK10</f>
        <v>0</v>
      </c>
      <c r="PL10" s="97">
        <f>'Mladí jazdci'!PL10</f>
        <v>0</v>
      </c>
      <c r="PM10" s="97">
        <f>'Mladí jazdci'!PM10</f>
        <v>0</v>
      </c>
      <c r="PN10" s="97">
        <f>'Mladí jazdci'!PN10</f>
        <v>0</v>
      </c>
      <c r="PO10" s="97">
        <f>'Mladí jazdci'!PO10</f>
        <v>0</v>
      </c>
      <c r="PP10" s="97">
        <f>'Mladí jazdci'!PP10</f>
        <v>0</v>
      </c>
      <c r="PQ10" s="97">
        <f>'Mladí jazdci'!PQ10</f>
        <v>0</v>
      </c>
      <c r="PR10" s="97">
        <f>'Mladí jazdci'!PR10</f>
        <v>0</v>
      </c>
      <c r="PS10" s="97">
        <f>'Mladí jazdci'!PS10</f>
        <v>0</v>
      </c>
      <c r="PT10" s="97">
        <f>'Mladí jazdci'!PT10</f>
        <v>0</v>
      </c>
      <c r="PU10" s="97">
        <f>'Mladí jazdci'!PU10</f>
        <v>0</v>
      </c>
      <c r="PV10" s="97">
        <f>'Mladí jazdci'!PV10</f>
        <v>0</v>
      </c>
      <c r="PW10" s="97">
        <f>'Mladí jazdci'!PW10</f>
        <v>0</v>
      </c>
      <c r="PX10" s="97">
        <f>'Mladí jazdci'!PX10</f>
        <v>0</v>
      </c>
      <c r="PY10" s="97">
        <f>'Mladí jazdci'!PY10</f>
        <v>0</v>
      </c>
      <c r="PZ10" s="97">
        <f>'Mladí jazdci'!PZ10</f>
        <v>0</v>
      </c>
      <c r="QA10" s="97">
        <f>'Mladí jazdci'!QA10</f>
        <v>0</v>
      </c>
      <c r="QB10" s="97">
        <f>'Mladí jazdci'!QB10</f>
        <v>0</v>
      </c>
      <c r="QC10" s="97">
        <f>'Mladí jazdci'!QC10</f>
        <v>0</v>
      </c>
      <c r="QD10" s="97">
        <f>'Mladí jazdci'!QD10</f>
        <v>0</v>
      </c>
      <c r="QE10" s="97">
        <f>'Mladí jazdci'!QE10</f>
        <v>0</v>
      </c>
      <c r="QF10" s="97">
        <f>'Mladí jazdci'!QF10</f>
        <v>0</v>
      </c>
      <c r="QG10" s="97">
        <f>'Mladí jazdci'!QG10</f>
        <v>0</v>
      </c>
      <c r="QH10" s="97">
        <f>'Mladí jazdci'!QH10</f>
        <v>0</v>
      </c>
      <c r="QI10" s="97">
        <f>'Mladí jazdci'!QI10</f>
        <v>0</v>
      </c>
      <c r="QJ10" s="97">
        <f>'Mladí jazdci'!QJ10</f>
        <v>0</v>
      </c>
      <c r="QK10" s="97">
        <f>'Mladí jazdci'!QK10</f>
        <v>0</v>
      </c>
      <c r="QL10" s="97">
        <f>'Mladí jazdci'!QL10</f>
        <v>0</v>
      </c>
      <c r="QM10" s="97">
        <f>'Mladí jazdci'!QM10</f>
        <v>0</v>
      </c>
      <c r="QN10" s="97">
        <f>'Mladí jazdci'!QN10</f>
        <v>0</v>
      </c>
      <c r="QO10" s="97">
        <f>'Mladí jazdci'!QO10</f>
        <v>0</v>
      </c>
      <c r="QP10" s="97">
        <f>'Mladí jazdci'!QP10</f>
        <v>0</v>
      </c>
      <c r="QQ10" s="97">
        <f>'Mladí jazdci'!QQ10</f>
        <v>0</v>
      </c>
      <c r="QR10" s="97">
        <f>'Mladí jazdci'!QR10</f>
        <v>0</v>
      </c>
      <c r="QS10" s="97">
        <f>'Mladí jazdci'!QS10</f>
        <v>0</v>
      </c>
      <c r="QT10" s="97">
        <f>'Mladí jazdci'!QT10</f>
        <v>0</v>
      </c>
      <c r="QU10" s="97">
        <f>'Mladí jazdci'!QU10</f>
        <v>0</v>
      </c>
      <c r="QV10" s="97">
        <f>'Mladí jazdci'!QV10</f>
        <v>0</v>
      </c>
      <c r="QW10" s="97">
        <f>'Mladí jazdci'!QW10</f>
        <v>0</v>
      </c>
      <c r="QX10" s="97">
        <f>'Mladí jazdci'!QX10</f>
        <v>0</v>
      </c>
      <c r="QY10" s="97">
        <f>'Mladí jazdci'!QY10</f>
        <v>0</v>
      </c>
      <c r="QZ10" s="97">
        <f>'Mladí jazdci'!QZ10</f>
        <v>0</v>
      </c>
      <c r="RA10" s="97">
        <f>'Mladí jazdci'!RA10</f>
        <v>0</v>
      </c>
      <c r="RB10" s="97">
        <f>'Mladí jazdci'!RB10</f>
        <v>0</v>
      </c>
      <c r="RC10" s="97">
        <f>'Mladí jazdci'!RC10</f>
        <v>0</v>
      </c>
      <c r="RD10" s="97">
        <f>'Mladí jazdci'!RD10</f>
        <v>0</v>
      </c>
      <c r="RE10" s="97">
        <f>'Mladí jazdci'!RE10</f>
        <v>0</v>
      </c>
      <c r="RF10" s="97">
        <f>'Mladí jazdci'!RF10</f>
        <v>0</v>
      </c>
      <c r="RG10" s="97">
        <f>'Mladí jazdci'!RG10</f>
        <v>0</v>
      </c>
      <c r="RH10" s="97">
        <f>'Mladí jazdci'!RH10</f>
        <v>0</v>
      </c>
      <c r="RI10" s="97">
        <f>'Mladí jazdci'!RI10</f>
        <v>0</v>
      </c>
      <c r="RJ10" s="97">
        <f>'Mladí jazdci'!RJ10</f>
        <v>0</v>
      </c>
      <c r="RK10" s="97">
        <f>'Mladí jazdci'!RK10</f>
        <v>0</v>
      </c>
      <c r="RL10" s="97">
        <f>'Mladí jazdci'!RL10</f>
        <v>0</v>
      </c>
      <c r="RM10" s="97">
        <f>'Mladí jazdci'!RM10</f>
        <v>0</v>
      </c>
      <c r="RN10" s="97">
        <f>'Mladí jazdci'!RN10</f>
        <v>0</v>
      </c>
      <c r="RO10" s="97">
        <f>'Mladí jazdci'!RO10</f>
        <v>0</v>
      </c>
      <c r="RP10" s="97">
        <f>'Mladí jazdci'!RP10</f>
        <v>0</v>
      </c>
      <c r="RQ10" s="97">
        <f>'Mladí jazdci'!RQ10</f>
        <v>0</v>
      </c>
      <c r="RR10" s="97">
        <f>'Mladí jazdci'!RR10</f>
        <v>0</v>
      </c>
      <c r="RS10" s="97">
        <f>'Mladí jazdci'!RS10</f>
        <v>0</v>
      </c>
      <c r="RT10" s="97">
        <f>'Mladí jazdci'!RT10</f>
        <v>0</v>
      </c>
      <c r="RU10" s="97">
        <f>'Mladí jazdci'!RU10</f>
        <v>0</v>
      </c>
      <c r="RV10" s="97">
        <f>'Mladí jazdci'!RV10</f>
        <v>0</v>
      </c>
      <c r="RW10" s="97">
        <f>'Mladí jazdci'!RW10</f>
        <v>0</v>
      </c>
      <c r="RX10" s="97">
        <f>'Mladí jazdci'!RX10</f>
        <v>0</v>
      </c>
      <c r="RY10" s="97">
        <f>'Mladí jazdci'!RY10</f>
        <v>0</v>
      </c>
      <c r="RZ10" s="97">
        <f>'Mladí jazdci'!RZ10</f>
        <v>0</v>
      </c>
      <c r="SA10" s="97">
        <f>'Mladí jazdci'!SA10</f>
        <v>0</v>
      </c>
      <c r="SB10" s="97">
        <f>'Mladí jazdci'!SB10</f>
        <v>0</v>
      </c>
      <c r="SC10" s="97">
        <f>'Mladí jazdci'!SC10</f>
        <v>0</v>
      </c>
      <c r="SD10" s="97">
        <f>'Mladí jazdci'!SD10</f>
        <v>0</v>
      </c>
      <c r="SE10" s="97">
        <f>'Mladí jazdci'!SE10</f>
        <v>0</v>
      </c>
      <c r="SF10" s="97">
        <f>'Mladí jazdci'!SF10</f>
        <v>0</v>
      </c>
      <c r="SG10" s="97">
        <f>'Mladí jazdci'!SG10</f>
        <v>0</v>
      </c>
      <c r="SH10" s="97">
        <f>'Mladí jazdci'!SH10</f>
        <v>0</v>
      </c>
      <c r="SI10" s="97">
        <f>'Mladí jazdci'!SI10</f>
        <v>0</v>
      </c>
      <c r="SJ10" s="97">
        <f>'Mladí jazdci'!SJ10</f>
        <v>0</v>
      </c>
      <c r="SK10" s="97">
        <f>'Mladí jazdci'!SK10</f>
        <v>0</v>
      </c>
      <c r="SL10" s="97">
        <f>'Mladí jazdci'!SL10</f>
        <v>0</v>
      </c>
      <c r="SM10" s="97">
        <f>'Mladí jazdci'!SM10</f>
        <v>0</v>
      </c>
      <c r="SN10" s="97">
        <f>'Mladí jazdci'!SN10</f>
        <v>0</v>
      </c>
      <c r="SO10" s="97">
        <f>'Mladí jazdci'!SO10</f>
        <v>0</v>
      </c>
      <c r="SP10" s="97">
        <f>'Mladí jazdci'!SP10</f>
        <v>0</v>
      </c>
      <c r="SQ10" s="97">
        <f>'Mladí jazdci'!SQ10</f>
        <v>0</v>
      </c>
      <c r="SR10" s="97">
        <f>'Mladí jazdci'!SR10</f>
        <v>0</v>
      </c>
      <c r="SS10" s="97">
        <f>'Mladí jazdci'!SS10</f>
        <v>0</v>
      </c>
      <c r="ST10" s="97">
        <f>'Mladí jazdci'!ST10</f>
        <v>0</v>
      </c>
      <c r="SU10" s="97">
        <f>'Mladí jazdci'!SU10</f>
        <v>0</v>
      </c>
      <c r="SV10" s="97">
        <f>'Mladí jazdci'!SV10</f>
        <v>0</v>
      </c>
      <c r="SW10" s="97">
        <f>'Mladí jazdci'!SW10</f>
        <v>0</v>
      </c>
      <c r="SX10" s="97">
        <f>'Mladí jazdci'!SX10</f>
        <v>0</v>
      </c>
      <c r="SY10" s="97">
        <f>'Mladí jazdci'!SY10</f>
        <v>0</v>
      </c>
      <c r="SZ10" s="97">
        <f>'Mladí jazdci'!SZ10</f>
        <v>0</v>
      </c>
      <c r="TA10" s="97">
        <f>'Mladí jazdci'!TA10</f>
        <v>0</v>
      </c>
      <c r="TB10" s="97">
        <f>'Mladí jazdci'!TB10</f>
        <v>0</v>
      </c>
    </row>
    <row r="11" spans="1:522" s="1" customFormat="1" ht="18" customHeight="1" x14ac:dyDescent="0.2">
      <c r="A11" s="12">
        <v>2</v>
      </c>
      <c r="B11" s="11" t="s">
        <v>232</v>
      </c>
      <c r="C11" s="1">
        <v>11237</v>
      </c>
      <c r="E11" s="4" t="s">
        <v>231</v>
      </c>
      <c r="F11" s="9">
        <v>5599</v>
      </c>
      <c r="G11" s="9" t="s">
        <v>95</v>
      </c>
      <c r="H11" s="4" t="s">
        <v>258</v>
      </c>
      <c r="I11" s="1">
        <f t="shared" ref="I11:I125" si="0">SUM(K11:TB11)</f>
        <v>330</v>
      </c>
      <c r="J11" s="12">
        <f>Tabuľka4[[#This Row],[Stĺpec9]]</f>
        <v>330</v>
      </c>
      <c r="K11" s="97">
        <f>Seniori!K9</f>
        <v>0</v>
      </c>
      <c r="L11" s="97">
        <f>Seniori!L9</f>
        <v>0</v>
      </c>
      <c r="M11" s="97">
        <f>Seniori!M9</f>
        <v>0</v>
      </c>
      <c r="N11" s="97">
        <f>Seniori!N9</f>
        <v>0</v>
      </c>
      <c r="O11" s="97">
        <f>Seniori!O9</f>
        <v>0</v>
      </c>
      <c r="P11" s="97">
        <f>Seniori!P9</f>
        <v>0</v>
      </c>
      <c r="Q11" s="97">
        <f>Seniori!Q9</f>
        <v>9</v>
      </c>
      <c r="R11" s="97">
        <f>Seniori!R9</f>
        <v>0</v>
      </c>
      <c r="S11" s="97">
        <f>Seniori!S9</f>
        <v>0</v>
      </c>
      <c r="T11" s="97">
        <f>Seniori!T9</f>
        <v>0</v>
      </c>
      <c r="U11" s="97">
        <f>Seniori!U9</f>
        <v>0</v>
      </c>
      <c r="V11" s="97">
        <f>Seniori!V9</f>
        <v>0</v>
      </c>
      <c r="W11" s="97">
        <f>Seniori!W9</f>
        <v>0</v>
      </c>
      <c r="X11" s="97">
        <f>Seniori!X9</f>
        <v>0</v>
      </c>
      <c r="Y11" s="97">
        <f>Seniori!Y9</f>
        <v>12</v>
      </c>
      <c r="Z11" s="97">
        <f>Seniori!Z9</f>
        <v>0</v>
      </c>
      <c r="AA11" s="97">
        <f>Seniori!AA9</f>
        <v>0</v>
      </c>
      <c r="AB11" s="97">
        <f>Seniori!AB9</f>
        <v>0</v>
      </c>
      <c r="AC11" s="97">
        <f>Seniori!AC9</f>
        <v>0</v>
      </c>
      <c r="AD11" s="97">
        <f>Seniori!AD9</f>
        <v>0</v>
      </c>
      <c r="AE11" s="97">
        <f>Seniori!AE9</f>
        <v>0</v>
      </c>
      <c r="AF11" s="97">
        <f>Seniori!AF9</f>
        <v>0</v>
      </c>
      <c r="AG11" s="97">
        <f>Seniori!AG9</f>
        <v>0</v>
      </c>
      <c r="AH11" s="97">
        <f>Seniori!AH9</f>
        <v>0</v>
      </c>
      <c r="AI11" s="97">
        <f>Seniori!AI9</f>
        <v>0</v>
      </c>
      <c r="AJ11" s="97">
        <f>Seniori!AJ9</f>
        <v>0</v>
      </c>
      <c r="AK11" s="97">
        <f>Seniori!AK9</f>
        <v>0</v>
      </c>
      <c r="AL11" s="97">
        <f>Seniori!AL9</f>
        <v>0</v>
      </c>
      <c r="AM11" s="97">
        <f>Seniori!AM9</f>
        <v>0</v>
      </c>
      <c r="AN11" s="97">
        <f>Seniori!AN9</f>
        <v>0</v>
      </c>
      <c r="AO11" s="97">
        <f>Seniori!AO9</f>
        <v>0</v>
      </c>
      <c r="AP11" s="97">
        <f>Seniori!AP9</f>
        <v>0</v>
      </c>
      <c r="AQ11" s="97">
        <f>Seniori!AQ9</f>
        <v>0</v>
      </c>
      <c r="AR11" s="97">
        <f>Seniori!AR9</f>
        <v>0</v>
      </c>
      <c r="AS11" s="97">
        <f>Seniori!AS9</f>
        <v>0</v>
      </c>
      <c r="AT11" s="97">
        <f>Seniori!AT9</f>
        <v>0</v>
      </c>
      <c r="AU11" s="97">
        <f>Seniori!AU9</f>
        <v>0</v>
      </c>
      <c r="AV11" s="97">
        <f>Seniori!AV9</f>
        <v>0</v>
      </c>
      <c r="AW11" s="97">
        <f>Seniori!AW9</f>
        <v>0</v>
      </c>
      <c r="AX11" s="97">
        <f>Seniori!AX9</f>
        <v>0</v>
      </c>
      <c r="AY11" s="97">
        <f>Seniori!AY9</f>
        <v>0</v>
      </c>
      <c r="AZ11" s="97">
        <f>Seniori!AZ9</f>
        <v>0</v>
      </c>
      <c r="BA11" s="97">
        <f>Seniori!BA9</f>
        <v>0</v>
      </c>
      <c r="BB11" s="97">
        <f>Seniori!BB9</f>
        <v>0</v>
      </c>
      <c r="BC11" s="97">
        <f>Seniori!BC9</f>
        <v>0</v>
      </c>
      <c r="BD11" s="97">
        <f>Seniori!BD9</f>
        <v>0</v>
      </c>
      <c r="BE11" s="97">
        <f>Seniori!BE9</f>
        <v>0</v>
      </c>
      <c r="BF11" s="97">
        <f>Seniori!BF9</f>
        <v>0</v>
      </c>
      <c r="BG11" s="97">
        <f>Seniori!BG9</f>
        <v>0</v>
      </c>
      <c r="BH11" s="97">
        <f>Seniori!BH9</f>
        <v>0</v>
      </c>
      <c r="BI11" s="97">
        <f>Seniori!BI9</f>
        <v>0</v>
      </c>
      <c r="BJ11" s="97">
        <f>Seniori!BJ9</f>
        <v>0</v>
      </c>
      <c r="BK11" s="97">
        <f>Seniori!BK9</f>
        <v>0</v>
      </c>
      <c r="BL11" s="97">
        <f>Seniori!BL9</f>
        <v>0</v>
      </c>
      <c r="BM11" s="97">
        <f>Seniori!BM9</f>
        <v>0</v>
      </c>
      <c r="BN11" s="97">
        <f>Seniori!BN9</f>
        <v>0</v>
      </c>
      <c r="BO11" s="97">
        <f>Seniori!BO9</f>
        <v>0</v>
      </c>
      <c r="BP11" s="97">
        <f>Seniori!BP9</f>
        <v>0</v>
      </c>
      <c r="BQ11" s="97">
        <f>Seniori!BQ9</f>
        <v>0</v>
      </c>
      <c r="BR11" s="97">
        <f>Seniori!BR9</f>
        <v>0</v>
      </c>
      <c r="BS11" s="97">
        <f>Seniori!BS9</f>
        <v>0</v>
      </c>
      <c r="BT11" s="97">
        <f>Seniori!BT9</f>
        <v>0</v>
      </c>
      <c r="BU11" s="97">
        <f>Seniori!BU9</f>
        <v>0</v>
      </c>
      <c r="BV11" s="97">
        <f>Seniori!BV9</f>
        <v>0</v>
      </c>
      <c r="BW11" s="97">
        <f>Seniori!BW9</f>
        <v>0</v>
      </c>
      <c r="BX11" s="97">
        <f>Seniori!BX9</f>
        <v>0</v>
      </c>
      <c r="BY11" s="97">
        <f>Seniori!BY9</f>
        <v>0</v>
      </c>
      <c r="BZ11" s="97">
        <f>Seniori!BZ9</f>
        <v>0</v>
      </c>
      <c r="CA11" s="97">
        <f>Seniori!CA9</f>
        <v>0</v>
      </c>
      <c r="CB11" s="97">
        <f>Seniori!CB9</f>
        <v>0</v>
      </c>
      <c r="CC11" s="97">
        <f>Seniori!CC9</f>
        <v>0</v>
      </c>
      <c r="CD11" s="97">
        <f>Seniori!CD9</f>
        <v>0</v>
      </c>
      <c r="CE11" s="97">
        <f>Seniori!CE9</f>
        <v>0</v>
      </c>
      <c r="CF11" s="97">
        <f>Seniori!CF9</f>
        <v>0</v>
      </c>
      <c r="CG11" s="97">
        <f>Seniori!CG9</f>
        <v>0</v>
      </c>
      <c r="CH11" s="97">
        <f>Seniori!CH9</f>
        <v>0</v>
      </c>
      <c r="CI11" s="97">
        <f>Seniori!CI9</f>
        <v>0</v>
      </c>
      <c r="CJ11" s="97">
        <f>Seniori!CJ9</f>
        <v>0</v>
      </c>
      <c r="CK11" s="97">
        <f>Seniori!CK9</f>
        <v>0</v>
      </c>
      <c r="CL11" s="97">
        <f>Seniori!CL9</f>
        <v>0</v>
      </c>
      <c r="CM11" s="97">
        <f>Seniori!CM9</f>
        <v>0</v>
      </c>
      <c r="CN11" s="97">
        <f>Seniori!CN9</f>
        <v>0</v>
      </c>
      <c r="CO11" s="97">
        <f>Seniori!CO9</f>
        <v>0</v>
      </c>
      <c r="CP11" s="97">
        <f>Seniori!CP9</f>
        <v>0</v>
      </c>
      <c r="CQ11" s="97">
        <f>Seniori!CQ9</f>
        <v>0</v>
      </c>
      <c r="CR11" s="97">
        <f>Seniori!CR9</f>
        <v>0</v>
      </c>
      <c r="CS11" s="97">
        <f>Seniori!CS9</f>
        <v>0</v>
      </c>
      <c r="CT11" s="97">
        <f>Seniori!CT9</f>
        <v>0</v>
      </c>
      <c r="CU11" s="97">
        <f>Seniori!CU9</f>
        <v>0</v>
      </c>
      <c r="CV11" s="97">
        <f>Seniori!CV9</f>
        <v>0</v>
      </c>
      <c r="CW11" s="97">
        <f>Seniori!CW9</f>
        <v>0</v>
      </c>
      <c r="CX11" s="97">
        <f>Seniori!CX9</f>
        <v>0</v>
      </c>
      <c r="CY11" s="97">
        <f>Seniori!CY9</f>
        <v>0</v>
      </c>
      <c r="CZ11" s="97">
        <f>Seniori!CZ9</f>
        <v>0</v>
      </c>
      <c r="DA11" s="97">
        <f>Seniori!DA9</f>
        <v>13</v>
      </c>
      <c r="DB11" s="97">
        <f>Seniori!DB9</f>
        <v>0</v>
      </c>
      <c r="DC11" s="97">
        <f>Seniori!DC9</f>
        <v>0</v>
      </c>
      <c r="DD11" s="97">
        <f>Seniori!DD9</f>
        <v>0</v>
      </c>
      <c r="DE11" s="97">
        <f>Seniori!DE9</f>
        <v>0</v>
      </c>
      <c r="DF11" s="97">
        <f>Seniori!DF9</f>
        <v>0</v>
      </c>
      <c r="DG11" s="97">
        <f>Seniori!DG9</f>
        <v>23</v>
      </c>
      <c r="DH11" s="97">
        <f>Seniori!DH9</f>
        <v>0</v>
      </c>
      <c r="DI11" s="97">
        <f>Seniori!DI9</f>
        <v>0</v>
      </c>
      <c r="DJ11" s="97">
        <f>Seniori!DJ9</f>
        <v>0</v>
      </c>
      <c r="DK11" s="97">
        <f>Seniori!DK9</f>
        <v>0</v>
      </c>
      <c r="DL11" s="97">
        <f>Seniori!DL9</f>
        <v>0</v>
      </c>
      <c r="DM11" s="97">
        <f>Seniori!DM9</f>
        <v>0</v>
      </c>
      <c r="DN11" s="97">
        <f>Seniori!DN9</f>
        <v>0</v>
      </c>
      <c r="DO11" s="97">
        <f>Seniori!DO9</f>
        <v>0</v>
      </c>
      <c r="DP11" s="97">
        <f>Seniori!DP9</f>
        <v>27</v>
      </c>
      <c r="DQ11" s="97">
        <f>Seniori!DQ9</f>
        <v>27</v>
      </c>
      <c r="DR11" s="97">
        <f>Seniori!DR9</f>
        <v>34.5</v>
      </c>
      <c r="DS11" s="97">
        <f>Seniori!DS9</f>
        <v>0</v>
      </c>
      <c r="DT11" s="97">
        <f>Seniori!DT9</f>
        <v>0</v>
      </c>
      <c r="DU11" s="97">
        <f>Seniori!DU9</f>
        <v>0</v>
      </c>
      <c r="DV11" s="97">
        <f>Seniori!DV9</f>
        <v>0</v>
      </c>
      <c r="DW11" s="97">
        <f>Seniori!DW9</f>
        <v>0</v>
      </c>
      <c r="DX11" s="97">
        <f>Seniori!DX9</f>
        <v>0</v>
      </c>
      <c r="DY11" s="97">
        <f>Seniori!DY9</f>
        <v>0</v>
      </c>
      <c r="DZ11" s="97">
        <f>Seniori!DZ9</f>
        <v>0</v>
      </c>
      <c r="EA11" s="97">
        <f>Seniori!EA9</f>
        <v>0</v>
      </c>
      <c r="EB11" s="97">
        <f>Seniori!EB9</f>
        <v>0</v>
      </c>
      <c r="EC11" s="97">
        <f>Seniori!EC9</f>
        <v>0</v>
      </c>
      <c r="ED11" s="97">
        <f>Seniori!ED9</f>
        <v>0</v>
      </c>
      <c r="EE11" s="97">
        <f>Seniori!EE9</f>
        <v>0</v>
      </c>
      <c r="EF11" s="97">
        <f>Seniori!EF9</f>
        <v>0</v>
      </c>
      <c r="EG11" s="97">
        <f>Seniori!EG9</f>
        <v>0</v>
      </c>
      <c r="EH11" s="97">
        <f>Seniori!EH9</f>
        <v>0</v>
      </c>
      <c r="EI11" s="97">
        <f>Seniori!EI9</f>
        <v>0</v>
      </c>
      <c r="EJ11" s="97">
        <f>Seniori!EJ9</f>
        <v>0</v>
      </c>
      <c r="EK11" s="97">
        <f>Seniori!EK9</f>
        <v>0</v>
      </c>
      <c r="EL11" s="97">
        <f>Seniori!EL9</f>
        <v>0</v>
      </c>
      <c r="EM11" s="97">
        <f>Seniori!EM9</f>
        <v>0</v>
      </c>
      <c r="EN11" s="97">
        <f>Seniori!EN9</f>
        <v>0</v>
      </c>
      <c r="EO11" s="97">
        <f>Seniori!EO9</f>
        <v>0</v>
      </c>
      <c r="EP11" s="97">
        <f>Seniori!EP9</f>
        <v>0</v>
      </c>
      <c r="EQ11" s="97">
        <f>Seniori!EQ9</f>
        <v>0</v>
      </c>
      <c r="ER11" s="97">
        <f>Seniori!ER9</f>
        <v>0</v>
      </c>
      <c r="ES11" s="97">
        <f>Seniori!ES9</f>
        <v>0</v>
      </c>
      <c r="ET11" s="97">
        <f>Seniori!ET9</f>
        <v>0</v>
      </c>
      <c r="EU11" s="97">
        <f>Seniori!EU9</f>
        <v>0</v>
      </c>
      <c r="EV11" s="97">
        <f>Seniori!EV9</f>
        <v>0</v>
      </c>
      <c r="EW11" s="97">
        <f>Seniori!EW9</f>
        <v>0</v>
      </c>
      <c r="EX11" s="97">
        <f>Seniori!EX9</f>
        <v>0</v>
      </c>
      <c r="EY11" s="97">
        <f>Seniori!EY9</f>
        <v>0</v>
      </c>
      <c r="EZ11" s="97">
        <f>Seniori!EZ9</f>
        <v>0</v>
      </c>
      <c r="FA11" s="97">
        <f>Seniori!FA9</f>
        <v>0</v>
      </c>
      <c r="FB11" s="97">
        <f>Seniori!FB9</f>
        <v>0</v>
      </c>
      <c r="FC11" s="97">
        <f>Seniori!FC9</f>
        <v>0</v>
      </c>
      <c r="FD11" s="97">
        <f>Seniori!FD9</f>
        <v>0</v>
      </c>
      <c r="FE11" s="97">
        <f>Seniori!FE9</f>
        <v>19.5</v>
      </c>
      <c r="FF11" s="97">
        <f>Seniori!FF9</f>
        <v>21</v>
      </c>
      <c r="FG11" s="97">
        <f>Seniori!FG9</f>
        <v>28.5</v>
      </c>
      <c r="FH11" s="97">
        <f>Seniori!FH9</f>
        <v>0</v>
      </c>
      <c r="FI11" s="97">
        <f>Seniori!FI9</f>
        <v>0</v>
      </c>
      <c r="FJ11" s="97">
        <f>Seniori!FJ9</f>
        <v>0</v>
      </c>
      <c r="FK11" s="97">
        <f>Seniori!FK9</f>
        <v>0</v>
      </c>
      <c r="FL11" s="97">
        <f>Seniori!FL9</f>
        <v>0</v>
      </c>
      <c r="FM11" s="97">
        <f>Seniori!FM9</f>
        <v>0</v>
      </c>
      <c r="FN11" s="97">
        <f>Seniori!FN9</f>
        <v>0</v>
      </c>
      <c r="FO11" s="97">
        <f>Seniori!FO9</f>
        <v>0</v>
      </c>
      <c r="FP11" s="97">
        <f>Seniori!FP9</f>
        <v>0</v>
      </c>
      <c r="FQ11" s="97">
        <f>Seniori!FQ9</f>
        <v>0</v>
      </c>
      <c r="FR11" s="97">
        <f>Seniori!FR9</f>
        <v>0</v>
      </c>
      <c r="FS11" s="97">
        <f>Seniori!FS9</f>
        <v>0</v>
      </c>
      <c r="FT11" s="97">
        <f>Seniori!FT9</f>
        <v>0</v>
      </c>
      <c r="FU11" s="97">
        <f>Seniori!FU9</f>
        <v>0</v>
      </c>
      <c r="FV11" s="97">
        <f>Seniori!FV9</f>
        <v>0</v>
      </c>
      <c r="FW11" s="97">
        <f>Seniori!FW9</f>
        <v>0</v>
      </c>
      <c r="FX11" s="97">
        <f>Seniori!FX9</f>
        <v>0</v>
      </c>
      <c r="FY11" s="97">
        <f>Seniori!FY9</f>
        <v>0</v>
      </c>
      <c r="FZ11" s="97">
        <f>Seniori!FZ9</f>
        <v>0</v>
      </c>
      <c r="GA11" s="97">
        <f>Seniori!GA9</f>
        <v>0</v>
      </c>
      <c r="GB11" s="97">
        <f>Seniori!GB9</f>
        <v>0</v>
      </c>
      <c r="GC11" s="97">
        <f>Seniori!GC9</f>
        <v>0</v>
      </c>
      <c r="GD11" s="97">
        <f>Seniori!GD9</f>
        <v>0</v>
      </c>
      <c r="GE11" s="97">
        <f>Seniori!GE9</f>
        <v>0</v>
      </c>
      <c r="GF11" s="97">
        <f>Seniori!GF9</f>
        <v>0</v>
      </c>
      <c r="GG11" s="97">
        <f>Seniori!GG9</f>
        <v>0</v>
      </c>
      <c r="GH11" s="97">
        <f>Seniori!GH9</f>
        <v>0</v>
      </c>
      <c r="GI11" s="97">
        <f>Seniori!GI9</f>
        <v>0</v>
      </c>
      <c r="GJ11" s="97">
        <f>Seniori!GJ9</f>
        <v>0</v>
      </c>
      <c r="GK11" s="97">
        <f>Seniori!GK9</f>
        <v>0</v>
      </c>
      <c r="GL11" s="97">
        <f>Seniori!GL9</f>
        <v>0</v>
      </c>
      <c r="GM11" s="97">
        <f>Seniori!GM9</f>
        <v>0</v>
      </c>
      <c r="GN11" s="97">
        <f>Seniori!GN9</f>
        <v>0</v>
      </c>
      <c r="GO11" s="97">
        <f>Seniori!GO9</f>
        <v>0</v>
      </c>
      <c r="GP11" s="97">
        <f>Seniori!GP9</f>
        <v>0</v>
      </c>
      <c r="GQ11" s="97">
        <f>Seniori!GQ9</f>
        <v>0</v>
      </c>
      <c r="GR11" s="97">
        <f>Seniori!GR9</f>
        <v>0</v>
      </c>
      <c r="GS11" s="97">
        <f>Seniori!GS9</f>
        <v>0</v>
      </c>
      <c r="GT11" s="97">
        <f>Seniori!GT9</f>
        <v>0</v>
      </c>
      <c r="GU11" s="97">
        <f>Seniori!GU9</f>
        <v>0</v>
      </c>
      <c r="GV11" s="97">
        <f>Seniori!GV9</f>
        <v>0</v>
      </c>
      <c r="GW11" s="97">
        <f>Seniori!GW9</f>
        <v>0</v>
      </c>
      <c r="GX11" s="97">
        <f>Seniori!GX9</f>
        <v>0</v>
      </c>
      <c r="GY11" s="97">
        <f>Seniori!GY9</f>
        <v>0</v>
      </c>
      <c r="GZ11" s="97">
        <f>Seniori!GZ9</f>
        <v>0</v>
      </c>
      <c r="HA11" s="97">
        <f>Seniori!HA9</f>
        <v>0</v>
      </c>
      <c r="HB11" s="97">
        <f>Seniori!HB9</f>
        <v>0</v>
      </c>
      <c r="HC11" s="97">
        <f>Seniori!HC9</f>
        <v>0</v>
      </c>
      <c r="HD11" s="97">
        <f>Seniori!HD9</f>
        <v>0</v>
      </c>
      <c r="HE11" s="97">
        <f>Seniori!HE9</f>
        <v>0</v>
      </c>
      <c r="HF11" s="97">
        <f>Seniori!HF9</f>
        <v>0</v>
      </c>
      <c r="HG11" s="97">
        <f>Seniori!HG9</f>
        <v>0</v>
      </c>
      <c r="HH11" s="97">
        <f>Seniori!HH9</f>
        <v>0</v>
      </c>
      <c r="HI11" s="97">
        <f>Seniori!HI9</f>
        <v>0</v>
      </c>
      <c r="HJ11" s="97">
        <f>Seniori!HJ9</f>
        <v>0</v>
      </c>
      <c r="HK11" s="97">
        <f>Seniori!HK9</f>
        <v>0</v>
      </c>
      <c r="HL11" s="97">
        <f>Seniori!HL9</f>
        <v>0</v>
      </c>
      <c r="HM11" s="97">
        <f>Seniori!HM9</f>
        <v>0</v>
      </c>
      <c r="HN11" s="97">
        <f>Seniori!HN9</f>
        <v>0</v>
      </c>
      <c r="HO11" s="97">
        <f>Seniori!HO9</f>
        <v>0</v>
      </c>
      <c r="HP11" s="97">
        <f>Seniori!HP9</f>
        <v>0</v>
      </c>
      <c r="HQ11" s="97">
        <f>Seniori!HQ9</f>
        <v>0</v>
      </c>
      <c r="HR11" s="97">
        <f>Seniori!HR9</f>
        <v>0</v>
      </c>
      <c r="HS11" s="97">
        <f>Seniori!HS9</f>
        <v>0</v>
      </c>
      <c r="HT11" s="97">
        <f>Seniori!HT9</f>
        <v>0</v>
      </c>
      <c r="HU11" s="97">
        <f>Seniori!HU9</f>
        <v>0</v>
      </c>
      <c r="HV11" s="97">
        <f>Seniori!HV9</f>
        <v>0</v>
      </c>
      <c r="HW11" s="97">
        <f>Seniori!HW9</f>
        <v>0</v>
      </c>
      <c r="HX11" s="97">
        <f>Seniori!HX9</f>
        <v>0</v>
      </c>
      <c r="HY11" s="97">
        <f>Seniori!HY9</f>
        <v>0</v>
      </c>
      <c r="HZ11" s="97">
        <f>Seniori!HZ9</f>
        <v>0</v>
      </c>
      <c r="IA11" s="97">
        <f>Seniori!IA9</f>
        <v>0</v>
      </c>
      <c r="IB11" s="97">
        <f>Seniori!IB9</f>
        <v>0</v>
      </c>
      <c r="IC11" s="97">
        <f>Seniori!IC9</f>
        <v>0</v>
      </c>
      <c r="ID11" s="97">
        <f>Seniori!ID9</f>
        <v>25.5</v>
      </c>
      <c r="IE11" s="97">
        <f>Seniori!IE9</f>
        <v>30</v>
      </c>
      <c r="IF11" s="97">
        <f>Seniori!IF9</f>
        <v>33</v>
      </c>
      <c r="IG11" s="97">
        <f>Seniori!IG9</f>
        <v>0</v>
      </c>
      <c r="IH11" s="97">
        <f>Seniori!IH9</f>
        <v>0</v>
      </c>
      <c r="II11" s="97">
        <f>Seniori!II9</f>
        <v>0</v>
      </c>
      <c r="IJ11" s="97">
        <f>Seniori!IJ9</f>
        <v>0</v>
      </c>
      <c r="IK11" s="97">
        <f>Seniori!IK9</f>
        <v>0</v>
      </c>
      <c r="IL11" s="97">
        <f>Seniori!IL9</f>
        <v>0</v>
      </c>
      <c r="IM11" s="97">
        <f>Seniori!IM9</f>
        <v>0</v>
      </c>
      <c r="IN11" s="97">
        <f>Seniori!IN9</f>
        <v>0</v>
      </c>
      <c r="IO11" s="97">
        <f>Seniori!IO9</f>
        <v>0</v>
      </c>
      <c r="IP11" s="97">
        <f>Seniori!IP9</f>
        <v>0</v>
      </c>
      <c r="IQ11" s="97">
        <f>Seniori!IQ9</f>
        <v>0</v>
      </c>
      <c r="IR11" s="97">
        <f>Seniori!IR9</f>
        <v>0</v>
      </c>
      <c r="IS11" s="97">
        <f>Seniori!IS9</f>
        <v>0</v>
      </c>
      <c r="IT11" s="97">
        <f>Seniori!IT9</f>
        <v>0</v>
      </c>
      <c r="IU11" s="97">
        <f>Seniori!IU9</f>
        <v>0</v>
      </c>
      <c r="IV11" s="97">
        <f>Seniori!IV9</f>
        <v>0</v>
      </c>
      <c r="IW11" s="97">
        <f>Seniori!IW9</f>
        <v>0</v>
      </c>
      <c r="IX11" s="97">
        <f>Seniori!IX9</f>
        <v>0</v>
      </c>
      <c r="IY11" s="97">
        <f>Seniori!IY9</f>
        <v>0</v>
      </c>
      <c r="IZ11" s="97">
        <f>Seniori!IZ9</f>
        <v>0</v>
      </c>
      <c r="JA11" s="97">
        <f>Seniori!JA9</f>
        <v>0</v>
      </c>
      <c r="JB11" s="97">
        <f>Seniori!JB9</f>
        <v>0</v>
      </c>
      <c r="JC11" s="97">
        <f>Seniori!JC9</f>
        <v>0</v>
      </c>
      <c r="JD11" s="97">
        <f>Seniori!JD9</f>
        <v>0</v>
      </c>
      <c r="JE11" s="97">
        <f>Seniori!JE9</f>
        <v>0</v>
      </c>
      <c r="JF11" s="97">
        <f>Seniori!JF9</f>
        <v>0</v>
      </c>
      <c r="JG11" s="97">
        <f>Seniori!JG9</f>
        <v>0</v>
      </c>
      <c r="JH11" s="97">
        <f>Seniori!JH9</f>
        <v>0</v>
      </c>
      <c r="JI11" s="97">
        <f>Seniori!JI9</f>
        <v>0</v>
      </c>
      <c r="JJ11" s="97">
        <f>Seniori!JJ9</f>
        <v>0</v>
      </c>
      <c r="JK11" s="97">
        <f>Seniori!JK9</f>
        <v>0</v>
      </c>
      <c r="JL11" s="97">
        <f>Seniori!JL9</f>
        <v>0</v>
      </c>
      <c r="JM11" s="97">
        <f>Seniori!JM9</f>
        <v>0</v>
      </c>
      <c r="JN11" s="97">
        <f>Seniori!JN9</f>
        <v>0</v>
      </c>
      <c r="JO11" s="97">
        <f>Seniori!JO9</f>
        <v>0</v>
      </c>
      <c r="JP11" s="97">
        <f>Seniori!JP9</f>
        <v>0</v>
      </c>
      <c r="JQ11" s="97">
        <f>Seniori!JQ9</f>
        <v>0</v>
      </c>
      <c r="JR11" s="97">
        <f>Seniori!JR9</f>
        <v>0</v>
      </c>
      <c r="JS11" s="97">
        <f>Seniori!JS9</f>
        <v>0</v>
      </c>
      <c r="JT11" s="97">
        <f>Seniori!JT9</f>
        <v>0</v>
      </c>
      <c r="JU11" s="97">
        <f>Seniori!JU9</f>
        <v>0</v>
      </c>
      <c r="JV11" s="97">
        <f>Seniori!JV9</f>
        <v>0</v>
      </c>
      <c r="JW11" s="97">
        <f>Seniori!JW9</f>
        <v>0</v>
      </c>
      <c r="JX11" s="97">
        <f>Seniori!JX9</f>
        <v>0</v>
      </c>
      <c r="JY11" s="97">
        <f>Seniori!JY9</f>
        <v>0</v>
      </c>
      <c r="JZ11" s="97">
        <f>Seniori!JZ9</f>
        <v>0</v>
      </c>
      <c r="KA11" s="97">
        <f>Seniori!KA9</f>
        <v>0</v>
      </c>
      <c r="KB11" s="97">
        <f>Seniori!KB9</f>
        <v>0</v>
      </c>
      <c r="KC11" s="97">
        <f>Seniori!KC9</f>
        <v>0</v>
      </c>
      <c r="KD11" s="97">
        <f>Seniori!KD9</f>
        <v>0</v>
      </c>
      <c r="KE11" s="97">
        <f>Seniori!KE9</f>
        <v>0</v>
      </c>
      <c r="KF11" s="97">
        <f>Seniori!KF9</f>
        <v>0</v>
      </c>
      <c r="KG11" s="97">
        <f>Seniori!KG9</f>
        <v>0</v>
      </c>
      <c r="KH11" s="97">
        <f>Seniori!KH9</f>
        <v>6</v>
      </c>
      <c r="KI11" s="97">
        <f>Seniori!KI9</f>
        <v>21</v>
      </c>
      <c r="KJ11" s="97">
        <f>Seniori!KJ9</f>
        <v>0</v>
      </c>
      <c r="KK11" s="97">
        <f>Seniori!KK9</f>
        <v>0</v>
      </c>
      <c r="KL11" s="97">
        <f>Seniori!KL9</f>
        <v>0</v>
      </c>
      <c r="KM11" s="97">
        <f>Seniori!KM9</f>
        <v>0</v>
      </c>
      <c r="KN11" s="97">
        <f>Seniori!KN9</f>
        <v>0</v>
      </c>
      <c r="KO11" s="97">
        <f>Seniori!KO9</f>
        <v>0</v>
      </c>
      <c r="KP11" s="97">
        <f>Seniori!KP9</f>
        <v>0</v>
      </c>
      <c r="KQ11" s="97">
        <f>Seniori!KQ9</f>
        <v>0</v>
      </c>
      <c r="KR11" s="97">
        <f>Seniori!KR9</f>
        <v>0</v>
      </c>
      <c r="KS11" s="97">
        <f>Seniori!KS9</f>
        <v>0</v>
      </c>
      <c r="KT11" s="97">
        <f>Seniori!KT9</f>
        <v>0</v>
      </c>
      <c r="KU11" s="97">
        <f>Seniori!KU9</f>
        <v>0</v>
      </c>
      <c r="KV11" s="97">
        <f>Seniori!KV9</f>
        <v>0</v>
      </c>
      <c r="KW11" s="97">
        <f>Seniori!KW9</f>
        <v>0</v>
      </c>
      <c r="KX11" s="97">
        <f>Seniori!KX9</f>
        <v>0</v>
      </c>
      <c r="KY11" s="97">
        <f>Seniori!KY9</f>
        <v>0</v>
      </c>
      <c r="KZ11" s="97">
        <f>Seniori!KZ9</f>
        <v>0</v>
      </c>
      <c r="LA11" s="97">
        <f>Seniori!LA9</f>
        <v>0</v>
      </c>
      <c r="LB11" s="97">
        <f>Seniori!LB9</f>
        <v>0</v>
      </c>
      <c r="LC11" s="97">
        <f>Seniori!LC9</f>
        <v>0</v>
      </c>
      <c r="LD11" s="97">
        <f>Seniori!LD9</f>
        <v>0</v>
      </c>
      <c r="LE11" s="97">
        <f>Seniori!LE9</f>
        <v>0</v>
      </c>
      <c r="LF11" s="97">
        <f>Seniori!LF9</f>
        <v>0</v>
      </c>
      <c r="LG11" s="97">
        <f>Seniori!LG9</f>
        <v>0</v>
      </c>
      <c r="LH11" s="97">
        <f>Seniori!LH9</f>
        <v>0</v>
      </c>
      <c r="LI11" s="97">
        <f>Seniori!LI9</f>
        <v>0</v>
      </c>
      <c r="LJ11" s="97">
        <f>Seniori!LJ9</f>
        <v>0</v>
      </c>
      <c r="LK11" s="97">
        <f>Seniori!LK9</f>
        <v>0</v>
      </c>
      <c r="LL11" s="97">
        <f>Seniori!LL9</f>
        <v>0</v>
      </c>
      <c r="LM11" s="97">
        <f>Seniori!LM9</f>
        <v>0</v>
      </c>
      <c r="LN11" s="97">
        <f>Seniori!LN9</f>
        <v>0</v>
      </c>
      <c r="LO11" s="97">
        <f>Seniori!LO9</f>
        <v>0</v>
      </c>
      <c r="LP11" s="97">
        <f>Seniori!LP9</f>
        <v>0</v>
      </c>
      <c r="LQ11" s="97">
        <f>Seniori!LQ9</f>
        <v>0</v>
      </c>
      <c r="LR11" s="97">
        <f>Seniori!LR9</f>
        <v>0</v>
      </c>
      <c r="LS11" s="97">
        <f>Seniori!LS9</f>
        <v>0</v>
      </c>
      <c r="LT11" s="97">
        <f>Seniori!LT9</f>
        <v>0</v>
      </c>
      <c r="LU11" s="97">
        <f>Seniori!LU9</f>
        <v>0</v>
      </c>
      <c r="LV11" s="97">
        <f>Seniori!LV9</f>
        <v>0</v>
      </c>
      <c r="LW11" s="97">
        <f>Seniori!LW9</f>
        <v>0</v>
      </c>
      <c r="LX11" s="97">
        <f>Seniori!LX9</f>
        <v>0</v>
      </c>
      <c r="LY11" s="97">
        <f>Seniori!LY9</f>
        <v>0</v>
      </c>
      <c r="LZ11" s="97">
        <f>Seniori!LZ9</f>
        <v>0</v>
      </c>
      <c r="MA11" s="97">
        <f>Seniori!MA9</f>
        <v>0</v>
      </c>
      <c r="MB11" s="97">
        <f>Seniori!MB9</f>
        <v>0</v>
      </c>
      <c r="MC11" s="97">
        <f>Seniori!MC9</f>
        <v>0</v>
      </c>
      <c r="MD11" s="97">
        <f>Seniori!MD9</f>
        <v>0</v>
      </c>
      <c r="ME11" s="97">
        <f>Seniori!ME9</f>
        <v>0</v>
      </c>
      <c r="MF11" s="97">
        <f>Seniori!MF9</f>
        <v>0</v>
      </c>
      <c r="MG11" s="97">
        <f>Seniori!MG9</f>
        <v>0</v>
      </c>
      <c r="MH11" s="97">
        <f>Seniori!MH9</f>
        <v>0</v>
      </c>
      <c r="MI11" s="97">
        <f>Seniori!MI9</f>
        <v>0</v>
      </c>
      <c r="MJ11" s="97">
        <f>Seniori!MJ9</f>
        <v>0</v>
      </c>
      <c r="MK11" s="97">
        <f>Seniori!MK9</f>
        <v>0</v>
      </c>
      <c r="ML11" s="97">
        <f>Seniori!ML9</f>
        <v>0</v>
      </c>
      <c r="MM11" s="97">
        <f>Seniori!MM9</f>
        <v>0</v>
      </c>
      <c r="MN11" s="97">
        <f>Seniori!MN9</f>
        <v>0</v>
      </c>
      <c r="MO11" s="97">
        <f>Seniori!MO9</f>
        <v>0</v>
      </c>
      <c r="MP11" s="97">
        <f>Seniori!MP9</f>
        <v>0</v>
      </c>
      <c r="MQ11" s="97">
        <f>Seniori!MQ9</f>
        <v>0</v>
      </c>
      <c r="MR11" s="97">
        <f>Seniori!MR9</f>
        <v>0</v>
      </c>
      <c r="MS11" s="97">
        <f>Seniori!MS9</f>
        <v>0</v>
      </c>
      <c r="MT11" s="97">
        <f>Seniori!MT9</f>
        <v>0</v>
      </c>
      <c r="MU11" s="97">
        <f>Seniori!MU9</f>
        <v>0</v>
      </c>
      <c r="MV11" s="97">
        <f>Seniori!MV9</f>
        <v>0</v>
      </c>
      <c r="MW11" s="97">
        <f>Seniori!MW9</f>
        <v>0</v>
      </c>
      <c r="MX11" s="97">
        <f>Seniori!MX9</f>
        <v>0</v>
      </c>
      <c r="MY11" s="97">
        <f>Seniori!MY9</f>
        <v>0</v>
      </c>
      <c r="MZ11" s="97">
        <f>Seniori!MZ9</f>
        <v>0</v>
      </c>
      <c r="NA11" s="97">
        <f>Seniori!NA9</f>
        <v>0</v>
      </c>
      <c r="NB11" s="97">
        <f>Seniori!NB9</f>
        <v>0</v>
      </c>
      <c r="NC11" s="97">
        <f>Seniori!NC9</f>
        <v>0</v>
      </c>
      <c r="ND11" s="97">
        <f>Seniori!ND9</f>
        <v>0</v>
      </c>
      <c r="NE11" s="97">
        <f>Seniori!NE9</f>
        <v>0</v>
      </c>
      <c r="NF11" s="97">
        <f>Seniori!NF9</f>
        <v>0</v>
      </c>
      <c r="NG11" s="97">
        <f>Seniori!NG9</f>
        <v>0</v>
      </c>
      <c r="NH11" s="97">
        <f>Seniori!NH9</f>
        <v>0</v>
      </c>
      <c r="NI11" s="97">
        <f>Seniori!NI9</f>
        <v>0</v>
      </c>
      <c r="NJ11" s="97">
        <f>Seniori!NJ9</f>
        <v>0</v>
      </c>
      <c r="NK11" s="97">
        <f>Seniori!NK9</f>
        <v>0</v>
      </c>
      <c r="NL11" s="97">
        <f>Seniori!NL9</f>
        <v>0</v>
      </c>
      <c r="NM11" s="97">
        <f>Seniori!NM9</f>
        <v>0</v>
      </c>
      <c r="NN11" s="97">
        <f>Seniori!NN9</f>
        <v>0</v>
      </c>
      <c r="NO11" s="97">
        <f>Seniori!NO9</f>
        <v>0</v>
      </c>
      <c r="NP11" s="97">
        <f>Seniori!NP9</f>
        <v>0</v>
      </c>
      <c r="NQ11" s="97">
        <f>Seniori!NQ9</f>
        <v>0</v>
      </c>
      <c r="NR11" s="97">
        <f>Seniori!NR9</f>
        <v>0</v>
      </c>
      <c r="NS11" s="97">
        <f>Seniori!NS9</f>
        <v>0</v>
      </c>
      <c r="NT11" s="97">
        <f>Seniori!NT9</f>
        <v>0</v>
      </c>
      <c r="NU11" s="97">
        <f>Seniori!NU9</f>
        <v>0</v>
      </c>
      <c r="NV11" s="97">
        <f>Seniori!NV9</f>
        <v>0</v>
      </c>
      <c r="NW11" s="97">
        <f>Seniori!NW9</f>
        <v>0</v>
      </c>
      <c r="NX11" s="97">
        <f>Seniori!NX9</f>
        <v>0</v>
      </c>
      <c r="NY11" s="97">
        <f>Seniori!NY9</f>
        <v>0</v>
      </c>
      <c r="NZ11" s="97">
        <f>Seniori!NZ9</f>
        <v>0</v>
      </c>
      <c r="OA11" s="97">
        <f>Seniori!OA9</f>
        <v>0</v>
      </c>
      <c r="OB11" s="97">
        <f>Seniori!OB9</f>
        <v>0</v>
      </c>
      <c r="OC11" s="97">
        <f>Seniori!OC9</f>
        <v>0</v>
      </c>
      <c r="OD11" s="97">
        <f>Seniori!OD9</f>
        <v>0</v>
      </c>
      <c r="OE11" s="97">
        <f>Seniori!OE9</f>
        <v>0</v>
      </c>
      <c r="OF11" s="97">
        <f>Seniori!OF9</f>
        <v>0</v>
      </c>
      <c r="OG11" s="97">
        <f>Seniori!OG9</f>
        <v>0</v>
      </c>
      <c r="OH11" s="97">
        <f>Seniori!OH9</f>
        <v>0</v>
      </c>
      <c r="OI11" s="97">
        <f>Seniori!OI9</f>
        <v>0</v>
      </c>
      <c r="OJ11" s="97">
        <f>Seniori!OJ9</f>
        <v>0</v>
      </c>
      <c r="OK11" s="97">
        <f>Seniori!OK9</f>
        <v>0</v>
      </c>
      <c r="OL11" s="97">
        <f>Seniori!OL9</f>
        <v>0</v>
      </c>
      <c r="OM11" s="97">
        <f>Seniori!OM9</f>
        <v>0</v>
      </c>
      <c r="ON11" s="97">
        <f>Seniori!ON9</f>
        <v>0</v>
      </c>
      <c r="OO11" s="97">
        <f>Seniori!OO9</f>
        <v>0</v>
      </c>
      <c r="OP11" s="97">
        <f>Seniori!OP9</f>
        <v>0</v>
      </c>
      <c r="OQ11" s="97">
        <f>Seniori!OQ9</f>
        <v>0</v>
      </c>
      <c r="OR11" s="97">
        <f>Seniori!OR9</f>
        <v>0</v>
      </c>
      <c r="OS11" s="97">
        <f>Seniori!OS9</f>
        <v>0</v>
      </c>
      <c r="OT11" s="97">
        <f>Seniori!OT9</f>
        <v>0</v>
      </c>
      <c r="OU11" s="97">
        <f>Seniori!OU9</f>
        <v>0</v>
      </c>
      <c r="OV11" s="97">
        <f>Seniori!OV9</f>
        <v>0</v>
      </c>
      <c r="OW11" s="97">
        <f>Seniori!OW9</f>
        <v>0</v>
      </c>
      <c r="OX11" s="97">
        <f>Seniori!OX9</f>
        <v>0</v>
      </c>
      <c r="OY11" s="97">
        <f>Seniori!OY9</f>
        <v>0</v>
      </c>
      <c r="OZ11" s="97">
        <f>Seniori!OZ9</f>
        <v>0</v>
      </c>
      <c r="PA11" s="97">
        <f>Seniori!PA9</f>
        <v>0</v>
      </c>
      <c r="PB11" s="97">
        <f>Seniori!PB9</f>
        <v>0</v>
      </c>
      <c r="PC11" s="97">
        <f>Seniori!PC9</f>
        <v>0</v>
      </c>
      <c r="PD11" s="97">
        <f>Seniori!PD9</f>
        <v>0</v>
      </c>
      <c r="PE11" s="97">
        <f>Seniori!PE9</f>
        <v>0</v>
      </c>
      <c r="PF11" s="97">
        <f>Seniori!PF9</f>
        <v>0</v>
      </c>
      <c r="PG11" s="97">
        <f>Seniori!PG9</f>
        <v>0</v>
      </c>
      <c r="PH11" s="97">
        <f>Seniori!PH9</f>
        <v>0</v>
      </c>
      <c r="PI11" s="97">
        <f>Seniori!PI9</f>
        <v>0</v>
      </c>
      <c r="PJ11" s="97">
        <f>Seniori!PJ9</f>
        <v>0</v>
      </c>
      <c r="PK11" s="97">
        <f>Seniori!PK9</f>
        <v>0</v>
      </c>
      <c r="PL11" s="97">
        <f>Seniori!PL9</f>
        <v>0</v>
      </c>
      <c r="PM11" s="97">
        <f>Seniori!PM9</f>
        <v>0</v>
      </c>
      <c r="PN11" s="97">
        <f>Seniori!PN9</f>
        <v>0</v>
      </c>
      <c r="PO11" s="97">
        <f>Seniori!PO9</f>
        <v>0</v>
      </c>
      <c r="PP11" s="97">
        <f>Seniori!PP9</f>
        <v>0</v>
      </c>
      <c r="PQ11" s="97">
        <f>Seniori!PQ9</f>
        <v>0</v>
      </c>
      <c r="PR11" s="97">
        <f>Seniori!PR9</f>
        <v>0</v>
      </c>
      <c r="PS11" s="97">
        <f>Seniori!PS9</f>
        <v>0</v>
      </c>
      <c r="PT11" s="97">
        <f>Seniori!PT9</f>
        <v>0</v>
      </c>
      <c r="PU11" s="97">
        <f>Seniori!PU9</f>
        <v>0</v>
      </c>
      <c r="PV11" s="97">
        <f>Seniori!PV9</f>
        <v>0</v>
      </c>
      <c r="PW11" s="97">
        <f>Seniori!PW9</f>
        <v>0</v>
      </c>
      <c r="PX11" s="97">
        <f>Seniori!PX9</f>
        <v>0</v>
      </c>
      <c r="PY11" s="97">
        <f>Seniori!PY9</f>
        <v>0</v>
      </c>
      <c r="PZ11" s="97">
        <f>Seniori!PZ9</f>
        <v>0</v>
      </c>
      <c r="QA11" s="97">
        <f>Seniori!QA9</f>
        <v>0</v>
      </c>
      <c r="QB11" s="97">
        <f>Seniori!QB9</f>
        <v>0</v>
      </c>
      <c r="QC11" s="97">
        <f>Seniori!QC9</f>
        <v>0</v>
      </c>
      <c r="QD11" s="97">
        <f>Seniori!QD9</f>
        <v>0</v>
      </c>
      <c r="QE11" s="97">
        <f>Seniori!QE9</f>
        <v>0</v>
      </c>
      <c r="QF11" s="97">
        <f>Seniori!QF9</f>
        <v>0</v>
      </c>
      <c r="QG11" s="97">
        <f>Seniori!QG9</f>
        <v>0</v>
      </c>
      <c r="QH11" s="97">
        <f>Seniori!QH9</f>
        <v>0</v>
      </c>
      <c r="QI11" s="97">
        <f>Seniori!QI9</f>
        <v>0</v>
      </c>
      <c r="QJ11" s="97">
        <f>Seniori!QJ9</f>
        <v>0</v>
      </c>
      <c r="QK11" s="97">
        <f>Seniori!QK9</f>
        <v>0</v>
      </c>
      <c r="QL11" s="97">
        <f>Seniori!QL9</f>
        <v>0</v>
      </c>
      <c r="QM11" s="97">
        <f>Seniori!QM9</f>
        <v>0</v>
      </c>
      <c r="QN11" s="97">
        <f>Seniori!QN9</f>
        <v>0</v>
      </c>
      <c r="QO11" s="97">
        <f>Seniori!QO9</f>
        <v>0</v>
      </c>
      <c r="QP11" s="97">
        <f>Seniori!QP9</f>
        <v>0</v>
      </c>
      <c r="QQ11" s="97">
        <f>Seniori!QQ9</f>
        <v>0</v>
      </c>
      <c r="QR11" s="97">
        <f>Seniori!QR9</f>
        <v>0</v>
      </c>
      <c r="QS11" s="97">
        <f>Seniori!QS9</f>
        <v>0</v>
      </c>
      <c r="QT11" s="97">
        <f>Seniori!QT9</f>
        <v>0</v>
      </c>
      <c r="QU11" s="97">
        <f>Seniori!QU9</f>
        <v>0</v>
      </c>
      <c r="QV11" s="97">
        <f>Seniori!QV9</f>
        <v>0</v>
      </c>
      <c r="QW11" s="97">
        <f>Seniori!QW9</f>
        <v>0</v>
      </c>
      <c r="QX11" s="97">
        <f>Seniori!QX9</f>
        <v>0</v>
      </c>
      <c r="QY11" s="97">
        <f>Seniori!QY9</f>
        <v>0</v>
      </c>
      <c r="QZ11" s="97">
        <f>Seniori!QZ9</f>
        <v>0</v>
      </c>
      <c r="RA11" s="97">
        <f>Seniori!RA9</f>
        <v>0</v>
      </c>
      <c r="RB11" s="97">
        <f>Seniori!RB9</f>
        <v>0</v>
      </c>
      <c r="RC11" s="97">
        <f>Seniori!RC9</f>
        <v>0</v>
      </c>
      <c r="RD11" s="97">
        <f>Seniori!RD9</f>
        <v>0</v>
      </c>
      <c r="RE11" s="97">
        <f>Seniori!RE9</f>
        <v>0</v>
      </c>
      <c r="RF11" s="97">
        <f>Seniori!RF9</f>
        <v>0</v>
      </c>
      <c r="RG11" s="97">
        <f>Seniori!RG9</f>
        <v>0</v>
      </c>
      <c r="RH11" s="97">
        <f>Seniori!RH9</f>
        <v>0</v>
      </c>
      <c r="RI11" s="97">
        <f>Seniori!RI9</f>
        <v>0</v>
      </c>
      <c r="RJ11" s="97">
        <f>Seniori!RJ9</f>
        <v>0</v>
      </c>
      <c r="RK11" s="97">
        <f>Seniori!RK9</f>
        <v>0</v>
      </c>
      <c r="RL11" s="97">
        <f>Seniori!RL9</f>
        <v>0</v>
      </c>
      <c r="RM11" s="97">
        <f>Seniori!RM9</f>
        <v>0</v>
      </c>
      <c r="RN11" s="97">
        <f>Seniori!RN9</f>
        <v>0</v>
      </c>
      <c r="RO11" s="97">
        <f>Seniori!RO9</f>
        <v>0</v>
      </c>
      <c r="RP11" s="97">
        <f>Seniori!RP9</f>
        <v>0</v>
      </c>
      <c r="RQ11" s="97">
        <f>Seniori!RQ9</f>
        <v>0</v>
      </c>
      <c r="RR11" s="97">
        <f>Seniori!RR9</f>
        <v>0</v>
      </c>
      <c r="RS11" s="97">
        <f>Seniori!RS9</f>
        <v>0</v>
      </c>
      <c r="RT11" s="97">
        <f>Seniori!RT9</f>
        <v>0</v>
      </c>
      <c r="RU11" s="97">
        <f>Seniori!RU9</f>
        <v>0</v>
      </c>
      <c r="RV11" s="97">
        <f>Seniori!RV9</f>
        <v>0</v>
      </c>
      <c r="RW11" s="97">
        <f>Seniori!RW9</f>
        <v>0</v>
      </c>
      <c r="RX11" s="97">
        <f>Seniori!RX9</f>
        <v>0</v>
      </c>
      <c r="RY11" s="97">
        <f>Seniori!RY9</f>
        <v>0</v>
      </c>
      <c r="RZ11" s="97">
        <f>Seniori!RZ9</f>
        <v>0</v>
      </c>
      <c r="SA11" s="97">
        <f>Seniori!SA9</f>
        <v>0</v>
      </c>
      <c r="SB11" s="97">
        <f>Seniori!SB9</f>
        <v>0</v>
      </c>
      <c r="SC11" s="97">
        <f>Seniori!SC9</f>
        <v>0</v>
      </c>
      <c r="SD11" s="97">
        <f>Seniori!SD9</f>
        <v>0</v>
      </c>
      <c r="SE11" s="97">
        <f>Seniori!SE9</f>
        <v>0</v>
      </c>
      <c r="SF11" s="97">
        <f>Seniori!SF9</f>
        <v>0</v>
      </c>
      <c r="SG11" s="97">
        <f>Seniori!SG9</f>
        <v>0</v>
      </c>
      <c r="SH11" s="97">
        <f>Seniori!SH9</f>
        <v>0</v>
      </c>
      <c r="SI11" s="97">
        <f>Seniori!SI9</f>
        <v>0</v>
      </c>
      <c r="SJ11" s="97">
        <f>Seniori!SJ9</f>
        <v>0</v>
      </c>
      <c r="SK11" s="97">
        <f>Seniori!SK9</f>
        <v>0</v>
      </c>
      <c r="SL11" s="97">
        <f>Seniori!SL9</f>
        <v>0</v>
      </c>
      <c r="SM11" s="97">
        <f>Seniori!SM9</f>
        <v>0</v>
      </c>
      <c r="SN11" s="97">
        <f>Seniori!SN9</f>
        <v>0</v>
      </c>
      <c r="SO11" s="97">
        <f>Seniori!SO9</f>
        <v>0</v>
      </c>
      <c r="SP11" s="97">
        <f>Seniori!SP9</f>
        <v>0</v>
      </c>
      <c r="SQ11" s="97">
        <f>Seniori!SQ9</f>
        <v>0</v>
      </c>
      <c r="SR11" s="97">
        <f>Seniori!SR9</f>
        <v>0</v>
      </c>
      <c r="SS11" s="97">
        <f>Seniori!SS9</f>
        <v>0</v>
      </c>
      <c r="ST11" s="97">
        <f>Seniori!ST9</f>
        <v>0</v>
      </c>
      <c r="SU11" s="97">
        <f>Seniori!SU9</f>
        <v>0</v>
      </c>
      <c r="SV11" s="97">
        <f>Seniori!SV9</f>
        <v>0</v>
      </c>
      <c r="SW11" s="97">
        <f>Seniori!SW9</f>
        <v>0</v>
      </c>
      <c r="SX11" s="97">
        <f>Seniori!SX9</f>
        <v>0</v>
      </c>
      <c r="SY11" s="97">
        <f>Seniori!SY9</f>
        <v>0</v>
      </c>
      <c r="SZ11" s="97">
        <f>Seniori!SZ9</f>
        <v>0</v>
      </c>
      <c r="TA11" s="97">
        <f>Seniori!TA9</f>
        <v>0</v>
      </c>
      <c r="TB11" s="97">
        <f>Seniori!TB9</f>
        <v>0</v>
      </c>
    </row>
    <row r="12" spans="1:522" s="1" customFormat="1" ht="18" customHeight="1" x14ac:dyDescent="0.2">
      <c r="A12" s="12">
        <v>3</v>
      </c>
      <c r="B12" s="11" t="s">
        <v>23</v>
      </c>
      <c r="C12" s="1">
        <v>10267</v>
      </c>
      <c r="D12" s="1">
        <v>2014</v>
      </c>
      <c r="E12" t="s">
        <v>22</v>
      </c>
      <c r="F12" s="1">
        <v>2366</v>
      </c>
      <c r="G12" s="1" t="s">
        <v>95</v>
      </c>
      <c r="H12" t="s">
        <v>13</v>
      </c>
      <c r="I12" s="1">
        <f>SUM(K12:TB12)</f>
        <v>175.5</v>
      </c>
      <c r="J12" s="12">
        <f>Tabuľka4[[#This Row],[Stĺpec9]]</f>
        <v>175.5</v>
      </c>
      <c r="K12" s="97">
        <f>Seniori!K11</f>
        <v>0</v>
      </c>
      <c r="L12" s="97">
        <f>Seniori!L11</f>
        <v>0</v>
      </c>
      <c r="M12" s="97">
        <f>Seniori!M11</f>
        <v>0</v>
      </c>
      <c r="N12" s="97">
        <f>Seniori!N11</f>
        <v>0</v>
      </c>
      <c r="O12" s="97">
        <f>Seniori!O11</f>
        <v>0</v>
      </c>
      <c r="P12" s="97">
        <f>Seniori!P11</f>
        <v>0</v>
      </c>
      <c r="Q12" s="97">
        <f>Seniori!Q11</f>
        <v>0</v>
      </c>
      <c r="R12" s="97">
        <f>Seniori!R11</f>
        <v>0</v>
      </c>
      <c r="S12" s="97">
        <f>Seniori!S11</f>
        <v>0</v>
      </c>
      <c r="T12" s="97">
        <f>Seniori!T11</f>
        <v>0</v>
      </c>
      <c r="U12" s="97">
        <f>Seniori!U11</f>
        <v>0</v>
      </c>
      <c r="V12" s="97">
        <f>Seniori!V11</f>
        <v>0</v>
      </c>
      <c r="W12" s="97">
        <f>Seniori!W11</f>
        <v>0</v>
      </c>
      <c r="X12" s="97">
        <f>Seniori!X11</f>
        <v>0</v>
      </c>
      <c r="Y12" s="97">
        <f>Seniori!Y11</f>
        <v>0</v>
      </c>
      <c r="Z12" s="97">
        <f>Seniori!Z11</f>
        <v>0</v>
      </c>
      <c r="AA12" s="97">
        <f>Seniori!AA11</f>
        <v>0</v>
      </c>
      <c r="AB12" s="97">
        <f>Seniori!AB11</f>
        <v>0</v>
      </c>
      <c r="AC12" s="97">
        <f>Seniori!AC11</f>
        <v>0</v>
      </c>
      <c r="AD12" s="97">
        <f>Seniori!AD11</f>
        <v>0</v>
      </c>
      <c r="AE12" s="97">
        <f>Seniori!AE11</f>
        <v>0</v>
      </c>
      <c r="AF12" s="97">
        <f>Seniori!AF11</f>
        <v>0</v>
      </c>
      <c r="AG12" s="97">
        <f>Seniori!AG11</f>
        <v>0</v>
      </c>
      <c r="AH12" s="97">
        <f>Seniori!AH11</f>
        <v>0</v>
      </c>
      <c r="AI12" s="97">
        <f>Seniori!AI11</f>
        <v>0</v>
      </c>
      <c r="AJ12" s="97">
        <f>Seniori!AJ11</f>
        <v>0</v>
      </c>
      <c r="AK12" s="97">
        <f>Seniori!AK11</f>
        <v>0</v>
      </c>
      <c r="AL12" s="97">
        <f>Seniori!AL11</f>
        <v>0</v>
      </c>
      <c r="AM12" s="97">
        <f>Seniori!AM11</f>
        <v>0</v>
      </c>
      <c r="AN12" s="97">
        <f>Seniori!AN11</f>
        <v>0</v>
      </c>
      <c r="AO12" s="97">
        <f>Seniori!AO11</f>
        <v>0</v>
      </c>
      <c r="AP12" s="97">
        <f>Seniori!AP11</f>
        <v>0</v>
      </c>
      <c r="AQ12" s="97">
        <f>Seniori!AQ11</f>
        <v>0</v>
      </c>
      <c r="AR12" s="97">
        <f>Seniori!AR11</f>
        <v>0</v>
      </c>
      <c r="AS12" s="97">
        <f>Seniori!AS11</f>
        <v>0</v>
      </c>
      <c r="AT12" s="97">
        <f>Seniori!AT11</f>
        <v>0</v>
      </c>
      <c r="AU12" s="97">
        <f>Seniori!AU11</f>
        <v>0</v>
      </c>
      <c r="AV12" s="97">
        <f>Seniori!AV11</f>
        <v>0</v>
      </c>
      <c r="AW12" s="97">
        <f>Seniori!AW11</f>
        <v>0</v>
      </c>
      <c r="AX12" s="97">
        <f>Seniori!AX11</f>
        <v>0</v>
      </c>
      <c r="AY12" s="97">
        <f>Seniori!AY11</f>
        <v>0</v>
      </c>
      <c r="AZ12" s="97">
        <f>Seniori!AZ11</f>
        <v>0</v>
      </c>
      <c r="BA12" s="97">
        <f>Seniori!BA11</f>
        <v>0</v>
      </c>
      <c r="BB12" s="97">
        <f>Seniori!BB11</f>
        <v>0</v>
      </c>
      <c r="BC12" s="97">
        <f>Seniori!BC11</f>
        <v>0</v>
      </c>
      <c r="BD12" s="97">
        <f>Seniori!BD11</f>
        <v>0</v>
      </c>
      <c r="BE12" s="97">
        <f>Seniori!BE11</f>
        <v>0</v>
      </c>
      <c r="BF12" s="97">
        <f>Seniori!BF11</f>
        <v>0</v>
      </c>
      <c r="BG12" s="97">
        <f>Seniori!BG11</f>
        <v>0</v>
      </c>
      <c r="BH12" s="97">
        <f>Seniori!BH11</f>
        <v>0</v>
      </c>
      <c r="BI12" s="97">
        <f>Seniori!BI11</f>
        <v>0</v>
      </c>
      <c r="BJ12" s="97">
        <f>Seniori!BJ11</f>
        <v>0</v>
      </c>
      <c r="BK12" s="97">
        <f>Seniori!BK11</f>
        <v>0</v>
      </c>
      <c r="BL12" s="97">
        <f>Seniori!BL11</f>
        <v>0</v>
      </c>
      <c r="BM12" s="97">
        <f>Seniori!BM11</f>
        <v>0</v>
      </c>
      <c r="BN12" s="97">
        <f>Seniori!BN11</f>
        <v>0</v>
      </c>
      <c r="BO12" s="97">
        <f>Seniori!BO11</f>
        <v>0</v>
      </c>
      <c r="BP12" s="97">
        <f>Seniori!BP11</f>
        <v>0</v>
      </c>
      <c r="BQ12" s="97">
        <f>Seniori!BQ11</f>
        <v>0</v>
      </c>
      <c r="BR12" s="97">
        <f>Seniori!BR11</f>
        <v>0</v>
      </c>
      <c r="BS12" s="97">
        <f>Seniori!BS11</f>
        <v>0</v>
      </c>
      <c r="BT12" s="97">
        <f>Seniori!BT11</f>
        <v>0</v>
      </c>
      <c r="BU12" s="97">
        <f>Seniori!BU11</f>
        <v>0</v>
      </c>
      <c r="BV12" s="97">
        <f>Seniori!BV11</f>
        <v>0</v>
      </c>
      <c r="BW12" s="97">
        <f>Seniori!BW11</f>
        <v>0</v>
      </c>
      <c r="BX12" s="97">
        <f>Seniori!BX11</f>
        <v>0</v>
      </c>
      <c r="BY12" s="97">
        <f>Seniori!BY11</f>
        <v>0</v>
      </c>
      <c r="BZ12" s="97">
        <f>Seniori!BZ11</f>
        <v>0</v>
      </c>
      <c r="CA12" s="97">
        <f>Seniori!CA11</f>
        <v>0</v>
      </c>
      <c r="CB12" s="97">
        <f>Seniori!CB11</f>
        <v>0</v>
      </c>
      <c r="CC12" s="97">
        <f>Seniori!CC11</f>
        <v>0</v>
      </c>
      <c r="CD12" s="97">
        <f>Seniori!CD11</f>
        <v>0</v>
      </c>
      <c r="CE12" s="97">
        <f>Seniori!CE11</f>
        <v>0</v>
      </c>
      <c r="CF12" s="97">
        <f>Seniori!CF11</f>
        <v>0</v>
      </c>
      <c r="CG12" s="97">
        <f>Seniori!CG11</f>
        <v>0</v>
      </c>
      <c r="CH12" s="97">
        <f>Seniori!CH11</f>
        <v>0</v>
      </c>
      <c r="CI12" s="97">
        <f>Seniori!CI11</f>
        <v>0</v>
      </c>
      <c r="CJ12" s="97">
        <f>Seniori!CJ11</f>
        <v>0</v>
      </c>
      <c r="CK12" s="97">
        <f>Seniori!CK11</f>
        <v>0</v>
      </c>
      <c r="CL12" s="97">
        <f>Seniori!CL11</f>
        <v>0</v>
      </c>
      <c r="CM12" s="97">
        <f>Seniori!CM11</f>
        <v>0</v>
      </c>
      <c r="CN12" s="97">
        <f>Seniori!CN11</f>
        <v>0</v>
      </c>
      <c r="CO12" s="97">
        <f>Seniori!CO11</f>
        <v>0</v>
      </c>
      <c r="CP12" s="97">
        <f>Seniori!CP11</f>
        <v>0</v>
      </c>
      <c r="CQ12" s="97">
        <f>Seniori!CQ11</f>
        <v>0</v>
      </c>
      <c r="CR12" s="97">
        <f>Seniori!CR11</f>
        <v>0</v>
      </c>
      <c r="CS12" s="97">
        <f>Seniori!CS11</f>
        <v>0</v>
      </c>
      <c r="CT12" s="97">
        <f>Seniori!CT11</f>
        <v>0</v>
      </c>
      <c r="CU12" s="97">
        <f>Seniori!CU11</f>
        <v>0</v>
      </c>
      <c r="CV12" s="97">
        <f>Seniori!CV11</f>
        <v>0</v>
      </c>
      <c r="CW12" s="97">
        <f>Seniori!CW11</f>
        <v>0</v>
      </c>
      <c r="CX12" s="97">
        <f>Seniori!CX11</f>
        <v>0</v>
      </c>
      <c r="CY12" s="97">
        <f>Seniori!CY11</f>
        <v>0</v>
      </c>
      <c r="CZ12" s="97">
        <f>Seniori!CZ11</f>
        <v>12</v>
      </c>
      <c r="DA12" s="97">
        <f>Seniori!DA11</f>
        <v>9</v>
      </c>
      <c r="DB12" s="97">
        <f>Seniori!DB11</f>
        <v>0</v>
      </c>
      <c r="DC12" s="97">
        <f>Seniori!DC11</f>
        <v>0</v>
      </c>
      <c r="DD12" s="97">
        <f>Seniori!DD11</f>
        <v>0</v>
      </c>
      <c r="DE12" s="97">
        <f>Seniori!DE11</f>
        <v>0</v>
      </c>
      <c r="DF12" s="97">
        <f>Seniori!DF11</f>
        <v>0</v>
      </c>
      <c r="DG12" s="97">
        <f>Seniori!DG11</f>
        <v>14</v>
      </c>
      <c r="DH12" s="97">
        <f>Seniori!DH11</f>
        <v>0</v>
      </c>
      <c r="DI12" s="97">
        <f>Seniori!DI11</f>
        <v>0</v>
      </c>
      <c r="DJ12" s="97">
        <f>Seniori!DJ11</f>
        <v>0</v>
      </c>
      <c r="DK12" s="97">
        <f>Seniori!DK11</f>
        <v>0</v>
      </c>
      <c r="DL12" s="97">
        <f>Seniori!DL11</f>
        <v>0</v>
      </c>
      <c r="DM12" s="97">
        <f>Seniori!DM11</f>
        <v>0</v>
      </c>
      <c r="DN12" s="97">
        <f>Seniori!DN11</f>
        <v>0</v>
      </c>
      <c r="DO12" s="97">
        <f>Seniori!DO11</f>
        <v>0</v>
      </c>
      <c r="DP12" s="97">
        <f>Seniori!DP11</f>
        <v>0</v>
      </c>
      <c r="DQ12" s="97">
        <f>Seniori!DQ11</f>
        <v>0</v>
      </c>
      <c r="DR12" s="97">
        <f>Seniori!DR11</f>
        <v>0</v>
      </c>
      <c r="DS12" s="97">
        <f>Seniori!DS11</f>
        <v>0</v>
      </c>
      <c r="DT12" s="97">
        <f>Seniori!DT11</f>
        <v>0</v>
      </c>
      <c r="DU12" s="97">
        <f>Seniori!DU11</f>
        <v>0</v>
      </c>
      <c r="DV12" s="97">
        <f>Seniori!DV11</f>
        <v>0</v>
      </c>
      <c r="DW12" s="97">
        <f>Seniori!DW11</f>
        <v>0</v>
      </c>
      <c r="DX12" s="97">
        <f>Seniori!DX11</f>
        <v>0</v>
      </c>
      <c r="DY12" s="97">
        <f>Seniori!DY11</f>
        <v>0</v>
      </c>
      <c r="DZ12" s="97">
        <f>Seniori!DZ11</f>
        <v>0</v>
      </c>
      <c r="EA12" s="97">
        <f>Seniori!EA11</f>
        <v>0</v>
      </c>
      <c r="EB12" s="97">
        <f>Seniori!EB11</f>
        <v>0</v>
      </c>
      <c r="EC12" s="97">
        <f>Seniori!EC11</f>
        <v>0</v>
      </c>
      <c r="ED12" s="97">
        <f>Seniori!ED11</f>
        <v>0</v>
      </c>
      <c r="EE12" s="97">
        <f>Seniori!EE11</f>
        <v>0</v>
      </c>
      <c r="EF12" s="97">
        <f>Seniori!EF11</f>
        <v>0</v>
      </c>
      <c r="EG12" s="97">
        <f>Seniori!EG11</f>
        <v>0</v>
      </c>
      <c r="EH12" s="97">
        <f>Seniori!EH11</f>
        <v>0</v>
      </c>
      <c r="EI12" s="97">
        <f>Seniori!EI11</f>
        <v>0</v>
      </c>
      <c r="EJ12" s="97">
        <f>Seniori!EJ11</f>
        <v>0</v>
      </c>
      <c r="EK12" s="97">
        <f>Seniori!EK11</f>
        <v>0</v>
      </c>
      <c r="EL12" s="97">
        <f>Seniori!EL11</f>
        <v>0</v>
      </c>
      <c r="EM12" s="97">
        <f>Seniori!EM11</f>
        <v>0</v>
      </c>
      <c r="EN12" s="97">
        <f>Seniori!EN11</f>
        <v>0</v>
      </c>
      <c r="EO12" s="97">
        <f>Seniori!EO11</f>
        <v>0</v>
      </c>
      <c r="EP12" s="97">
        <f>Seniori!EP11</f>
        <v>0</v>
      </c>
      <c r="EQ12" s="97">
        <f>Seniori!EQ11</f>
        <v>0</v>
      </c>
      <c r="ER12" s="97">
        <f>Seniori!ER11</f>
        <v>0</v>
      </c>
      <c r="ES12" s="97">
        <f>Seniori!ES11</f>
        <v>0</v>
      </c>
      <c r="ET12" s="97">
        <f>Seniori!ET11</f>
        <v>0</v>
      </c>
      <c r="EU12" s="97">
        <f>Seniori!EU11</f>
        <v>0</v>
      </c>
      <c r="EV12" s="97">
        <f>Seniori!EV11</f>
        <v>0</v>
      </c>
      <c r="EW12" s="97">
        <f>Seniori!EW11</f>
        <v>0</v>
      </c>
      <c r="EX12" s="97">
        <f>Seniori!EX11</f>
        <v>0</v>
      </c>
      <c r="EY12" s="97">
        <f>Seniori!EY11</f>
        <v>0</v>
      </c>
      <c r="EZ12" s="97">
        <f>Seniori!EZ11</f>
        <v>0</v>
      </c>
      <c r="FA12" s="97">
        <f>Seniori!FA11</f>
        <v>0</v>
      </c>
      <c r="FB12" s="97">
        <f>Seniori!FB11</f>
        <v>0</v>
      </c>
      <c r="FC12" s="97">
        <f>Seniori!FC11</f>
        <v>0</v>
      </c>
      <c r="FD12" s="97">
        <f>Seniori!FD11</f>
        <v>0</v>
      </c>
      <c r="FE12" s="97">
        <f>Seniori!FE11</f>
        <v>0</v>
      </c>
      <c r="FF12" s="97">
        <f>Seniori!FF11</f>
        <v>0</v>
      </c>
      <c r="FG12" s="97">
        <f>Seniori!FG11</f>
        <v>0</v>
      </c>
      <c r="FH12" s="97">
        <f>Seniori!FH11</f>
        <v>0</v>
      </c>
      <c r="FI12" s="97">
        <f>Seniori!FI11</f>
        <v>0</v>
      </c>
      <c r="FJ12" s="97">
        <f>Seniori!FJ11</f>
        <v>0</v>
      </c>
      <c r="FK12" s="97">
        <f>Seniori!FK11</f>
        <v>0</v>
      </c>
      <c r="FL12" s="97">
        <f>Seniori!FL11</f>
        <v>0</v>
      </c>
      <c r="FM12" s="97">
        <f>Seniori!FM11</f>
        <v>0</v>
      </c>
      <c r="FN12" s="97">
        <f>Seniori!FN11</f>
        <v>0</v>
      </c>
      <c r="FO12" s="97">
        <f>Seniori!FO11</f>
        <v>0</v>
      </c>
      <c r="FP12" s="97">
        <f>Seniori!FP11</f>
        <v>0</v>
      </c>
      <c r="FQ12" s="97">
        <f>Seniori!FQ11</f>
        <v>0</v>
      </c>
      <c r="FR12" s="97">
        <f>Seniori!FR11</f>
        <v>0</v>
      </c>
      <c r="FS12" s="97">
        <f>Seniori!FS11</f>
        <v>0</v>
      </c>
      <c r="FT12" s="97">
        <f>Seniori!FT11</f>
        <v>0</v>
      </c>
      <c r="FU12" s="97">
        <f>Seniori!FU11</f>
        <v>0</v>
      </c>
      <c r="FV12" s="97">
        <f>Seniori!FV11</f>
        <v>0</v>
      </c>
      <c r="FW12" s="97">
        <f>Seniori!FW11</f>
        <v>0</v>
      </c>
      <c r="FX12" s="97">
        <f>Seniori!FX11</f>
        <v>0</v>
      </c>
      <c r="FY12" s="97">
        <f>Seniori!FY11</f>
        <v>0</v>
      </c>
      <c r="FZ12" s="97">
        <f>Seniori!FZ11</f>
        <v>0</v>
      </c>
      <c r="GA12" s="97">
        <f>Seniori!GA11</f>
        <v>0</v>
      </c>
      <c r="GB12" s="97">
        <f>Seniori!GB11</f>
        <v>0</v>
      </c>
      <c r="GC12" s="97">
        <f>Seniori!GC11</f>
        <v>0</v>
      </c>
      <c r="GD12" s="97">
        <f>Seniori!GD11</f>
        <v>0</v>
      </c>
      <c r="GE12" s="97">
        <f>Seniori!GE11</f>
        <v>0</v>
      </c>
      <c r="GF12" s="97">
        <f>Seniori!GF11</f>
        <v>0</v>
      </c>
      <c r="GG12" s="97">
        <f>Seniori!GG11</f>
        <v>0</v>
      </c>
      <c r="GH12" s="97">
        <f>Seniori!GH11</f>
        <v>0</v>
      </c>
      <c r="GI12" s="97">
        <f>Seniori!GI11</f>
        <v>0</v>
      </c>
      <c r="GJ12" s="97">
        <f>Seniori!GJ11</f>
        <v>0</v>
      </c>
      <c r="GK12" s="97">
        <f>Seniori!GK11</f>
        <v>0</v>
      </c>
      <c r="GL12" s="97">
        <f>Seniori!GL11</f>
        <v>0</v>
      </c>
      <c r="GM12" s="97">
        <f>Seniori!GM11</f>
        <v>0</v>
      </c>
      <c r="GN12" s="97">
        <f>Seniori!GN11</f>
        <v>0</v>
      </c>
      <c r="GO12" s="97">
        <f>Seniori!GO11</f>
        <v>0</v>
      </c>
      <c r="GP12" s="97">
        <f>Seniori!GP11</f>
        <v>0</v>
      </c>
      <c r="GQ12" s="97">
        <f>Seniori!GQ11</f>
        <v>0</v>
      </c>
      <c r="GR12" s="97">
        <f>Seniori!GR11</f>
        <v>0</v>
      </c>
      <c r="GS12" s="97">
        <f>Seniori!GS11</f>
        <v>0</v>
      </c>
      <c r="GT12" s="97">
        <f>Seniori!GT11</f>
        <v>0</v>
      </c>
      <c r="GU12" s="97">
        <f>Seniori!GU11</f>
        <v>0</v>
      </c>
      <c r="GV12" s="97">
        <f>Seniori!GV11</f>
        <v>0</v>
      </c>
      <c r="GW12" s="97">
        <f>Seniori!GW11</f>
        <v>0</v>
      </c>
      <c r="GX12" s="97">
        <f>Seniori!GX11</f>
        <v>0</v>
      </c>
      <c r="GY12" s="97">
        <f>Seniori!GY11</f>
        <v>13</v>
      </c>
      <c r="GZ12" s="97">
        <f>Seniori!GZ11</f>
        <v>0</v>
      </c>
      <c r="HA12" s="97">
        <f>Seniori!HA11</f>
        <v>0</v>
      </c>
      <c r="HB12" s="97">
        <f>Seniori!HB11</f>
        <v>0</v>
      </c>
      <c r="HC12" s="97">
        <f>Seniori!HC11</f>
        <v>0</v>
      </c>
      <c r="HD12" s="97">
        <f>Seniori!HD11</f>
        <v>0</v>
      </c>
      <c r="HE12" s="97">
        <f>Seniori!HE11</f>
        <v>0</v>
      </c>
      <c r="HF12" s="97">
        <f>Seniori!HF11</f>
        <v>0</v>
      </c>
      <c r="HG12" s="97">
        <f>Seniori!HG11</f>
        <v>17</v>
      </c>
      <c r="HH12" s="97">
        <f>Seniori!HH11</f>
        <v>0</v>
      </c>
      <c r="HI12" s="97">
        <f>Seniori!HI11</f>
        <v>0</v>
      </c>
      <c r="HJ12" s="97">
        <f>Seniori!HJ11</f>
        <v>0</v>
      </c>
      <c r="HK12" s="97">
        <f>Seniori!HK11</f>
        <v>0</v>
      </c>
      <c r="HL12" s="97">
        <f>Seniori!HL11</f>
        <v>0</v>
      </c>
      <c r="HM12" s="97">
        <f>Seniori!HM11</f>
        <v>0</v>
      </c>
      <c r="HN12" s="97">
        <f>Seniori!HN11</f>
        <v>0</v>
      </c>
      <c r="HO12" s="97">
        <f>Seniori!HO11</f>
        <v>0</v>
      </c>
      <c r="HP12" s="97">
        <f>Seniori!HP11</f>
        <v>0</v>
      </c>
      <c r="HQ12" s="97">
        <f>Seniori!HQ11</f>
        <v>17</v>
      </c>
      <c r="HR12" s="97">
        <f>Seniori!HR11</f>
        <v>0</v>
      </c>
      <c r="HS12" s="97">
        <f>Seniori!HS11</f>
        <v>0</v>
      </c>
      <c r="HT12" s="97">
        <f>Seniori!HT11</f>
        <v>0</v>
      </c>
      <c r="HU12" s="97">
        <f>Seniori!HU11</f>
        <v>0</v>
      </c>
      <c r="HV12" s="97">
        <f>Seniori!HV11</f>
        <v>0</v>
      </c>
      <c r="HW12" s="97">
        <f>Seniori!HW11</f>
        <v>0</v>
      </c>
      <c r="HX12" s="97">
        <f>Seniori!HX11</f>
        <v>0</v>
      </c>
      <c r="HY12" s="97">
        <f>Seniori!HY11</f>
        <v>0</v>
      </c>
      <c r="HZ12" s="97">
        <f>Seniori!HZ11</f>
        <v>17</v>
      </c>
      <c r="IA12" s="97">
        <f>Seniori!IA11</f>
        <v>0</v>
      </c>
      <c r="IB12" s="97">
        <f>Seniori!IB11</f>
        <v>0</v>
      </c>
      <c r="IC12" s="97">
        <f>Seniori!IC11</f>
        <v>0</v>
      </c>
      <c r="ID12" s="97">
        <f>Seniori!ID11</f>
        <v>0</v>
      </c>
      <c r="IE12" s="97">
        <f>Seniori!IE11</f>
        <v>0</v>
      </c>
      <c r="IF12" s="97">
        <f>Seniori!IF11</f>
        <v>0</v>
      </c>
      <c r="IG12" s="97">
        <f>Seniori!IG11</f>
        <v>0</v>
      </c>
      <c r="IH12" s="97">
        <f>Seniori!IH11</f>
        <v>0</v>
      </c>
      <c r="II12" s="97">
        <f>Seniori!II11</f>
        <v>0</v>
      </c>
      <c r="IJ12" s="97">
        <f>Seniori!IJ11</f>
        <v>0</v>
      </c>
      <c r="IK12" s="97">
        <f>Seniori!IK11</f>
        <v>0</v>
      </c>
      <c r="IL12" s="97">
        <f>Seniori!IL11</f>
        <v>0</v>
      </c>
      <c r="IM12" s="97">
        <f>Seniori!IM11</f>
        <v>0</v>
      </c>
      <c r="IN12" s="97">
        <f>Seniori!IN11</f>
        <v>0</v>
      </c>
      <c r="IO12" s="97">
        <f>Seniori!IO11</f>
        <v>0</v>
      </c>
      <c r="IP12" s="97">
        <f>Seniori!IP11</f>
        <v>0</v>
      </c>
      <c r="IQ12" s="97">
        <f>Seniori!IQ11</f>
        <v>0</v>
      </c>
      <c r="IR12" s="97">
        <f>Seniori!IR11</f>
        <v>0</v>
      </c>
      <c r="IS12" s="97">
        <f>Seniori!IS11</f>
        <v>0</v>
      </c>
      <c r="IT12" s="97">
        <f>Seniori!IT11</f>
        <v>0</v>
      </c>
      <c r="IU12" s="97">
        <f>Seniori!IU11</f>
        <v>0</v>
      </c>
      <c r="IV12" s="97">
        <f>Seniori!IV11</f>
        <v>0</v>
      </c>
      <c r="IW12" s="97">
        <f>Seniori!IW11</f>
        <v>0</v>
      </c>
      <c r="IX12" s="97">
        <f>Seniori!IX11</f>
        <v>0</v>
      </c>
      <c r="IY12" s="97">
        <f>Seniori!IY11</f>
        <v>0</v>
      </c>
      <c r="IZ12" s="97">
        <f>Seniori!IZ11</f>
        <v>0</v>
      </c>
      <c r="JA12" s="97">
        <f>Seniori!JA11</f>
        <v>0</v>
      </c>
      <c r="JB12" s="97">
        <f>Seniori!JB11</f>
        <v>0</v>
      </c>
      <c r="JC12" s="97">
        <f>Seniori!JC11</f>
        <v>0</v>
      </c>
      <c r="JD12" s="97">
        <f>Seniori!JD11</f>
        <v>0</v>
      </c>
      <c r="JE12" s="97">
        <f>Seniori!JE11</f>
        <v>0</v>
      </c>
      <c r="JF12" s="97">
        <f>Seniori!JF11</f>
        <v>0</v>
      </c>
      <c r="JG12" s="97">
        <f>Seniori!JG11</f>
        <v>0</v>
      </c>
      <c r="JH12" s="97">
        <f>Seniori!JH11</f>
        <v>0</v>
      </c>
      <c r="JI12" s="97">
        <f>Seniori!JI11</f>
        <v>0</v>
      </c>
      <c r="JJ12" s="97">
        <f>Seniori!JJ11</f>
        <v>0</v>
      </c>
      <c r="JK12" s="97">
        <f>Seniori!JK11</f>
        <v>0</v>
      </c>
      <c r="JL12" s="97">
        <f>Seniori!JL11</f>
        <v>0</v>
      </c>
      <c r="JM12" s="97">
        <f>Seniori!JM11</f>
        <v>0</v>
      </c>
      <c r="JN12" s="97">
        <f>Seniori!JN11</f>
        <v>0</v>
      </c>
      <c r="JO12" s="97">
        <f>Seniori!JO11</f>
        <v>0</v>
      </c>
      <c r="JP12" s="97">
        <f>Seniori!JP11</f>
        <v>0</v>
      </c>
      <c r="JQ12" s="97">
        <f>Seniori!JQ11</f>
        <v>0</v>
      </c>
      <c r="JR12" s="97">
        <f>Seniori!JR11</f>
        <v>0</v>
      </c>
      <c r="JS12" s="97">
        <f>Seniori!JS11</f>
        <v>0</v>
      </c>
      <c r="JT12" s="97">
        <f>Seniori!JT11</f>
        <v>0</v>
      </c>
      <c r="JU12" s="97">
        <f>Seniori!JU11</f>
        <v>0</v>
      </c>
      <c r="JV12" s="97">
        <f>Seniori!JV11</f>
        <v>0</v>
      </c>
      <c r="JW12" s="97">
        <f>Seniori!JW11</f>
        <v>0</v>
      </c>
      <c r="JX12" s="97">
        <f>Seniori!JX11</f>
        <v>0</v>
      </c>
      <c r="JY12" s="97">
        <f>Seniori!JY11</f>
        <v>0</v>
      </c>
      <c r="JZ12" s="97">
        <f>Seniori!JZ11</f>
        <v>0</v>
      </c>
      <c r="KA12" s="97">
        <f>Seniori!KA11</f>
        <v>0</v>
      </c>
      <c r="KB12" s="97">
        <f>Seniori!KB11</f>
        <v>0</v>
      </c>
      <c r="KC12" s="97">
        <f>Seniori!KC11</f>
        <v>0</v>
      </c>
      <c r="KD12" s="97">
        <f>Seniori!KD11</f>
        <v>0</v>
      </c>
      <c r="KE12" s="97">
        <f>Seniori!KE11</f>
        <v>0</v>
      </c>
      <c r="KF12" s="97">
        <f>Seniori!KF11</f>
        <v>0</v>
      </c>
      <c r="KG12" s="97">
        <f>Seniori!KG11</f>
        <v>0</v>
      </c>
      <c r="KH12" s="97">
        <f>Seniori!KH11</f>
        <v>0</v>
      </c>
      <c r="KI12" s="97">
        <f>Seniori!KI11</f>
        <v>0</v>
      </c>
      <c r="KJ12" s="97">
        <f>Seniori!KJ11</f>
        <v>0</v>
      </c>
      <c r="KK12" s="97">
        <f>Seniori!KK11</f>
        <v>0</v>
      </c>
      <c r="KL12" s="97">
        <f>Seniori!KL11</f>
        <v>0</v>
      </c>
      <c r="KM12" s="97">
        <f>Seniori!KM11</f>
        <v>0</v>
      </c>
      <c r="KN12" s="97">
        <f>Seniori!KN11</f>
        <v>0</v>
      </c>
      <c r="KO12" s="97">
        <f>Seniori!KO11</f>
        <v>0</v>
      </c>
      <c r="KP12" s="97">
        <f>Seniori!KP11</f>
        <v>0</v>
      </c>
      <c r="KQ12" s="97">
        <f>Seniori!KQ11</f>
        <v>0</v>
      </c>
      <c r="KR12" s="97">
        <f>Seniori!KR11</f>
        <v>17</v>
      </c>
      <c r="KS12" s="97">
        <f>Seniori!KS11</f>
        <v>0</v>
      </c>
      <c r="KT12" s="97">
        <f>Seniori!KT11</f>
        <v>0</v>
      </c>
      <c r="KU12" s="97">
        <f>Seniori!KU11</f>
        <v>0</v>
      </c>
      <c r="KV12" s="97">
        <f>Seniori!KV11</f>
        <v>0</v>
      </c>
      <c r="KW12" s="97">
        <f>Seniori!KW11</f>
        <v>0</v>
      </c>
      <c r="KX12" s="97">
        <f>Seniori!KX11</f>
        <v>0</v>
      </c>
      <c r="KY12" s="97">
        <f>Seniori!KY11</f>
        <v>0</v>
      </c>
      <c r="KZ12" s="97">
        <f>Seniori!KZ11</f>
        <v>0</v>
      </c>
      <c r="LA12" s="97">
        <f>Seniori!LA11</f>
        <v>19</v>
      </c>
      <c r="LB12" s="97">
        <f>Seniori!LB11</f>
        <v>0</v>
      </c>
      <c r="LC12" s="97">
        <f>Seniori!LC11</f>
        <v>0</v>
      </c>
      <c r="LD12" s="97">
        <f>Seniori!LD11</f>
        <v>0</v>
      </c>
      <c r="LE12" s="97">
        <f>Seniori!LE11</f>
        <v>0</v>
      </c>
      <c r="LF12" s="97">
        <f>Seniori!LF11</f>
        <v>0</v>
      </c>
      <c r="LG12" s="97">
        <f>Seniori!LG11</f>
        <v>0</v>
      </c>
      <c r="LH12" s="97">
        <f>Seniori!LH11</f>
        <v>0</v>
      </c>
      <c r="LI12" s="97">
        <f>Seniori!LI11</f>
        <v>0</v>
      </c>
      <c r="LJ12" s="97">
        <f>Seniori!LJ11</f>
        <v>0</v>
      </c>
      <c r="LK12" s="97">
        <f>Seniori!LK11</f>
        <v>0</v>
      </c>
      <c r="LL12" s="97">
        <f>Seniori!LL11</f>
        <v>0</v>
      </c>
      <c r="LM12" s="97">
        <f>Seniori!LM11</f>
        <v>0</v>
      </c>
      <c r="LN12" s="97">
        <f>Seniori!LN11</f>
        <v>0</v>
      </c>
      <c r="LO12" s="97">
        <f>Seniori!LO11</f>
        <v>16.5</v>
      </c>
      <c r="LP12" s="97">
        <f>Seniori!LP11</f>
        <v>0</v>
      </c>
      <c r="LQ12" s="97">
        <f>Seniori!LQ11</f>
        <v>0</v>
      </c>
      <c r="LR12" s="97">
        <f>Seniori!LR11</f>
        <v>0</v>
      </c>
      <c r="LS12" s="97">
        <f>Seniori!LS11</f>
        <v>0</v>
      </c>
      <c r="LT12" s="97">
        <f>Seniori!LT11</f>
        <v>0</v>
      </c>
      <c r="LU12" s="97">
        <f>Seniori!LU11</f>
        <v>0</v>
      </c>
      <c r="LV12" s="97">
        <f>Seniori!LV11</f>
        <v>0</v>
      </c>
      <c r="LW12" s="97">
        <f>Seniori!LW11</f>
        <v>24</v>
      </c>
      <c r="LX12" s="97">
        <f>Seniori!LX11</f>
        <v>0</v>
      </c>
      <c r="LY12" s="97">
        <f>Seniori!LY11</f>
        <v>0</v>
      </c>
      <c r="LZ12" s="97">
        <f>Seniori!LZ11</f>
        <v>0</v>
      </c>
      <c r="MA12" s="97">
        <f>Seniori!MA11</f>
        <v>0</v>
      </c>
      <c r="MB12" s="97">
        <f>Seniori!MB11</f>
        <v>0</v>
      </c>
      <c r="MC12" s="97">
        <f>Seniori!MC11</f>
        <v>0</v>
      </c>
      <c r="MD12" s="97">
        <f>Seniori!MD11</f>
        <v>0</v>
      </c>
      <c r="ME12" s="97">
        <f>Seniori!ME11</f>
        <v>0</v>
      </c>
      <c r="MF12" s="97">
        <f>Seniori!MF11</f>
        <v>0</v>
      </c>
      <c r="MG12" s="97">
        <f>Seniori!MG11</f>
        <v>0</v>
      </c>
      <c r="MH12" s="97">
        <f>Seniori!MH11</f>
        <v>0</v>
      </c>
      <c r="MI12" s="97">
        <f>Seniori!MI11</f>
        <v>0</v>
      </c>
      <c r="MJ12" s="97">
        <f>Seniori!MJ11</f>
        <v>0</v>
      </c>
      <c r="MK12" s="97">
        <f>Seniori!MK11</f>
        <v>0</v>
      </c>
      <c r="ML12" s="97">
        <f>Seniori!ML11</f>
        <v>0</v>
      </c>
      <c r="MM12" s="97">
        <f>Seniori!MM11</f>
        <v>0</v>
      </c>
      <c r="MN12" s="97">
        <f>Seniori!MN11</f>
        <v>0</v>
      </c>
      <c r="MO12" s="97">
        <f>Seniori!MO11</f>
        <v>0</v>
      </c>
      <c r="MP12" s="97">
        <f>Seniori!MP11</f>
        <v>0</v>
      </c>
      <c r="MQ12" s="97">
        <f>Seniori!MQ11</f>
        <v>0</v>
      </c>
      <c r="MR12" s="97">
        <f>Seniori!MR11</f>
        <v>0</v>
      </c>
      <c r="MS12" s="97">
        <f>Seniori!MS11</f>
        <v>0</v>
      </c>
      <c r="MT12" s="97">
        <f>Seniori!MT11</f>
        <v>0</v>
      </c>
      <c r="MU12" s="97">
        <f>Seniori!MU11</f>
        <v>0</v>
      </c>
      <c r="MV12" s="97">
        <f>Seniori!MV11</f>
        <v>0</v>
      </c>
      <c r="MW12" s="97">
        <f>Seniori!MW11</f>
        <v>0</v>
      </c>
      <c r="MX12" s="97">
        <f>Seniori!MX11</f>
        <v>0</v>
      </c>
      <c r="MY12" s="97">
        <f>Seniori!MY11</f>
        <v>0</v>
      </c>
      <c r="MZ12" s="97">
        <f>Seniori!MZ11</f>
        <v>0</v>
      </c>
      <c r="NA12" s="97">
        <f>Seniori!NA11</f>
        <v>0</v>
      </c>
      <c r="NB12" s="97">
        <f>Seniori!NB11</f>
        <v>0</v>
      </c>
      <c r="NC12" s="97">
        <f>Seniori!NC11</f>
        <v>0</v>
      </c>
      <c r="ND12" s="97">
        <f>Seniori!ND11</f>
        <v>0</v>
      </c>
      <c r="NE12" s="97">
        <f>Seniori!NE11</f>
        <v>0</v>
      </c>
      <c r="NF12" s="97">
        <f>Seniori!NF11</f>
        <v>0</v>
      </c>
      <c r="NG12" s="97">
        <f>Seniori!NG11</f>
        <v>0</v>
      </c>
      <c r="NH12" s="97">
        <f>Seniori!NH11</f>
        <v>0</v>
      </c>
      <c r="NI12" s="97">
        <f>Seniori!NI11</f>
        <v>0</v>
      </c>
      <c r="NJ12" s="97">
        <f>Seniori!NJ11</f>
        <v>0</v>
      </c>
      <c r="NK12" s="97">
        <f>Seniori!NK11</f>
        <v>0</v>
      </c>
      <c r="NL12" s="97">
        <f>Seniori!NL11</f>
        <v>0</v>
      </c>
      <c r="NM12" s="97">
        <f>Seniori!NM11</f>
        <v>0</v>
      </c>
      <c r="NN12" s="97">
        <f>Seniori!NN11</f>
        <v>0</v>
      </c>
      <c r="NO12" s="97">
        <f>Seniori!NO11</f>
        <v>0</v>
      </c>
      <c r="NP12" s="97">
        <f>Seniori!NP11</f>
        <v>0</v>
      </c>
      <c r="NQ12" s="97">
        <f>Seniori!NQ11</f>
        <v>0</v>
      </c>
      <c r="NR12" s="97">
        <f>Seniori!NR11</f>
        <v>0</v>
      </c>
      <c r="NS12" s="97">
        <f>Seniori!NS11</f>
        <v>0</v>
      </c>
      <c r="NT12" s="97">
        <f>Seniori!NT11</f>
        <v>0</v>
      </c>
      <c r="NU12" s="97">
        <f>Seniori!NU11</f>
        <v>0</v>
      </c>
      <c r="NV12" s="97">
        <f>Seniori!NV11</f>
        <v>0</v>
      </c>
      <c r="NW12" s="97">
        <f>Seniori!NW11</f>
        <v>0</v>
      </c>
      <c r="NX12" s="97">
        <f>Seniori!NX11</f>
        <v>0</v>
      </c>
      <c r="NY12" s="97">
        <f>Seniori!NY11</f>
        <v>0</v>
      </c>
      <c r="NZ12" s="97">
        <f>Seniori!NZ11</f>
        <v>0</v>
      </c>
      <c r="OA12" s="97">
        <f>Seniori!OA11</f>
        <v>0</v>
      </c>
      <c r="OB12" s="97">
        <f>Seniori!OB11</f>
        <v>0</v>
      </c>
      <c r="OC12" s="97">
        <f>Seniori!OC11</f>
        <v>0</v>
      </c>
      <c r="OD12" s="97">
        <f>Seniori!OD11</f>
        <v>0</v>
      </c>
      <c r="OE12" s="97">
        <f>Seniori!OE11</f>
        <v>0</v>
      </c>
      <c r="OF12" s="97">
        <f>Seniori!OF11</f>
        <v>0</v>
      </c>
      <c r="OG12" s="97">
        <f>Seniori!OG11</f>
        <v>0</v>
      </c>
      <c r="OH12" s="97">
        <f>Seniori!OH11</f>
        <v>0</v>
      </c>
      <c r="OI12" s="97">
        <f>Seniori!OI11</f>
        <v>0</v>
      </c>
      <c r="OJ12" s="97">
        <f>Seniori!OJ11</f>
        <v>0</v>
      </c>
      <c r="OK12" s="97">
        <f>Seniori!OK11</f>
        <v>0</v>
      </c>
      <c r="OL12" s="97">
        <f>Seniori!OL11</f>
        <v>0</v>
      </c>
      <c r="OM12" s="97">
        <f>Seniori!OM11</f>
        <v>0</v>
      </c>
      <c r="ON12" s="97">
        <f>Seniori!ON11</f>
        <v>0</v>
      </c>
      <c r="OO12" s="97">
        <f>Seniori!OO11</f>
        <v>0</v>
      </c>
      <c r="OP12" s="97">
        <f>Seniori!OP11</f>
        <v>0</v>
      </c>
      <c r="OQ12" s="97">
        <f>Seniori!OQ11</f>
        <v>0</v>
      </c>
      <c r="OR12" s="97">
        <f>Seniori!OR11</f>
        <v>0</v>
      </c>
      <c r="OS12" s="97">
        <f>Seniori!OS11</f>
        <v>0</v>
      </c>
      <c r="OT12" s="97">
        <f>Seniori!OT11</f>
        <v>0</v>
      </c>
      <c r="OU12" s="97">
        <f>Seniori!OU11</f>
        <v>0</v>
      </c>
      <c r="OV12" s="97">
        <f>Seniori!OV11</f>
        <v>0</v>
      </c>
      <c r="OW12" s="97">
        <f>Seniori!OW11</f>
        <v>0</v>
      </c>
      <c r="OX12" s="97">
        <f>Seniori!OX11</f>
        <v>0</v>
      </c>
      <c r="OY12" s="97">
        <f>Seniori!OY11</f>
        <v>0</v>
      </c>
      <c r="OZ12" s="97">
        <f>Seniori!OZ11</f>
        <v>0</v>
      </c>
      <c r="PA12" s="97">
        <f>Seniori!PA11</f>
        <v>0</v>
      </c>
      <c r="PB12" s="97">
        <f>Seniori!PB11</f>
        <v>0</v>
      </c>
      <c r="PC12" s="97">
        <f>Seniori!PC11</f>
        <v>0</v>
      </c>
      <c r="PD12" s="97">
        <f>Seniori!PD11</f>
        <v>0</v>
      </c>
      <c r="PE12" s="97">
        <f>Seniori!PE11</f>
        <v>0</v>
      </c>
      <c r="PF12" s="97">
        <f>Seniori!PF11</f>
        <v>0</v>
      </c>
      <c r="PG12" s="97">
        <f>Seniori!PG11</f>
        <v>0</v>
      </c>
      <c r="PH12" s="97">
        <f>Seniori!PH11</f>
        <v>0</v>
      </c>
      <c r="PI12" s="97">
        <f>Seniori!PI11</f>
        <v>0</v>
      </c>
      <c r="PJ12" s="97">
        <f>Seniori!PJ11</f>
        <v>0</v>
      </c>
      <c r="PK12" s="97">
        <f>Seniori!PK11</f>
        <v>0</v>
      </c>
      <c r="PL12" s="97">
        <f>Seniori!PL11</f>
        <v>0</v>
      </c>
      <c r="PM12" s="97">
        <f>Seniori!PM11</f>
        <v>0</v>
      </c>
      <c r="PN12" s="97">
        <f>Seniori!PN11</f>
        <v>0</v>
      </c>
      <c r="PO12" s="97">
        <f>Seniori!PO11</f>
        <v>0</v>
      </c>
      <c r="PP12" s="97">
        <f>Seniori!PP11</f>
        <v>0</v>
      </c>
      <c r="PQ12" s="97">
        <f>Seniori!PQ11</f>
        <v>0</v>
      </c>
      <c r="PR12" s="97">
        <f>Seniori!PR11</f>
        <v>0</v>
      </c>
      <c r="PS12" s="97">
        <f>Seniori!PS11</f>
        <v>0</v>
      </c>
      <c r="PT12" s="97">
        <f>Seniori!PT11</f>
        <v>0</v>
      </c>
      <c r="PU12" s="97">
        <f>Seniori!PU11</f>
        <v>0</v>
      </c>
      <c r="PV12" s="97">
        <f>Seniori!PV11</f>
        <v>0</v>
      </c>
      <c r="PW12" s="97">
        <f>Seniori!PW11</f>
        <v>0</v>
      </c>
      <c r="PX12" s="97">
        <f>Seniori!PX11</f>
        <v>0</v>
      </c>
      <c r="PY12" s="97">
        <f>Seniori!PY11</f>
        <v>0</v>
      </c>
      <c r="PZ12" s="97">
        <f>Seniori!PZ11</f>
        <v>0</v>
      </c>
      <c r="QA12" s="97">
        <f>Seniori!QA11</f>
        <v>0</v>
      </c>
      <c r="QB12" s="97">
        <f>Seniori!QB11</f>
        <v>0</v>
      </c>
      <c r="QC12" s="97">
        <f>Seniori!QC11</f>
        <v>0</v>
      </c>
      <c r="QD12" s="97">
        <f>Seniori!QD11</f>
        <v>0</v>
      </c>
      <c r="QE12" s="97">
        <f>Seniori!QE11</f>
        <v>0</v>
      </c>
      <c r="QF12" s="97">
        <f>Seniori!QF11</f>
        <v>0</v>
      </c>
      <c r="QG12" s="97">
        <f>Seniori!QG11</f>
        <v>0</v>
      </c>
      <c r="QH12" s="97">
        <f>Seniori!QH11</f>
        <v>0</v>
      </c>
      <c r="QI12" s="97">
        <f>Seniori!QI11</f>
        <v>0</v>
      </c>
      <c r="QJ12" s="97">
        <f>Seniori!QJ11</f>
        <v>0</v>
      </c>
      <c r="QK12" s="97">
        <f>Seniori!QK11</f>
        <v>0</v>
      </c>
      <c r="QL12" s="97">
        <f>Seniori!QL11</f>
        <v>0</v>
      </c>
      <c r="QM12" s="97">
        <f>Seniori!QM11</f>
        <v>0</v>
      </c>
      <c r="QN12" s="97">
        <f>Seniori!QN11</f>
        <v>0</v>
      </c>
      <c r="QO12" s="97">
        <f>Seniori!QO11</f>
        <v>0</v>
      </c>
      <c r="QP12" s="97">
        <f>Seniori!QP11</f>
        <v>0</v>
      </c>
      <c r="QQ12" s="97">
        <f>Seniori!QQ11</f>
        <v>0</v>
      </c>
      <c r="QR12" s="97">
        <f>Seniori!QR11</f>
        <v>0</v>
      </c>
      <c r="QS12" s="97">
        <f>Seniori!QS11</f>
        <v>0</v>
      </c>
      <c r="QT12" s="97">
        <f>Seniori!QT11</f>
        <v>0</v>
      </c>
      <c r="QU12" s="97">
        <f>Seniori!QU11</f>
        <v>0</v>
      </c>
      <c r="QV12" s="97">
        <f>Seniori!QV11</f>
        <v>0</v>
      </c>
      <c r="QW12" s="97">
        <f>Seniori!QW11</f>
        <v>0</v>
      </c>
      <c r="QX12" s="97">
        <f>Seniori!QX11</f>
        <v>0</v>
      </c>
      <c r="QY12" s="97">
        <f>Seniori!QY11</f>
        <v>0</v>
      </c>
      <c r="QZ12" s="97">
        <f>Seniori!QZ11</f>
        <v>0</v>
      </c>
      <c r="RA12" s="97">
        <f>Seniori!RA11</f>
        <v>0</v>
      </c>
      <c r="RB12" s="97">
        <f>Seniori!RB11</f>
        <v>0</v>
      </c>
      <c r="RC12" s="97">
        <f>Seniori!RC11</f>
        <v>0</v>
      </c>
      <c r="RD12" s="97">
        <f>Seniori!RD11</f>
        <v>0</v>
      </c>
      <c r="RE12" s="97">
        <f>Seniori!RE11</f>
        <v>0</v>
      </c>
      <c r="RF12" s="97">
        <f>Seniori!RF11</f>
        <v>0</v>
      </c>
      <c r="RG12" s="97">
        <f>Seniori!RG11</f>
        <v>0</v>
      </c>
      <c r="RH12" s="97">
        <f>Seniori!RH11</f>
        <v>0</v>
      </c>
      <c r="RI12" s="97">
        <f>Seniori!RI11</f>
        <v>0</v>
      </c>
      <c r="RJ12" s="97">
        <f>Seniori!RJ11</f>
        <v>0</v>
      </c>
      <c r="RK12" s="97">
        <f>Seniori!RK11</f>
        <v>0</v>
      </c>
      <c r="RL12" s="97">
        <f>Seniori!RL11</f>
        <v>0</v>
      </c>
      <c r="RM12" s="97">
        <f>Seniori!RM11</f>
        <v>0</v>
      </c>
      <c r="RN12" s="97">
        <f>Seniori!RN11</f>
        <v>0</v>
      </c>
      <c r="RO12" s="97">
        <f>Seniori!RO11</f>
        <v>0</v>
      </c>
      <c r="RP12" s="97">
        <f>Seniori!RP11</f>
        <v>0</v>
      </c>
      <c r="RQ12" s="97">
        <f>Seniori!RQ11</f>
        <v>0</v>
      </c>
      <c r="RR12" s="97">
        <f>Seniori!RR11</f>
        <v>0</v>
      </c>
      <c r="RS12" s="97">
        <f>Seniori!RS11</f>
        <v>0</v>
      </c>
      <c r="RT12" s="97">
        <f>Seniori!RT11</f>
        <v>0</v>
      </c>
      <c r="RU12" s="97">
        <f>Seniori!RU11</f>
        <v>0</v>
      </c>
      <c r="RV12" s="97">
        <f>Seniori!RV11</f>
        <v>0</v>
      </c>
      <c r="RW12" s="97">
        <f>Seniori!RW11</f>
        <v>0</v>
      </c>
      <c r="RX12" s="97">
        <f>Seniori!RX11</f>
        <v>0</v>
      </c>
      <c r="RY12" s="97">
        <f>Seniori!RY11</f>
        <v>0</v>
      </c>
      <c r="RZ12" s="97">
        <f>Seniori!RZ11</f>
        <v>0</v>
      </c>
      <c r="SA12" s="97">
        <f>Seniori!SA11</f>
        <v>0</v>
      </c>
      <c r="SB12" s="97">
        <f>Seniori!SB11</f>
        <v>0</v>
      </c>
      <c r="SC12" s="97">
        <f>Seniori!SC11</f>
        <v>0</v>
      </c>
      <c r="SD12" s="97">
        <f>Seniori!SD11</f>
        <v>0</v>
      </c>
      <c r="SE12" s="97">
        <f>Seniori!SE11</f>
        <v>0</v>
      </c>
      <c r="SF12" s="97">
        <f>Seniori!SF11</f>
        <v>0</v>
      </c>
      <c r="SG12" s="97">
        <f>Seniori!SG11</f>
        <v>0</v>
      </c>
      <c r="SH12" s="97">
        <f>Seniori!SH11</f>
        <v>0</v>
      </c>
      <c r="SI12" s="97">
        <f>Seniori!SI11</f>
        <v>0</v>
      </c>
      <c r="SJ12" s="97">
        <f>Seniori!SJ11</f>
        <v>0</v>
      </c>
      <c r="SK12" s="97">
        <f>Seniori!SK11</f>
        <v>0</v>
      </c>
      <c r="SL12" s="97">
        <f>Seniori!SL11</f>
        <v>0</v>
      </c>
      <c r="SM12" s="97">
        <f>Seniori!SM11</f>
        <v>0</v>
      </c>
      <c r="SN12" s="97">
        <f>Seniori!SN11</f>
        <v>0</v>
      </c>
      <c r="SO12" s="97">
        <f>Seniori!SO11</f>
        <v>0</v>
      </c>
      <c r="SP12" s="97">
        <f>Seniori!SP11</f>
        <v>0</v>
      </c>
      <c r="SQ12" s="97">
        <f>Seniori!SQ11</f>
        <v>0</v>
      </c>
      <c r="SR12" s="97">
        <f>Seniori!SR11</f>
        <v>0</v>
      </c>
      <c r="SS12" s="97">
        <f>Seniori!SS11</f>
        <v>0</v>
      </c>
      <c r="ST12" s="97">
        <f>Seniori!ST11</f>
        <v>0</v>
      </c>
      <c r="SU12" s="97">
        <f>Seniori!SU11</f>
        <v>0</v>
      </c>
      <c r="SV12" s="97">
        <f>Seniori!SV11</f>
        <v>0</v>
      </c>
      <c r="SW12" s="97">
        <f>Seniori!SW11</f>
        <v>0</v>
      </c>
      <c r="SX12" s="97">
        <f>Seniori!SX11</f>
        <v>0</v>
      </c>
      <c r="SY12" s="97">
        <f>Seniori!SY11</f>
        <v>0</v>
      </c>
      <c r="SZ12" s="97">
        <f>Seniori!SZ11</f>
        <v>0</v>
      </c>
      <c r="TA12" s="97">
        <f>Seniori!TA11</f>
        <v>0</v>
      </c>
      <c r="TB12" s="97">
        <f>Seniori!TB11</f>
        <v>0</v>
      </c>
    </row>
    <row r="13" spans="1:522" s="1" customFormat="1" ht="18" customHeight="1" x14ac:dyDescent="0.2">
      <c r="A13" s="12">
        <v>4</v>
      </c>
      <c r="B13" s="11" t="s">
        <v>32</v>
      </c>
      <c r="C13" s="1">
        <v>11490</v>
      </c>
      <c r="D13" s="1">
        <v>2017</v>
      </c>
      <c r="E13" t="s">
        <v>31</v>
      </c>
      <c r="F13" s="1">
        <v>1742</v>
      </c>
      <c r="G13" s="9" t="s">
        <v>95</v>
      </c>
      <c r="H13" s="4" t="s">
        <v>316</v>
      </c>
      <c r="I13" s="1">
        <f>SUM(K13:TB13)</f>
        <v>170.5</v>
      </c>
      <c r="J13" s="12">
        <f>Tabuľka4[[#This Row],[Stĺpec85]]+Tabuľka4[[#This Row],[Stĺpec95]]+Tabuľka4[[#This Row],[Stĺpec96]]+Tabuľka4[[#This Row],[Stĺpec149]]+Tabuľka4[[#This Row],[Stĺpec150]]+Tabuľka4[[#This Row],[Stĺpec154]]+Tabuľka4[[#This Row],[Stĺpec224]]+Tabuľka4[[#This Row],[Stĺpec225]]+Tabuľka4[[#This Row],[Stĺpec234]]+Tabuľka4[[#This Row],[Stĺpec303]]+Tabuľka4[[#This Row],[Stĺpec304]]+Tabuľka4[[#This Row],[Stĺpec313]]+Tabuľka4[[#This Row],[Stĺpec327]]+Tabuľka4[[#This Row],[Stĺpec328]]+Tabuľka4[[#This Row],[Stĺpec335]]</f>
        <v>159.5</v>
      </c>
      <c r="K13" s="97">
        <f>Seniori!K24</f>
        <v>0</v>
      </c>
      <c r="L13" s="97">
        <f>Seniori!L24</f>
        <v>0</v>
      </c>
      <c r="M13" s="97">
        <f>Seniori!M24</f>
        <v>0</v>
      </c>
      <c r="N13" s="97">
        <f>Seniori!N24</f>
        <v>0</v>
      </c>
      <c r="O13" s="97">
        <f>Seniori!O24</f>
        <v>0</v>
      </c>
      <c r="P13" s="97">
        <f>Seniori!P24</f>
        <v>0</v>
      </c>
      <c r="Q13" s="97">
        <f>Seniori!Q24</f>
        <v>0</v>
      </c>
      <c r="R13" s="97">
        <f>Seniori!R24</f>
        <v>0</v>
      </c>
      <c r="S13" s="97">
        <f>Seniori!S24</f>
        <v>0</v>
      </c>
      <c r="T13" s="97">
        <f>Seniori!T24</f>
        <v>0</v>
      </c>
      <c r="U13" s="97">
        <f>Seniori!U24</f>
        <v>0</v>
      </c>
      <c r="V13" s="97">
        <f>Seniori!V24</f>
        <v>0</v>
      </c>
      <c r="W13" s="97">
        <f>Seniori!W24</f>
        <v>0</v>
      </c>
      <c r="X13" s="97">
        <f>Seniori!X24</f>
        <v>0</v>
      </c>
      <c r="Y13" s="97">
        <f>Seniori!Y24</f>
        <v>0</v>
      </c>
      <c r="Z13" s="97">
        <f>Seniori!Z24</f>
        <v>0</v>
      </c>
      <c r="AA13" s="97">
        <f>Seniori!AA24</f>
        <v>0</v>
      </c>
      <c r="AB13" s="97">
        <f>Seniori!AB24</f>
        <v>0</v>
      </c>
      <c r="AC13" s="97">
        <f>Seniori!AC24</f>
        <v>0</v>
      </c>
      <c r="AD13" s="97">
        <f>Seniori!AD24</f>
        <v>0</v>
      </c>
      <c r="AE13" s="97">
        <f>Seniori!AE24</f>
        <v>0</v>
      </c>
      <c r="AF13" s="97">
        <f>Seniori!AF24</f>
        <v>0</v>
      </c>
      <c r="AG13" s="97">
        <f>Seniori!AG24</f>
        <v>0</v>
      </c>
      <c r="AH13" s="97">
        <f>Seniori!AH24</f>
        <v>0</v>
      </c>
      <c r="AI13" s="97">
        <f>Seniori!AI24</f>
        <v>0</v>
      </c>
      <c r="AJ13" s="97">
        <f>Seniori!AJ24</f>
        <v>0</v>
      </c>
      <c r="AK13" s="97">
        <f>Seniori!AK24</f>
        <v>0</v>
      </c>
      <c r="AL13" s="97">
        <f>Seniori!AL24</f>
        <v>0</v>
      </c>
      <c r="AM13" s="97">
        <f>Seniori!AM24</f>
        <v>0</v>
      </c>
      <c r="AN13" s="97">
        <f>Seniori!AN24</f>
        <v>0</v>
      </c>
      <c r="AO13" s="97">
        <f>Seniori!AO24</f>
        <v>0</v>
      </c>
      <c r="AP13" s="97">
        <f>Seniori!AP24</f>
        <v>0</v>
      </c>
      <c r="AQ13" s="97">
        <f>Seniori!AQ24</f>
        <v>0</v>
      </c>
      <c r="AR13" s="97">
        <f>Seniori!AR24</f>
        <v>0</v>
      </c>
      <c r="AS13" s="97">
        <f>Seniori!AS24</f>
        <v>0</v>
      </c>
      <c r="AT13" s="97">
        <f>Seniori!AT24</f>
        <v>0</v>
      </c>
      <c r="AU13" s="97">
        <f>Seniori!AU24</f>
        <v>0</v>
      </c>
      <c r="AV13" s="97">
        <f>Seniori!AV24</f>
        <v>0</v>
      </c>
      <c r="AW13" s="97">
        <f>Seniori!AW24</f>
        <v>0</v>
      </c>
      <c r="AX13" s="97">
        <f>Seniori!AX24</f>
        <v>0</v>
      </c>
      <c r="AY13" s="97">
        <f>Seniori!AY24</f>
        <v>0</v>
      </c>
      <c r="AZ13" s="97">
        <f>Seniori!AZ24</f>
        <v>0</v>
      </c>
      <c r="BA13" s="97">
        <f>Seniori!BA24</f>
        <v>0</v>
      </c>
      <c r="BB13" s="97">
        <f>Seniori!BB24</f>
        <v>0</v>
      </c>
      <c r="BC13" s="97">
        <f>Seniori!BC24</f>
        <v>0</v>
      </c>
      <c r="BD13" s="97">
        <f>Seniori!BD24</f>
        <v>0</v>
      </c>
      <c r="BE13" s="97">
        <f>Seniori!BE24</f>
        <v>0</v>
      </c>
      <c r="BF13" s="97">
        <f>Seniori!BF24</f>
        <v>0</v>
      </c>
      <c r="BG13" s="97">
        <f>Seniori!BG24</f>
        <v>0</v>
      </c>
      <c r="BH13" s="97">
        <f>Seniori!BH24</f>
        <v>0</v>
      </c>
      <c r="BI13" s="97">
        <f>Seniori!BI24</f>
        <v>0</v>
      </c>
      <c r="BJ13" s="97">
        <f>Seniori!BJ24</f>
        <v>0</v>
      </c>
      <c r="BK13" s="97">
        <f>Seniori!BK24</f>
        <v>0</v>
      </c>
      <c r="BL13" s="97">
        <f>Seniori!BL24</f>
        <v>0</v>
      </c>
      <c r="BM13" s="97">
        <f>Seniori!BM24</f>
        <v>0</v>
      </c>
      <c r="BN13" s="97">
        <f>Seniori!BN24</f>
        <v>0</v>
      </c>
      <c r="BO13" s="97">
        <f>Seniori!BO24</f>
        <v>0</v>
      </c>
      <c r="BP13" s="97">
        <f>Seniori!BP24</f>
        <v>0</v>
      </c>
      <c r="BQ13" s="97">
        <f>Seniori!BQ24</f>
        <v>0</v>
      </c>
      <c r="BR13" s="97">
        <f>Seniori!BR24</f>
        <v>0</v>
      </c>
      <c r="BS13" s="97">
        <f>Seniori!BS24</f>
        <v>0</v>
      </c>
      <c r="BT13" s="97">
        <f>Seniori!BT24</f>
        <v>0</v>
      </c>
      <c r="BU13" s="97">
        <f>Seniori!BU24</f>
        <v>0</v>
      </c>
      <c r="BV13" s="97">
        <f>Seniori!BV24</f>
        <v>0</v>
      </c>
      <c r="BW13" s="97">
        <f>Seniori!BW24</f>
        <v>0</v>
      </c>
      <c r="BX13" s="97">
        <f>Seniori!BX24</f>
        <v>0</v>
      </c>
      <c r="BY13" s="97">
        <f>Seniori!BY24</f>
        <v>0</v>
      </c>
      <c r="BZ13" s="97">
        <f>Seniori!BZ24</f>
        <v>0</v>
      </c>
      <c r="CA13" s="97">
        <f>Seniori!CA24</f>
        <v>0</v>
      </c>
      <c r="CB13" s="97">
        <f>Seniori!CB24</f>
        <v>0</v>
      </c>
      <c r="CC13" s="97">
        <f>Seniori!CC24</f>
        <v>0</v>
      </c>
      <c r="CD13" s="97">
        <f>Seniori!CD24</f>
        <v>0</v>
      </c>
      <c r="CE13" s="97">
        <f>Seniori!CE24</f>
        <v>0</v>
      </c>
      <c r="CF13" s="97">
        <f>Seniori!CF24</f>
        <v>0</v>
      </c>
      <c r="CG13" s="97">
        <f>Seniori!CG24</f>
        <v>6</v>
      </c>
      <c r="CH13" s="97">
        <f>Seniori!CH24</f>
        <v>4</v>
      </c>
      <c r="CI13" s="97">
        <f>Seniori!CI24</f>
        <v>0</v>
      </c>
      <c r="CJ13" s="97">
        <f>Seniori!CJ24</f>
        <v>0</v>
      </c>
      <c r="CK13" s="97">
        <f>Seniori!CK24</f>
        <v>0</v>
      </c>
      <c r="CL13" s="97">
        <f>Seniori!CL24</f>
        <v>0</v>
      </c>
      <c r="CM13" s="97">
        <f>Seniori!CM24</f>
        <v>0</v>
      </c>
      <c r="CN13" s="97">
        <f>Seniori!CN24</f>
        <v>0</v>
      </c>
      <c r="CO13" s="97">
        <f>Seniori!CO24</f>
        <v>0</v>
      </c>
      <c r="CP13" s="97">
        <f>Seniori!CP24</f>
        <v>0</v>
      </c>
      <c r="CQ13" s="97">
        <f>Seniori!CQ24</f>
        <v>9</v>
      </c>
      <c r="CR13" s="97">
        <f>Seniori!CR24</f>
        <v>10</v>
      </c>
      <c r="CS13" s="97">
        <f>Seniori!CS24</f>
        <v>0</v>
      </c>
      <c r="CT13" s="97">
        <f>Seniori!CT24</f>
        <v>0</v>
      </c>
      <c r="CU13" s="97">
        <f>Seniori!CU24</f>
        <v>0</v>
      </c>
      <c r="CV13" s="97">
        <f>Seniori!CV24</f>
        <v>0</v>
      </c>
      <c r="CW13" s="97">
        <f>Seniori!CW24</f>
        <v>0</v>
      </c>
      <c r="CX13" s="97">
        <f>Seniori!CX24</f>
        <v>0</v>
      </c>
      <c r="CY13" s="97">
        <f>Seniori!CY24</f>
        <v>0</v>
      </c>
      <c r="CZ13" s="97">
        <f>Seniori!CZ24</f>
        <v>0</v>
      </c>
      <c r="DA13" s="97">
        <f>Seniori!DA24</f>
        <v>0</v>
      </c>
      <c r="DB13" s="97">
        <f>Seniori!DB24</f>
        <v>0</v>
      </c>
      <c r="DC13" s="97">
        <f>Seniori!DC24</f>
        <v>0</v>
      </c>
      <c r="DD13" s="97">
        <f>Seniori!DD24</f>
        <v>0</v>
      </c>
      <c r="DE13" s="97">
        <f>Seniori!DE24</f>
        <v>0</v>
      </c>
      <c r="DF13" s="97">
        <f>Seniori!DF24</f>
        <v>0</v>
      </c>
      <c r="DG13" s="97">
        <f>Seniori!DG24</f>
        <v>0</v>
      </c>
      <c r="DH13" s="97">
        <f>Seniori!DH24</f>
        <v>0</v>
      </c>
      <c r="DI13" s="97">
        <f>Seniori!DI24</f>
        <v>0</v>
      </c>
      <c r="DJ13" s="97">
        <f>Seniori!DJ24</f>
        <v>0</v>
      </c>
      <c r="DK13" s="97">
        <f>Seniori!DK24</f>
        <v>0</v>
      </c>
      <c r="DL13" s="97">
        <f>Seniori!DL24</f>
        <v>0</v>
      </c>
      <c r="DM13" s="97">
        <f>Seniori!DM24</f>
        <v>0</v>
      </c>
      <c r="DN13" s="97">
        <f>Seniori!DN24</f>
        <v>0</v>
      </c>
      <c r="DO13" s="97">
        <f>Seniori!DO24</f>
        <v>0</v>
      </c>
      <c r="DP13" s="97">
        <f>Seniori!DP24</f>
        <v>0</v>
      </c>
      <c r="DQ13" s="97">
        <f>Seniori!DQ24</f>
        <v>0</v>
      </c>
      <c r="DR13" s="97">
        <f>Seniori!DR24</f>
        <v>0</v>
      </c>
      <c r="DS13" s="97">
        <f>Seniori!DS24</f>
        <v>0</v>
      </c>
      <c r="DT13" s="97">
        <f>Seniori!DT24</f>
        <v>0</v>
      </c>
      <c r="DU13" s="97">
        <f>Seniori!DU24</f>
        <v>0</v>
      </c>
      <c r="DV13" s="97">
        <f>Seniori!DV24</f>
        <v>0</v>
      </c>
      <c r="DW13" s="97">
        <f>Seniori!DW24</f>
        <v>0</v>
      </c>
      <c r="DX13" s="97">
        <f>Seniori!DX24</f>
        <v>0</v>
      </c>
      <c r="DY13" s="97">
        <f>Seniori!DY24</f>
        <v>0</v>
      </c>
      <c r="DZ13" s="97">
        <f>Seniori!DZ24</f>
        <v>0</v>
      </c>
      <c r="EA13" s="97">
        <f>Seniori!EA24</f>
        <v>0</v>
      </c>
      <c r="EB13" s="97">
        <f>Seniori!EB24</f>
        <v>0</v>
      </c>
      <c r="EC13" s="97">
        <f>Seniori!EC24</f>
        <v>0</v>
      </c>
      <c r="ED13" s="97">
        <f>Seniori!ED24</f>
        <v>0</v>
      </c>
      <c r="EE13" s="97">
        <f>Seniori!EE24</f>
        <v>0</v>
      </c>
      <c r="EF13" s="97">
        <f>Seniori!EF24</f>
        <v>0</v>
      </c>
      <c r="EG13" s="97">
        <f>Seniori!EG24</f>
        <v>0</v>
      </c>
      <c r="EH13" s="97">
        <f>Seniori!EH24</f>
        <v>0</v>
      </c>
      <c r="EI13" s="97">
        <f>Seniori!EI24</f>
        <v>0</v>
      </c>
      <c r="EJ13" s="97">
        <f>Seniori!EJ24</f>
        <v>0</v>
      </c>
      <c r="EK13" s="97">
        <f>Seniori!EK24</f>
        <v>0</v>
      </c>
      <c r="EL13" s="97">
        <f>Seniori!EL24</f>
        <v>0</v>
      </c>
      <c r="EM13" s="97">
        <f>Seniori!EM24</f>
        <v>0</v>
      </c>
      <c r="EN13" s="97">
        <f>Seniori!EN24</f>
        <v>0</v>
      </c>
      <c r="EO13" s="97">
        <f>Seniori!EO24</f>
        <v>0</v>
      </c>
      <c r="EP13" s="97">
        <f>Seniori!EP24</f>
        <v>0</v>
      </c>
      <c r="EQ13" s="97">
        <f>Seniori!EQ24</f>
        <v>0</v>
      </c>
      <c r="ER13" s="97">
        <f>Seniori!ER24</f>
        <v>0</v>
      </c>
      <c r="ES13" s="97">
        <f>Seniori!ES24</f>
        <v>8</v>
      </c>
      <c r="ET13" s="97">
        <f>Seniori!ET24</f>
        <v>16</v>
      </c>
      <c r="EU13" s="97">
        <f>Seniori!EU24</f>
        <v>0</v>
      </c>
      <c r="EV13" s="97">
        <f>Seniori!EV24</f>
        <v>0</v>
      </c>
      <c r="EW13" s="97">
        <f>Seniori!EW24</f>
        <v>0</v>
      </c>
      <c r="EX13" s="97">
        <f>Seniori!EX24</f>
        <v>10</v>
      </c>
      <c r="EY13" s="97">
        <f>Seniori!EY24</f>
        <v>0</v>
      </c>
      <c r="EZ13" s="97">
        <f>Seniori!EZ24</f>
        <v>0</v>
      </c>
      <c r="FA13" s="97">
        <f>Seniori!FA24</f>
        <v>0</v>
      </c>
      <c r="FB13" s="97">
        <f>Seniori!FB24</f>
        <v>0</v>
      </c>
      <c r="FC13" s="97">
        <f>Seniori!FC24</f>
        <v>0</v>
      </c>
      <c r="FD13" s="97">
        <f>Seniori!FD24</f>
        <v>0</v>
      </c>
      <c r="FE13" s="97">
        <f>Seniori!FE24</f>
        <v>0</v>
      </c>
      <c r="FF13" s="97">
        <f>Seniori!FF24</f>
        <v>0</v>
      </c>
      <c r="FG13" s="97">
        <f>Seniori!FG24</f>
        <v>0</v>
      </c>
      <c r="FH13" s="97">
        <f>Seniori!FH24</f>
        <v>0</v>
      </c>
      <c r="FI13" s="97">
        <f>Seniori!FI24</f>
        <v>0</v>
      </c>
      <c r="FJ13" s="97">
        <f>Seniori!FJ24</f>
        <v>0</v>
      </c>
      <c r="FK13" s="97">
        <f>Seniori!FK24</f>
        <v>0</v>
      </c>
      <c r="FL13" s="97">
        <f>Seniori!FL24</f>
        <v>0</v>
      </c>
      <c r="FM13" s="97">
        <f>Seniori!FM24</f>
        <v>0</v>
      </c>
      <c r="FN13" s="97">
        <f>Seniori!FN24</f>
        <v>0</v>
      </c>
      <c r="FO13" s="97">
        <f>Seniori!FO24</f>
        <v>0</v>
      </c>
      <c r="FP13" s="97">
        <f>Seniori!FP24</f>
        <v>0</v>
      </c>
      <c r="FQ13" s="97">
        <f>Seniori!FQ24</f>
        <v>0</v>
      </c>
      <c r="FR13" s="97">
        <f>Seniori!FR24</f>
        <v>0</v>
      </c>
      <c r="FS13" s="97">
        <f>Seniori!FS24</f>
        <v>0</v>
      </c>
      <c r="FT13" s="97">
        <f>Seniori!FT24</f>
        <v>0</v>
      </c>
      <c r="FU13" s="97">
        <f>Seniori!FU24</f>
        <v>0</v>
      </c>
      <c r="FV13" s="97">
        <f>Seniori!FV24</f>
        <v>0</v>
      </c>
      <c r="FW13" s="97">
        <f>Seniori!FW24</f>
        <v>0</v>
      </c>
      <c r="FX13" s="97">
        <f>Seniori!FX24</f>
        <v>0</v>
      </c>
      <c r="FY13" s="97">
        <f>Seniori!FY24</f>
        <v>0</v>
      </c>
      <c r="FZ13" s="97">
        <f>Seniori!FZ24</f>
        <v>0</v>
      </c>
      <c r="GA13" s="97">
        <f>Seniori!GA24</f>
        <v>0</v>
      </c>
      <c r="GB13" s="97">
        <f>Seniori!GB24</f>
        <v>0</v>
      </c>
      <c r="GC13" s="97">
        <f>Seniori!GC24</f>
        <v>0</v>
      </c>
      <c r="GD13" s="97">
        <f>Seniori!GD24</f>
        <v>0</v>
      </c>
      <c r="GE13" s="97">
        <f>Seniori!GE24</f>
        <v>0</v>
      </c>
      <c r="GF13" s="97">
        <f>Seniori!GF24</f>
        <v>0</v>
      </c>
      <c r="GG13" s="97">
        <f>Seniori!GG24</f>
        <v>0</v>
      </c>
      <c r="GH13" s="97">
        <f>Seniori!GH24</f>
        <v>0</v>
      </c>
      <c r="GI13" s="97">
        <f>Seniori!GI24</f>
        <v>0</v>
      </c>
      <c r="GJ13" s="97">
        <f>Seniori!GJ24</f>
        <v>0</v>
      </c>
      <c r="GK13" s="97">
        <f>Seniori!GK24</f>
        <v>0</v>
      </c>
      <c r="GL13" s="97">
        <f>Seniori!GL24</f>
        <v>0</v>
      </c>
      <c r="GM13" s="97">
        <f>Seniori!GM24</f>
        <v>0</v>
      </c>
      <c r="GN13" s="97">
        <f>Seniori!GN24</f>
        <v>0</v>
      </c>
      <c r="GO13" s="97">
        <f>Seniori!GO24</f>
        <v>0</v>
      </c>
      <c r="GP13" s="97">
        <f>Seniori!GP24</f>
        <v>0</v>
      </c>
      <c r="GQ13" s="97">
        <f>Seniori!GQ24</f>
        <v>0</v>
      </c>
      <c r="GR13" s="97">
        <f>Seniori!GR24</f>
        <v>0</v>
      </c>
      <c r="GS13" s="97">
        <f>Seniori!GS24</f>
        <v>0</v>
      </c>
      <c r="GT13" s="97">
        <f>Seniori!GT24</f>
        <v>0</v>
      </c>
      <c r="GU13" s="97">
        <f>Seniori!GU24</f>
        <v>0</v>
      </c>
      <c r="GV13" s="97">
        <f>Seniori!GV24</f>
        <v>0</v>
      </c>
      <c r="GW13" s="97">
        <f>Seniori!GW24</f>
        <v>0</v>
      </c>
      <c r="GX13" s="97">
        <f>Seniori!GX24</f>
        <v>0</v>
      </c>
      <c r="GY13" s="97">
        <f>Seniori!GY24</f>
        <v>0</v>
      </c>
      <c r="GZ13" s="97">
        <f>Seniori!GZ24</f>
        <v>0</v>
      </c>
      <c r="HA13" s="97">
        <f>Seniori!HA24</f>
        <v>0</v>
      </c>
      <c r="HB13" s="97">
        <f>Seniori!HB24</f>
        <v>0</v>
      </c>
      <c r="HC13" s="97">
        <f>Seniori!HC24</f>
        <v>0</v>
      </c>
      <c r="HD13" s="97">
        <f>Seniori!HD24</f>
        <v>0</v>
      </c>
      <c r="HE13" s="97">
        <f>Seniori!HE24</f>
        <v>0</v>
      </c>
      <c r="HF13" s="97">
        <f>Seniori!HF24</f>
        <v>0</v>
      </c>
      <c r="HG13" s="97">
        <f>Seniori!HG24</f>
        <v>0</v>
      </c>
      <c r="HH13" s="97">
        <f>Seniori!HH24</f>
        <v>0</v>
      </c>
      <c r="HI13" s="97">
        <f>Seniori!HI24</f>
        <v>0</v>
      </c>
      <c r="HJ13" s="97">
        <f>Seniori!HJ24</f>
        <v>0</v>
      </c>
      <c r="HK13" s="97">
        <f>Seniori!HK24</f>
        <v>0</v>
      </c>
      <c r="HL13" s="97">
        <f>Seniori!HL24</f>
        <v>0</v>
      </c>
      <c r="HM13" s="97">
        <f>Seniori!HM24</f>
        <v>0</v>
      </c>
      <c r="HN13" s="97">
        <f>Seniori!HN24</f>
        <v>0</v>
      </c>
      <c r="HO13" s="97">
        <f>Seniori!HO24</f>
        <v>0</v>
      </c>
      <c r="HP13" s="97">
        <f>Seniori!HP24</f>
        <v>11</v>
      </c>
      <c r="HQ13" s="97">
        <f>Seniori!HQ24</f>
        <v>11</v>
      </c>
      <c r="HR13" s="97">
        <f>Seniori!HR24</f>
        <v>0</v>
      </c>
      <c r="HS13" s="97">
        <f>Seniori!HS24</f>
        <v>0</v>
      </c>
      <c r="HT13" s="97">
        <f>Seniori!HT24</f>
        <v>0</v>
      </c>
      <c r="HU13" s="97">
        <f>Seniori!HU24</f>
        <v>0</v>
      </c>
      <c r="HV13" s="97">
        <f>Seniori!HV24</f>
        <v>0</v>
      </c>
      <c r="HW13" s="97">
        <f>Seniori!HW24</f>
        <v>0</v>
      </c>
      <c r="HX13" s="97">
        <f>Seniori!HX24</f>
        <v>0</v>
      </c>
      <c r="HY13" s="97">
        <f>Seniori!HY24</f>
        <v>3</v>
      </c>
      <c r="HZ13" s="97">
        <f>Seniori!HZ24</f>
        <v>13</v>
      </c>
      <c r="IA13" s="97">
        <f>Seniori!IA24</f>
        <v>0</v>
      </c>
      <c r="IB13" s="97">
        <f>Seniori!IB24</f>
        <v>0</v>
      </c>
      <c r="IC13" s="97">
        <f>Seniori!IC24</f>
        <v>0</v>
      </c>
      <c r="ID13" s="97">
        <f>Seniori!ID24</f>
        <v>0</v>
      </c>
      <c r="IE13" s="97">
        <f>Seniori!IE24</f>
        <v>0</v>
      </c>
      <c r="IF13" s="97">
        <f>Seniori!IF24</f>
        <v>0</v>
      </c>
      <c r="IG13" s="97">
        <f>Seniori!IG24</f>
        <v>0</v>
      </c>
      <c r="IH13" s="97">
        <f>Seniori!IH24</f>
        <v>0</v>
      </c>
      <c r="II13" s="97">
        <f>Seniori!II24</f>
        <v>0</v>
      </c>
      <c r="IJ13" s="97">
        <f>Seniori!IJ24</f>
        <v>0</v>
      </c>
      <c r="IK13" s="97">
        <f>Seniori!IK24</f>
        <v>0</v>
      </c>
      <c r="IL13" s="97">
        <f>Seniori!IL24</f>
        <v>0</v>
      </c>
      <c r="IM13" s="97">
        <f>Seniori!IM24</f>
        <v>0</v>
      </c>
      <c r="IN13" s="97">
        <f>Seniori!IN24</f>
        <v>0</v>
      </c>
      <c r="IO13" s="97">
        <f>Seniori!IO24</f>
        <v>0</v>
      </c>
      <c r="IP13" s="97">
        <f>Seniori!IP24</f>
        <v>0</v>
      </c>
      <c r="IQ13" s="97">
        <f>Seniori!IQ24</f>
        <v>0</v>
      </c>
      <c r="IR13" s="97">
        <f>Seniori!IR24</f>
        <v>0</v>
      </c>
      <c r="IS13" s="97">
        <f>Seniori!IS24</f>
        <v>0</v>
      </c>
      <c r="IT13" s="97">
        <f>Seniori!IT24</f>
        <v>0</v>
      </c>
      <c r="IU13" s="97">
        <f>Seniori!IU24</f>
        <v>0</v>
      </c>
      <c r="IV13" s="97">
        <f>Seniori!IV24</f>
        <v>0</v>
      </c>
      <c r="IW13" s="97">
        <f>Seniori!IW24</f>
        <v>0</v>
      </c>
      <c r="IX13" s="97">
        <f>Seniori!IX24</f>
        <v>0</v>
      </c>
      <c r="IY13" s="97">
        <f>Seniori!IY24</f>
        <v>0</v>
      </c>
      <c r="IZ13" s="97">
        <f>Seniori!IZ24</f>
        <v>0</v>
      </c>
      <c r="JA13" s="97">
        <f>Seniori!JA24</f>
        <v>0</v>
      </c>
      <c r="JB13" s="97">
        <f>Seniori!JB24</f>
        <v>0</v>
      </c>
      <c r="JC13" s="97">
        <f>Seniori!JC24</f>
        <v>0</v>
      </c>
      <c r="JD13" s="97">
        <f>Seniori!JD24</f>
        <v>0</v>
      </c>
      <c r="JE13" s="97">
        <f>Seniori!JE24</f>
        <v>0</v>
      </c>
      <c r="JF13" s="97">
        <f>Seniori!JF24</f>
        <v>0</v>
      </c>
      <c r="JG13" s="97">
        <f>Seniori!JG24</f>
        <v>0</v>
      </c>
      <c r="JH13" s="97">
        <f>Seniori!JH24</f>
        <v>0</v>
      </c>
      <c r="JI13" s="97">
        <f>Seniori!JI24</f>
        <v>0</v>
      </c>
      <c r="JJ13" s="97">
        <f>Seniori!JJ24</f>
        <v>0</v>
      </c>
      <c r="JK13" s="97">
        <f>Seniori!JK24</f>
        <v>0</v>
      </c>
      <c r="JL13" s="97">
        <f>Seniori!JL24</f>
        <v>0</v>
      </c>
      <c r="JM13" s="97">
        <f>Seniori!JM24</f>
        <v>0</v>
      </c>
      <c r="JN13" s="97">
        <f>Seniori!JN24</f>
        <v>0</v>
      </c>
      <c r="JO13" s="97">
        <f>Seniori!JO24</f>
        <v>0</v>
      </c>
      <c r="JP13" s="97">
        <f>Seniori!JP24</f>
        <v>0</v>
      </c>
      <c r="JQ13" s="97">
        <f>Seniori!JQ24</f>
        <v>0</v>
      </c>
      <c r="JR13" s="97">
        <f>Seniori!JR24</f>
        <v>0</v>
      </c>
      <c r="JS13" s="97">
        <f>Seniori!JS24</f>
        <v>0</v>
      </c>
      <c r="JT13" s="97">
        <f>Seniori!JT24</f>
        <v>0</v>
      </c>
      <c r="JU13" s="97">
        <f>Seniori!JU24</f>
        <v>0</v>
      </c>
      <c r="JV13" s="97">
        <f>Seniori!JV24</f>
        <v>0</v>
      </c>
      <c r="JW13" s="97">
        <f>Seniori!JW24</f>
        <v>0</v>
      </c>
      <c r="JX13" s="97">
        <f>Seniori!JX24</f>
        <v>0</v>
      </c>
      <c r="JY13" s="97">
        <f>Seniori!JY24</f>
        <v>0</v>
      </c>
      <c r="JZ13" s="97">
        <f>Seniori!JZ24</f>
        <v>0</v>
      </c>
      <c r="KA13" s="97">
        <f>Seniori!KA24</f>
        <v>0</v>
      </c>
      <c r="KB13" s="97">
        <f>Seniori!KB24</f>
        <v>0</v>
      </c>
      <c r="KC13" s="97">
        <f>Seniori!KC24</f>
        <v>0</v>
      </c>
      <c r="KD13" s="97">
        <f>Seniori!KD24</f>
        <v>0</v>
      </c>
      <c r="KE13" s="97">
        <f>Seniori!KE24</f>
        <v>0</v>
      </c>
      <c r="KF13" s="97">
        <f>Seniori!KF24</f>
        <v>0</v>
      </c>
      <c r="KG13" s="97">
        <f>Seniori!KG24</f>
        <v>0</v>
      </c>
      <c r="KH13" s="97">
        <f>Seniori!KH24</f>
        <v>0</v>
      </c>
      <c r="KI13" s="97">
        <f>Seniori!KI24</f>
        <v>0</v>
      </c>
      <c r="KJ13" s="97">
        <f>Seniori!KJ24</f>
        <v>0</v>
      </c>
      <c r="KK13" s="97">
        <f>Seniori!KK24</f>
        <v>0</v>
      </c>
      <c r="KL13" s="97">
        <f>Seniori!KL24</f>
        <v>0</v>
      </c>
      <c r="KM13" s="97">
        <f>Seniori!KM24</f>
        <v>0</v>
      </c>
      <c r="KN13" s="97">
        <f>Seniori!KN24</f>
        <v>0</v>
      </c>
      <c r="KO13" s="97">
        <f>Seniori!KO24</f>
        <v>0</v>
      </c>
      <c r="KP13" s="97">
        <f>Seniori!KP24</f>
        <v>0</v>
      </c>
      <c r="KQ13" s="97">
        <f>Seniori!KQ24</f>
        <v>10</v>
      </c>
      <c r="KR13" s="97">
        <f>Seniori!KR24</f>
        <v>7</v>
      </c>
      <c r="KS13" s="97">
        <f>Seniori!KS24</f>
        <v>0</v>
      </c>
      <c r="KT13" s="97">
        <f>Seniori!KT24</f>
        <v>0</v>
      </c>
      <c r="KU13" s="97">
        <f>Seniori!KU24</f>
        <v>0</v>
      </c>
      <c r="KV13" s="97">
        <f>Seniori!KV24</f>
        <v>0</v>
      </c>
      <c r="KW13" s="97">
        <f>Seniori!KW24</f>
        <v>0</v>
      </c>
      <c r="KX13" s="97">
        <f>Seniori!KX24</f>
        <v>0</v>
      </c>
      <c r="KY13" s="97">
        <f>Seniori!KY24</f>
        <v>0</v>
      </c>
      <c r="KZ13" s="97">
        <f>Seniori!KZ24</f>
        <v>4</v>
      </c>
      <c r="LA13" s="97">
        <f>Seniori!LA24</f>
        <v>12</v>
      </c>
      <c r="LB13" s="97">
        <f>Seniori!LB24</f>
        <v>0</v>
      </c>
      <c r="LC13" s="97">
        <f>Seniori!LC24</f>
        <v>0</v>
      </c>
      <c r="LD13" s="97">
        <f>Seniori!LD24</f>
        <v>0</v>
      </c>
      <c r="LE13" s="97">
        <f>Seniori!LE24</f>
        <v>0</v>
      </c>
      <c r="LF13" s="97">
        <f>Seniori!LF24</f>
        <v>0</v>
      </c>
      <c r="LG13" s="97">
        <f>Seniori!LG24</f>
        <v>0</v>
      </c>
      <c r="LH13" s="97">
        <f>Seniori!LH24</f>
        <v>0</v>
      </c>
      <c r="LI13" s="97">
        <f>Seniori!LI24</f>
        <v>0</v>
      </c>
      <c r="LJ13" s="97">
        <f>Seniori!LJ24</f>
        <v>0</v>
      </c>
      <c r="LK13" s="97">
        <f>Seniori!LK24</f>
        <v>0</v>
      </c>
      <c r="LL13" s="97">
        <f>Seniori!LL24</f>
        <v>0</v>
      </c>
      <c r="LM13" s="97">
        <f>Seniori!LM24</f>
        <v>0</v>
      </c>
      <c r="LN13" s="97">
        <f>Seniori!LN24</f>
        <v>0</v>
      </c>
      <c r="LO13" s="97">
        <f>Seniori!LO24</f>
        <v>10.5</v>
      </c>
      <c r="LP13" s="97">
        <f>Seniori!LP24</f>
        <v>5</v>
      </c>
      <c r="LQ13" s="97">
        <f>Seniori!LQ24</f>
        <v>0</v>
      </c>
      <c r="LR13" s="97">
        <f>Seniori!LR24</f>
        <v>0</v>
      </c>
      <c r="LS13" s="97">
        <f>Seniori!LS24</f>
        <v>0</v>
      </c>
      <c r="LT13" s="97">
        <f>Seniori!LT24</f>
        <v>0</v>
      </c>
      <c r="LU13" s="97">
        <f>Seniori!LU24</f>
        <v>0</v>
      </c>
      <c r="LV13" s="97">
        <f>Seniori!LV24</f>
        <v>0</v>
      </c>
      <c r="LW13" s="97">
        <f>Seniori!LW24</f>
        <v>21</v>
      </c>
      <c r="LX13" s="97">
        <f>Seniori!LX24</f>
        <v>0</v>
      </c>
      <c r="LY13" s="97">
        <f>Seniori!LY24</f>
        <v>0</v>
      </c>
      <c r="LZ13" s="97">
        <f>Seniori!LZ24</f>
        <v>0</v>
      </c>
      <c r="MA13" s="97">
        <f>Seniori!MA24</f>
        <v>0</v>
      </c>
      <c r="MB13" s="97">
        <f>Seniori!MB24</f>
        <v>0</v>
      </c>
      <c r="MC13" s="97">
        <f>Seniori!MC24</f>
        <v>0</v>
      </c>
      <c r="MD13" s="97">
        <f>Seniori!MD24</f>
        <v>0</v>
      </c>
      <c r="ME13" s="97">
        <f>Seniori!ME24</f>
        <v>0</v>
      </c>
      <c r="MF13" s="97">
        <f>Seniori!MF24</f>
        <v>0</v>
      </c>
      <c r="MG13" s="97">
        <f>Seniori!MG24</f>
        <v>0</v>
      </c>
      <c r="MH13" s="97">
        <f>Seniori!MH24</f>
        <v>0</v>
      </c>
      <c r="MI13" s="97">
        <f>Seniori!MI24</f>
        <v>0</v>
      </c>
      <c r="MJ13" s="97">
        <f>Seniori!MJ24</f>
        <v>0</v>
      </c>
      <c r="MK13" s="97">
        <f>Seniori!MK24</f>
        <v>0</v>
      </c>
      <c r="ML13" s="97">
        <f>Seniori!ML24</f>
        <v>0</v>
      </c>
      <c r="MM13" s="97">
        <f>Seniori!MM24</f>
        <v>0</v>
      </c>
      <c r="MN13" s="97">
        <f>Seniori!MN24</f>
        <v>0</v>
      </c>
      <c r="MO13" s="97">
        <f>Seniori!MO24</f>
        <v>0</v>
      </c>
      <c r="MP13" s="97">
        <f>Seniori!MP24</f>
        <v>0</v>
      </c>
      <c r="MQ13" s="97">
        <f>Seniori!MQ24</f>
        <v>0</v>
      </c>
      <c r="MR13" s="97">
        <f>Seniori!MR24</f>
        <v>0</v>
      </c>
      <c r="MS13" s="97">
        <f>Seniori!MS24</f>
        <v>0</v>
      </c>
      <c r="MT13" s="97">
        <f>Seniori!MT24</f>
        <v>0</v>
      </c>
      <c r="MU13" s="97">
        <f>Seniori!MU24</f>
        <v>0</v>
      </c>
      <c r="MV13" s="97">
        <f>Seniori!MV24</f>
        <v>0</v>
      </c>
      <c r="MW13" s="97">
        <f>Seniori!MW24</f>
        <v>0</v>
      </c>
      <c r="MX13" s="97">
        <f>Seniori!MX24</f>
        <v>0</v>
      </c>
      <c r="MY13" s="97">
        <f>Seniori!MY24</f>
        <v>0</v>
      </c>
      <c r="MZ13" s="97">
        <f>Seniori!MZ24</f>
        <v>0</v>
      </c>
      <c r="NA13" s="97">
        <f>Seniori!NA24</f>
        <v>0</v>
      </c>
      <c r="NB13" s="97">
        <f>Seniori!NB24</f>
        <v>0</v>
      </c>
      <c r="NC13" s="97">
        <f>Seniori!NC24</f>
        <v>0</v>
      </c>
      <c r="ND13" s="97">
        <f>Seniori!ND24</f>
        <v>0</v>
      </c>
      <c r="NE13" s="97">
        <f>Seniori!NE24</f>
        <v>0</v>
      </c>
      <c r="NF13" s="97">
        <f>Seniori!NF24</f>
        <v>0</v>
      </c>
      <c r="NG13" s="97">
        <f>Seniori!NG24</f>
        <v>0</v>
      </c>
      <c r="NH13" s="97">
        <f>Seniori!NH24</f>
        <v>0</v>
      </c>
      <c r="NI13" s="97">
        <f>Seniori!NI24</f>
        <v>0</v>
      </c>
      <c r="NJ13" s="97">
        <f>Seniori!NJ24</f>
        <v>0</v>
      </c>
      <c r="NK13" s="97">
        <f>Seniori!NK24</f>
        <v>0</v>
      </c>
      <c r="NL13" s="97">
        <f>Seniori!NL24</f>
        <v>0</v>
      </c>
      <c r="NM13" s="97">
        <f>Seniori!NM24</f>
        <v>0</v>
      </c>
      <c r="NN13" s="97">
        <f>Seniori!NN24</f>
        <v>0</v>
      </c>
      <c r="NO13" s="97">
        <f>Seniori!NO24</f>
        <v>0</v>
      </c>
      <c r="NP13" s="97">
        <f>Seniori!NP24</f>
        <v>0</v>
      </c>
      <c r="NQ13" s="97">
        <f>Seniori!NQ24</f>
        <v>0</v>
      </c>
      <c r="NR13" s="97">
        <f>Seniori!NR24</f>
        <v>0</v>
      </c>
      <c r="NS13" s="97">
        <f>Seniori!NS24</f>
        <v>0</v>
      </c>
      <c r="NT13" s="97">
        <f>Seniori!NT24</f>
        <v>0</v>
      </c>
      <c r="NU13" s="97">
        <f>Seniori!NU24</f>
        <v>0</v>
      </c>
      <c r="NV13" s="97">
        <f>Seniori!NV24</f>
        <v>0</v>
      </c>
      <c r="NW13" s="97">
        <f>Seniori!NW24</f>
        <v>0</v>
      </c>
      <c r="NX13" s="97">
        <f>Seniori!NX24</f>
        <v>0</v>
      </c>
      <c r="NY13" s="97">
        <f>Seniori!NY24</f>
        <v>0</v>
      </c>
      <c r="NZ13" s="97">
        <f>Seniori!NZ24</f>
        <v>0</v>
      </c>
      <c r="OA13" s="97">
        <f>Seniori!OA24</f>
        <v>0</v>
      </c>
      <c r="OB13" s="97">
        <f>Seniori!OB24</f>
        <v>0</v>
      </c>
      <c r="OC13" s="97">
        <f>Seniori!OC24</f>
        <v>0</v>
      </c>
      <c r="OD13" s="97">
        <f>Seniori!OD24</f>
        <v>0</v>
      </c>
      <c r="OE13" s="97">
        <f>Seniori!OE24</f>
        <v>0</v>
      </c>
      <c r="OF13" s="97">
        <f>Seniori!OF24</f>
        <v>0</v>
      </c>
      <c r="OG13" s="97">
        <f>Seniori!OG24</f>
        <v>0</v>
      </c>
      <c r="OH13" s="97">
        <f>Seniori!OH24</f>
        <v>0</v>
      </c>
      <c r="OI13" s="97">
        <f>Seniori!OI24</f>
        <v>0</v>
      </c>
      <c r="OJ13" s="97">
        <f>Seniori!OJ24</f>
        <v>0</v>
      </c>
      <c r="OK13" s="97">
        <f>Seniori!OK24</f>
        <v>0</v>
      </c>
      <c r="OL13" s="97">
        <f>Seniori!OL24</f>
        <v>0</v>
      </c>
      <c r="OM13" s="97">
        <f>Seniori!OM24</f>
        <v>0</v>
      </c>
      <c r="ON13" s="97">
        <f>Seniori!ON24</f>
        <v>0</v>
      </c>
      <c r="OO13" s="97">
        <f>Seniori!OO24</f>
        <v>0</v>
      </c>
      <c r="OP13" s="97">
        <f>Seniori!OP24</f>
        <v>0</v>
      </c>
      <c r="OQ13" s="97">
        <f>Seniori!OQ24</f>
        <v>0</v>
      </c>
      <c r="OR13" s="97">
        <f>Seniori!OR24</f>
        <v>0</v>
      </c>
      <c r="OS13" s="97">
        <f>Seniori!OS24</f>
        <v>0</v>
      </c>
      <c r="OT13" s="97">
        <f>Seniori!OT24</f>
        <v>0</v>
      </c>
      <c r="OU13" s="97">
        <f>Seniori!OU24</f>
        <v>0</v>
      </c>
      <c r="OV13" s="97">
        <f>Seniori!OV24</f>
        <v>0</v>
      </c>
      <c r="OW13" s="97">
        <f>Seniori!OW24</f>
        <v>0</v>
      </c>
      <c r="OX13" s="97">
        <f>Seniori!OX24</f>
        <v>0</v>
      </c>
      <c r="OY13" s="97">
        <f>Seniori!OY24</f>
        <v>0</v>
      </c>
      <c r="OZ13" s="97">
        <f>Seniori!OZ24</f>
        <v>0</v>
      </c>
      <c r="PA13" s="97">
        <f>Seniori!PA24</f>
        <v>0</v>
      </c>
      <c r="PB13" s="97">
        <f>Seniori!PB24</f>
        <v>0</v>
      </c>
      <c r="PC13" s="97">
        <f>Seniori!PC24</f>
        <v>0</v>
      </c>
      <c r="PD13" s="97">
        <f>Seniori!PD24</f>
        <v>0</v>
      </c>
      <c r="PE13" s="97">
        <f>Seniori!PE24</f>
        <v>0</v>
      </c>
      <c r="PF13" s="97">
        <f>Seniori!PF24</f>
        <v>0</v>
      </c>
      <c r="PG13" s="97">
        <f>Seniori!PG24</f>
        <v>0</v>
      </c>
      <c r="PH13" s="97">
        <f>Seniori!PH24</f>
        <v>0</v>
      </c>
      <c r="PI13" s="97">
        <f>Seniori!PI24</f>
        <v>0</v>
      </c>
      <c r="PJ13" s="97">
        <f>Seniori!PJ24</f>
        <v>0</v>
      </c>
      <c r="PK13" s="97">
        <f>Seniori!PK24</f>
        <v>0</v>
      </c>
      <c r="PL13" s="97">
        <f>Seniori!PL24</f>
        <v>0</v>
      </c>
      <c r="PM13" s="97">
        <f>Seniori!PM24</f>
        <v>0</v>
      </c>
      <c r="PN13" s="97">
        <f>Seniori!PN24</f>
        <v>0</v>
      </c>
      <c r="PO13" s="97">
        <f>Seniori!PO24</f>
        <v>0</v>
      </c>
      <c r="PP13" s="97">
        <f>Seniori!PP24</f>
        <v>0</v>
      </c>
      <c r="PQ13" s="97">
        <f>Seniori!PQ24</f>
        <v>0</v>
      </c>
      <c r="PR13" s="97">
        <f>Seniori!PR24</f>
        <v>0</v>
      </c>
      <c r="PS13" s="97">
        <f>Seniori!PS24</f>
        <v>0</v>
      </c>
      <c r="PT13" s="97">
        <f>Seniori!PT24</f>
        <v>0</v>
      </c>
      <c r="PU13" s="97">
        <f>Seniori!PU24</f>
        <v>0</v>
      </c>
      <c r="PV13" s="97">
        <f>Seniori!PV24</f>
        <v>0</v>
      </c>
      <c r="PW13" s="97">
        <f>Seniori!PW24</f>
        <v>0</v>
      </c>
      <c r="PX13" s="97">
        <f>Seniori!PX24</f>
        <v>0</v>
      </c>
      <c r="PY13" s="97">
        <f>Seniori!PY24</f>
        <v>0</v>
      </c>
      <c r="PZ13" s="97">
        <f>Seniori!PZ24</f>
        <v>0</v>
      </c>
      <c r="QA13" s="97">
        <f>Seniori!QA24</f>
        <v>0</v>
      </c>
      <c r="QB13" s="97">
        <f>Seniori!QB24</f>
        <v>0</v>
      </c>
      <c r="QC13" s="97">
        <f>Seniori!QC24</f>
        <v>0</v>
      </c>
      <c r="QD13" s="97">
        <f>Seniori!QD24</f>
        <v>0</v>
      </c>
      <c r="QE13" s="97">
        <f>Seniori!QE24</f>
        <v>0</v>
      </c>
      <c r="QF13" s="97">
        <f>Seniori!QF24</f>
        <v>0</v>
      </c>
      <c r="QG13" s="97">
        <f>Seniori!QG24</f>
        <v>0</v>
      </c>
      <c r="QH13" s="97">
        <f>Seniori!QH24</f>
        <v>0</v>
      </c>
      <c r="QI13" s="97">
        <f>Seniori!QI24</f>
        <v>0</v>
      </c>
      <c r="QJ13" s="97">
        <f>Seniori!QJ24</f>
        <v>0</v>
      </c>
      <c r="QK13" s="97">
        <f>Seniori!QK24</f>
        <v>0</v>
      </c>
      <c r="QL13" s="97">
        <f>Seniori!QL24</f>
        <v>0</v>
      </c>
      <c r="QM13" s="97">
        <f>Seniori!QM24</f>
        <v>0</v>
      </c>
      <c r="QN13" s="97">
        <f>Seniori!QN24</f>
        <v>0</v>
      </c>
      <c r="QO13" s="97">
        <f>Seniori!QO24</f>
        <v>0</v>
      </c>
      <c r="QP13" s="97">
        <f>Seniori!QP24</f>
        <v>0</v>
      </c>
      <c r="QQ13" s="97">
        <f>Seniori!QQ24</f>
        <v>0</v>
      </c>
      <c r="QR13" s="97">
        <f>Seniori!QR24</f>
        <v>0</v>
      </c>
      <c r="QS13" s="97">
        <f>Seniori!QS24</f>
        <v>0</v>
      </c>
      <c r="QT13" s="97">
        <f>Seniori!QT24</f>
        <v>0</v>
      </c>
      <c r="QU13" s="97">
        <f>Seniori!QU24</f>
        <v>0</v>
      </c>
      <c r="QV13" s="97">
        <f>Seniori!QV24</f>
        <v>0</v>
      </c>
      <c r="QW13" s="97">
        <f>Seniori!QW24</f>
        <v>0</v>
      </c>
      <c r="QX13" s="97">
        <f>Seniori!QX24</f>
        <v>0</v>
      </c>
      <c r="QY13" s="97">
        <f>Seniori!QY24</f>
        <v>0</v>
      </c>
      <c r="QZ13" s="97">
        <f>Seniori!QZ24</f>
        <v>0</v>
      </c>
      <c r="RA13" s="97">
        <f>Seniori!RA24</f>
        <v>0</v>
      </c>
      <c r="RB13" s="97">
        <f>Seniori!RB24</f>
        <v>0</v>
      </c>
      <c r="RC13" s="97">
        <f>Seniori!RC24</f>
        <v>0</v>
      </c>
      <c r="RD13" s="97">
        <f>Seniori!RD24</f>
        <v>0</v>
      </c>
      <c r="RE13" s="97">
        <f>Seniori!RE24</f>
        <v>0</v>
      </c>
      <c r="RF13" s="97">
        <f>Seniori!RF24</f>
        <v>0</v>
      </c>
      <c r="RG13" s="97">
        <f>Seniori!RG24</f>
        <v>0</v>
      </c>
      <c r="RH13" s="97">
        <f>Seniori!RH24</f>
        <v>0</v>
      </c>
      <c r="RI13" s="97">
        <f>Seniori!RI24</f>
        <v>0</v>
      </c>
      <c r="RJ13" s="97">
        <f>Seniori!RJ24</f>
        <v>0</v>
      </c>
      <c r="RK13" s="97">
        <f>Seniori!RK24</f>
        <v>0</v>
      </c>
      <c r="RL13" s="97">
        <f>Seniori!RL24</f>
        <v>0</v>
      </c>
      <c r="RM13" s="97">
        <f>Seniori!RM24</f>
        <v>0</v>
      </c>
      <c r="RN13" s="97">
        <f>Seniori!RN24</f>
        <v>0</v>
      </c>
      <c r="RO13" s="97">
        <f>Seniori!RO24</f>
        <v>0</v>
      </c>
      <c r="RP13" s="97">
        <f>Seniori!RP24</f>
        <v>0</v>
      </c>
      <c r="RQ13" s="97">
        <f>Seniori!RQ24</f>
        <v>0</v>
      </c>
      <c r="RR13" s="97">
        <f>Seniori!RR24</f>
        <v>0</v>
      </c>
      <c r="RS13" s="97">
        <f>Seniori!RS24</f>
        <v>0</v>
      </c>
      <c r="RT13" s="97">
        <f>Seniori!RT24</f>
        <v>0</v>
      </c>
      <c r="RU13" s="97">
        <f>Seniori!RU24</f>
        <v>0</v>
      </c>
      <c r="RV13" s="97">
        <f>Seniori!RV24</f>
        <v>0</v>
      </c>
      <c r="RW13" s="97">
        <f>Seniori!RW24</f>
        <v>0</v>
      </c>
      <c r="RX13" s="97">
        <f>Seniori!RX24</f>
        <v>0</v>
      </c>
      <c r="RY13" s="97">
        <f>Seniori!RY24</f>
        <v>0</v>
      </c>
      <c r="RZ13" s="97">
        <f>Seniori!RZ24</f>
        <v>0</v>
      </c>
      <c r="SA13" s="97">
        <f>Seniori!SA24</f>
        <v>0</v>
      </c>
      <c r="SB13" s="97">
        <f>Seniori!SB24</f>
        <v>0</v>
      </c>
      <c r="SC13" s="97">
        <f>Seniori!SC24</f>
        <v>0</v>
      </c>
      <c r="SD13" s="97">
        <f>Seniori!SD24</f>
        <v>0</v>
      </c>
      <c r="SE13" s="97">
        <f>Seniori!SE24</f>
        <v>0</v>
      </c>
      <c r="SF13" s="97">
        <f>Seniori!SF24</f>
        <v>0</v>
      </c>
      <c r="SG13" s="97">
        <f>Seniori!SG24</f>
        <v>0</v>
      </c>
      <c r="SH13" s="97">
        <f>Seniori!SH24</f>
        <v>0</v>
      </c>
      <c r="SI13" s="97">
        <f>Seniori!SI24</f>
        <v>0</v>
      </c>
      <c r="SJ13" s="97">
        <f>Seniori!SJ24</f>
        <v>0</v>
      </c>
      <c r="SK13" s="97">
        <f>Seniori!SK24</f>
        <v>0</v>
      </c>
      <c r="SL13" s="97">
        <f>Seniori!SL24</f>
        <v>0</v>
      </c>
      <c r="SM13" s="97">
        <f>Seniori!SM24</f>
        <v>0</v>
      </c>
      <c r="SN13" s="97">
        <f>Seniori!SN24</f>
        <v>0</v>
      </c>
      <c r="SO13" s="97">
        <f>Seniori!SO24</f>
        <v>0</v>
      </c>
      <c r="SP13" s="97">
        <f>Seniori!SP24</f>
        <v>0</v>
      </c>
      <c r="SQ13" s="97">
        <f>Seniori!SQ24</f>
        <v>0</v>
      </c>
      <c r="SR13" s="97">
        <f>Seniori!SR24</f>
        <v>0</v>
      </c>
      <c r="SS13" s="97">
        <f>Seniori!SS24</f>
        <v>0</v>
      </c>
      <c r="ST13" s="97">
        <f>Seniori!ST24</f>
        <v>0</v>
      </c>
      <c r="SU13" s="97">
        <f>Seniori!SU24</f>
        <v>0</v>
      </c>
      <c r="SV13" s="97">
        <f>Seniori!SV24</f>
        <v>0</v>
      </c>
      <c r="SW13" s="97">
        <f>Seniori!SW24</f>
        <v>0</v>
      </c>
      <c r="SX13" s="97">
        <f>Seniori!SX24</f>
        <v>0</v>
      </c>
      <c r="SY13" s="97">
        <f>Seniori!SY24</f>
        <v>0</v>
      </c>
      <c r="SZ13" s="97">
        <f>Seniori!SZ24</f>
        <v>0</v>
      </c>
      <c r="TA13" s="97">
        <f>Seniori!TA24</f>
        <v>0</v>
      </c>
      <c r="TB13" s="97">
        <f>Seniori!TB24</f>
        <v>0</v>
      </c>
    </row>
    <row r="14" spans="1:522" s="1" customFormat="1" ht="18" customHeight="1" x14ac:dyDescent="0.2">
      <c r="A14" s="12">
        <v>5</v>
      </c>
      <c r="B14" s="11" t="s">
        <v>57</v>
      </c>
      <c r="C14" s="1">
        <v>10640</v>
      </c>
      <c r="D14" s="1">
        <v>2007</v>
      </c>
      <c r="E14" t="s">
        <v>56</v>
      </c>
      <c r="F14" s="1">
        <v>5701</v>
      </c>
      <c r="G14" s="9" t="s">
        <v>97</v>
      </c>
      <c r="H14" t="s">
        <v>183</v>
      </c>
      <c r="I14" s="1">
        <f>SUM(K14:TB14)</f>
        <v>126.5</v>
      </c>
      <c r="J14" s="12">
        <f>Tabuľka4[[#This Row],[Stĺpec9]]+I15</f>
        <v>147.5</v>
      </c>
      <c r="K14" s="97">
        <f>Seniori!K30</f>
        <v>0</v>
      </c>
      <c r="L14" s="97">
        <f>Seniori!L30</f>
        <v>0</v>
      </c>
      <c r="M14" s="97">
        <f>Seniori!M30</f>
        <v>0</v>
      </c>
      <c r="N14" s="97">
        <f>Seniori!N30</f>
        <v>0</v>
      </c>
      <c r="O14" s="97">
        <f>Seniori!O30</f>
        <v>0</v>
      </c>
      <c r="P14" s="97">
        <f>Seniori!P30</f>
        <v>0</v>
      </c>
      <c r="Q14" s="97">
        <f>Seniori!Q30</f>
        <v>0</v>
      </c>
      <c r="R14" s="97">
        <f>Seniori!R30</f>
        <v>0</v>
      </c>
      <c r="S14" s="97">
        <f>Seniori!S30</f>
        <v>0</v>
      </c>
      <c r="T14" s="97">
        <f>Seniori!T30</f>
        <v>0</v>
      </c>
      <c r="U14" s="97">
        <f>Seniori!U30</f>
        <v>0</v>
      </c>
      <c r="V14" s="97">
        <f>Seniori!V30</f>
        <v>0</v>
      </c>
      <c r="W14" s="97">
        <f>Seniori!W30</f>
        <v>0</v>
      </c>
      <c r="X14" s="97">
        <f>Seniori!X30</f>
        <v>0</v>
      </c>
      <c r="Y14" s="97">
        <f>Seniori!Y30</f>
        <v>0</v>
      </c>
      <c r="Z14" s="97">
        <f>Seniori!Z30</f>
        <v>0</v>
      </c>
      <c r="AA14" s="97">
        <f>Seniori!AA30</f>
        <v>0</v>
      </c>
      <c r="AB14" s="97">
        <f>Seniori!AB30</f>
        <v>0</v>
      </c>
      <c r="AC14" s="97">
        <f>Seniori!AC30</f>
        <v>0</v>
      </c>
      <c r="AD14" s="97">
        <f>Seniori!AD30</f>
        <v>0</v>
      </c>
      <c r="AE14" s="97">
        <f>Seniori!AE30</f>
        <v>0</v>
      </c>
      <c r="AF14" s="97">
        <f>Seniori!AF30</f>
        <v>0</v>
      </c>
      <c r="AG14" s="97">
        <f>Seniori!AG30</f>
        <v>0</v>
      </c>
      <c r="AH14" s="97">
        <f>Seniori!AH30</f>
        <v>0</v>
      </c>
      <c r="AI14" s="97">
        <f>Seniori!AI30</f>
        <v>0</v>
      </c>
      <c r="AJ14" s="97">
        <f>Seniori!AJ30</f>
        <v>0</v>
      </c>
      <c r="AK14" s="97">
        <f>Seniori!AK30</f>
        <v>0</v>
      </c>
      <c r="AL14" s="97">
        <f>Seniori!AL30</f>
        <v>0</v>
      </c>
      <c r="AM14" s="97">
        <f>Seniori!AM30</f>
        <v>0</v>
      </c>
      <c r="AN14" s="97">
        <f>Seniori!AN30</f>
        <v>0</v>
      </c>
      <c r="AO14" s="97">
        <f>Seniori!AO30</f>
        <v>0</v>
      </c>
      <c r="AP14" s="97">
        <f>Seniori!AP30</f>
        <v>0</v>
      </c>
      <c r="AQ14" s="97">
        <f>Seniori!AQ30</f>
        <v>0</v>
      </c>
      <c r="AR14" s="97">
        <f>Seniori!AR30</f>
        <v>0</v>
      </c>
      <c r="AS14" s="97">
        <f>Seniori!AS30</f>
        <v>0</v>
      </c>
      <c r="AT14" s="97">
        <f>Seniori!AT30</f>
        <v>0</v>
      </c>
      <c r="AU14" s="97">
        <f>Seniori!AU30</f>
        <v>0</v>
      </c>
      <c r="AV14" s="97">
        <f>Seniori!AV30</f>
        <v>0</v>
      </c>
      <c r="AW14" s="97">
        <f>Seniori!AW30</f>
        <v>0</v>
      </c>
      <c r="AX14" s="97">
        <f>Seniori!AX30</f>
        <v>0</v>
      </c>
      <c r="AY14" s="97">
        <f>Seniori!AY30</f>
        <v>0</v>
      </c>
      <c r="AZ14" s="97">
        <f>Seniori!AZ30</f>
        <v>0</v>
      </c>
      <c r="BA14" s="97">
        <f>Seniori!BA30</f>
        <v>0</v>
      </c>
      <c r="BB14" s="97">
        <f>Seniori!BB30</f>
        <v>0</v>
      </c>
      <c r="BC14" s="97">
        <f>Seniori!BC30</f>
        <v>0</v>
      </c>
      <c r="BD14" s="97">
        <f>Seniori!BD30</f>
        <v>0</v>
      </c>
      <c r="BE14" s="97">
        <f>Seniori!BE30</f>
        <v>0</v>
      </c>
      <c r="BF14" s="97">
        <f>Seniori!BF30</f>
        <v>0</v>
      </c>
      <c r="BG14" s="97">
        <f>Seniori!BG30</f>
        <v>0</v>
      </c>
      <c r="BH14" s="97">
        <f>Seniori!BH30</f>
        <v>0</v>
      </c>
      <c r="BI14" s="97">
        <f>Seniori!BI30</f>
        <v>0</v>
      </c>
      <c r="BJ14" s="97">
        <f>Seniori!BJ30</f>
        <v>0</v>
      </c>
      <c r="BK14" s="97">
        <f>Seniori!BK30</f>
        <v>0</v>
      </c>
      <c r="BL14" s="97">
        <f>Seniori!BL30</f>
        <v>0</v>
      </c>
      <c r="BM14" s="97">
        <f>Seniori!BM30</f>
        <v>0</v>
      </c>
      <c r="BN14" s="97">
        <f>Seniori!BN30</f>
        <v>0</v>
      </c>
      <c r="BO14" s="97">
        <f>Seniori!BO30</f>
        <v>0</v>
      </c>
      <c r="BP14" s="97">
        <f>Seniori!BP30</f>
        <v>0</v>
      </c>
      <c r="BQ14" s="97">
        <f>Seniori!BQ30</f>
        <v>0</v>
      </c>
      <c r="BR14" s="97">
        <f>Seniori!BR30</f>
        <v>0</v>
      </c>
      <c r="BS14" s="97">
        <f>Seniori!BS30</f>
        <v>0</v>
      </c>
      <c r="BT14" s="97">
        <f>Seniori!BT30</f>
        <v>0</v>
      </c>
      <c r="BU14" s="97">
        <f>Seniori!BU30</f>
        <v>0</v>
      </c>
      <c r="BV14" s="97">
        <f>Seniori!BV30</f>
        <v>0</v>
      </c>
      <c r="BW14" s="97">
        <f>Seniori!BW30</f>
        <v>0</v>
      </c>
      <c r="BX14" s="97">
        <f>Seniori!BX30</f>
        <v>0</v>
      </c>
      <c r="BY14" s="97">
        <f>Seniori!BY30</f>
        <v>0</v>
      </c>
      <c r="BZ14" s="97">
        <f>Seniori!BZ30</f>
        <v>0</v>
      </c>
      <c r="CA14" s="97">
        <f>Seniori!CA30</f>
        <v>0</v>
      </c>
      <c r="CB14" s="97">
        <f>Seniori!CB30</f>
        <v>0</v>
      </c>
      <c r="CC14" s="97">
        <f>Seniori!CC30</f>
        <v>0</v>
      </c>
      <c r="CD14" s="97">
        <f>Seniori!CD30</f>
        <v>0</v>
      </c>
      <c r="CE14" s="97">
        <f>Seniori!CE30</f>
        <v>0</v>
      </c>
      <c r="CF14" s="97">
        <f>Seniori!CF30</f>
        <v>0</v>
      </c>
      <c r="CG14" s="97">
        <f>Seniori!CG30</f>
        <v>0</v>
      </c>
      <c r="CH14" s="97">
        <f>Seniori!CH30</f>
        <v>0</v>
      </c>
      <c r="CI14" s="97">
        <f>Seniori!CI30</f>
        <v>18</v>
      </c>
      <c r="CJ14" s="97">
        <f>Seniori!CJ30</f>
        <v>0</v>
      </c>
      <c r="CK14" s="97">
        <f>Seniori!CK30</f>
        <v>0</v>
      </c>
      <c r="CL14" s="97">
        <f>Seniori!CL30</f>
        <v>0</v>
      </c>
      <c r="CM14" s="97">
        <f>Seniori!CM30</f>
        <v>0</v>
      </c>
      <c r="CN14" s="97">
        <f>Seniori!CN30</f>
        <v>0</v>
      </c>
      <c r="CO14" s="97">
        <f>Seniori!CO30</f>
        <v>0</v>
      </c>
      <c r="CP14" s="97">
        <f>Seniori!CP30</f>
        <v>0</v>
      </c>
      <c r="CQ14" s="97">
        <f>Seniori!CQ30</f>
        <v>0</v>
      </c>
      <c r="CR14" s="97">
        <f>Seniori!CR30</f>
        <v>18</v>
      </c>
      <c r="CS14" s="97">
        <f>Seniori!CS30</f>
        <v>0</v>
      </c>
      <c r="CT14" s="97">
        <f>Seniori!CT30</f>
        <v>0</v>
      </c>
      <c r="CU14" s="97">
        <f>Seniori!CU30</f>
        <v>0</v>
      </c>
      <c r="CV14" s="97">
        <f>Seniori!CV30</f>
        <v>0</v>
      </c>
      <c r="CW14" s="97">
        <f>Seniori!CW30</f>
        <v>0</v>
      </c>
      <c r="CX14" s="97">
        <f>Seniori!CX30</f>
        <v>0</v>
      </c>
      <c r="CY14" s="97">
        <f>Seniori!CY30</f>
        <v>0</v>
      </c>
      <c r="CZ14" s="97">
        <f>Seniori!CZ30</f>
        <v>0</v>
      </c>
      <c r="DA14" s="97">
        <f>Seniori!DA30</f>
        <v>0</v>
      </c>
      <c r="DB14" s="97">
        <f>Seniori!DB30</f>
        <v>0</v>
      </c>
      <c r="DC14" s="97">
        <f>Seniori!DC30</f>
        <v>0</v>
      </c>
      <c r="DD14" s="97">
        <f>Seniori!DD30</f>
        <v>0</v>
      </c>
      <c r="DE14" s="97">
        <f>Seniori!DE30</f>
        <v>0</v>
      </c>
      <c r="DF14" s="97">
        <f>Seniori!DF30</f>
        <v>0</v>
      </c>
      <c r="DG14" s="97">
        <f>Seniori!DG30</f>
        <v>0</v>
      </c>
      <c r="DH14" s="97">
        <f>Seniori!DH30</f>
        <v>0</v>
      </c>
      <c r="DI14" s="97">
        <f>Seniori!DI30</f>
        <v>0</v>
      </c>
      <c r="DJ14" s="97">
        <f>Seniori!DJ30</f>
        <v>0</v>
      </c>
      <c r="DK14" s="97">
        <f>Seniori!DK30</f>
        <v>0</v>
      </c>
      <c r="DL14" s="97">
        <f>Seniori!DL30</f>
        <v>0</v>
      </c>
      <c r="DM14" s="97">
        <f>Seniori!DM30</f>
        <v>0</v>
      </c>
      <c r="DN14" s="97">
        <f>Seniori!DN30</f>
        <v>0</v>
      </c>
      <c r="DO14" s="97">
        <f>Seniori!DO30</f>
        <v>0</v>
      </c>
      <c r="DP14" s="97">
        <f>Seniori!DP30</f>
        <v>0</v>
      </c>
      <c r="DQ14" s="97">
        <f>Seniori!DQ30</f>
        <v>0</v>
      </c>
      <c r="DR14" s="97">
        <f>Seniori!DR30</f>
        <v>0</v>
      </c>
      <c r="DS14" s="97">
        <f>Seniori!DS30</f>
        <v>0</v>
      </c>
      <c r="DT14" s="97">
        <f>Seniori!DT30</f>
        <v>0</v>
      </c>
      <c r="DU14" s="97">
        <f>Seniori!DU30</f>
        <v>0</v>
      </c>
      <c r="DV14" s="97">
        <f>Seniori!DV30</f>
        <v>0</v>
      </c>
      <c r="DW14" s="97">
        <f>Seniori!DW30</f>
        <v>0</v>
      </c>
      <c r="DX14" s="97">
        <f>Seniori!DX30</f>
        <v>0</v>
      </c>
      <c r="DY14" s="97">
        <f>Seniori!DY30</f>
        <v>0</v>
      </c>
      <c r="DZ14" s="97">
        <f>Seniori!DZ30</f>
        <v>0</v>
      </c>
      <c r="EA14" s="97">
        <f>Seniori!EA30</f>
        <v>0</v>
      </c>
      <c r="EB14" s="97">
        <f>Seniori!EB30</f>
        <v>0</v>
      </c>
      <c r="EC14" s="97">
        <f>Seniori!EC30</f>
        <v>0</v>
      </c>
      <c r="ED14" s="97">
        <f>Seniori!ED30</f>
        <v>0</v>
      </c>
      <c r="EE14" s="97">
        <f>Seniori!EE30</f>
        <v>0</v>
      </c>
      <c r="EF14" s="97">
        <f>Seniori!EF30</f>
        <v>0</v>
      </c>
      <c r="EG14" s="97">
        <f>Seniori!EG30</f>
        <v>0</v>
      </c>
      <c r="EH14" s="97">
        <f>Seniori!EH30</f>
        <v>0</v>
      </c>
      <c r="EI14" s="97">
        <f>Seniori!EI30</f>
        <v>0</v>
      </c>
      <c r="EJ14" s="97">
        <f>Seniori!EJ30</f>
        <v>0</v>
      </c>
      <c r="EK14" s="97">
        <f>Seniori!EK30</f>
        <v>0</v>
      </c>
      <c r="EL14" s="97">
        <f>Seniori!EL30</f>
        <v>0</v>
      </c>
      <c r="EM14" s="97">
        <f>Seniori!EM30</f>
        <v>0</v>
      </c>
      <c r="EN14" s="97">
        <f>Seniori!EN30</f>
        <v>0</v>
      </c>
      <c r="EO14" s="97">
        <f>Seniori!EO30</f>
        <v>0</v>
      </c>
      <c r="EP14" s="97">
        <f>Seniori!EP30</f>
        <v>0</v>
      </c>
      <c r="EQ14" s="97">
        <f>Seniori!EQ30</f>
        <v>0</v>
      </c>
      <c r="ER14" s="97">
        <f>Seniori!ER30</f>
        <v>0</v>
      </c>
      <c r="ES14" s="97">
        <f>Seniori!ES30</f>
        <v>0</v>
      </c>
      <c r="ET14" s="97">
        <f>Seniori!ET30</f>
        <v>0</v>
      </c>
      <c r="EU14" s="97">
        <f>Seniori!EU30</f>
        <v>0</v>
      </c>
      <c r="EV14" s="97">
        <f>Seniori!EV30</f>
        <v>0</v>
      </c>
      <c r="EW14" s="97">
        <f>Seniori!EW30</f>
        <v>0</v>
      </c>
      <c r="EX14" s="97">
        <f>Seniori!EX30</f>
        <v>0</v>
      </c>
      <c r="EY14" s="97">
        <f>Seniori!EY30</f>
        <v>0</v>
      </c>
      <c r="EZ14" s="97">
        <f>Seniori!EZ30</f>
        <v>0</v>
      </c>
      <c r="FA14" s="97">
        <f>Seniori!FA30</f>
        <v>0</v>
      </c>
      <c r="FB14" s="97">
        <f>Seniori!FB30</f>
        <v>0</v>
      </c>
      <c r="FC14" s="97">
        <f>Seniori!FC30</f>
        <v>0</v>
      </c>
      <c r="FD14" s="97">
        <f>Seniori!FD30</f>
        <v>0</v>
      </c>
      <c r="FE14" s="97">
        <f>Seniori!FE30</f>
        <v>0</v>
      </c>
      <c r="FF14" s="97">
        <f>Seniori!FF30</f>
        <v>0</v>
      </c>
      <c r="FG14" s="97">
        <f>Seniori!FG30</f>
        <v>0</v>
      </c>
      <c r="FH14" s="97">
        <f>Seniori!FH30</f>
        <v>0</v>
      </c>
      <c r="FI14" s="97">
        <f>Seniori!FI30</f>
        <v>0</v>
      </c>
      <c r="FJ14" s="97">
        <f>Seniori!FJ30</f>
        <v>0</v>
      </c>
      <c r="FK14" s="97">
        <f>Seniori!FK30</f>
        <v>0</v>
      </c>
      <c r="FL14" s="97">
        <f>Seniori!FL30</f>
        <v>0</v>
      </c>
      <c r="FM14" s="97">
        <f>Seniori!FM30</f>
        <v>0</v>
      </c>
      <c r="FN14" s="97">
        <f>Seniori!FN30</f>
        <v>0</v>
      </c>
      <c r="FO14" s="97">
        <f>Seniori!FO30</f>
        <v>0</v>
      </c>
      <c r="FP14" s="97">
        <f>Seniori!FP30</f>
        <v>0</v>
      </c>
      <c r="FQ14" s="97">
        <f>Seniori!FQ30</f>
        <v>0</v>
      </c>
      <c r="FR14" s="97">
        <f>Seniori!FR30</f>
        <v>0</v>
      </c>
      <c r="FS14" s="97">
        <f>Seniori!FS30</f>
        <v>0</v>
      </c>
      <c r="FT14" s="97">
        <f>Seniori!FT30</f>
        <v>0</v>
      </c>
      <c r="FU14" s="97">
        <f>Seniori!FU30</f>
        <v>0</v>
      </c>
      <c r="FV14" s="97">
        <f>Seniori!FV30</f>
        <v>0</v>
      </c>
      <c r="FW14" s="97">
        <f>Seniori!FW30</f>
        <v>0</v>
      </c>
      <c r="FX14" s="97">
        <f>Seniori!FX30</f>
        <v>0</v>
      </c>
      <c r="FY14" s="97">
        <f>Seniori!FY30</f>
        <v>0</v>
      </c>
      <c r="FZ14" s="97">
        <f>Seniori!FZ30</f>
        <v>0</v>
      </c>
      <c r="GA14" s="97">
        <f>Seniori!GA30</f>
        <v>0</v>
      </c>
      <c r="GB14" s="97">
        <f>Seniori!GB30</f>
        <v>0</v>
      </c>
      <c r="GC14" s="97">
        <f>Seniori!GC30</f>
        <v>0</v>
      </c>
      <c r="GD14" s="97">
        <f>Seniori!GD30</f>
        <v>0</v>
      </c>
      <c r="GE14" s="97">
        <f>Seniori!GE30</f>
        <v>0</v>
      </c>
      <c r="GF14" s="97">
        <f>Seniori!GF30</f>
        <v>0</v>
      </c>
      <c r="GG14" s="97">
        <f>Seniori!GG30</f>
        <v>0</v>
      </c>
      <c r="GH14" s="97">
        <f>Seniori!GH30</f>
        <v>0</v>
      </c>
      <c r="GI14" s="97">
        <f>Seniori!GI30</f>
        <v>0</v>
      </c>
      <c r="GJ14" s="97">
        <f>Seniori!GJ30</f>
        <v>0</v>
      </c>
      <c r="GK14" s="97">
        <f>Seniori!GK30</f>
        <v>0</v>
      </c>
      <c r="GL14" s="97">
        <f>Seniori!GL30</f>
        <v>0</v>
      </c>
      <c r="GM14" s="97">
        <f>Seniori!GM30</f>
        <v>0</v>
      </c>
      <c r="GN14" s="97">
        <f>Seniori!GN30</f>
        <v>0</v>
      </c>
      <c r="GO14" s="97">
        <f>Seniori!GO30</f>
        <v>0</v>
      </c>
      <c r="GP14" s="97">
        <f>Seniori!GP30</f>
        <v>0</v>
      </c>
      <c r="GQ14" s="97">
        <f>Seniori!GQ30</f>
        <v>0</v>
      </c>
      <c r="GR14" s="97">
        <f>Seniori!GR30</f>
        <v>0</v>
      </c>
      <c r="GS14" s="97">
        <f>Seniori!GS30</f>
        <v>0</v>
      </c>
      <c r="GT14" s="97">
        <f>Seniori!GT30</f>
        <v>0</v>
      </c>
      <c r="GU14" s="97">
        <f>Seniori!GU30</f>
        <v>0</v>
      </c>
      <c r="GV14" s="97">
        <f>Seniori!GV30</f>
        <v>0</v>
      </c>
      <c r="GW14" s="97">
        <f>Seniori!GW30</f>
        <v>0</v>
      </c>
      <c r="GX14" s="97">
        <f>Seniori!GX30</f>
        <v>0</v>
      </c>
      <c r="GY14" s="97">
        <f>Seniori!GY30</f>
        <v>0</v>
      </c>
      <c r="GZ14" s="97">
        <f>Seniori!GZ30</f>
        <v>0</v>
      </c>
      <c r="HA14" s="97">
        <f>Seniori!HA30</f>
        <v>0</v>
      </c>
      <c r="HB14" s="97">
        <f>Seniori!HB30</f>
        <v>0</v>
      </c>
      <c r="HC14" s="97">
        <f>Seniori!HC30</f>
        <v>0</v>
      </c>
      <c r="HD14" s="97">
        <f>Seniori!HD30</f>
        <v>0</v>
      </c>
      <c r="HE14" s="97">
        <f>Seniori!HE30</f>
        <v>0</v>
      </c>
      <c r="HF14" s="97">
        <f>Seniori!HF30</f>
        <v>0</v>
      </c>
      <c r="HG14" s="97">
        <f>Seniori!HG30</f>
        <v>0</v>
      </c>
      <c r="HH14" s="97">
        <f>Seniori!HH30</f>
        <v>0</v>
      </c>
      <c r="HI14" s="97">
        <f>Seniori!HI30</f>
        <v>0</v>
      </c>
      <c r="HJ14" s="97">
        <f>Seniori!HJ30</f>
        <v>0</v>
      </c>
      <c r="HK14" s="97">
        <f>Seniori!HK30</f>
        <v>0</v>
      </c>
      <c r="HL14" s="97">
        <f>Seniori!HL30</f>
        <v>0</v>
      </c>
      <c r="HM14" s="97">
        <f>Seniori!HM30</f>
        <v>0</v>
      </c>
      <c r="HN14" s="97">
        <f>Seniori!HN30</f>
        <v>0</v>
      </c>
      <c r="HO14" s="97">
        <f>Seniori!HO30</f>
        <v>0</v>
      </c>
      <c r="HP14" s="97">
        <f>Seniori!HP30</f>
        <v>0</v>
      </c>
      <c r="HQ14" s="97">
        <f>Seniori!HQ30</f>
        <v>0</v>
      </c>
      <c r="HR14" s="97">
        <f>Seniori!HR30</f>
        <v>0</v>
      </c>
      <c r="HS14" s="97">
        <f>Seniori!HS30</f>
        <v>0</v>
      </c>
      <c r="HT14" s="97">
        <f>Seniori!HT30</f>
        <v>0</v>
      </c>
      <c r="HU14" s="97">
        <f>Seniori!HU30</f>
        <v>0</v>
      </c>
      <c r="HV14" s="97">
        <f>Seniori!HV30</f>
        <v>0</v>
      </c>
      <c r="HW14" s="97">
        <f>Seniori!HW30</f>
        <v>0</v>
      </c>
      <c r="HX14" s="97">
        <f>Seniori!HX30</f>
        <v>0</v>
      </c>
      <c r="HY14" s="97">
        <f>Seniori!HY30</f>
        <v>0</v>
      </c>
      <c r="HZ14" s="97">
        <f>Seniori!HZ30</f>
        <v>0</v>
      </c>
      <c r="IA14" s="97">
        <f>Seniori!IA30</f>
        <v>0</v>
      </c>
      <c r="IB14" s="97">
        <f>Seniori!IB30</f>
        <v>0</v>
      </c>
      <c r="IC14" s="97">
        <f>Seniori!IC30</f>
        <v>0</v>
      </c>
      <c r="ID14" s="97">
        <f>Seniori!ID30</f>
        <v>0</v>
      </c>
      <c r="IE14" s="97">
        <f>Seniori!IE30</f>
        <v>0</v>
      </c>
      <c r="IF14" s="97">
        <f>Seniori!IF30</f>
        <v>0</v>
      </c>
      <c r="IG14" s="97">
        <f>Seniori!IG30</f>
        <v>0</v>
      </c>
      <c r="IH14" s="97">
        <f>Seniori!IH30</f>
        <v>0</v>
      </c>
      <c r="II14" s="97">
        <f>Seniori!II30</f>
        <v>0</v>
      </c>
      <c r="IJ14" s="97">
        <f>Seniori!IJ30</f>
        <v>0</v>
      </c>
      <c r="IK14" s="97">
        <f>Seniori!IK30</f>
        <v>0</v>
      </c>
      <c r="IL14" s="97">
        <f>Seniori!IL30</f>
        <v>0</v>
      </c>
      <c r="IM14" s="97">
        <f>Seniori!IM30</f>
        <v>0</v>
      </c>
      <c r="IN14" s="97">
        <f>Seniori!IN30</f>
        <v>0</v>
      </c>
      <c r="IO14" s="97">
        <f>Seniori!IO30</f>
        <v>0</v>
      </c>
      <c r="IP14" s="97">
        <f>Seniori!IP30</f>
        <v>0</v>
      </c>
      <c r="IQ14" s="97">
        <f>Seniori!IQ30</f>
        <v>0</v>
      </c>
      <c r="IR14" s="97">
        <f>Seniori!IR30</f>
        <v>0</v>
      </c>
      <c r="IS14" s="97">
        <f>Seniori!IS30</f>
        <v>0</v>
      </c>
      <c r="IT14" s="97">
        <f>Seniori!IT30</f>
        <v>0</v>
      </c>
      <c r="IU14" s="97">
        <f>Seniori!IU30</f>
        <v>0</v>
      </c>
      <c r="IV14" s="97">
        <f>Seniori!IV30</f>
        <v>0</v>
      </c>
      <c r="IW14" s="97">
        <f>Seniori!IW30</f>
        <v>0</v>
      </c>
      <c r="IX14" s="97">
        <f>Seniori!IX30</f>
        <v>0</v>
      </c>
      <c r="IY14" s="97">
        <f>Seniori!IY30</f>
        <v>0</v>
      </c>
      <c r="IZ14" s="97">
        <f>Seniori!IZ30</f>
        <v>0</v>
      </c>
      <c r="JA14" s="97">
        <f>Seniori!JA30</f>
        <v>0</v>
      </c>
      <c r="JB14" s="97">
        <f>Seniori!JB30</f>
        <v>0</v>
      </c>
      <c r="JC14" s="97">
        <f>Seniori!JC30</f>
        <v>0</v>
      </c>
      <c r="JD14" s="97">
        <f>Seniori!JD30</f>
        <v>0</v>
      </c>
      <c r="JE14" s="97">
        <f>Seniori!JE30</f>
        <v>0</v>
      </c>
      <c r="JF14" s="97">
        <f>Seniori!JF30</f>
        <v>0</v>
      </c>
      <c r="JG14" s="97">
        <f>Seniori!JG30</f>
        <v>0</v>
      </c>
      <c r="JH14" s="97">
        <f>Seniori!JH30</f>
        <v>0</v>
      </c>
      <c r="JI14" s="97">
        <f>Seniori!JI30</f>
        <v>0</v>
      </c>
      <c r="JJ14" s="97">
        <f>Seniori!JJ30</f>
        <v>0</v>
      </c>
      <c r="JK14" s="97">
        <f>Seniori!JK30</f>
        <v>0</v>
      </c>
      <c r="JL14" s="97">
        <f>Seniori!JL30</f>
        <v>0</v>
      </c>
      <c r="JM14" s="97">
        <f>Seniori!JM30</f>
        <v>0</v>
      </c>
      <c r="JN14" s="97">
        <f>Seniori!JN30</f>
        <v>0</v>
      </c>
      <c r="JO14" s="97">
        <f>Seniori!JO30</f>
        <v>0</v>
      </c>
      <c r="JP14" s="97">
        <f>Seniori!JP30</f>
        <v>0</v>
      </c>
      <c r="JQ14" s="97">
        <f>Seniori!JQ30</f>
        <v>0</v>
      </c>
      <c r="JR14" s="97">
        <f>Seniori!JR30</f>
        <v>0</v>
      </c>
      <c r="JS14" s="97">
        <f>Seniori!JS30</f>
        <v>0</v>
      </c>
      <c r="JT14" s="97">
        <f>Seniori!JT30</f>
        <v>0</v>
      </c>
      <c r="JU14" s="97">
        <f>Seniori!JU30</f>
        <v>0</v>
      </c>
      <c r="JV14" s="97">
        <f>Seniori!JV30</f>
        <v>0</v>
      </c>
      <c r="JW14" s="97">
        <f>Seniori!JW30</f>
        <v>0</v>
      </c>
      <c r="JX14" s="97">
        <f>Seniori!JX30</f>
        <v>0</v>
      </c>
      <c r="JY14" s="97">
        <f>Seniori!JY30</f>
        <v>0</v>
      </c>
      <c r="JZ14" s="97">
        <f>Seniori!JZ30</f>
        <v>0</v>
      </c>
      <c r="KA14" s="97">
        <f>Seniori!KA30</f>
        <v>0</v>
      </c>
      <c r="KB14" s="97">
        <f>Seniori!KB30</f>
        <v>0</v>
      </c>
      <c r="KC14" s="97">
        <f>Seniori!KC30</f>
        <v>0</v>
      </c>
      <c r="KD14" s="97">
        <f>Seniori!KD30</f>
        <v>0</v>
      </c>
      <c r="KE14" s="97">
        <f>Seniori!KE30</f>
        <v>0</v>
      </c>
      <c r="KF14" s="97">
        <f>Seniori!KF30</f>
        <v>0</v>
      </c>
      <c r="KG14" s="97">
        <f>Seniori!KG30</f>
        <v>8</v>
      </c>
      <c r="KH14" s="97">
        <f>Seniori!KH30</f>
        <v>0</v>
      </c>
      <c r="KI14" s="97">
        <f>Seniori!KI30</f>
        <v>0</v>
      </c>
      <c r="KJ14" s="97">
        <f>Seniori!KJ30</f>
        <v>0</v>
      </c>
      <c r="KK14" s="97">
        <f>Seniori!KK30</f>
        <v>0</v>
      </c>
      <c r="KL14" s="97">
        <f>Seniori!KL30</f>
        <v>0</v>
      </c>
      <c r="KM14" s="97">
        <f>Seniori!KM30</f>
        <v>0</v>
      </c>
      <c r="KN14" s="97">
        <f>Seniori!KN30</f>
        <v>0</v>
      </c>
      <c r="KO14" s="97">
        <f>Seniori!KO30</f>
        <v>0</v>
      </c>
      <c r="KP14" s="97">
        <f>Seniori!KP30</f>
        <v>0</v>
      </c>
      <c r="KQ14" s="97">
        <f>Seniori!KQ30</f>
        <v>0</v>
      </c>
      <c r="KR14" s="97">
        <f>Seniori!KR30</f>
        <v>14</v>
      </c>
      <c r="KS14" s="97">
        <f>Seniori!KS30</f>
        <v>0</v>
      </c>
      <c r="KT14" s="97">
        <f>Seniori!KT30</f>
        <v>0</v>
      </c>
      <c r="KU14" s="97">
        <f>Seniori!KU30</f>
        <v>0</v>
      </c>
      <c r="KV14" s="97">
        <f>Seniori!KV30</f>
        <v>0</v>
      </c>
      <c r="KW14" s="97">
        <f>Seniori!KW30</f>
        <v>0</v>
      </c>
      <c r="KX14" s="97">
        <f>Seniori!KX30</f>
        <v>0</v>
      </c>
      <c r="KY14" s="97">
        <f>Seniori!KY30</f>
        <v>0</v>
      </c>
      <c r="KZ14" s="97">
        <f>Seniori!KZ30</f>
        <v>0</v>
      </c>
      <c r="LA14" s="97">
        <f>Seniori!LA30</f>
        <v>16</v>
      </c>
      <c r="LB14" s="97">
        <f>Seniori!LB30</f>
        <v>0</v>
      </c>
      <c r="LC14" s="97">
        <f>Seniori!LC30</f>
        <v>0</v>
      </c>
      <c r="LD14" s="97">
        <f>Seniori!LD30</f>
        <v>0</v>
      </c>
      <c r="LE14" s="97">
        <f>Seniori!LE30</f>
        <v>0</v>
      </c>
      <c r="LF14" s="97">
        <f>Seniori!LF30</f>
        <v>0</v>
      </c>
      <c r="LG14" s="97">
        <f>Seniori!LG30</f>
        <v>0</v>
      </c>
      <c r="LH14" s="97">
        <f>Seniori!LH30</f>
        <v>0</v>
      </c>
      <c r="LI14" s="97">
        <f>Seniori!LI30</f>
        <v>0</v>
      </c>
      <c r="LJ14" s="97">
        <f>Seniori!LJ30</f>
        <v>0</v>
      </c>
      <c r="LK14" s="97">
        <f>Seniori!LK30</f>
        <v>0</v>
      </c>
      <c r="LL14" s="97">
        <f>Seniori!LL30</f>
        <v>0</v>
      </c>
      <c r="LM14" s="97">
        <f>Seniori!LM30</f>
        <v>0</v>
      </c>
      <c r="LN14" s="97">
        <f>Seniori!LN30</f>
        <v>0</v>
      </c>
      <c r="LO14" s="97">
        <f>Seniori!LO30</f>
        <v>22.5</v>
      </c>
      <c r="LP14" s="97">
        <f>Seniori!LP30</f>
        <v>0</v>
      </c>
      <c r="LQ14" s="97">
        <f>Seniori!LQ30</f>
        <v>0</v>
      </c>
      <c r="LR14" s="97">
        <f>Seniori!LR30</f>
        <v>0</v>
      </c>
      <c r="LS14" s="97">
        <f>Seniori!LS30</f>
        <v>0</v>
      </c>
      <c r="LT14" s="97">
        <f>Seniori!LT30</f>
        <v>0</v>
      </c>
      <c r="LU14" s="97">
        <f>Seniori!LU30</f>
        <v>0</v>
      </c>
      <c r="LV14" s="97">
        <f>Seniori!LV30</f>
        <v>0</v>
      </c>
      <c r="LW14" s="97">
        <f>Seniori!LW30</f>
        <v>30</v>
      </c>
      <c r="LX14" s="97">
        <f>Seniori!LX30</f>
        <v>0</v>
      </c>
      <c r="LY14" s="97">
        <f>Seniori!LY30</f>
        <v>0</v>
      </c>
      <c r="LZ14" s="97">
        <f>Seniori!LZ30</f>
        <v>0</v>
      </c>
      <c r="MA14" s="97">
        <f>Seniori!MA30</f>
        <v>0</v>
      </c>
      <c r="MB14" s="97">
        <f>Seniori!MB30</f>
        <v>0</v>
      </c>
      <c r="MC14" s="97">
        <f>Seniori!MC30</f>
        <v>0</v>
      </c>
      <c r="MD14" s="97">
        <f>Seniori!MD30</f>
        <v>0</v>
      </c>
      <c r="ME14" s="97">
        <f>Seniori!ME30</f>
        <v>0</v>
      </c>
      <c r="MF14" s="97">
        <f>Seniori!MF30</f>
        <v>0</v>
      </c>
      <c r="MG14" s="97">
        <f>Seniori!MG30</f>
        <v>0</v>
      </c>
      <c r="MH14" s="97">
        <f>Seniori!MH30</f>
        <v>0</v>
      </c>
      <c r="MI14" s="97">
        <f>Seniori!MI30</f>
        <v>0</v>
      </c>
      <c r="MJ14" s="97">
        <f>Seniori!MJ30</f>
        <v>0</v>
      </c>
      <c r="MK14" s="97">
        <f>Seniori!MK30</f>
        <v>0</v>
      </c>
      <c r="ML14" s="97">
        <f>Seniori!ML30</f>
        <v>0</v>
      </c>
      <c r="MM14" s="97">
        <f>Seniori!MM30</f>
        <v>0</v>
      </c>
      <c r="MN14" s="97">
        <f>Seniori!MN30</f>
        <v>0</v>
      </c>
      <c r="MO14" s="97">
        <f>Seniori!MO30</f>
        <v>0</v>
      </c>
      <c r="MP14" s="97">
        <f>Seniori!MP30</f>
        <v>0</v>
      </c>
      <c r="MQ14" s="97">
        <f>Seniori!MQ30</f>
        <v>0</v>
      </c>
      <c r="MR14" s="97">
        <f>Seniori!MR30</f>
        <v>0</v>
      </c>
      <c r="MS14" s="97">
        <f>Seniori!MS30</f>
        <v>0</v>
      </c>
      <c r="MT14" s="97">
        <f>Seniori!MT30</f>
        <v>0</v>
      </c>
      <c r="MU14" s="97">
        <f>Seniori!MU30</f>
        <v>0</v>
      </c>
      <c r="MV14" s="97">
        <f>Seniori!MV30</f>
        <v>0</v>
      </c>
      <c r="MW14" s="97">
        <f>Seniori!MW30</f>
        <v>0</v>
      </c>
      <c r="MX14" s="97">
        <f>Seniori!MX30</f>
        <v>0</v>
      </c>
      <c r="MY14" s="97">
        <f>Seniori!MY30</f>
        <v>0</v>
      </c>
      <c r="MZ14" s="97">
        <f>Seniori!MZ30</f>
        <v>0</v>
      </c>
      <c r="NA14" s="97">
        <f>Seniori!NA30</f>
        <v>0</v>
      </c>
      <c r="NB14" s="97">
        <f>Seniori!NB30</f>
        <v>0</v>
      </c>
      <c r="NC14" s="97">
        <f>Seniori!NC30</f>
        <v>0</v>
      </c>
      <c r="ND14" s="97">
        <f>Seniori!ND30</f>
        <v>0</v>
      </c>
      <c r="NE14" s="97">
        <f>Seniori!NE30</f>
        <v>0</v>
      </c>
      <c r="NF14" s="97">
        <f>Seniori!NF30</f>
        <v>0</v>
      </c>
      <c r="NG14" s="97">
        <f>Seniori!NG30</f>
        <v>0</v>
      </c>
      <c r="NH14" s="97">
        <f>Seniori!NH30</f>
        <v>0</v>
      </c>
      <c r="NI14" s="97">
        <f>Seniori!NI30</f>
        <v>0</v>
      </c>
      <c r="NJ14" s="97">
        <f>Seniori!NJ30</f>
        <v>0</v>
      </c>
      <c r="NK14" s="97">
        <f>Seniori!NK30</f>
        <v>0</v>
      </c>
      <c r="NL14" s="97">
        <f>Seniori!NL30</f>
        <v>0</v>
      </c>
      <c r="NM14" s="97">
        <f>Seniori!NM30</f>
        <v>0</v>
      </c>
      <c r="NN14" s="97">
        <f>Seniori!NN30</f>
        <v>0</v>
      </c>
      <c r="NO14" s="97">
        <f>Seniori!NO30</f>
        <v>0</v>
      </c>
      <c r="NP14" s="97">
        <f>Seniori!NP30</f>
        <v>0</v>
      </c>
      <c r="NQ14" s="97">
        <f>Seniori!NQ30</f>
        <v>0</v>
      </c>
      <c r="NR14" s="97">
        <f>Seniori!NR30</f>
        <v>0</v>
      </c>
      <c r="NS14" s="97">
        <f>Seniori!NS30</f>
        <v>0</v>
      </c>
      <c r="NT14" s="97">
        <f>Seniori!NT30</f>
        <v>0</v>
      </c>
      <c r="NU14" s="97">
        <f>Seniori!NU30</f>
        <v>0</v>
      </c>
      <c r="NV14" s="97">
        <f>Seniori!NV30</f>
        <v>0</v>
      </c>
      <c r="NW14" s="97">
        <f>Seniori!NW30</f>
        <v>0</v>
      </c>
      <c r="NX14" s="97">
        <f>Seniori!NX30</f>
        <v>0</v>
      </c>
      <c r="NY14" s="97">
        <f>Seniori!NY30</f>
        <v>0</v>
      </c>
      <c r="NZ14" s="97">
        <f>Seniori!NZ30</f>
        <v>0</v>
      </c>
      <c r="OA14" s="97">
        <f>Seniori!OA30</f>
        <v>0</v>
      </c>
      <c r="OB14" s="97">
        <f>Seniori!OB30</f>
        <v>0</v>
      </c>
      <c r="OC14" s="97">
        <f>Seniori!OC30</f>
        <v>0</v>
      </c>
      <c r="OD14" s="97">
        <f>Seniori!OD30</f>
        <v>0</v>
      </c>
      <c r="OE14" s="97">
        <f>Seniori!OE30</f>
        <v>0</v>
      </c>
      <c r="OF14" s="97">
        <f>Seniori!OF30</f>
        <v>0</v>
      </c>
      <c r="OG14" s="97">
        <f>Seniori!OG30</f>
        <v>0</v>
      </c>
      <c r="OH14" s="97">
        <f>Seniori!OH30</f>
        <v>0</v>
      </c>
      <c r="OI14" s="97">
        <f>Seniori!OI30</f>
        <v>0</v>
      </c>
      <c r="OJ14" s="97">
        <f>Seniori!OJ30</f>
        <v>0</v>
      </c>
      <c r="OK14" s="97">
        <f>Seniori!OK30</f>
        <v>0</v>
      </c>
      <c r="OL14" s="97">
        <f>Seniori!OL30</f>
        <v>0</v>
      </c>
      <c r="OM14" s="97">
        <f>Seniori!OM30</f>
        <v>0</v>
      </c>
      <c r="ON14" s="97">
        <f>Seniori!ON30</f>
        <v>0</v>
      </c>
      <c r="OO14" s="97">
        <f>Seniori!OO30</f>
        <v>0</v>
      </c>
      <c r="OP14" s="97">
        <f>Seniori!OP30</f>
        <v>0</v>
      </c>
      <c r="OQ14" s="97">
        <f>Seniori!OQ30</f>
        <v>0</v>
      </c>
      <c r="OR14" s="97">
        <f>Seniori!OR30</f>
        <v>0</v>
      </c>
      <c r="OS14" s="97">
        <f>Seniori!OS30</f>
        <v>0</v>
      </c>
      <c r="OT14" s="97">
        <f>Seniori!OT30</f>
        <v>0</v>
      </c>
      <c r="OU14" s="97">
        <f>Seniori!OU30</f>
        <v>0</v>
      </c>
      <c r="OV14" s="97">
        <f>Seniori!OV30</f>
        <v>0</v>
      </c>
      <c r="OW14" s="97">
        <f>Seniori!OW30</f>
        <v>0</v>
      </c>
      <c r="OX14" s="97">
        <f>Seniori!OX30</f>
        <v>0</v>
      </c>
      <c r="OY14" s="97">
        <f>Seniori!OY30</f>
        <v>0</v>
      </c>
      <c r="OZ14" s="97">
        <f>Seniori!OZ30</f>
        <v>0</v>
      </c>
      <c r="PA14" s="97">
        <f>Seniori!PA30</f>
        <v>0</v>
      </c>
      <c r="PB14" s="97">
        <f>Seniori!PB30</f>
        <v>0</v>
      </c>
      <c r="PC14" s="97">
        <f>Seniori!PC30</f>
        <v>0</v>
      </c>
      <c r="PD14" s="97">
        <f>Seniori!PD30</f>
        <v>0</v>
      </c>
      <c r="PE14" s="97">
        <f>Seniori!PE30</f>
        <v>0</v>
      </c>
      <c r="PF14" s="97">
        <f>Seniori!PF30</f>
        <v>0</v>
      </c>
      <c r="PG14" s="97">
        <f>Seniori!PG30</f>
        <v>0</v>
      </c>
      <c r="PH14" s="97">
        <f>Seniori!PH30</f>
        <v>0</v>
      </c>
      <c r="PI14" s="97">
        <f>Seniori!PI30</f>
        <v>0</v>
      </c>
      <c r="PJ14" s="97">
        <f>Seniori!PJ30</f>
        <v>0</v>
      </c>
      <c r="PK14" s="97">
        <f>Seniori!PK30</f>
        <v>0</v>
      </c>
      <c r="PL14" s="97">
        <f>Seniori!PL30</f>
        <v>0</v>
      </c>
      <c r="PM14" s="97">
        <f>Seniori!PM30</f>
        <v>0</v>
      </c>
      <c r="PN14" s="97">
        <f>Seniori!PN30</f>
        <v>0</v>
      </c>
      <c r="PO14" s="97">
        <f>Seniori!PO30</f>
        <v>0</v>
      </c>
      <c r="PP14" s="97">
        <f>Seniori!PP30</f>
        <v>0</v>
      </c>
      <c r="PQ14" s="97">
        <f>Seniori!PQ30</f>
        <v>0</v>
      </c>
      <c r="PR14" s="97">
        <f>Seniori!PR30</f>
        <v>0</v>
      </c>
      <c r="PS14" s="97">
        <f>Seniori!PS30</f>
        <v>0</v>
      </c>
      <c r="PT14" s="97">
        <f>Seniori!PT30</f>
        <v>0</v>
      </c>
      <c r="PU14" s="97">
        <f>Seniori!PU30</f>
        <v>0</v>
      </c>
      <c r="PV14" s="97">
        <f>Seniori!PV30</f>
        <v>0</v>
      </c>
      <c r="PW14" s="97">
        <f>Seniori!PW30</f>
        <v>0</v>
      </c>
      <c r="PX14" s="97">
        <f>Seniori!PX30</f>
        <v>0</v>
      </c>
      <c r="PY14" s="97">
        <f>Seniori!PY30</f>
        <v>0</v>
      </c>
      <c r="PZ14" s="97">
        <f>Seniori!PZ30</f>
        <v>0</v>
      </c>
      <c r="QA14" s="97">
        <f>Seniori!QA30</f>
        <v>0</v>
      </c>
      <c r="QB14" s="97">
        <f>Seniori!QB30</f>
        <v>0</v>
      </c>
      <c r="QC14" s="97">
        <f>Seniori!QC30</f>
        <v>0</v>
      </c>
      <c r="QD14" s="97">
        <f>Seniori!QD30</f>
        <v>0</v>
      </c>
      <c r="QE14" s="97">
        <f>Seniori!QE30</f>
        <v>0</v>
      </c>
      <c r="QF14" s="97">
        <f>Seniori!QF30</f>
        <v>0</v>
      </c>
      <c r="QG14" s="97">
        <f>Seniori!QG30</f>
        <v>0</v>
      </c>
      <c r="QH14" s="97">
        <f>Seniori!QH30</f>
        <v>0</v>
      </c>
      <c r="QI14" s="97">
        <f>Seniori!QI30</f>
        <v>0</v>
      </c>
      <c r="QJ14" s="97">
        <f>Seniori!QJ30</f>
        <v>0</v>
      </c>
      <c r="QK14" s="97">
        <f>Seniori!QK30</f>
        <v>0</v>
      </c>
      <c r="QL14" s="97">
        <f>Seniori!QL30</f>
        <v>0</v>
      </c>
      <c r="QM14" s="97">
        <f>Seniori!QM30</f>
        <v>0</v>
      </c>
      <c r="QN14" s="97">
        <f>Seniori!QN30</f>
        <v>0</v>
      </c>
      <c r="QO14" s="97">
        <f>Seniori!QO30</f>
        <v>0</v>
      </c>
      <c r="QP14" s="97">
        <f>Seniori!QP30</f>
        <v>0</v>
      </c>
      <c r="QQ14" s="97">
        <f>Seniori!QQ30</f>
        <v>0</v>
      </c>
      <c r="QR14" s="97">
        <f>Seniori!QR30</f>
        <v>0</v>
      </c>
      <c r="QS14" s="97">
        <f>Seniori!QS30</f>
        <v>0</v>
      </c>
      <c r="QT14" s="97">
        <f>Seniori!QT30</f>
        <v>0</v>
      </c>
      <c r="QU14" s="97">
        <f>Seniori!QU30</f>
        <v>0</v>
      </c>
      <c r="QV14" s="97">
        <f>Seniori!QV30</f>
        <v>0</v>
      </c>
      <c r="QW14" s="97">
        <f>Seniori!QW30</f>
        <v>0</v>
      </c>
      <c r="QX14" s="97">
        <f>Seniori!QX30</f>
        <v>0</v>
      </c>
      <c r="QY14" s="97">
        <f>Seniori!QY30</f>
        <v>0</v>
      </c>
      <c r="QZ14" s="97">
        <f>Seniori!QZ30</f>
        <v>0</v>
      </c>
      <c r="RA14" s="97">
        <f>Seniori!RA30</f>
        <v>0</v>
      </c>
      <c r="RB14" s="97">
        <f>Seniori!RB30</f>
        <v>0</v>
      </c>
      <c r="RC14" s="97">
        <f>Seniori!RC30</f>
        <v>0</v>
      </c>
      <c r="RD14" s="97">
        <f>Seniori!RD30</f>
        <v>0</v>
      </c>
      <c r="RE14" s="97">
        <f>Seniori!RE30</f>
        <v>0</v>
      </c>
      <c r="RF14" s="97">
        <f>Seniori!RF30</f>
        <v>0</v>
      </c>
      <c r="RG14" s="97">
        <f>Seniori!RG30</f>
        <v>0</v>
      </c>
      <c r="RH14" s="97">
        <f>Seniori!RH30</f>
        <v>0</v>
      </c>
      <c r="RI14" s="97">
        <f>Seniori!RI30</f>
        <v>0</v>
      </c>
      <c r="RJ14" s="97">
        <f>Seniori!RJ30</f>
        <v>0</v>
      </c>
      <c r="RK14" s="97">
        <f>Seniori!RK30</f>
        <v>0</v>
      </c>
      <c r="RL14" s="97">
        <f>Seniori!RL30</f>
        <v>0</v>
      </c>
      <c r="RM14" s="97">
        <f>Seniori!RM30</f>
        <v>0</v>
      </c>
      <c r="RN14" s="97">
        <f>Seniori!RN30</f>
        <v>0</v>
      </c>
      <c r="RO14" s="97">
        <f>Seniori!RO30</f>
        <v>0</v>
      </c>
      <c r="RP14" s="97">
        <f>Seniori!RP30</f>
        <v>0</v>
      </c>
      <c r="RQ14" s="97">
        <f>Seniori!RQ30</f>
        <v>0</v>
      </c>
      <c r="RR14" s="97">
        <f>Seniori!RR30</f>
        <v>0</v>
      </c>
      <c r="RS14" s="97">
        <f>Seniori!RS30</f>
        <v>0</v>
      </c>
      <c r="RT14" s="97">
        <f>Seniori!RT30</f>
        <v>0</v>
      </c>
      <c r="RU14" s="97">
        <f>Seniori!RU30</f>
        <v>0</v>
      </c>
      <c r="RV14" s="97">
        <f>Seniori!RV30</f>
        <v>0</v>
      </c>
      <c r="RW14" s="97">
        <f>Seniori!RW30</f>
        <v>0</v>
      </c>
      <c r="RX14" s="97">
        <f>Seniori!RX30</f>
        <v>0</v>
      </c>
      <c r="RY14" s="97">
        <f>Seniori!RY30</f>
        <v>0</v>
      </c>
      <c r="RZ14" s="97">
        <f>Seniori!RZ30</f>
        <v>0</v>
      </c>
      <c r="SA14" s="97">
        <f>Seniori!SA30</f>
        <v>0</v>
      </c>
      <c r="SB14" s="97">
        <f>Seniori!SB30</f>
        <v>0</v>
      </c>
      <c r="SC14" s="97">
        <f>Seniori!SC30</f>
        <v>0</v>
      </c>
      <c r="SD14" s="97">
        <f>Seniori!SD30</f>
        <v>0</v>
      </c>
      <c r="SE14" s="97">
        <f>Seniori!SE30</f>
        <v>0</v>
      </c>
      <c r="SF14" s="97">
        <f>Seniori!SF30</f>
        <v>0</v>
      </c>
      <c r="SG14" s="97">
        <f>Seniori!SG30</f>
        <v>0</v>
      </c>
      <c r="SH14" s="97">
        <f>Seniori!SH30</f>
        <v>0</v>
      </c>
      <c r="SI14" s="97">
        <f>Seniori!SI30</f>
        <v>0</v>
      </c>
      <c r="SJ14" s="97">
        <f>Seniori!SJ30</f>
        <v>0</v>
      </c>
      <c r="SK14" s="97">
        <f>Seniori!SK30</f>
        <v>0</v>
      </c>
      <c r="SL14" s="97">
        <f>Seniori!SL30</f>
        <v>0</v>
      </c>
      <c r="SM14" s="97">
        <f>Seniori!SM30</f>
        <v>0</v>
      </c>
      <c r="SN14" s="97">
        <f>Seniori!SN30</f>
        <v>0</v>
      </c>
      <c r="SO14" s="97">
        <f>Seniori!SO30</f>
        <v>0</v>
      </c>
      <c r="SP14" s="97">
        <f>Seniori!SP30</f>
        <v>0</v>
      </c>
      <c r="SQ14" s="97">
        <f>Seniori!SQ30</f>
        <v>0</v>
      </c>
      <c r="SR14" s="97">
        <f>Seniori!SR30</f>
        <v>0</v>
      </c>
      <c r="SS14" s="97">
        <f>Seniori!SS30</f>
        <v>0</v>
      </c>
      <c r="ST14" s="97">
        <f>Seniori!ST30</f>
        <v>0</v>
      </c>
      <c r="SU14" s="97">
        <f>Seniori!SU30</f>
        <v>0</v>
      </c>
      <c r="SV14" s="97">
        <f>Seniori!SV30</f>
        <v>0</v>
      </c>
      <c r="SW14" s="97">
        <f>Seniori!SW30</f>
        <v>0</v>
      </c>
      <c r="SX14" s="97">
        <f>Seniori!SX30</f>
        <v>0</v>
      </c>
      <c r="SY14" s="97">
        <f>Seniori!SY30</f>
        <v>0</v>
      </c>
      <c r="SZ14" s="97">
        <f>Seniori!SZ30</f>
        <v>0</v>
      </c>
      <c r="TA14" s="97">
        <f>Seniori!TA30</f>
        <v>0</v>
      </c>
      <c r="TB14" s="97">
        <f>Seniori!TB30</f>
        <v>0</v>
      </c>
    </row>
    <row r="15" spans="1:522" s="1" customFormat="1" ht="18" customHeight="1" x14ac:dyDescent="0.2">
      <c r="A15" s="12"/>
      <c r="B15" s="11"/>
      <c r="E15" t="s">
        <v>184</v>
      </c>
      <c r="G15" s="9" t="s">
        <v>93</v>
      </c>
      <c r="H15"/>
      <c r="I15" s="1">
        <f>SUM(K15:TB15)</f>
        <v>21</v>
      </c>
      <c r="J15" s="12"/>
      <c r="K15" s="97">
        <f>Juniori!K24</f>
        <v>0</v>
      </c>
      <c r="L15" s="97">
        <f>Juniori!L24</f>
        <v>0</v>
      </c>
      <c r="M15" s="97">
        <f>Juniori!M24</f>
        <v>0</v>
      </c>
      <c r="N15" s="97">
        <f>Juniori!N24</f>
        <v>0</v>
      </c>
      <c r="O15" s="97">
        <f>Juniori!O24</f>
        <v>0</v>
      </c>
      <c r="P15" s="97">
        <f>Juniori!P24</f>
        <v>0</v>
      </c>
      <c r="Q15" s="97">
        <f>Juniori!Q24</f>
        <v>0</v>
      </c>
      <c r="R15" s="97">
        <f>Juniori!R24</f>
        <v>0</v>
      </c>
      <c r="S15" s="97">
        <f>Juniori!S24</f>
        <v>0</v>
      </c>
      <c r="T15" s="97">
        <f>Juniori!T24</f>
        <v>0</v>
      </c>
      <c r="U15" s="97">
        <f>Juniori!U24</f>
        <v>0</v>
      </c>
      <c r="V15" s="97">
        <f>Juniori!V24</f>
        <v>0</v>
      </c>
      <c r="W15" s="97">
        <f>Juniori!W24</f>
        <v>0</v>
      </c>
      <c r="X15" s="97">
        <f>Juniori!X24</f>
        <v>0</v>
      </c>
      <c r="Y15" s="97">
        <f>Juniori!Y24</f>
        <v>0</v>
      </c>
      <c r="Z15" s="97">
        <f>Juniori!Z24</f>
        <v>0</v>
      </c>
      <c r="AA15" s="97">
        <f>Juniori!AA24</f>
        <v>0</v>
      </c>
      <c r="AB15" s="97">
        <f>Juniori!AB24</f>
        <v>0</v>
      </c>
      <c r="AC15" s="97">
        <f>Juniori!AC24</f>
        <v>0</v>
      </c>
      <c r="AD15" s="97">
        <f>Juniori!AD24</f>
        <v>0</v>
      </c>
      <c r="AE15" s="97">
        <f>Juniori!AE24</f>
        <v>0</v>
      </c>
      <c r="AF15" s="97">
        <f>Juniori!AF24</f>
        <v>0</v>
      </c>
      <c r="AG15" s="97">
        <f>Juniori!AG24</f>
        <v>0</v>
      </c>
      <c r="AH15" s="97">
        <f>Juniori!AH24</f>
        <v>0</v>
      </c>
      <c r="AI15" s="97">
        <f>Juniori!AI24</f>
        <v>0</v>
      </c>
      <c r="AJ15" s="97">
        <f>Juniori!AJ24</f>
        <v>0</v>
      </c>
      <c r="AK15" s="97">
        <f>Juniori!AK24</f>
        <v>0</v>
      </c>
      <c r="AL15" s="97">
        <f>Juniori!AL24</f>
        <v>0</v>
      </c>
      <c r="AM15" s="97">
        <f>Juniori!AM24</f>
        <v>0</v>
      </c>
      <c r="AN15" s="97">
        <f>Juniori!AN24</f>
        <v>0</v>
      </c>
      <c r="AO15" s="97">
        <f>Juniori!AO24</f>
        <v>0</v>
      </c>
      <c r="AP15" s="97">
        <f>Juniori!AP24</f>
        <v>0</v>
      </c>
      <c r="AQ15" s="97">
        <f>Juniori!AQ24</f>
        <v>0</v>
      </c>
      <c r="AR15" s="97">
        <f>Juniori!AR24</f>
        <v>0</v>
      </c>
      <c r="AS15" s="97">
        <f>Juniori!AS24</f>
        <v>0</v>
      </c>
      <c r="AT15" s="97">
        <f>Juniori!AT24</f>
        <v>0</v>
      </c>
      <c r="AU15" s="97">
        <f>Juniori!AU24</f>
        <v>0</v>
      </c>
      <c r="AV15" s="97">
        <f>Juniori!AV24</f>
        <v>0</v>
      </c>
      <c r="AW15" s="97">
        <f>Juniori!AW24</f>
        <v>0</v>
      </c>
      <c r="AX15" s="97">
        <f>Juniori!AX24</f>
        <v>0</v>
      </c>
      <c r="AY15" s="97">
        <f>Juniori!AY24</f>
        <v>0</v>
      </c>
      <c r="AZ15" s="97">
        <f>Juniori!AZ24</f>
        <v>0</v>
      </c>
      <c r="BA15" s="97">
        <f>Juniori!BA24</f>
        <v>0</v>
      </c>
      <c r="BB15" s="97">
        <f>Juniori!BB24</f>
        <v>0</v>
      </c>
      <c r="BC15" s="97">
        <f>Juniori!BC24</f>
        <v>0</v>
      </c>
      <c r="BD15" s="97">
        <f>Juniori!BD24</f>
        <v>0</v>
      </c>
      <c r="BE15" s="97">
        <f>Juniori!BE24</f>
        <v>0</v>
      </c>
      <c r="BF15" s="97">
        <f>Juniori!BF24</f>
        <v>0</v>
      </c>
      <c r="BG15" s="97">
        <f>Juniori!BG24</f>
        <v>0</v>
      </c>
      <c r="BH15" s="97">
        <f>Juniori!BH24</f>
        <v>0</v>
      </c>
      <c r="BI15" s="97">
        <f>Juniori!BI24</f>
        <v>0</v>
      </c>
      <c r="BJ15" s="97">
        <f>Juniori!BJ24</f>
        <v>0</v>
      </c>
      <c r="BK15" s="97">
        <f>Juniori!BK24</f>
        <v>0</v>
      </c>
      <c r="BL15" s="97">
        <f>Juniori!BL24</f>
        <v>0</v>
      </c>
      <c r="BM15" s="97">
        <f>Juniori!BM24</f>
        <v>0</v>
      </c>
      <c r="BN15" s="97">
        <f>Juniori!BN24</f>
        <v>0</v>
      </c>
      <c r="BO15" s="97">
        <f>Juniori!BO24</f>
        <v>0</v>
      </c>
      <c r="BP15" s="97">
        <f>Juniori!BP24</f>
        <v>0</v>
      </c>
      <c r="BQ15" s="97">
        <f>Juniori!BQ24</f>
        <v>0</v>
      </c>
      <c r="BR15" s="97">
        <f>Juniori!BR24</f>
        <v>0</v>
      </c>
      <c r="BS15" s="97">
        <f>Juniori!BS24</f>
        <v>0</v>
      </c>
      <c r="BT15" s="97">
        <f>Juniori!BT24</f>
        <v>0</v>
      </c>
      <c r="BU15" s="97">
        <f>Juniori!BU24</f>
        <v>0</v>
      </c>
      <c r="BV15" s="97">
        <f>Juniori!BV24</f>
        <v>0</v>
      </c>
      <c r="BW15" s="97">
        <f>Juniori!BW24</f>
        <v>0</v>
      </c>
      <c r="BX15" s="97">
        <f>Juniori!BX24</f>
        <v>0</v>
      </c>
      <c r="BY15" s="97">
        <f>Juniori!BY24</f>
        <v>0</v>
      </c>
      <c r="BZ15" s="97">
        <f>Juniori!BZ24</f>
        <v>0</v>
      </c>
      <c r="CA15" s="97">
        <f>Juniori!CA24</f>
        <v>0</v>
      </c>
      <c r="CB15" s="97">
        <f>Juniori!CB24</f>
        <v>0</v>
      </c>
      <c r="CC15" s="97">
        <f>Juniori!CC24</f>
        <v>0</v>
      </c>
      <c r="CD15" s="97">
        <f>Juniori!CD24</f>
        <v>0</v>
      </c>
      <c r="CE15" s="97">
        <f>Juniori!CE24</f>
        <v>0</v>
      </c>
      <c r="CF15" s="97">
        <f>Juniori!CF24</f>
        <v>0</v>
      </c>
      <c r="CG15" s="97">
        <f>Juniori!CG24</f>
        <v>0</v>
      </c>
      <c r="CH15" s="97">
        <f>Juniori!CH24</f>
        <v>0</v>
      </c>
      <c r="CI15" s="97">
        <f>Juniori!CI24</f>
        <v>0</v>
      </c>
      <c r="CJ15" s="97">
        <f>Juniori!CJ24</f>
        <v>0</v>
      </c>
      <c r="CK15" s="97">
        <f>Juniori!CK24</f>
        <v>0</v>
      </c>
      <c r="CL15" s="97">
        <f>Juniori!CL24</f>
        <v>0</v>
      </c>
      <c r="CM15" s="97">
        <f>Juniori!CM24</f>
        <v>0</v>
      </c>
      <c r="CN15" s="97">
        <f>Juniori!CN24</f>
        <v>0</v>
      </c>
      <c r="CO15" s="97">
        <f>Juniori!CO24</f>
        <v>0</v>
      </c>
      <c r="CP15" s="97">
        <f>Juniori!CP24</f>
        <v>0</v>
      </c>
      <c r="CQ15" s="97">
        <f>Juniori!CQ24</f>
        <v>0</v>
      </c>
      <c r="CR15" s="97">
        <f>Juniori!CR24</f>
        <v>0</v>
      </c>
      <c r="CS15" s="97">
        <f>Juniori!CS24</f>
        <v>0</v>
      </c>
      <c r="CT15" s="97">
        <f>Juniori!CT24</f>
        <v>0</v>
      </c>
      <c r="CU15" s="97">
        <f>Juniori!CU24</f>
        <v>0</v>
      </c>
      <c r="CV15" s="97">
        <f>Juniori!CV24</f>
        <v>0</v>
      </c>
      <c r="CW15" s="97">
        <f>Juniori!CW24</f>
        <v>0</v>
      </c>
      <c r="CX15" s="97">
        <f>Juniori!CX24</f>
        <v>0</v>
      </c>
      <c r="CY15" s="97">
        <f>Juniori!CY24</f>
        <v>0</v>
      </c>
      <c r="CZ15" s="97">
        <f>Juniori!CZ24</f>
        <v>0</v>
      </c>
      <c r="DA15" s="97">
        <f>Juniori!DA24</f>
        <v>0</v>
      </c>
      <c r="DB15" s="97">
        <f>Juniori!DB24</f>
        <v>0</v>
      </c>
      <c r="DC15" s="97">
        <f>Juniori!DC24</f>
        <v>0</v>
      </c>
      <c r="DD15" s="97">
        <f>Juniori!DD24</f>
        <v>0</v>
      </c>
      <c r="DE15" s="97">
        <f>Juniori!DE24</f>
        <v>0</v>
      </c>
      <c r="DF15" s="97">
        <f>Juniori!DF24</f>
        <v>0</v>
      </c>
      <c r="DG15" s="97">
        <f>Juniori!DG24</f>
        <v>0</v>
      </c>
      <c r="DH15" s="97">
        <f>Juniori!DH24</f>
        <v>0</v>
      </c>
      <c r="DI15" s="97">
        <f>Juniori!DI24</f>
        <v>0</v>
      </c>
      <c r="DJ15" s="97">
        <f>Juniori!DJ24</f>
        <v>0</v>
      </c>
      <c r="DK15" s="97">
        <f>Juniori!DK24</f>
        <v>0</v>
      </c>
      <c r="DL15" s="97">
        <f>Juniori!DL24</f>
        <v>0</v>
      </c>
      <c r="DM15" s="97">
        <f>Juniori!DM24</f>
        <v>0</v>
      </c>
      <c r="DN15" s="97">
        <f>Juniori!DN24</f>
        <v>0</v>
      </c>
      <c r="DO15" s="97">
        <f>Juniori!DO24</f>
        <v>0</v>
      </c>
      <c r="DP15" s="97">
        <f>Juniori!DP24</f>
        <v>0</v>
      </c>
      <c r="DQ15" s="97">
        <f>Juniori!DQ24</f>
        <v>0</v>
      </c>
      <c r="DR15" s="97">
        <f>Juniori!DR24</f>
        <v>0</v>
      </c>
      <c r="DS15" s="97">
        <f>Juniori!DS24</f>
        <v>0</v>
      </c>
      <c r="DT15" s="97">
        <f>Juniori!DT24</f>
        <v>0</v>
      </c>
      <c r="DU15" s="97">
        <f>Juniori!DU24</f>
        <v>0</v>
      </c>
      <c r="DV15" s="97">
        <f>Juniori!DV24</f>
        <v>0</v>
      </c>
      <c r="DW15" s="97">
        <f>Juniori!DW24</f>
        <v>0</v>
      </c>
      <c r="DX15" s="97">
        <f>Juniori!DX24</f>
        <v>0</v>
      </c>
      <c r="DY15" s="97">
        <f>Juniori!DY24</f>
        <v>0</v>
      </c>
      <c r="DZ15" s="97">
        <f>Juniori!DZ24</f>
        <v>0</v>
      </c>
      <c r="EA15" s="97">
        <f>Juniori!EA24</f>
        <v>0</v>
      </c>
      <c r="EB15" s="97">
        <f>Juniori!EB24</f>
        <v>0</v>
      </c>
      <c r="EC15" s="97">
        <f>Juniori!EC24</f>
        <v>0</v>
      </c>
      <c r="ED15" s="97">
        <f>Juniori!ED24</f>
        <v>0</v>
      </c>
      <c r="EE15" s="97">
        <f>Juniori!EE24</f>
        <v>0</v>
      </c>
      <c r="EF15" s="97">
        <f>Juniori!EF24</f>
        <v>0</v>
      </c>
      <c r="EG15" s="97">
        <f>Juniori!EG24</f>
        <v>0</v>
      </c>
      <c r="EH15" s="97">
        <f>Juniori!EH24</f>
        <v>0</v>
      </c>
      <c r="EI15" s="97">
        <f>Juniori!EI24</f>
        <v>0</v>
      </c>
      <c r="EJ15" s="97">
        <f>Juniori!EJ24</f>
        <v>0</v>
      </c>
      <c r="EK15" s="97">
        <f>Juniori!EK24</f>
        <v>0</v>
      </c>
      <c r="EL15" s="97">
        <f>Juniori!EL24</f>
        <v>0</v>
      </c>
      <c r="EM15" s="97">
        <f>Juniori!EM24</f>
        <v>0</v>
      </c>
      <c r="EN15" s="97">
        <f>Juniori!EN24</f>
        <v>0</v>
      </c>
      <c r="EO15" s="97">
        <f>Juniori!EO24</f>
        <v>0</v>
      </c>
      <c r="EP15" s="97">
        <f>Juniori!EP24</f>
        <v>0</v>
      </c>
      <c r="EQ15" s="97">
        <f>Juniori!EQ24</f>
        <v>0</v>
      </c>
      <c r="ER15" s="97">
        <f>Juniori!ER24</f>
        <v>0</v>
      </c>
      <c r="ES15" s="97">
        <f>Juniori!ES24</f>
        <v>0</v>
      </c>
      <c r="ET15" s="97">
        <f>Juniori!ET24</f>
        <v>0</v>
      </c>
      <c r="EU15" s="97">
        <f>Juniori!EU24</f>
        <v>0</v>
      </c>
      <c r="EV15" s="97">
        <f>Juniori!EV24</f>
        <v>0</v>
      </c>
      <c r="EW15" s="97">
        <f>Juniori!EW24</f>
        <v>0</v>
      </c>
      <c r="EX15" s="97">
        <f>Juniori!EX24</f>
        <v>0</v>
      </c>
      <c r="EY15" s="97">
        <f>Juniori!EY24</f>
        <v>0</v>
      </c>
      <c r="EZ15" s="97">
        <f>Juniori!EZ24</f>
        <v>0</v>
      </c>
      <c r="FA15" s="97">
        <f>Juniori!FA24</f>
        <v>0</v>
      </c>
      <c r="FB15" s="97">
        <f>Juniori!FB24</f>
        <v>0</v>
      </c>
      <c r="FC15" s="97">
        <f>Juniori!FC24</f>
        <v>0</v>
      </c>
      <c r="FD15" s="97">
        <f>Juniori!FD24</f>
        <v>0</v>
      </c>
      <c r="FE15" s="97">
        <f>Juniori!FE24</f>
        <v>0</v>
      </c>
      <c r="FF15" s="97">
        <f>Juniori!FF24</f>
        <v>0</v>
      </c>
      <c r="FG15" s="97">
        <f>Juniori!FG24</f>
        <v>0</v>
      </c>
      <c r="FH15" s="97">
        <f>Juniori!FH24</f>
        <v>0</v>
      </c>
      <c r="FI15" s="97">
        <f>Juniori!FI24</f>
        <v>0</v>
      </c>
      <c r="FJ15" s="97">
        <f>Juniori!FJ24</f>
        <v>0</v>
      </c>
      <c r="FK15" s="97">
        <f>Juniori!FK24</f>
        <v>0</v>
      </c>
      <c r="FL15" s="97">
        <f>Juniori!FL24</f>
        <v>0</v>
      </c>
      <c r="FM15" s="97">
        <f>Juniori!FM24</f>
        <v>0</v>
      </c>
      <c r="FN15" s="97">
        <f>Juniori!FN24</f>
        <v>0</v>
      </c>
      <c r="FO15" s="97">
        <f>Juniori!FO24</f>
        <v>0</v>
      </c>
      <c r="FP15" s="97">
        <f>Juniori!FP24</f>
        <v>0</v>
      </c>
      <c r="FQ15" s="97">
        <f>Juniori!FQ24</f>
        <v>0</v>
      </c>
      <c r="FR15" s="97">
        <f>Juniori!FR24</f>
        <v>0</v>
      </c>
      <c r="FS15" s="97">
        <f>Juniori!FS24</f>
        <v>0</v>
      </c>
      <c r="FT15" s="97">
        <f>Juniori!FT24</f>
        <v>0</v>
      </c>
      <c r="FU15" s="97">
        <f>Juniori!FU24</f>
        <v>0</v>
      </c>
      <c r="FV15" s="97">
        <f>Juniori!FV24</f>
        <v>0</v>
      </c>
      <c r="FW15" s="97">
        <f>Juniori!FW24</f>
        <v>0</v>
      </c>
      <c r="FX15" s="97">
        <f>Juniori!FX24</f>
        <v>0</v>
      </c>
      <c r="FY15" s="97">
        <f>Juniori!FY24</f>
        <v>0</v>
      </c>
      <c r="FZ15" s="97">
        <f>Juniori!FZ24</f>
        <v>0</v>
      </c>
      <c r="GA15" s="97">
        <f>Juniori!GA24</f>
        <v>0</v>
      </c>
      <c r="GB15" s="97">
        <f>Juniori!GB24</f>
        <v>0</v>
      </c>
      <c r="GC15" s="97">
        <f>Juniori!GC24</f>
        <v>0</v>
      </c>
      <c r="GD15" s="97">
        <f>Juniori!GD24</f>
        <v>0</v>
      </c>
      <c r="GE15" s="97">
        <f>Juniori!GE24</f>
        <v>0</v>
      </c>
      <c r="GF15" s="97">
        <f>Juniori!GF24</f>
        <v>0</v>
      </c>
      <c r="GG15" s="97">
        <f>Juniori!GG24</f>
        <v>0</v>
      </c>
      <c r="GH15" s="97">
        <f>Juniori!GH24</f>
        <v>0</v>
      </c>
      <c r="GI15" s="97">
        <f>Juniori!GI24</f>
        <v>0</v>
      </c>
      <c r="GJ15" s="97">
        <f>Juniori!GJ24</f>
        <v>0</v>
      </c>
      <c r="GK15" s="97">
        <f>Juniori!GK24</f>
        <v>0</v>
      </c>
      <c r="GL15" s="97">
        <f>Juniori!GL24</f>
        <v>0</v>
      </c>
      <c r="GM15" s="97">
        <f>Juniori!GM24</f>
        <v>0</v>
      </c>
      <c r="GN15" s="97">
        <f>Juniori!GN24</f>
        <v>0</v>
      </c>
      <c r="GO15" s="97">
        <f>Juniori!GO24</f>
        <v>0</v>
      </c>
      <c r="GP15" s="97">
        <f>Juniori!GP24</f>
        <v>0</v>
      </c>
      <c r="GQ15" s="97">
        <f>Juniori!GQ24</f>
        <v>0</v>
      </c>
      <c r="GR15" s="97">
        <f>Juniori!GR24</f>
        <v>0</v>
      </c>
      <c r="GS15" s="97">
        <f>Juniori!GS24</f>
        <v>0</v>
      </c>
      <c r="GT15" s="97">
        <f>Juniori!GT24</f>
        <v>0</v>
      </c>
      <c r="GU15" s="97">
        <f>Juniori!GU24</f>
        <v>0</v>
      </c>
      <c r="GV15" s="97">
        <f>Juniori!GV24</f>
        <v>0</v>
      </c>
      <c r="GW15" s="97">
        <f>Juniori!GW24</f>
        <v>0</v>
      </c>
      <c r="GX15" s="97">
        <f>Juniori!GX24</f>
        <v>0</v>
      </c>
      <c r="GY15" s="97">
        <f>Juniori!GY24</f>
        <v>0</v>
      </c>
      <c r="GZ15" s="97">
        <f>Juniori!GZ24</f>
        <v>0</v>
      </c>
      <c r="HA15" s="97">
        <f>Juniori!HA24</f>
        <v>0</v>
      </c>
      <c r="HB15" s="97">
        <f>Juniori!HB24</f>
        <v>0</v>
      </c>
      <c r="HC15" s="97">
        <f>Juniori!HC24</f>
        <v>0</v>
      </c>
      <c r="HD15" s="97">
        <f>Juniori!HD24</f>
        <v>0</v>
      </c>
      <c r="HE15" s="97">
        <f>Juniori!HE24</f>
        <v>0</v>
      </c>
      <c r="HF15" s="97">
        <f>Juniori!HF24</f>
        <v>0</v>
      </c>
      <c r="HG15" s="97">
        <f>Juniori!HG24</f>
        <v>0</v>
      </c>
      <c r="HH15" s="97">
        <f>Juniori!HH24</f>
        <v>0</v>
      </c>
      <c r="HI15" s="97">
        <f>Juniori!HI24</f>
        <v>0</v>
      </c>
      <c r="HJ15" s="97">
        <f>Juniori!HJ24</f>
        <v>0</v>
      </c>
      <c r="HK15" s="97">
        <f>Juniori!HK24</f>
        <v>0</v>
      </c>
      <c r="HL15" s="97">
        <f>Juniori!HL24</f>
        <v>0</v>
      </c>
      <c r="HM15" s="97">
        <f>Juniori!HM24</f>
        <v>0</v>
      </c>
      <c r="HN15" s="97">
        <f>Juniori!HN24</f>
        <v>0</v>
      </c>
      <c r="HO15" s="97">
        <f>Juniori!HO24</f>
        <v>0</v>
      </c>
      <c r="HP15" s="97">
        <f>Juniori!HP24</f>
        <v>0</v>
      </c>
      <c r="HQ15" s="97">
        <f>Juniori!HQ24</f>
        <v>0</v>
      </c>
      <c r="HR15" s="97">
        <f>Juniori!HR24</f>
        <v>0</v>
      </c>
      <c r="HS15" s="97">
        <f>Juniori!HS24</f>
        <v>0</v>
      </c>
      <c r="HT15" s="97">
        <f>Juniori!HT24</f>
        <v>0</v>
      </c>
      <c r="HU15" s="97">
        <f>Juniori!HU24</f>
        <v>0</v>
      </c>
      <c r="HV15" s="97">
        <f>Juniori!HV24</f>
        <v>0</v>
      </c>
      <c r="HW15" s="97">
        <f>Juniori!HW24</f>
        <v>0</v>
      </c>
      <c r="HX15" s="97">
        <f>Juniori!HX24</f>
        <v>0</v>
      </c>
      <c r="HY15" s="97">
        <f>Juniori!HY24</f>
        <v>0</v>
      </c>
      <c r="HZ15" s="97">
        <f>Juniori!HZ24</f>
        <v>0</v>
      </c>
      <c r="IA15" s="97">
        <f>Juniori!IA24</f>
        <v>0</v>
      </c>
      <c r="IB15" s="97">
        <f>Juniori!IB24</f>
        <v>0</v>
      </c>
      <c r="IC15" s="97">
        <f>Juniori!IC24</f>
        <v>0</v>
      </c>
      <c r="ID15" s="97">
        <f>Juniori!ID24</f>
        <v>0</v>
      </c>
      <c r="IE15" s="97">
        <f>Juniori!IE24</f>
        <v>0</v>
      </c>
      <c r="IF15" s="97">
        <f>Juniori!IF24</f>
        <v>0</v>
      </c>
      <c r="IG15" s="97">
        <f>Juniori!IG24</f>
        <v>0</v>
      </c>
      <c r="IH15" s="97">
        <f>Juniori!IH24</f>
        <v>0</v>
      </c>
      <c r="II15" s="97">
        <f>Juniori!II24</f>
        <v>0</v>
      </c>
      <c r="IJ15" s="97">
        <f>Juniori!IJ24</f>
        <v>0</v>
      </c>
      <c r="IK15" s="97" t="str">
        <f>Juniori!IK24</f>
        <v>o</v>
      </c>
      <c r="IL15" s="97">
        <f>Juniori!IL24</f>
        <v>0</v>
      </c>
      <c r="IM15" s="97">
        <f>Juniori!IM24</f>
        <v>0</v>
      </c>
      <c r="IN15" s="97">
        <f>Juniori!IN24</f>
        <v>0</v>
      </c>
      <c r="IO15" s="97">
        <f>Juniori!IO24</f>
        <v>0</v>
      </c>
      <c r="IP15" s="97">
        <f>Juniori!IP24</f>
        <v>0</v>
      </c>
      <c r="IQ15" s="97">
        <f>Juniori!IQ24</f>
        <v>0</v>
      </c>
      <c r="IR15" s="97">
        <f>Juniori!IR24</f>
        <v>0</v>
      </c>
      <c r="IS15" s="97">
        <f>Juniori!IS24</f>
        <v>0</v>
      </c>
      <c r="IT15" s="97">
        <f>Juniori!IT24</f>
        <v>0</v>
      </c>
      <c r="IU15" s="97">
        <f>Juniori!IU24</f>
        <v>0</v>
      </c>
      <c r="IV15" s="97">
        <f>Juniori!IV24</f>
        <v>0</v>
      </c>
      <c r="IW15" s="97">
        <f>Juniori!IW24</f>
        <v>0</v>
      </c>
      <c r="IX15" s="97">
        <f>Juniori!IX24</f>
        <v>0</v>
      </c>
      <c r="IY15" s="97">
        <f>Juniori!IY24</f>
        <v>0</v>
      </c>
      <c r="IZ15" s="97">
        <f>Juniori!IZ24</f>
        <v>0</v>
      </c>
      <c r="JA15" s="97">
        <f>Juniori!JA24</f>
        <v>0</v>
      </c>
      <c r="JB15" s="97">
        <f>Juniori!JB24</f>
        <v>0</v>
      </c>
      <c r="JC15" s="97">
        <f>Juniori!JC24</f>
        <v>0</v>
      </c>
      <c r="JD15" s="97">
        <f>Juniori!JD24</f>
        <v>0</v>
      </c>
      <c r="JE15" s="97">
        <f>Juniori!JE24</f>
        <v>0</v>
      </c>
      <c r="JF15" s="97">
        <f>Juniori!JF24</f>
        <v>0</v>
      </c>
      <c r="JG15" s="97">
        <f>Juniori!JG24</f>
        <v>0</v>
      </c>
      <c r="JH15" s="97">
        <f>Juniori!JH24</f>
        <v>0</v>
      </c>
      <c r="JI15" s="97">
        <f>Juniori!JI24</f>
        <v>0</v>
      </c>
      <c r="JJ15" s="97">
        <f>Juniori!JJ24</f>
        <v>0</v>
      </c>
      <c r="JK15" s="97">
        <f>Juniori!JK24</f>
        <v>0</v>
      </c>
      <c r="JL15" s="97">
        <f>Juniori!JL24</f>
        <v>0</v>
      </c>
      <c r="JM15" s="97">
        <f>Juniori!JM24</f>
        <v>0</v>
      </c>
      <c r="JN15" s="97">
        <f>Juniori!JN24</f>
        <v>0</v>
      </c>
      <c r="JO15" s="97">
        <f>Juniori!JO24</f>
        <v>0</v>
      </c>
      <c r="JP15" s="97">
        <f>Juniori!JP24</f>
        <v>0</v>
      </c>
      <c r="JQ15" s="97">
        <f>Juniori!JQ24</f>
        <v>0</v>
      </c>
      <c r="JR15" s="97">
        <f>Juniori!JR24</f>
        <v>0</v>
      </c>
      <c r="JS15" s="97">
        <f>Juniori!JS24</f>
        <v>0</v>
      </c>
      <c r="JT15" s="97">
        <f>Juniori!JT24</f>
        <v>3</v>
      </c>
      <c r="JU15" s="97">
        <f>Juniori!JU24</f>
        <v>0</v>
      </c>
      <c r="JV15" s="97">
        <f>Juniori!JV24</f>
        <v>12</v>
      </c>
      <c r="JW15" s="97">
        <f>Juniori!JW24</f>
        <v>0</v>
      </c>
      <c r="JX15" s="97">
        <f>Juniori!JX24</f>
        <v>0</v>
      </c>
      <c r="JY15" s="97">
        <f>Juniori!JY24</f>
        <v>0</v>
      </c>
      <c r="JZ15" s="97">
        <f>Juniori!JZ24</f>
        <v>0</v>
      </c>
      <c r="KA15" s="97">
        <f>Juniori!KA24</f>
        <v>0</v>
      </c>
      <c r="KB15" s="97">
        <f>Juniori!KB24</f>
        <v>0</v>
      </c>
      <c r="KC15" s="97">
        <f>Juniori!KC24</f>
        <v>0</v>
      </c>
      <c r="KD15" s="97">
        <f>Juniori!KD24</f>
        <v>0</v>
      </c>
      <c r="KE15" s="97">
        <f>Juniori!KE24</f>
        <v>6</v>
      </c>
      <c r="KF15" s="97">
        <f>Juniori!KF24</f>
        <v>0</v>
      </c>
      <c r="KG15" s="97">
        <f>Juniori!KG24</f>
        <v>0</v>
      </c>
      <c r="KH15" s="97">
        <f>Juniori!KH24</f>
        <v>0</v>
      </c>
      <c r="KI15" s="97">
        <f>Juniori!KI24</f>
        <v>0</v>
      </c>
      <c r="KJ15" s="97">
        <f>Juniori!KJ24</f>
        <v>0</v>
      </c>
      <c r="KK15" s="97">
        <f>Juniori!KK24</f>
        <v>0</v>
      </c>
      <c r="KL15" s="97">
        <f>Juniori!KL24</f>
        <v>0</v>
      </c>
      <c r="KM15" s="97">
        <f>Juniori!KM24</f>
        <v>0</v>
      </c>
      <c r="KN15" s="97">
        <f>Juniori!KN24</f>
        <v>0</v>
      </c>
      <c r="KO15" s="97">
        <f>Juniori!KO24</f>
        <v>0</v>
      </c>
      <c r="KP15" s="97">
        <f>Juniori!KP24</f>
        <v>0</v>
      </c>
      <c r="KQ15" s="97">
        <f>Juniori!KQ24</f>
        <v>0</v>
      </c>
      <c r="KR15" s="97">
        <f>Juniori!KR24</f>
        <v>0</v>
      </c>
      <c r="KS15" s="97">
        <f>Juniori!KS24</f>
        <v>0</v>
      </c>
      <c r="KT15" s="97">
        <f>Juniori!KT24</f>
        <v>0</v>
      </c>
      <c r="KU15" s="97">
        <f>Juniori!KU24</f>
        <v>0</v>
      </c>
      <c r="KV15" s="97">
        <f>Juniori!KV24</f>
        <v>0</v>
      </c>
      <c r="KW15" s="97">
        <f>Juniori!KW24</f>
        <v>0</v>
      </c>
      <c r="KX15" s="97">
        <f>Juniori!KX24</f>
        <v>0</v>
      </c>
      <c r="KY15" s="97">
        <f>Juniori!KY24</f>
        <v>0</v>
      </c>
      <c r="KZ15" s="97">
        <f>Juniori!KZ24</f>
        <v>0</v>
      </c>
      <c r="LA15" s="97">
        <f>Juniori!LA24</f>
        <v>0</v>
      </c>
      <c r="LB15" s="97">
        <f>Juniori!LB24</f>
        <v>0</v>
      </c>
      <c r="LC15" s="97">
        <f>Juniori!LC24</f>
        <v>0</v>
      </c>
      <c r="LD15" s="97">
        <f>Juniori!LD24</f>
        <v>0</v>
      </c>
      <c r="LE15" s="97">
        <f>Juniori!LE24</f>
        <v>0</v>
      </c>
      <c r="LF15" s="97">
        <f>Juniori!LF24</f>
        <v>0</v>
      </c>
      <c r="LG15" s="97">
        <f>Juniori!LG24</f>
        <v>0</v>
      </c>
      <c r="LH15" s="97">
        <f>Juniori!LH24</f>
        <v>0</v>
      </c>
      <c r="LI15" s="97">
        <f>Juniori!LI24</f>
        <v>0</v>
      </c>
      <c r="LJ15" s="97">
        <f>Juniori!LJ24</f>
        <v>0</v>
      </c>
      <c r="LK15" s="97">
        <f>Juniori!LK24</f>
        <v>0</v>
      </c>
      <c r="LL15" s="97">
        <f>Juniori!LL24</f>
        <v>0</v>
      </c>
      <c r="LM15" s="97">
        <f>Juniori!LM24</f>
        <v>0</v>
      </c>
      <c r="LN15" s="97">
        <f>Juniori!LN24</f>
        <v>0</v>
      </c>
      <c r="LO15" s="97">
        <f>Juniori!LO24</f>
        <v>0</v>
      </c>
      <c r="LP15" s="97">
        <f>Juniori!LP24</f>
        <v>0</v>
      </c>
      <c r="LQ15" s="97">
        <f>Juniori!LQ24</f>
        <v>0</v>
      </c>
      <c r="LR15" s="97">
        <f>Juniori!LR24</f>
        <v>0</v>
      </c>
      <c r="LS15" s="97">
        <f>Juniori!LS24</f>
        <v>0</v>
      </c>
      <c r="LT15" s="97">
        <f>Juniori!LT24</f>
        <v>0</v>
      </c>
      <c r="LU15" s="97">
        <f>Juniori!LU24</f>
        <v>0</v>
      </c>
      <c r="LV15" s="97">
        <f>Juniori!LV24</f>
        <v>0</v>
      </c>
      <c r="LW15" s="97">
        <f>Juniori!LW24</f>
        <v>0</v>
      </c>
      <c r="LX15" s="97">
        <f>Juniori!LX24</f>
        <v>0</v>
      </c>
      <c r="LY15" s="97">
        <f>Juniori!LY24</f>
        <v>0</v>
      </c>
      <c r="LZ15" s="97">
        <f>Juniori!LZ24</f>
        <v>0</v>
      </c>
      <c r="MA15" s="97">
        <f>Juniori!MA24</f>
        <v>0</v>
      </c>
      <c r="MB15" s="97">
        <f>Juniori!MB24</f>
        <v>0</v>
      </c>
      <c r="MC15" s="97">
        <f>Juniori!MC24</f>
        <v>0</v>
      </c>
      <c r="MD15" s="97">
        <f>Juniori!MD24</f>
        <v>0</v>
      </c>
      <c r="ME15" s="97">
        <f>Juniori!ME24</f>
        <v>0</v>
      </c>
      <c r="MF15" s="97">
        <f>Juniori!MF24</f>
        <v>0</v>
      </c>
      <c r="MG15" s="97">
        <f>Juniori!MG24</f>
        <v>0</v>
      </c>
      <c r="MH15" s="97">
        <f>Juniori!MH24</f>
        <v>0</v>
      </c>
      <c r="MI15" s="97">
        <f>Juniori!MI24</f>
        <v>0</v>
      </c>
      <c r="MJ15" s="97">
        <f>Juniori!MJ24</f>
        <v>0</v>
      </c>
      <c r="MK15" s="97">
        <f>Juniori!MK24</f>
        <v>0</v>
      </c>
      <c r="ML15" s="97">
        <f>Juniori!ML24</f>
        <v>0</v>
      </c>
      <c r="MM15" s="97">
        <f>Juniori!MM24</f>
        <v>0</v>
      </c>
      <c r="MN15" s="97">
        <f>Juniori!MN24</f>
        <v>0</v>
      </c>
      <c r="MO15" s="97">
        <f>Juniori!MO24</f>
        <v>0</v>
      </c>
      <c r="MP15" s="97">
        <f>Juniori!MP24</f>
        <v>0</v>
      </c>
      <c r="MQ15" s="97">
        <f>Juniori!MQ24</f>
        <v>0</v>
      </c>
      <c r="MR15" s="97">
        <f>Juniori!MR24</f>
        <v>0</v>
      </c>
      <c r="MS15" s="97">
        <f>Juniori!MS24</f>
        <v>0</v>
      </c>
      <c r="MT15" s="97">
        <f>Juniori!MT24</f>
        <v>0</v>
      </c>
      <c r="MU15" s="97">
        <f>Juniori!MU24</f>
        <v>0</v>
      </c>
      <c r="MV15" s="97">
        <f>Juniori!MV24</f>
        <v>0</v>
      </c>
      <c r="MW15" s="97">
        <f>Juniori!MW24</f>
        <v>0</v>
      </c>
      <c r="MX15" s="97">
        <f>Juniori!MX24</f>
        <v>0</v>
      </c>
      <c r="MY15" s="97">
        <f>Juniori!MY24</f>
        <v>0</v>
      </c>
      <c r="MZ15" s="97">
        <f>Juniori!MZ24</f>
        <v>0</v>
      </c>
      <c r="NA15" s="97">
        <f>Juniori!NA24</f>
        <v>0</v>
      </c>
      <c r="NB15" s="97">
        <f>Juniori!NB24</f>
        <v>0</v>
      </c>
      <c r="NC15" s="97">
        <f>Juniori!NC24</f>
        <v>0</v>
      </c>
      <c r="ND15" s="97">
        <f>Juniori!ND24</f>
        <v>0</v>
      </c>
      <c r="NE15" s="97">
        <f>Juniori!NE24</f>
        <v>0</v>
      </c>
      <c r="NF15" s="97">
        <f>Juniori!NF24</f>
        <v>0</v>
      </c>
      <c r="NG15" s="97">
        <f>Juniori!NG24</f>
        <v>0</v>
      </c>
      <c r="NH15" s="97">
        <f>Juniori!NH24</f>
        <v>0</v>
      </c>
      <c r="NI15" s="97">
        <f>Juniori!NI24</f>
        <v>0</v>
      </c>
      <c r="NJ15" s="97">
        <f>Juniori!NJ24</f>
        <v>0</v>
      </c>
      <c r="NK15" s="97">
        <f>Juniori!NK24</f>
        <v>0</v>
      </c>
      <c r="NL15" s="97">
        <f>Juniori!NL24</f>
        <v>0</v>
      </c>
      <c r="NM15" s="97">
        <f>Juniori!NM24</f>
        <v>0</v>
      </c>
      <c r="NN15" s="97">
        <f>Juniori!NN24</f>
        <v>0</v>
      </c>
      <c r="NO15" s="97">
        <f>Juniori!NO24</f>
        <v>0</v>
      </c>
      <c r="NP15" s="97">
        <f>Juniori!NP24</f>
        <v>0</v>
      </c>
      <c r="NQ15" s="97">
        <f>Juniori!NQ24</f>
        <v>0</v>
      </c>
      <c r="NR15" s="97">
        <f>Juniori!NR24</f>
        <v>0</v>
      </c>
      <c r="NS15" s="97">
        <f>Juniori!NS24</f>
        <v>0</v>
      </c>
      <c r="NT15" s="97">
        <f>Juniori!NT24</f>
        <v>0</v>
      </c>
      <c r="NU15" s="97">
        <f>Juniori!NU24</f>
        <v>0</v>
      </c>
      <c r="NV15" s="97">
        <f>Juniori!NV24</f>
        <v>0</v>
      </c>
      <c r="NW15" s="97">
        <f>Juniori!NW24</f>
        <v>0</v>
      </c>
      <c r="NX15" s="97">
        <f>Juniori!NX24</f>
        <v>0</v>
      </c>
      <c r="NY15" s="97">
        <f>Juniori!NY24</f>
        <v>0</v>
      </c>
      <c r="NZ15" s="97">
        <f>Juniori!NZ24</f>
        <v>0</v>
      </c>
      <c r="OA15" s="97">
        <f>Juniori!OA24</f>
        <v>0</v>
      </c>
      <c r="OB15" s="97">
        <f>Juniori!OB24</f>
        <v>0</v>
      </c>
      <c r="OC15" s="97">
        <f>Juniori!OC24</f>
        <v>0</v>
      </c>
      <c r="OD15" s="97">
        <f>Juniori!OD24</f>
        <v>0</v>
      </c>
      <c r="OE15" s="97">
        <f>Juniori!OE24</f>
        <v>0</v>
      </c>
      <c r="OF15" s="97">
        <f>Juniori!OF24</f>
        <v>0</v>
      </c>
      <c r="OG15" s="97">
        <f>Juniori!OG24</f>
        <v>0</v>
      </c>
      <c r="OH15" s="97">
        <f>Juniori!OH24</f>
        <v>0</v>
      </c>
      <c r="OI15" s="97">
        <f>Juniori!OI24</f>
        <v>0</v>
      </c>
      <c r="OJ15" s="97">
        <f>Juniori!OJ24</f>
        <v>0</v>
      </c>
      <c r="OK15" s="97">
        <f>Juniori!OK24</f>
        <v>0</v>
      </c>
      <c r="OL15" s="97">
        <f>Juniori!OL24</f>
        <v>0</v>
      </c>
      <c r="OM15" s="97">
        <f>Juniori!OM24</f>
        <v>0</v>
      </c>
      <c r="ON15" s="97">
        <f>Juniori!ON24</f>
        <v>0</v>
      </c>
      <c r="OO15" s="97">
        <f>Juniori!OO24</f>
        <v>0</v>
      </c>
      <c r="OP15" s="97">
        <f>Juniori!OP24</f>
        <v>0</v>
      </c>
      <c r="OQ15" s="97">
        <f>Juniori!OQ24</f>
        <v>0</v>
      </c>
      <c r="OR15" s="97">
        <f>Juniori!OR24</f>
        <v>0</v>
      </c>
      <c r="OS15" s="97">
        <f>Juniori!OS24</f>
        <v>0</v>
      </c>
      <c r="OT15" s="97">
        <f>Juniori!OT24</f>
        <v>0</v>
      </c>
      <c r="OU15" s="97">
        <f>Juniori!OU24</f>
        <v>0</v>
      </c>
      <c r="OV15" s="97">
        <f>Juniori!OV24</f>
        <v>0</v>
      </c>
      <c r="OW15" s="97">
        <f>Juniori!OW24</f>
        <v>0</v>
      </c>
      <c r="OX15" s="97">
        <f>Juniori!OX24</f>
        <v>0</v>
      </c>
      <c r="OY15" s="97">
        <f>Juniori!OY24</f>
        <v>0</v>
      </c>
      <c r="OZ15" s="97">
        <f>Juniori!OZ24</f>
        <v>0</v>
      </c>
      <c r="PA15" s="97">
        <f>Juniori!PA24</f>
        <v>0</v>
      </c>
      <c r="PB15" s="97">
        <f>Juniori!PB24</f>
        <v>0</v>
      </c>
      <c r="PC15" s="97">
        <f>Juniori!PC24</f>
        <v>0</v>
      </c>
      <c r="PD15" s="97">
        <f>Juniori!PD24</f>
        <v>0</v>
      </c>
      <c r="PE15" s="97">
        <f>Juniori!PE24</f>
        <v>0</v>
      </c>
      <c r="PF15" s="97">
        <f>Juniori!PF24</f>
        <v>0</v>
      </c>
      <c r="PG15" s="97">
        <f>Juniori!PG24</f>
        <v>0</v>
      </c>
      <c r="PH15" s="97">
        <f>Juniori!PH24</f>
        <v>0</v>
      </c>
      <c r="PI15" s="97">
        <f>Juniori!PI24</f>
        <v>0</v>
      </c>
      <c r="PJ15" s="97">
        <f>Juniori!PJ24</f>
        <v>0</v>
      </c>
      <c r="PK15" s="97">
        <f>Juniori!PK24</f>
        <v>0</v>
      </c>
      <c r="PL15" s="97">
        <f>Juniori!PL24</f>
        <v>0</v>
      </c>
      <c r="PM15" s="97">
        <f>Juniori!PM24</f>
        <v>0</v>
      </c>
      <c r="PN15" s="97">
        <f>Juniori!PN24</f>
        <v>0</v>
      </c>
      <c r="PO15" s="97">
        <f>Juniori!PO24</f>
        <v>0</v>
      </c>
      <c r="PP15" s="97">
        <f>Juniori!PP24</f>
        <v>0</v>
      </c>
      <c r="PQ15" s="97">
        <f>Juniori!PQ24</f>
        <v>0</v>
      </c>
      <c r="PR15" s="97">
        <f>Juniori!PR24</f>
        <v>0</v>
      </c>
      <c r="PS15" s="97">
        <f>Juniori!PS24</f>
        <v>0</v>
      </c>
      <c r="PT15" s="97">
        <f>Juniori!PT24</f>
        <v>0</v>
      </c>
      <c r="PU15" s="97">
        <f>Juniori!PU24</f>
        <v>0</v>
      </c>
      <c r="PV15" s="97">
        <f>Juniori!PV24</f>
        <v>0</v>
      </c>
      <c r="PW15" s="97">
        <f>Juniori!PW24</f>
        <v>0</v>
      </c>
      <c r="PX15" s="97">
        <f>Juniori!PX24</f>
        <v>0</v>
      </c>
      <c r="PY15" s="97">
        <f>Juniori!PY24</f>
        <v>0</v>
      </c>
      <c r="PZ15" s="97">
        <f>Juniori!PZ24</f>
        <v>0</v>
      </c>
      <c r="QA15" s="97">
        <f>Juniori!QA24</f>
        <v>0</v>
      </c>
      <c r="QB15" s="97">
        <f>Juniori!QB24</f>
        <v>0</v>
      </c>
      <c r="QC15" s="97">
        <f>Juniori!QC24</f>
        <v>0</v>
      </c>
      <c r="QD15" s="97">
        <f>Juniori!QD24</f>
        <v>0</v>
      </c>
      <c r="QE15" s="97">
        <f>Juniori!QE24</f>
        <v>0</v>
      </c>
      <c r="QF15" s="97">
        <f>Juniori!QF24</f>
        <v>0</v>
      </c>
      <c r="QG15" s="97">
        <f>Juniori!QG24</f>
        <v>0</v>
      </c>
      <c r="QH15" s="97">
        <f>Juniori!QH24</f>
        <v>0</v>
      </c>
      <c r="QI15" s="97">
        <f>Juniori!QI24</f>
        <v>0</v>
      </c>
      <c r="QJ15" s="97">
        <f>Juniori!QJ24</f>
        <v>0</v>
      </c>
      <c r="QK15" s="97">
        <f>Juniori!QK24</f>
        <v>0</v>
      </c>
      <c r="QL15" s="97">
        <f>Juniori!QL24</f>
        <v>0</v>
      </c>
      <c r="QM15" s="97">
        <f>Juniori!QM24</f>
        <v>0</v>
      </c>
      <c r="QN15" s="97">
        <f>Juniori!QN24</f>
        <v>0</v>
      </c>
      <c r="QO15" s="97">
        <f>Juniori!QO24</f>
        <v>0</v>
      </c>
      <c r="QP15" s="97">
        <f>Juniori!QP24</f>
        <v>0</v>
      </c>
      <c r="QQ15" s="97">
        <f>Juniori!QQ24</f>
        <v>0</v>
      </c>
      <c r="QR15" s="97">
        <f>Juniori!QR24</f>
        <v>0</v>
      </c>
      <c r="QS15" s="97">
        <f>Juniori!QS24</f>
        <v>0</v>
      </c>
      <c r="QT15" s="97">
        <f>Juniori!QT24</f>
        <v>0</v>
      </c>
      <c r="QU15" s="97">
        <f>Juniori!QU24</f>
        <v>0</v>
      </c>
      <c r="QV15" s="97">
        <f>Juniori!QV24</f>
        <v>0</v>
      </c>
      <c r="QW15" s="97">
        <f>Juniori!QW24</f>
        <v>0</v>
      </c>
      <c r="QX15" s="97">
        <f>Juniori!QX24</f>
        <v>0</v>
      </c>
      <c r="QY15" s="97">
        <f>Juniori!QY24</f>
        <v>0</v>
      </c>
      <c r="QZ15" s="97">
        <f>Juniori!QZ24</f>
        <v>0</v>
      </c>
      <c r="RA15" s="97">
        <f>Juniori!RA24</f>
        <v>0</v>
      </c>
      <c r="RB15" s="97">
        <f>Juniori!RB24</f>
        <v>0</v>
      </c>
      <c r="RC15" s="97">
        <f>Juniori!RC24</f>
        <v>0</v>
      </c>
      <c r="RD15" s="97">
        <f>Juniori!RD24</f>
        <v>0</v>
      </c>
      <c r="RE15" s="97">
        <f>Juniori!RE24</f>
        <v>0</v>
      </c>
      <c r="RF15" s="97">
        <f>Juniori!RF24</f>
        <v>0</v>
      </c>
      <c r="RG15" s="97">
        <f>Juniori!RG24</f>
        <v>0</v>
      </c>
      <c r="RH15" s="97">
        <f>Juniori!RH24</f>
        <v>0</v>
      </c>
      <c r="RI15" s="97">
        <f>Juniori!RI24</f>
        <v>0</v>
      </c>
      <c r="RJ15" s="97">
        <f>Juniori!RJ24</f>
        <v>0</v>
      </c>
      <c r="RK15" s="97">
        <f>Juniori!RK24</f>
        <v>0</v>
      </c>
      <c r="RL15" s="97">
        <f>Juniori!RL24</f>
        <v>0</v>
      </c>
      <c r="RM15" s="97">
        <f>Juniori!RM24</f>
        <v>0</v>
      </c>
      <c r="RN15" s="97">
        <f>Juniori!RN24</f>
        <v>0</v>
      </c>
      <c r="RO15" s="97">
        <f>Juniori!RO24</f>
        <v>0</v>
      </c>
      <c r="RP15" s="97">
        <f>Juniori!RP24</f>
        <v>0</v>
      </c>
      <c r="RQ15" s="97">
        <f>Juniori!RQ24</f>
        <v>0</v>
      </c>
      <c r="RR15" s="97">
        <f>Juniori!RR24</f>
        <v>0</v>
      </c>
      <c r="RS15" s="97">
        <f>Juniori!RS24</f>
        <v>0</v>
      </c>
      <c r="RT15" s="97">
        <f>Juniori!RT24</f>
        <v>0</v>
      </c>
      <c r="RU15" s="97">
        <f>Juniori!RU24</f>
        <v>0</v>
      </c>
      <c r="RV15" s="97">
        <f>Juniori!RV24</f>
        <v>0</v>
      </c>
      <c r="RW15" s="97">
        <f>Juniori!RW24</f>
        <v>0</v>
      </c>
      <c r="RX15" s="97">
        <f>Juniori!RX24</f>
        <v>0</v>
      </c>
      <c r="RY15" s="97">
        <f>Juniori!RY24</f>
        <v>0</v>
      </c>
      <c r="RZ15" s="97">
        <f>Juniori!RZ24</f>
        <v>0</v>
      </c>
      <c r="SA15" s="97">
        <f>Juniori!SA24</f>
        <v>0</v>
      </c>
      <c r="SB15" s="97">
        <f>Juniori!SB24</f>
        <v>0</v>
      </c>
      <c r="SC15" s="97">
        <f>Juniori!SC24</f>
        <v>0</v>
      </c>
      <c r="SD15" s="97">
        <f>Juniori!SD24</f>
        <v>0</v>
      </c>
      <c r="SE15" s="97">
        <f>Juniori!SE24</f>
        <v>0</v>
      </c>
      <c r="SF15" s="97">
        <f>Juniori!SF24</f>
        <v>0</v>
      </c>
      <c r="SG15" s="97">
        <f>Juniori!SG24</f>
        <v>0</v>
      </c>
      <c r="SH15" s="97">
        <f>Juniori!SH24</f>
        <v>0</v>
      </c>
      <c r="SI15" s="97">
        <f>Juniori!SI24</f>
        <v>0</v>
      </c>
      <c r="SJ15" s="97">
        <f>Juniori!SJ24</f>
        <v>0</v>
      </c>
      <c r="SK15" s="97">
        <f>Juniori!SK24</f>
        <v>0</v>
      </c>
      <c r="SL15" s="97">
        <f>Juniori!SL24</f>
        <v>0</v>
      </c>
      <c r="SM15" s="97">
        <f>Juniori!SM24</f>
        <v>0</v>
      </c>
      <c r="SN15" s="97">
        <f>Juniori!SN24</f>
        <v>0</v>
      </c>
      <c r="SO15" s="97">
        <f>Juniori!SO24</f>
        <v>0</v>
      </c>
      <c r="SP15" s="97">
        <f>Juniori!SP24</f>
        <v>0</v>
      </c>
      <c r="SQ15" s="97">
        <f>Juniori!SQ24</f>
        <v>0</v>
      </c>
      <c r="SR15" s="97">
        <f>Juniori!SR24</f>
        <v>0</v>
      </c>
      <c r="SS15" s="97">
        <f>Juniori!SS24</f>
        <v>0</v>
      </c>
      <c r="ST15" s="97">
        <f>Juniori!ST24</f>
        <v>0</v>
      </c>
      <c r="SU15" s="97">
        <f>Juniori!SU24</f>
        <v>0</v>
      </c>
      <c r="SV15" s="97">
        <f>Juniori!SV24</f>
        <v>0</v>
      </c>
      <c r="SW15" s="97">
        <f>Juniori!SW24</f>
        <v>0</v>
      </c>
      <c r="SX15" s="97">
        <f>Juniori!SX24</f>
        <v>0</v>
      </c>
      <c r="SY15" s="97">
        <f>Juniori!SY24</f>
        <v>0</v>
      </c>
      <c r="SZ15" s="97">
        <f>Juniori!SZ24</f>
        <v>0</v>
      </c>
      <c r="TA15" s="97">
        <f>Juniori!TA24</f>
        <v>0</v>
      </c>
      <c r="TB15" s="97">
        <f>Juniori!TB24</f>
        <v>0</v>
      </c>
    </row>
    <row r="16" spans="1:522" s="1" customFormat="1" ht="18" customHeight="1" x14ac:dyDescent="0.2">
      <c r="A16" s="12">
        <v>6</v>
      </c>
      <c r="B16" s="11" t="s">
        <v>294</v>
      </c>
      <c r="C16" s="1">
        <v>11998</v>
      </c>
      <c r="D16" s="1">
        <v>2011</v>
      </c>
      <c r="E16" s="59" t="s">
        <v>67</v>
      </c>
      <c r="F16" s="1">
        <v>6761</v>
      </c>
      <c r="G16" s="9" t="s">
        <v>97</v>
      </c>
      <c r="H16" s="4" t="s">
        <v>18</v>
      </c>
      <c r="I16" s="1">
        <f t="shared" si="0"/>
        <v>80</v>
      </c>
      <c r="J16" s="12">
        <f>Tabuľka4[[#This Row],[Stĺpec17]]+Tabuľka4[[#This Row],[Stĺpec24]]+Tabuľka4[[#This Row],[Stĺpec40]]+Tabuľka4[[#This Row],[Stĺpec56]]+Tabuľka4[[#This Row],[Stĺpec59]]+Tabuľka4[[#This Row],[Stĺpec69]]+Tabuľka4[[#This Row],[Stĺpec75]]+GD17+GQ17+IU17+JV17+KE17+MC17+ML17+MM17</f>
        <v>144</v>
      </c>
      <c r="K16" s="97">
        <f>'Mladí jazdci'!K13</f>
        <v>0</v>
      </c>
      <c r="L16" s="97">
        <f>'Mladí jazdci'!L13</f>
        <v>0</v>
      </c>
      <c r="M16" s="97">
        <f>'Mladí jazdci'!M13</f>
        <v>0</v>
      </c>
      <c r="N16" s="97">
        <f>'Mladí jazdci'!N13</f>
        <v>0</v>
      </c>
      <c r="O16" s="97">
        <f>'Mladí jazdci'!O13</f>
        <v>0</v>
      </c>
      <c r="P16" s="97">
        <f>'Mladí jazdci'!P13</f>
        <v>0</v>
      </c>
      <c r="Q16" s="97">
        <f>'Mladí jazdci'!Q13</f>
        <v>9</v>
      </c>
      <c r="R16" s="97">
        <f>'Mladí jazdci'!R13</f>
        <v>0</v>
      </c>
      <c r="S16" s="97">
        <f>'Mladí jazdci'!S13</f>
        <v>0</v>
      </c>
      <c r="T16" s="97">
        <f>'Mladí jazdci'!T13</f>
        <v>0</v>
      </c>
      <c r="U16" s="97">
        <f>'Mladí jazdci'!U13</f>
        <v>0</v>
      </c>
      <c r="V16" s="97">
        <f>'Mladí jazdci'!V13</f>
        <v>0</v>
      </c>
      <c r="W16" s="97">
        <f>'Mladí jazdci'!W13</f>
        <v>0</v>
      </c>
      <c r="X16" s="97">
        <f>'Mladí jazdci'!X13</f>
        <v>11</v>
      </c>
      <c r="Y16" s="97">
        <f>'Mladí jazdci'!Y13</f>
        <v>0</v>
      </c>
      <c r="Z16" s="97">
        <f>'Mladí jazdci'!Z13</f>
        <v>0</v>
      </c>
      <c r="AA16" s="97">
        <f>'Mladí jazdci'!AA13</f>
        <v>0</v>
      </c>
      <c r="AB16" s="97">
        <f>'Mladí jazdci'!AB13</f>
        <v>0</v>
      </c>
      <c r="AC16" s="97">
        <f>'Mladí jazdci'!AC13</f>
        <v>0</v>
      </c>
      <c r="AD16" s="97">
        <f>'Mladí jazdci'!AD13</f>
        <v>0</v>
      </c>
      <c r="AE16" s="97">
        <f>'Mladí jazdci'!AE13</f>
        <v>0</v>
      </c>
      <c r="AF16" s="97">
        <f>'Mladí jazdci'!AF13</f>
        <v>0</v>
      </c>
      <c r="AG16" s="97">
        <f>'Mladí jazdci'!AG13</f>
        <v>0</v>
      </c>
      <c r="AH16" s="97">
        <f>'Mladí jazdci'!AH13</f>
        <v>0</v>
      </c>
      <c r="AI16" s="97">
        <f>'Mladí jazdci'!AI13</f>
        <v>0</v>
      </c>
      <c r="AJ16" s="97">
        <f>'Mladí jazdci'!AJ13</f>
        <v>0</v>
      </c>
      <c r="AK16" s="97">
        <f>'Mladí jazdci'!AK13</f>
        <v>0</v>
      </c>
      <c r="AL16" s="97">
        <f>'Mladí jazdci'!AL13</f>
        <v>0</v>
      </c>
      <c r="AM16" s="97">
        <f>'Mladí jazdci'!AM13</f>
        <v>0</v>
      </c>
      <c r="AN16" s="97">
        <f>'Mladí jazdci'!AN13</f>
        <v>10</v>
      </c>
      <c r="AO16" s="97">
        <f>'Mladí jazdci'!AO13</f>
        <v>0</v>
      </c>
      <c r="AP16" s="97">
        <f>'Mladí jazdci'!AP13</f>
        <v>0</v>
      </c>
      <c r="AQ16" s="97">
        <f>'Mladí jazdci'!AQ13</f>
        <v>0</v>
      </c>
      <c r="AR16" s="97">
        <f>'Mladí jazdci'!AR13</f>
        <v>0</v>
      </c>
      <c r="AS16" s="97">
        <f>'Mladí jazdci'!AS13</f>
        <v>0</v>
      </c>
      <c r="AT16" s="97">
        <f>'Mladí jazdci'!AT13</f>
        <v>0</v>
      </c>
      <c r="AU16" s="97">
        <f>'Mladí jazdci'!AU13</f>
        <v>0</v>
      </c>
      <c r="AV16" s="97">
        <f>'Mladí jazdci'!AV13</f>
        <v>0</v>
      </c>
      <c r="AW16" s="97">
        <f>'Mladí jazdci'!AW13</f>
        <v>0</v>
      </c>
      <c r="AX16" s="97">
        <f>'Mladí jazdci'!AX13</f>
        <v>0</v>
      </c>
      <c r="AY16" s="97">
        <f>'Mladí jazdci'!AY13</f>
        <v>0</v>
      </c>
      <c r="AZ16" s="97">
        <f>'Mladí jazdci'!AZ13</f>
        <v>0</v>
      </c>
      <c r="BA16" s="97">
        <f>'Mladí jazdci'!BA13</f>
        <v>0</v>
      </c>
      <c r="BB16" s="97">
        <f>'Mladí jazdci'!BB13</f>
        <v>0</v>
      </c>
      <c r="BC16" s="97" t="str">
        <f>'Mladí jazdci'!BC13</f>
        <v>o</v>
      </c>
      <c r="BD16" s="97">
        <f>'Mladí jazdci'!BD13</f>
        <v>13.5</v>
      </c>
      <c r="BE16" s="97">
        <f>'Mladí jazdci'!BE13</f>
        <v>0</v>
      </c>
      <c r="BF16" s="97">
        <f>'Mladí jazdci'!BF13</f>
        <v>0</v>
      </c>
      <c r="BG16" s="97">
        <f>'Mladí jazdci'!BG13</f>
        <v>22.5</v>
      </c>
      <c r="BH16" s="97">
        <f>'Mladí jazdci'!BH13</f>
        <v>0</v>
      </c>
      <c r="BI16" s="97">
        <f>'Mladí jazdci'!BI13</f>
        <v>0</v>
      </c>
      <c r="BJ16" s="97">
        <f>'Mladí jazdci'!BJ13</f>
        <v>0</v>
      </c>
      <c r="BK16" s="97">
        <f>'Mladí jazdci'!BK13</f>
        <v>0</v>
      </c>
      <c r="BL16" s="97">
        <f>'Mladí jazdci'!BL13</f>
        <v>0</v>
      </c>
      <c r="BM16" s="97">
        <f>'Mladí jazdci'!BM13</f>
        <v>0</v>
      </c>
      <c r="BN16" s="97">
        <f>'Mladí jazdci'!BN13</f>
        <v>0</v>
      </c>
      <c r="BO16" s="97">
        <f>'Mladí jazdci'!BO13</f>
        <v>0</v>
      </c>
      <c r="BP16" s="97">
        <f>'Mladí jazdci'!BP13</f>
        <v>0</v>
      </c>
      <c r="BQ16" s="97">
        <f>'Mladí jazdci'!BQ13</f>
        <v>8</v>
      </c>
      <c r="BR16" s="97">
        <f>'Mladí jazdci'!BR13</f>
        <v>0</v>
      </c>
      <c r="BS16" s="97">
        <f>'Mladí jazdci'!BS13</f>
        <v>0</v>
      </c>
      <c r="BT16" s="97">
        <f>'Mladí jazdci'!BT13</f>
        <v>0</v>
      </c>
      <c r="BU16" s="97">
        <f>'Mladí jazdci'!BU13</f>
        <v>0</v>
      </c>
      <c r="BV16" s="97">
        <f>'Mladí jazdci'!BV13</f>
        <v>0</v>
      </c>
      <c r="BW16" s="97">
        <f>'Mladí jazdci'!BW13</f>
        <v>6</v>
      </c>
      <c r="BX16" s="97">
        <f>'Mladí jazdci'!BX13</f>
        <v>0</v>
      </c>
      <c r="BY16" s="97">
        <f>'Mladí jazdci'!BY13</f>
        <v>0</v>
      </c>
      <c r="BZ16" s="97">
        <f>'Mladí jazdci'!BZ13</f>
        <v>0</v>
      </c>
      <c r="CA16" s="97">
        <f>'Mladí jazdci'!CA13</f>
        <v>0</v>
      </c>
      <c r="CB16" s="97">
        <f>'Mladí jazdci'!CB13</f>
        <v>0</v>
      </c>
      <c r="CC16" s="97">
        <f>'Mladí jazdci'!CC13</f>
        <v>0</v>
      </c>
      <c r="CD16" s="97">
        <f>'Mladí jazdci'!CD13</f>
        <v>0</v>
      </c>
      <c r="CE16" s="97">
        <f>'Mladí jazdci'!CE13</f>
        <v>0</v>
      </c>
      <c r="CF16" s="97">
        <f>'Mladí jazdci'!CF13</f>
        <v>0</v>
      </c>
      <c r="CG16" s="97">
        <f>'Mladí jazdci'!CG13</f>
        <v>0</v>
      </c>
      <c r="CH16" s="97">
        <f>'Mladí jazdci'!CH13</f>
        <v>0</v>
      </c>
      <c r="CI16" s="97">
        <f>'Mladí jazdci'!CI13</f>
        <v>0</v>
      </c>
      <c r="CJ16" s="97">
        <f>'Mladí jazdci'!CJ13</f>
        <v>0</v>
      </c>
      <c r="CK16" s="97">
        <f>'Mladí jazdci'!CK13</f>
        <v>0</v>
      </c>
      <c r="CL16" s="97">
        <f>'Mladí jazdci'!CL13</f>
        <v>0</v>
      </c>
      <c r="CM16" s="97">
        <f>'Mladí jazdci'!CM13</f>
        <v>0</v>
      </c>
      <c r="CN16" s="97">
        <f>'Mladí jazdci'!CN13</f>
        <v>0</v>
      </c>
      <c r="CO16" s="97">
        <f>'Mladí jazdci'!CO13</f>
        <v>0</v>
      </c>
      <c r="CP16" s="97">
        <f>'Mladí jazdci'!CP13</f>
        <v>0</v>
      </c>
      <c r="CQ16" s="97">
        <f>'Mladí jazdci'!CQ13</f>
        <v>0</v>
      </c>
      <c r="CR16" s="97">
        <f>'Mladí jazdci'!CR13</f>
        <v>0</v>
      </c>
      <c r="CS16" s="97">
        <f>'Mladí jazdci'!CS13</f>
        <v>0</v>
      </c>
      <c r="CT16" s="97">
        <f>'Mladí jazdci'!CT13</f>
        <v>0</v>
      </c>
      <c r="CU16" s="97">
        <f>'Mladí jazdci'!CU13</f>
        <v>0</v>
      </c>
      <c r="CV16" s="97">
        <f>'Mladí jazdci'!CV13</f>
        <v>0</v>
      </c>
      <c r="CW16" s="97">
        <f>'Mladí jazdci'!CW13</f>
        <v>0</v>
      </c>
      <c r="CX16" s="97">
        <f>'Mladí jazdci'!CX13</f>
        <v>0</v>
      </c>
      <c r="CY16" s="97">
        <f>'Mladí jazdci'!CY13</f>
        <v>0</v>
      </c>
      <c r="CZ16" s="97">
        <f>'Mladí jazdci'!CZ13</f>
        <v>0</v>
      </c>
      <c r="DA16" s="97">
        <f>'Mladí jazdci'!DA13</f>
        <v>0</v>
      </c>
      <c r="DB16" s="97">
        <f>'Mladí jazdci'!DB13</f>
        <v>0</v>
      </c>
      <c r="DC16" s="97">
        <f>'Mladí jazdci'!DC13</f>
        <v>0</v>
      </c>
      <c r="DD16" s="97">
        <f>'Mladí jazdci'!DD13</f>
        <v>0</v>
      </c>
      <c r="DE16" s="97">
        <f>'Mladí jazdci'!DE13</f>
        <v>0</v>
      </c>
      <c r="DF16" s="97">
        <f>'Mladí jazdci'!DF13</f>
        <v>0</v>
      </c>
      <c r="DG16" s="97">
        <f>'Mladí jazdci'!DG13</f>
        <v>0</v>
      </c>
      <c r="DH16" s="97">
        <f>'Mladí jazdci'!DH13</f>
        <v>0</v>
      </c>
      <c r="DI16" s="97">
        <f>'Mladí jazdci'!DI13</f>
        <v>0</v>
      </c>
      <c r="DJ16" s="97">
        <f>'Mladí jazdci'!DJ13</f>
        <v>0</v>
      </c>
      <c r="DK16" s="97">
        <f>'Mladí jazdci'!DK13</f>
        <v>0</v>
      </c>
      <c r="DL16" s="97">
        <f>'Mladí jazdci'!DL13</f>
        <v>0</v>
      </c>
      <c r="DM16" s="97">
        <f>'Mladí jazdci'!DM13</f>
        <v>0</v>
      </c>
      <c r="DN16" s="97">
        <f>'Mladí jazdci'!DN13</f>
        <v>0</v>
      </c>
      <c r="DO16" s="97">
        <f>'Mladí jazdci'!DO13</f>
        <v>0</v>
      </c>
      <c r="DP16" s="97">
        <f>'Mladí jazdci'!DP13</f>
        <v>0</v>
      </c>
      <c r="DQ16" s="97">
        <f>'Mladí jazdci'!DQ13</f>
        <v>0</v>
      </c>
      <c r="DR16" s="97">
        <f>'Mladí jazdci'!DR13</f>
        <v>0</v>
      </c>
      <c r="DS16" s="97">
        <f>'Mladí jazdci'!DS13</f>
        <v>0</v>
      </c>
      <c r="DT16" s="97">
        <f>'Mladí jazdci'!DT13</f>
        <v>0</v>
      </c>
      <c r="DU16" s="97">
        <f>'Mladí jazdci'!DU13</f>
        <v>0</v>
      </c>
      <c r="DV16" s="97">
        <f>'Mladí jazdci'!DV13</f>
        <v>0</v>
      </c>
      <c r="DW16" s="97">
        <f>'Mladí jazdci'!DW13</f>
        <v>0</v>
      </c>
      <c r="DX16" s="97">
        <f>'Mladí jazdci'!DX13</f>
        <v>0</v>
      </c>
      <c r="DY16" s="97">
        <f>'Mladí jazdci'!DY13</f>
        <v>0</v>
      </c>
      <c r="DZ16" s="97">
        <f>'Mladí jazdci'!DZ13</f>
        <v>0</v>
      </c>
      <c r="EA16" s="97">
        <f>'Mladí jazdci'!EA13</f>
        <v>0</v>
      </c>
      <c r="EB16" s="97">
        <f>'Mladí jazdci'!EB13</f>
        <v>0</v>
      </c>
      <c r="EC16" s="97">
        <f>'Mladí jazdci'!EC13</f>
        <v>0</v>
      </c>
      <c r="ED16" s="97">
        <f>'Mladí jazdci'!ED13</f>
        <v>0</v>
      </c>
      <c r="EE16" s="97">
        <f>'Mladí jazdci'!EE13</f>
        <v>0</v>
      </c>
      <c r="EF16" s="97">
        <f>'Mladí jazdci'!EF13</f>
        <v>0</v>
      </c>
      <c r="EG16" s="97">
        <f>'Mladí jazdci'!EG13</f>
        <v>0</v>
      </c>
      <c r="EH16" s="97">
        <f>'Mladí jazdci'!EH13</f>
        <v>0</v>
      </c>
      <c r="EI16" s="97">
        <f>'Mladí jazdci'!EI13</f>
        <v>0</v>
      </c>
      <c r="EJ16" s="97">
        <f>'Mladí jazdci'!EJ13</f>
        <v>0</v>
      </c>
      <c r="EK16" s="97">
        <f>'Mladí jazdci'!EK13</f>
        <v>0</v>
      </c>
      <c r="EL16" s="97">
        <f>'Mladí jazdci'!EL13</f>
        <v>0</v>
      </c>
      <c r="EM16" s="97">
        <f>'Mladí jazdci'!EM13</f>
        <v>0</v>
      </c>
      <c r="EN16" s="97">
        <f>'Mladí jazdci'!EN13</f>
        <v>0</v>
      </c>
      <c r="EO16" s="97">
        <f>'Mladí jazdci'!EO13</f>
        <v>0</v>
      </c>
      <c r="EP16" s="97">
        <f>'Mladí jazdci'!EP13</f>
        <v>0</v>
      </c>
      <c r="EQ16" s="97">
        <f>'Mladí jazdci'!EQ13</f>
        <v>0</v>
      </c>
      <c r="ER16" s="97">
        <f>'Mladí jazdci'!ER13</f>
        <v>0</v>
      </c>
      <c r="ES16" s="97">
        <f>'Mladí jazdci'!ES13</f>
        <v>0</v>
      </c>
      <c r="ET16" s="97">
        <f>'Mladí jazdci'!ET13</f>
        <v>0</v>
      </c>
      <c r="EU16" s="97">
        <f>'Mladí jazdci'!EU13</f>
        <v>0</v>
      </c>
      <c r="EV16" s="97">
        <f>'Mladí jazdci'!EV13</f>
        <v>0</v>
      </c>
      <c r="EW16" s="97">
        <f>'Mladí jazdci'!EW13</f>
        <v>0</v>
      </c>
      <c r="EX16" s="97">
        <f>'Mladí jazdci'!EX13</f>
        <v>0</v>
      </c>
      <c r="EY16" s="97">
        <f>'Mladí jazdci'!EY13</f>
        <v>0</v>
      </c>
      <c r="EZ16" s="97">
        <f>'Mladí jazdci'!EZ13</f>
        <v>0</v>
      </c>
      <c r="FA16" s="97">
        <f>'Mladí jazdci'!FA13</f>
        <v>0</v>
      </c>
      <c r="FB16" s="97">
        <f>'Mladí jazdci'!FB13</f>
        <v>0</v>
      </c>
      <c r="FC16" s="97">
        <f>'Mladí jazdci'!FC13</f>
        <v>0</v>
      </c>
      <c r="FD16" s="97">
        <f>'Mladí jazdci'!FD13</f>
        <v>0</v>
      </c>
      <c r="FE16" s="97">
        <f>'Mladí jazdci'!FE13</f>
        <v>0</v>
      </c>
      <c r="FF16" s="97">
        <f>'Mladí jazdci'!FF13</f>
        <v>0</v>
      </c>
      <c r="FG16" s="97">
        <f>'Mladí jazdci'!FG13</f>
        <v>0</v>
      </c>
      <c r="FH16" s="97">
        <f>'Mladí jazdci'!FH13</f>
        <v>0</v>
      </c>
      <c r="FI16" s="97">
        <f>'Mladí jazdci'!FI13</f>
        <v>0</v>
      </c>
      <c r="FJ16" s="97">
        <f>'Mladí jazdci'!FJ13</f>
        <v>0</v>
      </c>
      <c r="FK16" s="97">
        <f>'Mladí jazdci'!FK13</f>
        <v>0</v>
      </c>
      <c r="FL16" s="97">
        <f>'Mladí jazdci'!FL13</f>
        <v>0</v>
      </c>
      <c r="FM16" s="97">
        <f>'Mladí jazdci'!FM13</f>
        <v>0</v>
      </c>
      <c r="FN16" s="97">
        <f>'Mladí jazdci'!FN13</f>
        <v>0</v>
      </c>
      <c r="FO16" s="97">
        <f>'Mladí jazdci'!FO13</f>
        <v>0</v>
      </c>
      <c r="FP16" s="97">
        <f>'Mladí jazdci'!FP13</f>
        <v>0</v>
      </c>
      <c r="FQ16" s="97">
        <f>'Mladí jazdci'!FQ13</f>
        <v>0</v>
      </c>
      <c r="FR16" s="97">
        <f>'Mladí jazdci'!FR13</f>
        <v>0</v>
      </c>
      <c r="FS16" s="97">
        <f>'Mladí jazdci'!FS13</f>
        <v>0</v>
      </c>
      <c r="FT16" s="97">
        <f>'Mladí jazdci'!FT13</f>
        <v>0</v>
      </c>
      <c r="FU16" s="97">
        <f>'Mladí jazdci'!FU13</f>
        <v>0</v>
      </c>
      <c r="FV16" s="97">
        <f>'Mladí jazdci'!FV13</f>
        <v>0</v>
      </c>
      <c r="FW16" s="97">
        <f>'Mladí jazdci'!FW13</f>
        <v>0</v>
      </c>
      <c r="FX16" s="97">
        <f>'Mladí jazdci'!FX13</f>
        <v>0</v>
      </c>
      <c r="FY16" s="97">
        <f>'Mladí jazdci'!FY13</f>
        <v>0</v>
      </c>
      <c r="FZ16" s="97">
        <f>'Mladí jazdci'!FZ13</f>
        <v>0</v>
      </c>
      <c r="GA16" s="97">
        <f>'Mladí jazdci'!GA13</f>
        <v>0</v>
      </c>
      <c r="GB16" s="97">
        <f>'Mladí jazdci'!GB13</f>
        <v>0</v>
      </c>
      <c r="GC16" s="97">
        <f>'Mladí jazdci'!GC13</f>
        <v>0</v>
      </c>
      <c r="GD16" s="97">
        <f>'Mladí jazdci'!GD13</f>
        <v>0</v>
      </c>
      <c r="GE16" s="97">
        <f>'Mladí jazdci'!GE13</f>
        <v>0</v>
      </c>
      <c r="GF16" s="97">
        <f>'Mladí jazdci'!GF13</f>
        <v>0</v>
      </c>
      <c r="GG16" s="97">
        <f>'Mladí jazdci'!GG13</f>
        <v>0</v>
      </c>
      <c r="GH16" s="97">
        <f>'Mladí jazdci'!GH13</f>
        <v>0</v>
      </c>
      <c r="GI16" s="97">
        <f>'Mladí jazdci'!GI13</f>
        <v>0</v>
      </c>
      <c r="GJ16" s="97">
        <f>'Mladí jazdci'!GJ13</f>
        <v>0</v>
      </c>
      <c r="GK16" s="97">
        <f>'Mladí jazdci'!GK13</f>
        <v>0</v>
      </c>
      <c r="GL16" s="97">
        <f>'Mladí jazdci'!GL13</f>
        <v>0</v>
      </c>
      <c r="GM16" s="97">
        <f>'Mladí jazdci'!GM13</f>
        <v>0</v>
      </c>
      <c r="GN16" s="97">
        <f>'Mladí jazdci'!GN13</f>
        <v>0</v>
      </c>
      <c r="GO16" s="97">
        <f>'Mladí jazdci'!GO13</f>
        <v>0</v>
      </c>
      <c r="GP16" s="97">
        <f>'Mladí jazdci'!GP13</f>
        <v>0</v>
      </c>
      <c r="GQ16" s="97">
        <f>'Mladí jazdci'!GQ13</f>
        <v>0</v>
      </c>
      <c r="GR16" s="97">
        <f>'Mladí jazdci'!GR13</f>
        <v>0</v>
      </c>
      <c r="GS16" s="97">
        <f>'Mladí jazdci'!GS13</f>
        <v>0</v>
      </c>
      <c r="GT16" s="97">
        <f>'Mladí jazdci'!GT13</f>
        <v>0</v>
      </c>
      <c r="GU16" s="97">
        <f>'Mladí jazdci'!GU13</f>
        <v>0</v>
      </c>
      <c r="GV16" s="97">
        <f>'Mladí jazdci'!GV13</f>
        <v>0</v>
      </c>
      <c r="GW16" s="97">
        <f>'Mladí jazdci'!GW13</f>
        <v>0</v>
      </c>
      <c r="GX16" s="97">
        <f>'Mladí jazdci'!GX13</f>
        <v>0</v>
      </c>
      <c r="GY16" s="97">
        <f>'Mladí jazdci'!GY13</f>
        <v>0</v>
      </c>
      <c r="GZ16" s="97">
        <f>'Mladí jazdci'!GZ13</f>
        <v>0</v>
      </c>
      <c r="HA16" s="97">
        <f>'Mladí jazdci'!HA13</f>
        <v>0</v>
      </c>
      <c r="HB16" s="97">
        <f>'Mladí jazdci'!HB13</f>
        <v>0</v>
      </c>
      <c r="HC16" s="97">
        <f>'Mladí jazdci'!HC13</f>
        <v>0</v>
      </c>
      <c r="HD16" s="97">
        <f>'Mladí jazdci'!HD13</f>
        <v>0</v>
      </c>
      <c r="HE16" s="97">
        <f>'Mladí jazdci'!HE13</f>
        <v>0</v>
      </c>
      <c r="HF16" s="97">
        <f>'Mladí jazdci'!HF13</f>
        <v>0</v>
      </c>
      <c r="HG16" s="97">
        <f>'Mladí jazdci'!HG13</f>
        <v>0</v>
      </c>
      <c r="HH16" s="97">
        <f>'Mladí jazdci'!HH13</f>
        <v>0</v>
      </c>
      <c r="HI16" s="97">
        <f>'Mladí jazdci'!HI13</f>
        <v>0</v>
      </c>
      <c r="HJ16" s="97">
        <f>'Mladí jazdci'!HJ13</f>
        <v>0</v>
      </c>
      <c r="HK16" s="97">
        <f>'Mladí jazdci'!HK13</f>
        <v>0</v>
      </c>
      <c r="HL16" s="97">
        <f>'Mladí jazdci'!HL13</f>
        <v>0</v>
      </c>
      <c r="HM16" s="97">
        <f>'Mladí jazdci'!HM13</f>
        <v>0</v>
      </c>
      <c r="HN16" s="97">
        <f>'Mladí jazdci'!HN13</f>
        <v>0</v>
      </c>
      <c r="HO16" s="97">
        <f>'Mladí jazdci'!HO13</f>
        <v>0</v>
      </c>
      <c r="HP16" s="97">
        <f>'Mladí jazdci'!HP13</f>
        <v>0</v>
      </c>
      <c r="HQ16" s="97">
        <f>'Mladí jazdci'!HQ13</f>
        <v>0</v>
      </c>
      <c r="HR16" s="97">
        <f>'Mladí jazdci'!HR13</f>
        <v>0</v>
      </c>
      <c r="HS16" s="97">
        <f>'Mladí jazdci'!HS13</f>
        <v>0</v>
      </c>
      <c r="HT16" s="97">
        <f>'Mladí jazdci'!HT13</f>
        <v>0</v>
      </c>
      <c r="HU16" s="97">
        <f>'Mladí jazdci'!HU13</f>
        <v>0</v>
      </c>
      <c r="HV16" s="97">
        <f>'Mladí jazdci'!HV13</f>
        <v>0</v>
      </c>
      <c r="HW16" s="97">
        <f>'Mladí jazdci'!HW13</f>
        <v>0</v>
      </c>
      <c r="HX16" s="97">
        <f>'Mladí jazdci'!HX13</f>
        <v>0</v>
      </c>
      <c r="HY16" s="97">
        <f>'Mladí jazdci'!HY13</f>
        <v>0</v>
      </c>
      <c r="HZ16" s="97">
        <f>'Mladí jazdci'!HZ13</f>
        <v>0</v>
      </c>
      <c r="IA16" s="97">
        <f>'Mladí jazdci'!IA13</f>
        <v>0</v>
      </c>
      <c r="IB16" s="97">
        <f>'Mladí jazdci'!IB13</f>
        <v>0</v>
      </c>
      <c r="IC16" s="97">
        <f>'Mladí jazdci'!IC13</f>
        <v>0</v>
      </c>
      <c r="ID16" s="97">
        <f>'Mladí jazdci'!ID13</f>
        <v>0</v>
      </c>
      <c r="IE16" s="97">
        <f>'Mladí jazdci'!IE13</f>
        <v>0</v>
      </c>
      <c r="IF16" s="97">
        <f>'Mladí jazdci'!IF13</f>
        <v>0</v>
      </c>
      <c r="IG16" s="97">
        <f>'Mladí jazdci'!IG13</f>
        <v>0</v>
      </c>
      <c r="IH16" s="97">
        <f>'Mladí jazdci'!IH13</f>
        <v>0</v>
      </c>
      <c r="II16" s="97">
        <f>'Mladí jazdci'!II13</f>
        <v>0</v>
      </c>
      <c r="IJ16" s="97">
        <f>'Mladí jazdci'!IJ13</f>
        <v>0</v>
      </c>
      <c r="IK16" s="97">
        <f>'Mladí jazdci'!IK13</f>
        <v>0</v>
      </c>
      <c r="IL16" s="97">
        <f>'Mladí jazdci'!IL13</f>
        <v>0</v>
      </c>
      <c r="IM16" s="97">
        <f>'Mladí jazdci'!IM13</f>
        <v>0</v>
      </c>
      <c r="IN16" s="97">
        <f>'Mladí jazdci'!IN13</f>
        <v>0</v>
      </c>
      <c r="IO16" s="97">
        <f>'Mladí jazdci'!IO13</f>
        <v>0</v>
      </c>
      <c r="IP16" s="97">
        <f>'Mladí jazdci'!IP13</f>
        <v>0</v>
      </c>
      <c r="IQ16" s="97">
        <f>'Mladí jazdci'!IQ13</f>
        <v>0</v>
      </c>
      <c r="IR16" s="97">
        <f>'Mladí jazdci'!IR13</f>
        <v>0</v>
      </c>
      <c r="IS16" s="97">
        <f>'Mladí jazdci'!IS13</f>
        <v>0</v>
      </c>
      <c r="IT16" s="97">
        <f>'Mladí jazdci'!IT13</f>
        <v>0</v>
      </c>
      <c r="IU16" s="97">
        <f>'Mladí jazdci'!IU13</f>
        <v>0</v>
      </c>
      <c r="IV16" s="97">
        <f>'Mladí jazdci'!IV13</f>
        <v>0</v>
      </c>
      <c r="IW16" s="97">
        <f>'Mladí jazdci'!IW13</f>
        <v>0</v>
      </c>
      <c r="IX16" s="97">
        <f>'Mladí jazdci'!IX13</f>
        <v>0</v>
      </c>
      <c r="IY16" s="97">
        <f>'Mladí jazdci'!IY13</f>
        <v>0</v>
      </c>
      <c r="IZ16" s="97">
        <f>'Mladí jazdci'!IZ13</f>
        <v>0</v>
      </c>
      <c r="JA16" s="97">
        <f>'Mladí jazdci'!JA13</f>
        <v>0</v>
      </c>
      <c r="JB16" s="97">
        <f>'Mladí jazdci'!JB13</f>
        <v>0</v>
      </c>
      <c r="JC16" s="97">
        <f>'Mladí jazdci'!JC13</f>
        <v>0</v>
      </c>
      <c r="JD16" s="97">
        <f>'Mladí jazdci'!JD13</f>
        <v>0</v>
      </c>
      <c r="JE16" s="97">
        <f>'Mladí jazdci'!JE13</f>
        <v>0</v>
      </c>
      <c r="JF16" s="97">
        <f>'Mladí jazdci'!JF13</f>
        <v>0</v>
      </c>
      <c r="JG16" s="97">
        <f>'Mladí jazdci'!JG13</f>
        <v>0</v>
      </c>
      <c r="JH16" s="97">
        <f>'Mladí jazdci'!JH13</f>
        <v>0</v>
      </c>
      <c r="JI16" s="97">
        <f>'Mladí jazdci'!JI13</f>
        <v>0</v>
      </c>
      <c r="JJ16" s="97">
        <f>'Mladí jazdci'!JJ13</f>
        <v>0</v>
      </c>
      <c r="JK16" s="97">
        <f>'Mladí jazdci'!JK13</f>
        <v>0</v>
      </c>
      <c r="JL16" s="97">
        <f>'Mladí jazdci'!JL13</f>
        <v>0</v>
      </c>
      <c r="JM16" s="97">
        <f>'Mladí jazdci'!JM13</f>
        <v>0</v>
      </c>
      <c r="JN16" s="97">
        <f>'Mladí jazdci'!JN13</f>
        <v>0</v>
      </c>
      <c r="JO16" s="97">
        <f>'Mladí jazdci'!JO13</f>
        <v>0</v>
      </c>
      <c r="JP16" s="97">
        <f>'Mladí jazdci'!JP13</f>
        <v>0</v>
      </c>
      <c r="JQ16" s="97">
        <f>'Mladí jazdci'!JQ13</f>
        <v>0</v>
      </c>
      <c r="JR16" s="97">
        <f>'Mladí jazdci'!JR13</f>
        <v>0</v>
      </c>
      <c r="JS16" s="97">
        <f>'Mladí jazdci'!JS13</f>
        <v>0</v>
      </c>
      <c r="JT16" s="97">
        <f>'Mladí jazdci'!JT13</f>
        <v>0</v>
      </c>
      <c r="JU16" s="97">
        <f>'Mladí jazdci'!JU13</f>
        <v>0</v>
      </c>
      <c r="JV16" s="97">
        <f>'Mladí jazdci'!JV13</f>
        <v>0</v>
      </c>
      <c r="JW16" s="97">
        <f>'Mladí jazdci'!JW13</f>
        <v>0</v>
      </c>
      <c r="JX16" s="97">
        <f>'Mladí jazdci'!JX13</f>
        <v>0</v>
      </c>
      <c r="JY16" s="97">
        <f>'Mladí jazdci'!JY13</f>
        <v>0</v>
      </c>
      <c r="JZ16" s="97">
        <f>'Mladí jazdci'!JZ13</f>
        <v>0</v>
      </c>
      <c r="KA16" s="97">
        <f>'Mladí jazdci'!KA13</f>
        <v>0</v>
      </c>
      <c r="KB16" s="97">
        <f>'Mladí jazdci'!KB13</f>
        <v>0</v>
      </c>
      <c r="KC16" s="97">
        <f>'Mladí jazdci'!KC13</f>
        <v>0</v>
      </c>
      <c r="KD16" s="97">
        <f>'Mladí jazdci'!KD13</f>
        <v>0</v>
      </c>
      <c r="KE16" s="97">
        <f>'Mladí jazdci'!KE13</f>
        <v>0</v>
      </c>
      <c r="KF16" s="97">
        <f>'Mladí jazdci'!KF13</f>
        <v>0</v>
      </c>
      <c r="KG16" s="97">
        <f>'Mladí jazdci'!KG13</f>
        <v>0</v>
      </c>
      <c r="KH16" s="97">
        <f>'Mladí jazdci'!KH13</f>
        <v>0</v>
      </c>
      <c r="KI16" s="97">
        <f>'Mladí jazdci'!KI13</f>
        <v>0</v>
      </c>
      <c r="KJ16" s="97">
        <f>'Mladí jazdci'!KJ13</f>
        <v>0</v>
      </c>
      <c r="KK16" s="97">
        <f>'Mladí jazdci'!KK13</f>
        <v>0</v>
      </c>
      <c r="KL16" s="97">
        <f>'Mladí jazdci'!KL13</f>
        <v>0</v>
      </c>
      <c r="KM16" s="97">
        <f>'Mladí jazdci'!KM13</f>
        <v>0</v>
      </c>
      <c r="KN16" s="97">
        <f>'Mladí jazdci'!KN13</f>
        <v>0</v>
      </c>
      <c r="KO16" s="97">
        <f>'Mladí jazdci'!KO13</f>
        <v>0</v>
      </c>
      <c r="KP16" s="97">
        <f>'Mladí jazdci'!KP13</f>
        <v>0</v>
      </c>
      <c r="KQ16" s="97">
        <f>'Mladí jazdci'!KQ13</f>
        <v>0</v>
      </c>
      <c r="KR16" s="97">
        <f>'Mladí jazdci'!KR13</f>
        <v>0</v>
      </c>
      <c r="KS16" s="97">
        <f>'Mladí jazdci'!KS13</f>
        <v>0</v>
      </c>
      <c r="KT16" s="97">
        <f>'Mladí jazdci'!KT13</f>
        <v>0</v>
      </c>
      <c r="KU16" s="97">
        <f>'Mladí jazdci'!KU13</f>
        <v>0</v>
      </c>
      <c r="KV16" s="97">
        <f>'Mladí jazdci'!KV13</f>
        <v>0</v>
      </c>
      <c r="KW16" s="97">
        <f>'Mladí jazdci'!KW13</f>
        <v>0</v>
      </c>
      <c r="KX16" s="97">
        <f>'Mladí jazdci'!KX13</f>
        <v>0</v>
      </c>
      <c r="KY16" s="97">
        <f>'Mladí jazdci'!KY13</f>
        <v>0</v>
      </c>
      <c r="KZ16" s="97">
        <f>'Mladí jazdci'!KZ13</f>
        <v>0</v>
      </c>
      <c r="LA16" s="97">
        <f>'Mladí jazdci'!LA13</f>
        <v>0</v>
      </c>
      <c r="LB16" s="97">
        <f>'Mladí jazdci'!LB13</f>
        <v>0</v>
      </c>
      <c r="LC16" s="97">
        <f>'Mladí jazdci'!LC13</f>
        <v>0</v>
      </c>
      <c r="LD16" s="97">
        <f>'Mladí jazdci'!LD13</f>
        <v>0</v>
      </c>
      <c r="LE16" s="97">
        <f>'Mladí jazdci'!LE13</f>
        <v>0</v>
      </c>
      <c r="LF16" s="97">
        <f>'Mladí jazdci'!LF13</f>
        <v>0</v>
      </c>
      <c r="LG16" s="97">
        <f>'Mladí jazdci'!LG13</f>
        <v>0</v>
      </c>
      <c r="LH16" s="97">
        <f>'Mladí jazdci'!LH13</f>
        <v>0</v>
      </c>
      <c r="LI16" s="97">
        <f>'Mladí jazdci'!LI13</f>
        <v>0</v>
      </c>
      <c r="LJ16" s="97">
        <f>'Mladí jazdci'!LJ13</f>
        <v>0</v>
      </c>
      <c r="LK16" s="97">
        <f>'Mladí jazdci'!LK13</f>
        <v>0</v>
      </c>
      <c r="LL16" s="97">
        <f>'Mladí jazdci'!LL13</f>
        <v>0</v>
      </c>
      <c r="LM16" s="97">
        <f>'Mladí jazdci'!LM13</f>
        <v>0</v>
      </c>
      <c r="LN16" s="97">
        <f>'Mladí jazdci'!LN13</f>
        <v>0</v>
      </c>
      <c r="LO16" s="97">
        <f>'Mladí jazdci'!LO13</f>
        <v>0</v>
      </c>
      <c r="LP16" s="97">
        <f>'Mladí jazdci'!LP13</f>
        <v>0</v>
      </c>
      <c r="LQ16" s="97">
        <f>'Mladí jazdci'!LQ13</f>
        <v>0</v>
      </c>
      <c r="LR16" s="97">
        <f>'Mladí jazdci'!LR13</f>
        <v>0</v>
      </c>
      <c r="LS16" s="97">
        <f>'Mladí jazdci'!LS13</f>
        <v>0</v>
      </c>
      <c r="LT16" s="97">
        <f>'Mladí jazdci'!LT13</f>
        <v>0</v>
      </c>
      <c r="LU16" s="97">
        <f>'Mladí jazdci'!LU13</f>
        <v>0</v>
      </c>
      <c r="LV16" s="97">
        <f>'Mladí jazdci'!LV13</f>
        <v>0</v>
      </c>
      <c r="LW16" s="97">
        <f>'Mladí jazdci'!LW13</f>
        <v>0</v>
      </c>
      <c r="LX16" s="97">
        <f>'Mladí jazdci'!LX13</f>
        <v>0</v>
      </c>
      <c r="LY16" s="97">
        <f>'Mladí jazdci'!LY13</f>
        <v>0</v>
      </c>
      <c r="LZ16" s="97">
        <f>'Mladí jazdci'!LZ13</f>
        <v>0</v>
      </c>
      <c r="MA16" s="97">
        <f>'Mladí jazdci'!MA13</f>
        <v>0</v>
      </c>
      <c r="MB16" s="97">
        <f>'Mladí jazdci'!MB13</f>
        <v>0</v>
      </c>
      <c r="MC16" s="97">
        <f>'Mladí jazdci'!MC13</f>
        <v>0</v>
      </c>
      <c r="MD16" s="97">
        <f>'Mladí jazdci'!MD13</f>
        <v>0</v>
      </c>
      <c r="ME16" s="97">
        <f>'Mladí jazdci'!ME13</f>
        <v>0</v>
      </c>
      <c r="MF16" s="97">
        <f>'Mladí jazdci'!MF13</f>
        <v>0</v>
      </c>
      <c r="MG16" s="97">
        <f>'Mladí jazdci'!MG13</f>
        <v>0</v>
      </c>
      <c r="MH16" s="97">
        <f>'Mladí jazdci'!MH13</f>
        <v>0</v>
      </c>
      <c r="MI16" s="97">
        <f>'Mladí jazdci'!MI13</f>
        <v>0</v>
      </c>
      <c r="MJ16" s="97">
        <f>'Mladí jazdci'!MJ13</f>
        <v>0</v>
      </c>
      <c r="MK16" s="97">
        <f>'Mladí jazdci'!MK13</f>
        <v>0</v>
      </c>
      <c r="ML16" s="97">
        <f>'Mladí jazdci'!ML13</f>
        <v>0</v>
      </c>
      <c r="MM16" s="97">
        <f>'Mladí jazdci'!MM13</f>
        <v>0</v>
      </c>
      <c r="MN16" s="97">
        <f>'Mladí jazdci'!MN13</f>
        <v>0</v>
      </c>
      <c r="MO16" s="97">
        <f>'Mladí jazdci'!MO13</f>
        <v>0</v>
      </c>
      <c r="MP16" s="97">
        <f>'Mladí jazdci'!MP13</f>
        <v>0</v>
      </c>
      <c r="MQ16" s="97">
        <f>'Mladí jazdci'!MQ13</f>
        <v>0</v>
      </c>
      <c r="MR16" s="97">
        <f>'Mladí jazdci'!MR13</f>
        <v>0</v>
      </c>
      <c r="MS16" s="97">
        <f>'Mladí jazdci'!MS13</f>
        <v>0</v>
      </c>
      <c r="MT16" s="97">
        <f>'Mladí jazdci'!MT13</f>
        <v>0</v>
      </c>
      <c r="MU16" s="97">
        <f>'Mladí jazdci'!MU13</f>
        <v>0</v>
      </c>
      <c r="MV16" s="97">
        <f>'Mladí jazdci'!MV13</f>
        <v>0</v>
      </c>
      <c r="MW16" s="97">
        <f>'Mladí jazdci'!MW13</f>
        <v>0</v>
      </c>
      <c r="MX16" s="97">
        <f>'Mladí jazdci'!MX13</f>
        <v>0</v>
      </c>
      <c r="MY16" s="97">
        <f>'Mladí jazdci'!MY13</f>
        <v>0</v>
      </c>
      <c r="MZ16" s="97">
        <f>'Mladí jazdci'!MZ13</f>
        <v>0</v>
      </c>
      <c r="NA16" s="97">
        <f>'Mladí jazdci'!NA13</f>
        <v>0</v>
      </c>
      <c r="NB16" s="97">
        <f>'Mladí jazdci'!NB13</f>
        <v>0</v>
      </c>
      <c r="NC16" s="97">
        <f>'Mladí jazdci'!NC13</f>
        <v>0</v>
      </c>
      <c r="ND16" s="97">
        <f>'Mladí jazdci'!ND13</f>
        <v>0</v>
      </c>
      <c r="NE16" s="97">
        <f>'Mladí jazdci'!NE13</f>
        <v>0</v>
      </c>
      <c r="NF16" s="97">
        <f>'Mladí jazdci'!NF13</f>
        <v>0</v>
      </c>
      <c r="NG16" s="97">
        <f>'Mladí jazdci'!NG13</f>
        <v>0</v>
      </c>
      <c r="NH16" s="97">
        <f>'Mladí jazdci'!NH13</f>
        <v>0</v>
      </c>
      <c r="NI16" s="97">
        <f>'Mladí jazdci'!NI13</f>
        <v>0</v>
      </c>
      <c r="NJ16" s="97">
        <f>'Mladí jazdci'!NJ13</f>
        <v>0</v>
      </c>
      <c r="NK16" s="97">
        <f>'Mladí jazdci'!NK13</f>
        <v>0</v>
      </c>
      <c r="NL16" s="97">
        <f>'Mladí jazdci'!NL13</f>
        <v>0</v>
      </c>
      <c r="NM16" s="97">
        <f>'Mladí jazdci'!NM13</f>
        <v>0</v>
      </c>
      <c r="NN16" s="97">
        <f>'Mladí jazdci'!NN13</f>
        <v>0</v>
      </c>
      <c r="NO16" s="97">
        <f>'Mladí jazdci'!NO13</f>
        <v>0</v>
      </c>
      <c r="NP16" s="97">
        <f>'Mladí jazdci'!NP13</f>
        <v>0</v>
      </c>
      <c r="NQ16" s="97">
        <f>'Mladí jazdci'!NQ13</f>
        <v>0</v>
      </c>
      <c r="NR16" s="97">
        <f>'Mladí jazdci'!NR13</f>
        <v>0</v>
      </c>
      <c r="NS16" s="97">
        <f>'Mladí jazdci'!NS13</f>
        <v>0</v>
      </c>
      <c r="NT16" s="97">
        <f>'Mladí jazdci'!NT13</f>
        <v>0</v>
      </c>
      <c r="NU16" s="97">
        <f>'Mladí jazdci'!NU13</f>
        <v>0</v>
      </c>
      <c r="NV16" s="97">
        <f>'Mladí jazdci'!NV13</f>
        <v>0</v>
      </c>
      <c r="NW16" s="97">
        <f>'Mladí jazdci'!NW13</f>
        <v>0</v>
      </c>
      <c r="NX16" s="97">
        <f>'Mladí jazdci'!NX13</f>
        <v>0</v>
      </c>
      <c r="NY16" s="97">
        <f>'Mladí jazdci'!NY13</f>
        <v>0</v>
      </c>
      <c r="NZ16" s="97">
        <f>'Mladí jazdci'!NZ13</f>
        <v>0</v>
      </c>
      <c r="OA16" s="97">
        <f>'Mladí jazdci'!OA13</f>
        <v>0</v>
      </c>
      <c r="OB16" s="97">
        <f>'Mladí jazdci'!OB13</f>
        <v>0</v>
      </c>
      <c r="OC16" s="97">
        <f>'Mladí jazdci'!OC13</f>
        <v>0</v>
      </c>
      <c r="OD16" s="97">
        <f>'Mladí jazdci'!OD13</f>
        <v>0</v>
      </c>
      <c r="OE16" s="97">
        <f>'Mladí jazdci'!OE13</f>
        <v>0</v>
      </c>
      <c r="OF16" s="97">
        <f>'Mladí jazdci'!OF13</f>
        <v>0</v>
      </c>
      <c r="OG16" s="97">
        <f>'Mladí jazdci'!OG13</f>
        <v>0</v>
      </c>
      <c r="OH16" s="97">
        <f>'Mladí jazdci'!OH13</f>
        <v>0</v>
      </c>
      <c r="OI16" s="97">
        <f>'Mladí jazdci'!OI13</f>
        <v>0</v>
      </c>
      <c r="OJ16" s="97">
        <f>'Mladí jazdci'!OJ13</f>
        <v>0</v>
      </c>
      <c r="OK16" s="97">
        <f>'Mladí jazdci'!OK13</f>
        <v>0</v>
      </c>
      <c r="OL16" s="97">
        <f>'Mladí jazdci'!OL13</f>
        <v>0</v>
      </c>
      <c r="OM16" s="97">
        <f>'Mladí jazdci'!OM13</f>
        <v>0</v>
      </c>
      <c r="ON16" s="97">
        <f>'Mladí jazdci'!ON13</f>
        <v>0</v>
      </c>
      <c r="OO16" s="97">
        <f>'Mladí jazdci'!OO13</f>
        <v>0</v>
      </c>
      <c r="OP16" s="97">
        <f>'Mladí jazdci'!OP13</f>
        <v>0</v>
      </c>
      <c r="OQ16" s="97">
        <f>'Mladí jazdci'!OQ13</f>
        <v>0</v>
      </c>
      <c r="OR16" s="97">
        <f>'Mladí jazdci'!OR13</f>
        <v>0</v>
      </c>
      <c r="OS16" s="97">
        <f>'Mladí jazdci'!OS13</f>
        <v>0</v>
      </c>
      <c r="OT16" s="97">
        <f>'Mladí jazdci'!OT13</f>
        <v>0</v>
      </c>
      <c r="OU16" s="97">
        <f>'Mladí jazdci'!OU13</f>
        <v>0</v>
      </c>
      <c r="OV16" s="97">
        <f>'Mladí jazdci'!OV13</f>
        <v>0</v>
      </c>
      <c r="OW16" s="97">
        <f>'Mladí jazdci'!OW13</f>
        <v>0</v>
      </c>
      <c r="OX16" s="97">
        <f>'Mladí jazdci'!OX13</f>
        <v>0</v>
      </c>
      <c r="OY16" s="97">
        <f>'Mladí jazdci'!OY13</f>
        <v>0</v>
      </c>
      <c r="OZ16" s="97">
        <f>'Mladí jazdci'!OZ13</f>
        <v>0</v>
      </c>
      <c r="PA16" s="97">
        <f>'Mladí jazdci'!PA13</f>
        <v>0</v>
      </c>
      <c r="PB16" s="97">
        <f>'Mladí jazdci'!PB13</f>
        <v>0</v>
      </c>
      <c r="PC16" s="97">
        <f>'Mladí jazdci'!PC13</f>
        <v>0</v>
      </c>
      <c r="PD16" s="97">
        <f>'Mladí jazdci'!PD13</f>
        <v>0</v>
      </c>
      <c r="PE16" s="97">
        <f>'Mladí jazdci'!PE13</f>
        <v>0</v>
      </c>
      <c r="PF16" s="97">
        <f>'Mladí jazdci'!PF13</f>
        <v>0</v>
      </c>
      <c r="PG16" s="97">
        <f>'Mladí jazdci'!PG13</f>
        <v>0</v>
      </c>
      <c r="PH16" s="97">
        <f>'Mladí jazdci'!PH13</f>
        <v>0</v>
      </c>
      <c r="PI16" s="97">
        <f>'Mladí jazdci'!PI13</f>
        <v>0</v>
      </c>
      <c r="PJ16" s="97">
        <f>'Mladí jazdci'!PJ13</f>
        <v>0</v>
      </c>
      <c r="PK16" s="97">
        <f>'Mladí jazdci'!PK13</f>
        <v>0</v>
      </c>
      <c r="PL16" s="97">
        <f>'Mladí jazdci'!PL13</f>
        <v>0</v>
      </c>
      <c r="PM16" s="97">
        <f>'Mladí jazdci'!PM13</f>
        <v>0</v>
      </c>
      <c r="PN16" s="97">
        <f>'Mladí jazdci'!PN13</f>
        <v>0</v>
      </c>
      <c r="PO16" s="97">
        <f>'Mladí jazdci'!PO13</f>
        <v>0</v>
      </c>
      <c r="PP16" s="97">
        <f>'Mladí jazdci'!PP13</f>
        <v>0</v>
      </c>
      <c r="PQ16" s="97">
        <f>'Mladí jazdci'!PQ13</f>
        <v>0</v>
      </c>
      <c r="PR16" s="97">
        <f>'Mladí jazdci'!PR13</f>
        <v>0</v>
      </c>
      <c r="PS16" s="97">
        <f>'Mladí jazdci'!PS13</f>
        <v>0</v>
      </c>
      <c r="PT16" s="97">
        <f>'Mladí jazdci'!PT13</f>
        <v>0</v>
      </c>
      <c r="PU16" s="97">
        <f>'Mladí jazdci'!PU13</f>
        <v>0</v>
      </c>
      <c r="PV16" s="97">
        <f>'Mladí jazdci'!PV13</f>
        <v>0</v>
      </c>
      <c r="PW16" s="97">
        <f>'Mladí jazdci'!PW13</f>
        <v>0</v>
      </c>
      <c r="PX16" s="97">
        <f>'Mladí jazdci'!PX13</f>
        <v>0</v>
      </c>
      <c r="PY16" s="97">
        <f>'Mladí jazdci'!PY13</f>
        <v>0</v>
      </c>
      <c r="PZ16" s="97">
        <f>'Mladí jazdci'!PZ13</f>
        <v>0</v>
      </c>
      <c r="QA16" s="97">
        <f>'Mladí jazdci'!QA13</f>
        <v>0</v>
      </c>
      <c r="QB16" s="97">
        <f>'Mladí jazdci'!QB13</f>
        <v>0</v>
      </c>
      <c r="QC16" s="97">
        <f>'Mladí jazdci'!QC13</f>
        <v>0</v>
      </c>
      <c r="QD16" s="97">
        <f>'Mladí jazdci'!QD13</f>
        <v>0</v>
      </c>
      <c r="QE16" s="97">
        <f>'Mladí jazdci'!QE13</f>
        <v>0</v>
      </c>
      <c r="QF16" s="97">
        <f>'Mladí jazdci'!QF13</f>
        <v>0</v>
      </c>
      <c r="QG16" s="97">
        <f>'Mladí jazdci'!QG13</f>
        <v>0</v>
      </c>
      <c r="QH16" s="97">
        <f>'Mladí jazdci'!QH13</f>
        <v>0</v>
      </c>
      <c r="QI16" s="97">
        <f>'Mladí jazdci'!QI13</f>
        <v>0</v>
      </c>
      <c r="QJ16" s="97">
        <f>'Mladí jazdci'!QJ13</f>
        <v>0</v>
      </c>
      <c r="QK16" s="97">
        <f>'Mladí jazdci'!QK13</f>
        <v>0</v>
      </c>
      <c r="QL16" s="97">
        <f>'Mladí jazdci'!QL13</f>
        <v>0</v>
      </c>
      <c r="QM16" s="97">
        <f>'Mladí jazdci'!QM13</f>
        <v>0</v>
      </c>
      <c r="QN16" s="97">
        <f>'Mladí jazdci'!QN13</f>
        <v>0</v>
      </c>
      <c r="QO16" s="97">
        <f>'Mladí jazdci'!QO13</f>
        <v>0</v>
      </c>
      <c r="QP16" s="97">
        <f>'Mladí jazdci'!QP13</f>
        <v>0</v>
      </c>
      <c r="QQ16" s="97">
        <f>'Mladí jazdci'!QQ13</f>
        <v>0</v>
      </c>
      <c r="QR16" s="97">
        <f>'Mladí jazdci'!QR13</f>
        <v>0</v>
      </c>
      <c r="QS16" s="97">
        <f>'Mladí jazdci'!QS13</f>
        <v>0</v>
      </c>
      <c r="QT16" s="97">
        <f>'Mladí jazdci'!QT13</f>
        <v>0</v>
      </c>
      <c r="QU16" s="97">
        <f>'Mladí jazdci'!QU13</f>
        <v>0</v>
      </c>
      <c r="QV16" s="97">
        <f>'Mladí jazdci'!QV13</f>
        <v>0</v>
      </c>
      <c r="QW16" s="97">
        <f>'Mladí jazdci'!QW13</f>
        <v>0</v>
      </c>
      <c r="QX16" s="97">
        <f>'Mladí jazdci'!QX13</f>
        <v>0</v>
      </c>
      <c r="QY16" s="97">
        <f>'Mladí jazdci'!QY13</f>
        <v>0</v>
      </c>
      <c r="QZ16" s="97">
        <f>'Mladí jazdci'!QZ13</f>
        <v>0</v>
      </c>
      <c r="RA16" s="97">
        <f>'Mladí jazdci'!RA13</f>
        <v>0</v>
      </c>
      <c r="RB16" s="97">
        <f>'Mladí jazdci'!RB13</f>
        <v>0</v>
      </c>
      <c r="RC16" s="97">
        <f>'Mladí jazdci'!RC13</f>
        <v>0</v>
      </c>
      <c r="RD16" s="97">
        <f>'Mladí jazdci'!RD13</f>
        <v>0</v>
      </c>
      <c r="RE16" s="97">
        <f>'Mladí jazdci'!RE13</f>
        <v>0</v>
      </c>
      <c r="RF16" s="97">
        <f>'Mladí jazdci'!RF13</f>
        <v>0</v>
      </c>
      <c r="RG16" s="97">
        <f>'Mladí jazdci'!RG13</f>
        <v>0</v>
      </c>
      <c r="RH16" s="97">
        <f>'Mladí jazdci'!RH13</f>
        <v>0</v>
      </c>
      <c r="RI16" s="97">
        <f>'Mladí jazdci'!RI13</f>
        <v>0</v>
      </c>
      <c r="RJ16" s="97">
        <f>'Mladí jazdci'!RJ13</f>
        <v>0</v>
      </c>
      <c r="RK16" s="97">
        <f>'Mladí jazdci'!RK13</f>
        <v>0</v>
      </c>
      <c r="RL16" s="97">
        <f>'Mladí jazdci'!RL13</f>
        <v>0</v>
      </c>
      <c r="RM16" s="97">
        <f>'Mladí jazdci'!RM13</f>
        <v>0</v>
      </c>
      <c r="RN16" s="97">
        <f>'Mladí jazdci'!RN13</f>
        <v>0</v>
      </c>
      <c r="RO16" s="97">
        <f>'Mladí jazdci'!RO13</f>
        <v>0</v>
      </c>
      <c r="RP16" s="97">
        <f>'Mladí jazdci'!RP13</f>
        <v>0</v>
      </c>
      <c r="RQ16" s="97">
        <f>'Mladí jazdci'!RQ13</f>
        <v>0</v>
      </c>
      <c r="RR16" s="97">
        <f>'Mladí jazdci'!RR13</f>
        <v>0</v>
      </c>
      <c r="RS16" s="97">
        <f>'Mladí jazdci'!RS13</f>
        <v>0</v>
      </c>
      <c r="RT16" s="97">
        <f>'Mladí jazdci'!RT13</f>
        <v>0</v>
      </c>
      <c r="RU16" s="97">
        <f>'Mladí jazdci'!RU13</f>
        <v>0</v>
      </c>
      <c r="RV16" s="97">
        <f>'Mladí jazdci'!RV13</f>
        <v>0</v>
      </c>
      <c r="RW16" s="97">
        <f>'Mladí jazdci'!RW13</f>
        <v>0</v>
      </c>
      <c r="RX16" s="97">
        <f>'Mladí jazdci'!RX13</f>
        <v>0</v>
      </c>
      <c r="RY16" s="97">
        <f>'Mladí jazdci'!RY13</f>
        <v>0</v>
      </c>
      <c r="RZ16" s="97">
        <f>'Mladí jazdci'!RZ13</f>
        <v>0</v>
      </c>
      <c r="SA16" s="97">
        <f>'Mladí jazdci'!SA13</f>
        <v>0</v>
      </c>
      <c r="SB16" s="97">
        <f>'Mladí jazdci'!SB13</f>
        <v>0</v>
      </c>
      <c r="SC16" s="97">
        <f>'Mladí jazdci'!SC13</f>
        <v>0</v>
      </c>
      <c r="SD16" s="97">
        <f>'Mladí jazdci'!SD13</f>
        <v>0</v>
      </c>
      <c r="SE16" s="97">
        <f>'Mladí jazdci'!SE13</f>
        <v>0</v>
      </c>
      <c r="SF16" s="97">
        <f>'Mladí jazdci'!SF13</f>
        <v>0</v>
      </c>
      <c r="SG16" s="97">
        <f>'Mladí jazdci'!SG13</f>
        <v>0</v>
      </c>
      <c r="SH16" s="97">
        <f>'Mladí jazdci'!SH13</f>
        <v>0</v>
      </c>
      <c r="SI16" s="97">
        <f>'Mladí jazdci'!SI13</f>
        <v>0</v>
      </c>
      <c r="SJ16" s="97">
        <f>'Mladí jazdci'!SJ13</f>
        <v>0</v>
      </c>
      <c r="SK16" s="97">
        <f>'Mladí jazdci'!SK13</f>
        <v>0</v>
      </c>
      <c r="SL16" s="97">
        <f>'Mladí jazdci'!SL13</f>
        <v>0</v>
      </c>
      <c r="SM16" s="97">
        <f>'Mladí jazdci'!SM13</f>
        <v>0</v>
      </c>
      <c r="SN16" s="97">
        <f>'Mladí jazdci'!SN13</f>
        <v>0</v>
      </c>
      <c r="SO16" s="97">
        <f>'Mladí jazdci'!SO13</f>
        <v>0</v>
      </c>
      <c r="SP16" s="97">
        <f>'Mladí jazdci'!SP13</f>
        <v>0</v>
      </c>
      <c r="SQ16" s="97">
        <f>'Mladí jazdci'!SQ13</f>
        <v>0</v>
      </c>
      <c r="SR16" s="97">
        <f>'Mladí jazdci'!SR13</f>
        <v>0</v>
      </c>
      <c r="SS16" s="97">
        <f>'Mladí jazdci'!SS13</f>
        <v>0</v>
      </c>
      <c r="ST16" s="97">
        <f>'Mladí jazdci'!ST13</f>
        <v>0</v>
      </c>
      <c r="SU16" s="97">
        <f>'Mladí jazdci'!SU13</f>
        <v>0</v>
      </c>
      <c r="SV16" s="97">
        <f>'Mladí jazdci'!SV13</f>
        <v>0</v>
      </c>
      <c r="SW16" s="97">
        <f>'Mladí jazdci'!SW13</f>
        <v>0</v>
      </c>
      <c r="SX16" s="97">
        <f>'Mladí jazdci'!SX13</f>
        <v>0</v>
      </c>
      <c r="SY16" s="97">
        <f>'Mladí jazdci'!SY13</f>
        <v>0</v>
      </c>
      <c r="SZ16" s="97">
        <f>'Mladí jazdci'!SZ13</f>
        <v>0</v>
      </c>
      <c r="TA16" s="97">
        <f>'Mladí jazdci'!TA13</f>
        <v>0</v>
      </c>
      <c r="TB16" s="97">
        <f>'Mladí jazdci'!TB13</f>
        <v>0</v>
      </c>
    </row>
    <row r="17" spans="1:522" s="1" customFormat="1" ht="20.25" customHeight="1" x14ac:dyDescent="0.2">
      <c r="A17" s="12"/>
      <c r="B17" s="11"/>
      <c r="E17" s="59" t="s">
        <v>83</v>
      </c>
      <c r="F17" s="1">
        <v>11998</v>
      </c>
      <c r="G17" s="9" t="s">
        <v>98</v>
      </c>
      <c r="H17" s="4"/>
      <c r="I17" s="1">
        <f t="shared" si="0"/>
        <v>96</v>
      </c>
      <c r="J17" s="12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>
        <v>5</v>
      </c>
      <c r="GD17" s="97">
        <v>6</v>
      </c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>
        <v>6</v>
      </c>
      <c r="GR17" s="97">
        <v>5</v>
      </c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>
        <v>6</v>
      </c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>
        <v>5</v>
      </c>
      <c r="JH17" s="97"/>
      <c r="JI17" s="97"/>
      <c r="JJ17" s="97"/>
      <c r="JK17" s="97"/>
      <c r="JL17" s="97">
        <v>5</v>
      </c>
      <c r="JM17" s="97"/>
      <c r="JN17" s="97"/>
      <c r="JO17" s="97"/>
      <c r="JP17" s="97"/>
      <c r="JQ17" s="97"/>
      <c r="JR17" s="97"/>
      <c r="JS17" s="97"/>
      <c r="JT17" s="97"/>
      <c r="JU17" s="97"/>
      <c r="JV17" s="97">
        <f>(3+4)*1.5</f>
        <v>10.5</v>
      </c>
      <c r="JW17" s="97"/>
      <c r="JX17" s="97"/>
      <c r="JY17" s="97"/>
      <c r="JZ17" s="97"/>
      <c r="KA17" s="97"/>
      <c r="KB17" s="97"/>
      <c r="KC17" s="97"/>
      <c r="KD17" s="97"/>
      <c r="KE17" s="97">
        <f>(4+5)*1.5</f>
        <v>13.5</v>
      </c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>
        <f>3+3</f>
        <v>6</v>
      </c>
      <c r="MD17" s="64"/>
      <c r="ME17" s="64"/>
      <c r="MF17" s="64"/>
      <c r="MG17" s="64"/>
      <c r="MH17" s="64"/>
      <c r="MI17" s="64"/>
      <c r="MJ17" s="64"/>
      <c r="MK17" s="64"/>
      <c r="ML17" s="64">
        <f>4+4</f>
        <v>8</v>
      </c>
      <c r="MM17" s="64">
        <f>4+4</f>
        <v>8</v>
      </c>
      <c r="MN17" s="64">
        <f>(0+3)*2</f>
        <v>6</v>
      </c>
      <c r="MO17" s="64">
        <f>(0+3)*2</f>
        <v>6</v>
      </c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" customFormat="1" ht="18" customHeight="1" x14ac:dyDescent="0.2">
      <c r="A18" s="12">
        <v>7</v>
      </c>
      <c r="B18" s="11" t="s">
        <v>12</v>
      </c>
      <c r="C18" s="1">
        <v>9070</v>
      </c>
      <c r="D18" s="1">
        <v>2011</v>
      </c>
      <c r="E18" t="s">
        <v>11</v>
      </c>
      <c r="F18" s="1">
        <v>2965</v>
      </c>
      <c r="G18" s="1" t="s">
        <v>95</v>
      </c>
      <c r="H18" t="s">
        <v>13</v>
      </c>
      <c r="I18" s="1">
        <f>SUM(K18:TB18)</f>
        <v>140.5</v>
      </c>
      <c r="J18" s="12">
        <f>Tabuľka4[[#This Row],[Stĺpec9]]</f>
        <v>140.5</v>
      </c>
      <c r="K18" s="97">
        <f>Seniori!K28</f>
        <v>0</v>
      </c>
      <c r="L18" s="97">
        <f>Seniori!L28</f>
        <v>0</v>
      </c>
      <c r="M18" s="97">
        <f>Seniori!M28</f>
        <v>0</v>
      </c>
      <c r="N18" s="97">
        <f>Seniori!N28</f>
        <v>0</v>
      </c>
      <c r="O18" s="97">
        <f>Seniori!O28</f>
        <v>0</v>
      </c>
      <c r="P18" s="97">
        <f>Seniori!P28</f>
        <v>0</v>
      </c>
      <c r="Q18" s="97">
        <f>Seniori!Q28</f>
        <v>0</v>
      </c>
      <c r="R18" s="97">
        <f>Seniori!R28</f>
        <v>0</v>
      </c>
      <c r="S18" s="97">
        <f>Seniori!S28</f>
        <v>0</v>
      </c>
      <c r="T18" s="97">
        <f>Seniori!T28</f>
        <v>0</v>
      </c>
      <c r="U18" s="97">
        <f>Seniori!U28</f>
        <v>0</v>
      </c>
      <c r="V18" s="97">
        <f>Seniori!V28</f>
        <v>0</v>
      </c>
      <c r="W18" s="97">
        <f>Seniori!W28</f>
        <v>0</v>
      </c>
      <c r="X18" s="97">
        <f>Seniori!X28</f>
        <v>0</v>
      </c>
      <c r="Y18" s="97">
        <f>Seniori!Y28</f>
        <v>0</v>
      </c>
      <c r="Z18" s="97">
        <f>Seniori!Z28</f>
        <v>0</v>
      </c>
      <c r="AA18" s="97">
        <f>Seniori!AA28</f>
        <v>0</v>
      </c>
      <c r="AB18" s="97">
        <f>Seniori!AB28</f>
        <v>0</v>
      </c>
      <c r="AC18" s="97">
        <f>Seniori!AC28</f>
        <v>0</v>
      </c>
      <c r="AD18" s="97">
        <f>Seniori!AD28</f>
        <v>0</v>
      </c>
      <c r="AE18" s="97">
        <f>Seniori!AE28</f>
        <v>0</v>
      </c>
      <c r="AF18" s="97">
        <f>Seniori!AF28</f>
        <v>0</v>
      </c>
      <c r="AG18" s="97">
        <f>Seniori!AG28</f>
        <v>0</v>
      </c>
      <c r="AH18" s="97">
        <f>Seniori!AH28</f>
        <v>0</v>
      </c>
      <c r="AI18" s="97">
        <f>Seniori!AI28</f>
        <v>0</v>
      </c>
      <c r="AJ18" s="97">
        <f>Seniori!AJ28</f>
        <v>0</v>
      </c>
      <c r="AK18" s="97">
        <f>Seniori!AK28</f>
        <v>0</v>
      </c>
      <c r="AL18" s="97">
        <f>Seniori!AL28</f>
        <v>0</v>
      </c>
      <c r="AM18" s="97">
        <f>Seniori!AM28</f>
        <v>0</v>
      </c>
      <c r="AN18" s="97">
        <f>Seniori!AN28</f>
        <v>0</v>
      </c>
      <c r="AO18" s="97">
        <f>Seniori!AO28</f>
        <v>0</v>
      </c>
      <c r="AP18" s="97">
        <f>Seniori!AP28</f>
        <v>0</v>
      </c>
      <c r="AQ18" s="97">
        <f>Seniori!AQ28</f>
        <v>0</v>
      </c>
      <c r="AR18" s="97">
        <f>Seniori!AR28</f>
        <v>0</v>
      </c>
      <c r="AS18" s="97">
        <f>Seniori!AS28</f>
        <v>0</v>
      </c>
      <c r="AT18" s="97">
        <f>Seniori!AT28</f>
        <v>0</v>
      </c>
      <c r="AU18" s="97">
        <f>Seniori!AU28</f>
        <v>0</v>
      </c>
      <c r="AV18" s="97">
        <f>Seniori!AV28</f>
        <v>0</v>
      </c>
      <c r="AW18" s="97">
        <f>Seniori!AW28</f>
        <v>0</v>
      </c>
      <c r="AX18" s="97">
        <f>Seniori!AX28</f>
        <v>0</v>
      </c>
      <c r="AY18" s="97">
        <f>Seniori!AY28</f>
        <v>0</v>
      </c>
      <c r="AZ18" s="97">
        <f>Seniori!AZ28</f>
        <v>0</v>
      </c>
      <c r="BA18" s="97">
        <f>Seniori!BA28</f>
        <v>0</v>
      </c>
      <c r="BB18" s="97">
        <f>Seniori!BB28</f>
        <v>0</v>
      </c>
      <c r="BC18" s="97">
        <f>Seniori!BC28</f>
        <v>0</v>
      </c>
      <c r="BD18" s="97">
        <f>Seniori!BD28</f>
        <v>0</v>
      </c>
      <c r="BE18" s="97">
        <f>Seniori!BE28</f>
        <v>0</v>
      </c>
      <c r="BF18" s="97">
        <f>Seniori!BF28</f>
        <v>0</v>
      </c>
      <c r="BG18" s="97">
        <f>Seniori!BG28</f>
        <v>0</v>
      </c>
      <c r="BH18" s="97">
        <f>Seniori!BH28</f>
        <v>0</v>
      </c>
      <c r="BI18" s="97">
        <f>Seniori!BI28</f>
        <v>0</v>
      </c>
      <c r="BJ18" s="97">
        <f>Seniori!BJ28</f>
        <v>0</v>
      </c>
      <c r="BK18" s="97">
        <f>Seniori!BK28</f>
        <v>0</v>
      </c>
      <c r="BL18" s="97">
        <f>Seniori!BL28</f>
        <v>0</v>
      </c>
      <c r="BM18" s="97">
        <f>Seniori!BM28</f>
        <v>0</v>
      </c>
      <c r="BN18" s="97">
        <f>Seniori!BN28</f>
        <v>0</v>
      </c>
      <c r="BO18" s="97">
        <f>Seniori!BO28</f>
        <v>0</v>
      </c>
      <c r="BP18" s="97">
        <f>Seniori!BP28</f>
        <v>0</v>
      </c>
      <c r="BQ18" s="97">
        <f>Seniori!BQ28</f>
        <v>0</v>
      </c>
      <c r="BR18" s="97">
        <f>Seniori!BR28</f>
        <v>0</v>
      </c>
      <c r="BS18" s="97">
        <f>Seniori!BS28</f>
        <v>0</v>
      </c>
      <c r="BT18" s="97">
        <f>Seniori!BT28</f>
        <v>0</v>
      </c>
      <c r="BU18" s="97">
        <f>Seniori!BU28</f>
        <v>0</v>
      </c>
      <c r="BV18" s="97">
        <f>Seniori!BV28</f>
        <v>0</v>
      </c>
      <c r="BW18" s="97">
        <f>Seniori!BW28</f>
        <v>0</v>
      </c>
      <c r="BX18" s="97">
        <f>Seniori!BX28</f>
        <v>0</v>
      </c>
      <c r="BY18" s="97">
        <f>Seniori!BY28</f>
        <v>0</v>
      </c>
      <c r="BZ18" s="97">
        <f>Seniori!BZ28</f>
        <v>0</v>
      </c>
      <c r="CA18" s="97">
        <f>Seniori!CA28</f>
        <v>0</v>
      </c>
      <c r="CB18" s="97">
        <f>Seniori!CB28</f>
        <v>0</v>
      </c>
      <c r="CC18" s="97">
        <f>Seniori!CC28</f>
        <v>0</v>
      </c>
      <c r="CD18" s="97">
        <f>Seniori!CD28</f>
        <v>0</v>
      </c>
      <c r="CE18" s="97">
        <f>Seniori!CE28</f>
        <v>0</v>
      </c>
      <c r="CF18" s="97">
        <f>Seniori!CF28</f>
        <v>0</v>
      </c>
      <c r="CG18" s="97">
        <f>Seniori!CG28</f>
        <v>0</v>
      </c>
      <c r="CH18" s="97">
        <f>Seniori!CH28</f>
        <v>0</v>
      </c>
      <c r="CI18" s="97">
        <f>Seniori!CI28</f>
        <v>0</v>
      </c>
      <c r="CJ18" s="97">
        <f>Seniori!CJ28</f>
        <v>0</v>
      </c>
      <c r="CK18" s="97">
        <f>Seniori!CK28</f>
        <v>0</v>
      </c>
      <c r="CL18" s="97">
        <f>Seniori!CL28</f>
        <v>0</v>
      </c>
      <c r="CM18" s="97">
        <f>Seniori!CM28</f>
        <v>0</v>
      </c>
      <c r="CN18" s="97">
        <f>Seniori!CN28</f>
        <v>0</v>
      </c>
      <c r="CO18" s="97">
        <f>Seniori!CO28</f>
        <v>0</v>
      </c>
      <c r="CP18" s="97">
        <f>Seniori!CP28</f>
        <v>0</v>
      </c>
      <c r="CQ18" s="97">
        <f>Seniori!CQ28</f>
        <v>0</v>
      </c>
      <c r="CR18" s="97">
        <f>Seniori!CR28</f>
        <v>0</v>
      </c>
      <c r="CS18" s="97">
        <f>Seniori!CS28</f>
        <v>0</v>
      </c>
      <c r="CT18" s="97">
        <f>Seniori!CT28</f>
        <v>0</v>
      </c>
      <c r="CU18" s="97">
        <f>Seniori!CU28</f>
        <v>0</v>
      </c>
      <c r="CV18" s="97">
        <f>Seniori!CV28</f>
        <v>0</v>
      </c>
      <c r="CW18" s="97">
        <f>Seniori!CW28</f>
        <v>0</v>
      </c>
      <c r="CX18" s="97">
        <f>Seniori!CX28</f>
        <v>0</v>
      </c>
      <c r="CY18" s="97">
        <f>Seniori!CY28</f>
        <v>0</v>
      </c>
      <c r="CZ18" s="97" t="str">
        <f>Seniori!CZ28</f>
        <v>o</v>
      </c>
      <c r="DA18" s="97">
        <f>Seniori!DA28</f>
        <v>0</v>
      </c>
      <c r="DB18" s="97">
        <f>Seniori!DB28</f>
        <v>0</v>
      </c>
      <c r="DC18" s="97">
        <f>Seniori!DC28</f>
        <v>0</v>
      </c>
      <c r="DD18" s="97">
        <f>Seniori!DD28</f>
        <v>0</v>
      </c>
      <c r="DE18" s="97">
        <f>Seniori!DE28</f>
        <v>0</v>
      </c>
      <c r="DF18" s="97" t="str">
        <f>Seniori!DF28</f>
        <v>o</v>
      </c>
      <c r="DG18" s="97">
        <f>Seniori!DG28</f>
        <v>0</v>
      </c>
      <c r="DH18" s="97">
        <f>Seniori!DH28</f>
        <v>0</v>
      </c>
      <c r="DI18" s="97">
        <f>Seniori!DI28</f>
        <v>0</v>
      </c>
      <c r="DJ18" s="97">
        <f>Seniori!DJ28</f>
        <v>0</v>
      </c>
      <c r="DK18" s="97">
        <f>Seniori!DK28</f>
        <v>0</v>
      </c>
      <c r="DL18" s="97">
        <f>Seniori!DL28</f>
        <v>0</v>
      </c>
      <c r="DM18" s="97">
        <f>Seniori!DM28</f>
        <v>0</v>
      </c>
      <c r="DN18" s="97">
        <f>Seniori!DN28</f>
        <v>0</v>
      </c>
      <c r="DO18" s="97">
        <f>Seniori!DO28</f>
        <v>0</v>
      </c>
      <c r="DP18" s="97">
        <f>Seniori!DP28</f>
        <v>0</v>
      </c>
      <c r="DQ18" s="97">
        <f>Seniori!DQ28</f>
        <v>0</v>
      </c>
      <c r="DR18" s="97">
        <f>Seniori!DR28</f>
        <v>0</v>
      </c>
      <c r="DS18" s="97">
        <f>Seniori!DS28</f>
        <v>0</v>
      </c>
      <c r="DT18" s="97">
        <f>Seniori!DT28</f>
        <v>0</v>
      </c>
      <c r="DU18" s="97">
        <f>Seniori!DU28</f>
        <v>0</v>
      </c>
      <c r="DV18" s="97">
        <f>Seniori!DV28</f>
        <v>0</v>
      </c>
      <c r="DW18" s="97">
        <f>Seniori!DW28</f>
        <v>0</v>
      </c>
      <c r="DX18" s="97">
        <f>Seniori!DX28</f>
        <v>0</v>
      </c>
      <c r="DY18" s="97">
        <f>Seniori!DY28</f>
        <v>0</v>
      </c>
      <c r="DZ18" s="97">
        <f>Seniori!DZ28</f>
        <v>0</v>
      </c>
      <c r="EA18" s="97">
        <f>Seniori!EA28</f>
        <v>0</v>
      </c>
      <c r="EB18" s="97">
        <f>Seniori!EB28</f>
        <v>0</v>
      </c>
      <c r="EC18" s="97">
        <f>Seniori!EC28</f>
        <v>0</v>
      </c>
      <c r="ED18" s="97">
        <f>Seniori!ED28</f>
        <v>0</v>
      </c>
      <c r="EE18" s="97">
        <f>Seniori!EE28</f>
        <v>0</v>
      </c>
      <c r="EF18" s="97">
        <f>Seniori!EF28</f>
        <v>0</v>
      </c>
      <c r="EG18" s="97">
        <f>Seniori!EG28</f>
        <v>0</v>
      </c>
      <c r="EH18" s="97">
        <f>Seniori!EH28</f>
        <v>0</v>
      </c>
      <c r="EI18" s="97">
        <f>Seniori!EI28</f>
        <v>0</v>
      </c>
      <c r="EJ18" s="97">
        <f>Seniori!EJ28</f>
        <v>0</v>
      </c>
      <c r="EK18" s="97">
        <f>Seniori!EK28</f>
        <v>0</v>
      </c>
      <c r="EL18" s="97">
        <f>Seniori!EL28</f>
        <v>0</v>
      </c>
      <c r="EM18" s="97">
        <f>Seniori!EM28</f>
        <v>0</v>
      </c>
      <c r="EN18" s="97">
        <f>Seniori!EN28</f>
        <v>0</v>
      </c>
      <c r="EO18" s="97">
        <f>Seniori!EO28</f>
        <v>0</v>
      </c>
      <c r="EP18" s="97">
        <f>Seniori!EP28</f>
        <v>0</v>
      </c>
      <c r="EQ18" s="97">
        <f>Seniori!EQ28</f>
        <v>0</v>
      </c>
      <c r="ER18" s="97">
        <f>Seniori!ER28</f>
        <v>0</v>
      </c>
      <c r="ES18" s="97">
        <f>Seniori!ES28</f>
        <v>0</v>
      </c>
      <c r="ET18" s="97">
        <f>Seniori!ET28</f>
        <v>0</v>
      </c>
      <c r="EU18" s="97">
        <f>Seniori!EU28</f>
        <v>0</v>
      </c>
      <c r="EV18" s="97">
        <f>Seniori!EV28</f>
        <v>0</v>
      </c>
      <c r="EW18" s="97">
        <f>Seniori!EW28</f>
        <v>0</v>
      </c>
      <c r="EX18" s="97">
        <f>Seniori!EX28</f>
        <v>0</v>
      </c>
      <c r="EY18" s="97">
        <f>Seniori!EY28</f>
        <v>0</v>
      </c>
      <c r="EZ18" s="97">
        <f>Seniori!EZ28</f>
        <v>0</v>
      </c>
      <c r="FA18" s="97">
        <f>Seniori!FA28</f>
        <v>0</v>
      </c>
      <c r="FB18" s="97">
        <f>Seniori!FB28</f>
        <v>0</v>
      </c>
      <c r="FC18" s="97">
        <f>Seniori!FC28</f>
        <v>0</v>
      </c>
      <c r="FD18" s="97">
        <f>Seniori!FD28</f>
        <v>0</v>
      </c>
      <c r="FE18" s="97">
        <f>Seniori!FE28</f>
        <v>0</v>
      </c>
      <c r="FF18" s="97">
        <f>Seniori!FF28</f>
        <v>0</v>
      </c>
      <c r="FG18" s="97">
        <f>Seniori!FG28</f>
        <v>0</v>
      </c>
      <c r="FH18" s="97">
        <f>Seniori!FH28</f>
        <v>0</v>
      </c>
      <c r="FI18" s="97">
        <f>Seniori!FI28</f>
        <v>0</v>
      </c>
      <c r="FJ18" s="97">
        <f>Seniori!FJ28</f>
        <v>0</v>
      </c>
      <c r="FK18" s="97">
        <f>Seniori!FK28</f>
        <v>0</v>
      </c>
      <c r="FL18" s="97">
        <f>Seniori!FL28</f>
        <v>0</v>
      </c>
      <c r="FM18" s="97">
        <f>Seniori!FM28</f>
        <v>0</v>
      </c>
      <c r="FN18" s="97">
        <f>Seniori!FN28</f>
        <v>0</v>
      </c>
      <c r="FO18" s="97">
        <f>Seniori!FO28</f>
        <v>0</v>
      </c>
      <c r="FP18" s="97">
        <f>Seniori!FP28</f>
        <v>0</v>
      </c>
      <c r="FQ18" s="97">
        <f>Seniori!FQ28</f>
        <v>0</v>
      </c>
      <c r="FR18" s="97">
        <f>Seniori!FR28</f>
        <v>0</v>
      </c>
      <c r="FS18" s="97">
        <f>Seniori!FS28</f>
        <v>0</v>
      </c>
      <c r="FT18" s="97">
        <f>Seniori!FT28</f>
        <v>0</v>
      </c>
      <c r="FU18" s="97">
        <f>Seniori!FU28</f>
        <v>0</v>
      </c>
      <c r="FV18" s="97">
        <f>Seniori!FV28</f>
        <v>0</v>
      </c>
      <c r="FW18" s="97">
        <f>Seniori!FW28</f>
        <v>0</v>
      </c>
      <c r="FX18" s="97">
        <f>Seniori!FX28</f>
        <v>0</v>
      </c>
      <c r="FY18" s="97">
        <f>Seniori!FY28</f>
        <v>0</v>
      </c>
      <c r="FZ18" s="97">
        <f>Seniori!FZ28</f>
        <v>0</v>
      </c>
      <c r="GA18" s="97">
        <f>Seniori!GA28</f>
        <v>0</v>
      </c>
      <c r="GB18" s="97">
        <f>Seniori!GB28</f>
        <v>0</v>
      </c>
      <c r="GC18" s="97">
        <f>Seniori!GC28</f>
        <v>0</v>
      </c>
      <c r="GD18" s="97">
        <f>Seniori!GD28</f>
        <v>0</v>
      </c>
      <c r="GE18" s="97">
        <f>Seniori!GE28</f>
        <v>0</v>
      </c>
      <c r="GF18" s="97">
        <f>Seniori!GF28</f>
        <v>0</v>
      </c>
      <c r="GG18" s="97">
        <f>Seniori!GG28</f>
        <v>0</v>
      </c>
      <c r="GH18" s="97">
        <f>Seniori!GH28</f>
        <v>0</v>
      </c>
      <c r="GI18" s="97">
        <f>Seniori!GI28</f>
        <v>0</v>
      </c>
      <c r="GJ18" s="97">
        <f>Seniori!GJ28</f>
        <v>0</v>
      </c>
      <c r="GK18" s="97">
        <f>Seniori!GK28</f>
        <v>0</v>
      </c>
      <c r="GL18" s="97">
        <f>Seniori!GL28</f>
        <v>0</v>
      </c>
      <c r="GM18" s="97">
        <f>Seniori!GM28</f>
        <v>0</v>
      </c>
      <c r="GN18" s="97">
        <f>Seniori!GN28</f>
        <v>0</v>
      </c>
      <c r="GO18" s="97">
        <f>Seniori!GO28</f>
        <v>0</v>
      </c>
      <c r="GP18" s="97">
        <f>Seniori!GP28</f>
        <v>0</v>
      </c>
      <c r="GQ18" s="97">
        <f>Seniori!GQ28</f>
        <v>0</v>
      </c>
      <c r="GR18" s="97">
        <f>Seniori!GR28</f>
        <v>0</v>
      </c>
      <c r="GS18" s="97">
        <f>Seniori!GS28</f>
        <v>0</v>
      </c>
      <c r="GT18" s="97">
        <f>Seniori!GT28</f>
        <v>0</v>
      </c>
      <c r="GU18" s="97">
        <f>Seniori!GU28</f>
        <v>0</v>
      </c>
      <c r="GV18" s="97">
        <f>Seniori!GV28</f>
        <v>0</v>
      </c>
      <c r="GW18" s="97">
        <f>Seniori!GW28</f>
        <v>0</v>
      </c>
      <c r="GX18" s="97">
        <f>Seniori!GX28</f>
        <v>0</v>
      </c>
      <c r="GY18" s="97">
        <f>Seniori!GY28</f>
        <v>4</v>
      </c>
      <c r="GZ18" s="97">
        <f>Seniori!GZ28</f>
        <v>0</v>
      </c>
      <c r="HA18" s="97">
        <f>Seniori!HA28</f>
        <v>0</v>
      </c>
      <c r="HB18" s="97">
        <f>Seniori!HB28</f>
        <v>0</v>
      </c>
      <c r="HC18" s="97">
        <f>Seniori!HC28</f>
        <v>0</v>
      </c>
      <c r="HD18" s="97">
        <f>Seniori!HD28</f>
        <v>0</v>
      </c>
      <c r="HE18" s="97">
        <f>Seniori!HE28</f>
        <v>0</v>
      </c>
      <c r="HF18" s="97">
        <f>Seniori!HF28</f>
        <v>17</v>
      </c>
      <c r="HG18" s="97">
        <f>Seniori!HG28</f>
        <v>12</v>
      </c>
      <c r="HH18" s="97">
        <f>Seniori!HH28</f>
        <v>0</v>
      </c>
      <c r="HI18" s="97">
        <f>Seniori!HI28</f>
        <v>0</v>
      </c>
      <c r="HJ18" s="97">
        <f>Seniori!HJ28</f>
        <v>0</v>
      </c>
      <c r="HK18" s="97">
        <f>Seniori!HK28</f>
        <v>0</v>
      </c>
      <c r="HL18" s="97">
        <f>Seniori!HL28</f>
        <v>0</v>
      </c>
      <c r="HM18" s="97">
        <f>Seniori!HM28</f>
        <v>0</v>
      </c>
      <c r="HN18" s="97">
        <f>Seniori!HN28</f>
        <v>0</v>
      </c>
      <c r="HO18" s="97">
        <f>Seniori!HO28</f>
        <v>0</v>
      </c>
      <c r="HP18" s="97">
        <f>Seniori!HP28</f>
        <v>14</v>
      </c>
      <c r="HQ18" s="97">
        <f>Seniori!HQ28</f>
        <v>13</v>
      </c>
      <c r="HR18" s="97">
        <f>Seniori!HR28</f>
        <v>0</v>
      </c>
      <c r="HS18" s="97">
        <f>Seniori!HS28</f>
        <v>0</v>
      </c>
      <c r="HT18" s="97">
        <f>Seniori!HT28</f>
        <v>0</v>
      </c>
      <c r="HU18" s="97">
        <f>Seniori!HU28</f>
        <v>0</v>
      </c>
      <c r="HV18" s="97">
        <f>Seniori!HV28</f>
        <v>0</v>
      </c>
      <c r="HW18" s="97">
        <f>Seniori!HW28</f>
        <v>0</v>
      </c>
      <c r="HX18" s="97">
        <f>Seniori!HX28</f>
        <v>0</v>
      </c>
      <c r="HY18" s="97">
        <f>Seniori!HY28</f>
        <v>0</v>
      </c>
      <c r="HZ18" s="97">
        <f>Seniori!HZ28</f>
        <v>11</v>
      </c>
      <c r="IA18" s="97">
        <f>Seniori!IA28</f>
        <v>0</v>
      </c>
      <c r="IB18" s="97">
        <f>Seniori!IB28</f>
        <v>0</v>
      </c>
      <c r="IC18" s="97">
        <f>Seniori!IC28</f>
        <v>0</v>
      </c>
      <c r="ID18" s="97">
        <f>Seniori!ID28</f>
        <v>0</v>
      </c>
      <c r="IE18" s="97">
        <f>Seniori!IE28</f>
        <v>0</v>
      </c>
      <c r="IF18" s="97">
        <f>Seniori!IF28</f>
        <v>0</v>
      </c>
      <c r="IG18" s="97">
        <f>Seniori!IG28</f>
        <v>0</v>
      </c>
      <c r="IH18" s="97">
        <f>Seniori!IH28</f>
        <v>0</v>
      </c>
      <c r="II18" s="97">
        <f>Seniori!II28</f>
        <v>0</v>
      </c>
      <c r="IJ18" s="97">
        <f>Seniori!IJ28</f>
        <v>0</v>
      </c>
      <c r="IK18" s="97">
        <f>Seniori!IK28</f>
        <v>0</v>
      </c>
      <c r="IL18" s="97">
        <f>Seniori!IL28</f>
        <v>0</v>
      </c>
      <c r="IM18" s="97">
        <f>Seniori!IM28</f>
        <v>0</v>
      </c>
      <c r="IN18" s="97">
        <f>Seniori!IN28</f>
        <v>0</v>
      </c>
      <c r="IO18" s="97">
        <f>Seniori!IO28</f>
        <v>0</v>
      </c>
      <c r="IP18" s="97">
        <f>Seniori!IP28</f>
        <v>0</v>
      </c>
      <c r="IQ18" s="97">
        <f>Seniori!IQ28</f>
        <v>0</v>
      </c>
      <c r="IR18" s="97">
        <f>Seniori!IR28</f>
        <v>0</v>
      </c>
      <c r="IS18" s="97">
        <f>Seniori!IS28</f>
        <v>0</v>
      </c>
      <c r="IT18" s="97">
        <f>Seniori!IT28</f>
        <v>0</v>
      </c>
      <c r="IU18" s="97">
        <f>Seniori!IU28</f>
        <v>0</v>
      </c>
      <c r="IV18" s="97">
        <f>Seniori!IV28</f>
        <v>0</v>
      </c>
      <c r="IW18" s="97">
        <f>Seniori!IW28</f>
        <v>0</v>
      </c>
      <c r="IX18" s="97">
        <f>Seniori!IX28</f>
        <v>0</v>
      </c>
      <c r="IY18" s="97">
        <f>Seniori!IY28</f>
        <v>0</v>
      </c>
      <c r="IZ18" s="97">
        <f>Seniori!IZ28</f>
        <v>0</v>
      </c>
      <c r="JA18" s="97">
        <f>Seniori!JA28</f>
        <v>0</v>
      </c>
      <c r="JB18" s="97">
        <f>Seniori!JB28</f>
        <v>0</v>
      </c>
      <c r="JC18" s="97">
        <f>Seniori!JC28</f>
        <v>0</v>
      </c>
      <c r="JD18" s="97">
        <f>Seniori!JD28</f>
        <v>0</v>
      </c>
      <c r="JE18" s="97">
        <f>Seniori!JE28</f>
        <v>0</v>
      </c>
      <c r="JF18" s="97">
        <f>Seniori!JF28</f>
        <v>0</v>
      </c>
      <c r="JG18" s="97">
        <f>Seniori!JG28</f>
        <v>0</v>
      </c>
      <c r="JH18" s="97">
        <f>Seniori!JH28</f>
        <v>0</v>
      </c>
      <c r="JI18" s="97">
        <f>Seniori!JI28</f>
        <v>0</v>
      </c>
      <c r="JJ18" s="97">
        <f>Seniori!JJ28</f>
        <v>0</v>
      </c>
      <c r="JK18" s="97">
        <f>Seniori!JK28</f>
        <v>0</v>
      </c>
      <c r="JL18" s="97">
        <f>Seniori!JL28</f>
        <v>0</v>
      </c>
      <c r="JM18" s="97">
        <f>Seniori!JM28</f>
        <v>0</v>
      </c>
      <c r="JN18" s="97">
        <f>Seniori!JN28</f>
        <v>0</v>
      </c>
      <c r="JO18" s="97">
        <f>Seniori!JO28</f>
        <v>0</v>
      </c>
      <c r="JP18" s="97">
        <f>Seniori!JP28</f>
        <v>0</v>
      </c>
      <c r="JQ18" s="97">
        <f>Seniori!JQ28</f>
        <v>0</v>
      </c>
      <c r="JR18" s="97">
        <f>Seniori!JR28</f>
        <v>0</v>
      </c>
      <c r="JS18" s="97">
        <f>Seniori!JS28</f>
        <v>0</v>
      </c>
      <c r="JT18" s="97">
        <f>Seniori!JT28</f>
        <v>0</v>
      </c>
      <c r="JU18" s="97">
        <f>Seniori!JU28</f>
        <v>0</v>
      </c>
      <c r="JV18" s="97">
        <f>Seniori!JV28</f>
        <v>0</v>
      </c>
      <c r="JW18" s="97">
        <f>Seniori!JW28</f>
        <v>0</v>
      </c>
      <c r="JX18" s="97">
        <f>Seniori!JX28</f>
        <v>0</v>
      </c>
      <c r="JY18" s="97">
        <f>Seniori!JY28</f>
        <v>0</v>
      </c>
      <c r="JZ18" s="97">
        <f>Seniori!JZ28</f>
        <v>0</v>
      </c>
      <c r="KA18" s="97">
        <f>Seniori!KA28</f>
        <v>0</v>
      </c>
      <c r="KB18" s="97">
        <f>Seniori!KB28</f>
        <v>0</v>
      </c>
      <c r="KC18" s="97">
        <f>Seniori!KC28</f>
        <v>0</v>
      </c>
      <c r="KD18" s="97">
        <f>Seniori!KD28</f>
        <v>0</v>
      </c>
      <c r="KE18" s="97">
        <f>Seniori!KE28</f>
        <v>0</v>
      </c>
      <c r="KF18" s="97">
        <f>Seniori!KF28</f>
        <v>0</v>
      </c>
      <c r="KG18" s="97">
        <f>Seniori!KG28</f>
        <v>0</v>
      </c>
      <c r="KH18" s="97">
        <f>Seniori!KH28</f>
        <v>0</v>
      </c>
      <c r="KI18" s="97">
        <f>Seniori!KI28</f>
        <v>0</v>
      </c>
      <c r="KJ18" s="97">
        <f>Seniori!KJ28</f>
        <v>0</v>
      </c>
      <c r="KK18" s="97">
        <f>Seniori!KK28</f>
        <v>0</v>
      </c>
      <c r="KL18" s="97">
        <f>Seniori!KL28</f>
        <v>0</v>
      </c>
      <c r="KM18" s="97">
        <f>Seniori!KM28</f>
        <v>0</v>
      </c>
      <c r="KN18" s="97">
        <f>Seniori!KN28</f>
        <v>0</v>
      </c>
      <c r="KO18" s="97">
        <f>Seniori!KO28</f>
        <v>0</v>
      </c>
      <c r="KP18" s="97">
        <f>Seniori!KP28</f>
        <v>0</v>
      </c>
      <c r="KQ18" s="97">
        <f>Seniori!KQ28</f>
        <v>11</v>
      </c>
      <c r="KR18" s="97">
        <f>Seniori!KR28</f>
        <v>13</v>
      </c>
      <c r="KS18" s="97">
        <f>Seniori!KS28</f>
        <v>0</v>
      </c>
      <c r="KT18" s="97">
        <f>Seniori!KT28</f>
        <v>0</v>
      </c>
      <c r="KU18" s="97">
        <f>Seniori!KU28</f>
        <v>0</v>
      </c>
      <c r="KV18" s="97">
        <f>Seniori!KV28</f>
        <v>0</v>
      </c>
      <c r="KW18" s="97">
        <f>Seniori!KW28</f>
        <v>0</v>
      </c>
      <c r="KX18" s="97">
        <f>Seniori!KX28</f>
        <v>0</v>
      </c>
      <c r="KY18" s="97">
        <f>Seniori!KY28</f>
        <v>0</v>
      </c>
      <c r="KZ18" s="97">
        <f>Seniori!KZ28</f>
        <v>6</v>
      </c>
      <c r="LA18" s="97">
        <f>Seniori!LA28</f>
        <v>18</v>
      </c>
      <c r="LB18" s="97">
        <f>Seniori!LB28</f>
        <v>0</v>
      </c>
      <c r="LC18" s="97">
        <f>Seniori!LC28</f>
        <v>0</v>
      </c>
      <c r="LD18" s="97">
        <f>Seniori!LD28</f>
        <v>0</v>
      </c>
      <c r="LE18" s="97">
        <f>Seniori!LE28</f>
        <v>0</v>
      </c>
      <c r="LF18" s="97">
        <f>Seniori!LF28</f>
        <v>0</v>
      </c>
      <c r="LG18" s="97">
        <f>Seniori!LG28</f>
        <v>0</v>
      </c>
      <c r="LH18" s="97">
        <f>Seniori!LH28</f>
        <v>0</v>
      </c>
      <c r="LI18" s="97">
        <f>Seniori!LI28</f>
        <v>0</v>
      </c>
      <c r="LJ18" s="97">
        <f>Seniori!LJ28</f>
        <v>0</v>
      </c>
      <c r="LK18" s="97">
        <f>Seniori!LK28</f>
        <v>0</v>
      </c>
      <c r="LL18" s="97">
        <f>Seniori!LL28</f>
        <v>0</v>
      </c>
      <c r="LM18" s="97">
        <f>Seniori!LM28</f>
        <v>0</v>
      </c>
      <c r="LN18" s="97">
        <f>Seniori!LN28</f>
        <v>0</v>
      </c>
      <c r="LO18" s="97" t="str">
        <f>Seniori!LO28</f>
        <v>o</v>
      </c>
      <c r="LP18" s="97">
        <f>Seniori!LP28</f>
        <v>5</v>
      </c>
      <c r="LQ18" s="97">
        <f>Seniori!LQ28</f>
        <v>0</v>
      </c>
      <c r="LR18" s="97">
        <f>Seniori!LR28</f>
        <v>0</v>
      </c>
      <c r="LS18" s="97">
        <f>Seniori!LS28</f>
        <v>0</v>
      </c>
      <c r="LT18" s="97">
        <f>Seniori!LT28</f>
        <v>0</v>
      </c>
      <c r="LU18" s="97">
        <f>Seniori!LU28</f>
        <v>0</v>
      </c>
      <c r="LV18" s="97">
        <f>Seniori!LV28</f>
        <v>0</v>
      </c>
      <c r="LW18" s="97">
        <f>Seniori!LW28</f>
        <v>16.5</v>
      </c>
      <c r="LX18" s="97">
        <f>Seniori!LX28</f>
        <v>0</v>
      </c>
      <c r="LY18" s="97">
        <f>Seniori!LY28</f>
        <v>0</v>
      </c>
      <c r="LZ18" s="97">
        <f>Seniori!LZ28</f>
        <v>0</v>
      </c>
      <c r="MA18" s="97">
        <f>Seniori!MA28</f>
        <v>0</v>
      </c>
      <c r="MB18" s="97">
        <f>Seniori!MB28</f>
        <v>0</v>
      </c>
      <c r="MC18" s="97">
        <f>Seniori!MC28</f>
        <v>0</v>
      </c>
      <c r="MD18" s="97">
        <f>Seniori!MD28</f>
        <v>0</v>
      </c>
      <c r="ME18" s="97">
        <f>Seniori!ME28</f>
        <v>0</v>
      </c>
      <c r="MF18" s="97">
        <f>Seniori!MF28</f>
        <v>0</v>
      </c>
      <c r="MG18" s="97">
        <f>Seniori!MG28</f>
        <v>0</v>
      </c>
      <c r="MH18" s="97">
        <f>Seniori!MH28</f>
        <v>0</v>
      </c>
      <c r="MI18" s="97">
        <f>Seniori!MI28</f>
        <v>0</v>
      </c>
      <c r="MJ18" s="97">
        <f>Seniori!MJ28</f>
        <v>0</v>
      </c>
      <c r="MK18" s="97">
        <f>Seniori!MK28</f>
        <v>0</v>
      </c>
      <c r="ML18" s="97">
        <f>Seniori!ML28</f>
        <v>0</v>
      </c>
      <c r="MM18" s="97">
        <f>Seniori!MM28</f>
        <v>0</v>
      </c>
      <c r="MN18" s="97">
        <f>Seniori!MN28</f>
        <v>0</v>
      </c>
      <c r="MO18" s="97">
        <f>Seniori!MO28</f>
        <v>0</v>
      </c>
      <c r="MP18" s="97">
        <f>Seniori!MP28</f>
        <v>0</v>
      </c>
      <c r="MQ18" s="97">
        <f>Seniori!MQ28</f>
        <v>0</v>
      </c>
      <c r="MR18" s="97">
        <f>Seniori!MR28</f>
        <v>0</v>
      </c>
      <c r="MS18" s="97">
        <f>Seniori!MS28</f>
        <v>0</v>
      </c>
      <c r="MT18" s="97">
        <f>Seniori!MT28</f>
        <v>0</v>
      </c>
      <c r="MU18" s="97">
        <f>Seniori!MU28</f>
        <v>0</v>
      </c>
      <c r="MV18" s="97">
        <f>Seniori!MV28</f>
        <v>0</v>
      </c>
      <c r="MW18" s="97">
        <f>Seniori!MW28</f>
        <v>0</v>
      </c>
      <c r="MX18" s="97">
        <f>Seniori!MX28</f>
        <v>0</v>
      </c>
      <c r="MY18" s="97">
        <f>Seniori!MY28</f>
        <v>0</v>
      </c>
      <c r="MZ18" s="97">
        <f>Seniori!MZ28</f>
        <v>0</v>
      </c>
      <c r="NA18" s="97">
        <f>Seniori!NA28</f>
        <v>0</v>
      </c>
      <c r="NB18" s="97">
        <f>Seniori!NB28</f>
        <v>0</v>
      </c>
      <c r="NC18" s="97">
        <f>Seniori!NC28</f>
        <v>0</v>
      </c>
      <c r="ND18" s="97">
        <f>Seniori!ND28</f>
        <v>0</v>
      </c>
      <c r="NE18" s="97">
        <f>Seniori!NE28</f>
        <v>0</v>
      </c>
      <c r="NF18" s="97">
        <f>Seniori!NF28</f>
        <v>0</v>
      </c>
      <c r="NG18" s="97">
        <f>Seniori!NG28</f>
        <v>0</v>
      </c>
      <c r="NH18" s="97">
        <f>Seniori!NH28</f>
        <v>0</v>
      </c>
      <c r="NI18" s="97">
        <f>Seniori!NI28</f>
        <v>0</v>
      </c>
      <c r="NJ18" s="97">
        <f>Seniori!NJ28</f>
        <v>0</v>
      </c>
      <c r="NK18" s="97">
        <f>Seniori!NK28</f>
        <v>0</v>
      </c>
      <c r="NL18" s="97">
        <f>Seniori!NL28</f>
        <v>0</v>
      </c>
      <c r="NM18" s="97">
        <f>Seniori!NM28</f>
        <v>0</v>
      </c>
      <c r="NN18" s="97">
        <f>Seniori!NN28</f>
        <v>0</v>
      </c>
      <c r="NO18" s="97">
        <f>Seniori!NO28</f>
        <v>0</v>
      </c>
      <c r="NP18" s="97">
        <f>Seniori!NP28</f>
        <v>0</v>
      </c>
      <c r="NQ18" s="97">
        <f>Seniori!NQ28</f>
        <v>0</v>
      </c>
      <c r="NR18" s="97">
        <f>Seniori!NR28</f>
        <v>0</v>
      </c>
      <c r="NS18" s="97">
        <f>Seniori!NS28</f>
        <v>0</v>
      </c>
      <c r="NT18" s="97">
        <f>Seniori!NT28</f>
        <v>0</v>
      </c>
      <c r="NU18" s="97">
        <f>Seniori!NU28</f>
        <v>0</v>
      </c>
      <c r="NV18" s="97">
        <f>Seniori!NV28</f>
        <v>0</v>
      </c>
      <c r="NW18" s="97">
        <f>Seniori!NW28</f>
        <v>0</v>
      </c>
      <c r="NX18" s="97">
        <f>Seniori!NX28</f>
        <v>0</v>
      </c>
      <c r="NY18" s="97">
        <f>Seniori!NY28</f>
        <v>0</v>
      </c>
      <c r="NZ18" s="97">
        <f>Seniori!NZ28</f>
        <v>0</v>
      </c>
      <c r="OA18" s="97">
        <f>Seniori!OA28</f>
        <v>0</v>
      </c>
      <c r="OB18" s="97">
        <f>Seniori!OB28</f>
        <v>0</v>
      </c>
      <c r="OC18" s="97">
        <f>Seniori!OC28</f>
        <v>0</v>
      </c>
      <c r="OD18" s="97">
        <f>Seniori!OD28</f>
        <v>0</v>
      </c>
      <c r="OE18" s="97">
        <f>Seniori!OE28</f>
        <v>0</v>
      </c>
      <c r="OF18" s="97">
        <f>Seniori!OF28</f>
        <v>0</v>
      </c>
      <c r="OG18" s="97">
        <f>Seniori!OG28</f>
        <v>0</v>
      </c>
      <c r="OH18" s="97">
        <f>Seniori!OH28</f>
        <v>0</v>
      </c>
      <c r="OI18" s="97">
        <f>Seniori!OI28</f>
        <v>0</v>
      </c>
      <c r="OJ18" s="97">
        <f>Seniori!OJ28</f>
        <v>0</v>
      </c>
      <c r="OK18" s="97">
        <f>Seniori!OK28</f>
        <v>0</v>
      </c>
      <c r="OL18" s="97">
        <f>Seniori!OL28</f>
        <v>0</v>
      </c>
      <c r="OM18" s="97">
        <f>Seniori!OM28</f>
        <v>0</v>
      </c>
      <c r="ON18" s="97">
        <f>Seniori!ON28</f>
        <v>0</v>
      </c>
      <c r="OO18" s="97">
        <f>Seniori!OO28</f>
        <v>0</v>
      </c>
      <c r="OP18" s="97">
        <f>Seniori!OP28</f>
        <v>0</v>
      </c>
      <c r="OQ18" s="97">
        <f>Seniori!OQ28</f>
        <v>0</v>
      </c>
      <c r="OR18" s="97">
        <f>Seniori!OR28</f>
        <v>0</v>
      </c>
      <c r="OS18" s="97">
        <f>Seniori!OS28</f>
        <v>0</v>
      </c>
      <c r="OT18" s="97">
        <f>Seniori!OT28</f>
        <v>0</v>
      </c>
      <c r="OU18" s="97">
        <f>Seniori!OU28</f>
        <v>0</v>
      </c>
      <c r="OV18" s="97">
        <f>Seniori!OV28</f>
        <v>0</v>
      </c>
      <c r="OW18" s="97">
        <f>Seniori!OW28</f>
        <v>0</v>
      </c>
      <c r="OX18" s="97">
        <f>Seniori!OX28</f>
        <v>0</v>
      </c>
      <c r="OY18" s="97">
        <f>Seniori!OY28</f>
        <v>0</v>
      </c>
      <c r="OZ18" s="97">
        <f>Seniori!OZ28</f>
        <v>0</v>
      </c>
      <c r="PA18" s="97">
        <f>Seniori!PA28</f>
        <v>0</v>
      </c>
      <c r="PB18" s="97">
        <f>Seniori!PB28</f>
        <v>0</v>
      </c>
      <c r="PC18" s="97">
        <f>Seniori!PC28</f>
        <v>0</v>
      </c>
      <c r="PD18" s="97">
        <f>Seniori!PD28</f>
        <v>0</v>
      </c>
      <c r="PE18" s="97">
        <f>Seniori!PE28</f>
        <v>0</v>
      </c>
      <c r="PF18" s="97">
        <f>Seniori!PF28</f>
        <v>0</v>
      </c>
      <c r="PG18" s="97">
        <f>Seniori!PG28</f>
        <v>0</v>
      </c>
      <c r="PH18" s="97">
        <f>Seniori!PH28</f>
        <v>0</v>
      </c>
      <c r="PI18" s="97">
        <f>Seniori!PI28</f>
        <v>0</v>
      </c>
      <c r="PJ18" s="97">
        <f>Seniori!PJ28</f>
        <v>0</v>
      </c>
      <c r="PK18" s="97">
        <f>Seniori!PK28</f>
        <v>0</v>
      </c>
      <c r="PL18" s="97">
        <f>Seniori!PL28</f>
        <v>0</v>
      </c>
      <c r="PM18" s="97">
        <f>Seniori!PM28</f>
        <v>0</v>
      </c>
      <c r="PN18" s="97">
        <f>Seniori!PN28</f>
        <v>0</v>
      </c>
      <c r="PO18" s="97">
        <f>Seniori!PO28</f>
        <v>0</v>
      </c>
      <c r="PP18" s="97">
        <f>Seniori!PP28</f>
        <v>0</v>
      </c>
      <c r="PQ18" s="97">
        <f>Seniori!PQ28</f>
        <v>0</v>
      </c>
      <c r="PR18" s="97">
        <f>Seniori!PR28</f>
        <v>0</v>
      </c>
      <c r="PS18" s="97">
        <f>Seniori!PS28</f>
        <v>0</v>
      </c>
      <c r="PT18" s="97">
        <f>Seniori!PT28</f>
        <v>0</v>
      </c>
      <c r="PU18" s="97">
        <f>Seniori!PU28</f>
        <v>0</v>
      </c>
      <c r="PV18" s="97">
        <f>Seniori!PV28</f>
        <v>0</v>
      </c>
      <c r="PW18" s="97">
        <f>Seniori!PW28</f>
        <v>0</v>
      </c>
      <c r="PX18" s="97">
        <f>Seniori!PX28</f>
        <v>0</v>
      </c>
      <c r="PY18" s="97">
        <f>Seniori!PY28</f>
        <v>0</v>
      </c>
      <c r="PZ18" s="97">
        <f>Seniori!PZ28</f>
        <v>0</v>
      </c>
      <c r="QA18" s="97">
        <f>Seniori!QA28</f>
        <v>0</v>
      </c>
      <c r="QB18" s="97">
        <f>Seniori!QB28</f>
        <v>0</v>
      </c>
      <c r="QC18" s="97">
        <f>Seniori!QC28</f>
        <v>0</v>
      </c>
      <c r="QD18" s="97">
        <f>Seniori!QD28</f>
        <v>0</v>
      </c>
      <c r="QE18" s="97">
        <f>Seniori!QE28</f>
        <v>0</v>
      </c>
      <c r="QF18" s="97">
        <f>Seniori!QF28</f>
        <v>0</v>
      </c>
      <c r="QG18" s="97">
        <f>Seniori!QG28</f>
        <v>0</v>
      </c>
      <c r="QH18" s="97">
        <f>Seniori!QH28</f>
        <v>0</v>
      </c>
      <c r="QI18" s="97">
        <f>Seniori!QI28</f>
        <v>0</v>
      </c>
      <c r="QJ18" s="97">
        <f>Seniori!QJ28</f>
        <v>0</v>
      </c>
      <c r="QK18" s="97">
        <f>Seniori!QK28</f>
        <v>0</v>
      </c>
      <c r="QL18" s="97">
        <f>Seniori!QL28</f>
        <v>0</v>
      </c>
      <c r="QM18" s="97">
        <f>Seniori!QM28</f>
        <v>0</v>
      </c>
      <c r="QN18" s="97">
        <f>Seniori!QN28</f>
        <v>0</v>
      </c>
      <c r="QO18" s="97">
        <f>Seniori!QO28</f>
        <v>0</v>
      </c>
      <c r="QP18" s="97">
        <f>Seniori!QP28</f>
        <v>0</v>
      </c>
      <c r="QQ18" s="97">
        <f>Seniori!QQ28</f>
        <v>0</v>
      </c>
      <c r="QR18" s="97">
        <f>Seniori!QR28</f>
        <v>0</v>
      </c>
      <c r="QS18" s="97">
        <f>Seniori!QS28</f>
        <v>0</v>
      </c>
      <c r="QT18" s="97">
        <f>Seniori!QT28</f>
        <v>0</v>
      </c>
      <c r="QU18" s="97">
        <f>Seniori!QU28</f>
        <v>0</v>
      </c>
      <c r="QV18" s="97">
        <f>Seniori!QV28</f>
        <v>0</v>
      </c>
      <c r="QW18" s="97">
        <f>Seniori!QW28</f>
        <v>0</v>
      </c>
      <c r="QX18" s="97">
        <f>Seniori!QX28</f>
        <v>0</v>
      </c>
      <c r="QY18" s="97">
        <f>Seniori!QY28</f>
        <v>0</v>
      </c>
      <c r="QZ18" s="97">
        <f>Seniori!QZ28</f>
        <v>0</v>
      </c>
      <c r="RA18" s="97">
        <f>Seniori!RA28</f>
        <v>0</v>
      </c>
      <c r="RB18" s="97">
        <f>Seniori!RB28</f>
        <v>0</v>
      </c>
      <c r="RC18" s="97">
        <f>Seniori!RC28</f>
        <v>0</v>
      </c>
      <c r="RD18" s="97">
        <f>Seniori!RD28</f>
        <v>0</v>
      </c>
      <c r="RE18" s="97">
        <f>Seniori!RE28</f>
        <v>0</v>
      </c>
      <c r="RF18" s="97">
        <f>Seniori!RF28</f>
        <v>0</v>
      </c>
      <c r="RG18" s="97">
        <f>Seniori!RG28</f>
        <v>0</v>
      </c>
      <c r="RH18" s="97">
        <f>Seniori!RH28</f>
        <v>0</v>
      </c>
      <c r="RI18" s="97">
        <f>Seniori!RI28</f>
        <v>0</v>
      </c>
      <c r="RJ18" s="97">
        <f>Seniori!RJ28</f>
        <v>0</v>
      </c>
      <c r="RK18" s="97">
        <f>Seniori!RK28</f>
        <v>0</v>
      </c>
      <c r="RL18" s="97">
        <f>Seniori!RL28</f>
        <v>0</v>
      </c>
      <c r="RM18" s="97">
        <f>Seniori!RM28</f>
        <v>0</v>
      </c>
      <c r="RN18" s="97">
        <f>Seniori!RN28</f>
        <v>0</v>
      </c>
      <c r="RO18" s="97">
        <f>Seniori!RO28</f>
        <v>0</v>
      </c>
      <c r="RP18" s="97">
        <f>Seniori!RP28</f>
        <v>0</v>
      </c>
      <c r="RQ18" s="97">
        <f>Seniori!RQ28</f>
        <v>0</v>
      </c>
      <c r="RR18" s="97">
        <f>Seniori!RR28</f>
        <v>0</v>
      </c>
      <c r="RS18" s="97">
        <f>Seniori!RS28</f>
        <v>0</v>
      </c>
      <c r="RT18" s="97">
        <f>Seniori!RT28</f>
        <v>0</v>
      </c>
      <c r="RU18" s="97">
        <f>Seniori!RU28</f>
        <v>0</v>
      </c>
      <c r="RV18" s="97">
        <f>Seniori!RV28</f>
        <v>0</v>
      </c>
      <c r="RW18" s="97">
        <f>Seniori!RW28</f>
        <v>0</v>
      </c>
      <c r="RX18" s="97">
        <f>Seniori!RX28</f>
        <v>0</v>
      </c>
      <c r="RY18" s="97">
        <f>Seniori!RY28</f>
        <v>0</v>
      </c>
      <c r="RZ18" s="97">
        <f>Seniori!RZ28</f>
        <v>0</v>
      </c>
      <c r="SA18" s="97">
        <f>Seniori!SA28</f>
        <v>0</v>
      </c>
      <c r="SB18" s="97">
        <f>Seniori!SB28</f>
        <v>0</v>
      </c>
      <c r="SC18" s="97">
        <f>Seniori!SC28</f>
        <v>0</v>
      </c>
      <c r="SD18" s="97">
        <f>Seniori!SD28</f>
        <v>0</v>
      </c>
      <c r="SE18" s="97">
        <f>Seniori!SE28</f>
        <v>0</v>
      </c>
      <c r="SF18" s="97">
        <f>Seniori!SF28</f>
        <v>0</v>
      </c>
      <c r="SG18" s="97">
        <f>Seniori!SG28</f>
        <v>0</v>
      </c>
      <c r="SH18" s="97">
        <f>Seniori!SH28</f>
        <v>0</v>
      </c>
      <c r="SI18" s="97">
        <f>Seniori!SI28</f>
        <v>0</v>
      </c>
      <c r="SJ18" s="97">
        <f>Seniori!SJ28</f>
        <v>0</v>
      </c>
      <c r="SK18" s="97">
        <f>Seniori!SK28</f>
        <v>0</v>
      </c>
      <c r="SL18" s="97">
        <f>Seniori!SL28</f>
        <v>0</v>
      </c>
      <c r="SM18" s="97">
        <f>Seniori!SM28</f>
        <v>0</v>
      </c>
      <c r="SN18" s="97">
        <f>Seniori!SN28</f>
        <v>0</v>
      </c>
      <c r="SO18" s="97">
        <f>Seniori!SO28</f>
        <v>0</v>
      </c>
      <c r="SP18" s="97">
        <f>Seniori!SP28</f>
        <v>0</v>
      </c>
      <c r="SQ18" s="97">
        <f>Seniori!SQ28</f>
        <v>0</v>
      </c>
      <c r="SR18" s="97">
        <f>Seniori!SR28</f>
        <v>0</v>
      </c>
      <c r="SS18" s="97">
        <f>Seniori!SS28</f>
        <v>0</v>
      </c>
      <c r="ST18" s="97">
        <f>Seniori!ST28</f>
        <v>0</v>
      </c>
      <c r="SU18" s="97">
        <f>Seniori!SU28</f>
        <v>0</v>
      </c>
      <c r="SV18" s="97">
        <f>Seniori!SV28</f>
        <v>0</v>
      </c>
      <c r="SW18" s="97">
        <f>Seniori!SW28</f>
        <v>0</v>
      </c>
      <c r="SX18" s="97">
        <f>Seniori!SX28</f>
        <v>0</v>
      </c>
      <c r="SY18" s="97">
        <f>Seniori!SY28</f>
        <v>0</v>
      </c>
      <c r="SZ18" s="97">
        <f>Seniori!SZ28</f>
        <v>0</v>
      </c>
      <c r="TA18" s="97">
        <f>Seniori!TA28</f>
        <v>0</v>
      </c>
      <c r="TB18" s="97">
        <f>Seniori!TB28</f>
        <v>0</v>
      </c>
    </row>
    <row r="19" spans="1:522" s="1" customFormat="1" ht="18" customHeight="1" x14ac:dyDescent="0.2">
      <c r="A19" s="12">
        <v>8</v>
      </c>
      <c r="B19" s="11" t="s">
        <v>27</v>
      </c>
      <c r="C19" s="1">
        <v>9051</v>
      </c>
      <c r="D19" s="1">
        <v>2010</v>
      </c>
      <c r="E19" t="s">
        <v>26</v>
      </c>
      <c r="F19" s="1">
        <v>4920</v>
      </c>
      <c r="G19" s="1" t="s">
        <v>95</v>
      </c>
      <c r="H19" t="s">
        <v>28</v>
      </c>
      <c r="I19" s="1">
        <f>SUM(K19:TB19)</f>
        <v>137.5</v>
      </c>
      <c r="J19" s="12">
        <f>Tabuľka4[[#This Row],[Stĺpec9]]</f>
        <v>137.5</v>
      </c>
      <c r="K19" s="97">
        <f>Seniori!K15</f>
        <v>0</v>
      </c>
      <c r="L19" s="97">
        <f>Seniori!L15</f>
        <v>0</v>
      </c>
      <c r="M19" s="97">
        <f>Seniori!M15</f>
        <v>0</v>
      </c>
      <c r="N19" s="97">
        <f>Seniori!N15</f>
        <v>0</v>
      </c>
      <c r="O19" s="97">
        <f>Seniori!O15</f>
        <v>0</v>
      </c>
      <c r="P19" s="97">
        <f>Seniori!P15</f>
        <v>0</v>
      </c>
      <c r="Q19" s="97">
        <f>Seniori!Q15</f>
        <v>0</v>
      </c>
      <c r="R19" s="97">
        <f>Seniori!R15</f>
        <v>0</v>
      </c>
      <c r="S19" s="97">
        <f>Seniori!S15</f>
        <v>0</v>
      </c>
      <c r="T19" s="97">
        <f>Seniori!T15</f>
        <v>0</v>
      </c>
      <c r="U19" s="97">
        <f>Seniori!U15</f>
        <v>0</v>
      </c>
      <c r="V19" s="97">
        <f>Seniori!V15</f>
        <v>0</v>
      </c>
      <c r="W19" s="97">
        <f>Seniori!W15</f>
        <v>0</v>
      </c>
      <c r="X19" s="97">
        <f>Seniori!X15</f>
        <v>0</v>
      </c>
      <c r="Y19" s="97">
        <f>Seniori!Y15</f>
        <v>0</v>
      </c>
      <c r="Z19" s="97">
        <f>Seniori!Z15</f>
        <v>0</v>
      </c>
      <c r="AA19" s="97">
        <f>Seniori!AA15</f>
        <v>0</v>
      </c>
      <c r="AB19" s="97">
        <f>Seniori!AB15</f>
        <v>0</v>
      </c>
      <c r="AC19" s="97">
        <f>Seniori!AC15</f>
        <v>0</v>
      </c>
      <c r="AD19" s="97">
        <f>Seniori!AD15</f>
        <v>0</v>
      </c>
      <c r="AE19" s="97">
        <f>Seniori!AE15</f>
        <v>0</v>
      </c>
      <c r="AF19" s="97">
        <f>Seniori!AF15</f>
        <v>0</v>
      </c>
      <c r="AG19" s="97">
        <f>Seniori!AG15</f>
        <v>0</v>
      </c>
      <c r="AH19" s="97">
        <f>Seniori!AH15</f>
        <v>0</v>
      </c>
      <c r="AI19" s="97">
        <f>Seniori!AI15</f>
        <v>0</v>
      </c>
      <c r="AJ19" s="97">
        <f>Seniori!AJ15</f>
        <v>0</v>
      </c>
      <c r="AK19" s="97">
        <f>Seniori!AK15</f>
        <v>0</v>
      </c>
      <c r="AL19" s="97">
        <f>Seniori!AL15</f>
        <v>0</v>
      </c>
      <c r="AM19" s="97">
        <f>Seniori!AM15</f>
        <v>0</v>
      </c>
      <c r="AN19" s="97">
        <f>Seniori!AN15</f>
        <v>0</v>
      </c>
      <c r="AO19" s="97">
        <f>Seniori!AO15</f>
        <v>0</v>
      </c>
      <c r="AP19" s="97">
        <f>Seniori!AP15</f>
        <v>0</v>
      </c>
      <c r="AQ19" s="97">
        <f>Seniori!AQ15</f>
        <v>0</v>
      </c>
      <c r="AR19" s="97">
        <f>Seniori!AR15</f>
        <v>0</v>
      </c>
      <c r="AS19" s="97">
        <f>Seniori!AS15</f>
        <v>0</v>
      </c>
      <c r="AT19" s="97">
        <f>Seniori!AT15</f>
        <v>0</v>
      </c>
      <c r="AU19" s="97">
        <f>Seniori!AU15</f>
        <v>0</v>
      </c>
      <c r="AV19" s="97">
        <f>Seniori!AV15</f>
        <v>0</v>
      </c>
      <c r="AW19" s="97">
        <f>Seniori!AW15</f>
        <v>0</v>
      </c>
      <c r="AX19" s="97">
        <f>Seniori!AX15</f>
        <v>0</v>
      </c>
      <c r="AY19" s="97">
        <f>Seniori!AY15</f>
        <v>0</v>
      </c>
      <c r="AZ19" s="97">
        <f>Seniori!AZ15</f>
        <v>0</v>
      </c>
      <c r="BA19" s="97">
        <f>Seniori!BA15</f>
        <v>0</v>
      </c>
      <c r="BB19" s="97">
        <f>Seniori!BB15</f>
        <v>0</v>
      </c>
      <c r="BC19" s="97">
        <f>Seniori!BC15</f>
        <v>0</v>
      </c>
      <c r="BD19" s="97">
        <f>Seniori!BD15</f>
        <v>0</v>
      </c>
      <c r="BE19" s="97">
        <f>Seniori!BE15</f>
        <v>0</v>
      </c>
      <c r="BF19" s="97">
        <f>Seniori!BF15</f>
        <v>0</v>
      </c>
      <c r="BG19" s="97">
        <f>Seniori!BG15</f>
        <v>0</v>
      </c>
      <c r="BH19" s="97">
        <f>Seniori!BH15</f>
        <v>0</v>
      </c>
      <c r="BI19" s="97">
        <f>Seniori!BI15</f>
        <v>0</v>
      </c>
      <c r="BJ19" s="97">
        <f>Seniori!BJ15</f>
        <v>0</v>
      </c>
      <c r="BK19" s="97">
        <f>Seniori!BK15</f>
        <v>0</v>
      </c>
      <c r="BL19" s="97">
        <f>Seniori!BL15</f>
        <v>0</v>
      </c>
      <c r="BM19" s="97">
        <f>Seniori!BM15</f>
        <v>0</v>
      </c>
      <c r="BN19" s="97">
        <f>Seniori!BN15</f>
        <v>0</v>
      </c>
      <c r="BO19" s="97">
        <f>Seniori!BO15</f>
        <v>0</v>
      </c>
      <c r="BP19" s="97">
        <f>Seniori!BP15</f>
        <v>0</v>
      </c>
      <c r="BQ19" s="97">
        <f>Seniori!BQ15</f>
        <v>0</v>
      </c>
      <c r="BR19" s="97">
        <f>Seniori!BR15</f>
        <v>0</v>
      </c>
      <c r="BS19" s="97">
        <f>Seniori!BS15</f>
        <v>0</v>
      </c>
      <c r="BT19" s="97">
        <f>Seniori!BT15</f>
        <v>0</v>
      </c>
      <c r="BU19" s="97">
        <f>Seniori!BU15</f>
        <v>0</v>
      </c>
      <c r="BV19" s="97">
        <f>Seniori!BV15</f>
        <v>0</v>
      </c>
      <c r="BW19" s="97">
        <f>Seniori!BW15</f>
        <v>0</v>
      </c>
      <c r="BX19" s="97">
        <f>Seniori!BX15</f>
        <v>0</v>
      </c>
      <c r="BY19" s="97">
        <f>Seniori!BY15</f>
        <v>0</v>
      </c>
      <c r="BZ19" s="97">
        <f>Seniori!BZ15</f>
        <v>0</v>
      </c>
      <c r="CA19" s="97">
        <f>Seniori!CA15</f>
        <v>0</v>
      </c>
      <c r="CB19" s="97">
        <f>Seniori!CB15</f>
        <v>0</v>
      </c>
      <c r="CC19" s="97">
        <f>Seniori!CC15</f>
        <v>0</v>
      </c>
      <c r="CD19" s="97">
        <f>Seniori!CD15</f>
        <v>0</v>
      </c>
      <c r="CE19" s="97">
        <f>Seniori!CE15</f>
        <v>0</v>
      </c>
      <c r="CF19" s="97">
        <f>Seniori!CF15</f>
        <v>0</v>
      </c>
      <c r="CG19" s="97">
        <f>Seniori!CG15</f>
        <v>0</v>
      </c>
      <c r="CH19" s="97">
        <f>Seniori!CH15</f>
        <v>0</v>
      </c>
      <c r="CI19" s="97">
        <f>Seniori!CI15</f>
        <v>16</v>
      </c>
      <c r="CJ19" s="97">
        <f>Seniori!CJ15</f>
        <v>0</v>
      </c>
      <c r="CK19" s="97">
        <f>Seniori!CK15</f>
        <v>0</v>
      </c>
      <c r="CL19" s="97">
        <f>Seniori!CL15</f>
        <v>0</v>
      </c>
      <c r="CM19" s="97">
        <f>Seniori!CM15</f>
        <v>0</v>
      </c>
      <c r="CN19" s="97">
        <f>Seniori!CN15</f>
        <v>0</v>
      </c>
      <c r="CO19" s="97">
        <f>Seniori!CO15</f>
        <v>0</v>
      </c>
      <c r="CP19" s="97">
        <f>Seniori!CP15</f>
        <v>0</v>
      </c>
      <c r="CQ19" s="97">
        <f>Seniori!CQ15</f>
        <v>0</v>
      </c>
      <c r="CR19" s="97">
        <f>Seniori!CR15</f>
        <v>15</v>
      </c>
      <c r="CS19" s="97">
        <f>Seniori!CS15</f>
        <v>0</v>
      </c>
      <c r="CT19" s="97">
        <f>Seniori!CT15</f>
        <v>0</v>
      </c>
      <c r="CU19" s="97">
        <f>Seniori!CU15</f>
        <v>0</v>
      </c>
      <c r="CV19" s="97">
        <f>Seniori!CV15</f>
        <v>0</v>
      </c>
      <c r="CW19" s="97">
        <f>Seniori!CW15</f>
        <v>0</v>
      </c>
      <c r="CX19" s="97">
        <f>Seniori!CX15</f>
        <v>0</v>
      </c>
      <c r="CY19" s="97">
        <f>Seniori!CY15</f>
        <v>0</v>
      </c>
      <c r="CZ19" s="97">
        <f>Seniori!CZ15</f>
        <v>0</v>
      </c>
      <c r="DA19" s="97">
        <f>Seniori!DA15</f>
        <v>0</v>
      </c>
      <c r="DB19" s="97">
        <f>Seniori!DB15</f>
        <v>0</v>
      </c>
      <c r="DC19" s="97">
        <f>Seniori!DC15</f>
        <v>0</v>
      </c>
      <c r="DD19" s="97">
        <f>Seniori!DD15</f>
        <v>0</v>
      </c>
      <c r="DE19" s="97">
        <f>Seniori!DE15</f>
        <v>0</v>
      </c>
      <c r="DF19" s="97">
        <f>Seniori!DF15</f>
        <v>0</v>
      </c>
      <c r="DG19" s="97">
        <f>Seniori!DG15</f>
        <v>0</v>
      </c>
      <c r="DH19" s="97">
        <f>Seniori!DH15</f>
        <v>0</v>
      </c>
      <c r="DI19" s="97">
        <f>Seniori!DI15</f>
        <v>0</v>
      </c>
      <c r="DJ19" s="97">
        <f>Seniori!DJ15</f>
        <v>0</v>
      </c>
      <c r="DK19" s="97">
        <f>Seniori!DK15</f>
        <v>0</v>
      </c>
      <c r="DL19" s="97">
        <f>Seniori!DL15</f>
        <v>0</v>
      </c>
      <c r="DM19" s="97">
        <f>Seniori!DM15</f>
        <v>0</v>
      </c>
      <c r="DN19" s="97">
        <f>Seniori!DN15</f>
        <v>0</v>
      </c>
      <c r="DO19" s="97">
        <f>Seniori!DO15</f>
        <v>0</v>
      </c>
      <c r="DP19" s="97">
        <f>Seniori!DP15</f>
        <v>0</v>
      </c>
      <c r="DQ19" s="97">
        <f>Seniori!DQ15</f>
        <v>0</v>
      </c>
      <c r="DR19" s="97">
        <f>Seniori!DR15</f>
        <v>0</v>
      </c>
      <c r="DS19" s="97">
        <f>Seniori!DS15</f>
        <v>0</v>
      </c>
      <c r="DT19" s="97">
        <f>Seniori!DT15</f>
        <v>0</v>
      </c>
      <c r="DU19" s="97">
        <f>Seniori!DU15</f>
        <v>0</v>
      </c>
      <c r="DV19" s="97">
        <f>Seniori!DV15</f>
        <v>18</v>
      </c>
      <c r="DW19" s="97">
        <f>Seniori!DW15</f>
        <v>16</v>
      </c>
      <c r="DX19" s="97">
        <f>Seniori!DX15</f>
        <v>0</v>
      </c>
      <c r="DY19" s="97">
        <f>Seniori!DY15</f>
        <v>0</v>
      </c>
      <c r="DZ19" s="97">
        <f>Seniori!DZ15</f>
        <v>0</v>
      </c>
      <c r="EA19" s="97">
        <f>Seniori!EA15</f>
        <v>0</v>
      </c>
      <c r="EB19" s="97">
        <f>Seniori!EB15</f>
        <v>0</v>
      </c>
      <c r="EC19" s="97">
        <f>Seniori!EC15</f>
        <v>0</v>
      </c>
      <c r="ED19" s="97">
        <f>Seniori!ED15</f>
        <v>0</v>
      </c>
      <c r="EE19" s="97">
        <f>Seniori!EE15</f>
        <v>0</v>
      </c>
      <c r="EF19" s="97">
        <f>Seniori!EF15</f>
        <v>0</v>
      </c>
      <c r="EG19" s="97">
        <f>Seniori!EG15</f>
        <v>0</v>
      </c>
      <c r="EH19" s="97">
        <f>Seniori!EH15</f>
        <v>0</v>
      </c>
      <c r="EI19" s="97">
        <f>Seniori!EI15</f>
        <v>0</v>
      </c>
      <c r="EJ19" s="97">
        <f>Seniori!EJ15</f>
        <v>0</v>
      </c>
      <c r="EK19" s="97">
        <f>Seniori!EK15</f>
        <v>0</v>
      </c>
      <c r="EL19" s="97">
        <f>Seniori!EL15</f>
        <v>0</v>
      </c>
      <c r="EM19" s="97">
        <f>Seniori!EM15</f>
        <v>0</v>
      </c>
      <c r="EN19" s="97">
        <f>Seniori!EN15</f>
        <v>0</v>
      </c>
      <c r="EO19" s="97">
        <f>Seniori!EO15</f>
        <v>0</v>
      </c>
      <c r="EP19" s="97">
        <f>Seniori!EP15</f>
        <v>0</v>
      </c>
      <c r="EQ19" s="97">
        <f>Seniori!EQ15</f>
        <v>0</v>
      </c>
      <c r="ER19" s="97">
        <f>Seniori!ER15</f>
        <v>0</v>
      </c>
      <c r="ES19" s="97">
        <f>Seniori!ES15</f>
        <v>0</v>
      </c>
      <c r="ET19" s="97">
        <f>Seniori!ET15</f>
        <v>0</v>
      </c>
      <c r="EU19" s="97">
        <f>Seniori!EU15</f>
        <v>0</v>
      </c>
      <c r="EV19" s="97">
        <f>Seniori!EV15</f>
        <v>0</v>
      </c>
      <c r="EW19" s="97">
        <f>Seniori!EW15</f>
        <v>0</v>
      </c>
      <c r="EX19" s="97">
        <f>Seniori!EX15</f>
        <v>0</v>
      </c>
      <c r="EY19" s="97">
        <f>Seniori!EY15</f>
        <v>0</v>
      </c>
      <c r="EZ19" s="97">
        <f>Seniori!EZ15</f>
        <v>0</v>
      </c>
      <c r="FA19" s="97">
        <f>Seniori!FA15</f>
        <v>0</v>
      </c>
      <c r="FB19" s="97">
        <f>Seniori!FB15</f>
        <v>0</v>
      </c>
      <c r="FC19" s="97">
        <f>Seniori!FC15</f>
        <v>0</v>
      </c>
      <c r="FD19" s="97">
        <f>Seniori!FD15</f>
        <v>0</v>
      </c>
      <c r="FE19" s="97">
        <f>Seniori!FE15</f>
        <v>0</v>
      </c>
      <c r="FF19" s="97">
        <f>Seniori!FF15</f>
        <v>0</v>
      </c>
      <c r="FG19" s="97">
        <f>Seniori!FG15</f>
        <v>0</v>
      </c>
      <c r="FH19" s="97">
        <f>Seniori!FH15</f>
        <v>0</v>
      </c>
      <c r="FI19" s="97">
        <f>Seniori!FI15</f>
        <v>0</v>
      </c>
      <c r="FJ19" s="97">
        <f>Seniori!FJ15</f>
        <v>0</v>
      </c>
      <c r="FK19" s="97">
        <f>Seniori!FK15</f>
        <v>0</v>
      </c>
      <c r="FL19" s="97">
        <f>Seniori!FL15</f>
        <v>0</v>
      </c>
      <c r="FM19" s="97">
        <f>Seniori!FM15</f>
        <v>0</v>
      </c>
      <c r="FN19" s="97">
        <f>Seniori!FN15</f>
        <v>0</v>
      </c>
      <c r="FO19" s="97">
        <f>Seniori!FO15</f>
        <v>0</v>
      </c>
      <c r="FP19" s="97">
        <f>Seniori!FP15</f>
        <v>0</v>
      </c>
      <c r="FQ19" s="97">
        <f>Seniori!FQ15</f>
        <v>0</v>
      </c>
      <c r="FR19" s="97">
        <f>Seniori!FR15</f>
        <v>0</v>
      </c>
      <c r="FS19" s="97">
        <f>Seniori!FS15</f>
        <v>0</v>
      </c>
      <c r="FT19" s="97">
        <f>Seniori!FT15</f>
        <v>0</v>
      </c>
      <c r="FU19" s="97">
        <f>Seniori!FU15</f>
        <v>0</v>
      </c>
      <c r="FV19" s="97">
        <f>Seniori!FV15</f>
        <v>0</v>
      </c>
      <c r="FW19" s="97">
        <f>Seniori!FW15</f>
        <v>0</v>
      </c>
      <c r="FX19" s="97">
        <f>Seniori!FX15</f>
        <v>0</v>
      </c>
      <c r="FY19" s="97">
        <f>Seniori!FY15</f>
        <v>0</v>
      </c>
      <c r="FZ19" s="97">
        <f>Seniori!FZ15</f>
        <v>0</v>
      </c>
      <c r="GA19" s="97">
        <f>Seniori!GA15</f>
        <v>0</v>
      </c>
      <c r="GB19" s="97">
        <f>Seniori!GB15</f>
        <v>0</v>
      </c>
      <c r="GC19" s="97">
        <f>Seniori!GC15</f>
        <v>0</v>
      </c>
      <c r="GD19" s="97">
        <f>Seniori!GD15</f>
        <v>0</v>
      </c>
      <c r="GE19" s="97">
        <f>Seniori!GE15</f>
        <v>0</v>
      </c>
      <c r="GF19" s="97">
        <f>Seniori!GF15</f>
        <v>0</v>
      </c>
      <c r="GG19" s="97">
        <f>Seniori!GG15</f>
        <v>0</v>
      </c>
      <c r="GH19" s="97">
        <f>Seniori!GH15</f>
        <v>0</v>
      </c>
      <c r="GI19" s="97">
        <f>Seniori!GI15</f>
        <v>0</v>
      </c>
      <c r="GJ19" s="97">
        <f>Seniori!GJ15</f>
        <v>0</v>
      </c>
      <c r="GK19" s="97">
        <f>Seniori!GK15</f>
        <v>0</v>
      </c>
      <c r="GL19" s="97">
        <f>Seniori!GL15</f>
        <v>0</v>
      </c>
      <c r="GM19" s="97">
        <f>Seniori!GM15</f>
        <v>0</v>
      </c>
      <c r="GN19" s="97">
        <f>Seniori!GN15</f>
        <v>0</v>
      </c>
      <c r="GO19" s="97">
        <f>Seniori!GO15</f>
        <v>0</v>
      </c>
      <c r="GP19" s="97">
        <f>Seniori!GP15</f>
        <v>0</v>
      </c>
      <c r="GQ19" s="97">
        <f>Seniori!GQ15</f>
        <v>0</v>
      </c>
      <c r="GR19" s="97">
        <f>Seniori!GR15</f>
        <v>0</v>
      </c>
      <c r="GS19" s="97">
        <f>Seniori!GS15</f>
        <v>0</v>
      </c>
      <c r="GT19" s="97">
        <f>Seniori!GT15</f>
        <v>0</v>
      </c>
      <c r="GU19" s="97">
        <f>Seniori!GU15</f>
        <v>0</v>
      </c>
      <c r="GV19" s="97">
        <f>Seniori!GV15</f>
        <v>0</v>
      </c>
      <c r="GW19" s="97">
        <f>Seniori!GW15</f>
        <v>0</v>
      </c>
      <c r="GX19" s="97">
        <f>Seniori!GX15</f>
        <v>0</v>
      </c>
      <c r="GY19" s="97">
        <f>Seniori!GY15</f>
        <v>0</v>
      </c>
      <c r="GZ19" s="97">
        <f>Seniori!GZ15</f>
        <v>0</v>
      </c>
      <c r="HA19" s="97">
        <f>Seniori!HA15</f>
        <v>0</v>
      </c>
      <c r="HB19" s="97">
        <f>Seniori!HB15</f>
        <v>0</v>
      </c>
      <c r="HC19" s="97">
        <f>Seniori!HC15</f>
        <v>0</v>
      </c>
      <c r="HD19" s="97">
        <f>Seniori!HD15</f>
        <v>0</v>
      </c>
      <c r="HE19" s="97">
        <f>Seniori!HE15</f>
        <v>0</v>
      </c>
      <c r="HF19" s="97">
        <f>Seniori!HF15</f>
        <v>0</v>
      </c>
      <c r="HG19" s="97">
        <f>Seniori!HG15</f>
        <v>0</v>
      </c>
      <c r="HH19" s="97">
        <f>Seniori!HH15</f>
        <v>0</v>
      </c>
      <c r="HI19" s="97">
        <f>Seniori!HI15</f>
        <v>0</v>
      </c>
      <c r="HJ19" s="97">
        <f>Seniori!HJ15</f>
        <v>0</v>
      </c>
      <c r="HK19" s="97">
        <f>Seniori!HK15</f>
        <v>0</v>
      </c>
      <c r="HL19" s="97">
        <f>Seniori!HL15</f>
        <v>0</v>
      </c>
      <c r="HM19" s="97">
        <f>Seniori!HM15</f>
        <v>0</v>
      </c>
      <c r="HN19" s="97">
        <f>Seniori!HN15</f>
        <v>0</v>
      </c>
      <c r="HO19" s="97">
        <f>Seniori!HO15</f>
        <v>0</v>
      </c>
      <c r="HP19" s="97">
        <f>Seniori!HP15</f>
        <v>0</v>
      </c>
      <c r="HQ19" s="97">
        <f>Seniori!HQ15</f>
        <v>0</v>
      </c>
      <c r="HR19" s="97">
        <f>Seniori!HR15</f>
        <v>0</v>
      </c>
      <c r="HS19" s="97">
        <f>Seniori!HS15</f>
        <v>0</v>
      </c>
      <c r="HT19" s="97">
        <f>Seniori!HT15</f>
        <v>0</v>
      </c>
      <c r="HU19" s="97">
        <f>Seniori!HU15</f>
        <v>0</v>
      </c>
      <c r="HV19" s="97">
        <f>Seniori!HV15</f>
        <v>0</v>
      </c>
      <c r="HW19" s="97">
        <f>Seniori!HW15</f>
        <v>0</v>
      </c>
      <c r="HX19" s="97">
        <f>Seniori!HX15</f>
        <v>0</v>
      </c>
      <c r="HY19" s="97">
        <f>Seniori!HY15</f>
        <v>0</v>
      </c>
      <c r="HZ19" s="97">
        <f>Seniori!HZ15</f>
        <v>0</v>
      </c>
      <c r="IA19" s="97">
        <f>Seniori!IA15</f>
        <v>0</v>
      </c>
      <c r="IB19" s="97">
        <f>Seniori!IB15</f>
        <v>0</v>
      </c>
      <c r="IC19" s="97">
        <f>Seniori!IC15</f>
        <v>0</v>
      </c>
      <c r="ID19" s="97">
        <f>Seniori!ID15</f>
        <v>0</v>
      </c>
      <c r="IE19" s="97">
        <f>Seniori!IE15</f>
        <v>0</v>
      </c>
      <c r="IF19" s="97">
        <f>Seniori!IF15</f>
        <v>0</v>
      </c>
      <c r="IG19" s="97">
        <f>Seniori!IG15</f>
        <v>0</v>
      </c>
      <c r="IH19" s="97">
        <f>Seniori!IH15</f>
        <v>0</v>
      </c>
      <c r="II19" s="97">
        <f>Seniori!II15</f>
        <v>0</v>
      </c>
      <c r="IJ19" s="97">
        <f>Seniori!IJ15</f>
        <v>0</v>
      </c>
      <c r="IK19" s="97">
        <f>Seniori!IK15</f>
        <v>0</v>
      </c>
      <c r="IL19" s="97">
        <f>Seniori!IL15</f>
        <v>0</v>
      </c>
      <c r="IM19" s="97">
        <f>Seniori!IM15</f>
        <v>0</v>
      </c>
      <c r="IN19" s="97">
        <f>Seniori!IN15</f>
        <v>0</v>
      </c>
      <c r="IO19" s="97">
        <f>Seniori!IO15</f>
        <v>0</v>
      </c>
      <c r="IP19" s="97">
        <f>Seniori!IP15</f>
        <v>0</v>
      </c>
      <c r="IQ19" s="97">
        <f>Seniori!IQ15</f>
        <v>0</v>
      </c>
      <c r="IR19" s="97">
        <f>Seniori!IR15</f>
        <v>0</v>
      </c>
      <c r="IS19" s="97">
        <f>Seniori!IS15</f>
        <v>0</v>
      </c>
      <c r="IT19" s="97">
        <f>Seniori!IT15</f>
        <v>0</v>
      </c>
      <c r="IU19" s="97">
        <f>Seniori!IU15</f>
        <v>0</v>
      </c>
      <c r="IV19" s="97">
        <f>Seniori!IV15</f>
        <v>0</v>
      </c>
      <c r="IW19" s="97">
        <f>Seniori!IW15</f>
        <v>0</v>
      </c>
      <c r="IX19" s="97">
        <f>Seniori!IX15</f>
        <v>0</v>
      </c>
      <c r="IY19" s="97">
        <f>Seniori!IY15</f>
        <v>0</v>
      </c>
      <c r="IZ19" s="97">
        <f>Seniori!IZ15</f>
        <v>0</v>
      </c>
      <c r="JA19" s="97">
        <f>Seniori!JA15</f>
        <v>0</v>
      </c>
      <c r="JB19" s="97">
        <f>Seniori!JB15</f>
        <v>0</v>
      </c>
      <c r="JC19" s="97">
        <f>Seniori!JC15</f>
        <v>0</v>
      </c>
      <c r="JD19" s="97">
        <f>Seniori!JD15</f>
        <v>0</v>
      </c>
      <c r="JE19" s="97">
        <f>Seniori!JE15</f>
        <v>0</v>
      </c>
      <c r="JF19" s="97">
        <f>Seniori!JF15</f>
        <v>0</v>
      </c>
      <c r="JG19" s="97">
        <f>Seniori!JG15</f>
        <v>0</v>
      </c>
      <c r="JH19" s="97">
        <f>Seniori!JH15</f>
        <v>0</v>
      </c>
      <c r="JI19" s="97">
        <f>Seniori!JI15</f>
        <v>0</v>
      </c>
      <c r="JJ19" s="97">
        <f>Seniori!JJ15</f>
        <v>0</v>
      </c>
      <c r="JK19" s="97">
        <f>Seniori!JK15</f>
        <v>0</v>
      </c>
      <c r="JL19" s="97">
        <f>Seniori!JL15</f>
        <v>0</v>
      </c>
      <c r="JM19" s="97">
        <f>Seniori!JM15</f>
        <v>0</v>
      </c>
      <c r="JN19" s="97">
        <f>Seniori!JN15</f>
        <v>0</v>
      </c>
      <c r="JO19" s="97">
        <f>Seniori!JO15</f>
        <v>10</v>
      </c>
      <c r="JP19" s="97">
        <f>Seniori!JP15</f>
        <v>0</v>
      </c>
      <c r="JQ19" s="97">
        <f>Seniori!JQ15</f>
        <v>0</v>
      </c>
      <c r="JR19" s="97">
        <f>Seniori!JR15</f>
        <v>0</v>
      </c>
      <c r="JS19" s="97">
        <f>Seniori!JS15</f>
        <v>0</v>
      </c>
      <c r="JT19" s="97">
        <f>Seniori!JT15</f>
        <v>0</v>
      </c>
      <c r="JU19" s="97">
        <f>Seniori!JU15</f>
        <v>0</v>
      </c>
      <c r="JV19" s="97">
        <f>Seniori!JV15</f>
        <v>0</v>
      </c>
      <c r="JW19" s="97">
        <f>Seniori!JW15</f>
        <v>0</v>
      </c>
      <c r="JX19" s="97">
        <f>Seniori!JX15</f>
        <v>10</v>
      </c>
      <c r="JY19" s="97">
        <f>Seniori!JY15</f>
        <v>0</v>
      </c>
      <c r="JZ19" s="97">
        <f>Seniori!JZ15</f>
        <v>0</v>
      </c>
      <c r="KA19" s="97">
        <f>Seniori!KA15</f>
        <v>0</v>
      </c>
      <c r="KB19" s="97">
        <f>Seniori!KB15</f>
        <v>0</v>
      </c>
      <c r="KC19" s="97">
        <f>Seniori!KC15</f>
        <v>0</v>
      </c>
      <c r="KD19" s="97">
        <f>Seniori!KD15</f>
        <v>0</v>
      </c>
      <c r="KE19" s="97">
        <f>Seniori!KE15</f>
        <v>0</v>
      </c>
      <c r="KF19" s="97">
        <f>Seniori!KF15</f>
        <v>0</v>
      </c>
      <c r="KG19" s="97">
        <f>Seniori!KG15</f>
        <v>0</v>
      </c>
      <c r="KH19" s="97">
        <f>Seniori!KH15</f>
        <v>0</v>
      </c>
      <c r="KI19" s="97">
        <f>Seniori!KI15</f>
        <v>0</v>
      </c>
      <c r="KJ19" s="97">
        <f>Seniori!KJ15</f>
        <v>0</v>
      </c>
      <c r="KK19" s="97">
        <f>Seniori!KK15</f>
        <v>0</v>
      </c>
      <c r="KL19" s="97">
        <f>Seniori!KL15</f>
        <v>0</v>
      </c>
      <c r="KM19" s="97">
        <f>Seniori!KM15</f>
        <v>0</v>
      </c>
      <c r="KN19" s="97">
        <f>Seniori!KN15</f>
        <v>0</v>
      </c>
      <c r="KO19" s="97">
        <f>Seniori!KO15</f>
        <v>0</v>
      </c>
      <c r="KP19" s="97">
        <f>Seniori!KP15</f>
        <v>0</v>
      </c>
      <c r="KQ19" s="97">
        <f>Seniori!KQ15</f>
        <v>0</v>
      </c>
      <c r="KR19" s="97">
        <f>Seniori!KR15</f>
        <v>0</v>
      </c>
      <c r="KS19" s="97">
        <f>Seniori!KS15</f>
        <v>0</v>
      </c>
      <c r="KT19" s="97">
        <f>Seniori!KT15</f>
        <v>0</v>
      </c>
      <c r="KU19" s="97">
        <f>Seniori!KU15</f>
        <v>0</v>
      </c>
      <c r="KV19" s="97">
        <f>Seniori!KV15</f>
        <v>0</v>
      </c>
      <c r="KW19" s="97">
        <f>Seniori!KW15</f>
        <v>0</v>
      </c>
      <c r="KX19" s="97">
        <f>Seniori!KX15</f>
        <v>0</v>
      </c>
      <c r="KY19" s="97">
        <f>Seniori!KY15</f>
        <v>0</v>
      </c>
      <c r="KZ19" s="97">
        <f>Seniori!KZ15</f>
        <v>0</v>
      </c>
      <c r="LA19" s="97">
        <f>Seniori!LA15</f>
        <v>0</v>
      </c>
      <c r="LB19" s="97">
        <f>Seniori!LB15</f>
        <v>0</v>
      </c>
      <c r="LC19" s="97">
        <f>Seniori!LC15</f>
        <v>0</v>
      </c>
      <c r="LD19" s="97">
        <f>Seniori!LD15</f>
        <v>0</v>
      </c>
      <c r="LE19" s="97">
        <f>Seniori!LE15</f>
        <v>0</v>
      </c>
      <c r="LF19" s="97">
        <f>Seniori!LF15</f>
        <v>0</v>
      </c>
      <c r="LG19" s="97">
        <f>Seniori!LG15</f>
        <v>0</v>
      </c>
      <c r="LH19" s="97">
        <f>Seniori!LH15</f>
        <v>0</v>
      </c>
      <c r="LI19" s="97">
        <f>Seniori!LI15</f>
        <v>0</v>
      </c>
      <c r="LJ19" s="97">
        <f>Seniori!LJ15</f>
        <v>0</v>
      </c>
      <c r="LK19" s="97">
        <f>Seniori!LK15</f>
        <v>0</v>
      </c>
      <c r="LL19" s="97">
        <f>Seniori!LL15</f>
        <v>0</v>
      </c>
      <c r="LM19" s="97">
        <f>Seniori!LM15</f>
        <v>0</v>
      </c>
      <c r="LN19" s="97">
        <f>Seniori!LN15</f>
        <v>0</v>
      </c>
      <c r="LO19" s="97">
        <f>Seniori!LO15</f>
        <v>19.5</v>
      </c>
      <c r="LP19" s="97">
        <f>Seniori!LP15</f>
        <v>0</v>
      </c>
      <c r="LQ19" s="97">
        <f>Seniori!LQ15</f>
        <v>0</v>
      </c>
      <c r="LR19" s="97">
        <f>Seniori!LR15</f>
        <v>0</v>
      </c>
      <c r="LS19" s="97">
        <f>Seniori!LS15</f>
        <v>0</v>
      </c>
      <c r="LT19" s="97">
        <f>Seniori!LT15</f>
        <v>0</v>
      </c>
      <c r="LU19" s="97">
        <f>Seniori!LU15</f>
        <v>0</v>
      </c>
      <c r="LV19" s="97">
        <f>Seniori!LV15</f>
        <v>0</v>
      </c>
      <c r="LW19" s="97">
        <f>Seniori!LW15</f>
        <v>33</v>
      </c>
      <c r="LX19" s="97">
        <f>Seniori!LX15</f>
        <v>0</v>
      </c>
      <c r="LY19" s="97">
        <f>Seniori!LY15</f>
        <v>0</v>
      </c>
      <c r="LZ19" s="97">
        <f>Seniori!LZ15</f>
        <v>0</v>
      </c>
      <c r="MA19" s="97">
        <f>Seniori!MA15</f>
        <v>0</v>
      </c>
      <c r="MB19" s="97">
        <f>Seniori!MB15</f>
        <v>0</v>
      </c>
      <c r="MC19" s="97">
        <f>Seniori!MC15</f>
        <v>0</v>
      </c>
      <c r="MD19" s="97">
        <f>Seniori!MD15</f>
        <v>0</v>
      </c>
      <c r="ME19" s="97">
        <f>Seniori!ME15</f>
        <v>0</v>
      </c>
      <c r="MF19" s="97">
        <f>Seniori!MF15</f>
        <v>0</v>
      </c>
      <c r="MG19" s="97">
        <f>Seniori!MG15</f>
        <v>0</v>
      </c>
      <c r="MH19" s="97">
        <f>Seniori!MH15</f>
        <v>0</v>
      </c>
      <c r="MI19" s="97">
        <f>Seniori!MI15</f>
        <v>0</v>
      </c>
      <c r="MJ19" s="97">
        <f>Seniori!MJ15</f>
        <v>0</v>
      </c>
      <c r="MK19" s="97">
        <f>Seniori!MK15</f>
        <v>0</v>
      </c>
      <c r="ML19" s="97">
        <f>Seniori!ML15</f>
        <v>0</v>
      </c>
      <c r="MM19" s="97">
        <f>Seniori!MM15</f>
        <v>0</v>
      </c>
      <c r="MN19" s="97">
        <f>Seniori!MN15</f>
        <v>0</v>
      </c>
      <c r="MO19" s="97">
        <f>Seniori!MO15</f>
        <v>0</v>
      </c>
      <c r="MP19" s="97">
        <f>Seniori!MP15</f>
        <v>0</v>
      </c>
      <c r="MQ19" s="97">
        <f>Seniori!MQ15</f>
        <v>0</v>
      </c>
      <c r="MR19" s="97">
        <f>Seniori!MR15</f>
        <v>0</v>
      </c>
      <c r="MS19" s="97">
        <f>Seniori!MS15</f>
        <v>0</v>
      </c>
      <c r="MT19" s="97">
        <f>Seniori!MT15</f>
        <v>0</v>
      </c>
      <c r="MU19" s="97">
        <f>Seniori!MU15</f>
        <v>0</v>
      </c>
      <c r="MV19" s="97">
        <f>Seniori!MV15</f>
        <v>0</v>
      </c>
      <c r="MW19" s="97">
        <f>Seniori!MW15</f>
        <v>0</v>
      </c>
      <c r="MX19" s="97">
        <f>Seniori!MX15</f>
        <v>0</v>
      </c>
      <c r="MY19" s="97">
        <f>Seniori!MY15</f>
        <v>0</v>
      </c>
      <c r="MZ19" s="97">
        <f>Seniori!MZ15</f>
        <v>0</v>
      </c>
      <c r="NA19" s="97">
        <f>Seniori!NA15</f>
        <v>0</v>
      </c>
      <c r="NB19" s="97">
        <f>Seniori!NB15</f>
        <v>0</v>
      </c>
      <c r="NC19" s="97">
        <f>Seniori!NC15</f>
        <v>0</v>
      </c>
      <c r="ND19" s="97">
        <f>Seniori!ND15</f>
        <v>0</v>
      </c>
      <c r="NE19" s="97">
        <f>Seniori!NE15</f>
        <v>0</v>
      </c>
      <c r="NF19" s="97">
        <f>Seniori!NF15</f>
        <v>0</v>
      </c>
      <c r="NG19" s="97">
        <f>Seniori!NG15</f>
        <v>0</v>
      </c>
      <c r="NH19" s="97">
        <f>Seniori!NH15</f>
        <v>0</v>
      </c>
      <c r="NI19" s="97">
        <f>Seniori!NI15</f>
        <v>0</v>
      </c>
      <c r="NJ19" s="97">
        <f>Seniori!NJ15</f>
        <v>0</v>
      </c>
      <c r="NK19" s="97">
        <f>Seniori!NK15</f>
        <v>0</v>
      </c>
      <c r="NL19" s="97">
        <f>Seniori!NL15</f>
        <v>0</v>
      </c>
      <c r="NM19" s="97">
        <f>Seniori!NM15</f>
        <v>0</v>
      </c>
      <c r="NN19" s="97">
        <f>Seniori!NN15</f>
        <v>0</v>
      </c>
      <c r="NO19" s="97">
        <f>Seniori!NO15</f>
        <v>0</v>
      </c>
      <c r="NP19" s="97">
        <f>Seniori!NP15</f>
        <v>0</v>
      </c>
      <c r="NQ19" s="97">
        <f>Seniori!NQ15</f>
        <v>0</v>
      </c>
      <c r="NR19" s="97">
        <f>Seniori!NR15</f>
        <v>0</v>
      </c>
      <c r="NS19" s="97">
        <f>Seniori!NS15</f>
        <v>0</v>
      </c>
      <c r="NT19" s="97">
        <f>Seniori!NT15</f>
        <v>0</v>
      </c>
      <c r="NU19" s="97">
        <f>Seniori!NU15</f>
        <v>0</v>
      </c>
      <c r="NV19" s="97">
        <f>Seniori!NV15</f>
        <v>0</v>
      </c>
      <c r="NW19" s="97">
        <f>Seniori!NW15</f>
        <v>0</v>
      </c>
      <c r="NX19" s="97">
        <f>Seniori!NX15</f>
        <v>0</v>
      </c>
      <c r="NY19" s="97">
        <f>Seniori!NY15</f>
        <v>0</v>
      </c>
      <c r="NZ19" s="97">
        <f>Seniori!NZ15</f>
        <v>0</v>
      </c>
      <c r="OA19" s="97">
        <f>Seniori!OA15</f>
        <v>0</v>
      </c>
      <c r="OB19" s="97">
        <f>Seniori!OB15</f>
        <v>0</v>
      </c>
      <c r="OC19" s="97">
        <f>Seniori!OC15</f>
        <v>0</v>
      </c>
      <c r="OD19" s="97">
        <f>Seniori!OD15</f>
        <v>0</v>
      </c>
      <c r="OE19" s="97">
        <f>Seniori!OE15</f>
        <v>0</v>
      </c>
      <c r="OF19" s="97">
        <f>Seniori!OF15</f>
        <v>0</v>
      </c>
      <c r="OG19" s="97">
        <f>Seniori!OG15</f>
        <v>0</v>
      </c>
      <c r="OH19" s="97">
        <f>Seniori!OH15</f>
        <v>0</v>
      </c>
      <c r="OI19" s="97">
        <f>Seniori!OI15</f>
        <v>0</v>
      </c>
      <c r="OJ19" s="97">
        <f>Seniori!OJ15</f>
        <v>0</v>
      </c>
      <c r="OK19" s="97">
        <f>Seniori!OK15</f>
        <v>0</v>
      </c>
      <c r="OL19" s="97">
        <f>Seniori!OL15</f>
        <v>0</v>
      </c>
      <c r="OM19" s="97">
        <f>Seniori!OM15</f>
        <v>0</v>
      </c>
      <c r="ON19" s="97">
        <f>Seniori!ON15</f>
        <v>0</v>
      </c>
      <c r="OO19" s="97">
        <f>Seniori!OO15</f>
        <v>0</v>
      </c>
      <c r="OP19" s="97">
        <f>Seniori!OP15</f>
        <v>0</v>
      </c>
      <c r="OQ19" s="97">
        <f>Seniori!OQ15</f>
        <v>0</v>
      </c>
      <c r="OR19" s="97">
        <f>Seniori!OR15</f>
        <v>0</v>
      </c>
      <c r="OS19" s="97">
        <f>Seniori!OS15</f>
        <v>0</v>
      </c>
      <c r="OT19" s="97">
        <f>Seniori!OT15</f>
        <v>0</v>
      </c>
      <c r="OU19" s="97">
        <f>Seniori!OU15</f>
        <v>0</v>
      </c>
      <c r="OV19" s="97">
        <f>Seniori!OV15</f>
        <v>0</v>
      </c>
      <c r="OW19" s="97">
        <f>Seniori!OW15</f>
        <v>0</v>
      </c>
      <c r="OX19" s="97">
        <f>Seniori!OX15</f>
        <v>0</v>
      </c>
      <c r="OY19" s="97">
        <f>Seniori!OY15</f>
        <v>0</v>
      </c>
      <c r="OZ19" s="97">
        <f>Seniori!OZ15</f>
        <v>0</v>
      </c>
      <c r="PA19" s="97">
        <f>Seniori!PA15</f>
        <v>0</v>
      </c>
      <c r="PB19" s="97">
        <f>Seniori!PB15</f>
        <v>0</v>
      </c>
      <c r="PC19" s="97">
        <f>Seniori!PC15</f>
        <v>0</v>
      </c>
      <c r="PD19" s="97">
        <f>Seniori!PD15</f>
        <v>0</v>
      </c>
      <c r="PE19" s="97">
        <f>Seniori!PE15</f>
        <v>0</v>
      </c>
      <c r="PF19" s="97">
        <f>Seniori!PF15</f>
        <v>0</v>
      </c>
      <c r="PG19" s="97">
        <f>Seniori!PG15</f>
        <v>0</v>
      </c>
      <c r="PH19" s="97">
        <f>Seniori!PH15</f>
        <v>0</v>
      </c>
      <c r="PI19" s="97">
        <f>Seniori!PI15</f>
        <v>0</v>
      </c>
      <c r="PJ19" s="97">
        <f>Seniori!PJ15</f>
        <v>0</v>
      </c>
      <c r="PK19" s="97">
        <f>Seniori!PK15</f>
        <v>0</v>
      </c>
      <c r="PL19" s="97">
        <f>Seniori!PL15</f>
        <v>0</v>
      </c>
      <c r="PM19" s="97">
        <f>Seniori!PM15</f>
        <v>0</v>
      </c>
      <c r="PN19" s="97">
        <f>Seniori!PN15</f>
        <v>0</v>
      </c>
      <c r="PO19" s="97">
        <f>Seniori!PO15</f>
        <v>0</v>
      </c>
      <c r="PP19" s="97">
        <f>Seniori!PP15</f>
        <v>0</v>
      </c>
      <c r="PQ19" s="97">
        <f>Seniori!PQ15</f>
        <v>0</v>
      </c>
      <c r="PR19" s="97">
        <f>Seniori!PR15</f>
        <v>0</v>
      </c>
      <c r="PS19" s="97">
        <f>Seniori!PS15</f>
        <v>0</v>
      </c>
      <c r="PT19" s="97">
        <f>Seniori!PT15</f>
        <v>0</v>
      </c>
      <c r="PU19" s="97">
        <f>Seniori!PU15</f>
        <v>0</v>
      </c>
      <c r="PV19" s="97">
        <f>Seniori!PV15</f>
        <v>0</v>
      </c>
      <c r="PW19" s="97">
        <f>Seniori!PW15</f>
        <v>0</v>
      </c>
      <c r="PX19" s="97">
        <f>Seniori!PX15</f>
        <v>0</v>
      </c>
      <c r="PY19" s="97">
        <f>Seniori!PY15</f>
        <v>0</v>
      </c>
      <c r="PZ19" s="97">
        <f>Seniori!PZ15</f>
        <v>0</v>
      </c>
      <c r="QA19" s="97">
        <f>Seniori!QA15</f>
        <v>0</v>
      </c>
      <c r="QB19" s="97">
        <f>Seniori!QB15</f>
        <v>0</v>
      </c>
      <c r="QC19" s="97">
        <f>Seniori!QC15</f>
        <v>0</v>
      </c>
      <c r="QD19" s="97">
        <f>Seniori!QD15</f>
        <v>0</v>
      </c>
      <c r="QE19" s="97">
        <f>Seniori!QE15</f>
        <v>0</v>
      </c>
      <c r="QF19" s="97">
        <f>Seniori!QF15</f>
        <v>0</v>
      </c>
      <c r="QG19" s="97">
        <f>Seniori!QG15</f>
        <v>0</v>
      </c>
      <c r="QH19" s="97">
        <f>Seniori!QH15</f>
        <v>0</v>
      </c>
      <c r="QI19" s="97">
        <f>Seniori!QI15</f>
        <v>0</v>
      </c>
      <c r="QJ19" s="97">
        <f>Seniori!QJ15</f>
        <v>0</v>
      </c>
      <c r="QK19" s="97">
        <f>Seniori!QK15</f>
        <v>0</v>
      </c>
      <c r="QL19" s="97">
        <f>Seniori!QL15</f>
        <v>0</v>
      </c>
      <c r="QM19" s="97">
        <f>Seniori!QM15</f>
        <v>0</v>
      </c>
      <c r="QN19" s="97">
        <f>Seniori!QN15</f>
        <v>0</v>
      </c>
      <c r="QO19" s="97">
        <f>Seniori!QO15</f>
        <v>0</v>
      </c>
      <c r="QP19" s="97">
        <f>Seniori!QP15</f>
        <v>0</v>
      </c>
      <c r="QQ19" s="97">
        <f>Seniori!QQ15</f>
        <v>0</v>
      </c>
      <c r="QR19" s="97">
        <f>Seniori!QR15</f>
        <v>0</v>
      </c>
      <c r="QS19" s="97">
        <f>Seniori!QS15</f>
        <v>0</v>
      </c>
      <c r="QT19" s="97">
        <f>Seniori!QT15</f>
        <v>0</v>
      </c>
      <c r="QU19" s="97">
        <f>Seniori!QU15</f>
        <v>0</v>
      </c>
      <c r="QV19" s="97">
        <f>Seniori!QV15</f>
        <v>0</v>
      </c>
      <c r="QW19" s="97">
        <f>Seniori!QW15</f>
        <v>0</v>
      </c>
      <c r="QX19" s="97">
        <f>Seniori!QX15</f>
        <v>0</v>
      </c>
      <c r="QY19" s="97">
        <f>Seniori!QY15</f>
        <v>0</v>
      </c>
      <c r="QZ19" s="97">
        <f>Seniori!QZ15</f>
        <v>0</v>
      </c>
      <c r="RA19" s="97">
        <f>Seniori!RA15</f>
        <v>0</v>
      </c>
      <c r="RB19" s="97">
        <f>Seniori!RB15</f>
        <v>0</v>
      </c>
      <c r="RC19" s="97">
        <f>Seniori!RC15</f>
        <v>0</v>
      </c>
      <c r="RD19" s="97">
        <f>Seniori!RD15</f>
        <v>0</v>
      </c>
      <c r="RE19" s="97">
        <f>Seniori!RE15</f>
        <v>0</v>
      </c>
      <c r="RF19" s="97">
        <f>Seniori!RF15</f>
        <v>0</v>
      </c>
      <c r="RG19" s="97">
        <f>Seniori!RG15</f>
        <v>0</v>
      </c>
      <c r="RH19" s="97">
        <f>Seniori!RH15</f>
        <v>0</v>
      </c>
      <c r="RI19" s="97">
        <f>Seniori!RI15</f>
        <v>0</v>
      </c>
      <c r="RJ19" s="97">
        <f>Seniori!RJ15</f>
        <v>0</v>
      </c>
      <c r="RK19" s="97">
        <f>Seniori!RK15</f>
        <v>0</v>
      </c>
      <c r="RL19" s="97">
        <f>Seniori!RL15</f>
        <v>0</v>
      </c>
      <c r="RM19" s="97">
        <f>Seniori!RM15</f>
        <v>0</v>
      </c>
      <c r="RN19" s="97">
        <f>Seniori!RN15</f>
        <v>0</v>
      </c>
      <c r="RO19" s="97">
        <f>Seniori!RO15</f>
        <v>0</v>
      </c>
      <c r="RP19" s="97">
        <f>Seniori!RP15</f>
        <v>0</v>
      </c>
      <c r="RQ19" s="97">
        <f>Seniori!RQ15</f>
        <v>0</v>
      </c>
      <c r="RR19" s="97">
        <f>Seniori!RR15</f>
        <v>0</v>
      </c>
      <c r="RS19" s="97">
        <f>Seniori!RS15</f>
        <v>0</v>
      </c>
      <c r="RT19" s="97">
        <f>Seniori!RT15</f>
        <v>0</v>
      </c>
      <c r="RU19" s="97">
        <f>Seniori!RU15</f>
        <v>0</v>
      </c>
      <c r="RV19" s="97">
        <f>Seniori!RV15</f>
        <v>0</v>
      </c>
      <c r="RW19" s="97">
        <f>Seniori!RW15</f>
        <v>0</v>
      </c>
      <c r="RX19" s="97">
        <f>Seniori!RX15</f>
        <v>0</v>
      </c>
      <c r="RY19" s="97">
        <f>Seniori!RY15</f>
        <v>0</v>
      </c>
      <c r="RZ19" s="97">
        <f>Seniori!RZ15</f>
        <v>0</v>
      </c>
      <c r="SA19" s="97">
        <f>Seniori!SA15</f>
        <v>0</v>
      </c>
      <c r="SB19" s="97">
        <f>Seniori!SB15</f>
        <v>0</v>
      </c>
      <c r="SC19" s="97">
        <f>Seniori!SC15</f>
        <v>0</v>
      </c>
      <c r="SD19" s="97">
        <f>Seniori!SD15</f>
        <v>0</v>
      </c>
      <c r="SE19" s="97">
        <f>Seniori!SE15</f>
        <v>0</v>
      </c>
      <c r="SF19" s="97">
        <f>Seniori!SF15</f>
        <v>0</v>
      </c>
      <c r="SG19" s="97">
        <f>Seniori!SG15</f>
        <v>0</v>
      </c>
      <c r="SH19" s="97">
        <f>Seniori!SH15</f>
        <v>0</v>
      </c>
      <c r="SI19" s="97">
        <f>Seniori!SI15</f>
        <v>0</v>
      </c>
      <c r="SJ19" s="97">
        <f>Seniori!SJ15</f>
        <v>0</v>
      </c>
      <c r="SK19" s="97">
        <f>Seniori!SK15</f>
        <v>0</v>
      </c>
      <c r="SL19" s="97">
        <f>Seniori!SL15</f>
        <v>0</v>
      </c>
      <c r="SM19" s="97">
        <f>Seniori!SM15</f>
        <v>0</v>
      </c>
      <c r="SN19" s="97">
        <f>Seniori!SN15</f>
        <v>0</v>
      </c>
      <c r="SO19" s="97">
        <f>Seniori!SO15</f>
        <v>0</v>
      </c>
      <c r="SP19" s="97">
        <f>Seniori!SP15</f>
        <v>0</v>
      </c>
      <c r="SQ19" s="97">
        <f>Seniori!SQ15</f>
        <v>0</v>
      </c>
      <c r="SR19" s="97">
        <f>Seniori!SR15</f>
        <v>0</v>
      </c>
      <c r="SS19" s="97">
        <f>Seniori!SS15</f>
        <v>0</v>
      </c>
      <c r="ST19" s="97">
        <f>Seniori!ST15</f>
        <v>0</v>
      </c>
      <c r="SU19" s="97">
        <f>Seniori!SU15</f>
        <v>0</v>
      </c>
      <c r="SV19" s="97">
        <f>Seniori!SV15</f>
        <v>0</v>
      </c>
      <c r="SW19" s="97">
        <f>Seniori!SW15</f>
        <v>0</v>
      </c>
      <c r="SX19" s="97">
        <f>Seniori!SX15</f>
        <v>0</v>
      </c>
      <c r="SY19" s="97">
        <f>Seniori!SY15</f>
        <v>0</v>
      </c>
      <c r="SZ19" s="97">
        <f>Seniori!SZ15</f>
        <v>0</v>
      </c>
      <c r="TA19" s="97">
        <f>Seniori!TA15</f>
        <v>0</v>
      </c>
      <c r="TB19" s="97">
        <f>Seniori!TB15</f>
        <v>0</v>
      </c>
    </row>
    <row r="20" spans="1:522" s="1" customFormat="1" ht="18" customHeight="1" x14ac:dyDescent="0.2">
      <c r="A20" s="12">
        <v>9</v>
      </c>
      <c r="B20" s="11" t="s">
        <v>140</v>
      </c>
      <c r="C20" s="1">
        <v>11990</v>
      </c>
      <c r="D20" s="1">
        <v>2016</v>
      </c>
      <c r="E20" s="4" t="s">
        <v>79</v>
      </c>
      <c r="F20" s="1">
        <v>7853</v>
      </c>
      <c r="G20" s="9" t="s">
        <v>93</v>
      </c>
      <c r="H20" s="4" t="s">
        <v>20</v>
      </c>
      <c r="I20" s="1">
        <f t="shared" ref="I20:I31" si="1">SUM(K20:TB20)</f>
        <v>210.5</v>
      </c>
      <c r="J20" s="12">
        <f>Tabuľka4[[#This Row],[Stĺpec99]]+Tabuľka4[[#This Row],[Stĺpec153]]+Tabuľka4[[#This Row],[Stĺpec159]]+Tabuľka4[[#This Row],[Stĺpec160]]+Tabuľka4[[#This Row],[Stĺpec223]]+Tabuľka4[[#This Row],[Stĺpec232]]+Tabuľka4[[#This Row],[Stĺpec273]]+Tabuľka4[[#This Row],[Stĺpec283]]+Tabuľka4[[#This Row],[Stĺpec292]]+Tabuľka4[[#This Row],[Stĺpec302]]+Tabuľka4[[#This Row],[Stĺpec311]]+Tabuľka4[[#This Row],[Stĺpec318]]+Tabuľka4[[#This Row],[Stĺpec326]]+Tabuľka4[[#This Row],[Stĺpec333]]+Tabuľka4[[#This Row],[Stĺpec334]]</f>
        <v>135.5</v>
      </c>
      <c r="K20" s="97">
        <f>Juniori!K9</f>
        <v>0</v>
      </c>
      <c r="L20" s="97">
        <f>Juniori!L9</f>
        <v>0</v>
      </c>
      <c r="M20" s="97">
        <f>Juniori!M9</f>
        <v>0</v>
      </c>
      <c r="N20" s="97">
        <f>Juniori!N9</f>
        <v>0</v>
      </c>
      <c r="O20" s="97">
        <f>Juniori!O9</f>
        <v>0</v>
      </c>
      <c r="P20" s="97">
        <f>Juniori!P9</f>
        <v>0</v>
      </c>
      <c r="Q20" s="97">
        <f>Juniori!Q9</f>
        <v>0</v>
      </c>
      <c r="R20" s="97">
        <f>Juniori!R9</f>
        <v>0</v>
      </c>
      <c r="S20" s="97">
        <f>Juniori!S9</f>
        <v>0</v>
      </c>
      <c r="T20" s="97">
        <f>Juniori!T9</f>
        <v>0</v>
      </c>
      <c r="U20" s="97">
        <f>Juniori!U9</f>
        <v>0</v>
      </c>
      <c r="V20" s="97">
        <f>Juniori!V9</f>
        <v>0</v>
      </c>
      <c r="W20" s="97">
        <f>Juniori!W9</f>
        <v>0</v>
      </c>
      <c r="X20" s="97">
        <f>Juniori!X9</f>
        <v>0</v>
      </c>
      <c r="Y20" s="97">
        <f>Juniori!Y9</f>
        <v>0</v>
      </c>
      <c r="Z20" s="97">
        <f>Juniori!Z9</f>
        <v>0</v>
      </c>
      <c r="AA20" s="97">
        <f>Juniori!AA9</f>
        <v>0</v>
      </c>
      <c r="AB20" s="97">
        <f>Juniori!AB9</f>
        <v>0</v>
      </c>
      <c r="AC20" s="97">
        <f>Juniori!AC9</f>
        <v>0</v>
      </c>
      <c r="AD20" s="97">
        <f>Juniori!AD9</f>
        <v>0</v>
      </c>
      <c r="AE20" s="97">
        <f>Juniori!AE9</f>
        <v>0</v>
      </c>
      <c r="AF20" s="97">
        <f>Juniori!AF9</f>
        <v>0</v>
      </c>
      <c r="AG20" s="97">
        <f>Juniori!AG9</f>
        <v>0</v>
      </c>
      <c r="AH20" s="97">
        <f>Juniori!AH9</f>
        <v>0</v>
      </c>
      <c r="AI20" s="97">
        <f>Juniori!AI9</f>
        <v>0</v>
      </c>
      <c r="AJ20" s="97">
        <f>Juniori!AJ9</f>
        <v>0</v>
      </c>
      <c r="AK20" s="97">
        <f>Juniori!AK9</f>
        <v>0</v>
      </c>
      <c r="AL20" s="97">
        <f>Juniori!AL9</f>
        <v>0</v>
      </c>
      <c r="AM20" s="97">
        <f>Juniori!AM9</f>
        <v>0</v>
      </c>
      <c r="AN20" s="97">
        <f>Juniori!AN9</f>
        <v>0</v>
      </c>
      <c r="AO20" s="97">
        <f>Juniori!AO9</f>
        <v>0</v>
      </c>
      <c r="AP20" s="97">
        <f>Juniori!AP9</f>
        <v>0</v>
      </c>
      <c r="AQ20" s="97">
        <f>Juniori!AQ9</f>
        <v>0</v>
      </c>
      <c r="AR20" s="97">
        <f>Juniori!AR9</f>
        <v>0</v>
      </c>
      <c r="AS20" s="97">
        <f>Juniori!AS9</f>
        <v>0</v>
      </c>
      <c r="AT20" s="97">
        <f>Juniori!AT9</f>
        <v>0</v>
      </c>
      <c r="AU20" s="97">
        <f>Juniori!AU9</f>
        <v>0</v>
      </c>
      <c r="AV20" s="97">
        <f>Juniori!AV9</f>
        <v>0</v>
      </c>
      <c r="AW20" s="97">
        <f>Juniori!AW9</f>
        <v>0</v>
      </c>
      <c r="AX20" s="97">
        <f>Juniori!AX9</f>
        <v>0</v>
      </c>
      <c r="AY20" s="97">
        <f>Juniori!AY9</f>
        <v>0</v>
      </c>
      <c r="AZ20" s="97">
        <f>Juniori!AZ9</f>
        <v>0</v>
      </c>
      <c r="BA20" s="97">
        <f>Juniori!BA9</f>
        <v>0</v>
      </c>
      <c r="BB20" s="97">
        <f>Juniori!BB9</f>
        <v>0</v>
      </c>
      <c r="BC20" s="97">
        <f>Juniori!BC9</f>
        <v>0</v>
      </c>
      <c r="BD20" s="97">
        <f>Juniori!BD9</f>
        <v>0</v>
      </c>
      <c r="BE20" s="97">
        <f>Juniori!BE9</f>
        <v>0</v>
      </c>
      <c r="BF20" s="97">
        <f>Juniori!BF9</f>
        <v>0</v>
      </c>
      <c r="BG20" s="97">
        <f>Juniori!BG9</f>
        <v>0</v>
      </c>
      <c r="BH20" s="97">
        <f>Juniori!BH9</f>
        <v>0</v>
      </c>
      <c r="BI20" s="97">
        <f>Juniori!BI9</f>
        <v>0</v>
      </c>
      <c r="BJ20" s="97">
        <f>Juniori!BJ9</f>
        <v>0</v>
      </c>
      <c r="BK20" s="97">
        <f>Juniori!BK9</f>
        <v>0</v>
      </c>
      <c r="BL20" s="97">
        <f>Juniori!BL9</f>
        <v>0</v>
      </c>
      <c r="BM20" s="97">
        <f>Juniori!BM9</f>
        <v>0</v>
      </c>
      <c r="BN20" s="97">
        <f>Juniori!BN9</f>
        <v>0</v>
      </c>
      <c r="BO20" s="97">
        <f>Juniori!BO9</f>
        <v>0</v>
      </c>
      <c r="BP20" s="97">
        <f>Juniori!BP9</f>
        <v>0</v>
      </c>
      <c r="BQ20" s="97">
        <f>Juniori!BQ9</f>
        <v>0</v>
      </c>
      <c r="BR20" s="97">
        <f>Juniori!BR9</f>
        <v>0</v>
      </c>
      <c r="BS20" s="97">
        <f>Juniori!BS9</f>
        <v>0</v>
      </c>
      <c r="BT20" s="97">
        <f>Juniori!BT9</f>
        <v>0</v>
      </c>
      <c r="BU20" s="97">
        <f>Juniori!BU9</f>
        <v>0</v>
      </c>
      <c r="BV20" s="97">
        <f>Juniori!BV9</f>
        <v>0</v>
      </c>
      <c r="BW20" s="97">
        <f>Juniori!BW9</f>
        <v>0</v>
      </c>
      <c r="BX20" s="97">
        <f>Juniori!BX9</f>
        <v>0</v>
      </c>
      <c r="BY20" s="97">
        <f>Juniori!BY9</f>
        <v>0</v>
      </c>
      <c r="BZ20" s="97">
        <f>Juniori!BZ9</f>
        <v>0</v>
      </c>
      <c r="CA20" s="97">
        <f>Juniori!CA9</f>
        <v>0</v>
      </c>
      <c r="CB20" s="97">
        <f>Juniori!CB9</f>
        <v>0</v>
      </c>
      <c r="CC20" s="97">
        <f>Juniori!CC9</f>
        <v>0</v>
      </c>
      <c r="CD20" s="97">
        <f>Juniori!CD9</f>
        <v>0</v>
      </c>
      <c r="CE20" s="97">
        <f>Juniori!CE9</f>
        <v>0</v>
      </c>
      <c r="CF20" s="97">
        <f>Juniori!CF9</f>
        <v>4</v>
      </c>
      <c r="CG20" s="97">
        <f>Juniori!CG9</f>
        <v>3</v>
      </c>
      <c r="CH20" s="97">
        <f>Juniori!CH9</f>
        <v>0</v>
      </c>
      <c r="CI20" s="97">
        <f>Juniori!CI9</f>
        <v>0</v>
      </c>
      <c r="CJ20" s="97">
        <f>Juniori!CJ9</f>
        <v>0</v>
      </c>
      <c r="CK20" s="97">
        <f>Juniori!CK9</f>
        <v>0</v>
      </c>
      <c r="CL20" s="97">
        <f>Juniori!CL9</f>
        <v>0</v>
      </c>
      <c r="CM20" s="97">
        <f>Juniori!CM9</f>
        <v>0</v>
      </c>
      <c r="CN20" s="97">
        <f>Juniori!CN9</f>
        <v>0</v>
      </c>
      <c r="CO20" s="97">
        <f>Juniori!CO9</f>
        <v>0</v>
      </c>
      <c r="CP20" s="97">
        <f>Juniori!CP9</f>
        <v>4</v>
      </c>
      <c r="CQ20" s="97">
        <f>Juniori!CQ9</f>
        <v>5</v>
      </c>
      <c r="CR20" s="97">
        <f>Juniori!CR9</f>
        <v>0</v>
      </c>
      <c r="CS20" s="97">
        <f>Juniori!CS9</f>
        <v>0</v>
      </c>
      <c r="CT20" s="97">
        <f>Juniori!CT9</f>
        <v>0</v>
      </c>
      <c r="CU20" s="97">
        <f>Juniori!CU9</f>
        <v>7</v>
      </c>
      <c r="CV20" s="97">
        <f>Juniori!CV9</f>
        <v>0</v>
      </c>
      <c r="CW20" s="97">
        <f>Juniori!CW9</f>
        <v>6</v>
      </c>
      <c r="CX20" s="97">
        <f>Juniori!CX9</f>
        <v>0</v>
      </c>
      <c r="CY20" s="97">
        <f>Juniori!CY9</f>
        <v>0</v>
      </c>
      <c r="CZ20" s="97">
        <f>Juniori!CZ9</f>
        <v>0</v>
      </c>
      <c r="DA20" s="97">
        <f>Juniori!DA9</f>
        <v>0</v>
      </c>
      <c r="DB20" s="97">
        <f>Juniori!DB9</f>
        <v>0</v>
      </c>
      <c r="DC20" s="97">
        <f>Juniori!DC9</f>
        <v>0</v>
      </c>
      <c r="DD20" s="97">
        <f>Juniori!DD9</f>
        <v>0</v>
      </c>
      <c r="DE20" s="97">
        <f>Juniori!DE9</f>
        <v>0</v>
      </c>
      <c r="DF20" s="97">
        <f>Juniori!DF9</f>
        <v>0</v>
      </c>
      <c r="DG20" s="97">
        <f>Juniori!DG9</f>
        <v>0</v>
      </c>
      <c r="DH20" s="97">
        <f>Juniori!DH9</f>
        <v>0</v>
      </c>
      <c r="DI20" s="97">
        <f>Juniori!DI9</f>
        <v>0</v>
      </c>
      <c r="DJ20" s="97">
        <f>Juniori!DJ9</f>
        <v>5</v>
      </c>
      <c r="DK20" s="97">
        <f>Juniori!DK9</f>
        <v>4</v>
      </c>
      <c r="DL20" s="97">
        <f>Juniori!DL9</f>
        <v>0</v>
      </c>
      <c r="DM20" s="97">
        <f>Juniori!DM9</f>
        <v>0</v>
      </c>
      <c r="DN20" s="97">
        <f>Juniori!DN9</f>
        <v>0</v>
      </c>
      <c r="DO20" s="97">
        <f>Juniori!DO9</f>
        <v>0</v>
      </c>
      <c r="DP20" s="97">
        <f>Juniori!DP9</f>
        <v>0</v>
      </c>
      <c r="DQ20" s="97">
        <f>Juniori!DQ9</f>
        <v>0</v>
      </c>
      <c r="DR20" s="97">
        <f>Juniori!DR9</f>
        <v>0</v>
      </c>
      <c r="DS20" s="97">
        <f>Juniori!DS9</f>
        <v>0</v>
      </c>
      <c r="DT20" s="97">
        <f>Juniori!DT9</f>
        <v>0</v>
      </c>
      <c r="DU20" s="97">
        <f>Juniori!DU9</f>
        <v>0</v>
      </c>
      <c r="DV20" s="97">
        <f>Juniori!DV9</f>
        <v>0</v>
      </c>
      <c r="DW20" s="97">
        <f>Juniori!DW9</f>
        <v>0</v>
      </c>
      <c r="DX20" s="97">
        <f>Juniori!DX9</f>
        <v>0</v>
      </c>
      <c r="DY20" s="97">
        <f>Juniori!DY9</f>
        <v>0</v>
      </c>
      <c r="DZ20" s="97">
        <f>Juniori!DZ9</f>
        <v>0</v>
      </c>
      <c r="EA20" s="97">
        <f>Juniori!EA9</f>
        <v>0</v>
      </c>
      <c r="EB20" s="97">
        <f>Juniori!EB9</f>
        <v>0</v>
      </c>
      <c r="EC20" s="97">
        <f>Juniori!EC9</f>
        <v>0</v>
      </c>
      <c r="ED20" s="97">
        <f>Juniori!ED9</f>
        <v>0</v>
      </c>
      <c r="EE20" s="97">
        <f>Juniori!EE9</f>
        <v>0</v>
      </c>
      <c r="EF20" s="97">
        <f>Juniori!EF9</f>
        <v>0</v>
      </c>
      <c r="EG20" s="97">
        <f>Juniori!EG9</f>
        <v>0</v>
      </c>
      <c r="EH20" s="97">
        <f>Juniori!EH9</f>
        <v>0</v>
      </c>
      <c r="EI20" s="97">
        <f>Juniori!EI9</f>
        <v>0</v>
      </c>
      <c r="EJ20" s="97">
        <f>Juniori!EJ9</f>
        <v>0</v>
      </c>
      <c r="EK20" s="97">
        <f>Juniori!EK9</f>
        <v>0</v>
      </c>
      <c r="EL20" s="97">
        <f>Juniori!EL9</f>
        <v>0</v>
      </c>
      <c r="EM20" s="97">
        <f>Juniori!EM9</f>
        <v>0</v>
      </c>
      <c r="EN20" s="97">
        <f>Juniori!EN9</f>
        <v>0</v>
      </c>
      <c r="EO20" s="97">
        <f>Juniori!EO9</f>
        <v>0</v>
      </c>
      <c r="EP20" s="97">
        <f>Juniori!EP9</f>
        <v>0</v>
      </c>
      <c r="EQ20" s="97">
        <f>Juniori!EQ9</f>
        <v>6</v>
      </c>
      <c r="ER20" s="97">
        <f>Juniori!ER9</f>
        <v>4</v>
      </c>
      <c r="ES20" s="97">
        <f>Juniori!ES9</f>
        <v>0</v>
      </c>
      <c r="ET20" s="97">
        <f>Juniori!ET9</f>
        <v>0</v>
      </c>
      <c r="EU20" s="97">
        <f>Juniori!EU9</f>
        <v>0</v>
      </c>
      <c r="EV20" s="97">
        <f>Juniori!EV9</f>
        <v>0</v>
      </c>
      <c r="EW20" s="97">
        <f>Juniori!EW9</f>
        <v>9</v>
      </c>
      <c r="EX20" s="97">
        <f>Juniori!EX9</f>
        <v>6</v>
      </c>
      <c r="EY20" s="97">
        <f>Juniori!EY9</f>
        <v>0</v>
      </c>
      <c r="EZ20" s="97">
        <f>Juniori!EZ9</f>
        <v>0</v>
      </c>
      <c r="FA20" s="97">
        <f>Juniori!FA9</f>
        <v>0</v>
      </c>
      <c r="FB20" s="97">
        <f>Juniori!FB9</f>
        <v>0</v>
      </c>
      <c r="FC20" s="97">
        <f>Juniori!FC9</f>
        <v>8</v>
      </c>
      <c r="FD20" s="97">
        <f>Juniori!FD9</f>
        <v>11</v>
      </c>
      <c r="FE20" s="97">
        <f>Juniori!FE9</f>
        <v>0</v>
      </c>
      <c r="FF20" s="97">
        <f>Juniori!FF9</f>
        <v>0</v>
      </c>
      <c r="FG20" s="97">
        <f>Juniori!FG9</f>
        <v>0</v>
      </c>
      <c r="FH20" s="97">
        <f>Juniori!FH9</f>
        <v>0</v>
      </c>
      <c r="FI20" s="97">
        <f>Juniori!FI9</f>
        <v>0</v>
      </c>
      <c r="FJ20" s="97">
        <f>Juniori!FJ9</f>
        <v>0</v>
      </c>
      <c r="FK20" s="97">
        <f>Juniori!FK9</f>
        <v>0</v>
      </c>
      <c r="FL20" s="97">
        <f>Juniori!FL9</f>
        <v>0</v>
      </c>
      <c r="FM20" s="97">
        <f>Juniori!FM9</f>
        <v>0</v>
      </c>
      <c r="FN20" s="97">
        <f>Juniori!FN9</f>
        <v>0</v>
      </c>
      <c r="FO20" s="97">
        <f>Juniori!FO9</f>
        <v>0</v>
      </c>
      <c r="FP20" s="97">
        <f>Juniori!FP9</f>
        <v>0</v>
      </c>
      <c r="FQ20" s="97">
        <f>Juniori!FQ9</f>
        <v>0</v>
      </c>
      <c r="FR20" s="97">
        <f>Juniori!FR9</f>
        <v>0</v>
      </c>
      <c r="FS20" s="97">
        <f>Juniori!FS9</f>
        <v>0</v>
      </c>
      <c r="FT20" s="97">
        <f>Juniori!FT9</f>
        <v>0</v>
      </c>
      <c r="FU20" s="97">
        <f>Juniori!FU9</f>
        <v>0</v>
      </c>
      <c r="FV20" s="97">
        <f>Juniori!FV9</f>
        <v>0</v>
      </c>
      <c r="FW20" s="97">
        <f>Juniori!FW9</f>
        <v>0</v>
      </c>
      <c r="FX20" s="97">
        <f>Juniori!FX9</f>
        <v>0</v>
      </c>
      <c r="FY20" s="97">
        <f>Juniori!FY9</f>
        <v>0</v>
      </c>
      <c r="FZ20" s="97">
        <f>Juniori!FZ9</f>
        <v>0</v>
      </c>
      <c r="GA20" s="97">
        <f>Juniori!GA9</f>
        <v>0</v>
      </c>
      <c r="GB20" s="97">
        <f>Juniori!GB9</f>
        <v>0</v>
      </c>
      <c r="GC20" s="97">
        <f>Juniori!GC9</f>
        <v>0</v>
      </c>
      <c r="GD20" s="97">
        <f>Juniori!GD9</f>
        <v>0</v>
      </c>
      <c r="GE20" s="97">
        <f>Juniori!GE9</f>
        <v>0</v>
      </c>
      <c r="GF20" s="97">
        <f>Juniori!GF9</f>
        <v>0</v>
      </c>
      <c r="GG20" s="97">
        <f>Juniori!GG9</f>
        <v>0</v>
      </c>
      <c r="GH20" s="97">
        <f>Juniori!GH9</f>
        <v>0</v>
      </c>
      <c r="GI20" s="97">
        <f>Juniori!GI9</f>
        <v>0</v>
      </c>
      <c r="GJ20" s="97">
        <f>Juniori!GJ9</f>
        <v>0</v>
      </c>
      <c r="GK20" s="97">
        <f>Juniori!GK9</f>
        <v>0</v>
      </c>
      <c r="GL20" s="97">
        <f>Juniori!GL9</f>
        <v>0</v>
      </c>
      <c r="GM20" s="97">
        <f>Juniori!GM9</f>
        <v>0</v>
      </c>
      <c r="GN20" s="97">
        <f>Juniori!GN9</f>
        <v>0</v>
      </c>
      <c r="GO20" s="97">
        <f>Juniori!GO9</f>
        <v>0</v>
      </c>
      <c r="GP20" s="97">
        <f>Juniori!GP9</f>
        <v>0</v>
      </c>
      <c r="GQ20" s="97">
        <f>Juniori!GQ9</f>
        <v>0</v>
      </c>
      <c r="GR20" s="97">
        <f>Juniori!GR9</f>
        <v>0</v>
      </c>
      <c r="GS20" s="97">
        <f>Juniori!GS9</f>
        <v>0</v>
      </c>
      <c r="GT20" s="97">
        <f>Juniori!GT9</f>
        <v>0</v>
      </c>
      <c r="GU20" s="97">
        <f>Juniori!GU9</f>
        <v>0</v>
      </c>
      <c r="GV20" s="97">
        <f>Juniori!GV9</f>
        <v>0</v>
      </c>
      <c r="GW20" s="97">
        <f>Juniori!GW9</f>
        <v>0</v>
      </c>
      <c r="GX20" s="97">
        <f>Juniori!GX9</f>
        <v>0</v>
      </c>
      <c r="GY20" s="97">
        <f>Juniori!GY9</f>
        <v>0</v>
      </c>
      <c r="GZ20" s="97">
        <f>Juniori!GZ9</f>
        <v>0</v>
      </c>
      <c r="HA20" s="97">
        <f>Juniori!HA9</f>
        <v>0</v>
      </c>
      <c r="HB20" s="97">
        <f>Juniori!HB9</f>
        <v>0</v>
      </c>
      <c r="HC20" s="97">
        <f>Juniori!HC9</f>
        <v>0</v>
      </c>
      <c r="HD20" s="97">
        <f>Juniori!HD9</f>
        <v>0</v>
      </c>
      <c r="HE20" s="97">
        <f>Juniori!HE9</f>
        <v>0</v>
      </c>
      <c r="HF20" s="97">
        <f>Juniori!HF9</f>
        <v>0</v>
      </c>
      <c r="HG20" s="97">
        <f>Juniori!HG9</f>
        <v>0</v>
      </c>
      <c r="HH20" s="97">
        <f>Juniori!HH9</f>
        <v>0</v>
      </c>
      <c r="HI20" s="97">
        <f>Juniori!HI9</f>
        <v>0</v>
      </c>
      <c r="HJ20" s="97">
        <f>Juniori!HJ9</f>
        <v>0</v>
      </c>
      <c r="HK20" s="97">
        <f>Juniori!HK9</f>
        <v>0</v>
      </c>
      <c r="HL20" s="97">
        <f>Juniori!HL9</f>
        <v>0</v>
      </c>
      <c r="HM20" s="97">
        <f>Juniori!HM9</f>
        <v>0</v>
      </c>
      <c r="HN20" s="97">
        <f>Juniori!HN9</f>
        <v>5</v>
      </c>
      <c r="HO20" s="97">
        <f>Juniori!HO9</f>
        <v>8</v>
      </c>
      <c r="HP20" s="97">
        <f>Juniori!HP9</f>
        <v>0</v>
      </c>
      <c r="HQ20" s="97">
        <f>Juniori!HQ9</f>
        <v>0</v>
      </c>
      <c r="HR20" s="97">
        <f>Juniori!HR9</f>
        <v>0</v>
      </c>
      <c r="HS20" s="97">
        <f>Juniori!HS9</f>
        <v>0</v>
      </c>
      <c r="HT20" s="97">
        <f>Juniori!HT9</f>
        <v>0</v>
      </c>
      <c r="HU20" s="97">
        <f>Juniori!HU9</f>
        <v>0</v>
      </c>
      <c r="HV20" s="97">
        <f>Juniori!HV9</f>
        <v>0</v>
      </c>
      <c r="HW20" s="97">
        <f>Juniori!HW9</f>
        <v>0</v>
      </c>
      <c r="HX20" s="97">
        <f>Juniori!HX9</f>
        <v>7</v>
      </c>
      <c r="HY20" s="97">
        <f>Juniori!HY9</f>
        <v>2</v>
      </c>
      <c r="HZ20" s="97">
        <f>Juniori!HZ9</f>
        <v>0</v>
      </c>
      <c r="IA20" s="97">
        <f>Juniori!IA9</f>
        <v>0</v>
      </c>
      <c r="IB20" s="97">
        <f>Juniori!IB9</f>
        <v>0</v>
      </c>
      <c r="IC20" s="97">
        <f>Juniori!IC9</f>
        <v>0</v>
      </c>
      <c r="ID20" s="97">
        <f>Juniori!ID9</f>
        <v>0</v>
      </c>
      <c r="IE20" s="97">
        <f>Juniori!IE9</f>
        <v>0</v>
      </c>
      <c r="IF20" s="97">
        <f>Juniori!IF9</f>
        <v>0</v>
      </c>
      <c r="IG20" s="97">
        <f>Juniori!IG9</f>
        <v>0</v>
      </c>
      <c r="IH20" s="97">
        <f>Juniori!IH9</f>
        <v>0</v>
      </c>
      <c r="II20" s="97">
        <f>Juniori!II9</f>
        <v>0</v>
      </c>
      <c r="IJ20" s="97">
        <f>Juniori!IJ9</f>
        <v>0</v>
      </c>
      <c r="IK20" s="97">
        <f>Juniori!IK9</f>
        <v>0</v>
      </c>
      <c r="IL20" s="97">
        <f>Juniori!IL9</f>
        <v>0</v>
      </c>
      <c r="IM20" s="97">
        <f>Juniori!IM9</f>
        <v>0</v>
      </c>
      <c r="IN20" s="97">
        <f>Juniori!IN9</f>
        <v>0</v>
      </c>
      <c r="IO20" s="97">
        <f>Juniori!IO9</f>
        <v>0</v>
      </c>
      <c r="IP20" s="97">
        <f>Juniori!IP9</f>
        <v>0</v>
      </c>
      <c r="IQ20" s="97">
        <f>Juniori!IQ9</f>
        <v>0</v>
      </c>
      <c r="IR20" s="97">
        <f>Juniori!IR9</f>
        <v>0</v>
      </c>
      <c r="IS20" s="97">
        <f>Juniori!IS9</f>
        <v>0</v>
      </c>
      <c r="IT20" s="97">
        <f>Juniori!IT9</f>
        <v>0</v>
      </c>
      <c r="IU20" s="97">
        <f>Juniori!IU9</f>
        <v>0</v>
      </c>
      <c r="IV20" s="97">
        <f>Juniori!IV9</f>
        <v>0</v>
      </c>
      <c r="IW20" s="97">
        <f>Juniori!IW9</f>
        <v>0</v>
      </c>
      <c r="IX20" s="97">
        <f>Juniori!IX9</f>
        <v>0</v>
      </c>
      <c r="IY20" s="97">
        <f>Juniori!IY9</f>
        <v>0</v>
      </c>
      <c r="IZ20" s="97">
        <f>Juniori!IZ9</f>
        <v>0</v>
      </c>
      <c r="JA20" s="97">
        <f>Juniori!JA9</f>
        <v>0</v>
      </c>
      <c r="JB20" s="97">
        <f>Juniori!JB9</f>
        <v>0</v>
      </c>
      <c r="JC20" s="97">
        <f>Juniori!JC9</f>
        <v>0</v>
      </c>
      <c r="JD20" s="97">
        <f>Juniori!JD9</f>
        <v>0</v>
      </c>
      <c r="JE20" s="97">
        <f>Juniori!JE9</f>
        <v>0</v>
      </c>
      <c r="JF20" s="97">
        <f>Juniori!JF9</f>
        <v>0</v>
      </c>
      <c r="JG20" s="97">
        <f>Juniori!JG9</f>
        <v>0</v>
      </c>
      <c r="JH20" s="97">
        <f>Juniori!JH9</f>
        <v>0</v>
      </c>
      <c r="JI20" s="97">
        <f>Juniori!JI9</f>
        <v>0</v>
      </c>
      <c r="JJ20" s="97">
        <f>Juniori!JJ9</f>
        <v>0</v>
      </c>
      <c r="JK20" s="97">
        <f>Juniori!JK9</f>
        <v>0</v>
      </c>
      <c r="JL20" s="97">
        <f>Juniori!JL9</f>
        <v>3</v>
      </c>
      <c r="JM20" s="97">
        <f>Juniori!JM9</f>
        <v>9</v>
      </c>
      <c r="JN20" s="97">
        <f>Juniori!JN9</f>
        <v>0</v>
      </c>
      <c r="JO20" s="97">
        <f>Juniori!JO9</f>
        <v>0</v>
      </c>
      <c r="JP20" s="97">
        <f>Juniori!JP9</f>
        <v>0</v>
      </c>
      <c r="JQ20" s="97">
        <f>Juniori!JQ9</f>
        <v>0</v>
      </c>
      <c r="JR20" s="97">
        <f>Juniori!JR9</f>
        <v>0</v>
      </c>
      <c r="JS20" s="97">
        <f>Juniori!JS9</f>
        <v>0</v>
      </c>
      <c r="JT20" s="97">
        <f>Juniori!JT9</f>
        <v>0</v>
      </c>
      <c r="JU20" s="97">
        <f>Juniori!JU9</f>
        <v>0</v>
      </c>
      <c r="JV20" s="97" t="str">
        <f>Juniori!JV9</f>
        <v>o</v>
      </c>
      <c r="JW20" s="97">
        <f>Juniori!JW9</f>
        <v>13.5</v>
      </c>
      <c r="JX20" s="97">
        <f>Juniori!JX9</f>
        <v>0</v>
      </c>
      <c r="JY20" s="97">
        <f>Juniori!JY9</f>
        <v>0</v>
      </c>
      <c r="JZ20" s="97">
        <f>Juniori!JZ9</f>
        <v>0</v>
      </c>
      <c r="KA20" s="97">
        <f>Juniori!KA9</f>
        <v>0</v>
      </c>
      <c r="KB20" s="97">
        <f>Juniori!KB9</f>
        <v>0</v>
      </c>
      <c r="KC20" s="97">
        <f>Juniori!KC9</f>
        <v>0</v>
      </c>
      <c r="KD20" s="97">
        <f>Juniori!KD9</f>
        <v>0</v>
      </c>
      <c r="KE20" s="97">
        <f>Juniori!KE9</f>
        <v>5</v>
      </c>
      <c r="KF20" s="97">
        <f>Juniori!KF9</f>
        <v>9</v>
      </c>
      <c r="KG20" s="97">
        <f>Juniori!KG9</f>
        <v>0</v>
      </c>
      <c r="KH20" s="97">
        <f>Juniori!KH9</f>
        <v>0</v>
      </c>
      <c r="KI20" s="97">
        <f>Juniori!KI9</f>
        <v>0</v>
      </c>
      <c r="KJ20" s="97">
        <f>Juniori!KJ9</f>
        <v>0</v>
      </c>
      <c r="KK20" s="97">
        <f>Juniori!KK9</f>
        <v>0</v>
      </c>
      <c r="KL20" s="97">
        <f>Juniori!KL9</f>
        <v>0</v>
      </c>
      <c r="KM20" s="97">
        <f>Juniori!KM9</f>
        <v>0</v>
      </c>
      <c r="KN20" s="97">
        <f>Juniori!KN9</f>
        <v>0</v>
      </c>
      <c r="KO20" s="97">
        <f>Juniori!KO9</f>
        <v>4</v>
      </c>
      <c r="KP20" s="97">
        <f>Juniori!KP9</f>
        <v>9</v>
      </c>
      <c r="KQ20" s="97">
        <f>Juniori!KQ9</f>
        <v>0</v>
      </c>
      <c r="KR20" s="97">
        <f>Juniori!KR9</f>
        <v>0</v>
      </c>
      <c r="KS20" s="97">
        <f>Juniori!KS9</f>
        <v>0</v>
      </c>
      <c r="KT20" s="97">
        <f>Juniori!KT9</f>
        <v>0</v>
      </c>
      <c r="KU20" s="97">
        <f>Juniori!KU9</f>
        <v>0</v>
      </c>
      <c r="KV20" s="97">
        <f>Juniori!KV9</f>
        <v>0</v>
      </c>
      <c r="KW20" s="97">
        <f>Juniori!KW9</f>
        <v>0</v>
      </c>
      <c r="KX20" s="97" t="str">
        <f>Juniori!KX9</f>
        <v>o</v>
      </c>
      <c r="KY20" s="97">
        <f>Juniori!KY9</f>
        <v>9</v>
      </c>
      <c r="KZ20" s="97">
        <f>Juniori!KZ9</f>
        <v>0</v>
      </c>
      <c r="LA20" s="97">
        <f>Juniori!LA9</f>
        <v>0</v>
      </c>
      <c r="LB20" s="97">
        <f>Juniori!LB9</f>
        <v>0</v>
      </c>
      <c r="LC20" s="97">
        <f>Juniori!LC9</f>
        <v>0</v>
      </c>
      <c r="LD20" s="97">
        <f>Juniori!LD9</f>
        <v>0</v>
      </c>
      <c r="LE20" s="97">
        <f>Juniori!LE9</f>
        <v>0</v>
      </c>
      <c r="LF20" s="97">
        <f>Juniori!LF9</f>
        <v>7</v>
      </c>
      <c r="LG20" s="97">
        <f>Juniori!LG9</f>
        <v>4</v>
      </c>
      <c r="LH20" s="97">
        <f>Juniori!LH9</f>
        <v>0</v>
      </c>
      <c r="LI20" s="97">
        <f>Juniori!LI9</f>
        <v>0</v>
      </c>
      <c r="LJ20" s="97">
        <f>Juniori!LJ9</f>
        <v>0</v>
      </c>
      <c r="LK20" s="97">
        <f>Juniori!LK9</f>
        <v>0</v>
      </c>
      <c r="LL20" s="97">
        <f>Juniori!LL9</f>
        <v>0</v>
      </c>
      <c r="LM20" s="97">
        <f>Juniori!LM9</f>
        <v>5</v>
      </c>
      <c r="LN20" s="97">
        <f>Juniori!LN9</f>
        <v>9</v>
      </c>
      <c r="LO20" s="97">
        <f>Juniori!LO9</f>
        <v>0</v>
      </c>
      <c r="LP20" s="97">
        <f>Juniori!LP9</f>
        <v>0</v>
      </c>
      <c r="LQ20" s="97">
        <f>Juniori!LQ9</f>
        <v>0</v>
      </c>
      <c r="LR20" s="97">
        <f>Juniori!LR9</f>
        <v>0</v>
      </c>
      <c r="LS20" s="97">
        <f>Juniori!LS9</f>
        <v>0</v>
      </c>
      <c r="LT20" s="97">
        <f>Juniori!LT9</f>
        <v>0</v>
      </c>
      <c r="LU20" s="97">
        <f>Juniori!LU9</f>
        <v>9</v>
      </c>
      <c r="LV20" s="97">
        <f>Juniori!LV9</f>
        <v>11</v>
      </c>
      <c r="LW20" s="97">
        <f>Juniori!LW9</f>
        <v>0</v>
      </c>
      <c r="LX20" s="97">
        <f>Juniori!LX9</f>
        <v>0</v>
      </c>
      <c r="LY20" s="97">
        <f>Juniori!LY9</f>
        <v>0</v>
      </c>
      <c r="LZ20" s="97">
        <f>Juniori!LZ9</f>
        <v>0</v>
      </c>
      <c r="MA20" s="97">
        <f>Juniori!MA9</f>
        <v>0</v>
      </c>
      <c r="MB20" s="97">
        <f>Juniori!MB9</f>
        <v>0</v>
      </c>
      <c r="MC20" s="97">
        <f>Juniori!MC9</f>
        <v>0</v>
      </c>
      <c r="MD20" s="97">
        <f>Juniori!MD9</f>
        <v>0</v>
      </c>
      <c r="ME20" s="97">
        <f>Juniori!ME9</f>
        <v>0</v>
      </c>
      <c r="MF20" s="97">
        <f>Juniori!MF9</f>
        <v>0</v>
      </c>
      <c r="MG20" s="97">
        <f>Juniori!MG9</f>
        <v>0</v>
      </c>
      <c r="MH20" s="97">
        <f>Juniori!MH9</f>
        <v>0</v>
      </c>
      <c r="MI20" s="97">
        <f>Juniori!MI9</f>
        <v>0</v>
      </c>
      <c r="MJ20" s="97">
        <f>Juniori!MJ9</f>
        <v>0</v>
      </c>
      <c r="MK20" s="97">
        <f>Juniori!MK9</f>
        <v>0</v>
      </c>
      <c r="ML20" s="97">
        <f>Juniori!ML9</f>
        <v>0</v>
      </c>
      <c r="MM20" s="97">
        <f>Juniori!MM9</f>
        <v>0</v>
      </c>
      <c r="MN20" s="97">
        <f>Juniori!MN9</f>
        <v>0</v>
      </c>
      <c r="MO20" s="97">
        <f>Juniori!MO9</f>
        <v>0</v>
      </c>
      <c r="MP20" s="97">
        <f>Juniori!MP9</f>
        <v>0</v>
      </c>
      <c r="MQ20" s="97">
        <f>Juniori!MQ9</f>
        <v>0</v>
      </c>
      <c r="MR20" s="97">
        <f>Juniori!MR9</f>
        <v>0</v>
      </c>
      <c r="MS20" s="97">
        <f>Juniori!MS9</f>
        <v>0</v>
      </c>
      <c r="MT20" s="97">
        <f>Juniori!MT9</f>
        <v>0</v>
      </c>
      <c r="MU20" s="97">
        <f>Juniori!MU9</f>
        <v>0</v>
      </c>
      <c r="MV20" s="97">
        <f>Juniori!MV9</f>
        <v>0</v>
      </c>
      <c r="MW20" s="97">
        <f>Juniori!MW9</f>
        <v>0</v>
      </c>
      <c r="MX20" s="97">
        <f>Juniori!MX9</f>
        <v>0</v>
      </c>
      <c r="MY20" s="97">
        <f>Juniori!MY9</f>
        <v>0</v>
      </c>
      <c r="MZ20" s="97">
        <f>Juniori!MZ9</f>
        <v>0</v>
      </c>
      <c r="NA20" s="97">
        <f>Juniori!NA9</f>
        <v>0</v>
      </c>
      <c r="NB20" s="97">
        <f>Juniori!NB9</f>
        <v>0</v>
      </c>
      <c r="NC20" s="97">
        <f>Juniori!NC9</f>
        <v>0</v>
      </c>
      <c r="ND20" s="97">
        <f>Juniori!ND9</f>
        <v>0</v>
      </c>
      <c r="NE20" s="97">
        <f>Juniori!NE9</f>
        <v>0</v>
      </c>
      <c r="NF20" s="97">
        <f>Juniori!NF9</f>
        <v>0</v>
      </c>
      <c r="NG20" s="97">
        <f>Juniori!NG9</f>
        <v>0</v>
      </c>
      <c r="NH20" s="97">
        <f>Juniori!NH9</f>
        <v>0</v>
      </c>
      <c r="NI20" s="97">
        <f>Juniori!NI9</f>
        <v>0</v>
      </c>
      <c r="NJ20" s="97">
        <f>Juniori!NJ9</f>
        <v>0</v>
      </c>
      <c r="NK20" s="97">
        <f>Juniori!NK9</f>
        <v>0</v>
      </c>
      <c r="NL20" s="97">
        <f>Juniori!NL9</f>
        <v>0</v>
      </c>
      <c r="NM20" s="97">
        <f>Juniori!NM9</f>
        <v>0</v>
      </c>
      <c r="NN20" s="97">
        <f>Juniori!NN9</f>
        <v>0</v>
      </c>
      <c r="NO20" s="97">
        <f>Juniori!NO9</f>
        <v>0</v>
      </c>
      <c r="NP20" s="97">
        <f>Juniori!NP9</f>
        <v>0</v>
      </c>
      <c r="NQ20" s="97">
        <f>Juniori!NQ9</f>
        <v>0</v>
      </c>
      <c r="NR20" s="97">
        <f>Juniori!NR9</f>
        <v>0</v>
      </c>
      <c r="NS20" s="97">
        <f>Juniori!NS9</f>
        <v>0</v>
      </c>
      <c r="NT20" s="97">
        <f>Juniori!NT9</f>
        <v>0</v>
      </c>
      <c r="NU20" s="97">
        <f>Juniori!NU9</f>
        <v>0</v>
      </c>
      <c r="NV20" s="97">
        <f>Juniori!NV9</f>
        <v>0</v>
      </c>
      <c r="NW20" s="97">
        <f>Juniori!NW9</f>
        <v>0</v>
      </c>
      <c r="NX20" s="97">
        <f>Juniori!NX9</f>
        <v>0</v>
      </c>
      <c r="NY20" s="97">
        <f>Juniori!NY9</f>
        <v>0</v>
      </c>
      <c r="NZ20" s="97">
        <f>Juniori!NZ9</f>
        <v>0</v>
      </c>
      <c r="OA20" s="97">
        <f>Juniori!OA9</f>
        <v>0</v>
      </c>
      <c r="OB20" s="97">
        <f>Juniori!OB9</f>
        <v>0</v>
      </c>
      <c r="OC20" s="97">
        <f>Juniori!OC9</f>
        <v>0</v>
      </c>
      <c r="OD20" s="97">
        <f>Juniori!OD9</f>
        <v>0</v>
      </c>
      <c r="OE20" s="97">
        <f>Juniori!OE9</f>
        <v>0</v>
      </c>
      <c r="OF20" s="97">
        <f>Juniori!OF9</f>
        <v>0</v>
      </c>
      <c r="OG20" s="97">
        <f>Juniori!OG9</f>
        <v>0</v>
      </c>
      <c r="OH20" s="97">
        <f>Juniori!OH9</f>
        <v>0</v>
      </c>
      <c r="OI20" s="97">
        <f>Juniori!OI9</f>
        <v>0</v>
      </c>
      <c r="OJ20" s="97">
        <f>Juniori!OJ9</f>
        <v>0</v>
      </c>
      <c r="OK20" s="97">
        <f>Juniori!OK9</f>
        <v>0</v>
      </c>
      <c r="OL20" s="97">
        <f>Juniori!OL9</f>
        <v>0</v>
      </c>
      <c r="OM20" s="97">
        <f>Juniori!OM9</f>
        <v>0</v>
      </c>
      <c r="ON20" s="97">
        <f>Juniori!ON9</f>
        <v>0</v>
      </c>
      <c r="OO20" s="97">
        <f>Juniori!OO9</f>
        <v>0</v>
      </c>
      <c r="OP20" s="97">
        <f>Juniori!OP9</f>
        <v>0</v>
      </c>
      <c r="OQ20" s="97">
        <f>Juniori!OQ9</f>
        <v>0</v>
      </c>
      <c r="OR20" s="97">
        <f>Juniori!OR9</f>
        <v>0</v>
      </c>
      <c r="OS20" s="97">
        <f>Juniori!OS9</f>
        <v>0</v>
      </c>
      <c r="OT20" s="97">
        <f>Juniori!OT9</f>
        <v>0</v>
      </c>
      <c r="OU20" s="97">
        <f>Juniori!OU9</f>
        <v>0</v>
      </c>
      <c r="OV20" s="97">
        <f>Juniori!OV9</f>
        <v>0</v>
      </c>
      <c r="OW20" s="97">
        <f>Juniori!OW9</f>
        <v>0</v>
      </c>
      <c r="OX20" s="97">
        <f>Juniori!OX9</f>
        <v>0</v>
      </c>
      <c r="OY20" s="97">
        <f>Juniori!OY9</f>
        <v>0</v>
      </c>
      <c r="OZ20" s="97">
        <f>Juniori!OZ9</f>
        <v>0</v>
      </c>
      <c r="PA20" s="97">
        <f>Juniori!PA9</f>
        <v>0</v>
      </c>
      <c r="PB20" s="97">
        <f>Juniori!PB9</f>
        <v>0</v>
      </c>
      <c r="PC20" s="97">
        <f>Juniori!PC9</f>
        <v>0</v>
      </c>
      <c r="PD20" s="97">
        <f>Juniori!PD9</f>
        <v>0</v>
      </c>
      <c r="PE20" s="97">
        <f>Juniori!PE9</f>
        <v>0</v>
      </c>
      <c r="PF20" s="97">
        <f>Juniori!PF9</f>
        <v>0</v>
      </c>
      <c r="PG20" s="97">
        <f>Juniori!PG9</f>
        <v>0</v>
      </c>
      <c r="PH20" s="97">
        <f>Juniori!PH9</f>
        <v>0</v>
      </c>
      <c r="PI20" s="97">
        <f>Juniori!PI9</f>
        <v>0</v>
      </c>
      <c r="PJ20" s="97">
        <f>Juniori!PJ9</f>
        <v>0</v>
      </c>
      <c r="PK20" s="97">
        <f>Juniori!PK9</f>
        <v>0</v>
      </c>
      <c r="PL20" s="97">
        <f>Juniori!PL9</f>
        <v>0</v>
      </c>
      <c r="PM20" s="97">
        <f>Juniori!PM9</f>
        <v>0</v>
      </c>
      <c r="PN20" s="97">
        <f>Juniori!PN9</f>
        <v>0</v>
      </c>
      <c r="PO20" s="97">
        <f>Juniori!PO9</f>
        <v>0</v>
      </c>
      <c r="PP20" s="97">
        <f>Juniori!PP9</f>
        <v>0</v>
      </c>
      <c r="PQ20" s="97">
        <f>Juniori!PQ9</f>
        <v>0</v>
      </c>
      <c r="PR20" s="97">
        <f>Juniori!PR9</f>
        <v>0</v>
      </c>
      <c r="PS20" s="97">
        <f>Juniori!PS9</f>
        <v>0</v>
      </c>
      <c r="PT20" s="97">
        <f>Juniori!PT9</f>
        <v>0</v>
      </c>
      <c r="PU20" s="97">
        <f>Juniori!PU9</f>
        <v>0</v>
      </c>
      <c r="PV20" s="97">
        <f>Juniori!PV9</f>
        <v>0</v>
      </c>
      <c r="PW20" s="97">
        <f>Juniori!PW9</f>
        <v>0</v>
      </c>
      <c r="PX20" s="97">
        <f>Juniori!PX9</f>
        <v>0</v>
      </c>
      <c r="PY20" s="97">
        <f>Juniori!PY9</f>
        <v>0</v>
      </c>
      <c r="PZ20" s="97">
        <f>Juniori!PZ9</f>
        <v>0</v>
      </c>
      <c r="QA20" s="97">
        <f>Juniori!QA9</f>
        <v>0</v>
      </c>
      <c r="QB20" s="97">
        <f>Juniori!QB9</f>
        <v>0</v>
      </c>
      <c r="QC20" s="97">
        <f>Juniori!QC9</f>
        <v>0</v>
      </c>
      <c r="QD20" s="97">
        <f>Juniori!QD9</f>
        <v>0</v>
      </c>
      <c r="QE20" s="97">
        <f>Juniori!QE9</f>
        <v>0</v>
      </c>
      <c r="QF20" s="97">
        <f>Juniori!QF9</f>
        <v>0</v>
      </c>
      <c r="QG20" s="97">
        <f>Juniori!QG9</f>
        <v>0</v>
      </c>
      <c r="QH20" s="97">
        <f>Juniori!QH9</f>
        <v>0</v>
      </c>
      <c r="QI20" s="97">
        <f>Juniori!QI9</f>
        <v>0</v>
      </c>
      <c r="QJ20" s="97">
        <f>Juniori!QJ9</f>
        <v>0</v>
      </c>
      <c r="QK20" s="97">
        <f>Juniori!QK9</f>
        <v>0</v>
      </c>
      <c r="QL20" s="97">
        <f>Juniori!QL9</f>
        <v>0</v>
      </c>
      <c r="QM20" s="97">
        <f>Juniori!QM9</f>
        <v>0</v>
      </c>
      <c r="QN20" s="97">
        <f>Juniori!QN9</f>
        <v>0</v>
      </c>
      <c r="QO20" s="97">
        <f>Juniori!QO9</f>
        <v>0</v>
      </c>
      <c r="QP20" s="97">
        <f>Juniori!QP9</f>
        <v>0</v>
      </c>
      <c r="QQ20" s="97">
        <f>Juniori!QQ9</f>
        <v>0</v>
      </c>
      <c r="QR20" s="97">
        <f>Juniori!QR9</f>
        <v>0</v>
      </c>
      <c r="QS20" s="97">
        <f>Juniori!QS9</f>
        <v>0</v>
      </c>
      <c r="QT20" s="97">
        <f>Juniori!QT9</f>
        <v>0</v>
      </c>
      <c r="QU20" s="97">
        <f>Juniori!QU9</f>
        <v>0</v>
      </c>
      <c r="QV20" s="97">
        <f>Juniori!QV9</f>
        <v>0</v>
      </c>
      <c r="QW20" s="97">
        <f>Juniori!QW9</f>
        <v>0</v>
      </c>
      <c r="QX20" s="97">
        <f>Juniori!QX9</f>
        <v>0</v>
      </c>
      <c r="QY20" s="97">
        <f>Juniori!QY9</f>
        <v>0</v>
      </c>
      <c r="QZ20" s="97">
        <f>Juniori!QZ9</f>
        <v>0</v>
      </c>
      <c r="RA20" s="97">
        <f>Juniori!RA9</f>
        <v>0</v>
      </c>
      <c r="RB20" s="97">
        <f>Juniori!RB9</f>
        <v>0</v>
      </c>
      <c r="RC20" s="97">
        <f>Juniori!RC9</f>
        <v>0</v>
      </c>
      <c r="RD20" s="97">
        <f>Juniori!RD9</f>
        <v>0</v>
      </c>
      <c r="RE20" s="97">
        <f>Juniori!RE9</f>
        <v>0</v>
      </c>
      <c r="RF20" s="97">
        <f>Juniori!RF9</f>
        <v>0</v>
      </c>
      <c r="RG20" s="97">
        <f>Juniori!RG9</f>
        <v>0</v>
      </c>
      <c r="RH20" s="97">
        <f>Juniori!RH9</f>
        <v>0</v>
      </c>
      <c r="RI20" s="97">
        <f>Juniori!RI9</f>
        <v>0</v>
      </c>
      <c r="RJ20" s="97">
        <f>Juniori!RJ9</f>
        <v>0</v>
      </c>
      <c r="RK20" s="97">
        <f>Juniori!RK9</f>
        <v>0</v>
      </c>
      <c r="RL20" s="97">
        <f>Juniori!RL9</f>
        <v>0</v>
      </c>
      <c r="RM20" s="97">
        <f>Juniori!RM9</f>
        <v>0</v>
      </c>
      <c r="RN20" s="97">
        <f>Juniori!RN9</f>
        <v>0</v>
      </c>
      <c r="RO20" s="97">
        <f>Juniori!RO9</f>
        <v>0</v>
      </c>
      <c r="RP20" s="97">
        <f>Juniori!RP9</f>
        <v>0</v>
      </c>
      <c r="RQ20" s="97">
        <f>Juniori!RQ9</f>
        <v>0</v>
      </c>
      <c r="RR20" s="97">
        <f>Juniori!RR9</f>
        <v>0</v>
      </c>
      <c r="RS20" s="97">
        <f>Juniori!RS9</f>
        <v>0</v>
      </c>
      <c r="RT20" s="97">
        <f>Juniori!RT9</f>
        <v>0</v>
      </c>
      <c r="RU20" s="97">
        <f>Juniori!RU9</f>
        <v>0</v>
      </c>
      <c r="RV20" s="97">
        <f>Juniori!RV9</f>
        <v>0</v>
      </c>
      <c r="RW20" s="97">
        <f>Juniori!RW9</f>
        <v>0</v>
      </c>
      <c r="RX20" s="97">
        <f>Juniori!RX9</f>
        <v>0</v>
      </c>
      <c r="RY20" s="97">
        <f>Juniori!RY9</f>
        <v>0</v>
      </c>
      <c r="RZ20" s="97">
        <f>Juniori!RZ9</f>
        <v>0</v>
      </c>
      <c r="SA20" s="97">
        <f>Juniori!SA9</f>
        <v>0</v>
      </c>
      <c r="SB20" s="97">
        <f>Juniori!SB9</f>
        <v>0</v>
      </c>
      <c r="SC20" s="97">
        <f>Juniori!SC9</f>
        <v>0</v>
      </c>
      <c r="SD20" s="97">
        <f>Juniori!SD9</f>
        <v>0</v>
      </c>
      <c r="SE20" s="97">
        <f>Juniori!SE9</f>
        <v>0</v>
      </c>
      <c r="SF20" s="97">
        <f>Juniori!SF9</f>
        <v>0</v>
      </c>
      <c r="SG20" s="97">
        <f>Juniori!SG9</f>
        <v>0</v>
      </c>
      <c r="SH20" s="97">
        <f>Juniori!SH9</f>
        <v>0</v>
      </c>
      <c r="SI20" s="97">
        <f>Juniori!SI9</f>
        <v>0</v>
      </c>
      <c r="SJ20" s="97">
        <f>Juniori!SJ9</f>
        <v>0</v>
      </c>
      <c r="SK20" s="97">
        <f>Juniori!SK9</f>
        <v>0</v>
      </c>
      <c r="SL20" s="97">
        <f>Juniori!SL9</f>
        <v>0</v>
      </c>
      <c r="SM20" s="97">
        <f>Juniori!SM9</f>
        <v>0</v>
      </c>
      <c r="SN20" s="97">
        <f>Juniori!SN9</f>
        <v>0</v>
      </c>
      <c r="SO20" s="97">
        <f>Juniori!SO9</f>
        <v>0</v>
      </c>
      <c r="SP20" s="97">
        <f>Juniori!SP9</f>
        <v>0</v>
      </c>
      <c r="SQ20" s="97">
        <f>Juniori!SQ9</f>
        <v>0</v>
      </c>
      <c r="SR20" s="97">
        <f>Juniori!SR9</f>
        <v>0</v>
      </c>
      <c r="SS20" s="97">
        <f>Juniori!SS9</f>
        <v>0</v>
      </c>
      <c r="ST20" s="97">
        <f>Juniori!ST9</f>
        <v>0</v>
      </c>
      <c r="SU20" s="97">
        <f>Juniori!SU9</f>
        <v>0</v>
      </c>
      <c r="SV20" s="97">
        <f>Juniori!SV9</f>
        <v>0</v>
      </c>
      <c r="SW20" s="97">
        <f>Juniori!SW9</f>
        <v>0</v>
      </c>
      <c r="SX20" s="97">
        <f>Juniori!SX9</f>
        <v>0</v>
      </c>
      <c r="SY20" s="97">
        <f>Juniori!SY9</f>
        <v>0</v>
      </c>
      <c r="SZ20" s="97">
        <f>Juniori!SZ9</f>
        <v>0</v>
      </c>
      <c r="TA20" s="97">
        <f>Juniori!TA9</f>
        <v>0</v>
      </c>
      <c r="TB20" s="97">
        <f>Juniori!TB9</f>
        <v>0</v>
      </c>
    </row>
    <row r="21" spans="1:522" s="1" customFormat="1" ht="18" customHeight="1" x14ac:dyDescent="0.2">
      <c r="A21" s="12">
        <v>10</v>
      </c>
      <c r="B21" s="11" t="s">
        <v>304</v>
      </c>
      <c r="C21" s="1">
        <v>12825</v>
      </c>
      <c r="D21" s="1">
        <v>2020</v>
      </c>
      <c r="E21" s="59" t="s">
        <v>16</v>
      </c>
      <c r="F21" s="1" t="s">
        <v>17</v>
      </c>
      <c r="G21" s="9" t="s">
        <v>95</v>
      </c>
      <c r="H21" s="4" t="s">
        <v>517</v>
      </c>
      <c r="I21" s="1">
        <f t="shared" ref="I21:I29" si="2">SUM(K21:TB21)</f>
        <v>122</v>
      </c>
      <c r="J21" s="12">
        <f>Tabuľka4[[#This Row],[Stĺpec9]]+I22</f>
        <v>129</v>
      </c>
      <c r="K21" s="97">
        <f>Seniori!K21</f>
        <v>0</v>
      </c>
      <c r="L21" s="97">
        <f>Seniori!L21</f>
        <v>0</v>
      </c>
      <c r="M21" s="97">
        <f>Seniori!M21</f>
        <v>0</v>
      </c>
      <c r="N21" s="97">
        <f>Seniori!N21</f>
        <v>13</v>
      </c>
      <c r="O21" s="97">
        <f>Seniori!O21</f>
        <v>0</v>
      </c>
      <c r="P21" s="97">
        <f>Seniori!P21</f>
        <v>0</v>
      </c>
      <c r="Q21" s="97">
        <f>Seniori!Q21</f>
        <v>0</v>
      </c>
      <c r="R21" s="97">
        <f>Seniori!R21</f>
        <v>0</v>
      </c>
      <c r="S21" s="97">
        <f>Seniori!S21</f>
        <v>0</v>
      </c>
      <c r="T21" s="97">
        <f>Seniori!T21</f>
        <v>0</v>
      </c>
      <c r="U21" s="97">
        <f>Seniori!U21</f>
        <v>0</v>
      </c>
      <c r="V21" s="97">
        <f>Seniori!V21</f>
        <v>0</v>
      </c>
      <c r="W21" s="97">
        <f>Seniori!W21</f>
        <v>0</v>
      </c>
      <c r="X21" s="97">
        <f>Seniori!X21</f>
        <v>0</v>
      </c>
      <c r="Y21" s="97">
        <f>Seniori!Y21</f>
        <v>0</v>
      </c>
      <c r="Z21" s="97">
        <f>Seniori!Z21</f>
        <v>0</v>
      </c>
      <c r="AA21" s="97">
        <f>Seniori!AA21</f>
        <v>0</v>
      </c>
      <c r="AB21" s="97">
        <f>Seniori!AB21</f>
        <v>0</v>
      </c>
      <c r="AC21" s="97">
        <f>Seniori!AC21</f>
        <v>0</v>
      </c>
      <c r="AD21" s="97">
        <f>Seniori!AD21</f>
        <v>0</v>
      </c>
      <c r="AE21" s="97">
        <f>Seniori!AE21</f>
        <v>0</v>
      </c>
      <c r="AF21" s="97">
        <f>Seniori!AF21</f>
        <v>0</v>
      </c>
      <c r="AG21" s="97">
        <f>Seniori!AG21</f>
        <v>0</v>
      </c>
      <c r="AH21" s="97">
        <f>Seniori!AH21</f>
        <v>0</v>
      </c>
      <c r="AI21" s="97">
        <f>Seniori!AI21</f>
        <v>0</v>
      </c>
      <c r="AJ21" s="97">
        <f>Seniori!AJ21</f>
        <v>0</v>
      </c>
      <c r="AK21" s="97">
        <f>Seniori!AK21</f>
        <v>9</v>
      </c>
      <c r="AL21" s="97">
        <f>Seniori!AL21</f>
        <v>0</v>
      </c>
      <c r="AM21" s="97">
        <f>Seniori!AM21</f>
        <v>0</v>
      </c>
      <c r="AN21" s="97">
        <f>Seniori!AN21</f>
        <v>0</v>
      </c>
      <c r="AO21" s="97">
        <f>Seniori!AO21</f>
        <v>0</v>
      </c>
      <c r="AP21" s="97">
        <f>Seniori!AP21</f>
        <v>0</v>
      </c>
      <c r="AQ21" s="97">
        <f>Seniori!AQ21</f>
        <v>0</v>
      </c>
      <c r="AR21" s="97">
        <f>Seniori!AR21</f>
        <v>0</v>
      </c>
      <c r="AS21" s="97">
        <f>Seniori!AS21</f>
        <v>0</v>
      </c>
      <c r="AT21" s="97">
        <f>Seniori!AT21</f>
        <v>0</v>
      </c>
      <c r="AU21" s="97">
        <f>Seniori!AU21</f>
        <v>0</v>
      </c>
      <c r="AV21" s="97">
        <f>Seniori!AV21</f>
        <v>0</v>
      </c>
      <c r="AW21" s="97">
        <f>Seniori!AW21</f>
        <v>0</v>
      </c>
      <c r="AX21" s="97">
        <f>Seniori!AX21</f>
        <v>0</v>
      </c>
      <c r="AY21" s="97">
        <f>Seniori!AY21</f>
        <v>0</v>
      </c>
      <c r="AZ21" s="97">
        <f>Seniori!AZ21</f>
        <v>0</v>
      </c>
      <c r="BA21" s="97">
        <f>Seniori!BA21</f>
        <v>0</v>
      </c>
      <c r="BB21" s="97">
        <f>Seniori!BB21</f>
        <v>0</v>
      </c>
      <c r="BC21" s="97">
        <f>Seniori!BC21</f>
        <v>0</v>
      </c>
      <c r="BD21" s="97">
        <f>Seniori!BD21</f>
        <v>0</v>
      </c>
      <c r="BE21" s="97">
        <f>Seniori!BE21</f>
        <v>0</v>
      </c>
      <c r="BF21" s="97">
        <f>Seniori!BF21</f>
        <v>0</v>
      </c>
      <c r="BG21" s="97">
        <f>Seniori!BG21</f>
        <v>0</v>
      </c>
      <c r="BH21" s="97">
        <f>Seniori!BH21</f>
        <v>0</v>
      </c>
      <c r="BI21" s="97">
        <f>Seniori!BI21</f>
        <v>0</v>
      </c>
      <c r="BJ21" s="97">
        <f>Seniori!BJ21</f>
        <v>0</v>
      </c>
      <c r="BK21" s="97">
        <f>Seniori!BK21</f>
        <v>0</v>
      </c>
      <c r="BL21" s="97">
        <f>Seniori!BL21</f>
        <v>0</v>
      </c>
      <c r="BM21" s="97">
        <f>Seniori!BM21</f>
        <v>0</v>
      </c>
      <c r="BN21" s="97">
        <f>Seniori!BN21</f>
        <v>0</v>
      </c>
      <c r="BO21" s="97">
        <f>Seniori!BO21</f>
        <v>0</v>
      </c>
      <c r="BP21" s="97">
        <f>Seniori!BP21</f>
        <v>0</v>
      </c>
      <c r="BQ21" s="97">
        <f>Seniori!BQ21</f>
        <v>0</v>
      </c>
      <c r="BR21" s="97">
        <f>Seniori!BR21</f>
        <v>0</v>
      </c>
      <c r="BS21" s="97">
        <f>Seniori!BS21</f>
        <v>0</v>
      </c>
      <c r="BT21" s="97">
        <f>Seniori!BT21</f>
        <v>0</v>
      </c>
      <c r="BU21" s="97">
        <f>Seniori!BU21</f>
        <v>0</v>
      </c>
      <c r="BV21" s="97">
        <f>Seniori!BV21</f>
        <v>0</v>
      </c>
      <c r="BW21" s="97">
        <f>Seniori!BW21</f>
        <v>0</v>
      </c>
      <c r="BX21" s="97">
        <f>Seniori!BX21</f>
        <v>0</v>
      </c>
      <c r="BY21" s="97">
        <f>Seniori!BY21</f>
        <v>0</v>
      </c>
      <c r="BZ21" s="97">
        <f>Seniori!BZ21</f>
        <v>0</v>
      </c>
      <c r="CA21" s="97">
        <f>Seniori!CA21</f>
        <v>0</v>
      </c>
      <c r="CB21" s="97">
        <f>Seniori!CB21</f>
        <v>0</v>
      </c>
      <c r="CC21" s="97">
        <f>Seniori!CC21</f>
        <v>11</v>
      </c>
      <c r="CD21" s="97">
        <f>Seniori!CD21</f>
        <v>0</v>
      </c>
      <c r="CE21" s="97">
        <f>Seniori!CE21</f>
        <v>0</v>
      </c>
      <c r="CF21" s="97">
        <f>Seniori!CF21</f>
        <v>0</v>
      </c>
      <c r="CG21" s="97">
        <f>Seniori!CG21</f>
        <v>0</v>
      </c>
      <c r="CH21" s="97">
        <f>Seniori!CH21</f>
        <v>0</v>
      </c>
      <c r="CI21" s="97">
        <f>Seniori!CI21</f>
        <v>0</v>
      </c>
      <c r="CJ21" s="97">
        <f>Seniori!CJ21</f>
        <v>0</v>
      </c>
      <c r="CK21" s="97">
        <f>Seniori!CK21</f>
        <v>0</v>
      </c>
      <c r="CL21" s="97">
        <f>Seniori!CL21</f>
        <v>0</v>
      </c>
      <c r="CM21" s="97">
        <f>Seniori!CM21</f>
        <v>0</v>
      </c>
      <c r="CN21" s="97">
        <f>Seniori!CN21</f>
        <v>0</v>
      </c>
      <c r="CO21" s="97">
        <f>Seniori!CO21</f>
        <v>0</v>
      </c>
      <c r="CP21" s="97">
        <f>Seniori!CP21</f>
        <v>0</v>
      </c>
      <c r="CQ21" s="97">
        <f>Seniori!CQ21</f>
        <v>0</v>
      </c>
      <c r="CR21" s="97">
        <f>Seniori!CR21</f>
        <v>0</v>
      </c>
      <c r="CS21" s="97">
        <f>Seniori!CS21</f>
        <v>0</v>
      </c>
      <c r="CT21" s="97">
        <f>Seniori!CT21</f>
        <v>0</v>
      </c>
      <c r="CU21" s="97">
        <f>Seniori!CU21</f>
        <v>0</v>
      </c>
      <c r="CV21" s="97">
        <f>Seniori!CV21</f>
        <v>0</v>
      </c>
      <c r="CW21" s="97">
        <f>Seniori!CW21</f>
        <v>0</v>
      </c>
      <c r="CX21" s="97">
        <f>Seniori!CX21</f>
        <v>0</v>
      </c>
      <c r="CY21" s="97">
        <f>Seniori!CY21</f>
        <v>0</v>
      </c>
      <c r="CZ21" s="97">
        <f>Seniori!CZ21</f>
        <v>0</v>
      </c>
      <c r="DA21" s="97">
        <f>Seniori!DA21</f>
        <v>0</v>
      </c>
      <c r="DB21" s="97">
        <f>Seniori!DB21</f>
        <v>0</v>
      </c>
      <c r="DC21" s="97">
        <f>Seniori!DC21</f>
        <v>0</v>
      </c>
      <c r="DD21" s="97">
        <f>Seniori!DD21</f>
        <v>0</v>
      </c>
      <c r="DE21" s="97">
        <f>Seniori!DE21</f>
        <v>0</v>
      </c>
      <c r="DF21" s="97">
        <f>Seniori!DF21</f>
        <v>0</v>
      </c>
      <c r="DG21" s="97">
        <f>Seniori!DG21</f>
        <v>0</v>
      </c>
      <c r="DH21" s="97">
        <f>Seniori!DH21</f>
        <v>0</v>
      </c>
      <c r="DI21" s="97">
        <f>Seniori!DI21</f>
        <v>0</v>
      </c>
      <c r="DJ21" s="97">
        <f>Seniori!DJ21</f>
        <v>0</v>
      </c>
      <c r="DK21" s="97">
        <f>Seniori!DK21</f>
        <v>0</v>
      </c>
      <c r="DL21" s="97">
        <f>Seniori!DL21</f>
        <v>0</v>
      </c>
      <c r="DM21" s="97">
        <f>Seniori!DM21</f>
        <v>0</v>
      </c>
      <c r="DN21" s="97">
        <f>Seniori!DN21</f>
        <v>0</v>
      </c>
      <c r="DO21" s="97">
        <f>Seniori!DO21</f>
        <v>0</v>
      </c>
      <c r="DP21" s="97">
        <f>Seniori!DP21</f>
        <v>0</v>
      </c>
      <c r="DQ21" s="97">
        <f>Seniori!DQ21</f>
        <v>0</v>
      </c>
      <c r="DR21" s="97">
        <f>Seniori!DR21</f>
        <v>0</v>
      </c>
      <c r="DS21" s="97">
        <f>Seniori!DS21</f>
        <v>0</v>
      </c>
      <c r="DT21" s="97">
        <f>Seniori!DT21</f>
        <v>0</v>
      </c>
      <c r="DU21" s="97">
        <f>Seniori!DU21</f>
        <v>0</v>
      </c>
      <c r="DV21" s="97">
        <f>Seniori!DV21</f>
        <v>0</v>
      </c>
      <c r="DW21" s="97">
        <f>Seniori!DW21</f>
        <v>0</v>
      </c>
      <c r="DX21" s="97">
        <f>Seniori!DX21</f>
        <v>0</v>
      </c>
      <c r="DY21" s="97">
        <f>Seniori!DY21</f>
        <v>0</v>
      </c>
      <c r="DZ21" s="97">
        <f>Seniori!DZ21</f>
        <v>0</v>
      </c>
      <c r="EA21" s="97">
        <f>Seniori!EA21</f>
        <v>0</v>
      </c>
      <c r="EB21" s="97">
        <f>Seniori!EB21</f>
        <v>0</v>
      </c>
      <c r="EC21" s="97">
        <f>Seniori!EC21</f>
        <v>0</v>
      </c>
      <c r="ED21" s="97">
        <f>Seniori!ED21</f>
        <v>0</v>
      </c>
      <c r="EE21" s="97">
        <f>Seniori!EE21</f>
        <v>0</v>
      </c>
      <c r="EF21" s="97">
        <f>Seniori!EF21</f>
        <v>0</v>
      </c>
      <c r="EG21" s="97">
        <f>Seniori!EG21</f>
        <v>0</v>
      </c>
      <c r="EH21" s="97">
        <f>Seniori!EH21</f>
        <v>0</v>
      </c>
      <c r="EI21" s="97">
        <f>Seniori!EI21</f>
        <v>0</v>
      </c>
      <c r="EJ21" s="97">
        <f>Seniori!EJ21</f>
        <v>0</v>
      </c>
      <c r="EK21" s="97">
        <f>Seniori!EK21</f>
        <v>0</v>
      </c>
      <c r="EL21" s="97">
        <f>Seniori!EL21</f>
        <v>0</v>
      </c>
      <c r="EM21" s="97">
        <f>Seniori!EM21</f>
        <v>0</v>
      </c>
      <c r="EN21" s="97">
        <f>Seniori!EN21</f>
        <v>0</v>
      </c>
      <c r="EO21" s="97">
        <f>Seniori!EO21</f>
        <v>0</v>
      </c>
      <c r="EP21" s="97">
        <f>Seniori!EP21</f>
        <v>0</v>
      </c>
      <c r="EQ21" s="97">
        <f>Seniori!EQ21</f>
        <v>0</v>
      </c>
      <c r="ER21" s="97">
        <f>Seniori!ER21</f>
        <v>0</v>
      </c>
      <c r="ES21" s="97">
        <f>Seniori!ES21</f>
        <v>0</v>
      </c>
      <c r="ET21" s="97">
        <f>Seniori!ET21</f>
        <v>0</v>
      </c>
      <c r="EU21" s="97">
        <f>Seniori!EU21</f>
        <v>0</v>
      </c>
      <c r="EV21" s="97">
        <f>Seniori!EV21</f>
        <v>0</v>
      </c>
      <c r="EW21" s="97">
        <f>Seniori!EW21</f>
        <v>0</v>
      </c>
      <c r="EX21" s="97">
        <f>Seniori!EX21</f>
        <v>0</v>
      </c>
      <c r="EY21" s="97">
        <f>Seniori!EY21</f>
        <v>0</v>
      </c>
      <c r="EZ21" s="97">
        <f>Seniori!EZ21</f>
        <v>0</v>
      </c>
      <c r="FA21" s="97">
        <f>Seniori!FA21</f>
        <v>0</v>
      </c>
      <c r="FB21" s="97">
        <f>Seniori!FB21</f>
        <v>0</v>
      </c>
      <c r="FC21" s="97">
        <f>Seniori!FC21</f>
        <v>0</v>
      </c>
      <c r="FD21" s="97">
        <f>Seniori!FD21</f>
        <v>0</v>
      </c>
      <c r="FE21" s="97">
        <f>Seniori!FE21</f>
        <v>0</v>
      </c>
      <c r="FF21" s="97">
        <f>Seniori!FF21</f>
        <v>0</v>
      </c>
      <c r="FG21" s="97">
        <f>Seniori!FG21</f>
        <v>0</v>
      </c>
      <c r="FH21" s="97">
        <f>Seniori!FH21</f>
        <v>0</v>
      </c>
      <c r="FI21" s="97">
        <f>Seniori!FI21</f>
        <v>0</v>
      </c>
      <c r="FJ21" s="97">
        <f>Seniori!FJ21</f>
        <v>0</v>
      </c>
      <c r="FK21" s="97">
        <f>Seniori!FK21</f>
        <v>0</v>
      </c>
      <c r="FL21" s="97">
        <f>Seniori!FL21</f>
        <v>0</v>
      </c>
      <c r="FM21" s="97">
        <f>Seniori!FM21</f>
        <v>0</v>
      </c>
      <c r="FN21" s="97">
        <f>Seniori!FN21</f>
        <v>0</v>
      </c>
      <c r="FO21" s="97">
        <f>Seniori!FO21</f>
        <v>0</v>
      </c>
      <c r="FP21" s="97">
        <f>Seniori!FP21</f>
        <v>0</v>
      </c>
      <c r="FQ21" s="97">
        <f>Seniori!FQ21</f>
        <v>0</v>
      </c>
      <c r="FR21" s="97">
        <f>Seniori!FR21</f>
        <v>0</v>
      </c>
      <c r="FS21" s="97">
        <f>Seniori!FS21</f>
        <v>0</v>
      </c>
      <c r="FT21" s="97">
        <f>Seniori!FT21</f>
        <v>0</v>
      </c>
      <c r="FU21" s="97">
        <f>Seniori!FU21</f>
        <v>0</v>
      </c>
      <c r="FV21" s="97">
        <f>Seniori!FV21</f>
        <v>0</v>
      </c>
      <c r="FW21" s="97">
        <f>Seniori!FW21</f>
        <v>0</v>
      </c>
      <c r="FX21" s="97">
        <f>Seniori!FX21</f>
        <v>0</v>
      </c>
      <c r="FY21" s="97">
        <f>Seniori!FY21</f>
        <v>0</v>
      </c>
      <c r="FZ21" s="97">
        <f>Seniori!FZ21</f>
        <v>13</v>
      </c>
      <c r="GA21" s="97">
        <f>Seniori!GA21</f>
        <v>0</v>
      </c>
      <c r="GB21" s="97">
        <f>Seniori!GB21</f>
        <v>0</v>
      </c>
      <c r="GC21" s="97">
        <f>Seniori!GC21</f>
        <v>0</v>
      </c>
      <c r="GD21" s="97">
        <f>Seniori!GD21</f>
        <v>0</v>
      </c>
      <c r="GE21" s="97">
        <f>Seniori!GE21</f>
        <v>0</v>
      </c>
      <c r="GF21" s="97">
        <f>Seniori!GF21</f>
        <v>0</v>
      </c>
      <c r="GG21" s="97">
        <f>Seniori!GG21</f>
        <v>0</v>
      </c>
      <c r="GH21" s="97">
        <f>Seniori!GH21</f>
        <v>0</v>
      </c>
      <c r="GI21" s="97">
        <f>Seniori!GI21</f>
        <v>0</v>
      </c>
      <c r="GJ21" s="97">
        <f>Seniori!GJ21</f>
        <v>0</v>
      </c>
      <c r="GK21" s="97">
        <f>Seniori!GK21</f>
        <v>0</v>
      </c>
      <c r="GL21" s="97">
        <f>Seniori!GL21</f>
        <v>0</v>
      </c>
      <c r="GM21" s="97">
        <f>Seniori!GM21</f>
        <v>0</v>
      </c>
      <c r="GN21" s="97">
        <f>Seniori!GN21</f>
        <v>13</v>
      </c>
      <c r="GO21" s="97">
        <f>Seniori!GO21</f>
        <v>0</v>
      </c>
      <c r="GP21" s="97">
        <f>Seniori!GP21</f>
        <v>0</v>
      </c>
      <c r="GQ21" s="97">
        <f>Seniori!GQ21</f>
        <v>0</v>
      </c>
      <c r="GR21" s="97">
        <f>Seniori!GR21</f>
        <v>0</v>
      </c>
      <c r="GS21" s="97">
        <f>Seniori!GS21</f>
        <v>0</v>
      </c>
      <c r="GT21" s="97">
        <f>Seniori!GT21</f>
        <v>0</v>
      </c>
      <c r="GU21" s="97">
        <f>Seniori!GU21</f>
        <v>0</v>
      </c>
      <c r="GV21" s="97">
        <f>Seniori!GV21</f>
        <v>0</v>
      </c>
      <c r="GW21" s="97">
        <f>Seniori!GW21</f>
        <v>0</v>
      </c>
      <c r="GX21" s="97">
        <f>Seniori!GX21</f>
        <v>0</v>
      </c>
      <c r="GY21" s="97">
        <f>Seniori!GY21</f>
        <v>0</v>
      </c>
      <c r="GZ21" s="97">
        <f>Seniori!GZ21</f>
        <v>0</v>
      </c>
      <c r="HA21" s="97">
        <f>Seniori!HA21</f>
        <v>0</v>
      </c>
      <c r="HB21" s="97">
        <f>Seniori!HB21</f>
        <v>0</v>
      </c>
      <c r="HC21" s="97">
        <f>Seniori!HC21</f>
        <v>0</v>
      </c>
      <c r="HD21" s="97">
        <f>Seniori!HD21</f>
        <v>0</v>
      </c>
      <c r="HE21" s="97">
        <f>Seniori!HE21</f>
        <v>0</v>
      </c>
      <c r="HF21" s="97">
        <f>Seniori!HF21</f>
        <v>0</v>
      </c>
      <c r="HG21" s="97">
        <f>Seniori!HG21</f>
        <v>0</v>
      </c>
      <c r="HH21" s="97">
        <f>Seniori!HH21</f>
        <v>0</v>
      </c>
      <c r="HI21" s="97">
        <f>Seniori!HI21</f>
        <v>0</v>
      </c>
      <c r="HJ21" s="97">
        <f>Seniori!HJ21</f>
        <v>0</v>
      </c>
      <c r="HK21" s="97">
        <f>Seniori!HK21</f>
        <v>0</v>
      </c>
      <c r="HL21" s="97">
        <f>Seniori!HL21</f>
        <v>0</v>
      </c>
      <c r="HM21" s="97">
        <f>Seniori!HM21</f>
        <v>0</v>
      </c>
      <c r="HN21" s="97">
        <f>Seniori!HN21</f>
        <v>0</v>
      </c>
      <c r="HO21" s="97">
        <f>Seniori!HO21</f>
        <v>0</v>
      </c>
      <c r="HP21" s="97">
        <f>Seniori!HP21</f>
        <v>0</v>
      </c>
      <c r="HQ21" s="97">
        <f>Seniori!HQ21</f>
        <v>0</v>
      </c>
      <c r="HR21" s="97">
        <f>Seniori!HR21</f>
        <v>0</v>
      </c>
      <c r="HS21" s="97">
        <f>Seniori!HS21</f>
        <v>0</v>
      </c>
      <c r="HT21" s="97">
        <f>Seniori!HT21</f>
        <v>0</v>
      </c>
      <c r="HU21" s="97">
        <f>Seniori!HU21</f>
        <v>0</v>
      </c>
      <c r="HV21" s="97">
        <f>Seniori!HV21</f>
        <v>0</v>
      </c>
      <c r="HW21" s="97">
        <f>Seniori!HW21</f>
        <v>0</v>
      </c>
      <c r="HX21" s="97">
        <f>Seniori!HX21</f>
        <v>0</v>
      </c>
      <c r="HY21" s="97">
        <f>Seniori!HY21</f>
        <v>0</v>
      </c>
      <c r="HZ21" s="97">
        <f>Seniori!HZ21</f>
        <v>0</v>
      </c>
      <c r="IA21" s="97">
        <f>Seniori!IA21</f>
        <v>0</v>
      </c>
      <c r="IB21" s="97">
        <f>Seniori!IB21</f>
        <v>0</v>
      </c>
      <c r="IC21" s="97">
        <f>Seniori!IC21</f>
        <v>0</v>
      </c>
      <c r="ID21" s="97">
        <f>Seniori!ID21</f>
        <v>0</v>
      </c>
      <c r="IE21" s="97">
        <f>Seniori!IE21</f>
        <v>0</v>
      </c>
      <c r="IF21" s="97">
        <f>Seniori!IF21</f>
        <v>0</v>
      </c>
      <c r="IG21" s="97">
        <f>Seniori!IG21</f>
        <v>0</v>
      </c>
      <c r="IH21" s="97">
        <f>Seniori!IH21</f>
        <v>0</v>
      </c>
      <c r="II21" s="97">
        <f>Seniori!II21</f>
        <v>0</v>
      </c>
      <c r="IJ21" s="97">
        <f>Seniori!IJ21</f>
        <v>0</v>
      </c>
      <c r="IK21" s="97">
        <f>Seniori!IK21</f>
        <v>0</v>
      </c>
      <c r="IL21" s="97">
        <f>Seniori!IL21</f>
        <v>0</v>
      </c>
      <c r="IM21" s="97">
        <f>Seniori!IM21</f>
        <v>0</v>
      </c>
      <c r="IN21" s="97">
        <f>Seniori!IN21</f>
        <v>0</v>
      </c>
      <c r="IO21" s="97">
        <f>Seniori!IO21</f>
        <v>0</v>
      </c>
      <c r="IP21" s="97">
        <f>Seniori!IP21</f>
        <v>0</v>
      </c>
      <c r="IQ21" s="97">
        <f>Seniori!IQ21</f>
        <v>0</v>
      </c>
      <c r="IR21" s="97">
        <f>Seniori!IR21</f>
        <v>0</v>
      </c>
      <c r="IS21" s="97">
        <f>Seniori!IS21</f>
        <v>0</v>
      </c>
      <c r="IT21" s="97">
        <f>Seniori!IT21</f>
        <v>0</v>
      </c>
      <c r="IU21" s="97">
        <f>Seniori!IU21</f>
        <v>0</v>
      </c>
      <c r="IV21" s="97">
        <f>Seniori!IV21</f>
        <v>0</v>
      </c>
      <c r="IW21" s="97">
        <f>Seniori!IW21</f>
        <v>0</v>
      </c>
      <c r="IX21" s="97">
        <f>Seniori!IX21</f>
        <v>0</v>
      </c>
      <c r="IY21" s="97">
        <f>Seniori!IY21</f>
        <v>0</v>
      </c>
      <c r="IZ21" s="97">
        <f>Seniori!IZ21</f>
        <v>0</v>
      </c>
      <c r="JA21" s="97">
        <f>Seniori!JA21</f>
        <v>0</v>
      </c>
      <c r="JB21" s="97">
        <f>Seniori!JB21</f>
        <v>0</v>
      </c>
      <c r="JC21" s="97">
        <f>Seniori!JC21</f>
        <v>0</v>
      </c>
      <c r="JD21" s="97">
        <f>Seniori!JD21</f>
        <v>0</v>
      </c>
      <c r="JE21" s="97">
        <f>Seniori!JE21</f>
        <v>0</v>
      </c>
      <c r="JF21" s="97">
        <f>Seniori!JF21</f>
        <v>0</v>
      </c>
      <c r="JG21" s="97">
        <f>Seniori!JG21</f>
        <v>0</v>
      </c>
      <c r="JH21" s="97">
        <f>Seniori!JH21</f>
        <v>0</v>
      </c>
      <c r="JI21" s="97">
        <f>Seniori!JI21</f>
        <v>0</v>
      </c>
      <c r="JJ21" s="97">
        <f>Seniori!JJ21</f>
        <v>9</v>
      </c>
      <c r="JK21" s="97">
        <f>Seniori!JK21</f>
        <v>0</v>
      </c>
      <c r="JL21" s="97">
        <f>Seniori!JL21</f>
        <v>0</v>
      </c>
      <c r="JM21" s="97">
        <f>Seniori!JM21</f>
        <v>0</v>
      </c>
      <c r="JN21" s="97">
        <f>Seniori!JN21</f>
        <v>0</v>
      </c>
      <c r="JO21" s="97">
        <f>Seniori!JO21</f>
        <v>0</v>
      </c>
      <c r="JP21" s="97">
        <f>Seniori!JP21</f>
        <v>0</v>
      </c>
      <c r="JQ21" s="97">
        <f>Seniori!JQ21</f>
        <v>0</v>
      </c>
      <c r="JR21" s="97">
        <f>Seniori!JR21</f>
        <v>13</v>
      </c>
      <c r="JS21" s="97">
        <f>Seniori!JS21</f>
        <v>0</v>
      </c>
      <c r="JT21" s="97">
        <f>Seniori!JT21</f>
        <v>0</v>
      </c>
      <c r="JU21" s="97">
        <f>Seniori!JU21</f>
        <v>0</v>
      </c>
      <c r="JV21" s="97">
        <f>Seniori!JV21</f>
        <v>0</v>
      </c>
      <c r="JW21" s="97">
        <f>Seniori!JW21</f>
        <v>0</v>
      </c>
      <c r="JX21" s="97">
        <f>Seniori!JX21</f>
        <v>0</v>
      </c>
      <c r="JY21" s="97">
        <f>Seniori!JY21</f>
        <v>0</v>
      </c>
      <c r="JZ21" s="97">
        <f>Seniori!JZ21</f>
        <v>0</v>
      </c>
      <c r="KA21" s="97">
        <f>Seniori!KA21</f>
        <v>0</v>
      </c>
      <c r="KB21" s="97">
        <f>Seniori!KB21</f>
        <v>0</v>
      </c>
      <c r="KC21" s="97">
        <f>Seniori!KC21</f>
        <v>0</v>
      </c>
      <c r="KD21" s="97">
        <f>Seniori!KD21</f>
        <v>0</v>
      </c>
      <c r="KE21" s="97">
        <f>Seniori!KE21</f>
        <v>0</v>
      </c>
      <c r="KF21" s="97">
        <f>Seniori!KF21</f>
        <v>0</v>
      </c>
      <c r="KG21" s="97">
        <f>Seniori!KG21</f>
        <v>0</v>
      </c>
      <c r="KH21" s="97">
        <f>Seniori!KH21</f>
        <v>0</v>
      </c>
      <c r="KI21" s="97">
        <f>Seniori!KI21</f>
        <v>0</v>
      </c>
      <c r="KJ21" s="97">
        <f>Seniori!KJ21</f>
        <v>0</v>
      </c>
      <c r="KK21" s="97">
        <f>Seniori!KK21</f>
        <v>12</v>
      </c>
      <c r="KL21" s="97">
        <f>Seniori!KL21</f>
        <v>0</v>
      </c>
      <c r="KM21" s="97">
        <f>Seniori!KM21</f>
        <v>0</v>
      </c>
      <c r="KN21" s="97">
        <f>Seniori!KN21</f>
        <v>0</v>
      </c>
      <c r="KO21" s="97">
        <f>Seniori!KO21</f>
        <v>0</v>
      </c>
      <c r="KP21" s="97">
        <f>Seniori!KP21</f>
        <v>0</v>
      </c>
      <c r="KQ21" s="97">
        <f>Seniori!KQ21</f>
        <v>0</v>
      </c>
      <c r="KR21" s="97">
        <f>Seniori!KR21</f>
        <v>0</v>
      </c>
      <c r="KS21" s="97">
        <f>Seniori!KS21</f>
        <v>0</v>
      </c>
      <c r="KT21" s="97">
        <f>Seniori!KT21</f>
        <v>12</v>
      </c>
      <c r="KU21" s="97">
        <f>Seniori!KU21</f>
        <v>0</v>
      </c>
      <c r="KV21" s="97">
        <f>Seniori!KV21</f>
        <v>0</v>
      </c>
      <c r="KW21" s="97">
        <f>Seniori!KW21</f>
        <v>0</v>
      </c>
      <c r="KX21" s="97">
        <f>Seniori!KX21</f>
        <v>0</v>
      </c>
      <c r="KY21" s="97">
        <f>Seniori!KY21</f>
        <v>0</v>
      </c>
      <c r="KZ21" s="97">
        <f>Seniori!KZ21</f>
        <v>0</v>
      </c>
      <c r="LA21" s="97">
        <f>Seniori!LA21</f>
        <v>0</v>
      </c>
      <c r="LB21" s="97">
        <f>Seniori!LB21</f>
        <v>0</v>
      </c>
      <c r="LC21" s="97">
        <f>Seniori!LC21</f>
        <v>0</v>
      </c>
      <c r="LD21" s="97">
        <f>Seniori!LD21</f>
        <v>0</v>
      </c>
      <c r="LE21" s="97">
        <f>Seniori!LE21</f>
        <v>0</v>
      </c>
      <c r="LF21" s="97">
        <f>Seniori!LF21</f>
        <v>0</v>
      </c>
      <c r="LG21" s="97">
        <f>Seniori!LG21</f>
        <v>0</v>
      </c>
      <c r="LH21" s="97">
        <f>Seniori!LH21</f>
        <v>0</v>
      </c>
      <c r="LI21" s="97">
        <f>Seniori!LI21</f>
        <v>0</v>
      </c>
      <c r="LJ21" s="97">
        <f>Seniori!LJ21</f>
        <v>0</v>
      </c>
      <c r="LK21" s="97">
        <f>Seniori!LK21</f>
        <v>0</v>
      </c>
      <c r="LL21" s="97">
        <f>Seniori!LL21</f>
        <v>0</v>
      </c>
      <c r="LM21" s="97">
        <f>Seniori!LM21</f>
        <v>0</v>
      </c>
      <c r="LN21" s="97">
        <f>Seniori!LN21</f>
        <v>0</v>
      </c>
      <c r="LO21" s="97">
        <f>Seniori!LO21</f>
        <v>0</v>
      </c>
      <c r="LP21" s="97">
        <f>Seniori!LP21</f>
        <v>0</v>
      </c>
      <c r="LQ21" s="97">
        <f>Seniori!LQ21</f>
        <v>0</v>
      </c>
      <c r="LR21" s="97">
        <f>Seniori!LR21</f>
        <v>0</v>
      </c>
      <c r="LS21" s="97">
        <f>Seniori!LS21</f>
        <v>0</v>
      </c>
      <c r="LT21" s="97">
        <f>Seniori!LT21</f>
        <v>0</v>
      </c>
      <c r="LU21" s="97">
        <f>Seniori!LU21</f>
        <v>0</v>
      </c>
      <c r="LV21" s="97">
        <f>Seniori!LV21</f>
        <v>0</v>
      </c>
      <c r="LW21" s="97">
        <f>Seniori!LW21</f>
        <v>0</v>
      </c>
      <c r="LX21" s="97">
        <f>Seniori!LX21</f>
        <v>0</v>
      </c>
      <c r="LY21" s="97">
        <f>Seniori!LY21</f>
        <v>0</v>
      </c>
      <c r="LZ21" s="97">
        <f>Seniori!LZ21</f>
        <v>0</v>
      </c>
      <c r="MA21" s="97">
        <f>Seniori!MA21</f>
        <v>9</v>
      </c>
      <c r="MB21" s="97">
        <f>Seniori!MB21</f>
        <v>0</v>
      </c>
      <c r="MC21" s="97">
        <f>Seniori!MC21</f>
        <v>0</v>
      </c>
      <c r="MD21" s="97">
        <f>Seniori!MD21</f>
        <v>0</v>
      </c>
      <c r="ME21" s="97">
        <f>Seniori!ME21</f>
        <v>0</v>
      </c>
      <c r="MF21" s="97">
        <f>Seniori!MF21</f>
        <v>0</v>
      </c>
      <c r="MG21" s="97">
        <f>Seniori!MG21</f>
        <v>0</v>
      </c>
      <c r="MH21" s="97">
        <f>Seniori!MH21</f>
        <v>0</v>
      </c>
      <c r="MI21" s="97">
        <f>Seniori!MI21</f>
        <v>0</v>
      </c>
      <c r="MJ21" s="97">
        <f>Seniori!MJ21</f>
        <v>8</v>
      </c>
      <c r="MK21" s="97">
        <f>Seniori!MK21</f>
        <v>0</v>
      </c>
      <c r="ML21" s="97">
        <f>Seniori!ML21</f>
        <v>0</v>
      </c>
      <c r="MM21" s="97">
        <f>Seniori!MM21</f>
        <v>0</v>
      </c>
      <c r="MN21" s="97">
        <f>Seniori!MN21</f>
        <v>0</v>
      </c>
      <c r="MO21" s="97">
        <f>Seniori!MO21</f>
        <v>0</v>
      </c>
      <c r="MP21" s="97">
        <f>Seniori!MP21</f>
        <v>0</v>
      </c>
      <c r="MQ21" s="97">
        <f>Seniori!MQ21</f>
        <v>0</v>
      </c>
      <c r="MR21" s="97">
        <f>Seniori!MR21</f>
        <v>0</v>
      </c>
      <c r="MS21" s="97">
        <f>Seniori!MS21</f>
        <v>0</v>
      </c>
      <c r="MT21" s="97">
        <f>Seniori!MT21</f>
        <v>0</v>
      </c>
      <c r="MU21" s="97">
        <f>Seniori!MU21</f>
        <v>0</v>
      </c>
      <c r="MV21" s="97">
        <f>Seniori!MV21</f>
        <v>0</v>
      </c>
      <c r="MW21" s="97">
        <f>Seniori!MW21</f>
        <v>0</v>
      </c>
      <c r="MX21" s="97">
        <f>Seniori!MX21</f>
        <v>0</v>
      </c>
      <c r="MY21" s="97">
        <f>Seniori!MY21</f>
        <v>0</v>
      </c>
      <c r="MZ21" s="97">
        <f>Seniori!MZ21</f>
        <v>0</v>
      </c>
      <c r="NA21" s="97">
        <f>Seniori!NA21</f>
        <v>0</v>
      </c>
      <c r="NB21" s="97">
        <f>Seniori!NB21</f>
        <v>0</v>
      </c>
      <c r="NC21" s="97">
        <f>Seniori!NC21</f>
        <v>0</v>
      </c>
      <c r="ND21" s="97">
        <f>Seniori!ND21</f>
        <v>0</v>
      </c>
      <c r="NE21" s="97">
        <f>Seniori!NE21</f>
        <v>0</v>
      </c>
      <c r="NF21" s="97">
        <f>Seniori!NF21</f>
        <v>0</v>
      </c>
      <c r="NG21" s="97">
        <f>Seniori!NG21</f>
        <v>0</v>
      </c>
      <c r="NH21" s="97">
        <f>Seniori!NH21</f>
        <v>0</v>
      </c>
      <c r="NI21" s="97">
        <f>Seniori!NI21</f>
        <v>0</v>
      </c>
      <c r="NJ21" s="97">
        <f>Seniori!NJ21</f>
        <v>0</v>
      </c>
      <c r="NK21" s="97">
        <f>Seniori!NK21</f>
        <v>0</v>
      </c>
      <c r="NL21" s="97">
        <f>Seniori!NL21</f>
        <v>0</v>
      </c>
      <c r="NM21" s="97">
        <f>Seniori!NM21</f>
        <v>0</v>
      </c>
      <c r="NN21" s="97">
        <f>Seniori!NN21</f>
        <v>0</v>
      </c>
      <c r="NO21" s="97">
        <f>Seniori!NO21</f>
        <v>0</v>
      </c>
      <c r="NP21" s="97">
        <f>Seniori!NP21</f>
        <v>0</v>
      </c>
      <c r="NQ21" s="97">
        <f>Seniori!NQ21</f>
        <v>0</v>
      </c>
      <c r="NR21" s="97">
        <f>Seniori!NR21</f>
        <v>0</v>
      </c>
      <c r="NS21" s="97">
        <f>Seniori!NS21</f>
        <v>0</v>
      </c>
      <c r="NT21" s="97">
        <f>Seniori!NT21</f>
        <v>0</v>
      </c>
      <c r="NU21" s="97">
        <f>Seniori!NU21</f>
        <v>0</v>
      </c>
      <c r="NV21" s="97">
        <f>Seniori!NV21</f>
        <v>0</v>
      </c>
      <c r="NW21" s="97">
        <f>Seniori!NW21</f>
        <v>0</v>
      </c>
      <c r="NX21" s="97">
        <f>Seniori!NX21</f>
        <v>0</v>
      </c>
      <c r="NY21" s="97">
        <f>Seniori!NY21</f>
        <v>0</v>
      </c>
      <c r="NZ21" s="97">
        <f>Seniori!NZ21</f>
        <v>0</v>
      </c>
      <c r="OA21" s="97">
        <f>Seniori!OA21</f>
        <v>0</v>
      </c>
      <c r="OB21" s="97">
        <f>Seniori!OB21</f>
        <v>0</v>
      </c>
      <c r="OC21" s="97">
        <f>Seniori!OC21</f>
        <v>0</v>
      </c>
      <c r="OD21" s="97">
        <f>Seniori!OD21</f>
        <v>0</v>
      </c>
      <c r="OE21" s="97">
        <f>Seniori!OE21</f>
        <v>0</v>
      </c>
      <c r="OF21" s="97">
        <f>Seniori!OF21</f>
        <v>0</v>
      </c>
      <c r="OG21" s="97">
        <f>Seniori!OG21</f>
        <v>0</v>
      </c>
      <c r="OH21" s="97">
        <f>Seniori!OH21</f>
        <v>0</v>
      </c>
      <c r="OI21" s="97">
        <f>Seniori!OI21</f>
        <v>0</v>
      </c>
      <c r="OJ21" s="97">
        <f>Seniori!OJ21</f>
        <v>0</v>
      </c>
      <c r="OK21" s="97">
        <f>Seniori!OK21</f>
        <v>0</v>
      </c>
      <c r="OL21" s="97">
        <f>Seniori!OL21</f>
        <v>0</v>
      </c>
      <c r="OM21" s="97">
        <f>Seniori!OM21</f>
        <v>0</v>
      </c>
      <c r="ON21" s="97">
        <f>Seniori!ON21</f>
        <v>0</v>
      </c>
      <c r="OO21" s="97">
        <f>Seniori!OO21</f>
        <v>0</v>
      </c>
      <c r="OP21" s="97">
        <f>Seniori!OP21</f>
        <v>0</v>
      </c>
      <c r="OQ21" s="97">
        <f>Seniori!OQ21</f>
        <v>0</v>
      </c>
      <c r="OR21" s="97">
        <f>Seniori!OR21</f>
        <v>0</v>
      </c>
      <c r="OS21" s="97">
        <f>Seniori!OS21</f>
        <v>0</v>
      </c>
      <c r="OT21" s="97">
        <f>Seniori!OT21</f>
        <v>0</v>
      </c>
      <c r="OU21" s="97">
        <f>Seniori!OU21</f>
        <v>0</v>
      </c>
      <c r="OV21" s="97">
        <f>Seniori!OV21</f>
        <v>0</v>
      </c>
      <c r="OW21" s="97">
        <f>Seniori!OW21</f>
        <v>0</v>
      </c>
      <c r="OX21" s="97">
        <f>Seniori!OX21</f>
        <v>0</v>
      </c>
      <c r="OY21" s="97">
        <f>Seniori!OY21</f>
        <v>0</v>
      </c>
      <c r="OZ21" s="97">
        <f>Seniori!OZ21</f>
        <v>0</v>
      </c>
      <c r="PA21" s="97">
        <f>Seniori!PA21</f>
        <v>0</v>
      </c>
      <c r="PB21" s="97">
        <f>Seniori!PB21</f>
        <v>0</v>
      </c>
      <c r="PC21" s="97">
        <f>Seniori!PC21</f>
        <v>0</v>
      </c>
      <c r="PD21" s="97">
        <f>Seniori!PD21</f>
        <v>0</v>
      </c>
      <c r="PE21" s="97">
        <f>Seniori!PE21</f>
        <v>0</v>
      </c>
      <c r="PF21" s="97">
        <f>Seniori!PF21</f>
        <v>0</v>
      </c>
      <c r="PG21" s="97">
        <f>Seniori!PG21</f>
        <v>0</v>
      </c>
      <c r="PH21" s="97">
        <f>Seniori!PH21</f>
        <v>0</v>
      </c>
      <c r="PI21" s="97">
        <f>Seniori!PI21</f>
        <v>0</v>
      </c>
      <c r="PJ21" s="97">
        <f>Seniori!PJ21</f>
        <v>0</v>
      </c>
      <c r="PK21" s="97">
        <f>Seniori!PK21</f>
        <v>0</v>
      </c>
      <c r="PL21" s="97">
        <f>Seniori!PL21</f>
        <v>0</v>
      </c>
      <c r="PM21" s="97">
        <f>Seniori!PM21</f>
        <v>0</v>
      </c>
      <c r="PN21" s="97">
        <f>Seniori!PN21</f>
        <v>0</v>
      </c>
      <c r="PO21" s="97">
        <f>Seniori!PO21</f>
        <v>0</v>
      </c>
      <c r="PP21" s="97">
        <f>Seniori!PP21</f>
        <v>0</v>
      </c>
      <c r="PQ21" s="97">
        <f>Seniori!PQ21</f>
        <v>0</v>
      </c>
      <c r="PR21" s="97">
        <f>Seniori!PR21</f>
        <v>0</v>
      </c>
      <c r="PS21" s="97">
        <f>Seniori!PS21</f>
        <v>0</v>
      </c>
      <c r="PT21" s="97">
        <f>Seniori!PT21</f>
        <v>0</v>
      </c>
      <c r="PU21" s="97">
        <f>Seniori!PU21</f>
        <v>0</v>
      </c>
      <c r="PV21" s="97">
        <f>Seniori!PV21</f>
        <v>0</v>
      </c>
      <c r="PW21" s="97">
        <f>Seniori!PW21</f>
        <v>0</v>
      </c>
      <c r="PX21" s="97">
        <f>Seniori!PX21</f>
        <v>0</v>
      </c>
      <c r="PY21" s="97">
        <f>Seniori!PY21</f>
        <v>0</v>
      </c>
      <c r="PZ21" s="97">
        <f>Seniori!PZ21</f>
        <v>0</v>
      </c>
      <c r="QA21" s="97">
        <f>Seniori!QA21</f>
        <v>0</v>
      </c>
      <c r="QB21" s="97">
        <f>Seniori!QB21</f>
        <v>0</v>
      </c>
      <c r="QC21" s="97">
        <f>Seniori!QC21</f>
        <v>0</v>
      </c>
      <c r="QD21" s="97">
        <f>Seniori!QD21</f>
        <v>0</v>
      </c>
      <c r="QE21" s="97">
        <f>Seniori!QE21</f>
        <v>0</v>
      </c>
      <c r="QF21" s="97">
        <f>Seniori!QF21</f>
        <v>0</v>
      </c>
      <c r="QG21" s="97">
        <f>Seniori!QG21</f>
        <v>0</v>
      </c>
      <c r="QH21" s="97">
        <f>Seniori!QH21</f>
        <v>0</v>
      </c>
      <c r="QI21" s="97">
        <f>Seniori!QI21</f>
        <v>0</v>
      </c>
      <c r="QJ21" s="97">
        <f>Seniori!QJ21</f>
        <v>0</v>
      </c>
      <c r="QK21" s="97">
        <f>Seniori!QK21</f>
        <v>0</v>
      </c>
      <c r="QL21" s="97">
        <f>Seniori!QL21</f>
        <v>0</v>
      </c>
      <c r="QM21" s="97">
        <f>Seniori!QM21</f>
        <v>0</v>
      </c>
      <c r="QN21" s="97">
        <f>Seniori!QN21</f>
        <v>0</v>
      </c>
      <c r="QO21" s="97">
        <f>Seniori!QO21</f>
        <v>0</v>
      </c>
      <c r="QP21" s="97">
        <f>Seniori!QP21</f>
        <v>0</v>
      </c>
      <c r="QQ21" s="97">
        <f>Seniori!QQ21</f>
        <v>0</v>
      </c>
      <c r="QR21" s="97">
        <f>Seniori!QR21</f>
        <v>0</v>
      </c>
      <c r="QS21" s="97">
        <f>Seniori!QS21</f>
        <v>0</v>
      </c>
      <c r="QT21" s="97">
        <f>Seniori!QT21</f>
        <v>0</v>
      </c>
      <c r="QU21" s="97">
        <f>Seniori!QU21</f>
        <v>0</v>
      </c>
      <c r="QV21" s="97">
        <f>Seniori!QV21</f>
        <v>0</v>
      </c>
      <c r="QW21" s="97">
        <f>Seniori!QW21</f>
        <v>0</v>
      </c>
      <c r="QX21" s="97">
        <f>Seniori!QX21</f>
        <v>0</v>
      </c>
      <c r="QY21" s="97">
        <f>Seniori!QY21</f>
        <v>0</v>
      </c>
      <c r="QZ21" s="97">
        <f>Seniori!QZ21</f>
        <v>0</v>
      </c>
      <c r="RA21" s="97">
        <f>Seniori!RA21</f>
        <v>0</v>
      </c>
      <c r="RB21" s="97">
        <f>Seniori!RB21</f>
        <v>0</v>
      </c>
      <c r="RC21" s="97">
        <f>Seniori!RC21</f>
        <v>0</v>
      </c>
      <c r="RD21" s="97">
        <f>Seniori!RD21</f>
        <v>0</v>
      </c>
      <c r="RE21" s="97">
        <f>Seniori!RE21</f>
        <v>0</v>
      </c>
      <c r="RF21" s="97">
        <f>Seniori!RF21</f>
        <v>0</v>
      </c>
      <c r="RG21" s="97">
        <f>Seniori!RG21</f>
        <v>0</v>
      </c>
      <c r="RH21" s="97">
        <f>Seniori!RH21</f>
        <v>0</v>
      </c>
      <c r="RI21" s="97">
        <f>Seniori!RI21</f>
        <v>0</v>
      </c>
      <c r="RJ21" s="97">
        <f>Seniori!RJ21</f>
        <v>0</v>
      </c>
      <c r="RK21" s="97">
        <f>Seniori!RK21</f>
        <v>0</v>
      </c>
      <c r="RL21" s="97">
        <f>Seniori!RL21</f>
        <v>0</v>
      </c>
      <c r="RM21" s="97">
        <f>Seniori!RM21</f>
        <v>0</v>
      </c>
      <c r="RN21" s="97">
        <f>Seniori!RN21</f>
        <v>0</v>
      </c>
      <c r="RO21" s="97">
        <f>Seniori!RO21</f>
        <v>0</v>
      </c>
      <c r="RP21" s="97">
        <f>Seniori!RP21</f>
        <v>0</v>
      </c>
      <c r="RQ21" s="97">
        <f>Seniori!RQ21</f>
        <v>0</v>
      </c>
      <c r="RR21" s="97">
        <f>Seniori!RR21</f>
        <v>0</v>
      </c>
      <c r="RS21" s="97">
        <f>Seniori!RS21</f>
        <v>0</v>
      </c>
      <c r="RT21" s="97">
        <f>Seniori!RT21</f>
        <v>0</v>
      </c>
      <c r="RU21" s="97">
        <f>Seniori!RU21</f>
        <v>0</v>
      </c>
      <c r="RV21" s="97">
        <f>Seniori!RV21</f>
        <v>0</v>
      </c>
      <c r="RW21" s="97">
        <f>Seniori!RW21</f>
        <v>0</v>
      </c>
      <c r="RX21" s="97">
        <f>Seniori!RX21</f>
        <v>0</v>
      </c>
      <c r="RY21" s="97">
        <f>Seniori!RY21</f>
        <v>0</v>
      </c>
      <c r="RZ21" s="97">
        <f>Seniori!RZ21</f>
        <v>0</v>
      </c>
      <c r="SA21" s="97">
        <f>Seniori!SA21</f>
        <v>0</v>
      </c>
      <c r="SB21" s="97">
        <f>Seniori!SB21</f>
        <v>0</v>
      </c>
      <c r="SC21" s="97">
        <f>Seniori!SC21</f>
        <v>0</v>
      </c>
      <c r="SD21" s="97">
        <f>Seniori!SD21</f>
        <v>0</v>
      </c>
      <c r="SE21" s="97">
        <f>Seniori!SE21</f>
        <v>0</v>
      </c>
      <c r="SF21" s="97">
        <f>Seniori!SF21</f>
        <v>0</v>
      </c>
      <c r="SG21" s="97">
        <f>Seniori!SG21</f>
        <v>0</v>
      </c>
      <c r="SH21" s="97">
        <f>Seniori!SH21</f>
        <v>0</v>
      </c>
      <c r="SI21" s="97">
        <f>Seniori!SI21</f>
        <v>0</v>
      </c>
      <c r="SJ21" s="97">
        <f>Seniori!SJ21</f>
        <v>0</v>
      </c>
      <c r="SK21" s="97">
        <f>Seniori!SK21</f>
        <v>0</v>
      </c>
      <c r="SL21" s="97">
        <f>Seniori!SL21</f>
        <v>0</v>
      </c>
      <c r="SM21" s="97">
        <f>Seniori!SM21</f>
        <v>0</v>
      </c>
      <c r="SN21" s="97">
        <f>Seniori!SN21</f>
        <v>0</v>
      </c>
      <c r="SO21" s="97">
        <f>Seniori!SO21</f>
        <v>0</v>
      </c>
      <c r="SP21" s="97">
        <f>Seniori!SP21</f>
        <v>0</v>
      </c>
      <c r="SQ21" s="97">
        <f>Seniori!SQ21</f>
        <v>0</v>
      </c>
      <c r="SR21" s="97">
        <f>Seniori!SR21</f>
        <v>0</v>
      </c>
      <c r="SS21" s="97">
        <f>Seniori!SS21</f>
        <v>0</v>
      </c>
      <c r="ST21" s="97">
        <f>Seniori!ST21</f>
        <v>0</v>
      </c>
      <c r="SU21" s="97">
        <f>Seniori!SU21</f>
        <v>0</v>
      </c>
      <c r="SV21" s="97">
        <f>Seniori!SV21</f>
        <v>0</v>
      </c>
      <c r="SW21" s="97">
        <f>Seniori!SW21</f>
        <v>0</v>
      </c>
      <c r="SX21" s="97">
        <f>Seniori!SX21</f>
        <v>0</v>
      </c>
      <c r="SY21" s="97">
        <f>Seniori!SY21</f>
        <v>0</v>
      </c>
      <c r="SZ21" s="97">
        <f>Seniori!SZ21</f>
        <v>0</v>
      </c>
      <c r="TA21" s="97">
        <f>Seniori!TA21</f>
        <v>0</v>
      </c>
      <c r="TB21" s="97">
        <f>Seniori!TB21</f>
        <v>0</v>
      </c>
    </row>
    <row r="22" spans="1:522" s="1" customFormat="1" ht="18" customHeight="1" x14ac:dyDescent="0.2">
      <c r="A22" s="12"/>
      <c r="B22" s="11"/>
      <c r="E22" s="59" t="s">
        <v>89</v>
      </c>
      <c r="F22" s="1">
        <v>8872</v>
      </c>
      <c r="G22" s="9" t="s">
        <v>98</v>
      </c>
      <c r="H22" s="4"/>
      <c r="I22" s="1">
        <f t="shared" si="2"/>
        <v>7</v>
      </c>
      <c r="J22" s="12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>
        <f>3+4</f>
        <v>7</v>
      </c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" customFormat="1" ht="18" customHeight="1" x14ac:dyDescent="0.2">
      <c r="A23" s="12">
        <v>11</v>
      </c>
      <c r="B23" s="11" t="s">
        <v>386</v>
      </c>
      <c r="C23" s="1">
        <v>12611</v>
      </c>
      <c r="D23" s="1">
        <v>2020</v>
      </c>
      <c r="E23" s="4" t="s">
        <v>31</v>
      </c>
      <c r="F23" s="1">
        <v>1742</v>
      </c>
      <c r="G23" s="9" t="s">
        <v>95</v>
      </c>
      <c r="H23" s="4" t="s">
        <v>316</v>
      </c>
      <c r="I23" s="1">
        <f t="shared" si="2"/>
        <v>119.5</v>
      </c>
      <c r="J23" s="12">
        <f>Tabuľka4[[#This Row],[Stĺpec80]]+Tabuľka4[[#This Row],[Stĺpec81]]+Tabuľka4[[#This Row],[Stĺpec89]]+Tabuľka4[[#This Row],[Stĺpec91]]+Tabuľka4[[#This Row],[Stĺpec181]]+Tabuľka4[[#This Row],[Stĺpec182]]+Tabuľka4[[#This Row],[Stĺpec195]]+Tabuľka4[[#This Row],[Stĺpec196]]+Tabuľka4[[#This Row],[Stĺpec277]]+Tabuľka4[[#This Row],[Stĺpec278]]+Tabuľka4[[#This Row],[Stĺpec286]]+Tabuľka4[[#This Row],[Stĺpec297]]+Tabuľka4[[#This Row],[Stĺpec305]]+Tabuľka4[[#This Row],[Stĺpec306]]+Tabuľka4[[#This Row],[Stĺpec330]]</f>
        <v>115</v>
      </c>
      <c r="K23" s="97">
        <f>Seniori!K25</f>
        <v>0</v>
      </c>
      <c r="L23" s="97">
        <f>Seniori!L25</f>
        <v>0</v>
      </c>
      <c r="M23" s="97">
        <f>Seniori!M25</f>
        <v>0</v>
      </c>
      <c r="N23" s="97">
        <f>Seniori!N25</f>
        <v>0</v>
      </c>
      <c r="O23" s="97">
        <f>Seniori!O25</f>
        <v>0</v>
      </c>
      <c r="P23" s="97">
        <f>Seniori!P25</f>
        <v>0</v>
      </c>
      <c r="Q23" s="97">
        <f>Seniori!Q25</f>
        <v>0</v>
      </c>
      <c r="R23" s="97">
        <f>Seniori!R25</f>
        <v>0</v>
      </c>
      <c r="S23" s="97">
        <f>Seniori!S25</f>
        <v>0</v>
      </c>
      <c r="T23" s="97">
        <f>Seniori!T25</f>
        <v>0</v>
      </c>
      <c r="U23" s="97">
        <f>Seniori!U25</f>
        <v>0</v>
      </c>
      <c r="V23" s="97">
        <f>Seniori!V25</f>
        <v>0</v>
      </c>
      <c r="W23" s="97">
        <f>Seniori!W25</f>
        <v>0</v>
      </c>
      <c r="X23" s="97">
        <f>Seniori!X25</f>
        <v>0</v>
      </c>
      <c r="Y23" s="97">
        <f>Seniori!Y25</f>
        <v>0</v>
      </c>
      <c r="Z23" s="97">
        <f>Seniori!Z25</f>
        <v>0</v>
      </c>
      <c r="AA23" s="97">
        <f>Seniori!AA25</f>
        <v>0</v>
      </c>
      <c r="AB23" s="97">
        <f>Seniori!AB25</f>
        <v>0</v>
      </c>
      <c r="AC23" s="97">
        <f>Seniori!AC25</f>
        <v>0</v>
      </c>
      <c r="AD23" s="97">
        <f>Seniori!AD25</f>
        <v>0</v>
      </c>
      <c r="AE23" s="97">
        <f>Seniori!AE25</f>
        <v>0</v>
      </c>
      <c r="AF23" s="97">
        <f>Seniori!AF25</f>
        <v>0</v>
      </c>
      <c r="AG23" s="97">
        <f>Seniori!AG25</f>
        <v>0</v>
      </c>
      <c r="AH23" s="97">
        <f>Seniori!AH25</f>
        <v>0</v>
      </c>
      <c r="AI23" s="97">
        <f>Seniori!AI25</f>
        <v>0</v>
      </c>
      <c r="AJ23" s="97">
        <f>Seniori!AJ25</f>
        <v>0</v>
      </c>
      <c r="AK23" s="97">
        <f>Seniori!AK25</f>
        <v>0</v>
      </c>
      <c r="AL23" s="97">
        <f>Seniori!AL25</f>
        <v>0</v>
      </c>
      <c r="AM23" s="97">
        <f>Seniori!AM25</f>
        <v>0</v>
      </c>
      <c r="AN23" s="97">
        <f>Seniori!AN25</f>
        <v>0</v>
      </c>
      <c r="AO23" s="97">
        <f>Seniori!AO25</f>
        <v>0</v>
      </c>
      <c r="AP23" s="97">
        <f>Seniori!AP25</f>
        <v>0</v>
      </c>
      <c r="AQ23" s="97">
        <f>Seniori!AQ25</f>
        <v>0</v>
      </c>
      <c r="AR23" s="97">
        <f>Seniori!AR25</f>
        <v>0</v>
      </c>
      <c r="AS23" s="97">
        <f>Seniori!AS25</f>
        <v>0</v>
      </c>
      <c r="AT23" s="97">
        <f>Seniori!AT25</f>
        <v>0</v>
      </c>
      <c r="AU23" s="97">
        <f>Seniori!AU25</f>
        <v>0</v>
      </c>
      <c r="AV23" s="97">
        <f>Seniori!AV25</f>
        <v>0</v>
      </c>
      <c r="AW23" s="97">
        <f>Seniori!AW25</f>
        <v>0</v>
      </c>
      <c r="AX23" s="97">
        <f>Seniori!AX25</f>
        <v>0</v>
      </c>
      <c r="AY23" s="97">
        <f>Seniori!AY25</f>
        <v>0</v>
      </c>
      <c r="AZ23" s="97">
        <f>Seniori!AZ25</f>
        <v>0</v>
      </c>
      <c r="BA23" s="97">
        <f>Seniori!BA25</f>
        <v>0</v>
      </c>
      <c r="BB23" s="97">
        <f>Seniori!BB25</f>
        <v>0</v>
      </c>
      <c r="BC23" s="97">
        <f>Seniori!BC25</f>
        <v>0</v>
      </c>
      <c r="BD23" s="97">
        <f>Seniori!BD25</f>
        <v>0</v>
      </c>
      <c r="BE23" s="97">
        <f>Seniori!BE25</f>
        <v>0</v>
      </c>
      <c r="BF23" s="97">
        <f>Seniori!BF25</f>
        <v>0</v>
      </c>
      <c r="BG23" s="97">
        <f>Seniori!BG25</f>
        <v>0</v>
      </c>
      <c r="BH23" s="97">
        <f>Seniori!BH25</f>
        <v>0</v>
      </c>
      <c r="BI23" s="97">
        <f>Seniori!BI25</f>
        <v>0</v>
      </c>
      <c r="BJ23" s="97">
        <f>Seniori!BJ25</f>
        <v>0</v>
      </c>
      <c r="BK23" s="97">
        <f>Seniori!BK25</f>
        <v>0</v>
      </c>
      <c r="BL23" s="97">
        <f>Seniori!BL25</f>
        <v>0</v>
      </c>
      <c r="BM23" s="97">
        <f>Seniori!BM25</f>
        <v>0</v>
      </c>
      <c r="BN23" s="97">
        <f>Seniori!BN25</f>
        <v>0</v>
      </c>
      <c r="BO23" s="97">
        <f>Seniori!BO25</f>
        <v>0</v>
      </c>
      <c r="BP23" s="97">
        <f>Seniori!BP25</f>
        <v>0</v>
      </c>
      <c r="BQ23" s="97">
        <f>Seniori!BQ25</f>
        <v>0</v>
      </c>
      <c r="BR23" s="97">
        <f>Seniori!BR25</f>
        <v>0</v>
      </c>
      <c r="BS23" s="97">
        <f>Seniori!BS25</f>
        <v>0</v>
      </c>
      <c r="BT23" s="97">
        <f>Seniori!BT25</f>
        <v>0</v>
      </c>
      <c r="BU23" s="97">
        <f>Seniori!BU25</f>
        <v>0</v>
      </c>
      <c r="BV23" s="97">
        <f>Seniori!BV25</f>
        <v>0</v>
      </c>
      <c r="BW23" s="97">
        <f>Seniori!BW25</f>
        <v>0</v>
      </c>
      <c r="BX23" s="97">
        <f>Seniori!BX25</f>
        <v>0</v>
      </c>
      <c r="BY23" s="97">
        <f>Seniori!BY25</f>
        <v>0</v>
      </c>
      <c r="BZ23" s="97">
        <f>Seniori!BZ25</f>
        <v>0</v>
      </c>
      <c r="CA23" s="97">
        <f>Seniori!CA25</f>
        <v>0</v>
      </c>
      <c r="CB23" s="97">
        <f>Seniori!CB25</f>
        <v>5</v>
      </c>
      <c r="CC23" s="97">
        <f>Seniori!CC25</f>
        <v>4</v>
      </c>
      <c r="CD23" s="97">
        <f>Seniori!CD25</f>
        <v>0</v>
      </c>
      <c r="CE23" s="97">
        <f>Seniori!CE25</f>
        <v>0</v>
      </c>
      <c r="CF23" s="97">
        <f>Seniori!CF25</f>
        <v>0</v>
      </c>
      <c r="CG23" s="97">
        <f>Seniori!CG25</f>
        <v>0</v>
      </c>
      <c r="CH23" s="97">
        <f>Seniori!CH25</f>
        <v>0</v>
      </c>
      <c r="CI23" s="97">
        <f>Seniori!CI25</f>
        <v>0</v>
      </c>
      <c r="CJ23" s="97">
        <f>Seniori!CJ25</f>
        <v>0</v>
      </c>
      <c r="CK23" s="97">
        <f>Seniori!CK25</f>
        <v>7</v>
      </c>
      <c r="CL23" s="97">
        <f>Seniori!CL25</f>
        <v>0</v>
      </c>
      <c r="CM23" s="97">
        <f>Seniori!CM25</f>
        <v>6</v>
      </c>
      <c r="CN23" s="97">
        <f>Seniori!CN25</f>
        <v>0</v>
      </c>
      <c r="CO23" s="97">
        <f>Seniori!CO25</f>
        <v>0</v>
      </c>
      <c r="CP23" s="97">
        <f>Seniori!CP25</f>
        <v>0</v>
      </c>
      <c r="CQ23" s="97">
        <f>Seniori!CQ25</f>
        <v>0</v>
      </c>
      <c r="CR23" s="97">
        <f>Seniori!CR25</f>
        <v>0</v>
      </c>
      <c r="CS23" s="97">
        <f>Seniori!CS25</f>
        <v>0</v>
      </c>
      <c r="CT23" s="97">
        <f>Seniori!CT25</f>
        <v>0</v>
      </c>
      <c r="CU23" s="97">
        <f>Seniori!CU25</f>
        <v>0</v>
      </c>
      <c r="CV23" s="97">
        <f>Seniori!CV25</f>
        <v>0</v>
      </c>
      <c r="CW23" s="97">
        <f>Seniori!CW25</f>
        <v>0</v>
      </c>
      <c r="CX23" s="97">
        <f>Seniori!CX25</f>
        <v>0</v>
      </c>
      <c r="CY23" s="97">
        <f>Seniori!CY25</f>
        <v>0</v>
      </c>
      <c r="CZ23" s="97">
        <f>Seniori!CZ25</f>
        <v>0</v>
      </c>
      <c r="DA23" s="97">
        <f>Seniori!DA25</f>
        <v>0</v>
      </c>
      <c r="DB23" s="97">
        <f>Seniori!DB25</f>
        <v>0</v>
      </c>
      <c r="DC23" s="97">
        <f>Seniori!DC25</f>
        <v>0</v>
      </c>
      <c r="DD23" s="97">
        <f>Seniori!DD25</f>
        <v>0</v>
      </c>
      <c r="DE23" s="97">
        <f>Seniori!DE25</f>
        <v>0</v>
      </c>
      <c r="DF23" s="97">
        <f>Seniori!DF25</f>
        <v>0</v>
      </c>
      <c r="DG23" s="97">
        <f>Seniori!DG25</f>
        <v>0</v>
      </c>
      <c r="DH23" s="97">
        <f>Seniori!DH25</f>
        <v>0</v>
      </c>
      <c r="DI23" s="97">
        <f>Seniori!DI25</f>
        <v>0</v>
      </c>
      <c r="DJ23" s="97">
        <f>Seniori!DJ25</f>
        <v>0</v>
      </c>
      <c r="DK23" s="97">
        <f>Seniori!DK25</f>
        <v>0</v>
      </c>
      <c r="DL23" s="97">
        <f>Seniori!DL25</f>
        <v>0</v>
      </c>
      <c r="DM23" s="97">
        <f>Seniori!DM25</f>
        <v>0</v>
      </c>
      <c r="DN23" s="97">
        <f>Seniori!DN25</f>
        <v>0</v>
      </c>
      <c r="DO23" s="97">
        <f>Seniori!DO25</f>
        <v>0</v>
      </c>
      <c r="DP23" s="97">
        <f>Seniori!DP25</f>
        <v>0</v>
      </c>
      <c r="DQ23" s="97">
        <f>Seniori!DQ25</f>
        <v>0</v>
      </c>
      <c r="DR23" s="97">
        <f>Seniori!DR25</f>
        <v>0</v>
      </c>
      <c r="DS23" s="97">
        <f>Seniori!DS25</f>
        <v>0</v>
      </c>
      <c r="DT23" s="97">
        <f>Seniori!DT25</f>
        <v>0</v>
      </c>
      <c r="DU23" s="97">
        <f>Seniori!DU25</f>
        <v>0</v>
      </c>
      <c r="DV23" s="97">
        <f>Seniori!DV25</f>
        <v>0</v>
      </c>
      <c r="DW23" s="97">
        <f>Seniori!DW25</f>
        <v>0</v>
      </c>
      <c r="DX23" s="97">
        <f>Seniori!DX25</f>
        <v>0</v>
      </c>
      <c r="DY23" s="97">
        <f>Seniori!DY25</f>
        <v>0</v>
      </c>
      <c r="DZ23" s="97">
        <f>Seniori!DZ25</f>
        <v>0</v>
      </c>
      <c r="EA23" s="97">
        <f>Seniori!EA25</f>
        <v>0</v>
      </c>
      <c r="EB23" s="97">
        <f>Seniori!EB25</f>
        <v>0</v>
      </c>
      <c r="EC23" s="97">
        <f>Seniori!EC25</f>
        <v>0</v>
      </c>
      <c r="ED23" s="97">
        <f>Seniori!ED25</f>
        <v>0</v>
      </c>
      <c r="EE23" s="97">
        <f>Seniori!EE25</f>
        <v>0</v>
      </c>
      <c r="EF23" s="97">
        <f>Seniori!EF25</f>
        <v>0</v>
      </c>
      <c r="EG23" s="97">
        <f>Seniori!EG25</f>
        <v>0</v>
      </c>
      <c r="EH23" s="97">
        <f>Seniori!EH25</f>
        <v>0</v>
      </c>
      <c r="EI23" s="97">
        <f>Seniori!EI25</f>
        <v>0</v>
      </c>
      <c r="EJ23" s="97">
        <f>Seniori!EJ25</f>
        <v>0</v>
      </c>
      <c r="EK23" s="97">
        <f>Seniori!EK25</f>
        <v>0</v>
      </c>
      <c r="EL23" s="97">
        <f>Seniori!EL25</f>
        <v>0</v>
      </c>
      <c r="EM23" s="97">
        <f>Seniori!EM25</f>
        <v>0</v>
      </c>
      <c r="EN23" s="97">
        <f>Seniori!EN25</f>
        <v>0</v>
      </c>
      <c r="EO23" s="97">
        <f>Seniori!EO25</f>
        <v>0</v>
      </c>
      <c r="EP23" s="97">
        <f>Seniori!EP25</f>
        <v>0</v>
      </c>
      <c r="EQ23" s="97">
        <f>Seniori!EQ25</f>
        <v>0</v>
      </c>
      <c r="ER23" s="97">
        <f>Seniori!ER25</f>
        <v>0</v>
      </c>
      <c r="ES23" s="97">
        <f>Seniori!ES25</f>
        <v>0</v>
      </c>
      <c r="ET23" s="97">
        <f>Seniori!ET25</f>
        <v>0</v>
      </c>
      <c r="EU23" s="97">
        <f>Seniori!EU25</f>
        <v>0</v>
      </c>
      <c r="EV23" s="97">
        <f>Seniori!EV25</f>
        <v>0</v>
      </c>
      <c r="EW23" s="97">
        <f>Seniori!EW25</f>
        <v>0</v>
      </c>
      <c r="EX23" s="97">
        <f>Seniori!EX25</f>
        <v>0</v>
      </c>
      <c r="EY23" s="97">
        <f>Seniori!EY25</f>
        <v>0</v>
      </c>
      <c r="EZ23" s="97">
        <f>Seniori!EZ25</f>
        <v>0</v>
      </c>
      <c r="FA23" s="97">
        <f>Seniori!FA25</f>
        <v>0</v>
      </c>
      <c r="FB23" s="97">
        <f>Seniori!FB25</f>
        <v>0</v>
      </c>
      <c r="FC23" s="97">
        <f>Seniori!FC25</f>
        <v>0</v>
      </c>
      <c r="FD23" s="97">
        <f>Seniori!FD25</f>
        <v>0</v>
      </c>
      <c r="FE23" s="97">
        <f>Seniori!FE25</f>
        <v>0</v>
      </c>
      <c r="FF23" s="97">
        <f>Seniori!FF25</f>
        <v>0</v>
      </c>
      <c r="FG23" s="97">
        <f>Seniori!FG25</f>
        <v>0</v>
      </c>
      <c r="FH23" s="97">
        <f>Seniori!FH25</f>
        <v>0</v>
      </c>
      <c r="FI23" s="97">
        <f>Seniori!FI25</f>
        <v>0</v>
      </c>
      <c r="FJ23" s="97">
        <f>Seniori!FJ25</f>
        <v>0</v>
      </c>
      <c r="FK23" s="97">
        <f>Seniori!FK25</f>
        <v>0</v>
      </c>
      <c r="FL23" s="97">
        <f>Seniori!FL25</f>
        <v>0</v>
      </c>
      <c r="FM23" s="97">
        <f>Seniori!FM25</f>
        <v>0</v>
      </c>
      <c r="FN23" s="97">
        <f>Seniori!FN25</f>
        <v>0</v>
      </c>
      <c r="FO23" s="97">
        <f>Seniori!FO25</f>
        <v>0</v>
      </c>
      <c r="FP23" s="97">
        <f>Seniori!FP25</f>
        <v>0</v>
      </c>
      <c r="FQ23" s="97">
        <f>Seniori!FQ25</f>
        <v>0</v>
      </c>
      <c r="FR23" s="97">
        <f>Seniori!FR25</f>
        <v>0</v>
      </c>
      <c r="FS23" s="97">
        <f>Seniori!FS25</f>
        <v>0</v>
      </c>
      <c r="FT23" s="97">
        <f>Seniori!FT25</f>
        <v>0</v>
      </c>
      <c r="FU23" s="97">
        <f>Seniori!FU25</f>
        <v>0</v>
      </c>
      <c r="FV23" s="97">
        <f>Seniori!FV25</f>
        <v>0</v>
      </c>
      <c r="FW23" s="97">
        <f>Seniori!FW25</f>
        <v>0</v>
      </c>
      <c r="FX23" s="97">
        <f>Seniori!FX25</f>
        <v>0</v>
      </c>
      <c r="FY23" s="97">
        <f>Seniori!FY25</f>
        <v>8</v>
      </c>
      <c r="FZ23" s="97">
        <f>Seniori!FZ25</f>
        <v>5</v>
      </c>
      <c r="GA23" s="97">
        <f>Seniori!GA25</f>
        <v>0</v>
      </c>
      <c r="GB23" s="97">
        <f>Seniori!GB25</f>
        <v>0</v>
      </c>
      <c r="GC23" s="97">
        <f>Seniori!GC25</f>
        <v>0</v>
      </c>
      <c r="GD23" s="97">
        <f>Seniori!GD25</f>
        <v>0</v>
      </c>
      <c r="GE23" s="97">
        <f>Seniori!GE25</f>
        <v>0</v>
      </c>
      <c r="GF23" s="97">
        <f>Seniori!GF25</f>
        <v>0</v>
      </c>
      <c r="GG23" s="97">
        <f>Seniori!GG25</f>
        <v>0</v>
      </c>
      <c r="GH23" s="97">
        <f>Seniori!GH25</f>
        <v>0</v>
      </c>
      <c r="GI23" s="97">
        <f>Seniori!GI25</f>
        <v>0</v>
      </c>
      <c r="GJ23" s="97">
        <f>Seniori!GJ25</f>
        <v>0</v>
      </c>
      <c r="GK23" s="97">
        <f>Seniori!GK25</f>
        <v>0</v>
      </c>
      <c r="GL23" s="97">
        <f>Seniori!GL25</f>
        <v>0</v>
      </c>
      <c r="GM23" s="97">
        <f>Seniori!GM25</f>
        <v>11</v>
      </c>
      <c r="GN23" s="97">
        <f>Seniori!GN25</f>
        <v>9</v>
      </c>
      <c r="GO23" s="97">
        <f>Seniori!GO25</f>
        <v>0</v>
      </c>
      <c r="GP23" s="97">
        <f>Seniori!GP25</f>
        <v>0</v>
      </c>
      <c r="GQ23" s="97">
        <f>Seniori!GQ25</f>
        <v>0</v>
      </c>
      <c r="GR23" s="97">
        <f>Seniori!GR25</f>
        <v>0</v>
      </c>
      <c r="GS23" s="97">
        <f>Seniori!GS25</f>
        <v>0</v>
      </c>
      <c r="GT23" s="97">
        <f>Seniori!GT25</f>
        <v>0</v>
      </c>
      <c r="GU23" s="97">
        <f>Seniori!GU25</f>
        <v>0</v>
      </c>
      <c r="GV23" s="97">
        <f>Seniori!GV25</f>
        <v>0</v>
      </c>
      <c r="GW23" s="97">
        <f>Seniori!GW25</f>
        <v>0</v>
      </c>
      <c r="GX23" s="97">
        <f>Seniori!GX25</f>
        <v>0</v>
      </c>
      <c r="GY23" s="97">
        <f>Seniori!GY25</f>
        <v>0</v>
      </c>
      <c r="GZ23" s="97">
        <f>Seniori!GZ25</f>
        <v>0</v>
      </c>
      <c r="HA23" s="97">
        <f>Seniori!HA25</f>
        <v>0</v>
      </c>
      <c r="HB23" s="97">
        <f>Seniori!HB25</f>
        <v>0</v>
      </c>
      <c r="HC23" s="97">
        <f>Seniori!HC25</f>
        <v>0</v>
      </c>
      <c r="HD23" s="97">
        <f>Seniori!HD25</f>
        <v>0</v>
      </c>
      <c r="HE23" s="97">
        <f>Seniori!HE25</f>
        <v>0</v>
      </c>
      <c r="HF23" s="97">
        <f>Seniori!HF25</f>
        <v>0</v>
      </c>
      <c r="HG23" s="97">
        <f>Seniori!HG25</f>
        <v>0</v>
      </c>
      <c r="HH23" s="97">
        <f>Seniori!HH25</f>
        <v>0</v>
      </c>
      <c r="HI23" s="97">
        <f>Seniori!HI25</f>
        <v>0</v>
      </c>
      <c r="HJ23" s="97">
        <f>Seniori!HJ25</f>
        <v>0</v>
      </c>
      <c r="HK23" s="97">
        <f>Seniori!HK25</f>
        <v>0</v>
      </c>
      <c r="HL23" s="97">
        <f>Seniori!HL25</f>
        <v>0</v>
      </c>
      <c r="HM23" s="97">
        <f>Seniori!HM25</f>
        <v>0</v>
      </c>
      <c r="HN23" s="97">
        <f>Seniori!HN25</f>
        <v>0</v>
      </c>
      <c r="HO23" s="97">
        <f>Seniori!HO25</f>
        <v>0</v>
      </c>
      <c r="HP23" s="97">
        <f>Seniori!HP25</f>
        <v>0</v>
      </c>
      <c r="HQ23" s="97">
        <f>Seniori!HQ25</f>
        <v>0</v>
      </c>
      <c r="HR23" s="97">
        <f>Seniori!HR25</f>
        <v>0</v>
      </c>
      <c r="HS23" s="97">
        <f>Seniori!HS25</f>
        <v>0</v>
      </c>
      <c r="HT23" s="97">
        <f>Seniori!HT25</f>
        <v>0</v>
      </c>
      <c r="HU23" s="97">
        <f>Seniori!HU25</f>
        <v>0</v>
      </c>
      <c r="HV23" s="97">
        <f>Seniori!HV25</f>
        <v>0</v>
      </c>
      <c r="HW23" s="97">
        <f>Seniori!HW25</f>
        <v>0</v>
      </c>
      <c r="HX23" s="97">
        <f>Seniori!HX25</f>
        <v>0</v>
      </c>
      <c r="HY23" s="97">
        <f>Seniori!HY25</f>
        <v>0</v>
      </c>
      <c r="HZ23" s="97">
        <f>Seniori!HZ25</f>
        <v>0</v>
      </c>
      <c r="IA23" s="97">
        <f>Seniori!IA25</f>
        <v>0</v>
      </c>
      <c r="IB23" s="97">
        <f>Seniori!IB25</f>
        <v>0</v>
      </c>
      <c r="IC23" s="97">
        <f>Seniori!IC25</f>
        <v>0</v>
      </c>
      <c r="ID23" s="97">
        <f>Seniori!ID25</f>
        <v>0</v>
      </c>
      <c r="IE23" s="97">
        <f>Seniori!IE25</f>
        <v>0</v>
      </c>
      <c r="IF23" s="97">
        <f>Seniori!IF25</f>
        <v>0</v>
      </c>
      <c r="IG23" s="97">
        <f>Seniori!IG25</f>
        <v>0</v>
      </c>
      <c r="IH23" s="97">
        <f>Seniori!IH25</f>
        <v>0</v>
      </c>
      <c r="II23" s="97">
        <f>Seniori!II25</f>
        <v>0</v>
      </c>
      <c r="IJ23" s="97">
        <f>Seniori!IJ25</f>
        <v>0</v>
      </c>
      <c r="IK23" s="97">
        <f>Seniori!IK25</f>
        <v>0</v>
      </c>
      <c r="IL23" s="97">
        <f>Seniori!IL25</f>
        <v>0</v>
      </c>
      <c r="IM23" s="97">
        <f>Seniori!IM25</f>
        <v>0</v>
      </c>
      <c r="IN23" s="97">
        <f>Seniori!IN25</f>
        <v>0</v>
      </c>
      <c r="IO23" s="97">
        <f>Seniori!IO25</f>
        <v>0</v>
      </c>
      <c r="IP23" s="97">
        <f>Seniori!IP25</f>
        <v>0</v>
      </c>
      <c r="IQ23" s="97">
        <f>Seniori!IQ25</f>
        <v>0</v>
      </c>
      <c r="IR23" s="97">
        <f>Seniori!IR25</f>
        <v>0</v>
      </c>
      <c r="IS23" s="97">
        <f>Seniori!IS25</f>
        <v>0</v>
      </c>
      <c r="IT23" s="97">
        <f>Seniori!IT25</f>
        <v>0</v>
      </c>
      <c r="IU23" s="97">
        <f>Seniori!IU25</f>
        <v>0</v>
      </c>
      <c r="IV23" s="97">
        <f>Seniori!IV25</f>
        <v>0</v>
      </c>
      <c r="IW23" s="97">
        <f>Seniori!IW25</f>
        <v>0</v>
      </c>
      <c r="IX23" s="97">
        <f>Seniori!IX25</f>
        <v>0</v>
      </c>
      <c r="IY23" s="97">
        <f>Seniori!IY25</f>
        <v>0</v>
      </c>
      <c r="IZ23" s="97">
        <f>Seniori!IZ25</f>
        <v>0</v>
      </c>
      <c r="JA23" s="97">
        <f>Seniori!JA25</f>
        <v>0</v>
      </c>
      <c r="JB23" s="97">
        <f>Seniori!JB25</f>
        <v>0</v>
      </c>
      <c r="JC23" s="97">
        <f>Seniori!JC25</f>
        <v>0</v>
      </c>
      <c r="JD23" s="97">
        <f>Seniori!JD25</f>
        <v>0</v>
      </c>
      <c r="JE23" s="97">
        <f>Seniori!JE25</f>
        <v>0</v>
      </c>
      <c r="JF23" s="97">
        <f>Seniori!JF25</f>
        <v>0</v>
      </c>
      <c r="JG23" s="97">
        <f>Seniori!JG25</f>
        <v>0</v>
      </c>
      <c r="JH23" s="97">
        <f>Seniori!JH25</f>
        <v>0</v>
      </c>
      <c r="JI23" s="97">
        <f>Seniori!JI25</f>
        <v>0</v>
      </c>
      <c r="JJ23" s="97">
        <f>Seniori!JJ25</f>
        <v>0</v>
      </c>
      <c r="JK23" s="97">
        <f>Seniori!JK25</f>
        <v>0</v>
      </c>
      <c r="JL23" s="97">
        <f>Seniori!JL25</f>
        <v>0</v>
      </c>
      <c r="JM23" s="97">
        <f>Seniori!JM25</f>
        <v>0</v>
      </c>
      <c r="JN23" s="97">
        <f>Seniori!JN25</f>
        <v>0</v>
      </c>
      <c r="JO23" s="97">
        <f>Seniori!JO25</f>
        <v>0</v>
      </c>
      <c r="JP23" s="97">
        <f>Seniori!JP25</f>
        <v>0</v>
      </c>
      <c r="JQ23" s="97">
        <f>Seniori!JQ25</f>
        <v>8</v>
      </c>
      <c r="JR23" s="97">
        <f>Seniori!JR25</f>
        <v>11</v>
      </c>
      <c r="JS23" s="97">
        <f>Seniori!JS25</f>
        <v>0</v>
      </c>
      <c r="JT23" s="97">
        <f>Seniori!JT25</f>
        <v>0</v>
      </c>
      <c r="JU23" s="97">
        <f>Seniori!JU25</f>
        <v>0</v>
      </c>
      <c r="JV23" s="97">
        <f>Seniori!JV25</f>
        <v>0</v>
      </c>
      <c r="JW23" s="97">
        <f>Seniori!JW25</f>
        <v>0</v>
      </c>
      <c r="JX23" s="97">
        <f>Seniori!JX25</f>
        <v>0</v>
      </c>
      <c r="JY23" s="97">
        <f>Seniori!JY25</f>
        <v>0</v>
      </c>
      <c r="JZ23" s="97">
        <f>Seniori!JZ25</f>
        <v>9</v>
      </c>
      <c r="KA23" s="97">
        <f>Seniori!KA25</f>
        <v>2</v>
      </c>
      <c r="KB23" s="97">
        <f>Seniori!KB25</f>
        <v>0</v>
      </c>
      <c r="KC23" s="97">
        <f>Seniori!KC25</f>
        <v>0</v>
      </c>
      <c r="KD23" s="97">
        <f>Seniori!KD25</f>
        <v>0</v>
      </c>
      <c r="KE23" s="97">
        <f>Seniori!KE25</f>
        <v>0</v>
      </c>
      <c r="KF23" s="97">
        <f>Seniori!KF25</f>
        <v>0</v>
      </c>
      <c r="KG23" s="97">
        <f>Seniori!KG25</f>
        <v>0</v>
      </c>
      <c r="KH23" s="97">
        <f>Seniori!KH25</f>
        <v>0</v>
      </c>
      <c r="KI23" s="97">
        <f>Seniori!KI25</f>
        <v>0</v>
      </c>
      <c r="KJ23" s="97">
        <f>Seniori!KJ25</f>
        <v>1</v>
      </c>
      <c r="KK23" s="97">
        <f>Seniori!KK25</f>
        <v>7</v>
      </c>
      <c r="KL23" s="97">
        <f>Seniori!KL25</f>
        <v>0</v>
      </c>
      <c r="KM23" s="97">
        <f>Seniori!KM25</f>
        <v>0</v>
      </c>
      <c r="KN23" s="97">
        <f>Seniori!KN25</f>
        <v>0</v>
      </c>
      <c r="KO23" s="97">
        <f>Seniori!KO25</f>
        <v>0</v>
      </c>
      <c r="KP23" s="97">
        <f>Seniori!KP25</f>
        <v>0</v>
      </c>
      <c r="KQ23" s="97">
        <f>Seniori!KQ25</f>
        <v>0</v>
      </c>
      <c r="KR23" s="97">
        <f>Seniori!KR25</f>
        <v>0</v>
      </c>
      <c r="KS23" s="97">
        <f>Seniori!KS25</f>
        <v>7</v>
      </c>
      <c r="KT23" s="97">
        <f>Seniori!KT25</f>
        <v>3</v>
      </c>
      <c r="KU23" s="97">
        <f>Seniori!KU25</f>
        <v>0</v>
      </c>
      <c r="KV23" s="97">
        <f>Seniori!KV25</f>
        <v>0</v>
      </c>
      <c r="KW23" s="97">
        <f>Seniori!KW25</f>
        <v>0</v>
      </c>
      <c r="KX23" s="97">
        <f>Seniori!KX25</f>
        <v>0</v>
      </c>
      <c r="KY23" s="97">
        <f>Seniori!KY25</f>
        <v>0</v>
      </c>
      <c r="KZ23" s="97">
        <f>Seniori!KZ25</f>
        <v>0</v>
      </c>
      <c r="LA23" s="97">
        <f>Seniori!LA25</f>
        <v>0</v>
      </c>
      <c r="LB23" s="97">
        <f>Seniori!LB25</f>
        <v>0</v>
      </c>
      <c r="LC23" s="97">
        <f>Seniori!LC25</f>
        <v>0</v>
      </c>
      <c r="LD23" s="97">
        <f>Seniori!LD25</f>
        <v>0</v>
      </c>
      <c r="LE23" s="97">
        <f>Seniori!LE25</f>
        <v>0</v>
      </c>
      <c r="LF23" s="97">
        <f>Seniori!LF25</f>
        <v>0</v>
      </c>
      <c r="LG23" s="97">
        <f>Seniori!LG25</f>
        <v>0</v>
      </c>
      <c r="LH23" s="97">
        <f>Seniori!LH25</f>
        <v>0</v>
      </c>
      <c r="LI23" s="97" t="str">
        <f>Seniori!LI25</f>
        <v>o</v>
      </c>
      <c r="LJ23" s="97">
        <f>Seniori!LJ25</f>
        <v>1.5</v>
      </c>
      <c r="LK23" s="97">
        <f>Seniori!LK25</f>
        <v>0</v>
      </c>
      <c r="LL23" s="97">
        <f>Seniori!LL25</f>
        <v>0</v>
      </c>
      <c r="LM23" s="97">
        <f>Seniori!LM25</f>
        <v>0</v>
      </c>
      <c r="LN23" s="97">
        <f>Seniori!LN25</f>
        <v>0</v>
      </c>
      <c r="LO23" s="97">
        <f>Seniori!LO25</f>
        <v>0</v>
      </c>
      <c r="LP23" s="97">
        <f>Seniori!LP25</f>
        <v>0</v>
      </c>
      <c r="LQ23" s="97">
        <f>Seniori!LQ25</f>
        <v>0</v>
      </c>
      <c r="LR23" s="97">
        <f>Seniori!LR25</f>
        <v>15</v>
      </c>
      <c r="LS23" s="97">
        <f>Seniori!LS25</f>
        <v>0</v>
      </c>
      <c r="LT23" s="97">
        <f>Seniori!LT25</f>
        <v>0</v>
      </c>
      <c r="LU23" s="97">
        <f>Seniori!LU25</f>
        <v>0</v>
      </c>
      <c r="LV23" s="97">
        <f>Seniori!LV25</f>
        <v>0</v>
      </c>
      <c r="LW23" s="97">
        <f>Seniori!LW25</f>
        <v>0</v>
      </c>
      <c r="LX23" s="97">
        <f>Seniori!LX25</f>
        <v>0</v>
      </c>
      <c r="LY23" s="97">
        <f>Seniori!LY25</f>
        <v>0</v>
      </c>
      <c r="LZ23" s="97">
        <f>Seniori!LZ25</f>
        <v>0</v>
      </c>
      <c r="MA23" s="97">
        <f>Seniori!MA25</f>
        <v>0</v>
      </c>
      <c r="MB23" s="97">
        <f>Seniori!MB25</f>
        <v>0</v>
      </c>
      <c r="MC23" s="97">
        <f>Seniori!MC25</f>
        <v>0</v>
      </c>
      <c r="MD23" s="97">
        <f>Seniori!MD25</f>
        <v>0</v>
      </c>
      <c r="ME23" s="97">
        <f>Seniori!ME25</f>
        <v>0</v>
      </c>
      <c r="MF23" s="97">
        <f>Seniori!MF25</f>
        <v>0</v>
      </c>
      <c r="MG23" s="97">
        <f>Seniori!MG25</f>
        <v>0</v>
      </c>
      <c r="MH23" s="97">
        <f>Seniori!MH25</f>
        <v>0</v>
      </c>
      <c r="MI23" s="97">
        <f>Seniori!MI25</f>
        <v>0</v>
      </c>
      <c r="MJ23" s="97">
        <f>Seniori!MJ25</f>
        <v>0</v>
      </c>
      <c r="MK23" s="97">
        <f>Seniori!MK25</f>
        <v>0</v>
      </c>
      <c r="ML23" s="97">
        <f>Seniori!ML25</f>
        <v>0</v>
      </c>
      <c r="MM23" s="97">
        <f>Seniori!MM25</f>
        <v>0</v>
      </c>
      <c r="MN23" s="97">
        <f>Seniori!MN25</f>
        <v>0</v>
      </c>
      <c r="MO23" s="97">
        <f>Seniori!MO25</f>
        <v>0</v>
      </c>
      <c r="MP23" s="97">
        <f>Seniori!MP25</f>
        <v>0</v>
      </c>
      <c r="MQ23" s="97">
        <f>Seniori!MQ25</f>
        <v>0</v>
      </c>
      <c r="MR23" s="97">
        <f>Seniori!MR25</f>
        <v>0</v>
      </c>
      <c r="MS23" s="97">
        <f>Seniori!MS25</f>
        <v>0</v>
      </c>
      <c r="MT23" s="97">
        <f>Seniori!MT25</f>
        <v>0</v>
      </c>
      <c r="MU23" s="97">
        <f>Seniori!MU25</f>
        <v>0</v>
      </c>
      <c r="MV23" s="97">
        <f>Seniori!MV25</f>
        <v>0</v>
      </c>
      <c r="MW23" s="97">
        <f>Seniori!MW25</f>
        <v>0</v>
      </c>
      <c r="MX23" s="97">
        <f>Seniori!MX25</f>
        <v>0</v>
      </c>
      <c r="MY23" s="97">
        <f>Seniori!MY25</f>
        <v>0</v>
      </c>
      <c r="MZ23" s="97">
        <f>Seniori!MZ25</f>
        <v>0</v>
      </c>
      <c r="NA23" s="97">
        <f>Seniori!NA25</f>
        <v>0</v>
      </c>
      <c r="NB23" s="97">
        <f>Seniori!NB25</f>
        <v>0</v>
      </c>
      <c r="NC23" s="97">
        <f>Seniori!NC25</f>
        <v>0</v>
      </c>
      <c r="ND23" s="97">
        <f>Seniori!ND25</f>
        <v>0</v>
      </c>
      <c r="NE23" s="97">
        <f>Seniori!NE25</f>
        <v>0</v>
      </c>
      <c r="NF23" s="97">
        <f>Seniori!NF25</f>
        <v>0</v>
      </c>
      <c r="NG23" s="97">
        <f>Seniori!NG25</f>
        <v>0</v>
      </c>
      <c r="NH23" s="97">
        <f>Seniori!NH25</f>
        <v>0</v>
      </c>
      <c r="NI23" s="97">
        <f>Seniori!NI25</f>
        <v>0</v>
      </c>
      <c r="NJ23" s="97">
        <f>Seniori!NJ25</f>
        <v>0</v>
      </c>
      <c r="NK23" s="97">
        <f>Seniori!NK25</f>
        <v>0</v>
      </c>
      <c r="NL23" s="97">
        <f>Seniori!NL25</f>
        <v>0</v>
      </c>
      <c r="NM23" s="97">
        <f>Seniori!NM25</f>
        <v>0</v>
      </c>
      <c r="NN23" s="97">
        <f>Seniori!NN25</f>
        <v>0</v>
      </c>
      <c r="NO23" s="97">
        <f>Seniori!NO25</f>
        <v>0</v>
      </c>
      <c r="NP23" s="97">
        <f>Seniori!NP25</f>
        <v>0</v>
      </c>
      <c r="NQ23" s="97">
        <f>Seniori!NQ25</f>
        <v>0</v>
      </c>
      <c r="NR23" s="97">
        <f>Seniori!NR25</f>
        <v>0</v>
      </c>
      <c r="NS23" s="97">
        <f>Seniori!NS25</f>
        <v>0</v>
      </c>
      <c r="NT23" s="97">
        <f>Seniori!NT25</f>
        <v>0</v>
      </c>
      <c r="NU23" s="97">
        <f>Seniori!NU25</f>
        <v>0</v>
      </c>
      <c r="NV23" s="97">
        <f>Seniori!NV25</f>
        <v>0</v>
      </c>
      <c r="NW23" s="97">
        <f>Seniori!NW25</f>
        <v>0</v>
      </c>
      <c r="NX23" s="97">
        <f>Seniori!NX25</f>
        <v>0</v>
      </c>
      <c r="NY23" s="97">
        <f>Seniori!NY25</f>
        <v>0</v>
      </c>
      <c r="NZ23" s="97">
        <f>Seniori!NZ25</f>
        <v>0</v>
      </c>
      <c r="OA23" s="97">
        <f>Seniori!OA25</f>
        <v>0</v>
      </c>
      <c r="OB23" s="97">
        <f>Seniori!OB25</f>
        <v>0</v>
      </c>
      <c r="OC23" s="97">
        <f>Seniori!OC25</f>
        <v>0</v>
      </c>
      <c r="OD23" s="97">
        <f>Seniori!OD25</f>
        <v>0</v>
      </c>
      <c r="OE23" s="97">
        <f>Seniori!OE25</f>
        <v>0</v>
      </c>
      <c r="OF23" s="97">
        <f>Seniori!OF25</f>
        <v>0</v>
      </c>
      <c r="OG23" s="97">
        <f>Seniori!OG25</f>
        <v>0</v>
      </c>
      <c r="OH23" s="97">
        <f>Seniori!OH25</f>
        <v>0</v>
      </c>
      <c r="OI23" s="97">
        <f>Seniori!OI25</f>
        <v>0</v>
      </c>
      <c r="OJ23" s="97">
        <f>Seniori!OJ25</f>
        <v>0</v>
      </c>
      <c r="OK23" s="97">
        <f>Seniori!OK25</f>
        <v>0</v>
      </c>
      <c r="OL23" s="97">
        <f>Seniori!OL25</f>
        <v>0</v>
      </c>
      <c r="OM23" s="97">
        <f>Seniori!OM25</f>
        <v>0</v>
      </c>
      <c r="ON23" s="97">
        <f>Seniori!ON25</f>
        <v>0</v>
      </c>
      <c r="OO23" s="97">
        <f>Seniori!OO25</f>
        <v>0</v>
      </c>
      <c r="OP23" s="97">
        <f>Seniori!OP25</f>
        <v>0</v>
      </c>
      <c r="OQ23" s="97">
        <f>Seniori!OQ25</f>
        <v>0</v>
      </c>
      <c r="OR23" s="97">
        <f>Seniori!OR25</f>
        <v>0</v>
      </c>
      <c r="OS23" s="97">
        <f>Seniori!OS25</f>
        <v>0</v>
      </c>
      <c r="OT23" s="97">
        <f>Seniori!OT25</f>
        <v>0</v>
      </c>
      <c r="OU23" s="97">
        <f>Seniori!OU25</f>
        <v>0</v>
      </c>
      <c r="OV23" s="97">
        <f>Seniori!OV25</f>
        <v>0</v>
      </c>
      <c r="OW23" s="97">
        <f>Seniori!OW25</f>
        <v>0</v>
      </c>
      <c r="OX23" s="97">
        <f>Seniori!OX25</f>
        <v>0</v>
      </c>
      <c r="OY23" s="97">
        <f>Seniori!OY25</f>
        <v>0</v>
      </c>
      <c r="OZ23" s="97">
        <f>Seniori!OZ25</f>
        <v>0</v>
      </c>
      <c r="PA23" s="97">
        <f>Seniori!PA25</f>
        <v>0</v>
      </c>
      <c r="PB23" s="97">
        <f>Seniori!PB25</f>
        <v>0</v>
      </c>
      <c r="PC23" s="97">
        <f>Seniori!PC25</f>
        <v>0</v>
      </c>
      <c r="PD23" s="97">
        <f>Seniori!PD25</f>
        <v>0</v>
      </c>
      <c r="PE23" s="97">
        <f>Seniori!PE25</f>
        <v>0</v>
      </c>
      <c r="PF23" s="97">
        <f>Seniori!PF25</f>
        <v>0</v>
      </c>
      <c r="PG23" s="97">
        <f>Seniori!PG25</f>
        <v>0</v>
      </c>
      <c r="PH23" s="97">
        <f>Seniori!PH25</f>
        <v>0</v>
      </c>
      <c r="PI23" s="97">
        <f>Seniori!PI25</f>
        <v>0</v>
      </c>
      <c r="PJ23" s="97">
        <f>Seniori!PJ25</f>
        <v>0</v>
      </c>
      <c r="PK23" s="97">
        <f>Seniori!PK25</f>
        <v>0</v>
      </c>
      <c r="PL23" s="97">
        <f>Seniori!PL25</f>
        <v>0</v>
      </c>
      <c r="PM23" s="97">
        <f>Seniori!PM25</f>
        <v>0</v>
      </c>
      <c r="PN23" s="97">
        <f>Seniori!PN25</f>
        <v>0</v>
      </c>
      <c r="PO23" s="97">
        <f>Seniori!PO25</f>
        <v>0</v>
      </c>
      <c r="PP23" s="97">
        <f>Seniori!PP25</f>
        <v>0</v>
      </c>
      <c r="PQ23" s="97">
        <f>Seniori!PQ25</f>
        <v>0</v>
      </c>
      <c r="PR23" s="97">
        <f>Seniori!PR25</f>
        <v>0</v>
      </c>
      <c r="PS23" s="97">
        <f>Seniori!PS25</f>
        <v>0</v>
      </c>
      <c r="PT23" s="97">
        <f>Seniori!PT25</f>
        <v>0</v>
      </c>
      <c r="PU23" s="97">
        <f>Seniori!PU25</f>
        <v>0</v>
      </c>
      <c r="PV23" s="97">
        <f>Seniori!PV25</f>
        <v>0</v>
      </c>
      <c r="PW23" s="97">
        <f>Seniori!PW25</f>
        <v>0</v>
      </c>
      <c r="PX23" s="97">
        <f>Seniori!PX25</f>
        <v>0</v>
      </c>
      <c r="PY23" s="97">
        <f>Seniori!PY25</f>
        <v>0</v>
      </c>
      <c r="PZ23" s="97">
        <f>Seniori!PZ25</f>
        <v>0</v>
      </c>
      <c r="QA23" s="97">
        <f>Seniori!QA25</f>
        <v>0</v>
      </c>
      <c r="QB23" s="97">
        <f>Seniori!QB25</f>
        <v>0</v>
      </c>
      <c r="QC23" s="97">
        <f>Seniori!QC25</f>
        <v>0</v>
      </c>
      <c r="QD23" s="97">
        <f>Seniori!QD25</f>
        <v>0</v>
      </c>
      <c r="QE23" s="97">
        <f>Seniori!QE25</f>
        <v>0</v>
      </c>
      <c r="QF23" s="97">
        <f>Seniori!QF25</f>
        <v>0</v>
      </c>
      <c r="QG23" s="97">
        <f>Seniori!QG25</f>
        <v>0</v>
      </c>
      <c r="QH23" s="97">
        <f>Seniori!QH25</f>
        <v>0</v>
      </c>
      <c r="QI23" s="97">
        <f>Seniori!QI25</f>
        <v>0</v>
      </c>
      <c r="QJ23" s="97">
        <f>Seniori!QJ25</f>
        <v>0</v>
      </c>
      <c r="QK23" s="97">
        <f>Seniori!QK25</f>
        <v>0</v>
      </c>
      <c r="QL23" s="97">
        <f>Seniori!QL25</f>
        <v>0</v>
      </c>
      <c r="QM23" s="97">
        <f>Seniori!QM25</f>
        <v>0</v>
      </c>
      <c r="QN23" s="97">
        <f>Seniori!QN25</f>
        <v>0</v>
      </c>
      <c r="QO23" s="97">
        <f>Seniori!QO25</f>
        <v>0</v>
      </c>
      <c r="QP23" s="97">
        <f>Seniori!QP25</f>
        <v>0</v>
      </c>
      <c r="QQ23" s="97">
        <f>Seniori!QQ25</f>
        <v>0</v>
      </c>
      <c r="QR23" s="97">
        <f>Seniori!QR25</f>
        <v>0</v>
      </c>
      <c r="QS23" s="97">
        <f>Seniori!QS25</f>
        <v>0</v>
      </c>
      <c r="QT23" s="97">
        <f>Seniori!QT25</f>
        <v>0</v>
      </c>
      <c r="QU23" s="97">
        <f>Seniori!QU25</f>
        <v>0</v>
      </c>
      <c r="QV23" s="97">
        <f>Seniori!QV25</f>
        <v>0</v>
      </c>
      <c r="QW23" s="97">
        <f>Seniori!QW25</f>
        <v>0</v>
      </c>
      <c r="QX23" s="97">
        <f>Seniori!QX25</f>
        <v>0</v>
      </c>
      <c r="QY23" s="97">
        <f>Seniori!QY25</f>
        <v>0</v>
      </c>
      <c r="QZ23" s="97">
        <f>Seniori!QZ25</f>
        <v>0</v>
      </c>
      <c r="RA23" s="97">
        <f>Seniori!RA25</f>
        <v>0</v>
      </c>
      <c r="RB23" s="97">
        <f>Seniori!RB25</f>
        <v>0</v>
      </c>
      <c r="RC23" s="97">
        <f>Seniori!RC25</f>
        <v>0</v>
      </c>
      <c r="RD23" s="97">
        <f>Seniori!RD25</f>
        <v>0</v>
      </c>
      <c r="RE23" s="97">
        <f>Seniori!RE25</f>
        <v>0</v>
      </c>
      <c r="RF23" s="97">
        <f>Seniori!RF25</f>
        <v>0</v>
      </c>
      <c r="RG23" s="97">
        <f>Seniori!RG25</f>
        <v>0</v>
      </c>
      <c r="RH23" s="97">
        <f>Seniori!RH25</f>
        <v>0</v>
      </c>
      <c r="RI23" s="97">
        <f>Seniori!RI25</f>
        <v>0</v>
      </c>
      <c r="RJ23" s="97">
        <f>Seniori!RJ25</f>
        <v>0</v>
      </c>
      <c r="RK23" s="97">
        <f>Seniori!RK25</f>
        <v>0</v>
      </c>
      <c r="RL23" s="97">
        <f>Seniori!RL25</f>
        <v>0</v>
      </c>
      <c r="RM23" s="97">
        <f>Seniori!RM25</f>
        <v>0</v>
      </c>
      <c r="RN23" s="97">
        <f>Seniori!RN25</f>
        <v>0</v>
      </c>
      <c r="RO23" s="97">
        <f>Seniori!RO25</f>
        <v>0</v>
      </c>
      <c r="RP23" s="97">
        <f>Seniori!RP25</f>
        <v>0</v>
      </c>
      <c r="RQ23" s="97">
        <f>Seniori!RQ25</f>
        <v>0</v>
      </c>
      <c r="RR23" s="97">
        <f>Seniori!RR25</f>
        <v>0</v>
      </c>
      <c r="RS23" s="97">
        <f>Seniori!RS25</f>
        <v>0</v>
      </c>
      <c r="RT23" s="97">
        <f>Seniori!RT25</f>
        <v>0</v>
      </c>
      <c r="RU23" s="97">
        <f>Seniori!RU25</f>
        <v>0</v>
      </c>
      <c r="RV23" s="97">
        <f>Seniori!RV25</f>
        <v>0</v>
      </c>
      <c r="RW23" s="97">
        <f>Seniori!RW25</f>
        <v>0</v>
      </c>
      <c r="RX23" s="97">
        <f>Seniori!RX25</f>
        <v>0</v>
      </c>
      <c r="RY23" s="97">
        <f>Seniori!RY25</f>
        <v>0</v>
      </c>
      <c r="RZ23" s="97">
        <f>Seniori!RZ25</f>
        <v>0</v>
      </c>
      <c r="SA23" s="97">
        <f>Seniori!SA25</f>
        <v>0</v>
      </c>
      <c r="SB23" s="97">
        <f>Seniori!SB25</f>
        <v>0</v>
      </c>
      <c r="SC23" s="97">
        <f>Seniori!SC25</f>
        <v>0</v>
      </c>
      <c r="SD23" s="97">
        <f>Seniori!SD25</f>
        <v>0</v>
      </c>
      <c r="SE23" s="97">
        <f>Seniori!SE25</f>
        <v>0</v>
      </c>
      <c r="SF23" s="97">
        <f>Seniori!SF25</f>
        <v>0</v>
      </c>
      <c r="SG23" s="97">
        <f>Seniori!SG25</f>
        <v>0</v>
      </c>
      <c r="SH23" s="97">
        <f>Seniori!SH25</f>
        <v>0</v>
      </c>
      <c r="SI23" s="97">
        <f>Seniori!SI25</f>
        <v>0</v>
      </c>
      <c r="SJ23" s="97">
        <f>Seniori!SJ25</f>
        <v>0</v>
      </c>
      <c r="SK23" s="97">
        <f>Seniori!SK25</f>
        <v>0</v>
      </c>
      <c r="SL23" s="97">
        <f>Seniori!SL25</f>
        <v>0</v>
      </c>
      <c r="SM23" s="97">
        <f>Seniori!SM25</f>
        <v>0</v>
      </c>
      <c r="SN23" s="97">
        <f>Seniori!SN25</f>
        <v>0</v>
      </c>
      <c r="SO23" s="97">
        <f>Seniori!SO25</f>
        <v>0</v>
      </c>
      <c r="SP23" s="97">
        <f>Seniori!SP25</f>
        <v>0</v>
      </c>
      <c r="SQ23" s="97">
        <f>Seniori!SQ25</f>
        <v>0</v>
      </c>
      <c r="SR23" s="97">
        <f>Seniori!SR25</f>
        <v>0</v>
      </c>
      <c r="SS23" s="97">
        <f>Seniori!SS25</f>
        <v>0</v>
      </c>
      <c r="ST23" s="97">
        <f>Seniori!ST25</f>
        <v>0</v>
      </c>
      <c r="SU23" s="97">
        <f>Seniori!SU25</f>
        <v>0</v>
      </c>
      <c r="SV23" s="97">
        <f>Seniori!SV25</f>
        <v>0</v>
      </c>
      <c r="SW23" s="97">
        <f>Seniori!SW25</f>
        <v>0</v>
      </c>
      <c r="SX23" s="97">
        <f>Seniori!SX25</f>
        <v>0</v>
      </c>
      <c r="SY23" s="97">
        <f>Seniori!SY25</f>
        <v>0</v>
      </c>
      <c r="SZ23" s="97">
        <f>Seniori!SZ25</f>
        <v>0</v>
      </c>
      <c r="TA23" s="97">
        <f>Seniori!TA25</f>
        <v>0</v>
      </c>
      <c r="TB23" s="97">
        <f>Seniori!TB25</f>
        <v>0</v>
      </c>
    </row>
    <row r="24" spans="1:522" s="1" customFormat="1" ht="18" customHeight="1" x14ac:dyDescent="0.2">
      <c r="A24" s="12">
        <v>12</v>
      </c>
      <c r="B24" s="11" t="s">
        <v>21</v>
      </c>
      <c r="C24" s="1">
        <v>10993</v>
      </c>
      <c r="D24" s="1">
        <v>2016</v>
      </c>
      <c r="E24" t="s">
        <v>81</v>
      </c>
      <c r="F24" s="1">
        <v>9008</v>
      </c>
      <c r="G24" s="9" t="s">
        <v>93</v>
      </c>
      <c r="H24" s="4" t="s">
        <v>207</v>
      </c>
      <c r="I24" s="1">
        <f t="shared" si="2"/>
        <v>122.5</v>
      </c>
      <c r="J24" s="12">
        <v>107.5</v>
      </c>
      <c r="K24" s="97">
        <f>Juniori!K15</f>
        <v>0</v>
      </c>
      <c r="L24" s="97">
        <f>Juniori!L15</f>
        <v>0</v>
      </c>
      <c r="M24" s="97">
        <f>Juniori!M15</f>
        <v>0</v>
      </c>
      <c r="N24" s="97">
        <f>Juniori!N15</f>
        <v>0</v>
      </c>
      <c r="O24" s="97">
        <f>Juniori!O15</f>
        <v>0</v>
      </c>
      <c r="P24" s="97">
        <f>Juniori!P15</f>
        <v>0</v>
      </c>
      <c r="Q24" s="97">
        <f>Juniori!Q15</f>
        <v>0</v>
      </c>
      <c r="R24" s="97">
        <f>Juniori!R15</f>
        <v>0</v>
      </c>
      <c r="S24" s="97">
        <f>Juniori!S15</f>
        <v>0</v>
      </c>
      <c r="T24" s="97">
        <f>Juniori!T15</f>
        <v>0</v>
      </c>
      <c r="U24" s="97">
        <f>Juniori!U15</f>
        <v>0</v>
      </c>
      <c r="V24" s="97">
        <f>Juniori!V15</f>
        <v>0</v>
      </c>
      <c r="W24" s="97">
        <f>Juniori!W15</f>
        <v>0</v>
      </c>
      <c r="X24" s="97">
        <f>Juniori!X15</f>
        <v>0</v>
      </c>
      <c r="Y24" s="97">
        <f>Juniori!Y15</f>
        <v>0</v>
      </c>
      <c r="Z24" s="97">
        <f>Juniori!Z15</f>
        <v>0</v>
      </c>
      <c r="AA24" s="97">
        <f>Juniori!AA15</f>
        <v>0</v>
      </c>
      <c r="AB24" s="97">
        <f>Juniori!AB15</f>
        <v>0</v>
      </c>
      <c r="AC24" s="97">
        <f>Juniori!AC15</f>
        <v>0</v>
      </c>
      <c r="AD24" s="97">
        <f>Juniori!AD15</f>
        <v>0</v>
      </c>
      <c r="AE24" s="97">
        <f>Juniori!AE15</f>
        <v>0</v>
      </c>
      <c r="AF24" s="97">
        <f>Juniori!AF15</f>
        <v>0</v>
      </c>
      <c r="AG24" s="97">
        <f>Juniori!AG15</f>
        <v>0</v>
      </c>
      <c r="AH24" s="97">
        <f>Juniori!AH15</f>
        <v>0</v>
      </c>
      <c r="AI24" s="97">
        <f>Juniori!AI15</f>
        <v>0</v>
      </c>
      <c r="AJ24" s="97">
        <f>Juniori!AJ15</f>
        <v>0</v>
      </c>
      <c r="AK24" s="97">
        <f>Juniori!AK15</f>
        <v>0</v>
      </c>
      <c r="AL24" s="97">
        <f>Juniori!AL15</f>
        <v>0</v>
      </c>
      <c r="AM24" s="97">
        <f>Juniori!AM15</f>
        <v>0</v>
      </c>
      <c r="AN24" s="97">
        <f>Juniori!AN15</f>
        <v>0</v>
      </c>
      <c r="AO24" s="97">
        <f>Juniori!AO15</f>
        <v>0</v>
      </c>
      <c r="AP24" s="97">
        <f>Juniori!AP15</f>
        <v>0</v>
      </c>
      <c r="AQ24" s="97">
        <f>Juniori!AQ15</f>
        <v>0</v>
      </c>
      <c r="AR24" s="97">
        <f>Juniori!AR15</f>
        <v>0</v>
      </c>
      <c r="AS24" s="97">
        <f>Juniori!AS15</f>
        <v>0</v>
      </c>
      <c r="AT24" s="97">
        <f>Juniori!AT15</f>
        <v>0</v>
      </c>
      <c r="AU24" s="97">
        <f>Juniori!AU15</f>
        <v>0</v>
      </c>
      <c r="AV24" s="97">
        <f>Juniori!AV15</f>
        <v>0</v>
      </c>
      <c r="AW24" s="97">
        <f>Juniori!AW15</f>
        <v>0</v>
      </c>
      <c r="AX24" s="97">
        <f>Juniori!AX15</f>
        <v>0</v>
      </c>
      <c r="AY24" s="97">
        <f>Juniori!AY15</f>
        <v>0</v>
      </c>
      <c r="AZ24" s="97">
        <f>Juniori!AZ15</f>
        <v>0</v>
      </c>
      <c r="BA24" s="97">
        <f>Juniori!BA15</f>
        <v>0</v>
      </c>
      <c r="BB24" s="97">
        <f>Juniori!BB15</f>
        <v>0</v>
      </c>
      <c r="BC24" s="97">
        <f>Juniori!BC15</f>
        <v>0</v>
      </c>
      <c r="BD24" s="97">
        <f>Juniori!BD15</f>
        <v>0</v>
      </c>
      <c r="BE24" s="97">
        <f>Juniori!BE15</f>
        <v>0</v>
      </c>
      <c r="BF24" s="97">
        <f>Juniori!BF15</f>
        <v>0</v>
      </c>
      <c r="BG24" s="97">
        <f>Juniori!BG15</f>
        <v>0</v>
      </c>
      <c r="BH24" s="97">
        <f>Juniori!BH15</f>
        <v>0</v>
      </c>
      <c r="BI24" s="97">
        <f>Juniori!BI15</f>
        <v>0</v>
      </c>
      <c r="BJ24" s="97">
        <f>Juniori!BJ15</f>
        <v>0</v>
      </c>
      <c r="BK24" s="97">
        <f>Juniori!BK15</f>
        <v>0</v>
      </c>
      <c r="BL24" s="97">
        <f>Juniori!BL15</f>
        <v>0</v>
      </c>
      <c r="BM24" s="97">
        <f>Juniori!BM15</f>
        <v>0</v>
      </c>
      <c r="BN24" s="97">
        <f>Juniori!BN15</f>
        <v>0</v>
      </c>
      <c r="BO24" s="97">
        <f>Juniori!BO15</f>
        <v>0</v>
      </c>
      <c r="BP24" s="97">
        <f>Juniori!BP15</f>
        <v>0</v>
      </c>
      <c r="BQ24" s="97">
        <f>Juniori!BQ15</f>
        <v>0</v>
      </c>
      <c r="BR24" s="97">
        <f>Juniori!BR15</f>
        <v>0</v>
      </c>
      <c r="BS24" s="97">
        <f>Juniori!BS15</f>
        <v>0</v>
      </c>
      <c r="BT24" s="97">
        <f>Juniori!BT15</f>
        <v>0</v>
      </c>
      <c r="BU24" s="97">
        <f>Juniori!BU15</f>
        <v>0</v>
      </c>
      <c r="BV24" s="97">
        <f>Juniori!BV15</f>
        <v>0</v>
      </c>
      <c r="BW24" s="97">
        <f>Juniori!BW15</f>
        <v>0</v>
      </c>
      <c r="BX24" s="97">
        <f>Juniori!BX15</f>
        <v>0</v>
      </c>
      <c r="BY24" s="97">
        <f>Juniori!BY15</f>
        <v>0</v>
      </c>
      <c r="BZ24" s="97">
        <f>Juniori!BZ15</f>
        <v>0</v>
      </c>
      <c r="CA24" s="97">
        <f>Juniori!CA15</f>
        <v>0</v>
      </c>
      <c r="CB24" s="97">
        <f>Juniori!CB15</f>
        <v>0</v>
      </c>
      <c r="CC24" s="97">
        <f>Juniori!CC15</f>
        <v>0</v>
      </c>
      <c r="CD24" s="97">
        <f>Juniori!CD15</f>
        <v>0</v>
      </c>
      <c r="CE24" s="97">
        <f>Juniori!CE15</f>
        <v>0</v>
      </c>
      <c r="CF24" s="97">
        <f>Juniori!CF15</f>
        <v>3</v>
      </c>
      <c r="CG24" s="97">
        <f>Juniori!CG15</f>
        <v>5</v>
      </c>
      <c r="CH24" s="97">
        <f>Juniori!CH15</f>
        <v>0</v>
      </c>
      <c r="CI24" s="97">
        <f>Juniori!CI15</f>
        <v>0</v>
      </c>
      <c r="CJ24" s="97">
        <f>Juniori!CJ15</f>
        <v>0</v>
      </c>
      <c r="CK24" s="97">
        <f>Juniori!CK15</f>
        <v>0</v>
      </c>
      <c r="CL24" s="97">
        <f>Juniori!CL15</f>
        <v>0</v>
      </c>
      <c r="CM24" s="97">
        <f>Juniori!CM15</f>
        <v>0</v>
      </c>
      <c r="CN24" s="97">
        <f>Juniori!CN15</f>
        <v>0</v>
      </c>
      <c r="CO24" s="97">
        <f>Juniori!CO15</f>
        <v>0</v>
      </c>
      <c r="CP24" s="97">
        <f>Juniori!CP15</f>
        <v>3</v>
      </c>
      <c r="CQ24" s="97">
        <f>Juniori!CQ15</f>
        <v>4</v>
      </c>
      <c r="CR24" s="97">
        <f>Juniori!CR15</f>
        <v>0</v>
      </c>
      <c r="CS24" s="97">
        <f>Juniori!CS15</f>
        <v>0</v>
      </c>
      <c r="CT24" s="97">
        <f>Juniori!CT15</f>
        <v>0</v>
      </c>
      <c r="CU24" s="97">
        <f>Juniori!CU15</f>
        <v>0</v>
      </c>
      <c r="CV24" s="97">
        <f>Juniori!CV15</f>
        <v>0</v>
      </c>
      <c r="CW24" s="97">
        <f>Juniori!CW15</f>
        <v>0</v>
      </c>
      <c r="CX24" s="97">
        <f>Juniori!CX15</f>
        <v>0</v>
      </c>
      <c r="CY24" s="97">
        <f>Juniori!CY15</f>
        <v>0</v>
      </c>
      <c r="CZ24" s="97">
        <f>Juniori!CZ15</f>
        <v>0</v>
      </c>
      <c r="DA24" s="97">
        <f>Juniori!DA15</f>
        <v>0</v>
      </c>
      <c r="DB24" s="97">
        <f>Juniori!DB15</f>
        <v>0</v>
      </c>
      <c r="DC24" s="97">
        <f>Juniori!DC15</f>
        <v>0</v>
      </c>
      <c r="DD24" s="97">
        <f>Juniori!DD15</f>
        <v>0</v>
      </c>
      <c r="DE24" s="97">
        <f>Juniori!DE15</f>
        <v>0</v>
      </c>
      <c r="DF24" s="97">
        <f>Juniori!DF15</f>
        <v>0</v>
      </c>
      <c r="DG24" s="97">
        <f>Juniori!DG15</f>
        <v>0</v>
      </c>
      <c r="DH24" s="97">
        <f>Juniori!DH15</f>
        <v>0</v>
      </c>
      <c r="DI24" s="97">
        <f>Juniori!DI15</f>
        <v>0</v>
      </c>
      <c r="DJ24" s="97">
        <f>Juniori!DJ15</f>
        <v>0</v>
      </c>
      <c r="DK24" s="97">
        <f>Juniori!DK15</f>
        <v>0</v>
      </c>
      <c r="DL24" s="97">
        <f>Juniori!DL15</f>
        <v>0</v>
      </c>
      <c r="DM24" s="97">
        <f>Juniori!DM15</f>
        <v>0</v>
      </c>
      <c r="DN24" s="97">
        <f>Juniori!DN15</f>
        <v>0</v>
      </c>
      <c r="DO24" s="97">
        <f>Juniori!DO15</f>
        <v>0</v>
      </c>
      <c r="DP24" s="97">
        <f>Juniori!DP15</f>
        <v>0</v>
      </c>
      <c r="DQ24" s="97">
        <f>Juniori!DQ15</f>
        <v>0</v>
      </c>
      <c r="DR24" s="97">
        <f>Juniori!DR15</f>
        <v>0</v>
      </c>
      <c r="DS24" s="97">
        <f>Juniori!DS15</f>
        <v>0</v>
      </c>
      <c r="DT24" s="97">
        <f>Juniori!DT15</f>
        <v>0</v>
      </c>
      <c r="DU24" s="97">
        <f>Juniori!DU15</f>
        <v>0</v>
      </c>
      <c r="DV24" s="97">
        <f>Juniori!DV15</f>
        <v>0</v>
      </c>
      <c r="DW24" s="97">
        <f>Juniori!DW15</f>
        <v>0</v>
      </c>
      <c r="DX24" s="97">
        <f>Juniori!DX15</f>
        <v>0</v>
      </c>
      <c r="DY24" s="97">
        <f>Juniori!DY15</f>
        <v>0</v>
      </c>
      <c r="DZ24" s="97">
        <f>Juniori!DZ15</f>
        <v>5</v>
      </c>
      <c r="EA24" s="97">
        <f>Juniori!EA15</f>
        <v>7</v>
      </c>
      <c r="EB24" s="97">
        <f>Juniori!EB15</f>
        <v>0</v>
      </c>
      <c r="EC24" s="97">
        <f>Juniori!EC15</f>
        <v>0</v>
      </c>
      <c r="ED24" s="97">
        <f>Juniori!ED15</f>
        <v>0</v>
      </c>
      <c r="EE24" s="97">
        <f>Juniori!EE15</f>
        <v>0</v>
      </c>
      <c r="EF24" s="97">
        <f>Juniori!EF15</f>
        <v>0</v>
      </c>
      <c r="EG24" s="97">
        <f>Juniori!EG15</f>
        <v>0</v>
      </c>
      <c r="EH24" s="97">
        <f>Juniori!EH15</f>
        <v>3</v>
      </c>
      <c r="EI24" s="97">
        <f>Juniori!EI15</f>
        <v>0</v>
      </c>
      <c r="EJ24" s="97">
        <f>Juniori!EJ15</f>
        <v>0</v>
      </c>
      <c r="EK24" s="97">
        <f>Juniori!EK15</f>
        <v>4</v>
      </c>
      <c r="EL24" s="97">
        <f>Juniori!EL15</f>
        <v>0</v>
      </c>
      <c r="EM24" s="97">
        <f>Juniori!EM15</f>
        <v>0</v>
      </c>
      <c r="EN24" s="97">
        <f>Juniori!EN15</f>
        <v>0</v>
      </c>
      <c r="EO24" s="97">
        <f>Juniori!EO15</f>
        <v>0</v>
      </c>
      <c r="EP24" s="97">
        <f>Juniori!EP15</f>
        <v>0</v>
      </c>
      <c r="EQ24" s="97">
        <f>Juniori!EQ15</f>
        <v>0</v>
      </c>
      <c r="ER24" s="97">
        <f>Juniori!ER15</f>
        <v>0</v>
      </c>
      <c r="ES24" s="97">
        <f>Juniori!ES15</f>
        <v>0</v>
      </c>
      <c r="ET24" s="97">
        <f>Juniori!ET15</f>
        <v>0</v>
      </c>
      <c r="EU24" s="97">
        <f>Juniori!EU15</f>
        <v>0</v>
      </c>
      <c r="EV24" s="97">
        <f>Juniori!EV15</f>
        <v>0</v>
      </c>
      <c r="EW24" s="97">
        <f>Juniori!EW15</f>
        <v>0</v>
      </c>
      <c r="EX24" s="97">
        <f>Juniori!EX15</f>
        <v>0</v>
      </c>
      <c r="EY24" s="97">
        <f>Juniori!EY15</f>
        <v>0</v>
      </c>
      <c r="EZ24" s="97">
        <f>Juniori!EZ15</f>
        <v>0</v>
      </c>
      <c r="FA24" s="97">
        <f>Juniori!FA15</f>
        <v>0</v>
      </c>
      <c r="FB24" s="97">
        <f>Juniori!FB15</f>
        <v>0</v>
      </c>
      <c r="FC24" s="97">
        <f>Juniori!FC15</f>
        <v>0</v>
      </c>
      <c r="FD24" s="97">
        <f>Juniori!FD15</f>
        <v>0</v>
      </c>
      <c r="FE24" s="97">
        <f>Juniori!FE15</f>
        <v>0</v>
      </c>
      <c r="FF24" s="97">
        <f>Juniori!FF15</f>
        <v>0</v>
      </c>
      <c r="FG24" s="97">
        <f>Juniori!FG15</f>
        <v>0</v>
      </c>
      <c r="FH24" s="97">
        <f>Juniori!FH15</f>
        <v>0</v>
      </c>
      <c r="FI24" s="97">
        <f>Juniori!FI15</f>
        <v>0</v>
      </c>
      <c r="FJ24" s="97">
        <f>Juniori!FJ15</f>
        <v>0</v>
      </c>
      <c r="FK24" s="97">
        <f>Juniori!FK15</f>
        <v>0</v>
      </c>
      <c r="FL24" s="97">
        <f>Juniori!FL15</f>
        <v>0</v>
      </c>
      <c r="FM24" s="97">
        <f>Juniori!FM15</f>
        <v>0</v>
      </c>
      <c r="FN24" s="97">
        <f>Juniori!FN15</f>
        <v>0</v>
      </c>
      <c r="FO24" s="97">
        <f>Juniori!FO15</f>
        <v>0</v>
      </c>
      <c r="FP24" s="97">
        <f>Juniori!FP15</f>
        <v>0</v>
      </c>
      <c r="FQ24" s="97">
        <f>Juniori!FQ15</f>
        <v>0</v>
      </c>
      <c r="FR24" s="97">
        <f>Juniori!FR15</f>
        <v>0</v>
      </c>
      <c r="FS24" s="97">
        <f>Juniori!FS15</f>
        <v>0</v>
      </c>
      <c r="FT24" s="97">
        <f>Juniori!FT15</f>
        <v>0</v>
      </c>
      <c r="FU24" s="97">
        <f>Juniori!FU15</f>
        <v>0</v>
      </c>
      <c r="FV24" s="97">
        <f>Juniori!FV15</f>
        <v>0</v>
      </c>
      <c r="FW24" s="97">
        <f>Juniori!FW15</f>
        <v>0</v>
      </c>
      <c r="FX24" s="97">
        <f>Juniori!FX15</f>
        <v>0</v>
      </c>
      <c r="FY24" s="97">
        <f>Juniori!FY15</f>
        <v>0</v>
      </c>
      <c r="FZ24" s="97">
        <f>Juniori!FZ15</f>
        <v>0</v>
      </c>
      <c r="GA24" s="97">
        <f>Juniori!GA15</f>
        <v>0</v>
      </c>
      <c r="GB24" s="97">
        <f>Juniori!GB15</f>
        <v>0</v>
      </c>
      <c r="GC24" s="97">
        <f>Juniori!GC15</f>
        <v>0</v>
      </c>
      <c r="GD24" s="97">
        <f>Juniori!GD15</f>
        <v>0</v>
      </c>
      <c r="GE24" s="97">
        <f>Juniori!GE15</f>
        <v>0</v>
      </c>
      <c r="GF24" s="97">
        <f>Juniori!GF15</f>
        <v>0</v>
      </c>
      <c r="GG24" s="97">
        <f>Juniori!GG15</f>
        <v>0</v>
      </c>
      <c r="GH24" s="97">
        <f>Juniori!GH15</f>
        <v>0</v>
      </c>
      <c r="GI24" s="97">
        <f>Juniori!GI15</f>
        <v>0</v>
      </c>
      <c r="GJ24" s="97">
        <f>Juniori!GJ15</f>
        <v>0</v>
      </c>
      <c r="GK24" s="97">
        <f>Juniori!GK15</f>
        <v>0</v>
      </c>
      <c r="GL24" s="97">
        <f>Juniori!GL15</f>
        <v>0</v>
      </c>
      <c r="GM24" s="97">
        <f>Juniori!GM15</f>
        <v>0</v>
      </c>
      <c r="GN24" s="97">
        <f>Juniori!GN15</f>
        <v>0</v>
      </c>
      <c r="GO24" s="97">
        <f>Juniori!GO15</f>
        <v>0</v>
      </c>
      <c r="GP24" s="97">
        <f>Juniori!GP15</f>
        <v>0</v>
      </c>
      <c r="GQ24" s="97">
        <f>Juniori!GQ15</f>
        <v>0</v>
      </c>
      <c r="GR24" s="97">
        <f>Juniori!GR15</f>
        <v>0</v>
      </c>
      <c r="GS24" s="97">
        <f>Juniori!GS15</f>
        <v>0</v>
      </c>
      <c r="GT24" s="97">
        <f>Juniori!GT15</f>
        <v>0</v>
      </c>
      <c r="GU24" s="97">
        <f>Juniori!GU15</f>
        <v>0</v>
      </c>
      <c r="GV24" s="97">
        <f>Juniori!GV15</f>
        <v>0</v>
      </c>
      <c r="GW24" s="97">
        <f>Juniori!GW15</f>
        <v>0</v>
      </c>
      <c r="GX24" s="97">
        <f>Juniori!GX15</f>
        <v>0</v>
      </c>
      <c r="GY24" s="97">
        <f>Juniori!GY15</f>
        <v>0</v>
      </c>
      <c r="GZ24" s="97">
        <f>Juniori!GZ15</f>
        <v>0</v>
      </c>
      <c r="HA24" s="97">
        <f>Juniori!HA15</f>
        <v>0</v>
      </c>
      <c r="HB24" s="97">
        <f>Juniori!HB15</f>
        <v>0</v>
      </c>
      <c r="HC24" s="97">
        <f>Juniori!HC15</f>
        <v>0</v>
      </c>
      <c r="HD24" s="97">
        <f>Juniori!HD15</f>
        <v>0</v>
      </c>
      <c r="HE24" s="97">
        <f>Juniori!HE15</f>
        <v>0</v>
      </c>
      <c r="HF24" s="97">
        <f>Juniori!HF15</f>
        <v>0</v>
      </c>
      <c r="HG24" s="97">
        <f>Juniori!HG15</f>
        <v>0</v>
      </c>
      <c r="HH24" s="97">
        <f>Juniori!HH15</f>
        <v>0</v>
      </c>
      <c r="HI24" s="97">
        <f>Juniori!HI15</f>
        <v>0</v>
      </c>
      <c r="HJ24" s="97">
        <f>Juniori!HJ15</f>
        <v>0</v>
      </c>
      <c r="HK24" s="97">
        <f>Juniori!HK15</f>
        <v>0</v>
      </c>
      <c r="HL24" s="97">
        <f>Juniori!HL15</f>
        <v>0</v>
      </c>
      <c r="HM24" s="97">
        <f>Juniori!HM15</f>
        <v>0</v>
      </c>
      <c r="HN24" s="97">
        <f>Juniori!HN15</f>
        <v>0</v>
      </c>
      <c r="HO24" s="97">
        <f>Juniori!HO15</f>
        <v>0</v>
      </c>
      <c r="HP24" s="97">
        <f>Juniori!HP15</f>
        <v>0</v>
      </c>
      <c r="HQ24" s="97">
        <f>Juniori!HQ15</f>
        <v>0</v>
      </c>
      <c r="HR24" s="97">
        <f>Juniori!HR15</f>
        <v>0</v>
      </c>
      <c r="HS24" s="97">
        <f>Juniori!HS15</f>
        <v>0</v>
      </c>
      <c r="HT24" s="97">
        <f>Juniori!HT15</f>
        <v>0</v>
      </c>
      <c r="HU24" s="97">
        <f>Juniori!HU15</f>
        <v>0</v>
      </c>
      <c r="HV24" s="97">
        <f>Juniori!HV15</f>
        <v>0</v>
      </c>
      <c r="HW24" s="97">
        <f>Juniori!HW15</f>
        <v>0</v>
      </c>
      <c r="HX24" s="97">
        <f>Juniori!HX15</f>
        <v>0</v>
      </c>
      <c r="HY24" s="97">
        <f>Juniori!HY15</f>
        <v>0</v>
      </c>
      <c r="HZ24" s="97">
        <f>Juniori!HZ15</f>
        <v>0</v>
      </c>
      <c r="IA24" s="97">
        <f>Juniori!IA15</f>
        <v>0</v>
      </c>
      <c r="IB24" s="97">
        <f>Juniori!IB15</f>
        <v>0</v>
      </c>
      <c r="IC24" s="97">
        <f>Juniori!IC15</f>
        <v>0</v>
      </c>
      <c r="ID24" s="97">
        <f>Juniori!ID15</f>
        <v>0</v>
      </c>
      <c r="IE24" s="97">
        <f>Juniori!IE15</f>
        <v>0</v>
      </c>
      <c r="IF24" s="97">
        <f>Juniori!IF15</f>
        <v>0</v>
      </c>
      <c r="IG24" s="97">
        <f>Juniori!IG15</f>
        <v>0</v>
      </c>
      <c r="IH24" s="97">
        <f>Juniori!IH15</f>
        <v>0</v>
      </c>
      <c r="II24" s="97">
        <f>Juniori!II15</f>
        <v>0</v>
      </c>
      <c r="IJ24" s="97">
        <f>Juniori!IJ15</f>
        <v>0</v>
      </c>
      <c r="IK24" s="97">
        <f>Juniori!IK15</f>
        <v>0</v>
      </c>
      <c r="IL24" s="97">
        <f>Juniori!IL15</f>
        <v>0</v>
      </c>
      <c r="IM24" s="97">
        <f>Juniori!IM15</f>
        <v>0</v>
      </c>
      <c r="IN24" s="97">
        <f>Juniori!IN15</f>
        <v>0</v>
      </c>
      <c r="IO24" s="97">
        <f>Juniori!IO15</f>
        <v>0</v>
      </c>
      <c r="IP24" s="97">
        <f>Juniori!IP15</f>
        <v>0</v>
      </c>
      <c r="IQ24" s="97">
        <f>Juniori!IQ15</f>
        <v>0</v>
      </c>
      <c r="IR24" s="97">
        <f>Juniori!IR15</f>
        <v>0</v>
      </c>
      <c r="IS24" s="97">
        <f>Juniori!IS15</f>
        <v>0</v>
      </c>
      <c r="IT24" s="97">
        <f>Juniori!IT15</f>
        <v>0</v>
      </c>
      <c r="IU24" s="97">
        <f>Juniori!IU15</f>
        <v>0</v>
      </c>
      <c r="IV24" s="97">
        <f>Juniori!IV15</f>
        <v>0</v>
      </c>
      <c r="IW24" s="97">
        <f>Juniori!IW15</f>
        <v>0</v>
      </c>
      <c r="IX24" s="97">
        <f>Juniori!IX15</f>
        <v>0</v>
      </c>
      <c r="IY24" s="97">
        <f>Juniori!IY15</f>
        <v>0</v>
      </c>
      <c r="IZ24" s="97">
        <f>Juniori!IZ15</f>
        <v>0</v>
      </c>
      <c r="JA24" s="97">
        <f>Juniori!JA15</f>
        <v>0</v>
      </c>
      <c r="JB24" s="97">
        <f>Juniori!JB15</f>
        <v>0</v>
      </c>
      <c r="JC24" s="97">
        <f>Juniori!JC15</f>
        <v>0</v>
      </c>
      <c r="JD24" s="97">
        <f>Juniori!JD15</f>
        <v>0</v>
      </c>
      <c r="JE24" s="97">
        <f>Juniori!JE15</f>
        <v>0</v>
      </c>
      <c r="JF24" s="97">
        <f>Juniori!JF15</f>
        <v>0</v>
      </c>
      <c r="JG24" s="97">
        <f>Juniori!JG15</f>
        <v>0</v>
      </c>
      <c r="JH24" s="97">
        <f>Juniori!JH15</f>
        <v>0</v>
      </c>
      <c r="JI24" s="97">
        <f>Juniori!JI15</f>
        <v>0</v>
      </c>
      <c r="JJ24" s="97">
        <f>Juniori!JJ15</f>
        <v>0</v>
      </c>
      <c r="JK24" s="97">
        <f>Juniori!JK15</f>
        <v>0</v>
      </c>
      <c r="JL24" s="97">
        <f>Juniori!JL15</f>
        <v>0</v>
      </c>
      <c r="JM24" s="97">
        <f>Juniori!JM15</f>
        <v>0</v>
      </c>
      <c r="JN24" s="97">
        <f>Juniori!JN15</f>
        <v>0</v>
      </c>
      <c r="JO24" s="97">
        <f>Juniori!JO15</f>
        <v>0</v>
      </c>
      <c r="JP24" s="97">
        <f>Juniori!JP15</f>
        <v>0</v>
      </c>
      <c r="JQ24" s="97">
        <f>Juniori!JQ15</f>
        <v>0</v>
      </c>
      <c r="JR24" s="97">
        <f>Juniori!JR15</f>
        <v>0</v>
      </c>
      <c r="JS24" s="97">
        <f>Juniori!JS15</f>
        <v>0</v>
      </c>
      <c r="JT24" s="97">
        <f>Juniori!JT15</f>
        <v>0</v>
      </c>
      <c r="JU24" s="97">
        <f>Juniori!JU15</f>
        <v>0</v>
      </c>
      <c r="JV24" s="97">
        <f>Juniori!JV15</f>
        <v>4</v>
      </c>
      <c r="JW24" s="97">
        <f>Juniori!JW15</f>
        <v>12</v>
      </c>
      <c r="JX24" s="97">
        <f>Juniori!JX15</f>
        <v>0</v>
      </c>
      <c r="JY24" s="97">
        <f>Juniori!JY15</f>
        <v>0</v>
      </c>
      <c r="JZ24" s="97">
        <f>Juniori!JZ15</f>
        <v>0</v>
      </c>
      <c r="KA24" s="97">
        <f>Juniori!KA15</f>
        <v>0</v>
      </c>
      <c r="KB24" s="97">
        <f>Juniori!KB15</f>
        <v>0</v>
      </c>
      <c r="KC24" s="97">
        <f>Juniori!KC15</f>
        <v>0</v>
      </c>
      <c r="KD24" s="97">
        <f>Juniori!KD15</f>
        <v>0</v>
      </c>
      <c r="KE24" s="97">
        <f>Juniori!KE15</f>
        <v>7</v>
      </c>
      <c r="KF24" s="97">
        <f>Juniori!KF15</f>
        <v>10.5</v>
      </c>
      <c r="KG24" s="97">
        <f>Juniori!KG15</f>
        <v>0</v>
      </c>
      <c r="KH24" s="97">
        <f>Juniori!KH15</f>
        <v>0</v>
      </c>
      <c r="KI24" s="97">
        <f>Juniori!KI15</f>
        <v>0</v>
      </c>
      <c r="KJ24" s="97">
        <f>Juniori!KJ15</f>
        <v>0</v>
      </c>
      <c r="KK24" s="97">
        <f>Juniori!KK15</f>
        <v>0</v>
      </c>
      <c r="KL24" s="97">
        <f>Juniori!KL15</f>
        <v>0</v>
      </c>
      <c r="KM24" s="97">
        <f>Juniori!KM15</f>
        <v>0</v>
      </c>
      <c r="KN24" s="97">
        <f>Juniori!KN15</f>
        <v>0</v>
      </c>
      <c r="KO24" s="97">
        <f>Juniori!KO15</f>
        <v>6</v>
      </c>
      <c r="KP24" s="97">
        <f>Juniori!KP15</f>
        <v>11</v>
      </c>
      <c r="KQ24" s="97">
        <f>Juniori!KQ15</f>
        <v>0</v>
      </c>
      <c r="KR24" s="97">
        <f>Juniori!KR15</f>
        <v>0</v>
      </c>
      <c r="KS24" s="97">
        <f>Juniori!KS15</f>
        <v>0</v>
      </c>
      <c r="KT24" s="97">
        <f>Juniori!KT15</f>
        <v>0</v>
      </c>
      <c r="KU24" s="97">
        <f>Juniori!KU15</f>
        <v>0</v>
      </c>
      <c r="KV24" s="97">
        <f>Juniori!KV15</f>
        <v>0</v>
      </c>
      <c r="KW24" s="97">
        <f>Juniori!KW15</f>
        <v>0</v>
      </c>
      <c r="KX24" s="97">
        <f>Juniori!KX15</f>
        <v>3</v>
      </c>
      <c r="KY24" s="97">
        <f>Juniori!KY15</f>
        <v>10</v>
      </c>
      <c r="KZ24" s="97">
        <f>Juniori!KZ15</f>
        <v>0</v>
      </c>
      <c r="LA24" s="97">
        <f>Juniori!LA15</f>
        <v>0</v>
      </c>
      <c r="LB24" s="97">
        <f>Juniori!LB15</f>
        <v>0</v>
      </c>
      <c r="LC24" s="97">
        <f>Juniori!LC15</f>
        <v>0</v>
      </c>
      <c r="LD24" s="97">
        <f>Juniori!LD15</f>
        <v>0</v>
      </c>
      <c r="LE24" s="97">
        <f>Juniori!LE15</f>
        <v>0</v>
      </c>
      <c r="LF24" s="97">
        <f>Juniori!LF15</f>
        <v>3</v>
      </c>
      <c r="LG24" s="97">
        <f>Juniori!LG15</f>
        <v>7</v>
      </c>
      <c r="LH24" s="97">
        <f>Juniori!LH15</f>
        <v>0</v>
      </c>
      <c r="LI24" s="97">
        <f>Juniori!LI15</f>
        <v>0</v>
      </c>
      <c r="LJ24" s="97">
        <f>Juniori!LJ15</f>
        <v>0</v>
      </c>
      <c r="LK24" s="97">
        <f>Juniori!LK15</f>
        <v>0</v>
      </c>
      <c r="LL24" s="97">
        <f>Juniori!LL15</f>
        <v>0</v>
      </c>
      <c r="LM24" s="97">
        <f>Juniori!LM15</f>
        <v>7</v>
      </c>
      <c r="LN24" s="97">
        <f>Juniori!LN15</f>
        <v>8</v>
      </c>
      <c r="LO24" s="97">
        <f>Juniori!LO15</f>
        <v>0</v>
      </c>
      <c r="LP24" s="97">
        <f>Juniori!LP15</f>
        <v>0</v>
      </c>
      <c r="LQ24" s="97">
        <f>Juniori!LQ15</f>
        <v>0</v>
      </c>
      <c r="LR24" s="97">
        <f>Juniori!LR15</f>
        <v>0</v>
      </c>
      <c r="LS24" s="97">
        <f>Juniori!LS15</f>
        <v>0</v>
      </c>
      <c r="LT24" s="97">
        <f>Juniori!LT15</f>
        <v>0</v>
      </c>
      <c r="LU24" s="97">
        <f>Juniori!LU15</f>
        <v>0</v>
      </c>
      <c r="LV24" s="97">
        <f>Juniori!LV15</f>
        <v>0</v>
      </c>
      <c r="LW24" s="97">
        <f>Juniori!LW15</f>
        <v>0</v>
      </c>
      <c r="LX24" s="97">
        <f>Juniori!LX15</f>
        <v>0</v>
      </c>
      <c r="LY24" s="97">
        <f>Juniori!LY15</f>
        <v>0</v>
      </c>
      <c r="LZ24" s="97">
        <f>Juniori!LZ15</f>
        <v>0</v>
      </c>
      <c r="MA24" s="97">
        <f>Juniori!MA15</f>
        <v>0</v>
      </c>
      <c r="MB24" s="97">
        <f>Juniori!MB15</f>
        <v>0</v>
      </c>
      <c r="MC24" s="97">
        <f>Juniori!MC15</f>
        <v>0</v>
      </c>
      <c r="MD24" s="97">
        <f>Juniori!MD15</f>
        <v>0</v>
      </c>
      <c r="ME24" s="97">
        <f>Juniori!ME15</f>
        <v>0</v>
      </c>
      <c r="MF24" s="97">
        <f>Juniori!MF15</f>
        <v>0</v>
      </c>
      <c r="MG24" s="97">
        <f>Juniori!MG15</f>
        <v>0</v>
      </c>
      <c r="MH24" s="97">
        <f>Juniori!MH15</f>
        <v>0</v>
      </c>
      <c r="MI24" s="97">
        <f>Juniori!MI15</f>
        <v>0</v>
      </c>
      <c r="MJ24" s="97">
        <f>Juniori!MJ15</f>
        <v>0</v>
      </c>
      <c r="MK24" s="97">
        <f>Juniori!MK15</f>
        <v>0</v>
      </c>
      <c r="ML24" s="97">
        <f>Juniori!ML15</f>
        <v>0</v>
      </c>
      <c r="MM24" s="97">
        <f>Juniori!MM15</f>
        <v>0</v>
      </c>
      <c r="MN24" s="97">
        <f>Juniori!MN15</f>
        <v>0</v>
      </c>
      <c r="MO24" s="97">
        <f>Juniori!MO15</f>
        <v>0</v>
      </c>
      <c r="MP24" s="97">
        <f>Juniori!MP15</f>
        <v>0</v>
      </c>
      <c r="MQ24" s="97">
        <f>Juniori!MQ15</f>
        <v>0</v>
      </c>
      <c r="MR24" s="97">
        <f>Juniori!MR15</f>
        <v>0</v>
      </c>
      <c r="MS24" s="97">
        <f>Juniori!MS15</f>
        <v>0</v>
      </c>
      <c r="MT24" s="97">
        <f>Juniori!MT15</f>
        <v>0</v>
      </c>
      <c r="MU24" s="97">
        <f>Juniori!MU15</f>
        <v>0</v>
      </c>
      <c r="MV24" s="97">
        <f>Juniori!MV15</f>
        <v>0</v>
      </c>
      <c r="MW24" s="97">
        <f>Juniori!MW15</f>
        <v>0</v>
      </c>
      <c r="MX24" s="97">
        <f>Juniori!MX15</f>
        <v>0</v>
      </c>
      <c r="MY24" s="97">
        <f>Juniori!MY15</f>
        <v>0</v>
      </c>
      <c r="MZ24" s="97">
        <f>Juniori!MZ15</f>
        <v>0</v>
      </c>
      <c r="NA24" s="97">
        <f>Juniori!NA15</f>
        <v>0</v>
      </c>
      <c r="NB24" s="97">
        <f>Juniori!NB15</f>
        <v>0</v>
      </c>
      <c r="NC24" s="97">
        <f>Juniori!NC15</f>
        <v>0</v>
      </c>
      <c r="ND24" s="97">
        <f>Juniori!ND15</f>
        <v>0</v>
      </c>
      <c r="NE24" s="97">
        <f>Juniori!NE15</f>
        <v>0</v>
      </c>
      <c r="NF24" s="97">
        <f>Juniori!NF15</f>
        <v>0</v>
      </c>
      <c r="NG24" s="97">
        <f>Juniori!NG15</f>
        <v>0</v>
      </c>
      <c r="NH24" s="97">
        <f>Juniori!NH15</f>
        <v>0</v>
      </c>
      <c r="NI24" s="97">
        <f>Juniori!NI15</f>
        <v>0</v>
      </c>
      <c r="NJ24" s="97">
        <f>Juniori!NJ15</f>
        <v>0</v>
      </c>
      <c r="NK24" s="97">
        <f>Juniori!NK15</f>
        <v>0</v>
      </c>
      <c r="NL24" s="97">
        <f>Juniori!NL15</f>
        <v>0</v>
      </c>
      <c r="NM24" s="97">
        <f>Juniori!NM15</f>
        <v>0</v>
      </c>
      <c r="NN24" s="97">
        <f>Juniori!NN15</f>
        <v>0</v>
      </c>
      <c r="NO24" s="97">
        <f>Juniori!NO15</f>
        <v>0</v>
      </c>
      <c r="NP24" s="97">
        <f>Juniori!NP15</f>
        <v>0</v>
      </c>
      <c r="NQ24" s="97">
        <f>Juniori!NQ15</f>
        <v>0</v>
      </c>
      <c r="NR24" s="97">
        <f>Juniori!NR15</f>
        <v>0</v>
      </c>
      <c r="NS24" s="97">
        <f>Juniori!NS15</f>
        <v>0</v>
      </c>
      <c r="NT24" s="97">
        <f>Juniori!NT15</f>
        <v>0</v>
      </c>
      <c r="NU24" s="97">
        <f>Juniori!NU15</f>
        <v>0</v>
      </c>
      <c r="NV24" s="97">
        <f>Juniori!NV15</f>
        <v>0</v>
      </c>
      <c r="NW24" s="97">
        <f>Juniori!NW15</f>
        <v>0</v>
      </c>
      <c r="NX24" s="97">
        <f>Juniori!NX15</f>
        <v>0</v>
      </c>
      <c r="NY24" s="97">
        <f>Juniori!NY15</f>
        <v>0</v>
      </c>
      <c r="NZ24" s="97">
        <f>Juniori!NZ15</f>
        <v>0</v>
      </c>
      <c r="OA24" s="97">
        <f>Juniori!OA15</f>
        <v>0</v>
      </c>
      <c r="OB24" s="97">
        <f>Juniori!OB15</f>
        <v>0</v>
      </c>
      <c r="OC24" s="97">
        <f>Juniori!OC15</f>
        <v>0</v>
      </c>
      <c r="OD24" s="97">
        <f>Juniori!OD15</f>
        <v>0</v>
      </c>
      <c r="OE24" s="97">
        <f>Juniori!OE15</f>
        <v>0</v>
      </c>
      <c r="OF24" s="97">
        <f>Juniori!OF15</f>
        <v>0</v>
      </c>
      <c r="OG24" s="97">
        <f>Juniori!OG15</f>
        <v>0</v>
      </c>
      <c r="OH24" s="97">
        <f>Juniori!OH15</f>
        <v>0</v>
      </c>
      <c r="OI24" s="97">
        <f>Juniori!OI15</f>
        <v>0</v>
      </c>
      <c r="OJ24" s="97">
        <f>Juniori!OJ15</f>
        <v>0</v>
      </c>
      <c r="OK24" s="97">
        <f>Juniori!OK15</f>
        <v>0</v>
      </c>
      <c r="OL24" s="97">
        <f>Juniori!OL15</f>
        <v>0</v>
      </c>
      <c r="OM24" s="97">
        <f>Juniori!OM15</f>
        <v>0</v>
      </c>
      <c r="ON24" s="97">
        <f>Juniori!ON15</f>
        <v>0</v>
      </c>
      <c r="OO24" s="97">
        <f>Juniori!OO15</f>
        <v>0</v>
      </c>
      <c r="OP24" s="97">
        <f>Juniori!OP15</f>
        <v>0</v>
      </c>
      <c r="OQ24" s="97">
        <f>Juniori!OQ15</f>
        <v>0</v>
      </c>
      <c r="OR24" s="97">
        <f>Juniori!OR15</f>
        <v>0</v>
      </c>
      <c r="OS24" s="97">
        <f>Juniori!OS15</f>
        <v>0</v>
      </c>
      <c r="OT24" s="97">
        <f>Juniori!OT15</f>
        <v>0</v>
      </c>
      <c r="OU24" s="97">
        <f>Juniori!OU15</f>
        <v>0</v>
      </c>
      <c r="OV24" s="97">
        <f>Juniori!OV15</f>
        <v>0</v>
      </c>
      <c r="OW24" s="97">
        <f>Juniori!OW15</f>
        <v>0</v>
      </c>
      <c r="OX24" s="97">
        <f>Juniori!OX15</f>
        <v>0</v>
      </c>
      <c r="OY24" s="97">
        <f>Juniori!OY15</f>
        <v>0</v>
      </c>
      <c r="OZ24" s="97">
        <f>Juniori!OZ15</f>
        <v>0</v>
      </c>
      <c r="PA24" s="97">
        <f>Juniori!PA15</f>
        <v>0</v>
      </c>
      <c r="PB24" s="97">
        <f>Juniori!PB15</f>
        <v>0</v>
      </c>
      <c r="PC24" s="97">
        <f>Juniori!PC15</f>
        <v>0</v>
      </c>
      <c r="PD24" s="97">
        <f>Juniori!PD15</f>
        <v>0</v>
      </c>
      <c r="PE24" s="97">
        <f>Juniori!PE15</f>
        <v>0</v>
      </c>
      <c r="PF24" s="97">
        <f>Juniori!PF15</f>
        <v>0</v>
      </c>
      <c r="PG24" s="97">
        <f>Juniori!PG15</f>
        <v>0</v>
      </c>
      <c r="PH24" s="97">
        <f>Juniori!PH15</f>
        <v>0</v>
      </c>
      <c r="PI24" s="97">
        <f>Juniori!PI15</f>
        <v>0</v>
      </c>
      <c r="PJ24" s="97">
        <f>Juniori!PJ15</f>
        <v>0</v>
      </c>
      <c r="PK24" s="97">
        <f>Juniori!PK15</f>
        <v>0</v>
      </c>
      <c r="PL24" s="97">
        <f>Juniori!PL15</f>
        <v>0</v>
      </c>
      <c r="PM24" s="97">
        <f>Juniori!PM15</f>
        <v>0</v>
      </c>
      <c r="PN24" s="97">
        <f>Juniori!PN15</f>
        <v>0</v>
      </c>
      <c r="PO24" s="97">
        <f>Juniori!PO15</f>
        <v>0</v>
      </c>
      <c r="PP24" s="97">
        <f>Juniori!PP15</f>
        <v>0</v>
      </c>
      <c r="PQ24" s="97">
        <f>Juniori!PQ15</f>
        <v>0</v>
      </c>
      <c r="PR24" s="97">
        <f>Juniori!PR15</f>
        <v>0</v>
      </c>
      <c r="PS24" s="97">
        <f>Juniori!PS15</f>
        <v>0</v>
      </c>
      <c r="PT24" s="97">
        <f>Juniori!PT15</f>
        <v>0</v>
      </c>
      <c r="PU24" s="97">
        <f>Juniori!PU15</f>
        <v>0</v>
      </c>
      <c r="PV24" s="97">
        <f>Juniori!PV15</f>
        <v>0</v>
      </c>
      <c r="PW24" s="97">
        <f>Juniori!PW15</f>
        <v>0</v>
      </c>
      <c r="PX24" s="97">
        <f>Juniori!PX15</f>
        <v>0</v>
      </c>
      <c r="PY24" s="97">
        <f>Juniori!PY15</f>
        <v>0</v>
      </c>
      <c r="PZ24" s="97">
        <f>Juniori!PZ15</f>
        <v>0</v>
      </c>
      <c r="QA24" s="97">
        <f>Juniori!QA15</f>
        <v>0</v>
      </c>
      <c r="QB24" s="97">
        <f>Juniori!QB15</f>
        <v>0</v>
      </c>
      <c r="QC24" s="97">
        <f>Juniori!QC15</f>
        <v>0</v>
      </c>
      <c r="QD24" s="97">
        <f>Juniori!QD15</f>
        <v>0</v>
      </c>
      <c r="QE24" s="97">
        <f>Juniori!QE15</f>
        <v>0</v>
      </c>
      <c r="QF24" s="97">
        <f>Juniori!QF15</f>
        <v>0</v>
      </c>
      <c r="QG24" s="97">
        <f>Juniori!QG15</f>
        <v>0</v>
      </c>
      <c r="QH24" s="97">
        <f>Juniori!QH15</f>
        <v>0</v>
      </c>
      <c r="QI24" s="97">
        <f>Juniori!QI15</f>
        <v>0</v>
      </c>
      <c r="QJ24" s="97">
        <f>Juniori!QJ15</f>
        <v>0</v>
      </c>
      <c r="QK24" s="97">
        <f>Juniori!QK15</f>
        <v>0</v>
      </c>
      <c r="QL24" s="97">
        <f>Juniori!QL15</f>
        <v>0</v>
      </c>
      <c r="QM24" s="97">
        <f>Juniori!QM15</f>
        <v>0</v>
      </c>
      <c r="QN24" s="97">
        <f>Juniori!QN15</f>
        <v>0</v>
      </c>
      <c r="QO24" s="97">
        <f>Juniori!QO15</f>
        <v>0</v>
      </c>
      <c r="QP24" s="97">
        <f>Juniori!QP15</f>
        <v>0</v>
      </c>
      <c r="QQ24" s="97">
        <f>Juniori!QQ15</f>
        <v>0</v>
      </c>
      <c r="QR24" s="97">
        <f>Juniori!QR15</f>
        <v>0</v>
      </c>
      <c r="QS24" s="97">
        <f>Juniori!QS15</f>
        <v>0</v>
      </c>
      <c r="QT24" s="97">
        <f>Juniori!QT15</f>
        <v>0</v>
      </c>
      <c r="QU24" s="97">
        <f>Juniori!QU15</f>
        <v>0</v>
      </c>
      <c r="QV24" s="97">
        <f>Juniori!QV15</f>
        <v>0</v>
      </c>
      <c r="QW24" s="97">
        <f>Juniori!QW15</f>
        <v>0</v>
      </c>
      <c r="QX24" s="97">
        <f>Juniori!QX15</f>
        <v>0</v>
      </c>
      <c r="QY24" s="97">
        <f>Juniori!QY15</f>
        <v>0</v>
      </c>
      <c r="QZ24" s="97">
        <f>Juniori!QZ15</f>
        <v>0</v>
      </c>
      <c r="RA24" s="97">
        <f>Juniori!RA15</f>
        <v>0</v>
      </c>
      <c r="RB24" s="97">
        <f>Juniori!RB15</f>
        <v>0</v>
      </c>
      <c r="RC24" s="97">
        <f>Juniori!RC15</f>
        <v>0</v>
      </c>
      <c r="RD24" s="97">
        <f>Juniori!RD15</f>
        <v>0</v>
      </c>
      <c r="RE24" s="97">
        <f>Juniori!RE15</f>
        <v>0</v>
      </c>
      <c r="RF24" s="97">
        <f>Juniori!RF15</f>
        <v>0</v>
      </c>
      <c r="RG24" s="97">
        <f>Juniori!RG15</f>
        <v>0</v>
      </c>
      <c r="RH24" s="97">
        <f>Juniori!RH15</f>
        <v>0</v>
      </c>
      <c r="RI24" s="97">
        <f>Juniori!RI15</f>
        <v>0</v>
      </c>
      <c r="RJ24" s="97">
        <f>Juniori!RJ15</f>
        <v>0</v>
      </c>
      <c r="RK24" s="97">
        <f>Juniori!RK15</f>
        <v>0</v>
      </c>
      <c r="RL24" s="97">
        <f>Juniori!RL15</f>
        <v>0</v>
      </c>
      <c r="RM24" s="97">
        <f>Juniori!RM15</f>
        <v>0</v>
      </c>
      <c r="RN24" s="97">
        <f>Juniori!RN15</f>
        <v>0</v>
      </c>
      <c r="RO24" s="97">
        <f>Juniori!RO15</f>
        <v>0</v>
      </c>
      <c r="RP24" s="97">
        <f>Juniori!RP15</f>
        <v>0</v>
      </c>
      <c r="RQ24" s="97">
        <f>Juniori!RQ15</f>
        <v>0</v>
      </c>
      <c r="RR24" s="97">
        <f>Juniori!RR15</f>
        <v>0</v>
      </c>
      <c r="RS24" s="97">
        <f>Juniori!RS15</f>
        <v>0</v>
      </c>
      <c r="RT24" s="97">
        <f>Juniori!RT15</f>
        <v>0</v>
      </c>
      <c r="RU24" s="97">
        <f>Juniori!RU15</f>
        <v>0</v>
      </c>
      <c r="RV24" s="97">
        <f>Juniori!RV15</f>
        <v>0</v>
      </c>
      <c r="RW24" s="97">
        <f>Juniori!RW15</f>
        <v>0</v>
      </c>
      <c r="RX24" s="97">
        <f>Juniori!RX15</f>
        <v>0</v>
      </c>
      <c r="RY24" s="97">
        <f>Juniori!RY15</f>
        <v>0</v>
      </c>
      <c r="RZ24" s="97">
        <f>Juniori!RZ15</f>
        <v>0</v>
      </c>
      <c r="SA24" s="97">
        <f>Juniori!SA15</f>
        <v>0</v>
      </c>
      <c r="SB24" s="97">
        <f>Juniori!SB15</f>
        <v>0</v>
      </c>
      <c r="SC24" s="97">
        <f>Juniori!SC15</f>
        <v>0</v>
      </c>
      <c r="SD24" s="97">
        <f>Juniori!SD15</f>
        <v>0</v>
      </c>
      <c r="SE24" s="97">
        <f>Juniori!SE15</f>
        <v>0</v>
      </c>
      <c r="SF24" s="97">
        <f>Juniori!SF15</f>
        <v>0</v>
      </c>
      <c r="SG24" s="97">
        <f>Juniori!SG15</f>
        <v>0</v>
      </c>
      <c r="SH24" s="97">
        <f>Juniori!SH15</f>
        <v>0</v>
      </c>
      <c r="SI24" s="97">
        <f>Juniori!SI15</f>
        <v>0</v>
      </c>
      <c r="SJ24" s="97">
        <f>Juniori!SJ15</f>
        <v>0</v>
      </c>
      <c r="SK24" s="97">
        <f>Juniori!SK15</f>
        <v>0</v>
      </c>
      <c r="SL24" s="97">
        <f>Juniori!SL15</f>
        <v>0</v>
      </c>
      <c r="SM24" s="97">
        <f>Juniori!SM15</f>
        <v>0</v>
      </c>
      <c r="SN24" s="97">
        <f>Juniori!SN15</f>
        <v>0</v>
      </c>
      <c r="SO24" s="97">
        <f>Juniori!SO15</f>
        <v>0</v>
      </c>
      <c r="SP24" s="97">
        <f>Juniori!SP15</f>
        <v>0</v>
      </c>
      <c r="SQ24" s="97">
        <f>Juniori!SQ15</f>
        <v>0</v>
      </c>
      <c r="SR24" s="97">
        <f>Juniori!SR15</f>
        <v>0</v>
      </c>
      <c r="SS24" s="97">
        <f>Juniori!SS15</f>
        <v>0</v>
      </c>
      <c r="ST24" s="97">
        <f>Juniori!ST15</f>
        <v>0</v>
      </c>
      <c r="SU24" s="97">
        <f>Juniori!SU15</f>
        <v>0</v>
      </c>
      <c r="SV24" s="97">
        <f>Juniori!SV15</f>
        <v>0</v>
      </c>
      <c r="SW24" s="97">
        <f>Juniori!SW15</f>
        <v>0</v>
      </c>
      <c r="SX24" s="97">
        <f>Juniori!SX15</f>
        <v>0</v>
      </c>
      <c r="SY24" s="97">
        <f>Juniori!SY15</f>
        <v>0</v>
      </c>
      <c r="SZ24" s="97">
        <f>Juniori!SZ15</f>
        <v>0</v>
      </c>
      <c r="TA24" s="97">
        <f>Juniori!TA15</f>
        <v>0</v>
      </c>
      <c r="TB24" s="97">
        <f>Juniori!TB15</f>
        <v>0</v>
      </c>
    </row>
    <row r="25" spans="1:522" s="1" customFormat="1" ht="18" customHeight="1" x14ac:dyDescent="0.2">
      <c r="A25" s="12">
        <v>13</v>
      </c>
      <c r="B25" s="11" t="s">
        <v>729</v>
      </c>
      <c r="C25" s="1">
        <v>13121</v>
      </c>
      <c r="D25" s="1">
        <v>2016</v>
      </c>
      <c r="E25" s="4" t="s">
        <v>89</v>
      </c>
      <c r="F25" s="9">
        <v>8872</v>
      </c>
      <c r="G25" s="9" t="s">
        <v>98</v>
      </c>
      <c r="H25" s="4" t="s">
        <v>517</v>
      </c>
      <c r="I25" s="1">
        <f>SUM(K25:TB25)</f>
        <v>127.5</v>
      </c>
      <c r="J25" s="12">
        <f>Tabuľka4[[#This Row],[Stĺpec35]]+Tabuľka4[[#This Row],[Stĺpec79]]+Tabuľka4[[#This Row],[Stĺpec84]]+Tabuľka4[[#This Row],[Stĺpec88]]+Tabuľka4[[#This Row],[Stĺpec155]]+Tabuľka4[[#This Row],[Stĺpec158]]+Tabuľka4[[#This Row],[Stĺpec180]]+Tabuľka4[[#This Row],[Stĺpec198]]+Tabuľka4[[#This Row],[Stĺpec200]]+Tabuľka4[[#This Row],[Stĺpec279]]+Tabuľka4[[#This Row],[Stĺpec288]]+Tabuľka4[[#This Row],[Stĺpec340]]+Tabuľka4[[#This Row],[Stĺpec341]]+Tabuľka4[[#This Row],[Stĺpec350]]+Tabuľka4[[#This Row],[Stĺpec351]]</f>
        <v>104.5</v>
      </c>
      <c r="K25" s="97"/>
      <c r="L25" s="97">
        <f>3+1</f>
        <v>4</v>
      </c>
      <c r="M25" s="97"/>
      <c r="N25" s="97"/>
      <c r="O25" s="97"/>
      <c r="P25" s="97">
        <f>1+1</f>
        <v>2</v>
      </c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>
        <v>3</v>
      </c>
      <c r="AD25" s="97"/>
      <c r="AE25" s="97"/>
      <c r="AF25" s="97">
        <v>2</v>
      </c>
      <c r="AG25" s="97"/>
      <c r="AH25" s="97"/>
      <c r="AI25" s="97">
        <f>3+2</f>
        <v>5</v>
      </c>
      <c r="AJ25" s="97"/>
      <c r="AK25" s="97"/>
      <c r="AL25" s="97"/>
      <c r="AM25" s="97"/>
      <c r="AN25" s="97"/>
      <c r="AO25" s="97">
        <v>3</v>
      </c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>
        <v>3</v>
      </c>
      <c r="BL25" s="97"/>
      <c r="BM25" s="97"/>
      <c r="BN25" s="97">
        <v>3</v>
      </c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>
        <f>2+3</f>
        <v>5</v>
      </c>
      <c r="CB25" s="97"/>
      <c r="CC25" s="97"/>
      <c r="CD25" s="97"/>
      <c r="CE25" s="97"/>
      <c r="CF25" s="97">
        <f>4+2</f>
        <v>6</v>
      </c>
      <c r="CG25" s="97"/>
      <c r="CH25" s="97"/>
      <c r="CI25" s="97"/>
      <c r="CJ25" s="97">
        <f>3+5</f>
        <v>8</v>
      </c>
      <c r="CK25" s="97"/>
      <c r="CL25" s="97"/>
      <c r="CM25" s="97"/>
      <c r="CN25" s="97"/>
      <c r="CO25" s="97"/>
      <c r="CP25" s="102" t="s">
        <v>516</v>
      </c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>
        <f>3+2</f>
        <v>5</v>
      </c>
      <c r="EZ25" s="97"/>
      <c r="FA25" s="97"/>
      <c r="FB25" s="97">
        <f>4+3</f>
        <v>7</v>
      </c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>
        <f>3+3</f>
        <v>6</v>
      </c>
      <c r="FY25" s="97"/>
      <c r="FZ25" s="97"/>
      <c r="GA25" s="97"/>
      <c r="GB25" s="97"/>
      <c r="GC25" s="97"/>
      <c r="GD25" s="97"/>
      <c r="GE25" s="97"/>
      <c r="GF25" s="97"/>
      <c r="GG25" s="97">
        <v>3</v>
      </c>
      <c r="GH25" s="97"/>
      <c r="GI25" s="97"/>
      <c r="GJ25" s="97"/>
      <c r="GK25" s="97"/>
      <c r="GL25" s="97"/>
      <c r="GM25" s="97"/>
      <c r="GN25" s="97"/>
      <c r="GO25" s="97"/>
      <c r="GP25" s="97">
        <f>3+4</f>
        <v>7</v>
      </c>
      <c r="GQ25" s="97"/>
      <c r="GR25" s="97">
        <v>5</v>
      </c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>
        <f>(3+6)*1.5</f>
        <v>13.5</v>
      </c>
      <c r="JT25" s="97"/>
      <c r="JU25" s="97"/>
      <c r="JV25" s="97"/>
      <c r="JW25" s="97"/>
      <c r="JX25" s="97"/>
      <c r="JY25" s="97"/>
      <c r="JZ25" s="97"/>
      <c r="KA25" s="97"/>
      <c r="KB25" s="97">
        <f>(3+5)*1.5</f>
        <v>12</v>
      </c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64"/>
      <c r="LW25" s="64"/>
      <c r="LX25" s="64"/>
      <c r="LY25" s="64"/>
      <c r="LZ25" s="64"/>
      <c r="MA25" s="64"/>
      <c r="MB25" s="64">
        <f>3+3</f>
        <v>6</v>
      </c>
      <c r="MC25" s="64">
        <f>4+3</f>
        <v>7</v>
      </c>
      <c r="MD25" s="64"/>
      <c r="ME25" s="64"/>
      <c r="MF25" s="64"/>
      <c r="MG25" s="64"/>
      <c r="MH25" s="64"/>
      <c r="MI25" s="64"/>
      <c r="MJ25" s="64"/>
      <c r="MK25" s="64"/>
      <c r="ML25" s="64">
        <f>3+3</f>
        <v>6</v>
      </c>
      <c r="MM25" s="64">
        <f>3+3</f>
        <v>6</v>
      </c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" customFormat="1" ht="18" customHeight="1" x14ac:dyDescent="0.2">
      <c r="A26" s="12">
        <v>14</v>
      </c>
      <c r="B26" s="11" t="s">
        <v>405</v>
      </c>
      <c r="C26" s="1">
        <v>12984</v>
      </c>
      <c r="D26" s="1">
        <v>2019</v>
      </c>
      <c r="E26" s="4" t="s">
        <v>404</v>
      </c>
      <c r="F26" s="9">
        <v>9241</v>
      </c>
      <c r="G26" s="9" t="s">
        <v>93</v>
      </c>
      <c r="H26" s="4" t="s">
        <v>50</v>
      </c>
      <c r="I26" s="1">
        <f t="shared" si="2"/>
        <v>97.5</v>
      </c>
      <c r="J26" s="12">
        <f>Tabuľka4[[#This Row],[Stĺpec9]]</f>
        <v>97.5</v>
      </c>
      <c r="K26" s="97">
        <f>Juniori!K16</f>
        <v>0</v>
      </c>
      <c r="L26" s="97">
        <f>Juniori!L16</f>
        <v>0</v>
      </c>
      <c r="M26" s="97">
        <f>Juniori!M16</f>
        <v>0</v>
      </c>
      <c r="N26" s="97">
        <f>Juniori!N16</f>
        <v>0</v>
      </c>
      <c r="O26" s="97">
        <f>Juniori!O16</f>
        <v>0</v>
      </c>
      <c r="P26" s="97">
        <f>Juniori!P16</f>
        <v>4</v>
      </c>
      <c r="Q26" s="97">
        <f>Juniori!Q16</f>
        <v>0</v>
      </c>
      <c r="R26" s="97">
        <f>Juniori!R16</f>
        <v>0</v>
      </c>
      <c r="S26" s="97">
        <f>Juniori!S16</f>
        <v>0</v>
      </c>
      <c r="T26" s="97">
        <f>Juniori!T16</f>
        <v>0</v>
      </c>
      <c r="U26" s="97">
        <f>Juniori!U16</f>
        <v>0</v>
      </c>
      <c r="V26" s="97">
        <f>Juniori!V16</f>
        <v>0</v>
      </c>
      <c r="W26" s="97">
        <f>Juniori!W16</f>
        <v>0</v>
      </c>
      <c r="X26" s="97">
        <f>Juniori!X16</f>
        <v>0</v>
      </c>
      <c r="Y26" s="97">
        <f>Juniori!Y16</f>
        <v>0</v>
      </c>
      <c r="Z26" s="97">
        <f>Juniori!Z16</f>
        <v>0</v>
      </c>
      <c r="AA26" s="97">
        <f>Juniori!AA16</f>
        <v>0</v>
      </c>
      <c r="AB26" s="97">
        <f>Juniori!AB16</f>
        <v>0</v>
      </c>
      <c r="AC26" s="97">
        <f>Juniori!AC16</f>
        <v>0</v>
      </c>
      <c r="AD26" s="97">
        <f>Juniori!AD16</f>
        <v>0</v>
      </c>
      <c r="AE26" s="97">
        <f>Juniori!AE16</f>
        <v>0</v>
      </c>
      <c r="AF26" s="97">
        <f>Juniori!AF16</f>
        <v>0</v>
      </c>
      <c r="AG26" s="97">
        <f>Juniori!AG16</f>
        <v>0</v>
      </c>
      <c r="AH26" s="97">
        <f>Juniori!AH16</f>
        <v>0</v>
      </c>
      <c r="AI26" s="97">
        <f>Juniori!AI16</f>
        <v>0</v>
      </c>
      <c r="AJ26" s="97">
        <f>Juniori!AJ16</f>
        <v>0</v>
      </c>
      <c r="AK26" s="97">
        <f>Juniori!AK16</f>
        <v>0</v>
      </c>
      <c r="AL26" s="97">
        <f>Juniori!AL16</f>
        <v>0</v>
      </c>
      <c r="AM26" s="97">
        <f>Juniori!AM16</f>
        <v>0</v>
      </c>
      <c r="AN26" s="97">
        <f>Juniori!AN16</f>
        <v>0</v>
      </c>
      <c r="AO26" s="97">
        <f>Juniori!AO16</f>
        <v>0</v>
      </c>
      <c r="AP26" s="97">
        <f>Juniori!AP16</f>
        <v>0</v>
      </c>
      <c r="AQ26" s="97">
        <f>Juniori!AQ16</f>
        <v>0</v>
      </c>
      <c r="AR26" s="97">
        <f>Juniori!AR16</f>
        <v>0</v>
      </c>
      <c r="AS26" s="97">
        <f>Juniori!AS16</f>
        <v>0</v>
      </c>
      <c r="AT26" s="97">
        <f>Juniori!AT16</f>
        <v>0</v>
      </c>
      <c r="AU26" s="97">
        <f>Juniori!AU16</f>
        <v>0</v>
      </c>
      <c r="AV26" s="97">
        <f>Juniori!AV16</f>
        <v>0</v>
      </c>
      <c r="AW26" s="97">
        <f>Juniori!AW16</f>
        <v>0</v>
      </c>
      <c r="AX26" s="97">
        <f>Juniori!AX16</f>
        <v>0</v>
      </c>
      <c r="AY26" s="97">
        <f>Juniori!AY16</f>
        <v>0</v>
      </c>
      <c r="AZ26" s="97">
        <f>Juniori!AZ16</f>
        <v>0</v>
      </c>
      <c r="BA26" s="97">
        <f>Juniori!BA16</f>
        <v>0</v>
      </c>
      <c r="BB26" s="97">
        <f>Juniori!BB16</f>
        <v>0</v>
      </c>
      <c r="BC26" s="97">
        <f>Juniori!BC16</f>
        <v>0</v>
      </c>
      <c r="BD26" s="97">
        <f>Juniori!BD16</f>
        <v>0</v>
      </c>
      <c r="BE26" s="97">
        <f>Juniori!BE16</f>
        <v>0</v>
      </c>
      <c r="BF26" s="97">
        <f>Juniori!BF16</f>
        <v>0</v>
      </c>
      <c r="BG26" s="97">
        <f>Juniori!BG16</f>
        <v>0</v>
      </c>
      <c r="BH26" s="97">
        <f>Juniori!BH16</f>
        <v>0</v>
      </c>
      <c r="BI26" s="97">
        <f>Juniori!BI16</f>
        <v>0</v>
      </c>
      <c r="BJ26" s="97">
        <f>Juniori!BJ16</f>
        <v>0</v>
      </c>
      <c r="BK26" s="97">
        <f>Juniori!BK16</f>
        <v>0</v>
      </c>
      <c r="BL26" s="97">
        <f>Juniori!BL16</f>
        <v>0</v>
      </c>
      <c r="BM26" s="97">
        <f>Juniori!BM16</f>
        <v>0</v>
      </c>
      <c r="BN26" s="97">
        <f>Juniori!BN16</f>
        <v>0</v>
      </c>
      <c r="BO26" s="97">
        <f>Juniori!BO16</f>
        <v>0</v>
      </c>
      <c r="BP26" s="97">
        <f>Juniori!BP16</f>
        <v>0</v>
      </c>
      <c r="BQ26" s="97">
        <f>Juniori!BQ16</f>
        <v>0</v>
      </c>
      <c r="BR26" s="97">
        <f>Juniori!BR16</f>
        <v>0</v>
      </c>
      <c r="BS26" s="97">
        <f>Juniori!BS16</f>
        <v>0</v>
      </c>
      <c r="BT26" s="97">
        <f>Juniori!BT16</f>
        <v>0</v>
      </c>
      <c r="BU26" s="97">
        <f>Juniori!BU16</f>
        <v>0</v>
      </c>
      <c r="BV26" s="97">
        <f>Juniori!BV16</f>
        <v>0</v>
      </c>
      <c r="BW26" s="97">
        <f>Juniori!BW16</f>
        <v>0</v>
      </c>
      <c r="BX26" s="97">
        <f>Juniori!BX16</f>
        <v>0</v>
      </c>
      <c r="BY26" s="97">
        <f>Juniori!BY16</f>
        <v>0</v>
      </c>
      <c r="BZ26" s="97">
        <f>Juniori!BZ16</f>
        <v>0</v>
      </c>
      <c r="CA26" s="97">
        <f>Juniori!CA16</f>
        <v>0</v>
      </c>
      <c r="CB26" s="97">
        <f>Juniori!CB16</f>
        <v>0</v>
      </c>
      <c r="CC26" s="97">
        <f>Juniori!CC16</f>
        <v>0</v>
      </c>
      <c r="CD26" s="97">
        <f>Juniori!CD16</f>
        <v>0</v>
      </c>
      <c r="CE26" s="97">
        <f>Juniori!CE16</f>
        <v>0</v>
      </c>
      <c r="CF26" s="97">
        <f>Juniori!CF16</f>
        <v>0</v>
      </c>
      <c r="CG26" s="97">
        <f>Juniori!CG16</f>
        <v>0</v>
      </c>
      <c r="CH26" s="97">
        <f>Juniori!CH16</f>
        <v>0</v>
      </c>
      <c r="CI26" s="97">
        <f>Juniori!CI16</f>
        <v>0</v>
      </c>
      <c r="CJ26" s="97">
        <f>Juniori!CJ16</f>
        <v>0</v>
      </c>
      <c r="CK26" s="97">
        <f>Juniori!CK16</f>
        <v>0</v>
      </c>
      <c r="CL26" s="97">
        <f>Juniori!CL16</f>
        <v>0</v>
      </c>
      <c r="CM26" s="97">
        <f>Juniori!CM16</f>
        <v>0</v>
      </c>
      <c r="CN26" s="97">
        <f>Juniori!CN16</f>
        <v>0</v>
      </c>
      <c r="CO26" s="97">
        <f>Juniori!CO16</f>
        <v>0</v>
      </c>
      <c r="CP26" s="97">
        <f>Juniori!CP16</f>
        <v>0</v>
      </c>
      <c r="CQ26" s="97">
        <f>Juniori!CQ16</f>
        <v>0</v>
      </c>
      <c r="CR26" s="97">
        <f>Juniori!CR16</f>
        <v>0</v>
      </c>
      <c r="CS26" s="97">
        <f>Juniori!CS16</f>
        <v>0</v>
      </c>
      <c r="CT26" s="97">
        <f>Juniori!CT16</f>
        <v>0</v>
      </c>
      <c r="CU26" s="97">
        <f>Juniori!CU16</f>
        <v>0</v>
      </c>
      <c r="CV26" s="97">
        <f>Juniori!CV16</f>
        <v>0</v>
      </c>
      <c r="CW26" s="97">
        <f>Juniori!CW16</f>
        <v>0</v>
      </c>
      <c r="CX26" s="97">
        <f>Juniori!CX16</f>
        <v>0</v>
      </c>
      <c r="CY26" s="97">
        <f>Juniori!CY16</f>
        <v>0</v>
      </c>
      <c r="CZ26" s="97">
        <f>Juniori!CZ16</f>
        <v>0</v>
      </c>
      <c r="DA26" s="97">
        <f>Juniori!DA16</f>
        <v>0</v>
      </c>
      <c r="DB26" s="97">
        <f>Juniori!DB16</f>
        <v>0</v>
      </c>
      <c r="DC26" s="97">
        <f>Juniori!DC16</f>
        <v>0</v>
      </c>
      <c r="DD26" s="97">
        <f>Juniori!DD16</f>
        <v>0</v>
      </c>
      <c r="DE26" s="97">
        <f>Juniori!DE16</f>
        <v>0</v>
      </c>
      <c r="DF26" s="97">
        <f>Juniori!DF16</f>
        <v>0</v>
      </c>
      <c r="DG26" s="97">
        <f>Juniori!DG16</f>
        <v>0</v>
      </c>
      <c r="DH26" s="97">
        <f>Juniori!DH16</f>
        <v>0</v>
      </c>
      <c r="DI26" s="97">
        <f>Juniori!DI16</f>
        <v>0</v>
      </c>
      <c r="DJ26" s="97">
        <f>Juniori!DJ16</f>
        <v>0</v>
      </c>
      <c r="DK26" s="97">
        <f>Juniori!DK16</f>
        <v>0</v>
      </c>
      <c r="DL26" s="97">
        <f>Juniori!DL16</f>
        <v>0</v>
      </c>
      <c r="DM26" s="97">
        <f>Juniori!DM16</f>
        <v>0</v>
      </c>
      <c r="DN26" s="97">
        <f>Juniori!DN16</f>
        <v>0</v>
      </c>
      <c r="DO26" s="97">
        <f>Juniori!DO16</f>
        <v>0</v>
      </c>
      <c r="DP26" s="97">
        <f>Juniori!DP16</f>
        <v>0</v>
      </c>
      <c r="DQ26" s="97">
        <f>Juniori!DQ16</f>
        <v>0</v>
      </c>
      <c r="DR26" s="97">
        <f>Juniori!DR16</f>
        <v>0</v>
      </c>
      <c r="DS26" s="97">
        <f>Juniori!DS16</f>
        <v>0</v>
      </c>
      <c r="DT26" s="97">
        <f>Juniori!DT16</f>
        <v>0</v>
      </c>
      <c r="DU26" s="97">
        <f>Juniori!DU16</f>
        <v>0</v>
      </c>
      <c r="DV26" s="97">
        <f>Juniori!DV16</f>
        <v>0</v>
      </c>
      <c r="DW26" s="97">
        <f>Juniori!DW16</f>
        <v>0</v>
      </c>
      <c r="DX26" s="97">
        <f>Juniori!DX16</f>
        <v>0</v>
      </c>
      <c r="DY26" s="97">
        <f>Juniori!DY16</f>
        <v>0</v>
      </c>
      <c r="DZ26" s="97">
        <f>Juniori!DZ16</f>
        <v>0</v>
      </c>
      <c r="EA26" s="97">
        <f>Juniori!EA16</f>
        <v>0</v>
      </c>
      <c r="EB26" s="97">
        <f>Juniori!EB16</f>
        <v>0</v>
      </c>
      <c r="EC26" s="97">
        <f>Juniori!EC16</f>
        <v>0</v>
      </c>
      <c r="ED26" s="97">
        <f>Juniori!ED16</f>
        <v>0</v>
      </c>
      <c r="EE26" s="97">
        <f>Juniori!EE16</f>
        <v>0</v>
      </c>
      <c r="EF26" s="97">
        <f>Juniori!EF16</f>
        <v>0</v>
      </c>
      <c r="EG26" s="97">
        <f>Juniori!EG16</f>
        <v>0</v>
      </c>
      <c r="EH26" s="97">
        <f>Juniori!EH16</f>
        <v>0</v>
      </c>
      <c r="EI26" s="97">
        <f>Juniori!EI16</f>
        <v>0</v>
      </c>
      <c r="EJ26" s="97">
        <f>Juniori!EJ16</f>
        <v>0</v>
      </c>
      <c r="EK26" s="97">
        <f>Juniori!EK16</f>
        <v>0</v>
      </c>
      <c r="EL26" s="97">
        <f>Juniori!EL16</f>
        <v>0</v>
      </c>
      <c r="EM26" s="97">
        <f>Juniori!EM16</f>
        <v>0</v>
      </c>
      <c r="EN26" s="97">
        <f>Juniori!EN16</f>
        <v>0</v>
      </c>
      <c r="EO26" s="97">
        <f>Juniori!EO16</f>
        <v>0</v>
      </c>
      <c r="EP26" s="97">
        <f>Juniori!EP16</f>
        <v>0</v>
      </c>
      <c r="EQ26" s="97">
        <f>Juniori!EQ16</f>
        <v>0</v>
      </c>
      <c r="ER26" s="97">
        <f>Juniori!ER16</f>
        <v>0</v>
      </c>
      <c r="ES26" s="97">
        <f>Juniori!ES16</f>
        <v>0</v>
      </c>
      <c r="ET26" s="97">
        <f>Juniori!ET16</f>
        <v>0</v>
      </c>
      <c r="EU26" s="97">
        <f>Juniori!EU16</f>
        <v>0</v>
      </c>
      <c r="EV26" s="97">
        <f>Juniori!EV16</f>
        <v>0</v>
      </c>
      <c r="EW26" s="97">
        <f>Juniori!EW16</f>
        <v>0</v>
      </c>
      <c r="EX26" s="97">
        <f>Juniori!EX16</f>
        <v>0</v>
      </c>
      <c r="EY26" s="97">
        <f>Juniori!EY16</f>
        <v>0</v>
      </c>
      <c r="EZ26" s="97">
        <f>Juniori!EZ16</f>
        <v>0</v>
      </c>
      <c r="FA26" s="97">
        <f>Juniori!FA16</f>
        <v>0</v>
      </c>
      <c r="FB26" s="97">
        <f>Juniori!FB16</f>
        <v>0</v>
      </c>
      <c r="FC26" s="97">
        <f>Juniori!FC16</f>
        <v>0</v>
      </c>
      <c r="FD26" s="97">
        <f>Juniori!FD16</f>
        <v>0</v>
      </c>
      <c r="FE26" s="97">
        <f>Juniori!FE16</f>
        <v>0</v>
      </c>
      <c r="FF26" s="97">
        <f>Juniori!FF16</f>
        <v>0</v>
      </c>
      <c r="FG26" s="97">
        <f>Juniori!FG16</f>
        <v>0</v>
      </c>
      <c r="FH26" s="97">
        <f>Juniori!FH16</f>
        <v>0</v>
      </c>
      <c r="FI26" s="97">
        <f>Juniori!FI16</f>
        <v>0</v>
      </c>
      <c r="FJ26" s="97">
        <f>Juniori!FJ16</f>
        <v>0</v>
      </c>
      <c r="FK26" s="97">
        <f>Juniori!FK16</f>
        <v>0</v>
      </c>
      <c r="FL26" s="97">
        <f>Juniori!FL16</f>
        <v>0</v>
      </c>
      <c r="FM26" s="97">
        <f>Juniori!FM16</f>
        <v>0</v>
      </c>
      <c r="FN26" s="97">
        <f>Juniori!FN16</f>
        <v>0</v>
      </c>
      <c r="FO26" s="97">
        <f>Juniori!FO16</f>
        <v>0</v>
      </c>
      <c r="FP26" s="97">
        <f>Juniori!FP16</f>
        <v>0</v>
      </c>
      <c r="FQ26" s="97">
        <f>Juniori!FQ16</f>
        <v>0</v>
      </c>
      <c r="FR26" s="97">
        <f>Juniori!FR16</f>
        <v>0</v>
      </c>
      <c r="FS26" s="97">
        <f>Juniori!FS16</f>
        <v>0</v>
      </c>
      <c r="FT26" s="97">
        <f>Juniori!FT16</f>
        <v>0</v>
      </c>
      <c r="FU26" s="97">
        <f>Juniori!FU16</f>
        <v>0</v>
      </c>
      <c r="FV26" s="97">
        <f>Juniori!FV16</f>
        <v>0</v>
      </c>
      <c r="FW26" s="97">
        <f>Juniori!FW16</f>
        <v>0</v>
      </c>
      <c r="FX26" s="97">
        <f>Juniori!FX16</f>
        <v>0</v>
      </c>
      <c r="FY26" s="97">
        <f>Juniori!FY16</f>
        <v>0</v>
      </c>
      <c r="FZ26" s="97">
        <f>Juniori!FZ16</f>
        <v>0</v>
      </c>
      <c r="GA26" s="97">
        <f>Juniori!GA16</f>
        <v>0</v>
      </c>
      <c r="GB26" s="97">
        <f>Juniori!GB16</f>
        <v>0</v>
      </c>
      <c r="GC26" s="97">
        <f>Juniori!GC16</f>
        <v>0</v>
      </c>
      <c r="GD26" s="97">
        <f>Juniori!GD16</f>
        <v>0</v>
      </c>
      <c r="GE26" s="97">
        <f>Juniori!GE16</f>
        <v>15</v>
      </c>
      <c r="GF26" s="97">
        <f>Juniori!GF16</f>
        <v>0</v>
      </c>
      <c r="GG26" s="97">
        <f>Juniori!GG16</f>
        <v>0</v>
      </c>
      <c r="GH26" s="97">
        <f>Juniori!GH16</f>
        <v>0</v>
      </c>
      <c r="GI26" s="97">
        <f>Juniori!GI16</f>
        <v>0</v>
      </c>
      <c r="GJ26" s="97">
        <f>Juniori!GJ16</f>
        <v>0</v>
      </c>
      <c r="GK26" s="97">
        <f>Juniori!GK16</f>
        <v>0</v>
      </c>
      <c r="GL26" s="97">
        <f>Juniori!GL16</f>
        <v>0</v>
      </c>
      <c r="GM26" s="97">
        <f>Juniori!GM16</f>
        <v>0</v>
      </c>
      <c r="GN26" s="97">
        <f>Juniori!GN16</f>
        <v>0</v>
      </c>
      <c r="GO26" s="97">
        <f>Juniori!GO16</f>
        <v>0</v>
      </c>
      <c r="GP26" s="97">
        <f>Juniori!GP16</f>
        <v>0</v>
      </c>
      <c r="GQ26" s="97">
        <f>Juniori!GQ16</f>
        <v>0</v>
      </c>
      <c r="GR26" s="97">
        <f>Juniori!GR16</f>
        <v>0</v>
      </c>
      <c r="GS26" s="97">
        <f>Juniori!GS16</f>
        <v>0</v>
      </c>
      <c r="GT26" s="97">
        <f>Juniori!GT16</f>
        <v>0</v>
      </c>
      <c r="GU26" s="97">
        <f>Juniori!GU16</f>
        <v>0</v>
      </c>
      <c r="GV26" s="97">
        <f>Juniori!GV16</f>
        <v>0</v>
      </c>
      <c r="GW26" s="97">
        <f>Juniori!GW16</f>
        <v>0</v>
      </c>
      <c r="GX26" s="97">
        <f>Juniori!GX16</f>
        <v>0</v>
      </c>
      <c r="GY26" s="97">
        <f>Juniori!GY16</f>
        <v>0</v>
      </c>
      <c r="GZ26" s="97">
        <f>Juniori!GZ16</f>
        <v>0</v>
      </c>
      <c r="HA26" s="97">
        <f>Juniori!HA16</f>
        <v>0</v>
      </c>
      <c r="HB26" s="97">
        <f>Juniori!HB16</f>
        <v>0</v>
      </c>
      <c r="HC26" s="97">
        <f>Juniori!HC16</f>
        <v>0</v>
      </c>
      <c r="HD26" s="97">
        <f>Juniori!HD16</f>
        <v>0</v>
      </c>
      <c r="HE26" s="97">
        <f>Juniori!HE16</f>
        <v>0</v>
      </c>
      <c r="HF26" s="97">
        <f>Juniori!HF16</f>
        <v>0</v>
      </c>
      <c r="HG26" s="97">
        <f>Juniori!HG16</f>
        <v>0</v>
      </c>
      <c r="HH26" s="97">
        <f>Juniori!HH16</f>
        <v>0</v>
      </c>
      <c r="HI26" s="97">
        <f>Juniori!HI16</f>
        <v>0</v>
      </c>
      <c r="HJ26" s="97">
        <f>Juniori!HJ16</f>
        <v>0</v>
      </c>
      <c r="HK26" s="97">
        <f>Juniori!HK16</f>
        <v>0</v>
      </c>
      <c r="HL26" s="97">
        <f>Juniori!HL16</f>
        <v>0</v>
      </c>
      <c r="HM26" s="97">
        <f>Juniori!HM16</f>
        <v>0</v>
      </c>
      <c r="HN26" s="97">
        <f>Juniori!HN16</f>
        <v>0</v>
      </c>
      <c r="HO26" s="97">
        <f>Juniori!HO16</f>
        <v>10</v>
      </c>
      <c r="HP26" s="97">
        <f>Juniori!HP16</f>
        <v>0</v>
      </c>
      <c r="HQ26" s="97">
        <f>Juniori!HQ16</f>
        <v>0</v>
      </c>
      <c r="HR26" s="97">
        <f>Juniori!HR16</f>
        <v>0</v>
      </c>
      <c r="HS26" s="97">
        <f>Juniori!HS16</f>
        <v>0</v>
      </c>
      <c r="HT26" s="97">
        <f>Juniori!HT16</f>
        <v>0</v>
      </c>
      <c r="HU26" s="97">
        <f>Juniori!HU16</f>
        <v>0</v>
      </c>
      <c r="HV26" s="97">
        <f>Juniori!HV16</f>
        <v>0</v>
      </c>
      <c r="HW26" s="97">
        <f>Juniori!HW16</f>
        <v>0</v>
      </c>
      <c r="HX26" s="97">
        <f>Juniori!HX16</f>
        <v>0</v>
      </c>
      <c r="HY26" s="97">
        <f>Juniori!HY16</f>
        <v>0</v>
      </c>
      <c r="HZ26" s="97">
        <f>Juniori!HZ16</f>
        <v>0</v>
      </c>
      <c r="IA26" s="97">
        <f>Juniori!IA16</f>
        <v>0</v>
      </c>
      <c r="IB26" s="97">
        <f>Juniori!IB16</f>
        <v>0</v>
      </c>
      <c r="IC26" s="97">
        <f>Juniori!IC16</f>
        <v>0</v>
      </c>
      <c r="ID26" s="97">
        <f>Juniori!ID16</f>
        <v>0</v>
      </c>
      <c r="IE26" s="97">
        <f>Juniori!IE16</f>
        <v>0</v>
      </c>
      <c r="IF26" s="97">
        <f>Juniori!IF16</f>
        <v>0</v>
      </c>
      <c r="IG26" s="97">
        <f>Juniori!IG16</f>
        <v>0</v>
      </c>
      <c r="IH26" s="97">
        <f>Juniori!IH16</f>
        <v>0</v>
      </c>
      <c r="II26" s="97">
        <f>Juniori!II16</f>
        <v>0</v>
      </c>
      <c r="IJ26" s="97">
        <f>Juniori!IJ16</f>
        <v>0</v>
      </c>
      <c r="IK26" s="97">
        <f>Juniori!IK16</f>
        <v>0</v>
      </c>
      <c r="IL26" s="97">
        <f>Juniori!IL16</f>
        <v>6</v>
      </c>
      <c r="IM26" s="97">
        <f>Juniori!IM16</f>
        <v>12</v>
      </c>
      <c r="IN26" s="97">
        <f>Juniori!IN16</f>
        <v>0</v>
      </c>
      <c r="IO26" s="97">
        <f>Juniori!IO16</f>
        <v>0</v>
      </c>
      <c r="IP26" s="97">
        <f>Juniori!IP16</f>
        <v>0</v>
      </c>
      <c r="IQ26" s="97">
        <f>Juniori!IQ16</f>
        <v>0</v>
      </c>
      <c r="IR26" s="97">
        <f>Juniori!IR16</f>
        <v>0</v>
      </c>
      <c r="IS26" s="97">
        <f>Juniori!IS16</f>
        <v>0</v>
      </c>
      <c r="IT26" s="97">
        <f>Juniori!IT16</f>
        <v>0</v>
      </c>
      <c r="IU26" s="97">
        <f>Juniori!IU16</f>
        <v>0</v>
      </c>
      <c r="IV26" s="97">
        <f>Juniori!IV16</f>
        <v>0</v>
      </c>
      <c r="IW26" s="97">
        <f>Juniori!IW16</f>
        <v>0</v>
      </c>
      <c r="IX26" s="97">
        <f>Juniori!IX16</f>
        <v>0</v>
      </c>
      <c r="IY26" s="97">
        <f>Juniori!IY16</f>
        <v>0</v>
      </c>
      <c r="IZ26" s="97">
        <f>Juniori!IZ16</f>
        <v>0</v>
      </c>
      <c r="JA26" s="97">
        <f>Juniori!JA16</f>
        <v>0</v>
      </c>
      <c r="JB26" s="97">
        <f>Juniori!JB16</f>
        <v>0</v>
      </c>
      <c r="JC26" s="97">
        <f>Juniori!JC16</f>
        <v>0</v>
      </c>
      <c r="JD26" s="97">
        <f>Juniori!JD16</f>
        <v>0</v>
      </c>
      <c r="JE26" s="97">
        <f>Juniori!JE16</f>
        <v>0</v>
      </c>
      <c r="JF26" s="97">
        <f>Juniori!JF16</f>
        <v>0</v>
      </c>
      <c r="JG26" s="97">
        <f>Juniori!JG16</f>
        <v>0</v>
      </c>
      <c r="JH26" s="97">
        <f>Juniori!JH16</f>
        <v>0</v>
      </c>
      <c r="JI26" s="97">
        <f>Juniori!JI16</f>
        <v>0</v>
      </c>
      <c r="JJ26" s="97">
        <f>Juniori!JJ16</f>
        <v>0</v>
      </c>
      <c r="JK26" s="97">
        <f>Juniori!JK16</f>
        <v>0</v>
      </c>
      <c r="JL26" s="97">
        <f>Juniori!JL16</f>
        <v>0</v>
      </c>
      <c r="JM26" s="97">
        <f>Juniori!JM16</f>
        <v>12</v>
      </c>
      <c r="JN26" s="97">
        <f>Juniori!JN16</f>
        <v>0</v>
      </c>
      <c r="JO26" s="97">
        <f>Juniori!JO16</f>
        <v>0</v>
      </c>
      <c r="JP26" s="97">
        <f>Juniori!JP16</f>
        <v>0</v>
      </c>
      <c r="JQ26" s="97">
        <f>Juniori!JQ16</f>
        <v>0</v>
      </c>
      <c r="JR26" s="97">
        <f>Juniori!JR16</f>
        <v>0</v>
      </c>
      <c r="JS26" s="97">
        <f>Juniori!JS16</f>
        <v>0</v>
      </c>
      <c r="JT26" s="97">
        <f>Juniori!JT16</f>
        <v>0</v>
      </c>
      <c r="JU26" s="97">
        <f>Juniori!JU16</f>
        <v>0</v>
      </c>
      <c r="JV26" s="97">
        <f>Juniori!JV16</f>
        <v>0</v>
      </c>
      <c r="JW26" s="97">
        <f>Juniori!JW16</f>
        <v>16.5</v>
      </c>
      <c r="JX26" s="97">
        <f>Juniori!JX16</f>
        <v>0</v>
      </c>
      <c r="JY26" s="97">
        <f>Juniori!JY16</f>
        <v>0</v>
      </c>
      <c r="JZ26" s="97">
        <f>Juniori!JZ16</f>
        <v>0</v>
      </c>
      <c r="KA26" s="97">
        <f>Juniori!KA16</f>
        <v>0</v>
      </c>
      <c r="KB26" s="97">
        <f>Juniori!KB16</f>
        <v>0</v>
      </c>
      <c r="KC26" s="97">
        <f>Juniori!KC16</f>
        <v>0</v>
      </c>
      <c r="KD26" s="97">
        <f>Juniori!KD16</f>
        <v>0</v>
      </c>
      <c r="KE26" s="97">
        <f>Juniori!KE16</f>
        <v>0</v>
      </c>
      <c r="KF26" s="97">
        <f>Juniori!KF16</f>
        <v>18</v>
      </c>
      <c r="KG26" s="97">
        <f>Juniori!KG16</f>
        <v>0</v>
      </c>
      <c r="KH26" s="97">
        <f>Juniori!KH16</f>
        <v>0</v>
      </c>
      <c r="KI26" s="97">
        <f>Juniori!KI16</f>
        <v>0</v>
      </c>
      <c r="KJ26" s="97">
        <f>Juniori!KJ16</f>
        <v>0</v>
      </c>
      <c r="KK26" s="97">
        <f>Juniori!KK16</f>
        <v>0</v>
      </c>
      <c r="KL26" s="97">
        <f>Juniori!KL16</f>
        <v>0</v>
      </c>
      <c r="KM26" s="97">
        <f>Juniori!KM16</f>
        <v>0</v>
      </c>
      <c r="KN26" s="97">
        <f>Juniori!KN16</f>
        <v>0</v>
      </c>
      <c r="KO26" s="97">
        <f>Juniori!KO16</f>
        <v>0</v>
      </c>
      <c r="KP26" s="97">
        <f>Juniori!KP16</f>
        <v>0</v>
      </c>
      <c r="KQ26" s="97">
        <f>Juniori!KQ16</f>
        <v>0</v>
      </c>
      <c r="KR26" s="97">
        <f>Juniori!KR16</f>
        <v>0</v>
      </c>
      <c r="KS26" s="97">
        <f>Juniori!KS16</f>
        <v>0</v>
      </c>
      <c r="KT26" s="97">
        <f>Juniori!KT16</f>
        <v>0</v>
      </c>
      <c r="KU26" s="97">
        <f>Juniori!KU16</f>
        <v>0</v>
      </c>
      <c r="KV26" s="97">
        <f>Juniori!KV16</f>
        <v>0</v>
      </c>
      <c r="KW26" s="97">
        <f>Juniori!KW16</f>
        <v>0</v>
      </c>
      <c r="KX26" s="97">
        <f>Juniori!KX16</f>
        <v>0</v>
      </c>
      <c r="KY26" s="97">
        <f>Juniori!KY16</f>
        <v>0</v>
      </c>
      <c r="KZ26" s="97">
        <f>Juniori!KZ16</f>
        <v>0</v>
      </c>
      <c r="LA26" s="97">
        <f>Juniori!LA16</f>
        <v>0</v>
      </c>
      <c r="LB26" s="97">
        <f>Juniori!LB16</f>
        <v>0</v>
      </c>
      <c r="LC26" s="97">
        <f>Juniori!LC16</f>
        <v>0</v>
      </c>
      <c r="LD26" s="97">
        <f>Juniori!LD16</f>
        <v>0</v>
      </c>
      <c r="LE26" s="97">
        <f>Juniori!LE16</f>
        <v>0</v>
      </c>
      <c r="LF26" s="97">
        <f>Juniori!LF16</f>
        <v>4</v>
      </c>
      <c r="LG26" s="97">
        <f>Juniori!LG16</f>
        <v>0</v>
      </c>
      <c r="LH26" s="97">
        <f>Juniori!LH16</f>
        <v>0</v>
      </c>
      <c r="LI26" s="97">
        <f>Juniori!LI16</f>
        <v>0</v>
      </c>
      <c r="LJ26" s="97">
        <f>Juniori!LJ16</f>
        <v>0</v>
      </c>
      <c r="LK26" s="97">
        <f>Juniori!LK16</f>
        <v>0</v>
      </c>
      <c r="LL26" s="97">
        <f>Juniori!LL16</f>
        <v>0</v>
      </c>
      <c r="LM26" s="97">
        <f>Juniori!LM16</f>
        <v>0</v>
      </c>
      <c r="LN26" s="97">
        <f>Juniori!LN16</f>
        <v>0</v>
      </c>
      <c r="LO26" s="97">
        <f>Juniori!LO16</f>
        <v>0</v>
      </c>
      <c r="LP26" s="97">
        <f>Juniori!LP16</f>
        <v>0</v>
      </c>
      <c r="LQ26" s="97">
        <f>Juniori!LQ16</f>
        <v>0</v>
      </c>
      <c r="LR26" s="97">
        <f>Juniori!LR16</f>
        <v>0</v>
      </c>
      <c r="LS26" s="97">
        <f>Juniori!LS16</f>
        <v>0</v>
      </c>
      <c r="LT26" s="97">
        <f>Juniori!LT16</f>
        <v>0</v>
      </c>
      <c r="LU26" s="97">
        <f>Juniori!LU16</f>
        <v>0</v>
      </c>
      <c r="LV26" s="97">
        <f>Juniori!LV16</f>
        <v>0</v>
      </c>
      <c r="LW26" s="97">
        <f>Juniori!LW16</f>
        <v>0</v>
      </c>
      <c r="LX26" s="97">
        <f>Juniori!LX16</f>
        <v>0</v>
      </c>
      <c r="LY26" s="97">
        <f>Juniori!LY16</f>
        <v>0</v>
      </c>
      <c r="LZ26" s="97">
        <f>Juniori!LZ16</f>
        <v>0</v>
      </c>
      <c r="MA26" s="97">
        <f>Juniori!MA16</f>
        <v>0</v>
      </c>
      <c r="MB26" s="97">
        <f>Juniori!MB16</f>
        <v>0</v>
      </c>
      <c r="MC26" s="97">
        <f>Juniori!MC16</f>
        <v>0</v>
      </c>
      <c r="MD26" s="97">
        <f>Juniori!MD16</f>
        <v>0</v>
      </c>
      <c r="ME26" s="97">
        <f>Juniori!ME16</f>
        <v>0</v>
      </c>
      <c r="MF26" s="97">
        <f>Juniori!MF16</f>
        <v>0</v>
      </c>
      <c r="MG26" s="97">
        <f>Juniori!MG16</f>
        <v>0</v>
      </c>
      <c r="MH26" s="97">
        <f>Juniori!MH16</f>
        <v>0</v>
      </c>
      <c r="MI26" s="97">
        <f>Juniori!MI16</f>
        <v>0</v>
      </c>
      <c r="MJ26" s="97">
        <f>Juniori!MJ16</f>
        <v>0</v>
      </c>
      <c r="MK26" s="97">
        <f>Juniori!MK16</f>
        <v>0</v>
      </c>
      <c r="ML26" s="97">
        <f>Juniori!ML16</f>
        <v>0</v>
      </c>
      <c r="MM26" s="97">
        <f>Juniori!MM16</f>
        <v>0</v>
      </c>
      <c r="MN26" s="97">
        <f>Juniori!MN16</f>
        <v>0</v>
      </c>
      <c r="MO26" s="97">
        <f>Juniori!MO16</f>
        <v>0</v>
      </c>
      <c r="MP26" s="97">
        <f>Juniori!MP16</f>
        <v>0</v>
      </c>
      <c r="MQ26" s="97">
        <f>Juniori!MQ16</f>
        <v>0</v>
      </c>
      <c r="MR26" s="97">
        <f>Juniori!MR16</f>
        <v>0</v>
      </c>
      <c r="MS26" s="97">
        <f>Juniori!MS16</f>
        <v>0</v>
      </c>
      <c r="MT26" s="97">
        <f>Juniori!MT16</f>
        <v>0</v>
      </c>
      <c r="MU26" s="97">
        <f>Juniori!MU16</f>
        <v>0</v>
      </c>
      <c r="MV26" s="97">
        <f>Juniori!MV16</f>
        <v>0</v>
      </c>
      <c r="MW26" s="97">
        <f>Juniori!MW16</f>
        <v>0</v>
      </c>
      <c r="MX26" s="97">
        <f>Juniori!MX16</f>
        <v>0</v>
      </c>
      <c r="MY26" s="97">
        <f>Juniori!MY16</f>
        <v>0</v>
      </c>
      <c r="MZ26" s="97">
        <f>Juniori!MZ16</f>
        <v>0</v>
      </c>
      <c r="NA26" s="97">
        <f>Juniori!NA16</f>
        <v>0</v>
      </c>
      <c r="NB26" s="97">
        <f>Juniori!NB16</f>
        <v>0</v>
      </c>
      <c r="NC26" s="97">
        <f>Juniori!NC16</f>
        <v>0</v>
      </c>
      <c r="ND26" s="97">
        <f>Juniori!ND16</f>
        <v>0</v>
      </c>
      <c r="NE26" s="97">
        <f>Juniori!NE16</f>
        <v>0</v>
      </c>
      <c r="NF26" s="97">
        <f>Juniori!NF16</f>
        <v>0</v>
      </c>
      <c r="NG26" s="97">
        <f>Juniori!NG16</f>
        <v>0</v>
      </c>
      <c r="NH26" s="97">
        <f>Juniori!NH16</f>
        <v>0</v>
      </c>
      <c r="NI26" s="97">
        <f>Juniori!NI16</f>
        <v>0</v>
      </c>
      <c r="NJ26" s="97">
        <f>Juniori!NJ16</f>
        <v>0</v>
      </c>
      <c r="NK26" s="97">
        <f>Juniori!NK16</f>
        <v>0</v>
      </c>
      <c r="NL26" s="97">
        <f>Juniori!NL16</f>
        <v>0</v>
      </c>
      <c r="NM26" s="97">
        <f>Juniori!NM16</f>
        <v>0</v>
      </c>
      <c r="NN26" s="97">
        <f>Juniori!NN16</f>
        <v>0</v>
      </c>
      <c r="NO26" s="97">
        <f>Juniori!NO16</f>
        <v>0</v>
      </c>
      <c r="NP26" s="97">
        <f>Juniori!NP16</f>
        <v>0</v>
      </c>
      <c r="NQ26" s="97">
        <f>Juniori!NQ16</f>
        <v>0</v>
      </c>
      <c r="NR26" s="97">
        <f>Juniori!NR16</f>
        <v>0</v>
      </c>
      <c r="NS26" s="97">
        <f>Juniori!NS16</f>
        <v>0</v>
      </c>
      <c r="NT26" s="97">
        <f>Juniori!NT16</f>
        <v>0</v>
      </c>
      <c r="NU26" s="97">
        <f>Juniori!NU16</f>
        <v>0</v>
      </c>
      <c r="NV26" s="97">
        <f>Juniori!NV16</f>
        <v>0</v>
      </c>
      <c r="NW26" s="97">
        <f>Juniori!NW16</f>
        <v>0</v>
      </c>
      <c r="NX26" s="97">
        <f>Juniori!NX16</f>
        <v>0</v>
      </c>
      <c r="NY26" s="97">
        <f>Juniori!NY16</f>
        <v>0</v>
      </c>
      <c r="NZ26" s="97">
        <f>Juniori!NZ16</f>
        <v>0</v>
      </c>
      <c r="OA26" s="97">
        <f>Juniori!OA16</f>
        <v>0</v>
      </c>
      <c r="OB26" s="97">
        <f>Juniori!OB16</f>
        <v>0</v>
      </c>
      <c r="OC26" s="97">
        <f>Juniori!OC16</f>
        <v>0</v>
      </c>
      <c r="OD26" s="97">
        <f>Juniori!OD16</f>
        <v>0</v>
      </c>
      <c r="OE26" s="97">
        <f>Juniori!OE16</f>
        <v>0</v>
      </c>
      <c r="OF26" s="97">
        <f>Juniori!OF16</f>
        <v>0</v>
      </c>
      <c r="OG26" s="97">
        <f>Juniori!OG16</f>
        <v>0</v>
      </c>
      <c r="OH26" s="97">
        <f>Juniori!OH16</f>
        <v>0</v>
      </c>
      <c r="OI26" s="97">
        <f>Juniori!OI16</f>
        <v>0</v>
      </c>
      <c r="OJ26" s="97">
        <f>Juniori!OJ16</f>
        <v>0</v>
      </c>
      <c r="OK26" s="97">
        <f>Juniori!OK16</f>
        <v>0</v>
      </c>
      <c r="OL26" s="97">
        <f>Juniori!OL16</f>
        <v>0</v>
      </c>
      <c r="OM26" s="97">
        <f>Juniori!OM16</f>
        <v>0</v>
      </c>
      <c r="ON26" s="97">
        <f>Juniori!ON16</f>
        <v>0</v>
      </c>
      <c r="OO26" s="97">
        <f>Juniori!OO16</f>
        <v>0</v>
      </c>
      <c r="OP26" s="97">
        <f>Juniori!OP16</f>
        <v>0</v>
      </c>
      <c r="OQ26" s="97">
        <f>Juniori!OQ16</f>
        <v>0</v>
      </c>
      <c r="OR26" s="97">
        <f>Juniori!OR16</f>
        <v>0</v>
      </c>
      <c r="OS26" s="97">
        <f>Juniori!OS16</f>
        <v>0</v>
      </c>
      <c r="OT26" s="97">
        <f>Juniori!OT16</f>
        <v>0</v>
      </c>
      <c r="OU26" s="97">
        <f>Juniori!OU16</f>
        <v>0</v>
      </c>
      <c r="OV26" s="97">
        <f>Juniori!OV16</f>
        <v>0</v>
      </c>
      <c r="OW26" s="97">
        <f>Juniori!OW16</f>
        <v>0</v>
      </c>
      <c r="OX26" s="97">
        <f>Juniori!OX16</f>
        <v>0</v>
      </c>
      <c r="OY26" s="97">
        <f>Juniori!OY16</f>
        <v>0</v>
      </c>
      <c r="OZ26" s="97">
        <f>Juniori!OZ16</f>
        <v>0</v>
      </c>
      <c r="PA26" s="97">
        <f>Juniori!PA16</f>
        <v>0</v>
      </c>
      <c r="PB26" s="97">
        <f>Juniori!PB16</f>
        <v>0</v>
      </c>
      <c r="PC26" s="97">
        <f>Juniori!PC16</f>
        <v>0</v>
      </c>
      <c r="PD26" s="97">
        <f>Juniori!PD16</f>
        <v>0</v>
      </c>
      <c r="PE26" s="97">
        <f>Juniori!PE16</f>
        <v>0</v>
      </c>
      <c r="PF26" s="97">
        <f>Juniori!PF16</f>
        <v>0</v>
      </c>
      <c r="PG26" s="97">
        <f>Juniori!PG16</f>
        <v>0</v>
      </c>
      <c r="PH26" s="97">
        <f>Juniori!PH16</f>
        <v>0</v>
      </c>
      <c r="PI26" s="97">
        <f>Juniori!PI16</f>
        <v>0</v>
      </c>
      <c r="PJ26" s="97">
        <f>Juniori!PJ16</f>
        <v>0</v>
      </c>
      <c r="PK26" s="97">
        <f>Juniori!PK16</f>
        <v>0</v>
      </c>
      <c r="PL26" s="97">
        <f>Juniori!PL16</f>
        <v>0</v>
      </c>
      <c r="PM26" s="97">
        <f>Juniori!PM16</f>
        <v>0</v>
      </c>
      <c r="PN26" s="97">
        <f>Juniori!PN16</f>
        <v>0</v>
      </c>
      <c r="PO26" s="97">
        <f>Juniori!PO16</f>
        <v>0</v>
      </c>
      <c r="PP26" s="97">
        <f>Juniori!PP16</f>
        <v>0</v>
      </c>
      <c r="PQ26" s="97">
        <f>Juniori!PQ16</f>
        <v>0</v>
      </c>
      <c r="PR26" s="97">
        <f>Juniori!PR16</f>
        <v>0</v>
      </c>
      <c r="PS26" s="97">
        <f>Juniori!PS16</f>
        <v>0</v>
      </c>
      <c r="PT26" s="97">
        <f>Juniori!PT16</f>
        <v>0</v>
      </c>
      <c r="PU26" s="97">
        <f>Juniori!PU16</f>
        <v>0</v>
      </c>
      <c r="PV26" s="97">
        <f>Juniori!PV16</f>
        <v>0</v>
      </c>
      <c r="PW26" s="97">
        <f>Juniori!PW16</f>
        <v>0</v>
      </c>
      <c r="PX26" s="97">
        <f>Juniori!PX16</f>
        <v>0</v>
      </c>
      <c r="PY26" s="97">
        <f>Juniori!PY16</f>
        <v>0</v>
      </c>
      <c r="PZ26" s="97">
        <f>Juniori!PZ16</f>
        <v>0</v>
      </c>
      <c r="QA26" s="97">
        <f>Juniori!QA16</f>
        <v>0</v>
      </c>
      <c r="QB26" s="97">
        <f>Juniori!QB16</f>
        <v>0</v>
      </c>
      <c r="QC26" s="97">
        <f>Juniori!QC16</f>
        <v>0</v>
      </c>
      <c r="QD26" s="97">
        <f>Juniori!QD16</f>
        <v>0</v>
      </c>
      <c r="QE26" s="97">
        <f>Juniori!QE16</f>
        <v>0</v>
      </c>
      <c r="QF26" s="97">
        <f>Juniori!QF16</f>
        <v>0</v>
      </c>
      <c r="QG26" s="97">
        <f>Juniori!QG16</f>
        <v>0</v>
      </c>
      <c r="QH26" s="97">
        <f>Juniori!QH16</f>
        <v>0</v>
      </c>
      <c r="QI26" s="97">
        <f>Juniori!QI16</f>
        <v>0</v>
      </c>
      <c r="QJ26" s="97">
        <f>Juniori!QJ16</f>
        <v>0</v>
      </c>
      <c r="QK26" s="97">
        <f>Juniori!QK16</f>
        <v>0</v>
      </c>
      <c r="QL26" s="97">
        <f>Juniori!QL16</f>
        <v>0</v>
      </c>
      <c r="QM26" s="97">
        <f>Juniori!QM16</f>
        <v>0</v>
      </c>
      <c r="QN26" s="97">
        <f>Juniori!QN16</f>
        <v>0</v>
      </c>
      <c r="QO26" s="97">
        <f>Juniori!QO16</f>
        <v>0</v>
      </c>
      <c r="QP26" s="97">
        <f>Juniori!QP16</f>
        <v>0</v>
      </c>
      <c r="QQ26" s="97">
        <f>Juniori!QQ16</f>
        <v>0</v>
      </c>
      <c r="QR26" s="97">
        <f>Juniori!QR16</f>
        <v>0</v>
      </c>
      <c r="QS26" s="97">
        <f>Juniori!QS16</f>
        <v>0</v>
      </c>
      <c r="QT26" s="97">
        <f>Juniori!QT16</f>
        <v>0</v>
      </c>
      <c r="QU26" s="97">
        <f>Juniori!QU16</f>
        <v>0</v>
      </c>
      <c r="QV26" s="97">
        <f>Juniori!QV16</f>
        <v>0</v>
      </c>
      <c r="QW26" s="97">
        <f>Juniori!QW16</f>
        <v>0</v>
      </c>
      <c r="QX26" s="97">
        <f>Juniori!QX16</f>
        <v>0</v>
      </c>
      <c r="QY26" s="97">
        <f>Juniori!QY16</f>
        <v>0</v>
      </c>
      <c r="QZ26" s="97">
        <f>Juniori!QZ16</f>
        <v>0</v>
      </c>
      <c r="RA26" s="97">
        <f>Juniori!RA16</f>
        <v>0</v>
      </c>
      <c r="RB26" s="97">
        <f>Juniori!RB16</f>
        <v>0</v>
      </c>
      <c r="RC26" s="97">
        <f>Juniori!RC16</f>
        <v>0</v>
      </c>
      <c r="RD26" s="97">
        <f>Juniori!RD16</f>
        <v>0</v>
      </c>
      <c r="RE26" s="97">
        <f>Juniori!RE16</f>
        <v>0</v>
      </c>
      <c r="RF26" s="97">
        <f>Juniori!RF16</f>
        <v>0</v>
      </c>
      <c r="RG26" s="97">
        <f>Juniori!RG16</f>
        <v>0</v>
      </c>
      <c r="RH26" s="97">
        <f>Juniori!RH16</f>
        <v>0</v>
      </c>
      <c r="RI26" s="97">
        <f>Juniori!RI16</f>
        <v>0</v>
      </c>
      <c r="RJ26" s="97">
        <f>Juniori!RJ16</f>
        <v>0</v>
      </c>
      <c r="RK26" s="97">
        <f>Juniori!RK16</f>
        <v>0</v>
      </c>
      <c r="RL26" s="97">
        <f>Juniori!RL16</f>
        <v>0</v>
      </c>
      <c r="RM26" s="97">
        <f>Juniori!RM16</f>
        <v>0</v>
      </c>
      <c r="RN26" s="97">
        <f>Juniori!RN16</f>
        <v>0</v>
      </c>
      <c r="RO26" s="97">
        <f>Juniori!RO16</f>
        <v>0</v>
      </c>
      <c r="RP26" s="97">
        <f>Juniori!RP16</f>
        <v>0</v>
      </c>
      <c r="RQ26" s="97">
        <f>Juniori!RQ16</f>
        <v>0</v>
      </c>
      <c r="RR26" s="97">
        <f>Juniori!RR16</f>
        <v>0</v>
      </c>
      <c r="RS26" s="97">
        <f>Juniori!RS16</f>
        <v>0</v>
      </c>
      <c r="RT26" s="97">
        <f>Juniori!RT16</f>
        <v>0</v>
      </c>
      <c r="RU26" s="97">
        <f>Juniori!RU16</f>
        <v>0</v>
      </c>
      <c r="RV26" s="97">
        <f>Juniori!RV16</f>
        <v>0</v>
      </c>
      <c r="RW26" s="97">
        <f>Juniori!RW16</f>
        <v>0</v>
      </c>
      <c r="RX26" s="97">
        <f>Juniori!RX16</f>
        <v>0</v>
      </c>
      <c r="RY26" s="97">
        <f>Juniori!RY16</f>
        <v>0</v>
      </c>
      <c r="RZ26" s="97">
        <f>Juniori!RZ16</f>
        <v>0</v>
      </c>
      <c r="SA26" s="97">
        <f>Juniori!SA16</f>
        <v>0</v>
      </c>
      <c r="SB26" s="97">
        <f>Juniori!SB16</f>
        <v>0</v>
      </c>
      <c r="SC26" s="97">
        <f>Juniori!SC16</f>
        <v>0</v>
      </c>
      <c r="SD26" s="97">
        <f>Juniori!SD16</f>
        <v>0</v>
      </c>
      <c r="SE26" s="97">
        <f>Juniori!SE16</f>
        <v>0</v>
      </c>
      <c r="SF26" s="97">
        <f>Juniori!SF16</f>
        <v>0</v>
      </c>
      <c r="SG26" s="97">
        <f>Juniori!SG16</f>
        <v>0</v>
      </c>
      <c r="SH26" s="97">
        <f>Juniori!SH16</f>
        <v>0</v>
      </c>
      <c r="SI26" s="97">
        <f>Juniori!SI16</f>
        <v>0</v>
      </c>
      <c r="SJ26" s="97">
        <f>Juniori!SJ16</f>
        <v>0</v>
      </c>
      <c r="SK26" s="97">
        <f>Juniori!SK16</f>
        <v>0</v>
      </c>
      <c r="SL26" s="97">
        <f>Juniori!SL16</f>
        <v>0</v>
      </c>
      <c r="SM26" s="97">
        <f>Juniori!SM16</f>
        <v>0</v>
      </c>
      <c r="SN26" s="97">
        <f>Juniori!SN16</f>
        <v>0</v>
      </c>
      <c r="SO26" s="97">
        <f>Juniori!SO16</f>
        <v>0</v>
      </c>
      <c r="SP26" s="97">
        <f>Juniori!SP16</f>
        <v>0</v>
      </c>
      <c r="SQ26" s="97">
        <f>Juniori!SQ16</f>
        <v>0</v>
      </c>
      <c r="SR26" s="97">
        <f>Juniori!SR16</f>
        <v>0</v>
      </c>
      <c r="SS26" s="97">
        <f>Juniori!SS16</f>
        <v>0</v>
      </c>
      <c r="ST26" s="97">
        <f>Juniori!ST16</f>
        <v>0</v>
      </c>
      <c r="SU26" s="97">
        <f>Juniori!SU16</f>
        <v>0</v>
      </c>
      <c r="SV26" s="97">
        <f>Juniori!SV16</f>
        <v>0</v>
      </c>
      <c r="SW26" s="97">
        <f>Juniori!SW16</f>
        <v>0</v>
      </c>
      <c r="SX26" s="97">
        <f>Juniori!SX16</f>
        <v>0</v>
      </c>
      <c r="SY26" s="97">
        <f>Juniori!SY16</f>
        <v>0</v>
      </c>
      <c r="SZ26" s="97">
        <f>Juniori!SZ16</f>
        <v>0</v>
      </c>
      <c r="TA26" s="97">
        <f>Juniori!TA16</f>
        <v>0</v>
      </c>
      <c r="TB26" s="97">
        <f>Juniori!TB16</f>
        <v>0</v>
      </c>
    </row>
    <row r="27" spans="1:522" s="1" customFormat="1" ht="18" customHeight="1" x14ac:dyDescent="0.2">
      <c r="A27" s="12">
        <v>15</v>
      </c>
      <c r="B27" s="11" t="s">
        <v>137</v>
      </c>
      <c r="C27" s="1">
        <v>11826</v>
      </c>
      <c r="D27" s="1">
        <v>2018</v>
      </c>
      <c r="E27" t="s">
        <v>29</v>
      </c>
      <c r="F27" s="1">
        <v>135</v>
      </c>
      <c r="G27" s="1" t="s">
        <v>95</v>
      </c>
      <c r="H27" t="s">
        <v>13</v>
      </c>
      <c r="I27" s="1">
        <f>SUM(K27:TB27)</f>
        <v>92.5</v>
      </c>
      <c r="J27" s="12">
        <f>Tabuľka4[[#This Row],[Stĺpec9]]</f>
        <v>92.5</v>
      </c>
      <c r="K27" s="97">
        <f>Seniori!K32</f>
        <v>0</v>
      </c>
      <c r="L27" s="97">
        <f>Seniori!L32</f>
        <v>0</v>
      </c>
      <c r="M27" s="97">
        <f>Seniori!M32</f>
        <v>0</v>
      </c>
      <c r="N27" s="97">
        <f>Seniori!N32</f>
        <v>0</v>
      </c>
      <c r="O27" s="97">
        <f>Seniori!O32</f>
        <v>0</v>
      </c>
      <c r="P27" s="97">
        <f>Seniori!P32</f>
        <v>0</v>
      </c>
      <c r="Q27" s="97">
        <f>Seniori!Q32</f>
        <v>0</v>
      </c>
      <c r="R27" s="97">
        <f>Seniori!R32</f>
        <v>0</v>
      </c>
      <c r="S27" s="97">
        <f>Seniori!S32</f>
        <v>0</v>
      </c>
      <c r="T27" s="97">
        <f>Seniori!T32</f>
        <v>0</v>
      </c>
      <c r="U27" s="97">
        <f>Seniori!U32</f>
        <v>0</v>
      </c>
      <c r="V27" s="97">
        <f>Seniori!V32</f>
        <v>0</v>
      </c>
      <c r="W27" s="97">
        <f>Seniori!W32</f>
        <v>0</v>
      </c>
      <c r="X27" s="97">
        <f>Seniori!X32</f>
        <v>0</v>
      </c>
      <c r="Y27" s="97">
        <f>Seniori!Y32</f>
        <v>0</v>
      </c>
      <c r="Z27" s="97">
        <f>Seniori!Z32</f>
        <v>0</v>
      </c>
      <c r="AA27" s="97">
        <f>Seniori!AA32</f>
        <v>0</v>
      </c>
      <c r="AB27" s="97">
        <f>Seniori!AB32</f>
        <v>0</v>
      </c>
      <c r="AC27" s="97">
        <f>Seniori!AC32</f>
        <v>0</v>
      </c>
      <c r="AD27" s="97">
        <f>Seniori!AD32</f>
        <v>0</v>
      </c>
      <c r="AE27" s="97">
        <f>Seniori!AE32</f>
        <v>0</v>
      </c>
      <c r="AF27" s="97">
        <f>Seniori!AF32</f>
        <v>0</v>
      </c>
      <c r="AG27" s="97">
        <f>Seniori!AG32</f>
        <v>0</v>
      </c>
      <c r="AH27" s="97">
        <f>Seniori!AH32</f>
        <v>0</v>
      </c>
      <c r="AI27" s="97">
        <f>Seniori!AI32</f>
        <v>0</v>
      </c>
      <c r="AJ27" s="97">
        <f>Seniori!AJ32</f>
        <v>0</v>
      </c>
      <c r="AK27" s="97">
        <f>Seniori!AK32</f>
        <v>0</v>
      </c>
      <c r="AL27" s="97">
        <f>Seniori!AL32</f>
        <v>0</v>
      </c>
      <c r="AM27" s="97">
        <f>Seniori!AM32</f>
        <v>0</v>
      </c>
      <c r="AN27" s="97">
        <f>Seniori!AN32</f>
        <v>0</v>
      </c>
      <c r="AO27" s="97">
        <f>Seniori!AO32</f>
        <v>0</v>
      </c>
      <c r="AP27" s="97">
        <f>Seniori!AP32</f>
        <v>0</v>
      </c>
      <c r="AQ27" s="97">
        <f>Seniori!AQ32</f>
        <v>0</v>
      </c>
      <c r="AR27" s="97">
        <f>Seniori!AR32</f>
        <v>0</v>
      </c>
      <c r="AS27" s="97">
        <f>Seniori!AS32</f>
        <v>0</v>
      </c>
      <c r="AT27" s="97">
        <f>Seniori!AT32</f>
        <v>0</v>
      </c>
      <c r="AU27" s="97">
        <f>Seniori!AU32</f>
        <v>0</v>
      </c>
      <c r="AV27" s="97">
        <f>Seniori!AV32</f>
        <v>0</v>
      </c>
      <c r="AW27" s="97">
        <f>Seniori!AW32</f>
        <v>0</v>
      </c>
      <c r="AX27" s="97">
        <f>Seniori!AX32</f>
        <v>0</v>
      </c>
      <c r="AY27" s="97">
        <f>Seniori!AY32</f>
        <v>0</v>
      </c>
      <c r="AZ27" s="97">
        <f>Seniori!AZ32</f>
        <v>0</v>
      </c>
      <c r="BA27" s="97">
        <f>Seniori!BA32</f>
        <v>0</v>
      </c>
      <c r="BB27" s="97">
        <f>Seniori!BB32</f>
        <v>0</v>
      </c>
      <c r="BC27" s="97">
        <f>Seniori!BC32</f>
        <v>0</v>
      </c>
      <c r="BD27" s="97">
        <f>Seniori!BD32</f>
        <v>0</v>
      </c>
      <c r="BE27" s="97">
        <f>Seniori!BE32</f>
        <v>0</v>
      </c>
      <c r="BF27" s="97">
        <f>Seniori!BF32</f>
        <v>0</v>
      </c>
      <c r="BG27" s="97">
        <f>Seniori!BG32</f>
        <v>0</v>
      </c>
      <c r="BH27" s="97">
        <f>Seniori!BH32</f>
        <v>0</v>
      </c>
      <c r="BI27" s="97">
        <f>Seniori!BI32</f>
        <v>0</v>
      </c>
      <c r="BJ27" s="97">
        <f>Seniori!BJ32</f>
        <v>0</v>
      </c>
      <c r="BK27" s="97">
        <f>Seniori!BK32</f>
        <v>0</v>
      </c>
      <c r="BL27" s="97">
        <f>Seniori!BL32</f>
        <v>0</v>
      </c>
      <c r="BM27" s="97">
        <f>Seniori!BM32</f>
        <v>0</v>
      </c>
      <c r="BN27" s="97">
        <f>Seniori!BN32</f>
        <v>0</v>
      </c>
      <c r="BO27" s="97">
        <f>Seniori!BO32</f>
        <v>0</v>
      </c>
      <c r="BP27" s="97">
        <f>Seniori!BP32</f>
        <v>0</v>
      </c>
      <c r="BQ27" s="97">
        <f>Seniori!BQ32</f>
        <v>0</v>
      </c>
      <c r="BR27" s="97">
        <f>Seniori!BR32</f>
        <v>0</v>
      </c>
      <c r="BS27" s="97">
        <f>Seniori!BS32</f>
        <v>0</v>
      </c>
      <c r="BT27" s="97">
        <f>Seniori!BT32</f>
        <v>0</v>
      </c>
      <c r="BU27" s="97">
        <f>Seniori!BU32</f>
        <v>0</v>
      </c>
      <c r="BV27" s="97">
        <f>Seniori!BV32</f>
        <v>0</v>
      </c>
      <c r="BW27" s="97">
        <f>Seniori!BW32</f>
        <v>0</v>
      </c>
      <c r="BX27" s="97">
        <f>Seniori!BX32</f>
        <v>0</v>
      </c>
      <c r="BY27" s="97">
        <f>Seniori!BY32</f>
        <v>0</v>
      </c>
      <c r="BZ27" s="97">
        <f>Seniori!BZ32</f>
        <v>0</v>
      </c>
      <c r="CA27" s="97">
        <f>Seniori!CA32</f>
        <v>0</v>
      </c>
      <c r="CB27" s="97">
        <f>Seniori!CB32</f>
        <v>0</v>
      </c>
      <c r="CC27" s="97">
        <f>Seniori!CC32</f>
        <v>0</v>
      </c>
      <c r="CD27" s="97">
        <f>Seniori!CD32</f>
        <v>0</v>
      </c>
      <c r="CE27" s="97">
        <f>Seniori!CE32</f>
        <v>0</v>
      </c>
      <c r="CF27" s="97">
        <f>Seniori!CF32</f>
        <v>0</v>
      </c>
      <c r="CG27" s="97">
        <f>Seniori!CG32</f>
        <v>0</v>
      </c>
      <c r="CH27" s="97">
        <f>Seniori!CH32</f>
        <v>0</v>
      </c>
      <c r="CI27" s="97">
        <f>Seniori!CI32</f>
        <v>0</v>
      </c>
      <c r="CJ27" s="97">
        <f>Seniori!CJ32</f>
        <v>0</v>
      </c>
      <c r="CK27" s="97">
        <f>Seniori!CK32</f>
        <v>0</v>
      </c>
      <c r="CL27" s="97">
        <f>Seniori!CL32</f>
        <v>0</v>
      </c>
      <c r="CM27" s="97">
        <f>Seniori!CM32</f>
        <v>0</v>
      </c>
      <c r="CN27" s="97">
        <f>Seniori!CN32</f>
        <v>0</v>
      </c>
      <c r="CO27" s="97">
        <f>Seniori!CO32</f>
        <v>0</v>
      </c>
      <c r="CP27" s="97">
        <f>Seniori!CP32</f>
        <v>0</v>
      </c>
      <c r="CQ27" s="97">
        <f>Seniori!CQ32</f>
        <v>0</v>
      </c>
      <c r="CR27" s="97">
        <f>Seniori!CR32</f>
        <v>0</v>
      </c>
      <c r="CS27" s="97">
        <f>Seniori!CS32</f>
        <v>0</v>
      </c>
      <c r="CT27" s="97">
        <f>Seniori!CT32</f>
        <v>0</v>
      </c>
      <c r="CU27" s="97">
        <f>Seniori!CU32</f>
        <v>0</v>
      </c>
      <c r="CV27" s="97">
        <f>Seniori!CV32</f>
        <v>0</v>
      </c>
      <c r="CW27" s="97">
        <f>Seniori!CW32</f>
        <v>0</v>
      </c>
      <c r="CX27" s="97">
        <f>Seniori!CX32</f>
        <v>0</v>
      </c>
      <c r="CY27" s="97">
        <f>Seniori!CY32</f>
        <v>0</v>
      </c>
      <c r="CZ27" s="97">
        <f>Seniori!CZ32</f>
        <v>0</v>
      </c>
      <c r="DA27" s="97">
        <f>Seniori!DA32</f>
        <v>0</v>
      </c>
      <c r="DB27" s="97">
        <f>Seniori!DB32</f>
        <v>0</v>
      </c>
      <c r="DC27" s="97">
        <f>Seniori!DC32</f>
        <v>3</v>
      </c>
      <c r="DD27" s="97">
        <f>Seniori!DD32</f>
        <v>0</v>
      </c>
      <c r="DE27" s="97">
        <f>Seniori!DE32</f>
        <v>0</v>
      </c>
      <c r="DF27" s="97">
        <f>Seniori!DF32</f>
        <v>0</v>
      </c>
      <c r="DG27" s="97">
        <f>Seniori!DG32</f>
        <v>0</v>
      </c>
      <c r="DH27" s="97">
        <f>Seniori!DH32</f>
        <v>0</v>
      </c>
      <c r="DI27" s="97">
        <f>Seniori!DI32</f>
        <v>1</v>
      </c>
      <c r="DJ27" s="97">
        <f>Seniori!DJ32</f>
        <v>0</v>
      </c>
      <c r="DK27" s="97">
        <f>Seniori!DK32</f>
        <v>0</v>
      </c>
      <c r="DL27" s="97">
        <f>Seniori!DL32</f>
        <v>0</v>
      </c>
      <c r="DM27" s="97">
        <f>Seniori!DM32</f>
        <v>0</v>
      </c>
      <c r="DN27" s="97">
        <f>Seniori!DN32</f>
        <v>0</v>
      </c>
      <c r="DO27" s="97">
        <f>Seniori!DO32</f>
        <v>0</v>
      </c>
      <c r="DP27" s="97">
        <f>Seniori!DP32</f>
        <v>0</v>
      </c>
      <c r="DQ27" s="97">
        <f>Seniori!DQ32</f>
        <v>0</v>
      </c>
      <c r="DR27" s="97">
        <f>Seniori!DR32</f>
        <v>0</v>
      </c>
      <c r="DS27" s="97">
        <f>Seniori!DS32</f>
        <v>0</v>
      </c>
      <c r="DT27" s="97">
        <f>Seniori!DT32</f>
        <v>0</v>
      </c>
      <c r="DU27" s="97">
        <f>Seniori!DU32</f>
        <v>0</v>
      </c>
      <c r="DV27" s="97">
        <f>Seniori!DV32</f>
        <v>0</v>
      </c>
      <c r="DW27" s="97">
        <f>Seniori!DW32</f>
        <v>0</v>
      </c>
      <c r="DX27" s="97">
        <f>Seniori!DX32</f>
        <v>0</v>
      </c>
      <c r="DY27" s="97">
        <f>Seniori!DY32</f>
        <v>0</v>
      </c>
      <c r="DZ27" s="97">
        <f>Seniori!DZ32</f>
        <v>0</v>
      </c>
      <c r="EA27" s="97">
        <f>Seniori!EA32</f>
        <v>0</v>
      </c>
      <c r="EB27" s="97">
        <f>Seniori!EB32</f>
        <v>0</v>
      </c>
      <c r="EC27" s="97">
        <f>Seniori!EC32</f>
        <v>0</v>
      </c>
      <c r="ED27" s="97">
        <f>Seniori!ED32</f>
        <v>0</v>
      </c>
      <c r="EE27" s="97">
        <f>Seniori!EE32</f>
        <v>0</v>
      </c>
      <c r="EF27" s="97">
        <f>Seniori!EF32</f>
        <v>0</v>
      </c>
      <c r="EG27" s="97">
        <f>Seniori!EG32</f>
        <v>0</v>
      </c>
      <c r="EH27" s="97">
        <f>Seniori!EH32</f>
        <v>0</v>
      </c>
      <c r="EI27" s="97">
        <f>Seniori!EI32</f>
        <v>0</v>
      </c>
      <c r="EJ27" s="97">
        <f>Seniori!EJ32</f>
        <v>0</v>
      </c>
      <c r="EK27" s="97">
        <f>Seniori!EK32</f>
        <v>0</v>
      </c>
      <c r="EL27" s="97">
        <f>Seniori!EL32</f>
        <v>0</v>
      </c>
      <c r="EM27" s="97">
        <f>Seniori!EM32</f>
        <v>0</v>
      </c>
      <c r="EN27" s="97">
        <f>Seniori!EN32</f>
        <v>0</v>
      </c>
      <c r="EO27" s="97">
        <f>Seniori!EO32</f>
        <v>0</v>
      </c>
      <c r="EP27" s="97">
        <f>Seniori!EP32</f>
        <v>0</v>
      </c>
      <c r="EQ27" s="97">
        <f>Seniori!EQ32</f>
        <v>0</v>
      </c>
      <c r="ER27" s="97">
        <f>Seniori!ER32</f>
        <v>0</v>
      </c>
      <c r="ES27" s="97">
        <f>Seniori!ES32</f>
        <v>0</v>
      </c>
      <c r="ET27" s="97">
        <f>Seniori!ET32</f>
        <v>0</v>
      </c>
      <c r="EU27" s="97">
        <f>Seniori!EU32</f>
        <v>0</v>
      </c>
      <c r="EV27" s="97">
        <f>Seniori!EV32</f>
        <v>0</v>
      </c>
      <c r="EW27" s="97">
        <f>Seniori!EW32</f>
        <v>0</v>
      </c>
      <c r="EX27" s="97">
        <f>Seniori!EX32</f>
        <v>0</v>
      </c>
      <c r="EY27" s="97">
        <f>Seniori!EY32</f>
        <v>0</v>
      </c>
      <c r="EZ27" s="97">
        <f>Seniori!EZ32</f>
        <v>0</v>
      </c>
      <c r="FA27" s="97">
        <f>Seniori!FA32</f>
        <v>0</v>
      </c>
      <c r="FB27" s="97">
        <f>Seniori!FB32</f>
        <v>0</v>
      </c>
      <c r="FC27" s="97">
        <f>Seniori!FC32</f>
        <v>0</v>
      </c>
      <c r="FD27" s="97">
        <f>Seniori!FD32</f>
        <v>0</v>
      </c>
      <c r="FE27" s="97">
        <f>Seniori!FE32</f>
        <v>0</v>
      </c>
      <c r="FF27" s="97">
        <f>Seniori!FF32</f>
        <v>0</v>
      </c>
      <c r="FG27" s="97">
        <f>Seniori!FG32</f>
        <v>0</v>
      </c>
      <c r="FH27" s="97">
        <f>Seniori!FH32</f>
        <v>0</v>
      </c>
      <c r="FI27" s="97">
        <f>Seniori!FI32</f>
        <v>0</v>
      </c>
      <c r="FJ27" s="97">
        <f>Seniori!FJ32</f>
        <v>0</v>
      </c>
      <c r="FK27" s="97">
        <f>Seniori!FK32</f>
        <v>0</v>
      </c>
      <c r="FL27" s="97">
        <f>Seniori!FL32</f>
        <v>0</v>
      </c>
      <c r="FM27" s="97">
        <f>Seniori!FM32</f>
        <v>0</v>
      </c>
      <c r="FN27" s="97">
        <f>Seniori!FN32</f>
        <v>0</v>
      </c>
      <c r="FO27" s="97">
        <f>Seniori!FO32</f>
        <v>0</v>
      </c>
      <c r="FP27" s="97">
        <f>Seniori!FP32</f>
        <v>0</v>
      </c>
      <c r="FQ27" s="97">
        <f>Seniori!FQ32</f>
        <v>0</v>
      </c>
      <c r="FR27" s="97">
        <f>Seniori!FR32</f>
        <v>0</v>
      </c>
      <c r="FS27" s="97">
        <f>Seniori!FS32</f>
        <v>0</v>
      </c>
      <c r="FT27" s="97">
        <f>Seniori!FT32</f>
        <v>0</v>
      </c>
      <c r="FU27" s="97">
        <f>Seniori!FU32</f>
        <v>0</v>
      </c>
      <c r="FV27" s="97">
        <f>Seniori!FV32</f>
        <v>0</v>
      </c>
      <c r="FW27" s="97">
        <f>Seniori!FW32</f>
        <v>0</v>
      </c>
      <c r="FX27" s="97">
        <f>Seniori!FX32</f>
        <v>0</v>
      </c>
      <c r="FY27" s="97">
        <f>Seniori!FY32</f>
        <v>0</v>
      </c>
      <c r="FZ27" s="97">
        <f>Seniori!FZ32</f>
        <v>0</v>
      </c>
      <c r="GA27" s="97">
        <f>Seniori!GA32</f>
        <v>0</v>
      </c>
      <c r="GB27" s="97">
        <f>Seniori!GB32</f>
        <v>0</v>
      </c>
      <c r="GC27" s="97">
        <f>Seniori!GC32</f>
        <v>0</v>
      </c>
      <c r="GD27" s="97">
        <f>Seniori!GD32</f>
        <v>0</v>
      </c>
      <c r="GE27" s="97">
        <f>Seniori!GE32</f>
        <v>0</v>
      </c>
      <c r="GF27" s="97">
        <f>Seniori!GF32</f>
        <v>0</v>
      </c>
      <c r="GG27" s="97">
        <f>Seniori!GG32</f>
        <v>0</v>
      </c>
      <c r="GH27" s="97">
        <f>Seniori!GH32</f>
        <v>0</v>
      </c>
      <c r="GI27" s="97">
        <f>Seniori!GI32</f>
        <v>0</v>
      </c>
      <c r="GJ27" s="97">
        <f>Seniori!GJ32</f>
        <v>0</v>
      </c>
      <c r="GK27" s="97">
        <f>Seniori!GK32</f>
        <v>0</v>
      </c>
      <c r="GL27" s="97">
        <f>Seniori!GL32</f>
        <v>0</v>
      </c>
      <c r="GM27" s="97">
        <f>Seniori!GM32</f>
        <v>0</v>
      </c>
      <c r="GN27" s="97">
        <f>Seniori!GN32</f>
        <v>0</v>
      </c>
      <c r="GO27" s="97">
        <f>Seniori!GO32</f>
        <v>0</v>
      </c>
      <c r="GP27" s="97">
        <f>Seniori!GP32</f>
        <v>0</v>
      </c>
      <c r="GQ27" s="97">
        <f>Seniori!GQ32</f>
        <v>0</v>
      </c>
      <c r="GR27" s="97">
        <f>Seniori!GR32</f>
        <v>0</v>
      </c>
      <c r="GS27" s="97">
        <f>Seniori!GS32</f>
        <v>0</v>
      </c>
      <c r="GT27" s="97">
        <f>Seniori!GT32</f>
        <v>0</v>
      </c>
      <c r="GU27" s="97">
        <f>Seniori!GU32</f>
        <v>8</v>
      </c>
      <c r="GV27" s="97">
        <f>Seniori!GV32</f>
        <v>0</v>
      </c>
      <c r="GW27" s="97">
        <f>Seniori!GW32</f>
        <v>4</v>
      </c>
      <c r="GX27" s="97">
        <f>Seniori!GX32</f>
        <v>0</v>
      </c>
      <c r="GY27" s="97">
        <f>Seniori!GY32</f>
        <v>0</v>
      </c>
      <c r="GZ27" s="97">
        <f>Seniori!GZ32</f>
        <v>0</v>
      </c>
      <c r="HA27" s="97">
        <f>Seniori!HA32</f>
        <v>13</v>
      </c>
      <c r="HB27" s="97">
        <f>Seniori!HB32</f>
        <v>0</v>
      </c>
      <c r="HC27" s="97">
        <f>Seniori!HC32</f>
        <v>6</v>
      </c>
      <c r="HD27" s="97">
        <f>Seniori!HD32</f>
        <v>0</v>
      </c>
      <c r="HE27" s="97">
        <f>Seniori!HE32</f>
        <v>0</v>
      </c>
      <c r="HF27" s="97">
        <f>Seniori!HF32</f>
        <v>0</v>
      </c>
      <c r="HG27" s="97">
        <f>Seniori!HG32</f>
        <v>0</v>
      </c>
      <c r="HH27" s="97">
        <f>Seniori!HH32</f>
        <v>0</v>
      </c>
      <c r="HI27" s="97">
        <f>Seniori!HI32</f>
        <v>0</v>
      </c>
      <c r="HJ27" s="97">
        <f>Seniori!HJ32</f>
        <v>0</v>
      </c>
      <c r="HK27" s="97">
        <f>Seniori!HK32</f>
        <v>0</v>
      </c>
      <c r="HL27" s="97">
        <f>Seniori!HL32</f>
        <v>10</v>
      </c>
      <c r="HM27" s="97">
        <f>Seniori!HM32</f>
        <v>0</v>
      </c>
      <c r="HN27" s="97">
        <f>Seniori!HN32</f>
        <v>2</v>
      </c>
      <c r="HO27" s="97">
        <f>Seniori!HO32</f>
        <v>0</v>
      </c>
      <c r="HP27" s="97">
        <f>Seniori!HP32</f>
        <v>0</v>
      </c>
      <c r="HQ27" s="97">
        <f>Seniori!HQ32</f>
        <v>0</v>
      </c>
      <c r="HR27" s="97">
        <f>Seniori!HR32</f>
        <v>0</v>
      </c>
      <c r="HS27" s="97">
        <f>Seniori!HS32</f>
        <v>0</v>
      </c>
      <c r="HT27" s="97">
        <f>Seniori!HT32</f>
        <v>0</v>
      </c>
      <c r="HU27" s="97">
        <f>Seniori!HU32</f>
        <v>0</v>
      </c>
      <c r="HV27" s="97">
        <f>Seniori!HV32</f>
        <v>6</v>
      </c>
      <c r="HW27" s="97">
        <f>Seniori!HW32</f>
        <v>0</v>
      </c>
      <c r="HX27" s="97">
        <f>Seniori!HX32</f>
        <v>0</v>
      </c>
      <c r="HY27" s="97">
        <f>Seniori!HY32</f>
        <v>0</v>
      </c>
      <c r="HZ27" s="97">
        <f>Seniori!HZ32</f>
        <v>0</v>
      </c>
      <c r="IA27" s="97">
        <f>Seniori!IA32</f>
        <v>0</v>
      </c>
      <c r="IB27" s="97">
        <f>Seniori!IB32</f>
        <v>0</v>
      </c>
      <c r="IC27" s="97">
        <f>Seniori!IC32</f>
        <v>0</v>
      </c>
      <c r="ID27" s="97">
        <f>Seniori!ID32</f>
        <v>0</v>
      </c>
      <c r="IE27" s="97">
        <f>Seniori!IE32</f>
        <v>0</v>
      </c>
      <c r="IF27" s="97">
        <f>Seniori!IF32</f>
        <v>0</v>
      </c>
      <c r="IG27" s="97">
        <f>Seniori!IG32</f>
        <v>0</v>
      </c>
      <c r="IH27" s="97">
        <f>Seniori!IH32</f>
        <v>0</v>
      </c>
      <c r="II27" s="97">
        <f>Seniori!II32</f>
        <v>0</v>
      </c>
      <c r="IJ27" s="97">
        <f>Seniori!IJ32</f>
        <v>0</v>
      </c>
      <c r="IK27" s="97">
        <f>Seniori!IK32</f>
        <v>0</v>
      </c>
      <c r="IL27" s="97">
        <f>Seniori!IL32</f>
        <v>0</v>
      </c>
      <c r="IM27" s="97">
        <f>Seniori!IM32</f>
        <v>0</v>
      </c>
      <c r="IN27" s="97">
        <f>Seniori!IN32</f>
        <v>0</v>
      </c>
      <c r="IO27" s="97">
        <f>Seniori!IO32</f>
        <v>0</v>
      </c>
      <c r="IP27" s="97">
        <f>Seniori!IP32</f>
        <v>0</v>
      </c>
      <c r="IQ27" s="97">
        <f>Seniori!IQ32</f>
        <v>0</v>
      </c>
      <c r="IR27" s="97">
        <f>Seniori!IR32</f>
        <v>0</v>
      </c>
      <c r="IS27" s="97">
        <f>Seniori!IS32</f>
        <v>0</v>
      </c>
      <c r="IT27" s="97">
        <f>Seniori!IT32</f>
        <v>0</v>
      </c>
      <c r="IU27" s="97">
        <f>Seniori!IU32</f>
        <v>0</v>
      </c>
      <c r="IV27" s="97">
        <f>Seniori!IV32</f>
        <v>0</v>
      </c>
      <c r="IW27" s="97">
        <f>Seniori!IW32</f>
        <v>0</v>
      </c>
      <c r="IX27" s="97">
        <f>Seniori!IX32</f>
        <v>0</v>
      </c>
      <c r="IY27" s="97">
        <f>Seniori!IY32</f>
        <v>0</v>
      </c>
      <c r="IZ27" s="97">
        <f>Seniori!IZ32</f>
        <v>0</v>
      </c>
      <c r="JA27" s="97">
        <f>Seniori!JA32</f>
        <v>0</v>
      </c>
      <c r="JB27" s="97">
        <f>Seniori!JB32</f>
        <v>0</v>
      </c>
      <c r="JC27" s="97">
        <f>Seniori!JC32</f>
        <v>0</v>
      </c>
      <c r="JD27" s="97">
        <f>Seniori!JD32</f>
        <v>0</v>
      </c>
      <c r="JE27" s="97">
        <f>Seniori!JE32</f>
        <v>0</v>
      </c>
      <c r="JF27" s="97">
        <f>Seniori!JF32</f>
        <v>0</v>
      </c>
      <c r="JG27" s="97">
        <f>Seniori!JG32</f>
        <v>0</v>
      </c>
      <c r="JH27" s="97">
        <f>Seniori!JH32</f>
        <v>0</v>
      </c>
      <c r="JI27" s="97">
        <f>Seniori!JI32</f>
        <v>0</v>
      </c>
      <c r="JJ27" s="97">
        <f>Seniori!JJ32</f>
        <v>0</v>
      </c>
      <c r="JK27" s="97">
        <f>Seniori!JK32</f>
        <v>0</v>
      </c>
      <c r="JL27" s="97">
        <f>Seniori!JL32</f>
        <v>0</v>
      </c>
      <c r="JM27" s="97">
        <f>Seniori!JM32</f>
        <v>0</v>
      </c>
      <c r="JN27" s="97">
        <f>Seniori!JN32</f>
        <v>0</v>
      </c>
      <c r="JO27" s="97">
        <f>Seniori!JO32</f>
        <v>0</v>
      </c>
      <c r="JP27" s="97">
        <f>Seniori!JP32</f>
        <v>0</v>
      </c>
      <c r="JQ27" s="97">
        <f>Seniori!JQ32</f>
        <v>0</v>
      </c>
      <c r="JR27" s="97">
        <f>Seniori!JR32</f>
        <v>0</v>
      </c>
      <c r="JS27" s="97">
        <f>Seniori!JS32</f>
        <v>0</v>
      </c>
      <c r="JT27" s="97">
        <f>Seniori!JT32</f>
        <v>0</v>
      </c>
      <c r="JU27" s="97">
        <f>Seniori!JU32</f>
        <v>0</v>
      </c>
      <c r="JV27" s="97">
        <f>Seniori!JV32</f>
        <v>0</v>
      </c>
      <c r="JW27" s="97">
        <f>Seniori!JW32</f>
        <v>0</v>
      </c>
      <c r="JX27" s="97">
        <f>Seniori!JX32</f>
        <v>0</v>
      </c>
      <c r="JY27" s="97">
        <f>Seniori!JY32</f>
        <v>0</v>
      </c>
      <c r="JZ27" s="97">
        <f>Seniori!JZ32</f>
        <v>0</v>
      </c>
      <c r="KA27" s="97">
        <f>Seniori!KA32</f>
        <v>0</v>
      </c>
      <c r="KB27" s="97">
        <f>Seniori!KB32</f>
        <v>0</v>
      </c>
      <c r="KC27" s="97">
        <f>Seniori!KC32</f>
        <v>0</v>
      </c>
      <c r="KD27" s="97">
        <f>Seniori!KD32</f>
        <v>0</v>
      </c>
      <c r="KE27" s="97">
        <f>Seniori!KE32</f>
        <v>0</v>
      </c>
      <c r="KF27" s="97">
        <f>Seniori!KF32</f>
        <v>0</v>
      </c>
      <c r="KG27" s="97">
        <f>Seniori!KG32</f>
        <v>0</v>
      </c>
      <c r="KH27" s="97">
        <f>Seniori!KH32</f>
        <v>0</v>
      </c>
      <c r="KI27" s="97">
        <f>Seniori!KI32</f>
        <v>0</v>
      </c>
      <c r="KJ27" s="97">
        <f>Seniori!KJ32</f>
        <v>0</v>
      </c>
      <c r="KK27" s="97">
        <f>Seniori!KK32</f>
        <v>0</v>
      </c>
      <c r="KL27" s="97">
        <f>Seniori!KL32</f>
        <v>7</v>
      </c>
      <c r="KM27" s="97">
        <f>Seniori!KM32</f>
        <v>0</v>
      </c>
      <c r="KN27" s="97">
        <f>Seniori!KN32</f>
        <v>0</v>
      </c>
      <c r="KO27" s="97">
        <f>Seniori!KO32</f>
        <v>7</v>
      </c>
      <c r="KP27" s="97">
        <f>Seniori!KP32</f>
        <v>0</v>
      </c>
      <c r="KQ27" s="97">
        <f>Seniori!KQ32</f>
        <v>0</v>
      </c>
      <c r="KR27" s="97">
        <f>Seniori!KR32</f>
        <v>0</v>
      </c>
      <c r="KS27" s="97">
        <f>Seniori!KS32</f>
        <v>0</v>
      </c>
      <c r="KT27" s="97">
        <f>Seniori!KT32</f>
        <v>0</v>
      </c>
      <c r="KU27" s="97">
        <f>Seniori!KU32</f>
        <v>6</v>
      </c>
      <c r="KV27" s="97">
        <f>Seniori!KV32</f>
        <v>0</v>
      </c>
      <c r="KW27" s="97">
        <f>Seniori!KW32</f>
        <v>0</v>
      </c>
      <c r="KX27" s="97">
        <f>Seniori!KX32</f>
        <v>0</v>
      </c>
      <c r="KY27" s="97">
        <f>Seniori!KY32</f>
        <v>0</v>
      </c>
      <c r="KZ27" s="97">
        <f>Seniori!KZ32</f>
        <v>0</v>
      </c>
      <c r="LA27" s="97">
        <f>Seniori!LA32</f>
        <v>0</v>
      </c>
      <c r="LB27" s="97">
        <f>Seniori!LB32</f>
        <v>0</v>
      </c>
      <c r="LC27" s="97">
        <f>Seniori!LC32</f>
        <v>0</v>
      </c>
      <c r="LD27" s="97">
        <f>Seniori!LD32</f>
        <v>0</v>
      </c>
      <c r="LE27" s="97">
        <f>Seniori!LE32</f>
        <v>0</v>
      </c>
      <c r="LF27" s="97">
        <f>Seniori!LF32</f>
        <v>0</v>
      </c>
      <c r="LG27" s="97">
        <f>Seniori!LG32</f>
        <v>0</v>
      </c>
      <c r="LH27" s="97">
        <f>Seniori!LH32</f>
        <v>0</v>
      </c>
      <c r="LI27" s="97">
        <f>Seniori!LI32</f>
        <v>0</v>
      </c>
      <c r="LJ27" s="97">
        <f>Seniori!LJ32</f>
        <v>0</v>
      </c>
      <c r="LK27" s="97">
        <f>Seniori!LK32</f>
        <v>4.5</v>
      </c>
      <c r="LL27" s="97">
        <f>Seniori!LL32</f>
        <v>0</v>
      </c>
      <c r="LM27" s="97">
        <f>Seniori!LM32</f>
        <v>0</v>
      </c>
      <c r="LN27" s="97">
        <f>Seniori!LN32</f>
        <v>0</v>
      </c>
      <c r="LO27" s="97">
        <f>Seniori!LO32</f>
        <v>0</v>
      </c>
      <c r="LP27" s="97">
        <f>Seniori!LP32</f>
        <v>0</v>
      </c>
      <c r="LQ27" s="97">
        <f>Seniori!LQ32</f>
        <v>0</v>
      </c>
      <c r="LR27" s="97">
        <f>Seniori!LR32</f>
        <v>0</v>
      </c>
      <c r="LS27" s="97">
        <f>Seniori!LS32</f>
        <v>15</v>
      </c>
      <c r="LT27" s="97">
        <f>Seniori!LT32</f>
        <v>0</v>
      </c>
      <c r="LU27" s="97">
        <f>Seniori!LU32</f>
        <v>0</v>
      </c>
      <c r="LV27" s="97">
        <f>Seniori!LV32</f>
        <v>0</v>
      </c>
      <c r="LW27" s="97">
        <f>Seniori!LW32</f>
        <v>0</v>
      </c>
      <c r="LX27" s="97">
        <f>Seniori!LX32</f>
        <v>0</v>
      </c>
      <c r="LY27" s="97">
        <f>Seniori!LY32</f>
        <v>0</v>
      </c>
      <c r="LZ27" s="97">
        <f>Seniori!LZ32</f>
        <v>0</v>
      </c>
      <c r="MA27" s="97">
        <f>Seniori!MA32</f>
        <v>0</v>
      </c>
      <c r="MB27" s="97">
        <f>Seniori!MB32</f>
        <v>0</v>
      </c>
      <c r="MC27" s="97">
        <f>Seniori!MC32</f>
        <v>0</v>
      </c>
      <c r="MD27" s="97">
        <f>Seniori!MD32</f>
        <v>0</v>
      </c>
      <c r="ME27" s="97">
        <f>Seniori!ME32</f>
        <v>0</v>
      </c>
      <c r="MF27" s="97">
        <f>Seniori!MF32</f>
        <v>0</v>
      </c>
      <c r="MG27" s="97">
        <f>Seniori!MG32</f>
        <v>0</v>
      </c>
      <c r="MH27" s="97">
        <f>Seniori!MH32</f>
        <v>0</v>
      </c>
      <c r="MI27" s="97">
        <f>Seniori!MI32</f>
        <v>0</v>
      </c>
      <c r="MJ27" s="97">
        <f>Seniori!MJ32</f>
        <v>0</v>
      </c>
      <c r="MK27" s="97">
        <f>Seniori!MK32</f>
        <v>0</v>
      </c>
      <c r="ML27" s="97">
        <f>Seniori!ML32</f>
        <v>0</v>
      </c>
      <c r="MM27" s="97">
        <f>Seniori!MM32</f>
        <v>0</v>
      </c>
      <c r="MN27" s="97">
        <f>Seniori!MN32</f>
        <v>0</v>
      </c>
      <c r="MO27" s="97">
        <f>Seniori!MO32</f>
        <v>0</v>
      </c>
      <c r="MP27" s="97">
        <f>Seniori!MP32</f>
        <v>0</v>
      </c>
      <c r="MQ27" s="97">
        <f>Seniori!MQ32</f>
        <v>0</v>
      </c>
      <c r="MR27" s="97">
        <f>Seniori!MR32</f>
        <v>0</v>
      </c>
      <c r="MS27" s="97">
        <f>Seniori!MS32</f>
        <v>0</v>
      </c>
      <c r="MT27" s="97">
        <f>Seniori!MT32</f>
        <v>0</v>
      </c>
      <c r="MU27" s="97">
        <f>Seniori!MU32</f>
        <v>0</v>
      </c>
      <c r="MV27" s="97">
        <f>Seniori!MV32</f>
        <v>0</v>
      </c>
      <c r="MW27" s="97">
        <f>Seniori!MW32</f>
        <v>0</v>
      </c>
      <c r="MX27" s="97">
        <f>Seniori!MX32</f>
        <v>0</v>
      </c>
      <c r="MY27" s="97">
        <f>Seniori!MY32</f>
        <v>0</v>
      </c>
      <c r="MZ27" s="97">
        <f>Seniori!MZ32</f>
        <v>0</v>
      </c>
      <c r="NA27" s="97">
        <f>Seniori!NA32</f>
        <v>0</v>
      </c>
      <c r="NB27" s="97">
        <f>Seniori!NB32</f>
        <v>0</v>
      </c>
      <c r="NC27" s="97">
        <f>Seniori!NC32</f>
        <v>0</v>
      </c>
      <c r="ND27" s="97">
        <f>Seniori!ND32</f>
        <v>0</v>
      </c>
      <c r="NE27" s="97">
        <f>Seniori!NE32</f>
        <v>0</v>
      </c>
      <c r="NF27" s="97">
        <f>Seniori!NF32</f>
        <v>0</v>
      </c>
      <c r="NG27" s="97">
        <f>Seniori!NG32</f>
        <v>0</v>
      </c>
      <c r="NH27" s="97">
        <f>Seniori!NH32</f>
        <v>0</v>
      </c>
      <c r="NI27" s="97">
        <f>Seniori!NI32</f>
        <v>0</v>
      </c>
      <c r="NJ27" s="97">
        <f>Seniori!NJ32</f>
        <v>0</v>
      </c>
      <c r="NK27" s="97">
        <f>Seniori!NK32</f>
        <v>0</v>
      </c>
      <c r="NL27" s="97">
        <f>Seniori!NL32</f>
        <v>0</v>
      </c>
      <c r="NM27" s="97">
        <f>Seniori!NM32</f>
        <v>0</v>
      </c>
      <c r="NN27" s="97">
        <f>Seniori!NN32</f>
        <v>0</v>
      </c>
      <c r="NO27" s="97">
        <f>Seniori!NO32</f>
        <v>0</v>
      </c>
      <c r="NP27" s="97">
        <f>Seniori!NP32</f>
        <v>0</v>
      </c>
      <c r="NQ27" s="97">
        <f>Seniori!NQ32</f>
        <v>0</v>
      </c>
      <c r="NR27" s="97">
        <f>Seniori!NR32</f>
        <v>0</v>
      </c>
      <c r="NS27" s="97">
        <f>Seniori!NS32</f>
        <v>0</v>
      </c>
      <c r="NT27" s="97">
        <f>Seniori!NT32</f>
        <v>0</v>
      </c>
      <c r="NU27" s="97">
        <f>Seniori!NU32</f>
        <v>0</v>
      </c>
      <c r="NV27" s="97">
        <f>Seniori!NV32</f>
        <v>0</v>
      </c>
      <c r="NW27" s="97">
        <f>Seniori!NW32</f>
        <v>0</v>
      </c>
      <c r="NX27" s="97">
        <f>Seniori!NX32</f>
        <v>0</v>
      </c>
      <c r="NY27" s="97">
        <f>Seniori!NY32</f>
        <v>0</v>
      </c>
      <c r="NZ27" s="97">
        <f>Seniori!NZ32</f>
        <v>0</v>
      </c>
      <c r="OA27" s="97">
        <f>Seniori!OA32</f>
        <v>0</v>
      </c>
      <c r="OB27" s="97">
        <f>Seniori!OB32</f>
        <v>0</v>
      </c>
      <c r="OC27" s="97">
        <f>Seniori!OC32</f>
        <v>0</v>
      </c>
      <c r="OD27" s="97">
        <f>Seniori!OD32</f>
        <v>0</v>
      </c>
      <c r="OE27" s="97">
        <f>Seniori!OE32</f>
        <v>0</v>
      </c>
      <c r="OF27" s="97">
        <f>Seniori!OF32</f>
        <v>0</v>
      </c>
      <c r="OG27" s="97">
        <f>Seniori!OG32</f>
        <v>0</v>
      </c>
      <c r="OH27" s="97">
        <f>Seniori!OH32</f>
        <v>0</v>
      </c>
      <c r="OI27" s="97">
        <f>Seniori!OI32</f>
        <v>0</v>
      </c>
      <c r="OJ27" s="97">
        <f>Seniori!OJ32</f>
        <v>0</v>
      </c>
      <c r="OK27" s="97">
        <f>Seniori!OK32</f>
        <v>0</v>
      </c>
      <c r="OL27" s="97">
        <f>Seniori!OL32</f>
        <v>0</v>
      </c>
      <c r="OM27" s="97">
        <f>Seniori!OM32</f>
        <v>0</v>
      </c>
      <c r="ON27" s="97">
        <f>Seniori!ON32</f>
        <v>0</v>
      </c>
      <c r="OO27" s="97">
        <f>Seniori!OO32</f>
        <v>0</v>
      </c>
      <c r="OP27" s="97">
        <f>Seniori!OP32</f>
        <v>0</v>
      </c>
      <c r="OQ27" s="97">
        <f>Seniori!OQ32</f>
        <v>0</v>
      </c>
      <c r="OR27" s="97">
        <f>Seniori!OR32</f>
        <v>0</v>
      </c>
      <c r="OS27" s="97">
        <f>Seniori!OS32</f>
        <v>0</v>
      </c>
      <c r="OT27" s="97">
        <f>Seniori!OT32</f>
        <v>0</v>
      </c>
      <c r="OU27" s="97">
        <f>Seniori!OU32</f>
        <v>0</v>
      </c>
      <c r="OV27" s="97">
        <f>Seniori!OV32</f>
        <v>0</v>
      </c>
      <c r="OW27" s="97">
        <f>Seniori!OW32</f>
        <v>0</v>
      </c>
      <c r="OX27" s="97">
        <f>Seniori!OX32</f>
        <v>0</v>
      </c>
      <c r="OY27" s="97">
        <f>Seniori!OY32</f>
        <v>0</v>
      </c>
      <c r="OZ27" s="97">
        <f>Seniori!OZ32</f>
        <v>0</v>
      </c>
      <c r="PA27" s="97">
        <f>Seniori!PA32</f>
        <v>0</v>
      </c>
      <c r="PB27" s="97">
        <f>Seniori!PB32</f>
        <v>0</v>
      </c>
      <c r="PC27" s="97">
        <f>Seniori!PC32</f>
        <v>0</v>
      </c>
      <c r="PD27" s="97">
        <f>Seniori!PD32</f>
        <v>0</v>
      </c>
      <c r="PE27" s="97">
        <f>Seniori!PE32</f>
        <v>0</v>
      </c>
      <c r="PF27" s="97">
        <f>Seniori!PF32</f>
        <v>0</v>
      </c>
      <c r="PG27" s="97">
        <f>Seniori!PG32</f>
        <v>0</v>
      </c>
      <c r="PH27" s="97">
        <f>Seniori!PH32</f>
        <v>0</v>
      </c>
      <c r="PI27" s="97">
        <f>Seniori!PI32</f>
        <v>0</v>
      </c>
      <c r="PJ27" s="97">
        <f>Seniori!PJ32</f>
        <v>0</v>
      </c>
      <c r="PK27" s="97">
        <f>Seniori!PK32</f>
        <v>0</v>
      </c>
      <c r="PL27" s="97">
        <f>Seniori!PL32</f>
        <v>0</v>
      </c>
      <c r="PM27" s="97">
        <f>Seniori!PM32</f>
        <v>0</v>
      </c>
      <c r="PN27" s="97">
        <f>Seniori!PN32</f>
        <v>0</v>
      </c>
      <c r="PO27" s="97">
        <f>Seniori!PO32</f>
        <v>0</v>
      </c>
      <c r="PP27" s="97">
        <f>Seniori!PP32</f>
        <v>0</v>
      </c>
      <c r="PQ27" s="97">
        <f>Seniori!PQ32</f>
        <v>0</v>
      </c>
      <c r="PR27" s="97">
        <f>Seniori!PR32</f>
        <v>0</v>
      </c>
      <c r="PS27" s="97">
        <f>Seniori!PS32</f>
        <v>0</v>
      </c>
      <c r="PT27" s="97">
        <f>Seniori!PT32</f>
        <v>0</v>
      </c>
      <c r="PU27" s="97">
        <f>Seniori!PU32</f>
        <v>0</v>
      </c>
      <c r="PV27" s="97">
        <f>Seniori!PV32</f>
        <v>0</v>
      </c>
      <c r="PW27" s="97">
        <f>Seniori!PW32</f>
        <v>0</v>
      </c>
      <c r="PX27" s="97">
        <f>Seniori!PX32</f>
        <v>0</v>
      </c>
      <c r="PY27" s="97">
        <f>Seniori!PY32</f>
        <v>0</v>
      </c>
      <c r="PZ27" s="97">
        <f>Seniori!PZ32</f>
        <v>0</v>
      </c>
      <c r="QA27" s="97">
        <f>Seniori!QA32</f>
        <v>0</v>
      </c>
      <c r="QB27" s="97">
        <f>Seniori!QB32</f>
        <v>0</v>
      </c>
      <c r="QC27" s="97">
        <f>Seniori!QC32</f>
        <v>0</v>
      </c>
      <c r="QD27" s="97">
        <f>Seniori!QD32</f>
        <v>0</v>
      </c>
      <c r="QE27" s="97">
        <f>Seniori!QE32</f>
        <v>0</v>
      </c>
      <c r="QF27" s="97">
        <f>Seniori!QF32</f>
        <v>0</v>
      </c>
      <c r="QG27" s="97">
        <f>Seniori!QG32</f>
        <v>0</v>
      </c>
      <c r="QH27" s="97">
        <f>Seniori!QH32</f>
        <v>0</v>
      </c>
      <c r="QI27" s="97">
        <f>Seniori!QI32</f>
        <v>0</v>
      </c>
      <c r="QJ27" s="97">
        <f>Seniori!QJ32</f>
        <v>0</v>
      </c>
      <c r="QK27" s="97">
        <f>Seniori!QK32</f>
        <v>0</v>
      </c>
      <c r="QL27" s="97">
        <f>Seniori!QL32</f>
        <v>0</v>
      </c>
      <c r="QM27" s="97">
        <f>Seniori!QM32</f>
        <v>0</v>
      </c>
      <c r="QN27" s="97">
        <f>Seniori!QN32</f>
        <v>0</v>
      </c>
      <c r="QO27" s="97">
        <f>Seniori!QO32</f>
        <v>0</v>
      </c>
      <c r="QP27" s="97">
        <f>Seniori!QP32</f>
        <v>0</v>
      </c>
      <c r="QQ27" s="97">
        <f>Seniori!QQ32</f>
        <v>0</v>
      </c>
      <c r="QR27" s="97">
        <f>Seniori!QR32</f>
        <v>0</v>
      </c>
      <c r="QS27" s="97">
        <f>Seniori!QS32</f>
        <v>0</v>
      </c>
      <c r="QT27" s="97">
        <f>Seniori!QT32</f>
        <v>0</v>
      </c>
      <c r="QU27" s="97">
        <f>Seniori!QU32</f>
        <v>0</v>
      </c>
      <c r="QV27" s="97">
        <f>Seniori!QV32</f>
        <v>0</v>
      </c>
      <c r="QW27" s="97">
        <f>Seniori!QW32</f>
        <v>0</v>
      </c>
      <c r="QX27" s="97">
        <f>Seniori!QX32</f>
        <v>0</v>
      </c>
      <c r="QY27" s="97">
        <f>Seniori!QY32</f>
        <v>0</v>
      </c>
      <c r="QZ27" s="97">
        <f>Seniori!QZ32</f>
        <v>0</v>
      </c>
      <c r="RA27" s="97">
        <f>Seniori!RA32</f>
        <v>0</v>
      </c>
      <c r="RB27" s="97">
        <f>Seniori!RB32</f>
        <v>0</v>
      </c>
      <c r="RC27" s="97">
        <f>Seniori!RC32</f>
        <v>0</v>
      </c>
      <c r="RD27" s="97">
        <f>Seniori!RD32</f>
        <v>0</v>
      </c>
      <c r="RE27" s="97">
        <f>Seniori!RE32</f>
        <v>0</v>
      </c>
      <c r="RF27" s="97">
        <f>Seniori!RF32</f>
        <v>0</v>
      </c>
      <c r="RG27" s="97">
        <f>Seniori!RG32</f>
        <v>0</v>
      </c>
      <c r="RH27" s="97">
        <f>Seniori!RH32</f>
        <v>0</v>
      </c>
      <c r="RI27" s="97">
        <f>Seniori!RI32</f>
        <v>0</v>
      </c>
      <c r="RJ27" s="97">
        <f>Seniori!RJ32</f>
        <v>0</v>
      </c>
      <c r="RK27" s="97">
        <f>Seniori!RK32</f>
        <v>0</v>
      </c>
      <c r="RL27" s="97">
        <f>Seniori!RL32</f>
        <v>0</v>
      </c>
      <c r="RM27" s="97">
        <f>Seniori!RM32</f>
        <v>0</v>
      </c>
      <c r="RN27" s="97">
        <f>Seniori!RN32</f>
        <v>0</v>
      </c>
      <c r="RO27" s="97">
        <f>Seniori!RO32</f>
        <v>0</v>
      </c>
      <c r="RP27" s="97">
        <f>Seniori!RP32</f>
        <v>0</v>
      </c>
      <c r="RQ27" s="97">
        <f>Seniori!RQ32</f>
        <v>0</v>
      </c>
      <c r="RR27" s="97">
        <f>Seniori!RR32</f>
        <v>0</v>
      </c>
      <c r="RS27" s="97">
        <f>Seniori!RS32</f>
        <v>0</v>
      </c>
      <c r="RT27" s="97">
        <f>Seniori!RT32</f>
        <v>0</v>
      </c>
      <c r="RU27" s="97">
        <f>Seniori!RU32</f>
        <v>0</v>
      </c>
      <c r="RV27" s="97">
        <f>Seniori!RV32</f>
        <v>0</v>
      </c>
      <c r="RW27" s="97">
        <f>Seniori!RW32</f>
        <v>0</v>
      </c>
      <c r="RX27" s="97">
        <f>Seniori!RX32</f>
        <v>0</v>
      </c>
      <c r="RY27" s="97">
        <f>Seniori!RY32</f>
        <v>0</v>
      </c>
      <c r="RZ27" s="97">
        <f>Seniori!RZ32</f>
        <v>0</v>
      </c>
      <c r="SA27" s="97">
        <f>Seniori!SA32</f>
        <v>0</v>
      </c>
      <c r="SB27" s="97">
        <f>Seniori!SB32</f>
        <v>0</v>
      </c>
      <c r="SC27" s="97">
        <f>Seniori!SC32</f>
        <v>0</v>
      </c>
      <c r="SD27" s="97">
        <f>Seniori!SD32</f>
        <v>0</v>
      </c>
      <c r="SE27" s="97">
        <f>Seniori!SE32</f>
        <v>0</v>
      </c>
      <c r="SF27" s="97">
        <f>Seniori!SF32</f>
        <v>0</v>
      </c>
      <c r="SG27" s="97">
        <f>Seniori!SG32</f>
        <v>0</v>
      </c>
      <c r="SH27" s="97">
        <f>Seniori!SH32</f>
        <v>0</v>
      </c>
      <c r="SI27" s="97">
        <f>Seniori!SI32</f>
        <v>0</v>
      </c>
      <c r="SJ27" s="97">
        <f>Seniori!SJ32</f>
        <v>0</v>
      </c>
      <c r="SK27" s="97">
        <f>Seniori!SK32</f>
        <v>0</v>
      </c>
      <c r="SL27" s="97">
        <f>Seniori!SL32</f>
        <v>0</v>
      </c>
      <c r="SM27" s="97">
        <f>Seniori!SM32</f>
        <v>0</v>
      </c>
      <c r="SN27" s="97">
        <f>Seniori!SN32</f>
        <v>0</v>
      </c>
      <c r="SO27" s="97">
        <f>Seniori!SO32</f>
        <v>0</v>
      </c>
      <c r="SP27" s="97">
        <f>Seniori!SP32</f>
        <v>0</v>
      </c>
      <c r="SQ27" s="97">
        <f>Seniori!SQ32</f>
        <v>0</v>
      </c>
      <c r="SR27" s="97">
        <f>Seniori!SR32</f>
        <v>0</v>
      </c>
      <c r="SS27" s="97">
        <f>Seniori!SS32</f>
        <v>0</v>
      </c>
      <c r="ST27" s="97">
        <f>Seniori!ST32</f>
        <v>0</v>
      </c>
      <c r="SU27" s="97">
        <f>Seniori!SU32</f>
        <v>0</v>
      </c>
      <c r="SV27" s="97">
        <f>Seniori!SV32</f>
        <v>0</v>
      </c>
      <c r="SW27" s="97">
        <f>Seniori!SW32</f>
        <v>0</v>
      </c>
      <c r="SX27" s="97">
        <f>Seniori!SX32</f>
        <v>0</v>
      </c>
      <c r="SY27" s="97">
        <f>Seniori!SY32</f>
        <v>0</v>
      </c>
      <c r="SZ27" s="97">
        <f>Seniori!SZ32</f>
        <v>0</v>
      </c>
      <c r="TA27" s="97">
        <f>Seniori!TA32</f>
        <v>0</v>
      </c>
      <c r="TB27" s="97">
        <f>Seniori!TB32</f>
        <v>0</v>
      </c>
    </row>
    <row r="28" spans="1:522" s="1" customFormat="1" ht="17.45" customHeight="1" x14ac:dyDescent="0.2">
      <c r="A28" s="12">
        <v>16</v>
      </c>
      <c r="B28" s="11" t="s">
        <v>177</v>
      </c>
      <c r="C28" s="1">
        <v>12223</v>
      </c>
      <c r="D28" s="1">
        <v>2019</v>
      </c>
      <c r="E28" s="4" t="s">
        <v>129</v>
      </c>
      <c r="F28" s="9">
        <v>3021</v>
      </c>
      <c r="G28" s="9" t="s">
        <v>95</v>
      </c>
      <c r="H28" s="4" t="s">
        <v>63</v>
      </c>
      <c r="I28" s="1">
        <f t="shared" si="2"/>
        <v>91</v>
      </c>
      <c r="J28" s="12">
        <f>Tabuľka4[[#This Row],[Stĺpec9]]</f>
        <v>91</v>
      </c>
      <c r="K28" s="97">
        <f>Seniori!K41</f>
        <v>0</v>
      </c>
      <c r="L28" s="97">
        <f>Seniori!L41</f>
        <v>0</v>
      </c>
      <c r="M28" s="97">
        <f>Seniori!M41</f>
        <v>0</v>
      </c>
      <c r="N28" s="97">
        <f>Seniori!N41</f>
        <v>0</v>
      </c>
      <c r="O28" s="97">
        <f>Seniori!O41</f>
        <v>0</v>
      </c>
      <c r="P28" s="97">
        <f>Seniori!P41</f>
        <v>0</v>
      </c>
      <c r="Q28" s="97">
        <f>Seniori!Q41</f>
        <v>0</v>
      </c>
      <c r="R28" s="97">
        <f>Seniori!R41</f>
        <v>0</v>
      </c>
      <c r="S28" s="97">
        <f>Seniori!S41</f>
        <v>0</v>
      </c>
      <c r="T28" s="97">
        <f>Seniori!T41</f>
        <v>0</v>
      </c>
      <c r="U28" s="97">
        <f>Seniori!U41</f>
        <v>0</v>
      </c>
      <c r="V28" s="97">
        <f>Seniori!V41</f>
        <v>0</v>
      </c>
      <c r="W28" s="97">
        <f>Seniori!W41</f>
        <v>0</v>
      </c>
      <c r="X28" s="97">
        <f>Seniori!X41</f>
        <v>0</v>
      </c>
      <c r="Y28" s="97">
        <f>Seniori!Y41</f>
        <v>0</v>
      </c>
      <c r="Z28" s="97">
        <f>Seniori!Z41</f>
        <v>0</v>
      </c>
      <c r="AA28" s="97">
        <f>Seniori!AA41</f>
        <v>0</v>
      </c>
      <c r="AB28" s="97">
        <f>Seniori!AB41</f>
        <v>0</v>
      </c>
      <c r="AC28" s="97">
        <f>Seniori!AC41</f>
        <v>0</v>
      </c>
      <c r="AD28" s="97">
        <f>Seniori!AD41</f>
        <v>0</v>
      </c>
      <c r="AE28" s="97">
        <f>Seniori!AE41</f>
        <v>0</v>
      </c>
      <c r="AF28" s="97">
        <f>Seniori!AF41</f>
        <v>0</v>
      </c>
      <c r="AG28" s="97">
        <f>Seniori!AG41</f>
        <v>0</v>
      </c>
      <c r="AH28" s="97">
        <f>Seniori!AH41</f>
        <v>0</v>
      </c>
      <c r="AI28" s="97">
        <f>Seniori!AI41</f>
        <v>0</v>
      </c>
      <c r="AJ28" s="97">
        <f>Seniori!AJ41</f>
        <v>0</v>
      </c>
      <c r="AK28" s="97">
        <f>Seniori!AK41</f>
        <v>0</v>
      </c>
      <c r="AL28" s="97">
        <f>Seniori!AL41</f>
        <v>0</v>
      </c>
      <c r="AM28" s="97">
        <f>Seniori!AM41</f>
        <v>0</v>
      </c>
      <c r="AN28" s="97">
        <f>Seniori!AN41</f>
        <v>0</v>
      </c>
      <c r="AO28" s="97">
        <f>Seniori!AO41</f>
        <v>0</v>
      </c>
      <c r="AP28" s="97">
        <f>Seniori!AP41</f>
        <v>0</v>
      </c>
      <c r="AQ28" s="97">
        <f>Seniori!AQ41</f>
        <v>0</v>
      </c>
      <c r="AR28" s="97">
        <f>Seniori!AR41</f>
        <v>0</v>
      </c>
      <c r="AS28" s="97">
        <f>Seniori!AS41</f>
        <v>0</v>
      </c>
      <c r="AT28" s="97">
        <f>Seniori!AT41</f>
        <v>0</v>
      </c>
      <c r="AU28" s="97">
        <f>Seniori!AU41</f>
        <v>0</v>
      </c>
      <c r="AV28" s="97">
        <f>Seniori!AV41</f>
        <v>0</v>
      </c>
      <c r="AW28" s="97">
        <f>Seniori!AW41</f>
        <v>0</v>
      </c>
      <c r="AX28" s="97">
        <f>Seniori!AX41</f>
        <v>0</v>
      </c>
      <c r="AY28" s="97">
        <f>Seniori!AY41</f>
        <v>0</v>
      </c>
      <c r="AZ28" s="97">
        <f>Seniori!AZ41</f>
        <v>0</v>
      </c>
      <c r="BA28" s="97">
        <f>Seniori!BA41</f>
        <v>0</v>
      </c>
      <c r="BB28" s="97">
        <f>Seniori!BB41</f>
        <v>0</v>
      </c>
      <c r="BC28" s="97">
        <f>Seniori!BC41</f>
        <v>0</v>
      </c>
      <c r="BD28" s="97">
        <f>Seniori!BD41</f>
        <v>0</v>
      </c>
      <c r="BE28" s="97">
        <f>Seniori!BE41</f>
        <v>0</v>
      </c>
      <c r="BF28" s="97">
        <f>Seniori!BF41</f>
        <v>0</v>
      </c>
      <c r="BG28" s="97">
        <f>Seniori!BG41</f>
        <v>0</v>
      </c>
      <c r="BH28" s="97">
        <f>Seniori!BH41</f>
        <v>0</v>
      </c>
      <c r="BI28" s="97">
        <f>Seniori!BI41</f>
        <v>0</v>
      </c>
      <c r="BJ28" s="97">
        <f>Seniori!BJ41</f>
        <v>0</v>
      </c>
      <c r="BK28" s="97">
        <f>Seniori!BK41</f>
        <v>0</v>
      </c>
      <c r="BL28" s="97">
        <f>Seniori!BL41</f>
        <v>0</v>
      </c>
      <c r="BM28" s="97">
        <f>Seniori!BM41</f>
        <v>0</v>
      </c>
      <c r="BN28" s="97">
        <f>Seniori!BN41</f>
        <v>0</v>
      </c>
      <c r="BO28" s="97">
        <f>Seniori!BO41</f>
        <v>0</v>
      </c>
      <c r="BP28" s="97">
        <f>Seniori!BP41</f>
        <v>0</v>
      </c>
      <c r="BQ28" s="97">
        <f>Seniori!BQ41</f>
        <v>0</v>
      </c>
      <c r="BR28" s="97">
        <f>Seniori!BR41</f>
        <v>0</v>
      </c>
      <c r="BS28" s="97">
        <f>Seniori!BS41</f>
        <v>0</v>
      </c>
      <c r="BT28" s="97">
        <f>Seniori!BT41</f>
        <v>0</v>
      </c>
      <c r="BU28" s="97">
        <f>Seniori!BU41</f>
        <v>0</v>
      </c>
      <c r="BV28" s="97">
        <f>Seniori!BV41</f>
        <v>0</v>
      </c>
      <c r="BW28" s="97">
        <f>Seniori!BW41</f>
        <v>0</v>
      </c>
      <c r="BX28" s="97">
        <f>Seniori!BX41</f>
        <v>0</v>
      </c>
      <c r="BY28" s="97">
        <f>Seniori!BY41</f>
        <v>0</v>
      </c>
      <c r="BZ28" s="97">
        <f>Seniori!BZ41</f>
        <v>0</v>
      </c>
      <c r="CA28" s="97">
        <f>Seniori!CA41</f>
        <v>0</v>
      </c>
      <c r="CB28" s="97">
        <f>Seniori!CB41</f>
        <v>0</v>
      </c>
      <c r="CC28" s="97">
        <f>Seniori!CC41</f>
        <v>0</v>
      </c>
      <c r="CD28" s="97">
        <f>Seniori!CD41</f>
        <v>0</v>
      </c>
      <c r="CE28" s="97">
        <f>Seniori!CE41</f>
        <v>0</v>
      </c>
      <c r="CF28" s="97">
        <f>Seniori!CF41</f>
        <v>0</v>
      </c>
      <c r="CG28" s="97">
        <f>Seniori!CG41</f>
        <v>0</v>
      </c>
      <c r="CH28" s="97">
        <f>Seniori!CH41</f>
        <v>0</v>
      </c>
      <c r="CI28" s="97">
        <f>Seniori!CI41</f>
        <v>0</v>
      </c>
      <c r="CJ28" s="97">
        <f>Seniori!CJ41</f>
        <v>0</v>
      </c>
      <c r="CK28" s="97">
        <f>Seniori!CK41</f>
        <v>0</v>
      </c>
      <c r="CL28" s="97">
        <f>Seniori!CL41</f>
        <v>0</v>
      </c>
      <c r="CM28" s="97">
        <f>Seniori!CM41</f>
        <v>0</v>
      </c>
      <c r="CN28" s="97">
        <f>Seniori!CN41</f>
        <v>0</v>
      </c>
      <c r="CO28" s="97">
        <f>Seniori!CO41</f>
        <v>0</v>
      </c>
      <c r="CP28" s="97">
        <f>Seniori!CP41</f>
        <v>0</v>
      </c>
      <c r="CQ28" s="97">
        <f>Seniori!CQ41</f>
        <v>0</v>
      </c>
      <c r="CR28" s="97">
        <f>Seniori!CR41</f>
        <v>0</v>
      </c>
      <c r="CS28" s="97">
        <f>Seniori!CS41</f>
        <v>0</v>
      </c>
      <c r="CT28" s="97">
        <f>Seniori!CT41</f>
        <v>0</v>
      </c>
      <c r="CU28" s="97">
        <f>Seniori!CU41</f>
        <v>0</v>
      </c>
      <c r="CV28" s="97">
        <f>Seniori!CV41</f>
        <v>0</v>
      </c>
      <c r="CW28" s="97">
        <f>Seniori!CW41</f>
        <v>0</v>
      </c>
      <c r="CX28" s="97">
        <f>Seniori!CX41</f>
        <v>0</v>
      </c>
      <c r="CY28" s="97">
        <f>Seniori!CY41</f>
        <v>0</v>
      </c>
      <c r="CZ28" s="97">
        <f>Seniori!CZ41</f>
        <v>0</v>
      </c>
      <c r="DA28" s="97">
        <f>Seniori!DA41</f>
        <v>0</v>
      </c>
      <c r="DB28" s="97">
        <f>Seniori!DB41</f>
        <v>0</v>
      </c>
      <c r="DC28" s="97">
        <f>Seniori!DC41</f>
        <v>0</v>
      </c>
      <c r="DD28" s="97">
        <f>Seniori!DD41</f>
        <v>0</v>
      </c>
      <c r="DE28" s="97">
        <f>Seniori!DE41</f>
        <v>0</v>
      </c>
      <c r="DF28" s="97">
        <f>Seniori!DF41</f>
        <v>0</v>
      </c>
      <c r="DG28" s="97">
        <f>Seniori!DG41</f>
        <v>0</v>
      </c>
      <c r="DH28" s="97">
        <f>Seniori!DH41</f>
        <v>0</v>
      </c>
      <c r="DI28" s="97">
        <f>Seniori!DI41</f>
        <v>0</v>
      </c>
      <c r="DJ28" s="97">
        <f>Seniori!DJ41</f>
        <v>0</v>
      </c>
      <c r="DK28" s="97">
        <f>Seniori!DK41</f>
        <v>0</v>
      </c>
      <c r="DL28" s="97">
        <f>Seniori!DL41</f>
        <v>0</v>
      </c>
      <c r="DM28" s="97">
        <f>Seniori!DM41</f>
        <v>0</v>
      </c>
      <c r="DN28" s="97">
        <f>Seniori!DN41</f>
        <v>0</v>
      </c>
      <c r="DO28" s="97">
        <f>Seniori!DO41</f>
        <v>0</v>
      </c>
      <c r="DP28" s="97">
        <f>Seniori!DP41</f>
        <v>0</v>
      </c>
      <c r="DQ28" s="97">
        <f>Seniori!DQ41</f>
        <v>0</v>
      </c>
      <c r="DR28" s="97">
        <f>Seniori!DR41</f>
        <v>0</v>
      </c>
      <c r="DS28" s="97">
        <f>Seniori!DS41</f>
        <v>0</v>
      </c>
      <c r="DT28" s="97">
        <f>Seniori!DT41</f>
        <v>0</v>
      </c>
      <c r="DU28" s="97">
        <f>Seniori!DU41</f>
        <v>0</v>
      </c>
      <c r="DV28" s="97">
        <f>Seniori!DV41</f>
        <v>0</v>
      </c>
      <c r="DW28" s="97">
        <f>Seniori!DW41</f>
        <v>0</v>
      </c>
      <c r="DX28" s="97">
        <f>Seniori!DX41</f>
        <v>0</v>
      </c>
      <c r="DY28" s="97">
        <f>Seniori!DY41</f>
        <v>0</v>
      </c>
      <c r="DZ28" s="97">
        <f>Seniori!DZ41</f>
        <v>0</v>
      </c>
      <c r="EA28" s="97">
        <f>Seniori!EA41</f>
        <v>0</v>
      </c>
      <c r="EB28" s="97">
        <f>Seniori!EB41</f>
        <v>0</v>
      </c>
      <c r="EC28" s="97">
        <f>Seniori!EC41</f>
        <v>0</v>
      </c>
      <c r="ED28" s="97">
        <f>Seniori!ED41</f>
        <v>0</v>
      </c>
      <c r="EE28" s="97">
        <f>Seniori!EE41</f>
        <v>0</v>
      </c>
      <c r="EF28" s="97">
        <f>Seniori!EF41</f>
        <v>0</v>
      </c>
      <c r="EG28" s="97">
        <f>Seniori!EG41</f>
        <v>0</v>
      </c>
      <c r="EH28" s="97">
        <f>Seniori!EH41</f>
        <v>0</v>
      </c>
      <c r="EI28" s="97">
        <f>Seniori!EI41</f>
        <v>0</v>
      </c>
      <c r="EJ28" s="97">
        <f>Seniori!EJ41</f>
        <v>0</v>
      </c>
      <c r="EK28" s="97">
        <f>Seniori!EK41</f>
        <v>0</v>
      </c>
      <c r="EL28" s="97">
        <f>Seniori!EL41</f>
        <v>0</v>
      </c>
      <c r="EM28" s="97">
        <f>Seniori!EM41</f>
        <v>0</v>
      </c>
      <c r="EN28" s="97">
        <f>Seniori!EN41</f>
        <v>0</v>
      </c>
      <c r="EO28" s="97">
        <f>Seniori!EO41</f>
        <v>0</v>
      </c>
      <c r="EP28" s="97">
        <f>Seniori!EP41</f>
        <v>0</v>
      </c>
      <c r="EQ28" s="97">
        <f>Seniori!EQ41</f>
        <v>0</v>
      </c>
      <c r="ER28" s="97">
        <f>Seniori!ER41</f>
        <v>0</v>
      </c>
      <c r="ES28" s="97">
        <f>Seniori!ES41</f>
        <v>0</v>
      </c>
      <c r="ET28" s="97">
        <f>Seniori!ET41</f>
        <v>0</v>
      </c>
      <c r="EU28" s="97">
        <f>Seniori!EU41</f>
        <v>0</v>
      </c>
      <c r="EV28" s="97">
        <f>Seniori!EV41</f>
        <v>0</v>
      </c>
      <c r="EW28" s="97">
        <f>Seniori!EW41</f>
        <v>0</v>
      </c>
      <c r="EX28" s="97">
        <f>Seniori!EX41</f>
        <v>0</v>
      </c>
      <c r="EY28" s="97">
        <f>Seniori!EY41</f>
        <v>0</v>
      </c>
      <c r="EZ28" s="97">
        <f>Seniori!EZ41</f>
        <v>0</v>
      </c>
      <c r="FA28" s="97">
        <f>Seniori!FA41</f>
        <v>0</v>
      </c>
      <c r="FB28" s="97">
        <f>Seniori!FB41</f>
        <v>0</v>
      </c>
      <c r="FC28" s="97">
        <f>Seniori!FC41</f>
        <v>0</v>
      </c>
      <c r="FD28" s="97">
        <f>Seniori!FD41</f>
        <v>0</v>
      </c>
      <c r="FE28" s="97">
        <f>Seniori!FE41</f>
        <v>0</v>
      </c>
      <c r="FF28" s="97">
        <f>Seniori!FF41</f>
        <v>0</v>
      </c>
      <c r="FG28" s="97">
        <f>Seniori!FG41</f>
        <v>0</v>
      </c>
      <c r="FH28" s="97">
        <f>Seniori!FH41</f>
        <v>0</v>
      </c>
      <c r="FI28" s="97">
        <f>Seniori!FI41</f>
        <v>0</v>
      </c>
      <c r="FJ28" s="97">
        <f>Seniori!FJ41</f>
        <v>0</v>
      </c>
      <c r="FK28" s="97">
        <f>Seniori!FK41</f>
        <v>0</v>
      </c>
      <c r="FL28" s="97">
        <f>Seniori!FL41</f>
        <v>0</v>
      </c>
      <c r="FM28" s="97">
        <f>Seniori!FM41</f>
        <v>0</v>
      </c>
      <c r="FN28" s="97">
        <f>Seniori!FN41</f>
        <v>0</v>
      </c>
      <c r="FO28" s="97">
        <f>Seniori!FO41</f>
        <v>0</v>
      </c>
      <c r="FP28" s="97">
        <f>Seniori!FP41</f>
        <v>0</v>
      </c>
      <c r="FQ28" s="97">
        <f>Seniori!FQ41</f>
        <v>0</v>
      </c>
      <c r="FR28" s="97">
        <f>Seniori!FR41</f>
        <v>0</v>
      </c>
      <c r="FS28" s="97">
        <f>Seniori!FS41</f>
        <v>0</v>
      </c>
      <c r="FT28" s="97">
        <f>Seniori!FT41</f>
        <v>0</v>
      </c>
      <c r="FU28" s="97">
        <f>Seniori!FU41</f>
        <v>0</v>
      </c>
      <c r="FV28" s="97">
        <f>Seniori!FV41</f>
        <v>0</v>
      </c>
      <c r="FW28" s="97">
        <f>Seniori!FW41</f>
        <v>0</v>
      </c>
      <c r="FX28" s="97">
        <f>Seniori!FX41</f>
        <v>0</v>
      </c>
      <c r="FY28" s="97">
        <f>Seniori!FY41</f>
        <v>0</v>
      </c>
      <c r="FZ28" s="97">
        <f>Seniori!FZ41</f>
        <v>11</v>
      </c>
      <c r="GA28" s="97">
        <f>Seniori!GA41</f>
        <v>10</v>
      </c>
      <c r="GB28" s="97">
        <f>Seniori!GB41</f>
        <v>0</v>
      </c>
      <c r="GC28" s="97">
        <f>Seniori!GC41</f>
        <v>0</v>
      </c>
      <c r="GD28" s="97">
        <f>Seniori!GD41</f>
        <v>0</v>
      </c>
      <c r="GE28" s="97">
        <f>Seniori!GE41</f>
        <v>0</v>
      </c>
      <c r="GF28" s="97">
        <f>Seniori!GF41</f>
        <v>0</v>
      </c>
      <c r="GG28" s="97">
        <f>Seniori!GG41</f>
        <v>0</v>
      </c>
      <c r="GH28" s="97">
        <f>Seniori!GH41</f>
        <v>0</v>
      </c>
      <c r="GI28" s="97">
        <f>Seniori!GI41</f>
        <v>0</v>
      </c>
      <c r="GJ28" s="97">
        <f>Seniori!GJ41</f>
        <v>0</v>
      </c>
      <c r="GK28" s="97">
        <f>Seniori!GK41</f>
        <v>0</v>
      </c>
      <c r="GL28" s="97">
        <f>Seniori!GL41</f>
        <v>0</v>
      </c>
      <c r="GM28" s="97">
        <f>Seniori!GM41</f>
        <v>0</v>
      </c>
      <c r="GN28" s="97">
        <f>Seniori!GN41</f>
        <v>0</v>
      </c>
      <c r="GO28" s="97">
        <f>Seniori!GO41</f>
        <v>10</v>
      </c>
      <c r="GP28" s="97">
        <f>Seniori!GP41</f>
        <v>0</v>
      </c>
      <c r="GQ28" s="97">
        <f>Seniori!GQ41</f>
        <v>0</v>
      </c>
      <c r="GR28" s="97">
        <f>Seniori!GR41</f>
        <v>0</v>
      </c>
      <c r="GS28" s="97">
        <f>Seniori!GS41</f>
        <v>0</v>
      </c>
      <c r="GT28" s="97">
        <f>Seniori!GT41</f>
        <v>9</v>
      </c>
      <c r="GU28" s="97">
        <f>Seniori!GU41</f>
        <v>0</v>
      </c>
      <c r="GV28" s="97">
        <f>Seniori!GV41</f>
        <v>0</v>
      </c>
      <c r="GW28" s="97">
        <f>Seniori!GW41</f>
        <v>0</v>
      </c>
      <c r="GX28" s="97">
        <f>Seniori!GX41</f>
        <v>0</v>
      </c>
      <c r="GY28" s="97">
        <f>Seniori!GY41</f>
        <v>0</v>
      </c>
      <c r="GZ28" s="97">
        <f>Seniori!GZ41</f>
        <v>0</v>
      </c>
      <c r="HA28" s="97">
        <f>Seniori!HA41</f>
        <v>0</v>
      </c>
      <c r="HB28" s="97">
        <f>Seniori!HB41</f>
        <v>0</v>
      </c>
      <c r="HC28" s="97">
        <f>Seniori!HC41</f>
        <v>0</v>
      </c>
      <c r="HD28" s="97">
        <f>Seniori!HD41</f>
        <v>0</v>
      </c>
      <c r="HE28" s="97">
        <f>Seniori!HE41</f>
        <v>0</v>
      </c>
      <c r="HF28" s="97">
        <f>Seniori!HF41</f>
        <v>0</v>
      </c>
      <c r="HG28" s="97">
        <f>Seniori!HG41</f>
        <v>0</v>
      </c>
      <c r="HH28" s="97">
        <f>Seniori!HH41</f>
        <v>0</v>
      </c>
      <c r="HI28" s="97">
        <f>Seniori!HI41</f>
        <v>0</v>
      </c>
      <c r="HJ28" s="97">
        <f>Seniori!HJ41</f>
        <v>0</v>
      </c>
      <c r="HK28" s="97">
        <f>Seniori!HK41</f>
        <v>10</v>
      </c>
      <c r="HL28" s="97">
        <f>Seniori!HL41</f>
        <v>11</v>
      </c>
      <c r="HM28" s="97">
        <f>Seniori!HM41</f>
        <v>0</v>
      </c>
      <c r="HN28" s="97">
        <f>Seniori!HN41</f>
        <v>0</v>
      </c>
      <c r="HO28" s="97">
        <f>Seniori!HO41</f>
        <v>0</v>
      </c>
      <c r="HP28" s="97">
        <f>Seniori!HP41</f>
        <v>0</v>
      </c>
      <c r="HQ28" s="97">
        <f>Seniori!HQ41</f>
        <v>0</v>
      </c>
      <c r="HR28" s="97">
        <f>Seniori!HR41</f>
        <v>0</v>
      </c>
      <c r="HS28" s="97">
        <f>Seniori!HS41</f>
        <v>0</v>
      </c>
      <c r="HT28" s="97">
        <f>Seniori!HT41</f>
        <v>0</v>
      </c>
      <c r="HU28" s="97">
        <f>Seniori!HU41</f>
        <v>7</v>
      </c>
      <c r="HV28" s="97">
        <f>Seniori!HV41</f>
        <v>5</v>
      </c>
      <c r="HW28" s="97">
        <f>Seniori!HW41</f>
        <v>0</v>
      </c>
      <c r="HX28" s="97">
        <f>Seniori!HX41</f>
        <v>0</v>
      </c>
      <c r="HY28" s="97">
        <f>Seniori!HY41</f>
        <v>0</v>
      </c>
      <c r="HZ28" s="97">
        <f>Seniori!HZ41</f>
        <v>0</v>
      </c>
      <c r="IA28" s="97">
        <f>Seniori!IA41</f>
        <v>0</v>
      </c>
      <c r="IB28" s="97">
        <f>Seniori!IB41</f>
        <v>0</v>
      </c>
      <c r="IC28" s="97">
        <f>Seniori!IC41</f>
        <v>0</v>
      </c>
      <c r="ID28" s="97">
        <f>Seniori!ID41</f>
        <v>0</v>
      </c>
      <c r="IE28" s="97">
        <f>Seniori!IE41</f>
        <v>0</v>
      </c>
      <c r="IF28" s="97">
        <f>Seniori!IF41</f>
        <v>0</v>
      </c>
      <c r="IG28" s="97">
        <f>Seniori!IG41</f>
        <v>0</v>
      </c>
      <c r="IH28" s="97">
        <f>Seniori!IH41</f>
        <v>0</v>
      </c>
      <c r="II28" s="97">
        <f>Seniori!II41</f>
        <v>0</v>
      </c>
      <c r="IJ28" s="97">
        <f>Seniori!IJ41</f>
        <v>0</v>
      </c>
      <c r="IK28" s="97">
        <f>Seniori!IK41</f>
        <v>0</v>
      </c>
      <c r="IL28" s="97">
        <f>Seniori!IL41</f>
        <v>0</v>
      </c>
      <c r="IM28" s="97">
        <f>Seniori!IM41</f>
        <v>0</v>
      </c>
      <c r="IN28" s="97">
        <f>Seniori!IN41</f>
        <v>0</v>
      </c>
      <c r="IO28" s="97">
        <f>Seniori!IO41</f>
        <v>0</v>
      </c>
      <c r="IP28" s="97">
        <f>Seniori!IP41</f>
        <v>0</v>
      </c>
      <c r="IQ28" s="97">
        <f>Seniori!IQ41</f>
        <v>0</v>
      </c>
      <c r="IR28" s="97">
        <f>Seniori!IR41</f>
        <v>0</v>
      </c>
      <c r="IS28" s="97">
        <f>Seniori!IS41</f>
        <v>7</v>
      </c>
      <c r="IT28" s="97">
        <f>Seniori!IT41</f>
        <v>0</v>
      </c>
      <c r="IU28" s="97">
        <f>Seniori!IU41</f>
        <v>0</v>
      </c>
      <c r="IV28" s="97">
        <f>Seniori!IV41</f>
        <v>0</v>
      </c>
      <c r="IW28" s="97">
        <f>Seniori!IW41</f>
        <v>0</v>
      </c>
      <c r="IX28" s="97">
        <f>Seniori!IX41</f>
        <v>0</v>
      </c>
      <c r="IY28" s="97">
        <f>Seniori!IY41</f>
        <v>0</v>
      </c>
      <c r="IZ28" s="97">
        <f>Seniori!IZ41</f>
        <v>0</v>
      </c>
      <c r="JA28" s="97">
        <f>Seniori!JA41</f>
        <v>0</v>
      </c>
      <c r="JB28" s="97">
        <f>Seniori!JB41</f>
        <v>0</v>
      </c>
      <c r="JC28" s="97">
        <f>Seniori!JC41</f>
        <v>0</v>
      </c>
      <c r="JD28" s="97">
        <f>Seniori!JD41</f>
        <v>11</v>
      </c>
      <c r="JE28" s="97">
        <f>Seniori!JE41</f>
        <v>0</v>
      </c>
      <c r="JF28" s="97">
        <f>Seniori!JF41</f>
        <v>0</v>
      </c>
      <c r="JG28" s="97">
        <f>Seniori!JG41</f>
        <v>0</v>
      </c>
      <c r="JH28" s="97">
        <f>Seniori!JH41</f>
        <v>0</v>
      </c>
      <c r="JI28" s="97">
        <f>Seniori!JI41</f>
        <v>0</v>
      </c>
      <c r="JJ28" s="97">
        <f>Seniori!JJ41</f>
        <v>0</v>
      </c>
      <c r="JK28" s="97">
        <f>Seniori!JK41</f>
        <v>0</v>
      </c>
      <c r="JL28" s="97">
        <f>Seniori!JL41</f>
        <v>0</v>
      </c>
      <c r="JM28" s="97">
        <f>Seniori!JM41</f>
        <v>0</v>
      </c>
      <c r="JN28" s="97">
        <f>Seniori!JN41</f>
        <v>0</v>
      </c>
      <c r="JO28" s="97">
        <f>Seniori!JO41</f>
        <v>0</v>
      </c>
      <c r="JP28" s="97">
        <f>Seniori!JP41</f>
        <v>0</v>
      </c>
      <c r="JQ28" s="97">
        <f>Seniori!JQ41</f>
        <v>0</v>
      </c>
      <c r="JR28" s="97">
        <f>Seniori!JR41</f>
        <v>0</v>
      </c>
      <c r="JS28" s="97">
        <f>Seniori!JS41</f>
        <v>0</v>
      </c>
      <c r="JT28" s="97">
        <f>Seniori!JT41</f>
        <v>0</v>
      </c>
      <c r="JU28" s="97">
        <f>Seniori!JU41</f>
        <v>0</v>
      </c>
      <c r="JV28" s="97">
        <f>Seniori!JV41</f>
        <v>0</v>
      </c>
      <c r="JW28" s="97">
        <f>Seniori!JW41</f>
        <v>0</v>
      </c>
      <c r="JX28" s="97">
        <f>Seniori!JX41</f>
        <v>0</v>
      </c>
      <c r="JY28" s="97">
        <f>Seniori!JY41</f>
        <v>0</v>
      </c>
      <c r="JZ28" s="97">
        <f>Seniori!JZ41</f>
        <v>0</v>
      </c>
      <c r="KA28" s="97">
        <f>Seniori!KA41</f>
        <v>0</v>
      </c>
      <c r="KB28" s="97">
        <f>Seniori!KB41</f>
        <v>0</v>
      </c>
      <c r="KC28" s="97">
        <f>Seniori!KC41</f>
        <v>0</v>
      </c>
      <c r="KD28" s="97">
        <f>Seniori!KD41</f>
        <v>0</v>
      </c>
      <c r="KE28" s="97">
        <f>Seniori!KE41</f>
        <v>0</v>
      </c>
      <c r="KF28" s="97">
        <f>Seniori!KF41</f>
        <v>0</v>
      </c>
      <c r="KG28" s="97">
        <f>Seniori!KG41</f>
        <v>0</v>
      </c>
      <c r="KH28" s="97">
        <f>Seniori!KH41</f>
        <v>0</v>
      </c>
      <c r="KI28" s="97">
        <f>Seniori!KI41</f>
        <v>0</v>
      </c>
      <c r="KJ28" s="97">
        <f>Seniori!KJ41</f>
        <v>0</v>
      </c>
      <c r="KK28" s="97">
        <f>Seniori!KK41</f>
        <v>0</v>
      </c>
      <c r="KL28" s="97">
        <f>Seniori!KL41</f>
        <v>0</v>
      </c>
      <c r="KM28" s="97">
        <f>Seniori!KM41</f>
        <v>0</v>
      </c>
      <c r="KN28" s="97">
        <f>Seniori!KN41</f>
        <v>0</v>
      </c>
      <c r="KO28" s="97">
        <f>Seniori!KO41</f>
        <v>0</v>
      </c>
      <c r="KP28" s="97">
        <f>Seniori!KP41</f>
        <v>0</v>
      </c>
      <c r="KQ28" s="97">
        <f>Seniori!KQ41</f>
        <v>0</v>
      </c>
      <c r="KR28" s="97">
        <f>Seniori!KR41</f>
        <v>0</v>
      </c>
      <c r="KS28" s="97">
        <f>Seniori!KS41</f>
        <v>0</v>
      </c>
      <c r="KT28" s="97">
        <f>Seniori!KT41</f>
        <v>0</v>
      </c>
      <c r="KU28" s="97">
        <f>Seniori!KU41</f>
        <v>0</v>
      </c>
      <c r="KV28" s="97">
        <f>Seniori!KV41</f>
        <v>0</v>
      </c>
      <c r="KW28" s="97">
        <f>Seniori!KW41</f>
        <v>0</v>
      </c>
      <c r="KX28" s="97">
        <f>Seniori!KX41</f>
        <v>0</v>
      </c>
      <c r="KY28" s="97">
        <f>Seniori!KY41</f>
        <v>0</v>
      </c>
      <c r="KZ28" s="97">
        <f>Seniori!KZ41</f>
        <v>0</v>
      </c>
      <c r="LA28" s="97">
        <f>Seniori!LA41</f>
        <v>0</v>
      </c>
      <c r="LB28" s="97">
        <f>Seniori!LB41</f>
        <v>0</v>
      </c>
      <c r="LC28" s="97">
        <f>Seniori!LC41</f>
        <v>0</v>
      </c>
      <c r="LD28" s="97">
        <f>Seniori!LD41</f>
        <v>0</v>
      </c>
      <c r="LE28" s="97">
        <f>Seniori!LE41</f>
        <v>0</v>
      </c>
      <c r="LF28" s="97">
        <f>Seniori!LF41</f>
        <v>0</v>
      </c>
      <c r="LG28" s="97">
        <f>Seniori!LG41</f>
        <v>0</v>
      </c>
      <c r="LH28" s="97">
        <f>Seniori!LH41</f>
        <v>0</v>
      </c>
      <c r="LI28" s="97">
        <f>Seniori!LI41</f>
        <v>0</v>
      </c>
      <c r="LJ28" s="97">
        <f>Seniori!LJ41</f>
        <v>0</v>
      </c>
      <c r="LK28" s="97">
        <f>Seniori!LK41</f>
        <v>0</v>
      </c>
      <c r="LL28" s="97">
        <f>Seniori!LL41</f>
        <v>0</v>
      </c>
      <c r="LM28" s="97">
        <f>Seniori!LM41</f>
        <v>0</v>
      </c>
      <c r="LN28" s="97">
        <f>Seniori!LN41</f>
        <v>0</v>
      </c>
      <c r="LO28" s="97">
        <f>Seniori!LO41</f>
        <v>0</v>
      </c>
      <c r="LP28" s="97">
        <f>Seniori!LP41</f>
        <v>0</v>
      </c>
      <c r="LQ28" s="97">
        <f>Seniori!LQ41</f>
        <v>0</v>
      </c>
      <c r="LR28" s="97">
        <f>Seniori!LR41</f>
        <v>0</v>
      </c>
      <c r="LS28" s="97">
        <f>Seniori!LS41</f>
        <v>0</v>
      </c>
      <c r="LT28" s="97">
        <f>Seniori!LT41</f>
        <v>0</v>
      </c>
      <c r="LU28" s="97">
        <f>Seniori!LU41</f>
        <v>0</v>
      </c>
      <c r="LV28" s="97">
        <f>Seniori!LV41</f>
        <v>0</v>
      </c>
      <c r="LW28" s="97">
        <f>Seniori!LW41</f>
        <v>0</v>
      </c>
      <c r="LX28" s="97">
        <f>Seniori!LX41</f>
        <v>0</v>
      </c>
      <c r="LY28" s="97">
        <f>Seniori!LY41</f>
        <v>0</v>
      </c>
      <c r="LZ28" s="97">
        <f>Seniori!LZ41</f>
        <v>0</v>
      </c>
      <c r="MA28" s="97">
        <f>Seniori!MA41</f>
        <v>0</v>
      </c>
      <c r="MB28" s="97">
        <f>Seniori!MB41</f>
        <v>0</v>
      </c>
      <c r="MC28" s="97">
        <f>Seniori!MC41</f>
        <v>0</v>
      </c>
      <c r="MD28" s="97">
        <f>Seniori!MD41</f>
        <v>0</v>
      </c>
      <c r="ME28" s="97">
        <f>Seniori!ME41</f>
        <v>0</v>
      </c>
      <c r="MF28" s="97">
        <f>Seniori!MF41</f>
        <v>0</v>
      </c>
      <c r="MG28" s="97">
        <f>Seniori!MG41</f>
        <v>0</v>
      </c>
      <c r="MH28" s="97">
        <f>Seniori!MH41</f>
        <v>0</v>
      </c>
      <c r="MI28" s="97">
        <f>Seniori!MI41</f>
        <v>0</v>
      </c>
      <c r="MJ28" s="97">
        <f>Seniori!MJ41</f>
        <v>0</v>
      </c>
      <c r="MK28" s="97">
        <f>Seniori!MK41</f>
        <v>0</v>
      </c>
      <c r="ML28" s="97">
        <f>Seniori!ML41</f>
        <v>0</v>
      </c>
      <c r="MM28" s="97">
        <f>Seniori!MM41</f>
        <v>0</v>
      </c>
      <c r="MN28" s="97">
        <f>Seniori!MN41</f>
        <v>0</v>
      </c>
      <c r="MO28" s="97">
        <f>Seniori!MO41</f>
        <v>0</v>
      </c>
      <c r="MP28" s="97">
        <f>Seniori!MP41</f>
        <v>0</v>
      </c>
      <c r="MQ28" s="97">
        <f>Seniori!MQ41</f>
        <v>0</v>
      </c>
      <c r="MR28" s="97">
        <f>Seniori!MR41</f>
        <v>0</v>
      </c>
      <c r="MS28" s="97">
        <f>Seniori!MS41</f>
        <v>0</v>
      </c>
      <c r="MT28" s="97">
        <f>Seniori!MT41</f>
        <v>0</v>
      </c>
      <c r="MU28" s="97">
        <f>Seniori!MU41</f>
        <v>0</v>
      </c>
      <c r="MV28" s="97">
        <f>Seniori!MV41</f>
        <v>0</v>
      </c>
      <c r="MW28" s="97">
        <f>Seniori!MW41</f>
        <v>0</v>
      </c>
      <c r="MX28" s="97">
        <f>Seniori!MX41</f>
        <v>0</v>
      </c>
      <c r="MY28" s="97">
        <f>Seniori!MY41</f>
        <v>0</v>
      </c>
      <c r="MZ28" s="97">
        <f>Seniori!MZ41</f>
        <v>0</v>
      </c>
      <c r="NA28" s="97">
        <f>Seniori!NA41</f>
        <v>0</v>
      </c>
      <c r="NB28" s="97">
        <f>Seniori!NB41</f>
        <v>0</v>
      </c>
      <c r="NC28" s="97">
        <f>Seniori!NC41</f>
        <v>0</v>
      </c>
      <c r="ND28" s="97">
        <f>Seniori!ND41</f>
        <v>0</v>
      </c>
      <c r="NE28" s="97">
        <f>Seniori!NE41</f>
        <v>0</v>
      </c>
      <c r="NF28" s="97">
        <f>Seniori!NF41</f>
        <v>0</v>
      </c>
      <c r="NG28" s="97">
        <f>Seniori!NG41</f>
        <v>0</v>
      </c>
      <c r="NH28" s="97">
        <f>Seniori!NH41</f>
        <v>0</v>
      </c>
      <c r="NI28" s="97">
        <f>Seniori!NI41</f>
        <v>0</v>
      </c>
      <c r="NJ28" s="97">
        <f>Seniori!NJ41</f>
        <v>0</v>
      </c>
      <c r="NK28" s="97">
        <f>Seniori!NK41</f>
        <v>0</v>
      </c>
      <c r="NL28" s="97">
        <f>Seniori!NL41</f>
        <v>0</v>
      </c>
      <c r="NM28" s="97">
        <f>Seniori!NM41</f>
        <v>0</v>
      </c>
      <c r="NN28" s="97">
        <f>Seniori!NN41</f>
        <v>0</v>
      </c>
      <c r="NO28" s="97">
        <f>Seniori!NO41</f>
        <v>0</v>
      </c>
      <c r="NP28" s="97">
        <f>Seniori!NP41</f>
        <v>0</v>
      </c>
      <c r="NQ28" s="97">
        <f>Seniori!NQ41</f>
        <v>0</v>
      </c>
      <c r="NR28" s="97">
        <f>Seniori!NR41</f>
        <v>0</v>
      </c>
      <c r="NS28" s="97">
        <f>Seniori!NS41</f>
        <v>0</v>
      </c>
      <c r="NT28" s="97">
        <f>Seniori!NT41</f>
        <v>0</v>
      </c>
      <c r="NU28" s="97">
        <f>Seniori!NU41</f>
        <v>0</v>
      </c>
      <c r="NV28" s="97">
        <f>Seniori!NV41</f>
        <v>0</v>
      </c>
      <c r="NW28" s="97">
        <f>Seniori!NW41</f>
        <v>0</v>
      </c>
      <c r="NX28" s="97">
        <f>Seniori!NX41</f>
        <v>0</v>
      </c>
      <c r="NY28" s="97">
        <f>Seniori!NY41</f>
        <v>0</v>
      </c>
      <c r="NZ28" s="97">
        <f>Seniori!NZ41</f>
        <v>0</v>
      </c>
      <c r="OA28" s="97">
        <f>Seniori!OA41</f>
        <v>0</v>
      </c>
      <c r="OB28" s="97">
        <f>Seniori!OB41</f>
        <v>0</v>
      </c>
      <c r="OC28" s="97">
        <f>Seniori!OC41</f>
        <v>0</v>
      </c>
      <c r="OD28" s="97">
        <f>Seniori!OD41</f>
        <v>0</v>
      </c>
      <c r="OE28" s="97">
        <f>Seniori!OE41</f>
        <v>0</v>
      </c>
      <c r="OF28" s="97">
        <f>Seniori!OF41</f>
        <v>0</v>
      </c>
      <c r="OG28" s="97">
        <f>Seniori!OG41</f>
        <v>0</v>
      </c>
      <c r="OH28" s="97">
        <f>Seniori!OH41</f>
        <v>0</v>
      </c>
      <c r="OI28" s="97">
        <f>Seniori!OI41</f>
        <v>0</v>
      </c>
      <c r="OJ28" s="97">
        <f>Seniori!OJ41</f>
        <v>0</v>
      </c>
      <c r="OK28" s="97">
        <f>Seniori!OK41</f>
        <v>0</v>
      </c>
      <c r="OL28" s="97">
        <f>Seniori!OL41</f>
        <v>0</v>
      </c>
      <c r="OM28" s="97">
        <f>Seniori!OM41</f>
        <v>0</v>
      </c>
      <c r="ON28" s="97">
        <f>Seniori!ON41</f>
        <v>0</v>
      </c>
      <c r="OO28" s="97">
        <f>Seniori!OO41</f>
        <v>0</v>
      </c>
      <c r="OP28" s="97">
        <f>Seniori!OP41</f>
        <v>0</v>
      </c>
      <c r="OQ28" s="97">
        <f>Seniori!OQ41</f>
        <v>0</v>
      </c>
      <c r="OR28" s="97">
        <f>Seniori!OR41</f>
        <v>0</v>
      </c>
      <c r="OS28" s="97">
        <f>Seniori!OS41</f>
        <v>0</v>
      </c>
      <c r="OT28" s="97">
        <f>Seniori!OT41</f>
        <v>0</v>
      </c>
      <c r="OU28" s="97">
        <f>Seniori!OU41</f>
        <v>0</v>
      </c>
      <c r="OV28" s="97">
        <f>Seniori!OV41</f>
        <v>0</v>
      </c>
      <c r="OW28" s="97">
        <f>Seniori!OW41</f>
        <v>0</v>
      </c>
      <c r="OX28" s="97">
        <f>Seniori!OX41</f>
        <v>0</v>
      </c>
      <c r="OY28" s="97">
        <f>Seniori!OY41</f>
        <v>0</v>
      </c>
      <c r="OZ28" s="97">
        <f>Seniori!OZ41</f>
        <v>0</v>
      </c>
      <c r="PA28" s="97">
        <f>Seniori!PA41</f>
        <v>0</v>
      </c>
      <c r="PB28" s="97">
        <f>Seniori!PB41</f>
        <v>0</v>
      </c>
      <c r="PC28" s="97">
        <f>Seniori!PC41</f>
        <v>0</v>
      </c>
      <c r="PD28" s="97">
        <f>Seniori!PD41</f>
        <v>0</v>
      </c>
      <c r="PE28" s="97">
        <f>Seniori!PE41</f>
        <v>0</v>
      </c>
      <c r="PF28" s="97">
        <f>Seniori!PF41</f>
        <v>0</v>
      </c>
      <c r="PG28" s="97">
        <f>Seniori!PG41</f>
        <v>0</v>
      </c>
      <c r="PH28" s="97">
        <f>Seniori!PH41</f>
        <v>0</v>
      </c>
      <c r="PI28" s="97">
        <f>Seniori!PI41</f>
        <v>0</v>
      </c>
      <c r="PJ28" s="97">
        <f>Seniori!PJ41</f>
        <v>0</v>
      </c>
      <c r="PK28" s="97">
        <f>Seniori!PK41</f>
        <v>0</v>
      </c>
      <c r="PL28" s="97">
        <f>Seniori!PL41</f>
        <v>0</v>
      </c>
      <c r="PM28" s="97">
        <f>Seniori!PM41</f>
        <v>0</v>
      </c>
      <c r="PN28" s="97">
        <f>Seniori!PN41</f>
        <v>0</v>
      </c>
      <c r="PO28" s="97">
        <f>Seniori!PO41</f>
        <v>0</v>
      </c>
      <c r="PP28" s="97">
        <f>Seniori!PP41</f>
        <v>0</v>
      </c>
      <c r="PQ28" s="97">
        <f>Seniori!PQ41</f>
        <v>0</v>
      </c>
      <c r="PR28" s="97">
        <f>Seniori!PR41</f>
        <v>0</v>
      </c>
      <c r="PS28" s="97">
        <f>Seniori!PS41</f>
        <v>0</v>
      </c>
      <c r="PT28" s="97">
        <f>Seniori!PT41</f>
        <v>0</v>
      </c>
      <c r="PU28" s="97">
        <f>Seniori!PU41</f>
        <v>0</v>
      </c>
      <c r="PV28" s="97">
        <f>Seniori!PV41</f>
        <v>0</v>
      </c>
      <c r="PW28" s="97">
        <f>Seniori!PW41</f>
        <v>0</v>
      </c>
      <c r="PX28" s="97">
        <f>Seniori!PX41</f>
        <v>0</v>
      </c>
      <c r="PY28" s="97">
        <f>Seniori!PY41</f>
        <v>0</v>
      </c>
      <c r="PZ28" s="97">
        <f>Seniori!PZ41</f>
        <v>0</v>
      </c>
      <c r="QA28" s="97">
        <f>Seniori!QA41</f>
        <v>0</v>
      </c>
      <c r="QB28" s="97">
        <f>Seniori!QB41</f>
        <v>0</v>
      </c>
      <c r="QC28" s="97">
        <f>Seniori!QC41</f>
        <v>0</v>
      </c>
      <c r="QD28" s="97">
        <f>Seniori!QD41</f>
        <v>0</v>
      </c>
      <c r="QE28" s="97">
        <f>Seniori!QE41</f>
        <v>0</v>
      </c>
      <c r="QF28" s="97">
        <f>Seniori!QF41</f>
        <v>0</v>
      </c>
      <c r="QG28" s="97">
        <f>Seniori!QG41</f>
        <v>0</v>
      </c>
      <c r="QH28" s="97">
        <f>Seniori!QH41</f>
        <v>0</v>
      </c>
      <c r="QI28" s="97">
        <f>Seniori!QI41</f>
        <v>0</v>
      </c>
      <c r="QJ28" s="97">
        <f>Seniori!QJ41</f>
        <v>0</v>
      </c>
      <c r="QK28" s="97">
        <f>Seniori!QK41</f>
        <v>0</v>
      </c>
      <c r="QL28" s="97">
        <f>Seniori!QL41</f>
        <v>0</v>
      </c>
      <c r="QM28" s="97">
        <f>Seniori!QM41</f>
        <v>0</v>
      </c>
      <c r="QN28" s="97">
        <f>Seniori!QN41</f>
        <v>0</v>
      </c>
      <c r="QO28" s="97">
        <f>Seniori!QO41</f>
        <v>0</v>
      </c>
      <c r="QP28" s="97">
        <f>Seniori!QP41</f>
        <v>0</v>
      </c>
      <c r="QQ28" s="97">
        <f>Seniori!QQ41</f>
        <v>0</v>
      </c>
      <c r="QR28" s="97">
        <f>Seniori!QR41</f>
        <v>0</v>
      </c>
      <c r="QS28" s="97">
        <f>Seniori!QS41</f>
        <v>0</v>
      </c>
      <c r="QT28" s="97">
        <f>Seniori!QT41</f>
        <v>0</v>
      </c>
      <c r="QU28" s="97">
        <f>Seniori!QU41</f>
        <v>0</v>
      </c>
      <c r="QV28" s="97">
        <f>Seniori!QV41</f>
        <v>0</v>
      </c>
      <c r="QW28" s="97">
        <f>Seniori!QW41</f>
        <v>0</v>
      </c>
      <c r="QX28" s="97">
        <f>Seniori!QX41</f>
        <v>0</v>
      </c>
      <c r="QY28" s="97">
        <f>Seniori!QY41</f>
        <v>0</v>
      </c>
      <c r="QZ28" s="97">
        <f>Seniori!QZ41</f>
        <v>0</v>
      </c>
      <c r="RA28" s="97">
        <f>Seniori!RA41</f>
        <v>0</v>
      </c>
      <c r="RB28" s="97">
        <f>Seniori!RB41</f>
        <v>0</v>
      </c>
      <c r="RC28" s="97">
        <f>Seniori!RC41</f>
        <v>0</v>
      </c>
      <c r="RD28" s="97">
        <f>Seniori!RD41</f>
        <v>0</v>
      </c>
      <c r="RE28" s="97">
        <f>Seniori!RE41</f>
        <v>0</v>
      </c>
      <c r="RF28" s="97">
        <f>Seniori!RF41</f>
        <v>0</v>
      </c>
      <c r="RG28" s="97">
        <f>Seniori!RG41</f>
        <v>0</v>
      </c>
      <c r="RH28" s="97">
        <f>Seniori!RH41</f>
        <v>0</v>
      </c>
      <c r="RI28" s="97">
        <f>Seniori!RI41</f>
        <v>0</v>
      </c>
      <c r="RJ28" s="97">
        <f>Seniori!RJ41</f>
        <v>0</v>
      </c>
      <c r="RK28" s="97">
        <f>Seniori!RK41</f>
        <v>0</v>
      </c>
      <c r="RL28" s="97">
        <f>Seniori!RL41</f>
        <v>0</v>
      </c>
      <c r="RM28" s="97">
        <f>Seniori!RM41</f>
        <v>0</v>
      </c>
      <c r="RN28" s="97">
        <f>Seniori!RN41</f>
        <v>0</v>
      </c>
      <c r="RO28" s="97">
        <f>Seniori!RO41</f>
        <v>0</v>
      </c>
      <c r="RP28" s="97">
        <f>Seniori!RP41</f>
        <v>0</v>
      </c>
      <c r="RQ28" s="97">
        <f>Seniori!RQ41</f>
        <v>0</v>
      </c>
      <c r="RR28" s="97">
        <f>Seniori!RR41</f>
        <v>0</v>
      </c>
      <c r="RS28" s="97">
        <f>Seniori!RS41</f>
        <v>0</v>
      </c>
      <c r="RT28" s="97">
        <f>Seniori!RT41</f>
        <v>0</v>
      </c>
      <c r="RU28" s="97">
        <f>Seniori!RU41</f>
        <v>0</v>
      </c>
      <c r="RV28" s="97">
        <f>Seniori!RV41</f>
        <v>0</v>
      </c>
      <c r="RW28" s="97">
        <f>Seniori!RW41</f>
        <v>0</v>
      </c>
      <c r="RX28" s="97">
        <f>Seniori!RX41</f>
        <v>0</v>
      </c>
      <c r="RY28" s="97">
        <f>Seniori!RY41</f>
        <v>0</v>
      </c>
      <c r="RZ28" s="97">
        <f>Seniori!RZ41</f>
        <v>0</v>
      </c>
      <c r="SA28" s="97">
        <f>Seniori!SA41</f>
        <v>0</v>
      </c>
      <c r="SB28" s="97">
        <f>Seniori!SB41</f>
        <v>0</v>
      </c>
      <c r="SC28" s="97">
        <f>Seniori!SC41</f>
        <v>0</v>
      </c>
      <c r="SD28" s="97">
        <f>Seniori!SD41</f>
        <v>0</v>
      </c>
      <c r="SE28" s="97">
        <f>Seniori!SE41</f>
        <v>0</v>
      </c>
      <c r="SF28" s="97">
        <f>Seniori!SF41</f>
        <v>0</v>
      </c>
      <c r="SG28" s="97">
        <f>Seniori!SG41</f>
        <v>0</v>
      </c>
      <c r="SH28" s="97">
        <f>Seniori!SH41</f>
        <v>0</v>
      </c>
      <c r="SI28" s="97">
        <f>Seniori!SI41</f>
        <v>0</v>
      </c>
      <c r="SJ28" s="97">
        <f>Seniori!SJ41</f>
        <v>0</v>
      </c>
      <c r="SK28" s="97">
        <f>Seniori!SK41</f>
        <v>0</v>
      </c>
      <c r="SL28" s="97">
        <f>Seniori!SL41</f>
        <v>0</v>
      </c>
      <c r="SM28" s="97">
        <f>Seniori!SM41</f>
        <v>0</v>
      </c>
      <c r="SN28" s="97">
        <f>Seniori!SN41</f>
        <v>0</v>
      </c>
      <c r="SO28" s="97">
        <f>Seniori!SO41</f>
        <v>0</v>
      </c>
      <c r="SP28" s="97">
        <f>Seniori!SP41</f>
        <v>0</v>
      </c>
      <c r="SQ28" s="97">
        <f>Seniori!SQ41</f>
        <v>0</v>
      </c>
      <c r="SR28" s="97">
        <f>Seniori!SR41</f>
        <v>0</v>
      </c>
      <c r="SS28" s="97">
        <f>Seniori!SS41</f>
        <v>0</v>
      </c>
      <c r="ST28" s="97">
        <f>Seniori!ST41</f>
        <v>0</v>
      </c>
      <c r="SU28" s="97">
        <f>Seniori!SU41</f>
        <v>0</v>
      </c>
      <c r="SV28" s="97">
        <f>Seniori!SV41</f>
        <v>0</v>
      </c>
      <c r="SW28" s="97">
        <f>Seniori!SW41</f>
        <v>0</v>
      </c>
      <c r="SX28" s="97">
        <f>Seniori!SX41</f>
        <v>0</v>
      </c>
      <c r="SY28" s="97">
        <f>Seniori!SY41</f>
        <v>0</v>
      </c>
      <c r="SZ28" s="97">
        <f>Seniori!SZ41</f>
        <v>0</v>
      </c>
      <c r="TA28" s="97">
        <f>Seniori!TA41</f>
        <v>0</v>
      </c>
      <c r="TB28" s="97">
        <f>Seniori!TB41</f>
        <v>0</v>
      </c>
    </row>
    <row r="29" spans="1:522" s="1" customFormat="1" ht="18" customHeight="1" x14ac:dyDescent="0.2">
      <c r="A29" s="12">
        <v>17</v>
      </c>
      <c r="B29" s="11" t="s">
        <v>393</v>
      </c>
      <c r="C29" s="1">
        <v>12902</v>
      </c>
      <c r="D29" s="1">
        <v>2019</v>
      </c>
      <c r="E29" s="4" t="s">
        <v>252</v>
      </c>
      <c r="F29" s="1">
        <v>9513</v>
      </c>
      <c r="G29" s="9" t="s">
        <v>93</v>
      </c>
      <c r="H29" s="4" t="s">
        <v>58</v>
      </c>
      <c r="I29" s="1">
        <f t="shared" si="2"/>
        <v>105</v>
      </c>
      <c r="J29" s="12">
        <f>Tabuľka4[[#This Row],[Stĺpec100]]+Tabuľka4[[#This Row],[Stĺpec132]]+Tabuľka4[[#This Row],[Stĺpec139]]+Tabuľka4[[#This Row],[Stĺpec168]]+Tabuľka4[[#This Row],[Stĺpec170]]+Tabuľka4[[#This Row],[Stĺpec172]]+Tabuľka4[[#This Row],[Stĺpec219]]+Tabuľka4[[#This Row],[Stĺpec221]]+Tabuľka4[[#This Row],[Stĺpec253]]+Tabuľka4[[#This Row],[Stĺpec264]]+Tabuľka4[[#This Row],[Stĺpec265]]+Tabuľka4[[#This Row],[Stĺpec278]]+Tabuľka4[[#This Row],[Stĺpec287]]+Tabuľka4[[#This Row],[Stĺpec297]]+Tabuľka4[[#This Row],[Stĺpec306]]</f>
        <v>89</v>
      </c>
      <c r="K29" s="97">
        <f>Juniori!K18</f>
        <v>0</v>
      </c>
      <c r="L29" s="97">
        <f>Juniori!L18</f>
        <v>0</v>
      </c>
      <c r="M29" s="97">
        <f>Juniori!M18</f>
        <v>0</v>
      </c>
      <c r="N29" s="97">
        <f>Juniori!N18</f>
        <v>0</v>
      </c>
      <c r="O29" s="97">
        <f>Juniori!O18</f>
        <v>0</v>
      </c>
      <c r="P29" s="97">
        <f>Juniori!P18</f>
        <v>0</v>
      </c>
      <c r="Q29" s="97">
        <f>Juniori!Q18</f>
        <v>0</v>
      </c>
      <c r="R29" s="97">
        <f>Juniori!R18</f>
        <v>0</v>
      </c>
      <c r="S29" s="97">
        <f>Juniori!S18</f>
        <v>0</v>
      </c>
      <c r="T29" s="97">
        <f>Juniori!T18</f>
        <v>0</v>
      </c>
      <c r="U29" s="97">
        <f>Juniori!U18</f>
        <v>0</v>
      </c>
      <c r="V29" s="97">
        <f>Juniori!V18</f>
        <v>0</v>
      </c>
      <c r="W29" s="97">
        <f>Juniori!W18</f>
        <v>0</v>
      </c>
      <c r="X29" s="97">
        <f>Juniori!X18</f>
        <v>0</v>
      </c>
      <c r="Y29" s="97">
        <f>Juniori!Y18</f>
        <v>0</v>
      </c>
      <c r="Z29" s="97">
        <f>Juniori!Z18</f>
        <v>0</v>
      </c>
      <c r="AA29" s="97">
        <f>Juniori!AA18</f>
        <v>0</v>
      </c>
      <c r="AB29" s="97">
        <f>Juniori!AB18</f>
        <v>0</v>
      </c>
      <c r="AC29" s="97">
        <f>Juniori!AC18</f>
        <v>0</v>
      </c>
      <c r="AD29" s="97">
        <f>Juniori!AD18</f>
        <v>0</v>
      </c>
      <c r="AE29" s="97">
        <f>Juniori!AE18</f>
        <v>0</v>
      </c>
      <c r="AF29" s="97">
        <f>Juniori!AF18</f>
        <v>0</v>
      </c>
      <c r="AG29" s="97">
        <f>Juniori!AG18</f>
        <v>0</v>
      </c>
      <c r="AH29" s="97">
        <f>Juniori!AH18</f>
        <v>0</v>
      </c>
      <c r="AI29" s="97">
        <f>Juniori!AI18</f>
        <v>0</v>
      </c>
      <c r="AJ29" s="97">
        <f>Juniori!AJ18</f>
        <v>0</v>
      </c>
      <c r="AK29" s="97">
        <f>Juniori!AK18</f>
        <v>0</v>
      </c>
      <c r="AL29" s="97">
        <f>Juniori!AL18</f>
        <v>0</v>
      </c>
      <c r="AM29" s="97">
        <f>Juniori!AM18</f>
        <v>0</v>
      </c>
      <c r="AN29" s="97">
        <f>Juniori!AN18</f>
        <v>0</v>
      </c>
      <c r="AO29" s="97">
        <f>Juniori!AO18</f>
        <v>0</v>
      </c>
      <c r="AP29" s="97">
        <f>Juniori!AP18</f>
        <v>0</v>
      </c>
      <c r="AQ29" s="97">
        <f>Juniori!AQ18</f>
        <v>0</v>
      </c>
      <c r="AR29" s="97">
        <f>Juniori!AR18</f>
        <v>0</v>
      </c>
      <c r="AS29" s="97">
        <f>Juniori!AS18</f>
        <v>0</v>
      </c>
      <c r="AT29" s="97">
        <f>Juniori!AT18</f>
        <v>0</v>
      </c>
      <c r="AU29" s="97">
        <f>Juniori!AU18</f>
        <v>0</v>
      </c>
      <c r="AV29" s="97">
        <f>Juniori!AV18</f>
        <v>0</v>
      </c>
      <c r="AW29" s="97">
        <f>Juniori!AW18</f>
        <v>0</v>
      </c>
      <c r="AX29" s="97">
        <f>Juniori!AX18</f>
        <v>0</v>
      </c>
      <c r="AY29" s="97">
        <f>Juniori!AY18</f>
        <v>0</v>
      </c>
      <c r="AZ29" s="97">
        <f>Juniori!AZ18</f>
        <v>0</v>
      </c>
      <c r="BA29" s="97">
        <f>Juniori!BA18</f>
        <v>0</v>
      </c>
      <c r="BB29" s="97">
        <f>Juniori!BB18</f>
        <v>0</v>
      </c>
      <c r="BC29" s="97">
        <f>Juniori!BC18</f>
        <v>0</v>
      </c>
      <c r="BD29" s="97">
        <f>Juniori!BD18</f>
        <v>0</v>
      </c>
      <c r="BE29" s="97">
        <f>Juniori!BE18</f>
        <v>0</v>
      </c>
      <c r="BF29" s="97">
        <f>Juniori!BF18</f>
        <v>0</v>
      </c>
      <c r="BG29" s="97">
        <f>Juniori!BG18</f>
        <v>0</v>
      </c>
      <c r="BH29" s="97">
        <f>Juniori!BH18</f>
        <v>0</v>
      </c>
      <c r="BI29" s="97">
        <f>Juniori!BI18</f>
        <v>0</v>
      </c>
      <c r="BJ29" s="97">
        <f>Juniori!BJ18</f>
        <v>0</v>
      </c>
      <c r="BK29" s="97">
        <f>Juniori!BK18</f>
        <v>0</v>
      </c>
      <c r="BL29" s="97">
        <f>Juniori!BL18</f>
        <v>0</v>
      </c>
      <c r="BM29" s="97">
        <f>Juniori!BM18</f>
        <v>0</v>
      </c>
      <c r="BN29" s="97">
        <f>Juniori!BN18</f>
        <v>0</v>
      </c>
      <c r="BO29" s="97">
        <f>Juniori!BO18</f>
        <v>0</v>
      </c>
      <c r="BP29" s="97">
        <f>Juniori!BP18</f>
        <v>0</v>
      </c>
      <c r="BQ29" s="97">
        <f>Juniori!BQ18</f>
        <v>0</v>
      </c>
      <c r="BR29" s="97">
        <f>Juniori!BR18</f>
        <v>0</v>
      </c>
      <c r="BS29" s="97">
        <f>Juniori!BS18</f>
        <v>0</v>
      </c>
      <c r="BT29" s="97">
        <f>Juniori!BT18</f>
        <v>0</v>
      </c>
      <c r="BU29" s="97">
        <f>Juniori!BU18</f>
        <v>0</v>
      </c>
      <c r="BV29" s="97">
        <f>Juniori!BV18</f>
        <v>0</v>
      </c>
      <c r="BW29" s="97">
        <f>Juniori!BW18</f>
        <v>0</v>
      </c>
      <c r="BX29" s="97">
        <f>Juniori!BX18</f>
        <v>0</v>
      </c>
      <c r="BY29" s="97">
        <f>Juniori!BY18</f>
        <v>0</v>
      </c>
      <c r="BZ29" s="97">
        <f>Juniori!BZ18</f>
        <v>0</v>
      </c>
      <c r="CA29" s="97">
        <f>Juniori!CA18</f>
        <v>0</v>
      </c>
      <c r="CB29" s="97">
        <f>Juniori!CB18</f>
        <v>0</v>
      </c>
      <c r="CC29" s="97">
        <f>Juniori!CC18</f>
        <v>0</v>
      </c>
      <c r="CD29" s="97">
        <f>Juniori!CD18</f>
        <v>0</v>
      </c>
      <c r="CE29" s="97">
        <f>Juniori!CE18</f>
        <v>0</v>
      </c>
      <c r="CF29" s="97">
        <f>Juniori!CF18</f>
        <v>0</v>
      </c>
      <c r="CG29" s="97">
        <f>Juniori!CG18</f>
        <v>0</v>
      </c>
      <c r="CH29" s="97">
        <f>Juniori!CH18</f>
        <v>0</v>
      </c>
      <c r="CI29" s="97">
        <f>Juniori!CI18</f>
        <v>0</v>
      </c>
      <c r="CJ29" s="97">
        <f>Juniori!CJ18</f>
        <v>0</v>
      </c>
      <c r="CK29" s="97">
        <f>Juniori!CK18</f>
        <v>0</v>
      </c>
      <c r="CL29" s="97">
        <f>Juniori!CL18</f>
        <v>0</v>
      </c>
      <c r="CM29" s="97">
        <f>Juniori!CM18</f>
        <v>0</v>
      </c>
      <c r="CN29" s="97">
        <f>Juniori!CN18</f>
        <v>0</v>
      </c>
      <c r="CO29" s="97">
        <f>Juniori!CO18</f>
        <v>0</v>
      </c>
      <c r="CP29" s="97">
        <f>Juniori!CP18</f>
        <v>0</v>
      </c>
      <c r="CQ29" s="97">
        <f>Juniori!CQ18</f>
        <v>0</v>
      </c>
      <c r="CR29" s="97">
        <f>Juniori!CR18</f>
        <v>0</v>
      </c>
      <c r="CS29" s="97">
        <f>Juniori!CS18</f>
        <v>0</v>
      </c>
      <c r="CT29" s="97">
        <f>Juniori!CT18</f>
        <v>0</v>
      </c>
      <c r="CU29" s="97">
        <f>Juniori!CU18</f>
        <v>0</v>
      </c>
      <c r="CV29" s="97">
        <f>Juniori!CV18</f>
        <v>5</v>
      </c>
      <c r="CW29" s="97" t="str">
        <f>Juniori!CW18</f>
        <v>o</v>
      </c>
      <c r="CX29" s="97">
        <f>Juniori!CX18</f>
        <v>0</v>
      </c>
      <c r="CY29" s="97">
        <f>Juniori!CY18</f>
        <v>0</v>
      </c>
      <c r="CZ29" s="97">
        <f>Juniori!CZ18</f>
        <v>0</v>
      </c>
      <c r="DA29" s="97">
        <f>Juniori!DA18</f>
        <v>0</v>
      </c>
      <c r="DB29" s="97">
        <f>Juniori!DB18</f>
        <v>0</v>
      </c>
      <c r="DC29" s="97">
        <f>Juniori!DC18</f>
        <v>0</v>
      </c>
      <c r="DD29" s="97">
        <f>Juniori!DD18</f>
        <v>0</v>
      </c>
      <c r="DE29" s="97">
        <f>Juniori!DE18</f>
        <v>0</v>
      </c>
      <c r="DF29" s="97">
        <f>Juniori!DF18</f>
        <v>0</v>
      </c>
      <c r="DG29" s="97">
        <f>Juniori!DG18</f>
        <v>0</v>
      </c>
      <c r="DH29" s="97">
        <f>Juniori!DH18</f>
        <v>0</v>
      </c>
      <c r="DI29" s="97">
        <f>Juniori!DI18</f>
        <v>0</v>
      </c>
      <c r="DJ29" s="97">
        <f>Juniori!DJ18</f>
        <v>0</v>
      </c>
      <c r="DK29" s="97">
        <f>Juniori!DK18</f>
        <v>0</v>
      </c>
      <c r="DL29" s="97">
        <f>Juniori!DL18</f>
        <v>0</v>
      </c>
      <c r="DM29" s="97">
        <f>Juniori!DM18</f>
        <v>0</v>
      </c>
      <c r="DN29" s="97">
        <f>Juniori!DN18</f>
        <v>0</v>
      </c>
      <c r="DO29" s="97">
        <f>Juniori!DO18</f>
        <v>0</v>
      </c>
      <c r="DP29" s="97">
        <f>Juniori!DP18</f>
        <v>0</v>
      </c>
      <c r="DQ29" s="97">
        <f>Juniori!DQ18</f>
        <v>0</v>
      </c>
      <c r="DR29" s="97">
        <f>Juniori!DR18</f>
        <v>0</v>
      </c>
      <c r="DS29" s="97">
        <f>Juniori!DS18</f>
        <v>0</v>
      </c>
      <c r="DT29" s="97">
        <f>Juniori!DT18</f>
        <v>0</v>
      </c>
      <c r="DU29" s="97">
        <f>Juniori!DU18</f>
        <v>0</v>
      </c>
      <c r="DV29" s="97">
        <f>Juniori!DV18</f>
        <v>0</v>
      </c>
      <c r="DW29" s="97">
        <f>Juniori!DW18</f>
        <v>0</v>
      </c>
      <c r="DX29" s="97">
        <f>Juniori!DX18</f>
        <v>0</v>
      </c>
      <c r="DY29" s="97" t="str">
        <f>Juniori!DY18</f>
        <v>o</v>
      </c>
      <c r="DZ29" s="97">
        <f>Juniori!DZ18</f>
        <v>0</v>
      </c>
      <c r="EA29" s="97">
        <f>Juniori!EA18</f>
        <v>0</v>
      </c>
      <c r="EB29" s="97">
        <f>Juniori!EB18</f>
        <v>5</v>
      </c>
      <c r="EC29" s="97">
        <f>Juniori!EC18</f>
        <v>0</v>
      </c>
      <c r="ED29" s="97">
        <f>Juniori!ED18</f>
        <v>0</v>
      </c>
      <c r="EE29" s="97">
        <f>Juniori!EE18</f>
        <v>0</v>
      </c>
      <c r="EF29" s="97">
        <f>Juniori!EF18</f>
        <v>0</v>
      </c>
      <c r="EG29" s="97" t="str">
        <f>Juniori!EG18</f>
        <v>o</v>
      </c>
      <c r="EH29" s="97">
        <f>Juniori!EH18</f>
        <v>0</v>
      </c>
      <c r="EI29" s="97">
        <f>Juniori!EI18</f>
        <v>4</v>
      </c>
      <c r="EJ29" s="97">
        <f>Juniori!EJ18</f>
        <v>0</v>
      </c>
      <c r="EK29" s="97">
        <f>Juniori!EK18</f>
        <v>0</v>
      </c>
      <c r="EL29" s="97">
        <f>Juniori!EL18</f>
        <v>0</v>
      </c>
      <c r="EM29" s="97">
        <f>Juniori!EM18</f>
        <v>0</v>
      </c>
      <c r="EN29" s="97">
        <f>Juniori!EN18</f>
        <v>0</v>
      </c>
      <c r="EO29" s="97">
        <f>Juniori!EO18</f>
        <v>0</v>
      </c>
      <c r="EP29" s="97">
        <f>Juniori!EP18</f>
        <v>0</v>
      </c>
      <c r="EQ29" s="97">
        <f>Juniori!EQ18</f>
        <v>0</v>
      </c>
      <c r="ER29" s="97">
        <f>Juniori!ER18</f>
        <v>0</v>
      </c>
      <c r="ES29" s="97">
        <f>Juniori!ES18</f>
        <v>0</v>
      </c>
      <c r="ET29" s="97">
        <f>Juniori!ET18</f>
        <v>0</v>
      </c>
      <c r="EU29" s="97">
        <f>Juniori!EU18</f>
        <v>0</v>
      </c>
      <c r="EV29" s="97">
        <f>Juniori!EV18</f>
        <v>0</v>
      </c>
      <c r="EW29" s="97">
        <f>Juniori!EW18</f>
        <v>0</v>
      </c>
      <c r="EX29" s="97">
        <f>Juniori!EX18</f>
        <v>0</v>
      </c>
      <c r="EY29" s="97">
        <f>Juniori!EY18</f>
        <v>0</v>
      </c>
      <c r="EZ29" s="97">
        <f>Juniori!EZ18</f>
        <v>0</v>
      </c>
      <c r="FA29" s="97">
        <f>Juniori!FA18</f>
        <v>0</v>
      </c>
      <c r="FB29" s="97">
        <f>Juniori!FB18</f>
        <v>0</v>
      </c>
      <c r="FC29" s="97">
        <f>Juniori!FC18</f>
        <v>0</v>
      </c>
      <c r="FD29" s="97">
        <f>Juniori!FD18</f>
        <v>0</v>
      </c>
      <c r="FE29" s="97">
        <f>Juniori!FE18</f>
        <v>0</v>
      </c>
      <c r="FF29" s="97">
        <f>Juniori!FF18</f>
        <v>0</v>
      </c>
      <c r="FG29" s="97">
        <f>Juniori!FG18</f>
        <v>0</v>
      </c>
      <c r="FH29" s="97">
        <f>Juniori!FH18</f>
        <v>0</v>
      </c>
      <c r="FI29" s="97">
        <f>Juniori!FI18</f>
        <v>0</v>
      </c>
      <c r="FJ29" s="97">
        <f>Juniori!FJ18</f>
        <v>0</v>
      </c>
      <c r="FK29" s="97">
        <f>Juniori!FK18</f>
        <v>0</v>
      </c>
      <c r="FL29" s="97">
        <f>Juniori!FL18</f>
        <v>7</v>
      </c>
      <c r="FM29" s="97">
        <f>Juniori!FM18</f>
        <v>0</v>
      </c>
      <c r="FN29" s="97">
        <f>Juniori!FN18</f>
        <v>4</v>
      </c>
      <c r="FO29" s="97">
        <f>Juniori!FO18</f>
        <v>0</v>
      </c>
      <c r="FP29" s="97">
        <f>Juniori!FP18</f>
        <v>4</v>
      </c>
      <c r="FQ29" s="97">
        <f>Juniori!FQ18</f>
        <v>0</v>
      </c>
      <c r="FR29" s="97">
        <f>Juniori!FR18</f>
        <v>0</v>
      </c>
      <c r="FS29" s="97" t="str">
        <f>Juniori!FS18</f>
        <v>o</v>
      </c>
      <c r="FT29" s="97">
        <f>Juniori!FT18</f>
        <v>0</v>
      </c>
      <c r="FU29" s="97">
        <f>Juniori!FU18</f>
        <v>0</v>
      </c>
      <c r="FV29" s="97">
        <f>Juniori!FV18</f>
        <v>0</v>
      </c>
      <c r="FW29" s="97">
        <f>Juniori!FW18</f>
        <v>0</v>
      </c>
      <c r="FX29" s="97">
        <f>Juniori!FX18</f>
        <v>0</v>
      </c>
      <c r="FY29" s="97">
        <f>Juniori!FY18</f>
        <v>0</v>
      </c>
      <c r="FZ29" s="97">
        <f>Juniori!FZ18</f>
        <v>0</v>
      </c>
      <c r="GA29" s="97">
        <f>Juniori!GA18</f>
        <v>0</v>
      </c>
      <c r="GB29" s="97">
        <f>Juniori!GB18</f>
        <v>0</v>
      </c>
      <c r="GC29" s="97">
        <f>Juniori!GC18</f>
        <v>0</v>
      </c>
      <c r="GD29" s="97">
        <f>Juniori!GD18</f>
        <v>0</v>
      </c>
      <c r="GE29" s="97">
        <f>Juniori!GE18</f>
        <v>0</v>
      </c>
      <c r="GF29" s="97">
        <f>Juniori!GF18</f>
        <v>0</v>
      </c>
      <c r="GG29" s="97">
        <f>Juniori!GG18</f>
        <v>0</v>
      </c>
      <c r="GH29" s="97">
        <f>Juniori!GH18</f>
        <v>0</v>
      </c>
      <c r="GI29" s="97">
        <f>Juniori!GI18</f>
        <v>0</v>
      </c>
      <c r="GJ29" s="97">
        <f>Juniori!GJ18</f>
        <v>0</v>
      </c>
      <c r="GK29" s="97">
        <f>Juniori!GK18</f>
        <v>0</v>
      </c>
      <c r="GL29" s="97">
        <f>Juniori!GL18</f>
        <v>0</v>
      </c>
      <c r="GM29" s="97">
        <f>Juniori!GM18</f>
        <v>0</v>
      </c>
      <c r="GN29" s="97">
        <f>Juniori!GN18</f>
        <v>0</v>
      </c>
      <c r="GO29" s="97">
        <f>Juniori!GO18</f>
        <v>0</v>
      </c>
      <c r="GP29" s="97">
        <f>Juniori!GP18</f>
        <v>0</v>
      </c>
      <c r="GQ29" s="97">
        <f>Juniori!GQ18</f>
        <v>0</v>
      </c>
      <c r="GR29" s="97">
        <f>Juniori!GR18</f>
        <v>0</v>
      </c>
      <c r="GS29" s="97">
        <f>Juniori!GS18</f>
        <v>0</v>
      </c>
      <c r="GT29" s="97">
        <f>Juniori!GT18</f>
        <v>0</v>
      </c>
      <c r="GU29" s="97">
        <f>Juniori!GU18</f>
        <v>0</v>
      </c>
      <c r="GV29" s="97">
        <f>Juniori!GV18</f>
        <v>0</v>
      </c>
      <c r="GW29" s="97">
        <f>Juniori!GW18</f>
        <v>0</v>
      </c>
      <c r="GX29" s="97">
        <f>Juniori!GX18</f>
        <v>0</v>
      </c>
      <c r="GY29" s="97">
        <f>Juniori!GY18</f>
        <v>0</v>
      </c>
      <c r="GZ29" s="97">
        <f>Juniori!GZ18</f>
        <v>0</v>
      </c>
      <c r="HA29" s="97">
        <f>Juniori!HA18</f>
        <v>0</v>
      </c>
      <c r="HB29" s="97">
        <f>Juniori!HB18</f>
        <v>0</v>
      </c>
      <c r="HC29" s="97">
        <f>Juniori!HC18</f>
        <v>0</v>
      </c>
      <c r="HD29" s="97">
        <f>Juniori!HD18</f>
        <v>0</v>
      </c>
      <c r="HE29" s="97">
        <f>Juniori!HE18</f>
        <v>0</v>
      </c>
      <c r="HF29" s="97">
        <f>Juniori!HF18</f>
        <v>0</v>
      </c>
      <c r="HG29" s="97">
        <f>Juniori!HG18</f>
        <v>0</v>
      </c>
      <c r="HH29" s="97">
        <f>Juniori!HH18</f>
        <v>0</v>
      </c>
      <c r="HI29" s="97">
        <f>Juniori!HI18</f>
        <v>0</v>
      </c>
      <c r="HJ29" s="97">
        <f>Juniori!HJ18</f>
        <v>0</v>
      </c>
      <c r="HK29" s="97">
        <f>Juniori!HK18</f>
        <v>7</v>
      </c>
      <c r="HL29" s="97">
        <f>Juniori!HL18</f>
        <v>0</v>
      </c>
      <c r="HM29" s="97">
        <f>Juniori!HM18</f>
        <v>6</v>
      </c>
      <c r="HN29" s="97">
        <f>Juniori!HN18</f>
        <v>0</v>
      </c>
      <c r="HO29" s="97">
        <f>Juniori!HO18</f>
        <v>0</v>
      </c>
      <c r="HP29" s="97">
        <f>Juniori!HP18</f>
        <v>0</v>
      </c>
      <c r="HQ29" s="97">
        <f>Juniori!HQ18</f>
        <v>0</v>
      </c>
      <c r="HR29" s="97">
        <f>Juniori!HR18</f>
        <v>0</v>
      </c>
      <c r="HS29" s="97">
        <f>Juniori!HS18</f>
        <v>0</v>
      </c>
      <c r="HT29" s="97">
        <f>Juniori!HT18</f>
        <v>3</v>
      </c>
      <c r="HU29" s="97">
        <f>Juniori!HU18</f>
        <v>3</v>
      </c>
      <c r="HV29" s="97">
        <f>Juniori!HV18</f>
        <v>0</v>
      </c>
      <c r="HW29" s="97">
        <f>Juniori!HW18</f>
        <v>0</v>
      </c>
      <c r="HX29" s="97">
        <f>Juniori!HX18</f>
        <v>0</v>
      </c>
      <c r="HY29" s="97">
        <f>Juniori!HY18</f>
        <v>0</v>
      </c>
      <c r="HZ29" s="97">
        <f>Juniori!HZ18</f>
        <v>0</v>
      </c>
      <c r="IA29" s="97">
        <f>Juniori!IA18</f>
        <v>0</v>
      </c>
      <c r="IB29" s="97">
        <f>Juniori!IB18</f>
        <v>0</v>
      </c>
      <c r="IC29" s="97">
        <f>Juniori!IC18</f>
        <v>0</v>
      </c>
      <c r="ID29" s="97">
        <f>Juniori!ID18</f>
        <v>0</v>
      </c>
      <c r="IE29" s="97">
        <f>Juniori!IE18</f>
        <v>0</v>
      </c>
      <c r="IF29" s="97">
        <f>Juniori!IF18</f>
        <v>0</v>
      </c>
      <c r="IG29" s="97">
        <f>Juniori!IG18</f>
        <v>0</v>
      </c>
      <c r="IH29" s="97">
        <f>Juniori!IH18</f>
        <v>0</v>
      </c>
      <c r="II29" s="97">
        <f>Juniori!II18</f>
        <v>0</v>
      </c>
      <c r="IJ29" s="97">
        <f>Juniori!IJ18</f>
        <v>0</v>
      </c>
      <c r="IK29" s="97">
        <f>Juniori!IK18</f>
        <v>0</v>
      </c>
      <c r="IL29" s="97">
        <f>Juniori!IL18</f>
        <v>0</v>
      </c>
      <c r="IM29" s="97">
        <f>Juniori!IM18</f>
        <v>0</v>
      </c>
      <c r="IN29" s="97">
        <f>Juniori!IN18</f>
        <v>0</v>
      </c>
      <c r="IO29" s="97">
        <f>Juniori!IO18</f>
        <v>0</v>
      </c>
      <c r="IP29" s="97">
        <f>Juniori!IP18</f>
        <v>0</v>
      </c>
      <c r="IQ29" s="97">
        <f>Juniori!IQ18</f>
        <v>0</v>
      </c>
      <c r="IR29" s="97">
        <f>Juniori!IR18</f>
        <v>0</v>
      </c>
      <c r="IS29" s="97">
        <f>Juniori!IS18</f>
        <v>6</v>
      </c>
      <c r="IT29" s="97">
        <f>Juniori!IT18</f>
        <v>2</v>
      </c>
      <c r="IU29" s="97">
        <f>Juniori!IU18</f>
        <v>0</v>
      </c>
      <c r="IV29" s="97">
        <f>Juniori!IV18</f>
        <v>0</v>
      </c>
      <c r="IW29" s="97">
        <f>Juniori!IW18</f>
        <v>0</v>
      </c>
      <c r="IX29" s="97">
        <f>Juniori!IX18</f>
        <v>0</v>
      </c>
      <c r="IY29" s="97">
        <f>Juniori!IY18</f>
        <v>0</v>
      </c>
      <c r="IZ29" s="97">
        <f>Juniori!IZ18</f>
        <v>0</v>
      </c>
      <c r="JA29" s="97">
        <f>Juniori!JA18</f>
        <v>0</v>
      </c>
      <c r="JB29" s="97">
        <f>Juniori!JB18</f>
        <v>0</v>
      </c>
      <c r="JC29" s="97">
        <f>Juniori!JC18</f>
        <v>0</v>
      </c>
      <c r="JD29" s="97">
        <f>Juniori!JD18</f>
        <v>9</v>
      </c>
      <c r="JE29" s="97">
        <f>Juniori!JE18</f>
        <v>5</v>
      </c>
      <c r="JF29" s="97">
        <f>Juniori!JF18</f>
        <v>0</v>
      </c>
      <c r="JG29" s="97">
        <f>Juniori!JG18</f>
        <v>0</v>
      </c>
      <c r="JH29" s="97">
        <f>Juniori!JH18</f>
        <v>0</v>
      </c>
      <c r="JI29" s="97">
        <f>Juniori!JI18</f>
        <v>0</v>
      </c>
      <c r="JJ29" s="97">
        <f>Juniori!JJ18</f>
        <v>0</v>
      </c>
      <c r="JK29" s="97">
        <f>Juniori!JK18</f>
        <v>0</v>
      </c>
      <c r="JL29" s="97">
        <f>Juniori!JL18</f>
        <v>0</v>
      </c>
      <c r="JM29" s="97">
        <f>Juniori!JM18</f>
        <v>0</v>
      </c>
      <c r="JN29" s="97">
        <f>Juniori!JN18</f>
        <v>0</v>
      </c>
      <c r="JO29" s="97">
        <f>Juniori!JO18</f>
        <v>0</v>
      </c>
      <c r="JP29" s="97">
        <f>Juniori!JP18</f>
        <v>0</v>
      </c>
      <c r="JQ29" s="97">
        <f>Juniori!JQ18</f>
        <v>0</v>
      </c>
      <c r="JR29" s="97">
        <f>Juniori!JR18</f>
        <v>10</v>
      </c>
      <c r="JS29" s="97">
        <f>Juniori!JS18</f>
        <v>0</v>
      </c>
      <c r="JT29" s="97">
        <f>Juniori!JT18</f>
        <v>4</v>
      </c>
      <c r="JU29" s="97">
        <f>Juniori!JU18</f>
        <v>0</v>
      </c>
      <c r="JV29" s="97">
        <f>Juniori!JV18</f>
        <v>0</v>
      </c>
      <c r="JW29" s="97">
        <f>Juniori!JW18</f>
        <v>0</v>
      </c>
      <c r="JX29" s="97">
        <f>Juniori!JX18</f>
        <v>0</v>
      </c>
      <c r="JY29" s="97">
        <f>Juniori!JY18</f>
        <v>0</v>
      </c>
      <c r="JZ29" s="97">
        <f>Juniori!JZ18</f>
        <v>0</v>
      </c>
      <c r="KA29" s="97">
        <f>Juniori!KA18</f>
        <v>6</v>
      </c>
      <c r="KB29" s="97">
        <f>Juniori!KB18</f>
        <v>0</v>
      </c>
      <c r="KC29" s="97">
        <f>Juniori!KC18</f>
        <v>2</v>
      </c>
      <c r="KD29" s="97">
        <f>Juniori!KD18</f>
        <v>0</v>
      </c>
      <c r="KE29" s="97">
        <f>Juniori!KE18</f>
        <v>0</v>
      </c>
      <c r="KF29" s="97">
        <f>Juniori!KF18</f>
        <v>0</v>
      </c>
      <c r="KG29" s="97">
        <f>Juniori!KG18</f>
        <v>0</v>
      </c>
      <c r="KH29" s="97">
        <f>Juniori!KH18</f>
        <v>0</v>
      </c>
      <c r="KI29" s="97">
        <f>Juniori!KI18</f>
        <v>0</v>
      </c>
      <c r="KJ29" s="97">
        <f>Juniori!KJ18</f>
        <v>0</v>
      </c>
      <c r="KK29" s="97">
        <f>Juniori!KK18</f>
        <v>6</v>
      </c>
      <c r="KL29" s="97">
        <f>Juniori!KL18</f>
        <v>0</v>
      </c>
      <c r="KM29" s="97">
        <f>Juniori!KM18</f>
        <v>0</v>
      </c>
      <c r="KN29" s="97">
        <f>Juniori!KN18</f>
        <v>1</v>
      </c>
      <c r="KO29" s="97">
        <f>Juniori!KO18</f>
        <v>0</v>
      </c>
      <c r="KP29" s="97">
        <f>Juniori!KP18</f>
        <v>0</v>
      </c>
      <c r="KQ29" s="97">
        <f>Juniori!KQ18</f>
        <v>0</v>
      </c>
      <c r="KR29" s="97">
        <f>Juniori!KR18</f>
        <v>0</v>
      </c>
      <c r="KS29" s="97">
        <f>Juniori!KS18</f>
        <v>0</v>
      </c>
      <c r="KT29" s="97">
        <f>Juniori!KT18</f>
        <v>5</v>
      </c>
      <c r="KU29" s="97">
        <f>Juniori!KU18</f>
        <v>0</v>
      </c>
      <c r="KV29" s="97">
        <f>Juniori!KV18</f>
        <v>0</v>
      </c>
      <c r="KW29" s="97">
        <f>Juniori!KW18</f>
        <v>1</v>
      </c>
      <c r="KX29" s="97">
        <f>Juniori!KX18</f>
        <v>0</v>
      </c>
      <c r="KY29" s="97">
        <f>Juniori!KY18</f>
        <v>0</v>
      </c>
      <c r="KZ29" s="97">
        <f>Juniori!KZ18</f>
        <v>0</v>
      </c>
      <c r="LA29" s="97">
        <f>Juniori!LA18</f>
        <v>0</v>
      </c>
      <c r="LB29" s="97">
        <f>Juniori!LB18</f>
        <v>0</v>
      </c>
      <c r="LC29" s="97">
        <f>Juniori!LC18</f>
        <v>0</v>
      </c>
      <c r="LD29" s="97">
        <f>Juniori!LD18</f>
        <v>0</v>
      </c>
      <c r="LE29" s="97">
        <f>Juniori!LE18</f>
        <v>0</v>
      </c>
      <c r="LF29" s="97">
        <f>Juniori!LF18</f>
        <v>0</v>
      </c>
      <c r="LG29" s="97">
        <f>Juniori!LG18</f>
        <v>0</v>
      </c>
      <c r="LH29" s="97">
        <f>Juniori!LH18</f>
        <v>0</v>
      </c>
      <c r="LI29" s="97">
        <f>Juniori!LI18</f>
        <v>0</v>
      </c>
      <c r="LJ29" s="97">
        <f>Juniori!LJ18</f>
        <v>0</v>
      </c>
      <c r="LK29" s="97">
        <f>Juniori!LK18</f>
        <v>0</v>
      </c>
      <c r="LL29" s="97">
        <f>Juniori!LL18</f>
        <v>0</v>
      </c>
      <c r="LM29" s="97">
        <f>Juniori!LM18</f>
        <v>0</v>
      </c>
      <c r="LN29" s="97">
        <f>Juniori!LN18</f>
        <v>0</v>
      </c>
      <c r="LO29" s="97">
        <f>Juniori!LO18</f>
        <v>0</v>
      </c>
      <c r="LP29" s="97">
        <f>Juniori!LP18</f>
        <v>0</v>
      </c>
      <c r="LQ29" s="97">
        <f>Juniori!LQ18</f>
        <v>0</v>
      </c>
      <c r="LR29" s="97">
        <f>Juniori!LR18</f>
        <v>0</v>
      </c>
      <c r="LS29" s="97">
        <f>Juniori!LS18</f>
        <v>0</v>
      </c>
      <c r="LT29" s="97">
        <f>Juniori!LT18</f>
        <v>0</v>
      </c>
      <c r="LU29" s="97">
        <f>Juniori!LU18</f>
        <v>0</v>
      </c>
      <c r="LV29" s="97">
        <f>Juniori!LV18</f>
        <v>0</v>
      </c>
      <c r="LW29" s="97">
        <f>Juniori!LW18</f>
        <v>0</v>
      </c>
      <c r="LX29" s="97">
        <f>Juniori!LX18</f>
        <v>0</v>
      </c>
      <c r="LY29" s="97">
        <f>Juniori!LY18</f>
        <v>0</v>
      </c>
      <c r="LZ29" s="97">
        <f>Juniori!LZ18</f>
        <v>0</v>
      </c>
      <c r="MA29" s="97">
        <f>Juniori!MA18</f>
        <v>0</v>
      </c>
      <c r="MB29" s="97">
        <f>Juniori!MB18</f>
        <v>0</v>
      </c>
      <c r="MC29" s="97">
        <f>Juniori!MC18</f>
        <v>0</v>
      </c>
      <c r="MD29" s="97">
        <f>Juniori!MD18</f>
        <v>0</v>
      </c>
      <c r="ME29" s="97">
        <f>Juniori!ME18</f>
        <v>0</v>
      </c>
      <c r="MF29" s="97">
        <f>Juniori!MF18</f>
        <v>0</v>
      </c>
      <c r="MG29" s="97">
        <f>Juniori!MG18</f>
        <v>0</v>
      </c>
      <c r="MH29" s="97">
        <f>Juniori!MH18</f>
        <v>0</v>
      </c>
      <c r="MI29" s="97">
        <f>Juniori!MI18</f>
        <v>0</v>
      </c>
      <c r="MJ29" s="97">
        <f>Juniori!MJ18</f>
        <v>0</v>
      </c>
      <c r="MK29" s="97">
        <f>Juniori!MK18</f>
        <v>0</v>
      </c>
      <c r="ML29" s="97">
        <f>Juniori!ML18</f>
        <v>0</v>
      </c>
      <c r="MM29" s="97">
        <f>Juniori!MM18</f>
        <v>0</v>
      </c>
      <c r="MN29" s="97">
        <f>Juniori!MN18</f>
        <v>0</v>
      </c>
      <c r="MO29" s="97">
        <f>Juniori!MO18</f>
        <v>0</v>
      </c>
      <c r="MP29" s="97">
        <f>Juniori!MP18</f>
        <v>0</v>
      </c>
      <c r="MQ29" s="97">
        <f>Juniori!MQ18</f>
        <v>0</v>
      </c>
      <c r="MR29" s="97">
        <f>Juniori!MR18</f>
        <v>0</v>
      </c>
      <c r="MS29" s="97">
        <f>Juniori!MS18</f>
        <v>0</v>
      </c>
      <c r="MT29" s="97">
        <f>Juniori!MT18</f>
        <v>0</v>
      </c>
      <c r="MU29" s="97">
        <f>Juniori!MU18</f>
        <v>0</v>
      </c>
      <c r="MV29" s="97">
        <f>Juniori!MV18</f>
        <v>0</v>
      </c>
      <c r="MW29" s="97">
        <f>Juniori!MW18</f>
        <v>0</v>
      </c>
      <c r="MX29" s="97">
        <f>Juniori!MX18</f>
        <v>0</v>
      </c>
      <c r="MY29" s="97">
        <f>Juniori!MY18</f>
        <v>0</v>
      </c>
      <c r="MZ29" s="97">
        <f>Juniori!MZ18</f>
        <v>0</v>
      </c>
      <c r="NA29" s="97">
        <f>Juniori!NA18</f>
        <v>0</v>
      </c>
      <c r="NB29" s="97">
        <f>Juniori!NB18</f>
        <v>0</v>
      </c>
      <c r="NC29" s="97">
        <f>Juniori!NC18</f>
        <v>0</v>
      </c>
      <c r="ND29" s="97">
        <f>Juniori!ND18</f>
        <v>0</v>
      </c>
      <c r="NE29" s="97">
        <f>Juniori!NE18</f>
        <v>0</v>
      </c>
      <c r="NF29" s="97">
        <f>Juniori!NF18</f>
        <v>0</v>
      </c>
      <c r="NG29" s="97">
        <f>Juniori!NG18</f>
        <v>0</v>
      </c>
      <c r="NH29" s="97">
        <f>Juniori!NH18</f>
        <v>0</v>
      </c>
      <c r="NI29" s="97">
        <f>Juniori!NI18</f>
        <v>0</v>
      </c>
      <c r="NJ29" s="97">
        <f>Juniori!NJ18</f>
        <v>0</v>
      </c>
      <c r="NK29" s="97">
        <f>Juniori!NK18</f>
        <v>0</v>
      </c>
      <c r="NL29" s="97">
        <f>Juniori!NL18</f>
        <v>0</v>
      </c>
      <c r="NM29" s="97">
        <f>Juniori!NM18</f>
        <v>0</v>
      </c>
      <c r="NN29" s="97">
        <f>Juniori!NN18</f>
        <v>0</v>
      </c>
      <c r="NO29" s="97">
        <f>Juniori!NO18</f>
        <v>0</v>
      </c>
      <c r="NP29" s="97">
        <f>Juniori!NP18</f>
        <v>0</v>
      </c>
      <c r="NQ29" s="97">
        <f>Juniori!NQ18</f>
        <v>0</v>
      </c>
      <c r="NR29" s="97">
        <f>Juniori!NR18</f>
        <v>0</v>
      </c>
      <c r="NS29" s="97">
        <f>Juniori!NS18</f>
        <v>0</v>
      </c>
      <c r="NT29" s="97">
        <f>Juniori!NT18</f>
        <v>0</v>
      </c>
      <c r="NU29" s="97">
        <f>Juniori!NU18</f>
        <v>0</v>
      </c>
      <c r="NV29" s="97">
        <f>Juniori!NV18</f>
        <v>0</v>
      </c>
      <c r="NW29" s="97">
        <f>Juniori!NW18</f>
        <v>0</v>
      </c>
      <c r="NX29" s="97">
        <f>Juniori!NX18</f>
        <v>0</v>
      </c>
      <c r="NY29" s="97">
        <f>Juniori!NY18</f>
        <v>0</v>
      </c>
      <c r="NZ29" s="97">
        <f>Juniori!NZ18</f>
        <v>0</v>
      </c>
      <c r="OA29" s="97">
        <f>Juniori!OA18</f>
        <v>0</v>
      </c>
      <c r="OB29" s="97">
        <f>Juniori!OB18</f>
        <v>0</v>
      </c>
      <c r="OC29" s="97">
        <f>Juniori!OC18</f>
        <v>0</v>
      </c>
      <c r="OD29" s="97">
        <f>Juniori!OD18</f>
        <v>0</v>
      </c>
      <c r="OE29" s="97">
        <f>Juniori!OE18</f>
        <v>0</v>
      </c>
      <c r="OF29" s="97">
        <f>Juniori!OF18</f>
        <v>0</v>
      </c>
      <c r="OG29" s="97">
        <f>Juniori!OG18</f>
        <v>0</v>
      </c>
      <c r="OH29" s="97">
        <f>Juniori!OH18</f>
        <v>0</v>
      </c>
      <c r="OI29" s="97">
        <f>Juniori!OI18</f>
        <v>0</v>
      </c>
      <c r="OJ29" s="97">
        <f>Juniori!OJ18</f>
        <v>0</v>
      </c>
      <c r="OK29" s="97">
        <f>Juniori!OK18</f>
        <v>0</v>
      </c>
      <c r="OL29" s="97">
        <f>Juniori!OL18</f>
        <v>0</v>
      </c>
      <c r="OM29" s="97">
        <f>Juniori!OM18</f>
        <v>0</v>
      </c>
      <c r="ON29" s="97">
        <f>Juniori!ON18</f>
        <v>0</v>
      </c>
      <c r="OO29" s="97">
        <f>Juniori!OO18</f>
        <v>0</v>
      </c>
      <c r="OP29" s="97">
        <f>Juniori!OP18</f>
        <v>0</v>
      </c>
      <c r="OQ29" s="97">
        <f>Juniori!OQ18</f>
        <v>0</v>
      </c>
      <c r="OR29" s="97">
        <f>Juniori!OR18</f>
        <v>0</v>
      </c>
      <c r="OS29" s="97">
        <f>Juniori!OS18</f>
        <v>0</v>
      </c>
      <c r="OT29" s="97">
        <f>Juniori!OT18</f>
        <v>0</v>
      </c>
      <c r="OU29" s="97">
        <f>Juniori!OU18</f>
        <v>0</v>
      </c>
      <c r="OV29" s="97">
        <f>Juniori!OV18</f>
        <v>0</v>
      </c>
      <c r="OW29" s="97">
        <f>Juniori!OW18</f>
        <v>0</v>
      </c>
      <c r="OX29" s="97">
        <f>Juniori!OX18</f>
        <v>0</v>
      </c>
      <c r="OY29" s="97">
        <f>Juniori!OY18</f>
        <v>0</v>
      </c>
      <c r="OZ29" s="97">
        <f>Juniori!OZ18</f>
        <v>0</v>
      </c>
      <c r="PA29" s="97">
        <f>Juniori!PA18</f>
        <v>0</v>
      </c>
      <c r="PB29" s="97">
        <f>Juniori!PB18</f>
        <v>0</v>
      </c>
      <c r="PC29" s="97">
        <f>Juniori!PC18</f>
        <v>0</v>
      </c>
      <c r="PD29" s="97">
        <f>Juniori!PD18</f>
        <v>0</v>
      </c>
      <c r="PE29" s="97">
        <f>Juniori!PE18</f>
        <v>0</v>
      </c>
      <c r="PF29" s="97">
        <f>Juniori!PF18</f>
        <v>0</v>
      </c>
      <c r="PG29" s="97">
        <f>Juniori!PG18</f>
        <v>0</v>
      </c>
      <c r="PH29" s="97">
        <f>Juniori!PH18</f>
        <v>0</v>
      </c>
      <c r="PI29" s="97">
        <f>Juniori!PI18</f>
        <v>0</v>
      </c>
      <c r="PJ29" s="97">
        <f>Juniori!PJ18</f>
        <v>0</v>
      </c>
      <c r="PK29" s="97">
        <f>Juniori!PK18</f>
        <v>0</v>
      </c>
      <c r="PL29" s="97">
        <f>Juniori!PL18</f>
        <v>0</v>
      </c>
      <c r="PM29" s="97">
        <f>Juniori!PM18</f>
        <v>0</v>
      </c>
      <c r="PN29" s="97">
        <f>Juniori!PN18</f>
        <v>0</v>
      </c>
      <c r="PO29" s="97">
        <f>Juniori!PO18</f>
        <v>0</v>
      </c>
      <c r="PP29" s="97">
        <f>Juniori!PP18</f>
        <v>0</v>
      </c>
      <c r="PQ29" s="97">
        <f>Juniori!PQ18</f>
        <v>0</v>
      </c>
      <c r="PR29" s="97">
        <f>Juniori!PR18</f>
        <v>0</v>
      </c>
      <c r="PS29" s="97">
        <f>Juniori!PS18</f>
        <v>0</v>
      </c>
      <c r="PT29" s="97">
        <f>Juniori!PT18</f>
        <v>0</v>
      </c>
      <c r="PU29" s="97">
        <f>Juniori!PU18</f>
        <v>0</v>
      </c>
      <c r="PV29" s="97">
        <f>Juniori!PV18</f>
        <v>0</v>
      </c>
      <c r="PW29" s="97">
        <f>Juniori!PW18</f>
        <v>0</v>
      </c>
      <c r="PX29" s="97">
        <f>Juniori!PX18</f>
        <v>0</v>
      </c>
      <c r="PY29" s="97">
        <f>Juniori!PY18</f>
        <v>0</v>
      </c>
      <c r="PZ29" s="97">
        <f>Juniori!PZ18</f>
        <v>0</v>
      </c>
      <c r="QA29" s="97">
        <f>Juniori!QA18</f>
        <v>0</v>
      </c>
      <c r="QB29" s="97">
        <f>Juniori!QB18</f>
        <v>0</v>
      </c>
      <c r="QC29" s="97">
        <f>Juniori!QC18</f>
        <v>0</v>
      </c>
      <c r="QD29" s="97">
        <f>Juniori!QD18</f>
        <v>0</v>
      </c>
      <c r="QE29" s="97">
        <f>Juniori!QE18</f>
        <v>0</v>
      </c>
      <c r="QF29" s="97">
        <f>Juniori!QF18</f>
        <v>0</v>
      </c>
      <c r="QG29" s="97">
        <f>Juniori!QG18</f>
        <v>0</v>
      </c>
      <c r="QH29" s="97">
        <f>Juniori!QH18</f>
        <v>0</v>
      </c>
      <c r="QI29" s="97">
        <f>Juniori!QI18</f>
        <v>0</v>
      </c>
      <c r="QJ29" s="97">
        <f>Juniori!QJ18</f>
        <v>0</v>
      </c>
      <c r="QK29" s="97">
        <f>Juniori!QK18</f>
        <v>0</v>
      </c>
      <c r="QL29" s="97">
        <f>Juniori!QL18</f>
        <v>0</v>
      </c>
      <c r="QM29" s="97">
        <f>Juniori!QM18</f>
        <v>0</v>
      </c>
      <c r="QN29" s="97">
        <f>Juniori!QN18</f>
        <v>0</v>
      </c>
      <c r="QO29" s="97">
        <f>Juniori!QO18</f>
        <v>0</v>
      </c>
      <c r="QP29" s="97">
        <f>Juniori!QP18</f>
        <v>0</v>
      </c>
      <c r="QQ29" s="97">
        <f>Juniori!QQ18</f>
        <v>0</v>
      </c>
      <c r="QR29" s="97">
        <f>Juniori!QR18</f>
        <v>0</v>
      </c>
      <c r="QS29" s="97">
        <f>Juniori!QS18</f>
        <v>0</v>
      </c>
      <c r="QT29" s="97">
        <f>Juniori!QT18</f>
        <v>0</v>
      </c>
      <c r="QU29" s="97">
        <f>Juniori!QU18</f>
        <v>0</v>
      </c>
      <c r="QV29" s="97">
        <f>Juniori!QV18</f>
        <v>0</v>
      </c>
      <c r="QW29" s="97">
        <f>Juniori!QW18</f>
        <v>0</v>
      </c>
      <c r="QX29" s="97">
        <f>Juniori!QX18</f>
        <v>0</v>
      </c>
      <c r="QY29" s="97">
        <f>Juniori!QY18</f>
        <v>0</v>
      </c>
      <c r="QZ29" s="97">
        <f>Juniori!QZ18</f>
        <v>0</v>
      </c>
      <c r="RA29" s="97">
        <f>Juniori!RA18</f>
        <v>0</v>
      </c>
      <c r="RB29" s="97">
        <f>Juniori!RB18</f>
        <v>0</v>
      </c>
      <c r="RC29" s="97">
        <f>Juniori!RC18</f>
        <v>0</v>
      </c>
      <c r="RD29" s="97">
        <f>Juniori!RD18</f>
        <v>0</v>
      </c>
      <c r="RE29" s="97">
        <f>Juniori!RE18</f>
        <v>0</v>
      </c>
      <c r="RF29" s="97">
        <f>Juniori!RF18</f>
        <v>0</v>
      </c>
      <c r="RG29" s="97">
        <f>Juniori!RG18</f>
        <v>0</v>
      </c>
      <c r="RH29" s="97">
        <f>Juniori!RH18</f>
        <v>0</v>
      </c>
      <c r="RI29" s="97">
        <f>Juniori!RI18</f>
        <v>0</v>
      </c>
      <c r="RJ29" s="97">
        <f>Juniori!RJ18</f>
        <v>0</v>
      </c>
      <c r="RK29" s="97">
        <f>Juniori!RK18</f>
        <v>0</v>
      </c>
      <c r="RL29" s="97">
        <f>Juniori!RL18</f>
        <v>0</v>
      </c>
      <c r="RM29" s="97">
        <f>Juniori!RM18</f>
        <v>0</v>
      </c>
      <c r="RN29" s="97">
        <f>Juniori!RN18</f>
        <v>0</v>
      </c>
      <c r="RO29" s="97">
        <f>Juniori!RO18</f>
        <v>0</v>
      </c>
      <c r="RP29" s="97">
        <f>Juniori!RP18</f>
        <v>0</v>
      </c>
      <c r="RQ29" s="97">
        <f>Juniori!RQ18</f>
        <v>0</v>
      </c>
      <c r="RR29" s="97">
        <f>Juniori!RR18</f>
        <v>0</v>
      </c>
      <c r="RS29" s="97">
        <f>Juniori!RS18</f>
        <v>0</v>
      </c>
      <c r="RT29" s="97">
        <f>Juniori!RT18</f>
        <v>0</v>
      </c>
      <c r="RU29" s="97">
        <f>Juniori!RU18</f>
        <v>0</v>
      </c>
      <c r="RV29" s="97">
        <f>Juniori!RV18</f>
        <v>0</v>
      </c>
      <c r="RW29" s="97">
        <f>Juniori!RW18</f>
        <v>0</v>
      </c>
      <c r="RX29" s="97">
        <f>Juniori!RX18</f>
        <v>0</v>
      </c>
      <c r="RY29" s="97">
        <f>Juniori!RY18</f>
        <v>0</v>
      </c>
      <c r="RZ29" s="97">
        <f>Juniori!RZ18</f>
        <v>0</v>
      </c>
      <c r="SA29" s="97">
        <f>Juniori!SA18</f>
        <v>0</v>
      </c>
      <c r="SB29" s="97">
        <f>Juniori!SB18</f>
        <v>0</v>
      </c>
      <c r="SC29" s="97">
        <f>Juniori!SC18</f>
        <v>0</v>
      </c>
      <c r="SD29" s="97">
        <f>Juniori!SD18</f>
        <v>0</v>
      </c>
      <c r="SE29" s="97">
        <f>Juniori!SE18</f>
        <v>0</v>
      </c>
      <c r="SF29" s="97">
        <f>Juniori!SF18</f>
        <v>0</v>
      </c>
      <c r="SG29" s="97">
        <f>Juniori!SG18</f>
        <v>0</v>
      </c>
      <c r="SH29" s="97">
        <f>Juniori!SH18</f>
        <v>0</v>
      </c>
      <c r="SI29" s="97">
        <f>Juniori!SI18</f>
        <v>0</v>
      </c>
      <c r="SJ29" s="97">
        <f>Juniori!SJ18</f>
        <v>0</v>
      </c>
      <c r="SK29" s="97">
        <f>Juniori!SK18</f>
        <v>0</v>
      </c>
      <c r="SL29" s="97">
        <f>Juniori!SL18</f>
        <v>0</v>
      </c>
      <c r="SM29" s="97">
        <f>Juniori!SM18</f>
        <v>0</v>
      </c>
      <c r="SN29" s="97">
        <f>Juniori!SN18</f>
        <v>0</v>
      </c>
      <c r="SO29" s="97">
        <f>Juniori!SO18</f>
        <v>0</v>
      </c>
      <c r="SP29" s="97">
        <f>Juniori!SP18</f>
        <v>0</v>
      </c>
      <c r="SQ29" s="97">
        <f>Juniori!SQ18</f>
        <v>0</v>
      </c>
      <c r="SR29" s="97">
        <f>Juniori!SR18</f>
        <v>0</v>
      </c>
      <c r="SS29" s="97">
        <f>Juniori!SS18</f>
        <v>0</v>
      </c>
      <c r="ST29" s="97">
        <f>Juniori!ST18</f>
        <v>0</v>
      </c>
      <c r="SU29" s="97">
        <f>Juniori!SU18</f>
        <v>0</v>
      </c>
      <c r="SV29" s="97">
        <f>Juniori!SV18</f>
        <v>0</v>
      </c>
      <c r="SW29" s="97">
        <f>Juniori!SW18</f>
        <v>0</v>
      </c>
      <c r="SX29" s="97">
        <f>Juniori!SX18</f>
        <v>0</v>
      </c>
      <c r="SY29" s="97">
        <f>Juniori!SY18</f>
        <v>0</v>
      </c>
      <c r="SZ29" s="97">
        <f>Juniori!SZ18</f>
        <v>0</v>
      </c>
      <c r="TA29" s="97">
        <f>Juniori!TA18</f>
        <v>0</v>
      </c>
      <c r="TB29" s="97">
        <f>Juniori!TB18</f>
        <v>0</v>
      </c>
    </row>
    <row r="30" spans="1:522" s="1" customFormat="1" ht="18" customHeight="1" x14ac:dyDescent="0.2">
      <c r="A30" s="12">
        <v>18</v>
      </c>
      <c r="B30" s="11" t="s">
        <v>250</v>
      </c>
      <c r="C30" s="1">
        <v>9449</v>
      </c>
      <c r="D30" s="1">
        <v>2011</v>
      </c>
      <c r="E30" s="4" t="s">
        <v>249</v>
      </c>
      <c r="F30" s="1">
        <v>2372</v>
      </c>
      <c r="G30" s="9" t="s">
        <v>95</v>
      </c>
      <c r="H30" s="4" t="s">
        <v>13</v>
      </c>
      <c r="I30" s="1">
        <f t="shared" si="1"/>
        <v>87</v>
      </c>
      <c r="J30" s="12">
        <f>Tabuľka4[[#This Row],[Stĺpec9]]</f>
        <v>87</v>
      </c>
      <c r="K30" s="97">
        <f>Seniori!K35</f>
        <v>0</v>
      </c>
      <c r="L30" s="97">
        <f>Seniori!L35</f>
        <v>0</v>
      </c>
      <c r="M30" s="97">
        <f>Seniori!M35</f>
        <v>0</v>
      </c>
      <c r="N30" s="97">
        <f>Seniori!N35</f>
        <v>0</v>
      </c>
      <c r="O30" s="97">
        <f>Seniori!O35</f>
        <v>0</v>
      </c>
      <c r="P30" s="97">
        <f>Seniori!P35</f>
        <v>0</v>
      </c>
      <c r="Q30" s="97">
        <f>Seniori!Q35</f>
        <v>0</v>
      </c>
      <c r="R30" s="97">
        <f>Seniori!R35</f>
        <v>0</v>
      </c>
      <c r="S30" s="97">
        <f>Seniori!S35</f>
        <v>0</v>
      </c>
      <c r="T30" s="97">
        <f>Seniori!T35</f>
        <v>0</v>
      </c>
      <c r="U30" s="97">
        <f>Seniori!U35</f>
        <v>0</v>
      </c>
      <c r="V30" s="97">
        <f>Seniori!V35</f>
        <v>0</v>
      </c>
      <c r="W30" s="97">
        <f>Seniori!W35</f>
        <v>0</v>
      </c>
      <c r="X30" s="97">
        <f>Seniori!X35</f>
        <v>0</v>
      </c>
      <c r="Y30" s="97">
        <f>Seniori!Y35</f>
        <v>0</v>
      </c>
      <c r="Z30" s="97">
        <f>Seniori!Z35</f>
        <v>0</v>
      </c>
      <c r="AA30" s="97">
        <f>Seniori!AA35</f>
        <v>0</v>
      </c>
      <c r="AB30" s="97">
        <f>Seniori!AB35</f>
        <v>0</v>
      </c>
      <c r="AC30" s="97">
        <f>Seniori!AC35</f>
        <v>0</v>
      </c>
      <c r="AD30" s="97">
        <f>Seniori!AD35</f>
        <v>0</v>
      </c>
      <c r="AE30" s="97">
        <f>Seniori!AE35</f>
        <v>0</v>
      </c>
      <c r="AF30" s="97">
        <f>Seniori!AF35</f>
        <v>0</v>
      </c>
      <c r="AG30" s="97">
        <f>Seniori!AG35</f>
        <v>0</v>
      </c>
      <c r="AH30" s="97">
        <f>Seniori!AH35</f>
        <v>0</v>
      </c>
      <c r="AI30" s="97">
        <f>Seniori!AI35</f>
        <v>0</v>
      </c>
      <c r="AJ30" s="97">
        <f>Seniori!AJ35</f>
        <v>0</v>
      </c>
      <c r="AK30" s="97">
        <f>Seniori!AK35</f>
        <v>0</v>
      </c>
      <c r="AL30" s="97">
        <f>Seniori!AL35</f>
        <v>0</v>
      </c>
      <c r="AM30" s="97">
        <f>Seniori!AM35</f>
        <v>0</v>
      </c>
      <c r="AN30" s="97">
        <f>Seniori!AN35</f>
        <v>0</v>
      </c>
      <c r="AO30" s="97">
        <f>Seniori!AO35</f>
        <v>0</v>
      </c>
      <c r="AP30" s="97">
        <f>Seniori!AP35</f>
        <v>0</v>
      </c>
      <c r="AQ30" s="97">
        <f>Seniori!AQ35</f>
        <v>0</v>
      </c>
      <c r="AR30" s="97">
        <f>Seniori!AR35</f>
        <v>0</v>
      </c>
      <c r="AS30" s="97">
        <f>Seniori!AS35</f>
        <v>0</v>
      </c>
      <c r="AT30" s="97">
        <f>Seniori!AT35</f>
        <v>0</v>
      </c>
      <c r="AU30" s="97">
        <f>Seniori!AU35</f>
        <v>0</v>
      </c>
      <c r="AV30" s="97">
        <f>Seniori!AV35</f>
        <v>0</v>
      </c>
      <c r="AW30" s="97">
        <f>Seniori!AW35</f>
        <v>0</v>
      </c>
      <c r="AX30" s="97">
        <f>Seniori!AX35</f>
        <v>0</v>
      </c>
      <c r="AY30" s="97">
        <f>Seniori!AY35</f>
        <v>0</v>
      </c>
      <c r="AZ30" s="97">
        <f>Seniori!AZ35</f>
        <v>0</v>
      </c>
      <c r="BA30" s="97">
        <f>Seniori!BA35</f>
        <v>0</v>
      </c>
      <c r="BB30" s="97">
        <f>Seniori!BB35</f>
        <v>0</v>
      </c>
      <c r="BC30" s="97">
        <f>Seniori!BC35</f>
        <v>0</v>
      </c>
      <c r="BD30" s="97">
        <f>Seniori!BD35</f>
        <v>0</v>
      </c>
      <c r="BE30" s="97">
        <f>Seniori!BE35</f>
        <v>0</v>
      </c>
      <c r="BF30" s="97">
        <f>Seniori!BF35</f>
        <v>0</v>
      </c>
      <c r="BG30" s="97">
        <f>Seniori!BG35</f>
        <v>0</v>
      </c>
      <c r="BH30" s="97">
        <f>Seniori!BH35</f>
        <v>0</v>
      </c>
      <c r="BI30" s="97">
        <f>Seniori!BI35</f>
        <v>0</v>
      </c>
      <c r="BJ30" s="97">
        <f>Seniori!BJ35</f>
        <v>0</v>
      </c>
      <c r="BK30" s="97">
        <f>Seniori!BK35</f>
        <v>0</v>
      </c>
      <c r="BL30" s="97">
        <f>Seniori!BL35</f>
        <v>0</v>
      </c>
      <c r="BM30" s="97">
        <f>Seniori!BM35</f>
        <v>0</v>
      </c>
      <c r="BN30" s="97">
        <f>Seniori!BN35</f>
        <v>0</v>
      </c>
      <c r="BO30" s="97">
        <f>Seniori!BO35</f>
        <v>0</v>
      </c>
      <c r="BP30" s="97">
        <f>Seniori!BP35</f>
        <v>0</v>
      </c>
      <c r="BQ30" s="97">
        <f>Seniori!BQ35</f>
        <v>0</v>
      </c>
      <c r="BR30" s="97">
        <f>Seniori!BR35</f>
        <v>0</v>
      </c>
      <c r="BS30" s="97">
        <f>Seniori!BS35</f>
        <v>0</v>
      </c>
      <c r="BT30" s="97">
        <f>Seniori!BT35</f>
        <v>0</v>
      </c>
      <c r="BU30" s="97">
        <f>Seniori!BU35</f>
        <v>0</v>
      </c>
      <c r="BV30" s="97">
        <f>Seniori!BV35</f>
        <v>0</v>
      </c>
      <c r="BW30" s="97">
        <f>Seniori!BW35</f>
        <v>0</v>
      </c>
      <c r="BX30" s="97">
        <f>Seniori!BX35</f>
        <v>0</v>
      </c>
      <c r="BY30" s="97">
        <f>Seniori!BY35</f>
        <v>0</v>
      </c>
      <c r="BZ30" s="97">
        <f>Seniori!BZ35</f>
        <v>0</v>
      </c>
      <c r="CA30" s="97">
        <f>Seniori!CA35</f>
        <v>0</v>
      </c>
      <c r="CB30" s="97">
        <f>Seniori!CB35</f>
        <v>0</v>
      </c>
      <c r="CC30" s="97">
        <f>Seniori!CC35</f>
        <v>0</v>
      </c>
      <c r="CD30" s="97">
        <f>Seniori!CD35</f>
        <v>0</v>
      </c>
      <c r="CE30" s="97">
        <f>Seniori!CE35</f>
        <v>0</v>
      </c>
      <c r="CF30" s="97">
        <f>Seniori!CF35</f>
        <v>0</v>
      </c>
      <c r="CG30" s="97">
        <f>Seniori!CG35</f>
        <v>0</v>
      </c>
      <c r="CH30" s="97">
        <f>Seniori!CH35</f>
        <v>0</v>
      </c>
      <c r="CI30" s="97">
        <f>Seniori!CI35</f>
        <v>0</v>
      </c>
      <c r="CJ30" s="97">
        <f>Seniori!CJ35</f>
        <v>0</v>
      </c>
      <c r="CK30" s="97">
        <f>Seniori!CK35</f>
        <v>0</v>
      </c>
      <c r="CL30" s="97">
        <f>Seniori!CL35</f>
        <v>0</v>
      </c>
      <c r="CM30" s="97">
        <f>Seniori!CM35</f>
        <v>0</v>
      </c>
      <c r="CN30" s="97">
        <f>Seniori!CN35</f>
        <v>0</v>
      </c>
      <c r="CO30" s="97">
        <f>Seniori!CO35</f>
        <v>0</v>
      </c>
      <c r="CP30" s="97">
        <f>Seniori!CP35</f>
        <v>0</v>
      </c>
      <c r="CQ30" s="97">
        <f>Seniori!CQ35</f>
        <v>0</v>
      </c>
      <c r="CR30" s="97">
        <f>Seniori!CR35</f>
        <v>0</v>
      </c>
      <c r="CS30" s="97">
        <f>Seniori!CS35</f>
        <v>0</v>
      </c>
      <c r="CT30" s="97">
        <f>Seniori!CT35</f>
        <v>0</v>
      </c>
      <c r="CU30" s="97">
        <f>Seniori!CU35</f>
        <v>0</v>
      </c>
      <c r="CV30" s="97">
        <f>Seniori!CV35</f>
        <v>0</v>
      </c>
      <c r="CW30" s="97">
        <f>Seniori!CW35</f>
        <v>0</v>
      </c>
      <c r="CX30" s="97">
        <f>Seniori!CX35</f>
        <v>0</v>
      </c>
      <c r="CY30" s="97">
        <f>Seniori!CY35</f>
        <v>0</v>
      </c>
      <c r="CZ30" s="97">
        <f>Seniori!CZ35</f>
        <v>4</v>
      </c>
      <c r="DA30" s="97">
        <f>Seniori!DA35</f>
        <v>3</v>
      </c>
      <c r="DB30" s="97">
        <f>Seniori!DB35</f>
        <v>0</v>
      </c>
      <c r="DC30" s="97">
        <f>Seniori!DC35</f>
        <v>0</v>
      </c>
      <c r="DD30" s="97">
        <f>Seniori!DD35</f>
        <v>0</v>
      </c>
      <c r="DE30" s="97">
        <f>Seniori!DE35</f>
        <v>0</v>
      </c>
      <c r="DF30" s="97">
        <f>Seniori!DF35</f>
        <v>5</v>
      </c>
      <c r="DG30" s="97">
        <f>Seniori!DG35</f>
        <v>8</v>
      </c>
      <c r="DH30" s="97">
        <f>Seniori!DH35</f>
        <v>0</v>
      </c>
      <c r="DI30" s="97">
        <f>Seniori!DI35</f>
        <v>0</v>
      </c>
      <c r="DJ30" s="97">
        <f>Seniori!DJ35</f>
        <v>0</v>
      </c>
      <c r="DK30" s="97">
        <f>Seniori!DK35</f>
        <v>0</v>
      </c>
      <c r="DL30" s="97">
        <f>Seniori!DL35</f>
        <v>0</v>
      </c>
      <c r="DM30" s="97">
        <f>Seniori!DM35</f>
        <v>0</v>
      </c>
      <c r="DN30" s="97">
        <f>Seniori!DN35</f>
        <v>0</v>
      </c>
      <c r="DO30" s="97">
        <f>Seniori!DO35</f>
        <v>0</v>
      </c>
      <c r="DP30" s="97">
        <f>Seniori!DP35</f>
        <v>0</v>
      </c>
      <c r="DQ30" s="97">
        <f>Seniori!DQ35</f>
        <v>0</v>
      </c>
      <c r="DR30" s="97">
        <f>Seniori!DR35</f>
        <v>0</v>
      </c>
      <c r="DS30" s="97">
        <f>Seniori!DS35</f>
        <v>0</v>
      </c>
      <c r="DT30" s="97">
        <f>Seniori!DT35</f>
        <v>0</v>
      </c>
      <c r="DU30" s="97">
        <f>Seniori!DU35</f>
        <v>0</v>
      </c>
      <c r="DV30" s="97">
        <f>Seniori!DV35</f>
        <v>0</v>
      </c>
      <c r="DW30" s="97">
        <f>Seniori!DW35</f>
        <v>0</v>
      </c>
      <c r="DX30" s="97">
        <f>Seniori!DX35</f>
        <v>0</v>
      </c>
      <c r="DY30" s="97">
        <f>Seniori!DY35</f>
        <v>0</v>
      </c>
      <c r="DZ30" s="97">
        <f>Seniori!DZ35</f>
        <v>0</v>
      </c>
      <c r="EA30" s="97">
        <f>Seniori!EA35</f>
        <v>0</v>
      </c>
      <c r="EB30" s="97">
        <f>Seniori!EB35</f>
        <v>0</v>
      </c>
      <c r="EC30" s="97">
        <f>Seniori!EC35</f>
        <v>0</v>
      </c>
      <c r="ED30" s="97">
        <f>Seniori!ED35</f>
        <v>0</v>
      </c>
      <c r="EE30" s="97">
        <f>Seniori!EE35</f>
        <v>0</v>
      </c>
      <c r="EF30" s="97">
        <f>Seniori!EF35</f>
        <v>0</v>
      </c>
      <c r="EG30" s="97">
        <f>Seniori!EG35</f>
        <v>0</v>
      </c>
      <c r="EH30" s="97">
        <f>Seniori!EH35</f>
        <v>0</v>
      </c>
      <c r="EI30" s="97">
        <f>Seniori!EI35</f>
        <v>0</v>
      </c>
      <c r="EJ30" s="97">
        <f>Seniori!EJ35</f>
        <v>0</v>
      </c>
      <c r="EK30" s="97">
        <f>Seniori!EK35</f>
        <v>0</v>
      </c>
      <c r="EL30" s="97">
        <f>Seniori!EL35</f>
        <v>0</v>
      </c>
      <c r="EM30" s="97">
        <f>Seniori!EM35</f>
        <v>0</v>
      </c>
      <c r="EN30" s="97">
        <f>Seniori!EN35</f>
        <v>0</v>
      </c>
      <c r="EO30" s="97">
        <f>Seniori!EO35</f>
        <v>0</v>
      </c>
      <c r="EP30" s="97">
        <f>Seniori!EP35</f>
        <v>0</v>
      </c>
      <c r="EQ30" s="97">
        <f>Seniori!EQ35</f>
        <v>0</v>
      </c>
      <c r="ER30" s="97">
        <f>Seniori!ER35</f>
        <v>0</v>
      </c>
      <c r="ES30" s="97">
        <f>Seniori!ES35</f>
        <v>0</v>
      </c>
      <c r="ET30" s="97">
        <f>Seniori!ET35</f>
        <v>0</v>
      </c>
      <c r="EU30" s="97">
        <f>Seniori!EU35</f>
        <v>0</v>
      </c>
      <c r="EV30" s="97">
        <f>Seniori!EV35</f>
        <v>0</v>
      </c>
      <c r="EW30" s="97">
        <f>Seniori!EW35</f>
        <v>0</v>
      </c>
      <c r="EX30" s="97">
        <f>Seniori!EX35</f>
        <v>0</v>
      </c>
      <c r="EY30" s="97">
        <f>Seniori!EY35</f>
        <v>0</v>
      </c>
      <c r="EZ30" s="97">
        <f>Seniori!EZ35</f>
        <v>0</v>
      </c>
      <c r="FA30" s="97">
        <f>Seniori!FA35</f>
        <v>0</v>
      </c>
      <c r="FB30" s="97">
        <f>Seniori!FB35</f>
        <v>0</v>
      </c>
      <c r="FC30" s="97">
        <f>Seniori!FC35</f>
        <v>0</v>
      </c>
      <c r="FD30" s="97">
        <f>Seniori!FD35</f>
        <v>0</v>
      </c>
      <c r="FE30" s="97">
        <f>Seniori!FE35</f>
        <v>0</v>
      </c>
      <c r="FF30" s="97">
        <f>Seniori!FF35</f>
        <v>0</v>
      </c>
      <c r="FG30" s="97">
        <f>Seniori!FG35</f>
        <v>0</v>
      </c>
      <c r="FH30" s="97">
        <f>Seniori!FH35</f>
        <v>0</v>
      </c>
      <c r="FI30" s="97">
        <f>Seniori!FI35</f>
        <v>0</v>
      </c>
      <c r="FJ30" s="97">
        <f>Seniori!FJ35</f>
        <v>0</v>
      </c>
      <c r="FK30" s="97">
        <f>Seniori!FK35</f>
        <v>0</v>
      </c>
      <c r="FL30" s="97">
        <f>Seniori!FL35</f>
        <v>0</v>
      </c>
      <c r="FM30" s="97">
        <f>Seniori!FM35</f>
        <v>0</v>
      </c>
      <c r="FN30" s="97">
        <f>Seniori!FN35</f>
        <v>0</v>
      </c>
      <c r="FO30" s="97">
        <f>Seniori!FO35</f>
        <v>0</v>
      </c>
      <c r="FP30" s="97">
        <f>Seniori!FP35</f>
        <v>0</v>
      </c>
      <c r="FQ30" s="97">
        <f>Seniori!FQ35</f>
        <v>0</v>
      </c>
      <c r="FR30" s="97">
        <f>Seniori!FR35</f>
        <v>0</v>
      </c>
      <c r="FS30" s="97">
        <f>Seniori!FS35</f>
        <v>0</v>
      </c>
      <c r="FT30" s="97">
        <f>Seniori!FT35</f>
        <v>0</v>
      </c>
      <c r="FU30" s="97">
        <f>Seniori!FU35</f>
        <v>0</v>
      </c>
      <c r="FV30" s="97">
        <f>Seniori!FV35</f>
        <v>0</v>
      </c>
      <c r="FW30" s="97">
        <f>Seniori!FW35</f>
        <v>0</v>
      </c>
      <c r="FX30" s="97">
        <f>Seniori!FX35</f>
        <v>0</v>
      </c>
      <c r="FY30" s="97">
        <f>Seniori!FY35</f>
        <v>0</v>
      </c>
      <c r="FZ30" s="97">
        <f>Seniori!FZ35</f>
        <v>0</v>
      </c>
      <c r="GA30" s="97">
        <f>Seniori!GA35</f>
        <v>0</v>
      </c>
      <c r="GB30" s="97">
        <f>Seniori!GB35</f>
        <v>0</v>
      </c>
      <c r="GC30" s="97">
        <f>Seniori!GC35</f>
        <v>0</v>
      </c>
      <c r="GD30" s="97">
        <f>Seniori!GD35</f>
        <v>0</v>
      </c>
      <c r="GE30" s="97">
        <f>Seniori!GE35</f>
        <v>0</v>
      </c>
      <c r="GF30" s="97">
        <f>Seniori!GF35</f>
        <v>0</v>
      </c>
      <c r="GG30" s="97">
        <f>Seniori!GG35</f>
        <v>0</v>
      </c>
      <c r="GH30" s="97">
        <f>Seniori!GH35</f>
        <v>0</v>
      </c>
      <c r="GI30" s="97">
        <f>Seniori!GI35</f>
        <v>0</v>
      </c>
      <c r="GJ30" s="97">
        <f>Seniori!GJ35</f>
        <v>0</v>
      </c>
      <c r="GK30" s="97">
        <f>Seniori!GK35</f>
        <v>0</v>
      </c>
      <c r="GL30" s="97">
        <f>Seniori!GL35</f>
        <v>0</v>
      </c>
      <c r="GM30" s="97">
        <f>Seniori!GM35</f>
        <v>0</v>
      </c>
      <c r="GN30" s="97">
        <f>Seniori!GN35</f>
        <v>0</v>
      </c>
      <c r="GO30" s="97">
        <f>Seniori!GO35</f>
        <v>0</v>
      </c>
      <c r="GP30" s="97">
        <f>Seniori!GP35</f>
        <v>0</v>
      </c>
      <c r="GQ30" s="97">
        <f>Seniori!GQ35</f>
        <v>0</v>
      </c>
      <c r="GR30" s="97">
        <f>Seniori!GR35</f>
        <v>0</v>
      </c>
      <c r="GS30" s="97">
        <f>Seniori!GS35</f>
        <v>0</v>
      </c>
      <c r="GT30" s="97">
        <f>Seniori!GT35</f>
        <v>0</v>
      </c>
      <c r="GU30" s="97">
        <f>Seniori!GU35</f>
        <v>0</v>
      </c>
      <c r="GV30" s="97">
        <f>Seniori!GV35</f>
        <v>0</v>
      </c>
      <c r="GW30" s="97">
        <f>Seniori!GW35</f>
        <v>0</v>
      </c>
      <c r="GX30" s="97">
        <f>Seniori!GX35</f>
        <v>0</v>
      </c>
      <c r="GY30" s="97">
        <f>Seniori!GY35</f>
        <v>4</v>
      </c>
      <c r="GZ30" s="97">
        <f>Seniori!GZ35</f>
        <v>0</v>
      </c>
      <c r="HA30" s="97">
        <f>Seniori!HA35</f>
        <v>0</v>
      </c>
      <c r="HB30" s="97">
        <f>Seniori!HB35</f>
        <v>0</v>
      </c>
      <c r="HC30" s="97">
        <f>Seniori!HC35</f>
        <v>0</v>
      </c>
      <c r="HD30" s="97">
        <f>Seniori!HD35</f>
        <v>0</v>
      </c>
      <c r="HE30" s="97">
        <f>Seniori!HE35</f>
        <v>0</v>
      </c>
      <c r="HF30" s="97">
        <f>Seniori!HF35</f>
        <v>14</v>
      </c>
      <c r="HG30" s="97">
        <f>Seniori!HG35</f>
        <v>5</v>
      </c>
      <c r="HH30" s="97">
        <f>Seniori!HH35</f>
        <v>0</v>
      </c>
      <c r="HI30" s="97">
        <f>Seniori!HI35</f>
        <v>0</v>
      </c>
      <c r="HJ30" s="97">
        <f>Seniori!HJ35</f>
        <v>0</v>
      </c>
      <c r="HK30" s="97">
        <f>Seniori!HK35</f>
        <v>0</v>
      </c>
      <c r="HL30" s="97">
        <f>Seniori!HL35</f>
        <v>0</v>
      </c>
      <c r="HM30" s="97">
        <f>Seniori!HM35</f>
        <v>0</v>
      </c>
      <c r="HN30" s="97">
        <f>Seniori!HN35</f>
        <v>0</v>
      </c>
      <c r="HO30" s="97">
        <f>Seniori!HO35</f>
        <v>0</v>
      </c>
      <c r="HP30" s="97">
        <f>Seniori!HP35</f>
        <v>16</v>
      </c>
      <c r="HQ30" s="97">
        <f>Seniori!HQ35</f>
        <v>14</v>
      </c>
      <c r="HR30" s="97">
        <f>Seniori!HR35</f>
        <v>0</v>
      </c>
      <c r="HS30" s="97">
        <f>Seniori!HS35</f>
        <v>0</v>
      </c>
      <c r="HT30" s="97">
        <f>Seniori!HT35</f>
        <v>0</v>
      </c>
      <c r="HU30" s="97">
        <f>Seniori!HU35</f>
        <v>0</v>
      </c>
      <c r="HV30" s="97">
        <f>Seniori!HV35</f>
        <v>0</v>
      </c>
      <c r="HW30" s="97">
        <f>Seniori!HW35</f>
        <v>0</v>
      </c>
      <c r="HX30" s="97">
        <f>Seniori!HX35</f>
        <v>0</v>
      </c>
      <c r="HY30" s="97">
        <f>Seniori!HY35</f>
        <v>0</v>
      </c>
      <c r="HZ30" s="97">
        <f>Seniori!HZ35</f>
        <v>14</v>
      </c>
      <c r="IA30" s="97">
        <f>Seniori!IA35</f>
        <v>0</v>
      </c>
      <c r="IB30" s="97">
        <f>Seniori!IB35</f>
        <v>0</v>
      </c>
      <c r="IC30" s="97">
        <f>Seniori!IC35</f>
        <v>0</v>
      </c>
      <c r="ID30" s="97">
        <f>Seniori!ID35</f>
        <v>0</v>
      </c>
      <c r="IE30" s="97">
        <f>Seniori!IE35</f>
        <v>0</v>
      </c>
      <c r="IF30" s="97">
        <f>Seniori!IF35</f>
        <v>0</v>
      </c>
      <c r="IG30" s="97">
        <f>Seniori!IG35</f>
        <v>0</v>
      </c>
      <c r="IH30" s="97">
        <f>Seniori!IH35</f>
        <v>0</v>
      </c>
      <c r="II30" s="97">
        <f>Seniori!II35</f>
        <v>0</v>
      </c>
      <c r="IJ30" s="97">
        <f>Seniori!IJ35</f>
        <v>0</v>
      </c>
      <c r="IK30" s="97">
        <f>Seniori!IK35</f>
        <v>0</v>
      </c>
      <c r="IL30" s="97">
        <f>Seniori!IL35</f>
        <v>0</v>
      </c>
      <c r="IM30" s="97">
        <f>Seniori!IM35</f>
        <v>0</v>
      </c>
      <c r="IN30" s="97">
        <f>Seniori!IN35</f>
        <v>0</v>
      </c>
      <c r="IO30" s="97">
        <f>Seniori!IO35</f>
        <v>0</v>
      </c>
      <c r="IP30" s="97">
        <f>Seniori!IP35</f>
        <v>0</v>
      </c>
      <c r="IQ30" s="97">
        <f>Seniori!IQ35</f>
        <v>0</v>
      </c>
      <c r="IR30" s="97">
        <f>Seniori!IR35</f>
        <v>0</v>
      </c>
      <c r="IS30" s="97">
        <f>Seniori!IS35</f>
        <v>0</v>
      </c>
      <c r="IT30" s="97">
        <f>Seniori!IT35</f>
        <v>0</v>
      </c>
      <c r="IU30" s="97">
        <f>Seniori!IU35</f>
        <v>0</v>
      </c>
      <c r="IV30" s="97">
        <f>Seniori!IV35</f>
        <v>0</v>
      </c>
      <c r="IW30" s="97">
        <f>Seniori!IW35</f>
        <v>0</v>
      </c>
      <c r="IX30" s="97">
        <f>Seniori!IX35</f>
        <v>0</v>
      </c>
      <c r="IY30" s="97">
        <f>Seniori!IY35</f>
        <v>0</v>
      </c>
      <c r="IZ30" s="97">
        <f>Seniori!IZ35</f>
        <v>0</v>
      </c>
      <c r="JA30" s="97">
        <f>Seniori!JA35</f>
        <v>0</v>
      </c>
      <c r="JB30" s="97">
        <f>Seniori!JB35</f>
        <v>0</v>
      </c>
      <c r="JC30" s="97">
        <f>Seniori!JC35</f>
        <v>0</v>
      </c>
      <c r="JD30" s="97">
        <f>Seniori!JD35</f>
        <v>0</v>
      </c>
      <c r="JE30" s="97">
        <f>Seniori!JE35</f>
        <v>0</v>
      </c>
      <c r="JF30" s="97">
        <f>Seniori!JF35</f>
        <v>0</v>
      </c>
      <c r="JG30" s="97">
        <f>Seniori!JG35</f>
        <v>0</v>
      </c>
      <c r="JH30" s="97">
        <f>Seniori!JH35</f>
        <v>0</v>
      </c>
      <c r="JI30" s="97">
        <f>Seniori!JI35</f>
        <v>0</v>
      </c>
      <c r="JJ30" s="97">
        <f>Seniori!JJ35</f>
        <v>0</v>
      </c>
      <c r="JK30" s="97">
        <f>Seniori!JK35</f>
        <v>0</v>
      </c>
      <c r="JL30" s="97">
        <f>Seniori!JL35</f>
        <v>0</v>
      </c>
      <c r="JM30" s="97">
        <f>Seniori!JM35</f>
        <v>0</v>
      </c>
      <c r="JN30" s="97">
        <f>Seniori!JN35</f>
        <v>0</v>
      </c>
      <c r="JO30" s="97">
        <f>Seniori!JO35</f>
        <v>0</v>
      </c>
      <c r="JP30" s="97">
        <f>Seniori!JP35</f>
        <v>0</v>
      </c>
      <c r="JQ30" s="97">
        <f>Seniori!JQ35</f>
        <v>0</v>
      </c>
      <c r="JR30" s="97">
        <f>Seniori!JR35</f>
        <v>0</v>
      </c>
      <c r="JS30" s="97">
        <f>Seniori!JS35</f>
        <v>0</v>
      </c>
      <c r="JT30" s="97">
        <f>Seniori!JT35</f>
        <v>0</v>
      </c>
      <c r="JU30" s="97">
        <f>Seniori!JU35</f>
        <v>0</v>
      </c>
      <c r="JV30" s="97">
        <f>Seniori!JV35</f>
        <v>0</v>
      </c>
      <c r="JW30" s="97">
        <f>Seniori!JW35</f>
        <v>0</v>
      </c>
      <c r="JX30" s="97">
        <f>Seniori!JX35</f>
        <v>0</v>
      </c>
      <c r="JY30" s="97">
        <f>Seniori!JY35</f>
        <v>0</v>
      </c>
      <c r="JZ30" s="97">
        <f>Seniori!JZ35</f>
        <v>0</v>
      </c>
      <c r="KA30" s="97">
        <f>Seniori!KA35</f>
        <v>0</v>
      </c>
      <c r="KB30" s="97">
        <f>Seniori!KB35</f>
        <v>0</v>
      </c>
      <c r="KC30" s="97">
        <f>Seniori!KC35</f>
        <v>0</v>
      </c>
      <c r="KD30" s="97">
        <f>Seniori!KD35</f>
        <v>0</v>
      </c>
      <c r="KE30" s="97">
        <f>Seniori!KE35</f>
        <v>0</v>
      </c>
      <c r="KF30" s="97">
        <f>Seniori!KF35</f>
        <v>0</v>
      </c>
      <c r="KG30" s="97">
        <f>Seniori!KG35</f>
        <v>0</v>
      </c>
      <c r="KH30" s="97">
        <f>Seniori!KH35</f>
        <v>0</v>
      </c>
      <c r="KI30" s="97">
        <f>Seniori!KI35</f>
        <v>0</v>
      </c>
      <c r="KJ30" s="97">
        <f>Seniori!KJ35</f>
        <v>0</v>
      </c>
      <c r="KK30" s="97">
        <f>Seniori!KK35</f>
        <v>0</v>
      </c>
      <c r="KL30" s="97">
        <f>Seniori!KL35</f>
        <v>0</v>
      </c>
      <c r="KM30" s="97">
        <f>Seniori!KM35</f>
        <v>0</v>
      </c>
      <c r="KN30" s="97">
        <f>Seniori!KN35</f>
        <v>0</v>
      </c>
      <c r="KO30" s="97">
        <f>Seniori!KO35</f>
        <v>0</v>
      </c>
      <c r="KP30" s="97">
        <f>Seniori!KP35</f>
        <v>0</v>
      </c>
      <c r="KQ30" s="97">
        <f>Seniori!KQ35</f>
        <v>0</v>
      </c>
      <c r="KR30" s="97">
        <f>Seniori!KR35</f>
        <v>0</v>
      </c>
      <c r="KS30" s="97">
        <f>Seniori!KS35</f>
        <v>0</v>
      </c>
      <c r="KT30" s="97">
        <f>Seniori!KT35</f>
        <v>0</v>
      </c>
      <c r="KU30" s="97">
        <f>Seniori!KU35</f>
        <v>0</v>
      </c>
      <c r="KV30" s="97">
        <f>Seniori!KV35</f>
        <v>0</v>
      </c>
      <c r="KW30" s="97">
        <f>Seniori!KW35</f>
        <v>0</v>
      </c>
      <c r="KX30" s="97">
        <f>Seniori!KX35</f>
        <v>0</v>
      </c>
      <c r="KY30" s="97">
        <f>Seniori!KY35</f>
        <v>0</v>
      </c>
      <c r="KZ30" s="97">
        <f>Seniori!KZ35</f>
        <v>0</v>
      </c>
      <c r="LA30" s="97">
        <f>Seniori!LA35</f>
        <v>0</v>
      </c>
      <c r="LB30" s="97">
        <f>Seniori!LB35</f>
        <v>0</v>
      </c>
      <c r="LC30" s="97">
        <f>Seniori!LC35</f>
        <v>0</v>
      </c>
      <c r="LD30" s="97">
        <f>Seniori!LD35</f>
        <v>0</v>
      </c>
      <c r="LE30" s="97">
        <f>Seniori!LE35</f>
        <v>0</v>
      </c>
      <c r="LF30" s="97">
        <f>Seniori!LF35</f>
        <v>0</v>
      </c>
      <c r="LG30" s="97">
        <f>Seniori!LG35</f>
        <v>0</v>
      </c>
      <c r="LH30" s="97">
        <f>Seniori!LH35</f>
        <v>0</v>
      </c>
      <c r="LI30" s="97">
        <f>Seniori!LI35</f>
        <v>0</v>
      </c>
      <c r="LJ30" s="97">
        <f>Seniori!LJ35</f>
        <v>0</v>
      </c>
      <c r="LK30" s="97">
        <f>Seniori!LK35</f>
        <v>0</v>
      </c>
      <c r="LL30" s="97">
        <f>Seniori!LL35</f>
        <v>0</v>
      </c>
      <c r="LM30" s="97">
        <f>Seniori!LM35</f>
        <v>0</v>
      </c>
      <c r="LN30" s="97">
        <f>Seniori!LN35</f>
        <v>0</v>
      </c>
      <c r="LO30" s="97">
        <f>Seniori!LO35</f>
        <v>0</v>
      </c>
      <c r="LP30" s="97">
        <f>Seniori!LP35</f>
        <v>0</v>
      </c>
      <c r="LQ30" s="97">
        <f>Seniori!LQ35</f>
        <v>0</v>
      </c>
      <c r="LR30" s="97">
        <f>Seniori!LR35</f>
        <v>0</v>
      </c>
      <c r="LS30" s="97">
        <f>Seniori!LS35</f>
        <v>0</v>
      </c>
      <c r="LT30" s="97">
        <f>Seniori!LT35</f>
        <v>0</v>
      </c>
      <c r="LU30" s="97">
        <f>Seniori!LU35</f>
        <v>0</v>
      </c>
      <c r="LV30" s="97">
        <f>Seniori!LV35</f>
        <v>0</v>
      </c>
      <c r="LW30" s="97">
        <f>Seniori!LW35</f>
        <v>0</v>
      </c>
      <c r="LX30" s="97">
        <f>Seniori!LX35</f>
        <v>0</v>
      </c>
      <c r="LY30" s="97">
        <f>Seniori!LY35</f>
        <v>0</v>
      </c>
      <c r="LZ30" s="97">
        <f>Seniori!LZ35</f>
        <v>0</v>
      </c>
      <c r="MA30" s="97">
        <f>Seniori!MA35</f>
        <v>0</v>
      </c>
      <c r="MB30" s="97">
        <f>Seniori!MB35</f>
        <v>0</v>
      </c>
      <c r="MC30" s="97">
        <f>Seniori!MC35</f>
        <v>0</v>
      </c>
      <c r="MD30" s="97">
        <f>Seniori!MD35</f>
        <v>0</v>
      </c>
      <c r="ME30" s="97">
        <f>Seniori!ME35</f>
        <v>0</v>
      </c>
      <c r="MF30" s="97">
        <f>Seniori!MF35</f>
        <v>0</v>
      </c>
      <c r="MG30" s="97">
        <f>Seniori!MG35</f>
        <v>0</v>
      </c>
      <c r="MH30" s="97">
        <f>Seniori!MH35</f>
        <v>0</v>
      </c>
      <c r="MI30" s="97">
        <f>Seniori!MI35</f>
        <v>0</v>
      </c>
      <c r="MJ30" s="97">
        <f>Seniori!MJ35</f>
        <v>0</v>
      </c>
      <c r="MK30" s="97">
        <f>Seniori!MK35</f>
        <v>0</v>
      </c>
      <c r="ML30" s="97">
        <f>Seniori!ML35</f>
        <v>0</v>
      </c>
      <c r="MM30" s="97">
        <f>Seniori!MM35</f>
        <v>0</v>
      </c>
      <c r="MN30" s="97">
        <f>Seniori!MN35</f>
        <v>0</v>
      </c>
      <c r="MO30" s="97">
        <f>Seniori!MO35</f>
        <v>0</v>
      </c>
      <c r="MP30" s="97">
        <f>Seniori!MP35</f>
        <v>0</v>
      </c>
      <c r="MQ30" s="97">
        <f>Seniori!MQ35</f>
        <v>0</v>
      </c>
      <c r="MR30" s="97">
        <f>Seniori!MR35</f>
        <v>0</v>
      </c>
      <c r="MS30" s="97">
        <f>Seniori!MS35</f>
        <v>0</v>
      </c>
      <c r="MT30" s="97">
        <f>Seniori!MT35</f>
        <v>0</v>
      </c>
      <c r="MU30" s="97">
        <f>Seniori!MU35</f>
        <v>0</v>
      </c>
      <c r="MV30" s="97">
        <f>Seniori!MV35</f>
        <v>0</v>
      </c>
      <c r="MW30" s="97">
        <f>Seniori!MW35</f>
        <v>0</v>
      </c>
      <c r="MX30" s="97">
        <f>Seniori!MX35</f>
        <v>0</v>
      </c>
      <c r="MY30" s="97">
        <f>Seniori!MY35</f>
        <v>0</v>
      </c>
      <c r="MZ30" s="97">
        <f>Seniori!MZ35</f>
        <v>0</v>
      </c>
      <c r="NA30" s="97">
        <f>Seniori!NA35</f>
        <v>0</v>
      </c>
      <c r="NB30" s="97">
        <f>Seniori!NB35</f>
        <v>0</v>
      </c>
      <c r="NC30" s="97">
        <f>Seniori!NC35</f>
        <v>0</v>
      </c>
      <c r="ND30" s="97">
        <f>Seniori!ND35</f>
        <v>0</v>
      </c>
      <c r="NE30" s="97">
        <f>Seniori!NE35</f>
        <v>0</v>
      </c>
      <c r="NF30" s="97">
        <f>Seniori!NF35</f>
        <v>0</v>
      </c>
      <c r="NG30" s="97">
        <f>Seniori!NG35</f>
        <v>0</v>
      </c>
      <c r="NH30" s="97">
        <f>Seniori!NH35</f>
        <v>0</v>
      </c>
      <c r="NI30" s="97">
        <f>Seniori!NI35</f>
        <v>0</v>
      </c>
      <c r="NJ30" s="97">
        <f>Seniori!NJ35</f>
        <v>0</v>
      </c>
      <c r="NK30" s="97">
        <f>Seniori!NK35</f>
        <v>0</v>
      </c>
      <c r="NL30" s="97">
        <f>Seniori!NL35</f>
        <v>0</v>
      </c>
      <c r="NM30" s="97">
        <f>Seniori!NM35</f>
        <v>0</v>
      </c>
      <c r="NN30" s="97">
        <f>Seniori!NN35</f>
        <v>0</v>
      </c>
      <c r="NO30" s="97">
        <f>Seniori!NO35</f>
        <v>0</v>
      </c>
      <c r="NP30" s="97">
        <f>Seniori!NP35</f>
        <v>0</v>
      </c>
      <c r="NQ30" s="97">
        <f>Seniori!NQ35</f>
        <v>0</v>
      </c>
      <c r="NR30" s="97">
        <f>Seniori!NR35</f>
        <v>0</v>
      </c>
      <c r="NS30" s="97">
        <f>Seniori!NS35</f>
        <v>0</v>
      </c>
      <c r="NT30" s="97">
        <f>Seniori!NT35</f>
        <v>0</v>
      </c>
      <c r="NU30" s="97">
        <f>Seniori!NU35</f>
        <v>0</v>
      </c>
      <c r="NV30" s="97">
        <f>Seniori!NV35</f>
        <v>0</v>
      </c>
      <c r="NW30" s="97">
        <f>Seniori!NW35</f>
        <v>0</v>
      </c>
      <c r="NX30" s="97">
        <f>Seniori!NX35</f>
        <v>0</v>
      </c>
      <c r="NY30" s="97">
        <f>Seniori!NY35</f>
        <v>0</v>
      </c>
      <c r="NZ30" s="97">
        <f>Seniori!NZ35</f>
        <v>0</v>
      </c>
      <c r="OA30" s="97">
        <f>Seniori!OA35</f>
        <v>0</v>
      </c>
      <c r="OB30" s="97">
        <f>Seniori!OB35</f>
        <v>0</v>
      </c>
      <c r="OC30" s="97">
        <f>Seniori!OC35</f>
        <v>0</v>
      </c>
      <c r="OD30" s="97">
        <f>Seniori!OD35</f>
        <v>0</v>
      </c>
      <c r="OE30" s="97">
        <f>Seniori!OE35</f>
        <v>0</v>
      </c>
      <c r="OF30" s="97">
        <f>Seniori!OF35</f>
        <v>0</v>
      </c>
      <c r="OG30" s="97">
        <f>Seniori!OG35</f>
        <v>0</v>
      </c>
      <c r="OH30" s="97">
        <f>Seniori!OH35</f>
        <v>0</v>
      </c>
      <c r="OI30" s="97">
        <f>Seniori!OI35</f>
        <v>0</v>
      </c>
      <c r="OJ30" s="97">
        <f>Seniori!OJ35</f>
        <v>0</v>
      </c>
      <c r="OK30" s="97">
        <f>Seniori!OK35</f>
        <v>0</v>
      </c>
      <c r="OL30" s="97">
        <f>Seniori!OL35</f>
        <v>0</v>
      </c>
      <c r="OM30" s="97">
        <f>Seniori!OM35</f>
        <v>0</v>
      </c>
      <c r="ON30" s="97">
        <f>Seniori!ON35</f>
        <v>0</v>
      </c>
      <c r="OO30" s="97">
        <f>Seniori!OO35</f>
        <v>0</v>
      </c>
      <c r="OP30" s="97">
        <f>Seniori!OP35</f>
        <v>0</v>
      </c>
      <c r="OQ30" s="97">
        <f>Seniori!OQ35</f>
        <v>0</v>
      </c>
      <c r="OR30" s="97">
        <f>Seniori!OR35</f>
        <v>0</v>
      </c>
      <c r="OS30" s="97">
        <f>Seniori!OS35</f>
        <v>0</v>
      </c>
      <c r="OT30" s="97">
        <f>Seniori!OT35</f>
        <v>0</v>
      </c>
      <c r="OU30" s="97">
        <f>Seniori!OU35</f>
        <v>0</v>
      </c>
      <c r="OV30" s="97">
        <f>Seniori!OV35</f>
        <v>0</v>
      </c>
      <c r="OW30" s="97">
        <f>Seniori!OW35</f>
        <v>0</v>
      </c>
      <c r="OX30" s="97">
        <f>Seniori!OX35</f>
        <v>0</v>
      </c>
      <c r="OY30" s="97">
        <f>Seniori!OY35</f>
        <v>0</v>
      </c>
      <c r="OZ30" s="97">
        <f>Seniori!OZ35</f>
        <v>0</v>
      </c>
      <c r="PA30" s="97">
        <f>Seniori!PA35</f>
        <v>0</v>
      </c>
      <c r="PB30" s="97">
        <f>Seniori!PB35</f>
        <v>0</v>
      </c>
      <c r="PC30" s="97">
        <f>Seniori!PC35</f>
        <v>0</v>
      </c>
      <c r="PD30" s="97">
        <f>Seniori!PD35</f>
        <v>0</v>
      </c>
      <c r="PE30" s="97">
        <f>Seniori!PE35</f>
        <v>0</v>
      </c>
      <c r="PF30" s="97">
        <f>Seniori!PF35</f>
        <v>0</v>
      </c>
      <c r="PG30" s="97">
        <f>Seniori!PG35</f>
        <v>0</v>
      </c>
      <c r="PH30" s="97">
        <f>Seniori!PH35</f>
        <v>0</v>
      </c>
      <c r="PI30" s="97">
        <f>Seniori!PI35</f>
        <v>0</v>
      </c>
      <c r="PJ30" s="97">
        <f>Seniori!PJ35</f>
        <v>0</v>
      </c>
      <c r="PK30" s="97">
        <f>Seniori!PK35</f>
        <v>0</v>
      </c>
      <c r="PL30" s="97">
        <f>Seniori!PL35</f>
        <v>0</v>
      </c>
      <c r="PM30" s="97">
        <f>Seniori!PM35</f>
        <v>0</v>
      </c>
      <c r="PN30" s="97">
        <f>Seniori!PN35</f>
        <v>0</v>
      </c>
      <c r="PO30" s="97">
        <f>Seniori!PO35</f>
        <v>0</v>
      </c>
      <c r="PP30" s="97">
        <f>Seniori!PP35</f>
        <v>0</v>
      </c>
      <c r="PQ30" s="97">
        <f>Seniori!PQ35</f>
        <v>0</v>
      </c>
      <c r="PR30" s="97">
        <f>Seniori!PR35</f>
        <v>0</v>
      </c>
      <c r="PS30" s="97">
        <f>Seniori!PS35</f>
        <v>0</v>
      </c>
      <c r="PT30" s="97">
        <f>Seniori!PT35</f>
        <v>0</v>
      </c>
      <c r="PU30" s="97">
        <f>Seniori!PU35</f>
        <v>0</v>
      </c>
      <c r="PV30" s="97">
        <f>Seniori!PV35</f>
        <v>0</v>
      </c>
      <c r="PW30" s="97">
        <f>Seniori!PW35</f>
        <v>0</v>
      </c>
      <c r="PX30" s="97">
        <f>Seniori!PX35</f>
        <v>0</v>
      </c>
      <c r="PY30" s="97">
        <f>Seniori!PY35</f>
        <v>0</v>
      </c>
      <c r="PZ30" s="97">
        <f>Seniori!PZ35</f>
        <v>0</v>
      </c>
      <c r="QA30" s="97">
        <f>Seniori!QA35</f>
        <v>0</v>
      </c>
      <c r="QB30" s="97">
        <f>Seniori!QB35</f>
        <v>0</v>
      </c>
      <c r="QC30" s="97">
        <f>Seniori!QC35</f>
        <v>0</v>
      </c>
      <c r="QD30" s="97">
        <f>Seniori!QD35</f>
        <v>0</v>
      </c>
      <c r="QE30" s="97">
        <f>Seniori!QE35</f>
        <v>0</v>
      </c>
      <c r="QF30" s="97">
        <f>Seniori!QF35</f>
        <v>0</v>
      </c>
      <c r="QG30" s="97">
        <f>Seniori!QG35</f>
        <v>0</v>
      </c>
      <c r="QH30" s="97">
        <f>Seniori!QH35</f>
        <v>0</v>
      </c>
      <c r="QI30" s="97">
        <f>Seniori!QI35</f>
        <v>0</v>
      </c>
      <c r="QJ30" s="97">
        <f>Seniori!QJ35</f>
        <v>0</v>
      </c>
      <c r="QK30" s="97">
        <f>Seniori!QK35</f>
        <v>0</v>
      </c>
      <c r="QL30" s="97">
        <f>Seniori!QL35</f>
        <v>0</v>
      </c>
      <c r="QM30" s="97">
        <f>Seniori!QM35</f>
        <v>0</v>
      </c>
      <c r="QN30" s="97">
        <f>Seniori!QN35</f>
        <v>0</v>
      </c>
      <c r="QO30" s="97">
        <f>Seniori!QO35</f>
        <v>0</v>
      </c>
      <c r="QP30" s="97">
        <f>Seniori!QP35</f>
        <v>0</v>
      </c>
      <c r="QQ30" s="97">
        <f>Seniori!QQ35</f>
        <v>0</v>
      </c>
      <c r="QR30" s="97">
        <f>Seniori!QR35</f>
        <v>0</v>
      </c>
      <c r="QS30" s="97">
        <f>Seniori!QS35</f>
        <v>0</v>
      </c>
      <c r="QT30" s="97">
        <f>Seniori!QT35</f>
        <v>0</v>
      </c>
      <c r="QU30" s="97">
        <f>Seniori!QU35</f>
        <v>0</v>
      </c>
      <c r="QV30" s="97">
        <f>Seniori!QV35</f>
        <v>0</v>
      </c>
      <c r="QW30" s="97">
        <f>Seniori!QW35</f>
        <v>0</v>
      </c>
      <c r="QX30" s="97">
        <f>Seniori!QX35</f>
        <v>0</v>
      </c>
      <c r="QY30" s="97">
        <f>Seniori!QY35</f>
        <v>0</v>
      </c>
      <c r="QZ30" s="97">
        <f>Seniori!QZ35</f>
        <v>0</v>
      </c>
      <c r="RA30" s="97">
        <f>Seniori!RA35</f>
        <v>0</v>
      </c>
      <c r="RB30" s="97">
        <f>Seniori!RB35</f>
        <v>0</v>
      </c>
      <c r="RC30" s="97">
        <f>Seniori!RC35</f>
        <v>0</v>
      </c>
      <c r="RD30" s="97">
        <f>Seniori!RD35</f>
        <v>0</v>
      </c>
      <c r="RE30" s="97">
        <f>Seniori!RE35</f>
        <v>0</v>
      </c>
      <c r="RF30" s="97">
        <f>Seniori!RF35</f>
        <v>0</v>
      </c>
      <c r="RG30" s="97">
        <f>Seniori!RG35</f>
        <v>0</v>
      </c>
      <c r="RH30" s="97">
        <f>Seniori!RH35</f>
        <v>0</v>
      </c>
      <c r="RI30" s="97">
        <f>Seniori!RI35</f>
        <v>0</v>
      </c>
      <c r="RJ30" s="97">
        <f>Seniori!RJ35</f>
        <v>0</v>
      </c>
      <c r="RK30" s="97">
        <f>Seniori!RK35</f>
        <v>0</v>
      </c>
      <c r="RL30" s="97">
        <f>Seniori!RL35</f>
        <v>0</v>
      </c>
      <c r="RM30" s="97">
        <f>Seniori!RM35</f>
        <v>0</v>
      </c>
      <c r="RN30" s="97">
        <f>Seniori!RN35</f>
        <v>0</v>
      </c>
      <c r="RO30" s="97">
        <f>Seniori!RO35</f>
        <v>0</v>
      </c>
      <c r="RP30" s="97">
        <f>Seniori!RP35</f>
        <v>0</v>
      </c>
      <c r="RQ30" s="97">
        <f>Seniori!RQ35</f>
        <v>0</v>
      </c>
      <c r="RR30" s="97">
        <f>Seniori!RR35</f>
        <v>0</v>
      </c>
      <c r="RS30" s="97">
        <f>Seniori!RS35</f>
        <v>0</v>
      </c>
      <c r="RT30" s="97">
        <f>Seniori!RT35</f>
        <v>0</v>
      </c>
      <c r="RU30" s="97">
        <f>Seniori!RU35</f>
        <v>0</v>
      </c>
      <c r="RV30" s="97">
        <f>Seniori!RV35</f>
        <v>0</v>
      </c>
      <c r="RW30" s="97">
        <f>Seniori!RW35</f>
        <v>0</v>
      </c>
      <c r="RX30" s="97">
        <f>Seniori!RX35</f>
        <v>0</v>
      </c>
      <c r="RY30" s="97">
        <f>Seniori!RY35</f>
        <v>0</v>
      </c>
      <c r="RZ30" s="97">
        <f>Seniori!RZ35</f>
        <v>0</v>
      </c>
      <c r="SA30" s="97">
        <f>Seniori!SA35</f>
        <v>0</v>
      </c>
      <c r="SB30" s="97">
        <f>Seniori!SB35</f>
        <v>0</v>
      </c>
      <c r="SC30" s="97">
        <f>Seniori!SC35</f>
        <v>0</v>
      </c>
      <c r="SD30" s="97">
        <f>Seniori!SD35</f>
        <v>0</v>
      </c>
      <c r="SE30" s="97">
        <f>Seniori!SE35</f>
        <v>0</v>
      </c>
      <c r="SF30" s="97">
        <f>Seniori!SF35</f>
        <v>0</v>
      </c>
      <c r="SG30" s="97">
        <f>Seniori!SG35</f>
        <v>0</v>
      </c>
      <c r="SH30" s="97">
        <f>Seniori!SH35</f>
        <v>0</v>
      </c>
      <c r="SI30" s="97">
        <f>Seniori!SI35</f>
        <v>0</v>
      </c>
      <c r="SJ30" s="97">
        <f>Seniori!SJ35</f>
        <v>0</v>
      </c>
      <c r="SK30" s="97">
        <f>Seniori!SK35</f>
        <v>0</v>
      </c>
      <c r="SL30" s="97">
        <f>Seniori!SL35</f>
        <v>0</v>
      </c>
      <c r="SM30" s="97">
        <f>Seniori!SM35</f>
        <v>0</v>
      </c>
      <c r="SN30" s="97">
        <f>Seniori!SN35</f>
        <v>0</v>
      </c>
      <c r="SO30" s="97">
        <f>Seniori!SO35</f>
        <v>0</v>
      </c>
      <c r="SP30" s="97">
        <f>Seniori!SP35</f>
        <v>0</v>
      </c>
      <c r="SQ30" s="97">
        <f>Seniori!SQ35</f>
        <v>0</v>
      </c>
      <c r="SR30" s="97">
        <f>Seniori!SR35</f>
        <v>0</v>
      </c>
      <c r="SS30" s="97">
        <f>Seniori!SS35</f>
        <v>0</v>
      </c>
      <c r="ST30" s="97">
        <f>Seniori!ST35</f>
        <v>0</v>
      </c>
      <c r="SU30" s="97">
        <f>Seniori!SU35</f>
        <v>0</v>
      </c>
      <c r="SV30" s="97">
        <f>Seniori!SV35</f>
        <v>0</v>
      </c>
      <c r="SW30" s="97">
        <f>Seniori!SW35</f>
        <v>0</v>
      </c>
      <c r="SX30" s="97">
        <f>Seniori!SX35</f>
        <v>0</v>
      </c>
      <c r="SY30" s="97">
        <f>Seniori!SY35</f>
        <v>0</v>
      </c>
      <c r="SZ30" s="97">
        <f>Seniori!SZ35</f>
        <v>0</v>
      </c>
      <c r="TA30" s="97">
        <f>Seniori!TA35</f>
        <v>0</v>
      </c>
      <c r="TB30" s="97">
        <f>Seniori!TB35</f>
        <v>0</v>
      </c>
    </row>
    <row r="31" spans="1:522" s="1" customFormat="1" ht="18" customHeight="1" x14ac:dyDescent="0.2">
      <c r="A31" s="12">
        <v>19</v>
      </c>
      <c r="B31" s="11" t="s">
        <v>65</v>
      </c>
      <c r="C31" s="1">
        <v>10844</v>
      </c>
      <c r="D31" s="1">
        <v>2006</v>
      </c>
      <c r="E31" t="s">
        <v>64</v>
      </c>
      <c r="F31" s="1">
        <v>7365</v>
      </c>
      <c r="G31" s="1" t="s">
        <v>93</v>
      </c>
      <c r="H31" t="s">
        <v>96</v>
      </c>
      <c r="I31" s="1">
        <f t="shared" si="1"/>
        <v>82.5</v>
      </c>
      <c r="J31" s="12">
        <f>Tabuľka4[[#This Row],[Stĺpec9]]</f>
        <v>82.5</v>
      </c>
      <c r="K31" s="97">
        <f>'Mladí jazdci'!K9</f>
        <v>0</v>
      </c>
      <c r="L31" s="97">
        <f>'Mladí jazdci'!L9</f>
        <v>0</v>
      </c>
      <c r="M31" s="97">
        <f>'Mladí jazdci'!M9</f>
        <v>0</v>
      </c>
      <c r="N31" s="97">
        <f>'Mladí jazdci'!N9</f>
        <v>0</v>
      </c>
      <c r="O31" s="97">
        <f>'Mladí jazdci'!O9</f>
        <v>0</v>
      </c>
      <c r="P31" s="97">
        <f>'Mladí jazdci'!P9</f>
        <v>0</v>
      </c>
      <c r="Q31" s="97">
        <f>'Mladí jazdci'!Q9</f>
        <v>0</v>
      </c>
      <c r="R31" s="97">
        <f>'Mladí jazdci'!R9</f>
        <v>0</v>
      </c>
      <c r="S31" s="97">
        <f>'Mladí jazdci'!S9</f>
        <v>0</v>
      </c>
      <c r="T31" s="97">
        <f>'Mladí jazdci'!T9</f>
        <v>0</v>
      </c>
      <c r="U31" s="97">
        <f>'Mladí jazdci'!U9</f>
        <v>0</v>
      </c>
      <c r="V31" s="97">
        <f>'Mladí jazdci'!V9</f>
        <v>0</v>
      </c>
      <c r="W31" s="97">
        <f>'Mladí jazdci'!W9</f>
        <v>0</v>
      </c>
      <c r="X31" s="97">
        <f>'Mladí jazdci'!X9</f>
        <v>0</v>
      </c>
      <c r="Y31" s="97">
        <f>'Mladí jazdci'!Y9</f>
        <v>0</v>
      </c>
      <c r="Z31" s="97">
        <f>'Mladí jazdci'!Z9</f>
        <v>0</v>
      </c>
      <c r="AA31" s="97">
        <f>'Mladí jazdci'!AA9</f>
        <v>0</v>
      </c>
      <c r="AB31" s="97">
        <f>'Mladí jazdci'!AB9</f>
        <v>0</v>
      </c>
      <c r="AC31" s="97">
        <f>'Mladí jazdci'!AC9</f>
        <v>0</v>
      </c>
      <c r="AD31" s="97">
        <f>'Mladí jazdci'!AD9</f>
        <v>0</v>
      </c>
      <c r="AE31" s="97">
        <f>'Mladí jazdci'!AE9</f>
        <v>0</v>
      </c>
      <c r="AF31" s="97">
        <f>'Mladí jazdci'!AF9</f>
        <v>0</v>
      </c>
      <c r="AG31" s="97">
        <f>'Mladí jazdci'!AG9</f>
        <v>0</v>
      </c>
      <c r="AH31" s="97">
        <f>'Mladí jazdci'!AH9</f>
        <v>0</v>
      </c>
      <c r="AI31" s="97">
        <f>'Mladí jazdci'!AI9</f>
        <v>0</v>
      </c>
      <c r="AJ31" s="97">
        <f>'Mladí jazdci'!AJ9</f>
        <v>0</v>
      </c>
      <c r="AK31" s="97">
        <f>'Mladí jazdci'!AK9</f>
        <v>0</v>
      </c>
      <c r="AL31" s="97">
        <f>'Mladí jazdci'!AL9</f>
        <v>0</v>
      </c>
      <c r="AM31" s="97">
        <f>'Mladí jazdci'!AM9</f>
        <v>0</v>
      </c>
      <c r="AN31" s="97">
        <f>'Mladí jazdci'!AN9</f>
        <v>0</v>
      </c>
      <c r="AO31" s="97">
        <f>'Mladí jazdci'!AO9</f>
        <v>0</v>
      </c>
      <c r="AP31" s="97">
        <f>'Mladí jazdci'!AP9</f>
        <v>0</v>
      </c>
      <c r="AQ31" s="97">
        <f>'Mladí jazdci'!AQ9</f>
        <v>0</v>
      </c>
      <c r="AR31" s="97">
        <f>'Mladí jazdci'!AR9</f>
        <v>0</v>
      </c>
      <c r="AS31" s="97">
        <f>'Mladí jazdci'!AS9</f>
        <v>0</v>
      </c>
      <c r="AT31" s="97">
        <f>'Mladí jazdci'!AT9</f>
        <v>0</v>
      </c>
      <c r="AU31" s="97">
        <f>'Mladí jazdci'!AU9</f>
        <v>0</v>
      </c>
      <c r="AV31" s="97">
        <f>'Mladí jazdci'!AV9</f>
        <v>0</v>
      </c>
      <c r="AW31" s="97">
        <f>'Mladí jazdci'!AW9</f>
        <v>0</v>
      </c>
      <c r="AX31" s="97">
        <f>'Mladí jazdci'!AX9</f>
        <v>0</v>
      </c>
      <c r="AY31" s="97">
        <f>'Mladí jazdci'!AY9</f>
        <v>0</v>
      </c>
      <c r="AZ31" s="97">
        <f>'Mladí jazdci'!AZ9</f>
        <v>0</v>
      </c>
      <c r="BA31" s="97">
        <f>'Mladí jazdci'!BA9</f>
        <v>0</v>
      </c>
      <c r="BB31" s="97">
        <f>'Mladí jazdci'!BB9</f>
        <v>0</v>
      </c>
      <c r="BC31" s="97">
        <f>'Mladí jazdci'!BC9</f>
        <v>16.5</v>
      </c>
      <c r="BD31" s="97">
        <f>'Mladí jazdci'!BD9</f>
        <v>16.5</v>
      </c>
      <c r="BE31" s="97">
        <f>'Mladí jazdci'!BE9</f>
        <v>0</v>
      </c>
      <c r="BF31" s="97">
        <f>'Mladí jazdci'!BF9</f>
        <v>0</v>
      </c>
      <c r="BG31" s="97">
        <f>'Mladí jazdci'!BG9</f>
        <v>0</v>
      </c>
      <c r="BH31" s="97">
        <f>'Mladí jazdci'!BH9</f>
        <v>0</v>
      </c>
      <c r="BI31" s="97">
        <f>'Mladí jazdci'!BI9</f>
        <v>0</v>
      </c>
      <c r="BJ31" s="97">
        <f>'Mladí jazdci'!BJ9</f>
        <v>0</v>
      </c>
      <c r="BK31" s="97">
        <f>'Mladí jazdci'!BK9</f>
        <v>0</v>
      </c>
      <c r="BL31" s="97">
        <f>'Mladí jazdci'!BL9</f>
        <v>0</v>
      </c>
      <c r="BM31" s="97">
        <f>'Mladí jazdci'!BM9</f>
        <v>0</v>
      </c>
      <c r="BN31" s="97">
        <f>'Mladí jazdci'!BN9</f>
        <v>0</v>
      </c>
      <c r="BO31" s="97">
        <f>'Mladí jazdci'!BO9</f>
        <v>0</v>
      </c>
      <c r="BP31" s="97">
        <f>'Mladí jazdci'!BP9</f>
        <v>0</v>
      </c>
      <c r="BQ31" s="97">
        <f>'Mladí jazdci'!BQ9</f>
        <v>0</v>
      </c>
      <c r="BR31" s="97">
        <f>'Mladí jazdci'!BR9</f>
        <v>0</v>
      </c>
      <c r="BS31" s="97">
        <f>'Mladí jazdci'!BS9</f>
        <v>0</v>
      </c>
      <c r="BT31" s="97">
        <f>'Mladí jazdci'!BT9</f>
        <v>0</v>
      </c>
      <c r="BU31" s="97">
        <f>'Mladí jazdci'!BU9</f>
        <v>0</v>
      </c>
      <c r="BV31" s="97">
        <f>'Mladí jazdci'!BV9</f>
        <v>0</v>
      </c>
      <c r="BW31" s="97">
        <f>'Mladí jazdci'!BW9</f>
        <v>0</v>
      </c>
      <c r="BX31" s="97">
        <f>'Mladí jazdci'!BX9</f>
        <v>0</v>
      </c>
      <c r="BY31" s="97">
        <f>'Mladí jazdci'!BY9</f>
        <v>0</v>
      </c>
      <c r="BZ31" s="97">
        <f>'Mladí jazdci'!BZ9</f>
        <v>0</v>
      </c>
      <c r="CA31" s="97">
        <f>'Mladí jazdci'!CA9</f>
        <v>0</v>
      </c>
      <c r="CB31" s="97">
        <f>'Mladí jazdci'!CB9</f>
        <v>0</v>
      </c>
      <c r="CC31" s="97">
        <f>'Mladí jazdci'!CC9</f>
        <v>0</v>
      </c>
      <c r="CD31" s="97">
        <f>'Mladí jazdci'!CD9</f>
        <v>0</v>
      </c>
      <c r="CE31" s="97">
        <f>'Mladí jazdci'!CE9</f>
        <v>0</v>
      </c>
      <c r="CF31" s="97">
        <f>'Mladí jazdci'!CF9</f>
        <v>0</v>
      </c>
      <c r="CG31" s="97">
        <f>'Mladí jazdci'!CG9</f>
        <v>0</v>
      </c>
      <c r="CH31" s="97">
        <f>'Mladí jazdci'!CH9</f>
        <v>0</v>
      </c>
      <c r="CI31" s="97">
        <f>'Mladí jazdci'!CI9</f>
        <v>0</v>
      </c>
      <c r="CJ31" s="97">
        <f>'Mladí jazdci'!CJ9</f>
        <v>0</v>
      </c>
      <c r="CK31" s="97">
        <f>'Mladí jazdci'!CK9</f>
        <v>0</v>
      </c>
      <c r="CL31" s="97">
        <f>'Mladí jazdci'!CL9</f>
        <v>0</v>
      </c>
      <c r="CM31" s="97">
        <f>'Mladí jazdci'!CM9</f>
        <v>0</v>
      </c>
      <c r="CN31" s="97">
        <f>'Mladí jazdci'!CN9</f>
        <v>0</v>
      </c>
      <c r="CO31" s="97">
        <f>'Mladí jazdci'!CO9</f>
        <v>0</v>
      </c>
      <c r="CP31" s="97">
        <f>'Mladí jazdci'!CP9</f>
        <v>0</v>
      </c>
      <c r="CQ31" s="97">
        <f>'Mladí jazdci'!CQ9</f>
        <v>0</v>
      </c>
      <c r="CR31" s="97">
        <f>'Mladí jazdci'!CR9</f>
        <v>0</v>
      </c>
      <c r="CS31" s="97">
        <f>'Mladí jazdci'!CS9</f>
        <v>0</v>
      </c>
      <c r="CT31" s="97">
        <f>'Mladí jazdci'!CT9</f>
        <v>0</v>
      </c>
      <c r="CU31" s="97">
        <f>'Mladí jazdci'!CU9</f>
        <v>0</v>
      </c>
      <c r="CV31" s="97">
        <f>'Mladí jazdci'!CV9</f>
        <v>0</v>
      </c>
      <c r="CW31" s="97">
        <f>'Mladí jazdci'!CW9</f>
        <v>0</v>
      </c>
      <c r="CX31" s="97">
        <f>'Mladí jazdci'!CX9</f>
        <v>0</v>
      </c>
      <c r="CY31" s="97">
        <f>'Mladí jazdci'!CY9</f>
        <v>0</v>
      </c>
      <c r="CZ31" s="97">
        <f>'Mladí jazdci'!CZ9</f>
        <v>0</v>
      </c>
      <c r="DA31" s="97">
        <f>'Mladí jazdci'!DA9</f>
        <v>0</v>
      </c>
      <c r="DB31" s="97">
        <f>'Mladí jazdci'!DB9</f>
        <v>0</v>
      </c>
      <c r="DC31" s="97">
        <f>'Mladí jazdci'!DC9</f>
        <v>0</v>
      </c>
      <c r="DD31" s="97">
        <f>'Mladí jazdci'!DD9</f>
        <v>0</v>
      </c>
      <c r="DE31" s="97">
        <f>'Mladí jazdci'!DE9</f>
        <v>0</v>
      </c>
      <c r="DF31" s="97">
        <f>'Mladí jazdci'!DF9</f>
        <v>0</v>
      </c>
      <c r="DG31" s="97">
        <f>'Mladí jazdci'!DG9</f>
        <v>0</v>
      </c>
      <c r="DH31" s="97">
        <f>'Mladí jazdci'!DH9</f>
        <v>0</v>
      </c>
      <c r="DI31" s="97">
        <f>'Mladí jazdci'!DI9</f>
        <v>0</v>
      </c>
      <c r="DJ31" s="97">
        <f>'Mladí jazdci'!DJ9</f>
        <v>0</v>
      </c>
      <c r="DK31" s="97">
        <f>'Mladí jazdci'!DK9</f>
        <v>0</v>
      </c>
      <c r="DL31" s="97">
        <f>'Mladí jazdci'!DL9</f>
        <v>0</v>
      </c>
      <c r="DM31" s="97">
        <f>'Mladí jazdci'!DM9</f>
        <v>0</v>
      </c>
      <c r="DN31" s="97">
        <f>'Mladí jazdci'!DN9</f>
        <v>0</v>
      </c>
      <c r="DO31" s="97">
        <f>'Mladí jazdci'!DO9</f>
        <v>0</v>
      </c>
      <c r="DP31" s="97">
        <f>'Mladí jazdci'!DP9</f>
        <v>0</v>
      </c>
      <c r="DQ31" s="97">
        <f>'Mladí jazdci'!DQ9</f>
        <v>0</v>
      </c>
      <c r="DR31" s="97">
        <f>'Mladí jazdci'!DR9</f>
        <v>0</v>
      </c>
      <c r="DS31" s="97">
        <f>'Mladí jazdci'!DS9</f>
        <v>0</v>
      </c>
      <c r="DT31" s="97">
        <f>'Mladí jazdci'!DT9</f>
        <v>0</v>
      </c>
      <c r="DU31" s="97">
        <f>'Mladí jazdci'!DU9</f>
        <v>0</v>
      </c>
      <c r="DV31" s="97">
        <f>'Mladí jazdci'!DV9</f>
        <v>0</v>
      </c>
      <c r="DW31" s="97">
        <f>'Mladí jazdci'!DW9</f>
        <v>0</v>
      </c>
      <c r="DX31" s="97">
        <f>'Mladí jazdci'!DX9</f>
        <v>0</v>
      </c>
      <c r="DY31" s="97">
        <f>'Mladí jazdci'!DY9</f>
        <v>0</v>
      </c>
      <c r="DZ31" s="97">
        <f>'Mladí jazdci'!DZ9</f>
        <v>0</v>
      </c>
      <c r="EA31" s="97">
        <f>'Mladí jazdci'!EA9</f>
        <v>0</v>
      </c>
      <c r="EB31" s="97">
        <f>'Mladí jazdci'!EB9</f>
        <v>0</v>
      </c>
      <c r="EC31" s="97">
        <f>'Mladí jazdci'!EC9</f>
        <v>0</v>
      </c>
      <c r="ED31" s="97">
        <f>'Mladí jazdci'!ED9</f>
        <v>0</v>
      </c>
      <c r="EE31" s="97">
        <f>'Mladí jazdci'!EE9</f>
        <v>0</v>
      </c>
      <c r="EF31" s="97">
        <f>'Mladí jazdci'!EF9</f>
        <v>0</v>
      </c>
      <c r="EG31" s="97">
        <f>'Mladí jazdci'!EG9</f>
        <v>0</v>
      </c>
      <c r="EH31" s="97">
        <f>'Mladí jazdci'!EH9</f>
        <v>0</v>
      </c>
      <c r="EI31" s="97">
        <f>'Mladí jazdci'!EI9</f>
        <v>0</v>
      </c>
      <c r="EJ31" s="97">
        <f>'Mladí jazdci'!EJ9</f>
        <v>0</v>
      </c>
      <c r="EK31" s="97">
        <f>'Mladí jazdci'!EK9</f>
        <v>0</v>
      </c>
      <c r="EL31" s="97">
        <f>'Mladí jazdci'!EL9</f>
        <v>0</v>
      </c>
      <c r="EM31" s="97">
        <f>'Mladí jazdci'!EM9</f>
        <v>0</v>
      </c>
      <c r="EN31" s="97">
        <f>'Mladí jazdci'!EN9</f>
        <v>0</v>
      </c>
      <c r="EO31" s="97">
        <f>'Mladí jazdci'!EO9</f>
        <v>0</v>
      </c>
      <c r="EP31" s="97">
        <f>'Mladí jazdci'!EP9</f>
        <v>0</v>
      </c>
      <c r="EQ31" s="97">
        <f>'Mladí jazdci'!EQ9</f>
        <v>0</v>
      </c>
      <c r="ER31" s="97">
        <f>'Mladí jazdci'!ER9</f>
        <v>0</v>
      </c>
      <c r="ES31" s="97">
        <f>'Mladí jazdci'!ES9</f>
        <v>0</v>
      </c>
      <c r="ET31" s="97">
        <f>'Mladí jazdci'!ET9</f>
        <v>0</v>
      </c>
      <c r="EU31" s="97">
        <f>'Mladí jazdci'!EU9</f>
        <v>0</v>
      </c>
      <c r="EV31" s="97">
        <f>'Mladí jazdci'!EV9</f>
        <v>0</v>
      </c>
      <c r="EW31" s="97">
        <f>'Mladí jazdci'!EW9</f>
        <v>0</v>
      </c>
      <c r="EX31" s="97">
        <f>'Mladí jazdci'!EX9</f>
        <v>0</v>
      </c>
      <c r="EY31" s="97">
        <f>'Mladí jazdci'!EY9</f>
        <v>0</v>
      </c>
      <c r="EZ31" s="97">
        <f>'Mladí jazdci'!EZ9</f>
        <v>0</v>
      </c>
      <c r="FA31" s="97">
        <f>'Mladí jazdci'!FA9</f>
        <v>0</v>
      </c>
      <c r="FB31" s="97">
        <f>'Mladí jazdci'!FB9</f>
        <v>0</v>
      </c>
      <c r="FC31" s="97">
        <f>'Mladí jazdci'!FC9</f>
        <v>0</v>
      </c>
      <c r="FD31" s="97">
        <f>'Mladí jazdci'!FD9</f>
        <v>0</v>
      </c>
      <c r="FE31" s="97">
        <f>'Mladí jazdci'!FE9</f>
        <v>0</v>
      </c>
      <c r="FF31" s="97">
        <f>'Mladí jazdci'!FF9</f>
        <v>0</v>
      </c>
      <c r="FG31" s="97">
        <f>'Mladí jazdci'!FG9</f>
        <v>0</v>
      </c>
      <c r="FH31" s="97">
        <f>'Mladí jazdci'!FH9</f>
        <v>0</v>
      </c>
      <c r="FI31" s="97">
        <f>'Mladí jazdci'!FI9</f>
        <v>0</v>
      </c>
      <c r="FJ31" s="97">
        <f>'Mladí jazdci'!FJ9</f>
        <v>0</v>
      </c>
      <c r="FK31" s="97">
        <f>'Mladí jazdci'!FK9</f>
        <v>0</v>
      </c>
      <c r="FL31" s="97">
        <f>'Mladí jazdci'!FL9</f>
        <v>0</v>
      </c>
      <c r="FM31" s="97">
        <f>'Mladí jazdci'!FM9</f>
        <v>0</v>
      </c>
      <c r="FN31" s="97">
        <f>'Mladí jazdci'!FN9</f>
        <v>0</v>
      </c>
      <c r="FO31" s="97">
        <f>'Mladí jazdci'!FO9</f>
        <v>0</v>
      </c>
      <c r="FP31" s="97">
        <f>'Mladí jazdci'!FP9</f>
        <v>0</v>
      </c>
      <c r="FQ31" s="97">
        <f>'Mladí jazdci'!FQ9</f>
        <v>0</v>
      </c>
      <c r="FR31" s="97">
        <f>'Mladí jazdci'!FR9</f>
        <v>0</v>
      </c>
      <c r="FS31" s="97">
        <f>'Mladí jazdci'!FS9</f>
        <v>0</v>
      </c>
      <c r="FT31" s="97">
        <f>'Mladí jazdci'!FT9</f>
        <v>0</v>
      </c>
      <c r="FU31" s="97">
        <f>'Mladí jazdci'!FU9</f>
        <v>0</v>
      </c>
      <c r="FV31" s="97">
        <f>'Mladí jazdci'!FV9</f>
        <v>0</v>
      </c>
      <c r="FW31" s="97">
        <f>'Mladí jazdci'!FW9</f>
        <v>0</v>
      </c>
      <c r="FX31" s="97">
        <f>'Mladí jazdci'!FX9</f>
        <v>0</v>
      </c>
      <c r="FY31" s="97">
        <f>'Mladí jazdci'!FY9</f>
        <v>0</v>
      </c>
      <c r="FZ31" s="97">
        <f>'Mladí jazdci'!FZ9</f>
        <v>0</v>
      </c>
      <c r="GA31" s="97">
        <f>'Mladí jazdci'!GA9</f>
        <v>0</v>
      </c>
      <c r="GB31" s="97">
        <f>'Mladí jazdci'!GB9</f>
        <v>0</v>
      </c>
      <c r="GC31" s="97">
        <f>'Mladí jazdci'!GC9</f>
        <v>0</v>
      </c>
      <c r="GD31" s="97">
        <f>'Mladí jazdci'!GD9</f>
        <v>0</v>
      </c>
      <c r="GE31" s="97">
        <f>'Mladí jazdci'!GE9</f>
        <v>0</v>
      </c>
      <c r="GF31" s="97">
        <f>'Mladí jazdci'!GF9</f>
        <v>0</v>
      </c>
      <c r="GG31" s="97">
        <f>'Mladí jazdci'!GG9</f>
        <v>0</v>
      </c>
      <c r="GH31" s="97">
        <f>'Mladí jazdci'!GH9</f>
        <v>0</v>
      </c>
      <c r="GI31" s="97">
        <f>'Mladí jazdci'!GI9</f>
        <v>0</v>
      </c>
      <c r="GJ31" s="97">
        <f>'Mladí jazdci'!GJ9</f>
        <v>0</v>
      </c>
      <c r="GK31" s="97">
        <f>'Mladí jazdci'!GK9</f>
        <v>0</v>
      </c>
      <c r="GL31" s="97">
        <f>'Mladí jazdci'!GL9</f>
        <v>0</v>
      </c>
      <c r="GM31" s="97">
        <f>'Mladí jazdci'!GM9</f>
        <v>0</v>
      </c>
      <c r="GN31" s="97">
        <f>'Mladí jazdci'!GN9</f>
        <v>0</v>
      </c>
      <c r="GO31" s="97">
        <f>'Mladí jazdci'!GO9</f>
        <v>0</v>
      </c>
      <c r="GP31" s="97">
        <f>'Mladí jazdci'!GP9</f>
        <v>0</v>
      </c>
      <c r="GQ31" s="97">
        <f>'Mladí jazdci'!GQ9</f>
        <v>0</v>
      </c>
      <c r="GR31" s="97">
        <f>'Mladí jazdci'!GR9</f>
        <v>0</v>
      </c>
      <c r="GS31" s="97">
        <f>'Mladí jazdci'!GS9</f>
        <v>0</v>
      </c>
      <c r="GT31" s="97">
        <f>'Mladí jazdci'!GT9</f>
        <v>0</v>
      </c>
      <c r="GU31" s="97">
        <f>'Mladí jazdci'!GU9</f>
        <v>0</v>
      </c>
      <c r="GV31" s="97">
        <f>'Mladí jazdci'!GV9</f>
        <v>0</v>
      </c>
      <c r="GW31" s="97">
        <f>'Mladí jazdci'!GW9</f>
        <v>0</v>
      </c>
      <c r="GX31" s="97">
        <f>'Mladí jazdci'!GX9</f>
        <v>0</v>
      </c>
      <c r="GY31" s="97">
        <f>'Mladí jazdci'!GY9</f>
        <v>0</v>
      </c>
      <c r="GZ31" s="97">
        <f>'Mladí jazdci'!GZ9</f>
        <v>0</v>
      </c>
      <c r="HA31" s="97">
        <f>'Mladí jazdci'!HA9</f>
        <v>0</v>
      </c>
      <c r="HB31" s="97">
        <f>'Mladí jazdci'!HB9</f>
        <v>0</v>
      </c>
      <c r="HC31" s="97">
        <f>'Mladí jazdci'!HC9</f>
        <v>0</v>
      </c>
      <c r="HD31" s="97">
        <f>'Mladí jazdci'!HD9</f>
        <v>0</v>
      </c>
      <c r="HE31" s="97">
        <f>'Mladí jazdci'!HE9</f>
        <v>0</v>
      </c>
      <c r="HF31" s="97">
        <f>'Mladí jazdci'!HF9</f>
        <v>0</v>
      </c>
      <c r="HG31" s="97">
        <f>'Mladí jazdci'!HG9</f>
        <v>0</v>
      </c>
      <c r="HH31" s="97">
        <f>'Mladí jazdci'!HH9</f>
        <v>0</v>
      </c>
      <c r="HI31" s="97">
        <f>'Mladí jazdci'!HI9</f>
        <v>0</v>
      </c>
      <c r="HJ31" s="97">
        <f>'Mladí jazdci'!HJ9</f>
        <v>0</v>
      </c>
      <c r="HK31" s="97">
        <f>'Mladí jazdci'!HK9</f>
        <v>0</v>
      </c>
      <c r="HL31" s="97">
        <f>'Mladí jazdci'!HL9</f>
        <v>0</v>
      </c>
      <c r="HM31" s="97">
        <f>'Mladí jazdci'!HM9</f>
        <v>0</v>
      </c>
      <c r="HN31" s="97">
        <f>'Mladí jazdci'!HN9</f>
        <v>0</v>
      </c>
      <c r="HO31" s="97">
        <f>'Mladí jazdci'!HO9</f>
        <v>0</v>
      </c>
      <c r="HP31" s="97">
        <f>'Mladí jazdci'!HP9</f>
        <v>0</v>
      </c>
      <c r="HQ31" s="97">
        <f>'Mladí jazdci'!HQ9</f>
        <v>0</v>
      </c>
      <c r="HR31" s="97">
        <f>'Mladí jazdci'!HR9</f>
        <v>0</v>
      </c>
      <c r="HS31" s="97">
        <f>'Mladí jazdci'!HS9</f>
        <v>0</v>
      </c>
      <c r="HT31" s="97">
        <f>'Mladí jazdci'!HT9</f>
        <v>0</v>
      </c>
      <c r="HU31" s="97">
        <f>'Mladí jazdci'!HU9</f>
        <v>0</v>
      </c>
      <c r="HV31" s="97">
        <f>'Mladí jazdci'!HV9</f>
        <v>0</v>
      </c>
      <c r="HW31" s="97">
        <f>'Mladí jazdci'!HW9</f>
        <v>0</v>
      </c>
      <c r="HX31" s="97">
        <f>'Mladí jazdci'!HX9</f>
        <v>0</v>
      </c>
      <c r="HY31" s="97">
        <f>'Mladí jazdci'!HY9</f>
        <v>0</v>
      </c>
      <c r="HZ31" s="97">
        <f>'Mladí jazdci'!HZ9</f>
        <v>0</v>
      </c>
      <c r="IA31" s="97">
        <f>'Mladí jazdci'!IA9</f>
        <v>24</v>
      </c>
      <c r="IB31" s="97">
        <f>'Mladí jazdci'!IB9</f>
        <v>25.5</v>
      </c>
      <c r="IC31" s="97">
        <f>'Mladí jazdci'!IC9</f>
        <v>0</v>
      </c>
      <c r="ID31" s="97">
        <f>'Mladí jazdci'!ID9</f>
        <v>0</v>
      </c>
      <c r="IE31" s="97">
        <f>'Mladí jazdci'!IE9</f>
        <v>0</v>
      </c>
      <c r="IF31" s="97">
        <f>'Mladí jazdci'!IF9</f>
        <v>0</v>
      </c>
      <c r="IG31" s="97">
        <f>'Mladí jazdci'!IG9</f>
        <v>0</v>
      </c>
      <c r="IH31" s="97">
        <f>'Mladí jazdci'!IH9</f>
        <v>0</v>
      </c>
      <c r="II31" s="97">
        <f>'Mladí jazdci'!II9</f>
        <v>0</v>
      </c>
      <c r="IJ31" s="97">
        <f>'Mladí jazdci'!IJ9</f>
        <v>0</v>
      </c>
      <c r="IK31" s="97">
        <f>'Mladí jazdci'!IK9</f>
        <v>0</v>
      </c>
      <c r="IL31" s="97">
        <f>'Mladí jazdci'!IL9</f>
        <v>0</v>
      </c>
      <c r="IM31" s="97">
        <f>'Mladí jazdci'!IM9</f>
        <v>0</v>
      </c>
      <c r="IN31" s="97">
        <f>'Mladí jazdci'!IN9</f>
        <v>0</v>
      </c>
      <c r="IO31" s="97">
        <f>'Mladí jazdci'!IO9</f>
        <v>0</v>
      </c>
      <c r="IP31" s="97">
        <f>'Mladí jazdci'!IP9</f>
        <v>0</v>
      </c>
      <c r="IQ31" s="97">
        <f>'Mladí jazdci'!IQ9</f>
        <v>0</v>
      </c>
      <c r="IR31" s="97">
        <f>'Mladí jazdci'!IR9</f>
        <v>0</v>
      </c>
      <c r="IS31" s="97">
        <f>'Mladí jazdci'!IS9</f>
        <v>0</v>
      </c>
      <c r="IT31" s="97">
        <f>'Mladí jazdci'!IT9</f>
        <v>0</v>
      </c>
      <c r="IU31" s="97">
        <f>'Mladí jazdci'!IU9</f>
        <v>0</v>
      </c>
      <c r="IV31" s="97">
        <f>'Mladí jazdci'!IV9</f>
        <v>0</v>
      </c>
      <c r="IW31" s="97">
        <f>'Mladí jazdci'!IW9</f>
        <v>0</v>
      </c>
      <c r="IX31" s="97">
        <f>'Mladí jazdci'!IX9</f>
        <v>0</v>
      </c>
      <c r="IY31" s="97">
        <f>'Mladí jazdci'!IY9</f>
        <v>0</v>
      </c>
      <c r="IZ31" s="97">
        <f>'Mladí jazdci'!IZ9</f>
        <v>0</v>
      </c>
      <c r="JA31" s="97">
        <f>'Mladí jazdci'!JA9</f>
        <v>0</v>
      </c>
      <c r="JB31" s="97">
        <f>'Mladí jazdci'!JB9</f>
        <v>0</v>
      </c>
      <c r="JC31" s="97">
        <f>'Mladí jazdci'!JC9</f>
        <v>0</v>
      </c>
      <c r="JD31" s="97">
        <f>'Mladí jazdci'!JD9</f>
        <v>0</v>
      </c>
      <c r="JE31" s="97">
        <f>'Mladí jazdci'!JE9</f>
        <v>0</v>
      </c>
      <c r="JF31" s="97">
        <f>'Mladí jazdci'!JF9</f>
        <v>0</v>
      </c>
      <c r="JG31" s="97">
        <f>'Mladí jazdci'!JG9</f>
        <v>0</v>
      </c>
      <c r="JH31" s="97">
        <f>'Mladí jazdci'!JH9</f>
        <v>0</v>
      </c>
      <c r="JI31" s="97">
        <f>'Mladí jazdci'!JI9</f>
        <v>0</v>
      </c>
      <c r="JJ31" s="97">
        <f>'Mladí jazdci'!JJ9</f>
        <v>0</v>
      </c>
      <c r="JK31" s="97">
        <f>'Mladí jazdci'!JK9</f>
        <v>0</v>
      </c>
      <c r="JL31" s="97">
        <f>'Mladí jazdci'!JL9</f>
        <v>0</v>
      </c>
      <c r="JM31" s="97">
        <f>'Mladí jazdci'!JM9</f>
        <v>0</v>
      </c>
      <c r="JN31" s="97">
        <f>'Mladí jazdci'!JN9</f>
        <v>0</v>
      </c>
      <c r="JO31" s="97">
        <f>'Mladí jazdci'!JO9</f>
        <v>0</v>
      </c>
      <c r="JP31" s="97">
        <f>'Mladí jazdci'!JP9</f>
        <v>0</v>
      </c>
      <c r="JQ31" s="97">
        <f>'Mladí jazdci'!JQ9</f>
        <v>0</v>
      </c>
      <c r="JR31" s="97">
        <f>'Mladí jazdci'!JR9</f>
        <v>0</v>
      </c>
      <c r="JS31" s="97">
        <f>'Mladí jazdci'!JS9</f>
        <v>0</v>
      </c>
      <c r="JT31" s="97">
        <f>'Mladí jazdci'!JT9</f>
        <v>0</v>
      </c>
      <c r="JU31" s="97">
        <f>'Mladí jazdci'!JU9</f>
        <v>0</v>
      </c>
      <c r="JV31" s="97">
        <f>'Mladí jazdci'!JV9</f>
        <v>0</v>
      </c>
      <c r="JW31" s="97">
        <f>'Mladí jazdci'!JW9</f>
        <v>0</v>
      </c>
      <c r="JX31" s="97">
        <f>'Mladí jazdci'!JX9</f>
        <v>0</v>
      </c>
      <c r="JY31" s="97">
        <f>'Mladí jazdci'!JY9</f>
        <v>0</v>
      </c>
      <c r="JZ31" s="97">
        <f>'Mladí jazdci'!JZ9</f>
        <v>0</v>
      </c>
      <c r="KA31" s="97">
        <f>'Mladí jazdci'!KA9</f>
        <v>0</v>
      </c>
      <c r="KB31" s="97">
        <f>'Mladí jazdci'!KB9</f>
        <v>0</v>
      </c>
      <c r="KC31" s="97">
        <f>'Mladí jazdci'!KC9</f>
        <v>0</v>
      </c>
      <c r="KD31" s="97">
        <f>'Mladí jazdci'!KD9</f>
        <v>0</v>
      </c>
      <c r="KE31" s="97">
        <f>'Mladí jazdci'!KE9</f>
        <v>0</v>
      </c>
      <c r="KF31" s="97">
        <f>'Mladí jazdci'!KF9</f>
        <v>0</v>
      </c>
      <c r="KG31" s="97">
        <f>'Mladí jazdci'!KG9</f>
        <v>0</v>
      </c>
      <c r="KH31" s="97">
        <f>'Mladí jazdci'!KH9</f>
        <v>0</v>
      </c>
      <c r="KI31" s="97">
        <f>'Mladí jazdci'!KI9</f>
        <v>0</v>
      </c>
      <c r="KJ31" s="97">
        <f>'Mladí jazdci'!KJ9</f>
        <v>0</v>
      </c>
      <c r="KK31" s="97">
        <f>'Mladí jazdci'!KK9</f>
        <v>0</v>
      </c>
      <c r="KL31" s="97">
        <f>'Mladí jazdci'!KL9</f>
        <v>0</v>
      </c>
      <c r="KM31" s="97">
        <f>'Mladí jazdci'!KM9</f>
        <v>0</v>
      </c>
      <c r="KN31" s="97">
        <f>'Mladí jazdci'!KN9</f>
        <v>0</v>
      </c>
      <c r="KO31" s="97">
        <f>'Mladí jazdci'!KO9</f>
        <v>0</v>
      </c>
      <c r="KP31" s="97">
        <f>'Mladí jazdci'!KP9</f>
        <v>0</v>
      </c>
      <c r="KQ31" s="97">
        <f>'Mladí jazdci'!KQ9</f>
        <v>0</v>
      </c>
      <c r="KR31" s="97">
        <f>'Mladí jazdci'!KR9</f>
        <v>0</v>
      </c>
      <c r="KS31" s="97">
        <f>'Mladí jazdci'!KS9</f>
        <v>0</v>
      </c>
      <c r="KT31" s="97">
        <f>'Mladí jazdci'!KT9</f>
        <v>0</v>
      </c>
      <c r="KU31" s="97">
        <f>'Mladí jazdci'!KU9</f>
        <v>0</v>
      </c>
      <c r="KV31" s="97">
        <f>'Mladí jazdci'!KV9</f>
        <v>0</v>
      </c>
      <c r="KW31" s="97">
        <f>'Mladí jazdci'!KW9</f>
        <v>0</v>
      </c>
      <c r="KX31" s="97">
        <f>'Mladí jazdci'!KX9</f>
        <v>0</v>
      </c>
      <c r="KY31" s="97">
        <f>'Mladí jazdci'!KY9</f>
        <v>0</v>
      </c>
      <c r="KZ31" s="97">
        <f>'Mladí jazdci'!KZ9</f>
        <v>0</v>
      </c>
      <c r="LA31" s="97">
        <f>'Mladí jazdci'!LA9</f>
        <v>0</v>
      </c>
      <c r="LB31" s="97">
        <f>'Mladí jazdci'!LB9</f>
        <v>0</v>
      </c>
      <c r="LC31" s="97">
        <f>'Mladí jazdci'!LC9</f>
        <v>0</v>
      </c>
      <c r="LD31" s="97">
        <f>'Mladí jazdci'!LD9</f>
        <v>0</v>
      </c>
      <c r="LE31" s="97">
        <f>'Mladí jazdci'!LE9</f>
        <v>0</v>
      </c>
      <c r="LF31" s="97">
        <f>'Mladí jazdci'!LF9</f>
        <v>0</v>
      </c>
      <c r="LG31" s="97">
        <f>'Mladí jazdci'!LG9</f>
        <v>0</v>
      </c>
      <c r="LH31" s="97">
        <f>'Mladí jazdci'!LH9</f>
        <v>0</v>
      </c>
      <c r="LI31" s="97">
        <f>'Mladí jazdci'!LI9</f>
        <v>0</v>
      </c>
      <c r="LJ31" s="97">
        <f>'Mladí jazdci'!LJ9</f>
        <v>0</v>
      </c>
      <c r="LK31" s="97">
        <f>'Mladí jazdci'!LK9</f>
        <v>0</v>
      </c>
      <c r="LL31" s="97">
        <f>'Mladí jazdci'!LL9</f>
        <v>0</v>
      </c>
      <c r="LM31" s="97">
        <f>'Mladí jazdci'!LM9</f>
        <v>0</v>
      </c>
      <c r="LN31" s="97">
        <f>'Mladí jazdci'!LN9</f>
        <v>0</v>
      </c>
      <c r="LO31" s="97">
        <f>'Mladí jazdci'!LO9</f>
        <v>0</v>
      </c>
      <c r="LP31" s="97">
        <f>'Mladí jazdci'!LP9</f>
        <v>0</v>
      </c>
      <c r="LQ31" s="97">
        <f>'Mladí jazdci'!LQ9</f>
        <v>0</v>
      </c>
      <c r="LR31" s="97">
        <f>'Mladí jazdci'!LR9</f>
        <v>0</v>
      </c>
      <c r="LS31" s="97">
        <f>'Mladí jazdci'!LS9</f>
        <v>0</v>
      </c>
      <c r="LT31" s="97">
        <f>'Mladí jazdci'!LT9</f>
        <v>0</v>
      </c>
      <c r="LU31" s="97">
        <f>'Mladí jazdci'!LU9</f>
        <v>0</v>
      </c>
      <c r="LV31" s="97">
        <f>'Mladí jazdci'!LV9</f>
        <v>0</v>
      </c>
      <c r="LW31" s="97">
        <f>'Mladí jazdci'!LW9</f>
        <v>0</v>
      </c>
      <c r="LX31" s="97">
        <f>'Mladí jazdci'!LX9</f>
        <v>0</v>
      </c>
      <c r="LY31" s="97">
        <f>'Mladí jazdci'!LY9</f>
        <v>0</v>
      </c>
      <c r="LZ31" s="97">
        <f>'Mladí jazdci'!LZ9</f>
        <v>0</v>
      </c>
      <c r="MA31" s="97">
        <f>'Mladí jazdci'!MA9</f>
        <v>0</v>
      </c>
      <c r="MB31" s="97">
        <f>'Mladí jazdci'!MB9</f>
        <v>0</v>
      </c>
      <c r="MC31" s="97">
        <f>'Mladí jazdci'!MC9</f>
        <v>0</v>
      </c>
      <c r="MD31" s="97">
        <f>'Mladí jazdci'!MD9</f>
        <v>0</v>
      </c>
      <c r="ME31" s="97">
        <f>'Mladí jazdci'!ME9</f>
        <v>0</v>
      </c>
      <c r="MF31" s="97">
        <f>'Mladí jazdci'!MF9</f>
        <v>0</v>
      </c>
      <c r="MG31" s="97">
        <f>'Mladí jazdci'!MG9</f>
        <v>0</v>
      </c>
      <c r="MH31" s="97">
        <f>'Mladí jazdci'!MH9</f>
        <v>0</v>
      </c>
      <c r="MI31" s="97">
        <f>'Mladí jazdci'!MI9</f>
        <v>0</v>
      </c>
      <c r="MJ31" s="97">
        <f>'Mladí jazdci'!MJ9</f>
        <v>0</v>
      </c>
      <c r="MK31" s="97">
        <f>'Mladí jazdci'!MK9</f>
        <v>0</v>
      </c>
      <c r="ML31" s="97">
        <f>'Mladí jazdci'!ML9</f>
        <v>0</v>
      </c>
      <c r="MM31" s="97">
        <f>'Mladí jazdci'!MM9</f>
        <v>0</v>
      </c>
      <c r="MN31" s="97">
        <f>'Mladí jazdci'!MN9</f>
        <v>0</v>
      </c>
      <c r="MO31" s="97">
        <f>'Mladí jazdci'!MO9</f>
        <v>0</v>
      </c>
      <c r="MP31" s="97">
        <f>'Mladí jazdci'!MP9</f>
        <v>0</v>
      </c>
      <c r="MQ31" s="97">
        <f>'Mladí jazdci'!MQ9</f>
        <v>0</v>
      </c>
      <c r="MR31" s="97">
        <f>'Mladí jazdci'!MR9</f>
        <v>0</v>
      </c>
      <c r="MS31" s="97">
        <f>'Mladí jazdci'!MS9</f>
        <v>0</v>
      </c>
      <c r="MT31" s="97">
        <f>'Mladí jazdci'!MT9</f>
        <v>0</v>
      </c>
      <c r="MU31" s="97">
        <f>'Mladí jazdci'!MU9</f>
        <v>0</v>
      </c>
      <c r="MV31" s="97">
        <f>'Mladí jazdci'!MV9</f>
        <v>0</v>
      </c>
      <c r="MW31" s="97">
        <f>'Mladí jazdci'!MW9</f>
        <v>0</v>
      </c>
      <c r="MX31" s="97">
        <f>'Mladí jazdci'!MX9</f>
        <v>0</v>
      </c>
      <c r="MY31" s="97">
        <f>'Mladí jazdci'!MY9</f>
        <v>0</v>
      </c>
      <c r="MZ31" s="97">
        <f>'Mladí jazdci'!MZ9</f>
        <v>0</v>
      </c>
      <c r="NA31" s="97">
        <f>'Mladí jazdci'!NA9</f>
        <v>0</v>
      </c>
      <c r="NB31" s="97">
        <f>'Mladí jazdci'!NB9</f>
        <v>0</v>
      </c>
      <c r="NC31" s="97">
        <f>'Mladí jazdci'!NC9</f>
        <v>0</v>
      </c>
      <c r="ND31" s="97">
        <f>'Mladí jazdci'!ND9</f>
        <v>0</v>
      </c>
      <c r="NE31" s="97">
        <f>'Mladí jazdci'!NE9</f>
        <v>0</v>
      </c>
      <c r="NF31" s="97">
        <f>'Mladí jazdci'!NF9</f>
        <v>0</v>
      </c>
      <c r="NG31" s="97">
        <f>'Mladí jazdci'!NG9</f>
        <v>0</v>
      </c>
      <c r="NH31" s="97">
        <f>'Mladí jazdci'!NH9</f>
        <v>0</v>
      </c>
      <c r="NI31" s="97">
        <f>'Mladí jazdci'!NI9</f>
        <v>0</v>
      </c>
      <c r="NJ31" s="97">
        <f>'Mladí jazdci'!NJ9</f>
        <v>0</v>
      </c>
      <c r="NK31" s="97">
        <f>'Mladí jazdci'!NK9</f>
        <v>0</v>
      </c>
      <c r="NL31" s="97">
        <f>'Mladí jazdci'!NL9</f>
        <v>0</v>
      </c>
      <c r="NM31" s="97">
        <f>'Mladí jazdci'!NM9</f>
        <v>0</v>
      </c>
      <c r="NN31" s="97">
        <f>'Mladí jazdci'!NN9</f>
        <v>0</v>
      </c>
      <c r="NO31" s="97">
        <f>'Mladí jazdci'!NO9</f>
        <v>0</v>
      </c>
      <c r="NP31" s="97">
        <f>'Mladí jazdci'!NP9</f>
        <v>0</v>
      </c>
      <c r="NQ31" s="97">
        <f>'Mladí jazdci'!NQ9</f>
        <v>0</v>
      </c>
      <c r="NR31" s="97">
        <f>'Mladí jazdci'!NR9</f>
        <v>0</v>
      </c>
      <c r="NS31" s="97">
        <f>'Mladí jazdci'!NS9</f>
        <v>0</v>
      </c>
      <c r="NT31" s="97">
        <f>'Mladí jazdci'!NT9</f>
        <v>0</v>
      </c>
      <c r="NU31" s="97">
        <f>'Mladí jazdci'!NU9</f>
        <v>0</v>
      </c>
      <c r="NV31" s="97">
        <f>'Mladí jazdci'!NV9</f>
        <v>0</v>
      </c>
      <c r="NW31" s="97">
        <f>'Mladí jazdci'!NW9</f>
        <v>0</v>
      </c>
      <c r="NX31" s="97">
        <f>'Mladí jazdci'!NX9</f>
        <v>0</v>
      </c>
      <c r="NY31" s="97">
        <f>'Mladí jazdci'!NY9</f>
        <v>0</v>
      </c>
      <c r="NZ31" s="97">
        <f>'Mladí jazdci'!NZ9</f>
        <v>0</v>
      </c>
      <c r="OA31" s="97">
        <f>'Mladí jazdci'!OA9</f>
        <v>0</v>
      </c>
      <c r="OB31" s="97">
        <f>'Mladí jazdci'!OB9</f>
        <v>0</v>
      </c>
      <c r="OC31" s="97">
        <f>'Mladí jazdci'!OC9</f>
        <v>0</v>
      </c>
      <c r="OD31" s="97">
        <f>'Mladí jazdci'!OD9</f>
        <v>0</v>
      </c>
      <c r="OE31" s="97">
        <f>'Mladí jazdci'!OE9</f>
        <v>0</v>
      </c>
      <c r="OF31" s="97">
        <f>'Mladí jazdci'!OF9</f>
        <v>0</v>
      </c>
      <c r="OG31" s="97">
        <f>'Mladí jazdci'!OG9</f>
        <v>0</v>
      </c>
      <c r="OH31" s="97">
        <f>'Mladí jazdci'!OH9</f>
        <v>0</v>
      </c>
      <c r="OI31" s="97">
        <f>'Mladí jazdci'!OI9</f>
        <v>0</v>
      </c>
      <c r="OJ31" s="97">
        <f>'Mladí jazdci'!OJ9</f>
        <v>0</v>
      </c>
      <c r="OK31" s="97">
        <f>'Mladí jazdci'!OK9</f>
        <v>0</v>
      </c>
      <c r="OL31" s="97">
        <f>'Mladí jazdci'!OL9</f>
        <v>0</v>
      </c>
      <c r="OM31" s="97">
        <f>'Mladí jazdci'!OM9</f>
        <v>0</v>
      </c>
      <c r="ON31" s="97">
        <f>'Mladí jazdci'!ON9</f>
        <v>0</v>
      </c>
      <c r="OO31" s="97">
        <f>'Mladí jazdci'!OO9</f>
        <v>0</v>
      </c>
      <c r="OP31" s="97">
        <f>'Mladí jazdci'!OP9</f>
        <v>0</v>
      </c>
      <c r="OQ31" s="97">
        <f>'Mladí jazdci'!OQ9</f>
        <v>0</v>
      </c>
      <c r="OR31" s="97">
        <f>'Mladí jazdci'!OR9</f>
        <v>0</v>
      </c>
      <c r="OS31" s="97">
        <f>'Mladí jazdci'!OS9</f>
        <v>0</v>
      </c>
      <c r="OT31" s="97">
        <f>'Mladí jazdci'!OT9</f>
        <v>0</v>
      </c>
      <c r="OU31" s="97">
        <f>'Mladí jazdci'!OU9</f>
        <v>0</v>
      </c>
      <c r="OV31" s="97">
        <f>'Mladí jazdci'!OV9</f>
        <v>0</v>
      </c>
      <c r="OW31" s="97">
        <f>'Mladí jazdci'!OW9</f>
        <v>0</v>
      </c>
      <c r="OX31" s="97">
        <f>'Mladí jazdci'!OX9</f>
        <v>0</v>
      </c>
      <c r="OY31" s="97">
        <f>'Mladí jazdci'!OY9</f>
        <v>0</v>
      </c>
      <c r="OZ31" s="97">
        <f>'Mladí jazdci'!OZ9</f>
        <v>0</v>
      </c>
      <c r="PA31" s="97">
        <f>'Mladí jazdci'!PA9</f>
        <v>0</v>
      </c>
      <c r="PB31" s="97">
        <f>'Mladí jazdci'!PB9</f>
        <v>0</v>
      </c>
      <c r="PC31" s="97">
        <f>'Mladí jazdci'!PC9</f>
        <v>0</v>
      </c>
      <c r="PD31" s="97">
        <f>'Mladí jazdci'!PD9</f>
        <v>0</v>
      </c>
      <c r="PE31" s="97">
        <f>'Mladí jazdci'!PE9</f>
        <v>0</v>
      </c>
      <c r="PF31" s="97">
        <f>'Mladí jazdci'!PF9</f>
        <v>0</v>
      </c>
      <c r="PG31" s="97">
        <f>'Mladí jazdci'!PG9</f>
        <v>0</v>
      </c>
      <c r="PH31" s="97">
        <f>'Mladí jazdci'!PH9</f>
        <v>0</v>
      </c>
      <c r="PI31" s="97">
        <f>'Mladí jazdci'!PI9</f>
        <v>0</v>
      </c>
      <c r="PJ31" s="97">
        <f>'Mladí jazdci'!PJ9</f>
        <v>0</v>
      </c>
      <c r="PK31" s="97">
        <f>'Mladí jazdci'!PK9</f>
        <v>0</v>
      </c>
      <c r="PL31" s="97">
        <f>'Mladí jazdci'!PL9</f>
        <v>0</v>
      </c>
      <c r="PM31" s="97">
        <f>'Mladí jazdci'!PM9</f>
        <v>0</v>
      </c>
      <c r="PN31" s="97">
        <f>'Mladí jazdci'!PN9</f>
        <v>0</v>
      </c>
      <c r="PO31" s="97">
        <f>'Mladí jazdci'!PO9</f>
        <v>0</v>
      </c>
      <c r="PP31" s="97">
        <f>'Mladí jazdci'!PP9</f>
        <v>0</v>
      </c>
      <c r="PQ31" s="97">
        <f>'Mladí jazdci'!PQ9</f>
        <v>0</v>
      </c>
      <c r="PR31" s="97">
        <f>'Mladí jazdci'!PR9</f>
        <v>0</v>
      </c>
      <c r="PS31" s="97">
        <f>'Mladí jazdci'!PS9</f>
        <v>0</v>
      </c>
      <c r="PT31" s="97">
        <f>'Mladí jazdci'!PT9</f>
        <v>0</v>
      </c>
      <c r="PU31" s="97">
        <f>'Mladí jazdci'!PU9</f>
        <v>0</v>
      </c>
      <c r="PV31" s="97">
        <f>'Mladí jazdci'!PV9</f>
        <v>0</v>
      </c>
      <c r="PW31" s="97">
        <f>'Mladí jazdci'!PW9</f>
        <v>0</v>
      </c>
      <c r="PX31" s="97">
        <f>'Mladí jazdci'!PX9</f>
        <v>0</v>
      </c>
      <c r="PY31" s="97">
        <f>'Mladí jazdci'!PY9</f>
        <v>0</v>
      </c>
      <c r="PZ31" s="97">
        <f>'Mladí jazdci'!PZ9</f>
        <v>0</v>
      </c>
      <c r="QA31" s="97">
        <f>'Mladí jazdci'!QA9</f>
        <v>0</v>
      </c>
      <c r="QB31" s="97">
        <f>'Mladí jazdci'!QB9</f>
        <v>0</v>
      </c>
      <c r="QC31" s="97">
        <f>'Mladí jazdci'!QC9</f>
        <v>0</v>
      </c>
      <c r="QD31" s="97">
        <f>'Mladí jazdci'!QD9</f>
        <v>0</v>
      </c>
      <c r="QE31" s="97">
        <f>'Mladí jazdci'!QE9</f>
        <v>0</v>
      </c>
      <c r="QF31" s="97">
        <f>'Mladí jazdci'!QF9</f>
        <v>0</v>
      </c>
      <c r="QG31" s="97">
        <f>'Mladí jazdci'!QG9</f>
        <v>0</v>
      </c>
      <c r="QH31" s="97">
        <f>'Mladí jazdci'!QH9</f>
        <v>0</v>
      </c>
      <c r="QI31" s="97">
        <f>'Mladí jazdci'!QI9</f>
        <v>0</v>
      </c>
      <c r="QJ31" s="97">
        <f>'Mladí jazdci'!QJ9</f>
        <v>0</v>
      </c>
      <c r="QK31" s="97">
        <f>'Mladí jazdci'!QK9</f>
        <v>0</v>
      </c>
      <c r="QL31" s="97">
        <f>'Mladí jazdci'!QL9</f>
        <v>0</v>
      </c>
      <c r="QM31" s="97">
        <f>'Mladí jazdci'!QM9</f>
        <v>0</v>
      </c>
      <c r="QN31" s="97">
        <f>'Mladí jazdci'!QN9</f>
        <v>0</v>
      </c>
      <c r="QO31" s="97">
        <f>'Mladí jazdci'!QO9</f>
        <v>0</v>
      </c>
      <c r="QP31" s="97">
        <f>'Mladí jazdci'!QP9</f>
        <v>0</v>
      </c>
      <c r="QQ31" s="97">
        <f>'Mladí jazdci'!QQ9</f>
        <v>0</v>
      </c>
      <c r="QR31" s="97">
        <f>'Mladí jazdci'!QR9</f>
        <v>0</v>
      </c>
      <c r="QS31" s="97">
        <f>'Mladí jazdci'!QS9</f>
        <v>0</v>
      </c>
      <c r="QT31" s="97">
        <f>'Mladí jazdci'!QT9</f>
        <v>0</v>
      </c>
      <c r="QU31" s="97">
        <f>'Mladí jazdci'!QU9</f>
        <v>0</v>
      </c>
      <c r="QV31" s="97">
        <f>'Mladí jazdci'!QV9</f>
        <v>0</v>
      </c>
      <c r="QW31" s="97">
        <f>'Mladí jazdci'!QW9</f>
        <v>0</v>
      </c>
      <c r="QX31" s="97">
        <f>'Mladí jazdci'!QX9</f>
        <v>0</v>
      </c>
      <c r="QY31" s="97">
        <f>'Mladí jazdci'!QY9</f>
        <v>0</v>
      </c>
      <c r="QZ31" s="97">
        <f>'Mladí jazdci'!QZ9</f>
        <v>0</v>
      </c>
      <c r="RA31" s="97">
        <f>'Mladí jazdci'!RA9</f>
        <v>0</v>
      </c>
      <c r="RB31" s="97">
        <f>'Mladí jazdci'!RB9</f>
        <v>0</v>
      </c>
      <c r="RC31" s="97">
        <f>'Mladí jazdci'!RC9</f>
        <v>0</v>
      </c>
      <c r="RD31" s="97">
        <f>'Mladí jazdci'!RD9</f>
        <v>0</v>
      </c>
      <c r="RE31" s="97">
        <f>'Mladí jazdci'!RE9</f>
        <v>0</v>
      </c>
      <c r="RF31" s="97">
        <f>'Mladí jazdci'!RF9</f>
        <v>0</v>
      </c>
      <c r="RG31" s="97">
        <f>'Mladí jazdci'!RG9</f>
        <v>0</v>
      </c>
      <c r="RH31" s="97">
        <f>'Mladí jazdci'!RH9</f>
        <v>0</v>
      </c>
      <c r="RI31" s="97">
        <f>'Mladí jazdci'!RI9</f>
        <v>0</v>
      </c>
      <c r="RJ31" s="97">
        <f>'Mladí jazdci'!RJ9</f>
        <v>0</v>
      </c>
      <c r="RK31" s="97">
        <f>'Mladí jazdci'!RK9</f>
        <v>0</v>
      </c>
      <c r="RL31" s="97">
        <f>'Mladí jazdci'!RL9</f>
        <v>0</v>
      </c>
      <c r="RM31" s="97">
        <f>'Mladí jazdci'!RM9</f>
        <v>0</v>
      </c>
      <c r="RN31" s="97">
        <f>'Mladí jazdci'!RN9</f>
        <v>0</v>
      </c>
      <c r="RO31" s="97">
        <f>'Mladí jazdci'!RO9</f>
        <v>0</v>
      </c>
      <c r="RP31" s="97">
        <f>'Mladí jazdci'!RP9</f>
        <v>0</v>
      </c>
      <c r="RQ31" s="97">
        <f>'Mladí jazdci'!RQ9</f>
        <v>0</v>
      </c>
      <c r="RR31" s="97">
        <f>'Mladí jazdci'!RR9</f>
        <v>0</v>
      </c>
      <c r="RS31" s="97">
        <f>'Mladí jazdci'!RS9</f>
        <v>0</v>
      </c>
      <c r="RT31" s="97">
        <f>'Mladí jazdci'!RT9</f>
        <v>0</v>
      </c>
      <c r="RU31" s="97">
        <f>'Mladí jazdci'!RU9</f>
        <v>0</v>
      </c>
      <c r="RV31" s="97">
        <f>'Mladí jazdci'!RV9</f>
        <v>0</v>
      </c>
      <c r="RW31" s="97">
        <f>'Mladí jazdci'!RW9</f>
        <v>0</v>
      </c>
      <c r="RX31" s="97">
        <f>'Mladí jazdci'!RX9</f>
        <v>0</v>
      </c>
      <c r="RY31" s="97">
        <f>'Mladí jazdci'!RY9</f>
        <v>0</v>
      </c>
      <c r="RZ31" s="97">
        <f>'Mladí jazdci'!RZ9</f>
        <v>0</v>
      </c>
      <c r="SA31" s="97">
        <f>'Mladí jazdci'!SA9</f>
        <v>0</v>
      </c>
      <c r="SB31" s="97">
        <f>'Mladí jazdci'!SB9</f>
        <v>0</v>
      </c>
      <c r="SC31" s="97">
        <f>'Mladí jazdci'!SC9</f>
        <v>0</v>
      </c>
      <c r="SD31" s="97">
        <f>'Mladí jazdci'!SD9</f>
        <v>0</v>
      </c>
      <c r="SE31" s="97">
        <f>'Mladí jazdci'!SE9</f>
        <v>0</v>
      </c>
      <c r="SF31" s="97">
        <f>'Mladí jazdci'!SF9</f>
        <v>0</v>
      </c>
      <c r="SG31" s="97">
        <f>'Mladí jazdci'!SG9</f>
        <v>0</v>
      </c>
      <c r="SH31" s="97">
        <f>'Mladí jazdci'!SH9</f>
        <v>0</v>
      </c>
      <c r="SI31" s="97">
        <f>'Mladí jazdci'!SI9</f>
        <v>0</v>
      </c>
      <c r="SJ31" s="97">
        <f>'Mladí jazdci'!SJ9</f>
        <v>0</v>
      </c>
      <c r="SK31" s="97">
        <f>'Mladí jazdci'!SK9</f>
        <v>0</v>
      </c>
      <c r="SL31" s="97">
        <f>'Mladí jazdci'!SL9</f>
        <v>0</v>
      </c>
      <c r="SM31" s="97">
        <f>'Mladí jazdci'!SM9</f>
        <v>0</v>
      </c>
      <c r="SN31" s="97">
        <f>'Mladí jazdci'!SN9</f>
        <v>0</v>
      </c>
      <c r="SO31" s="97">
        <f>'Mladí jazdci'!SO9</f>
        <v>0</v>
      </c>
      <c r="SP31" s="97">
        <f>'Mladí jazdci'!SP9</f>
        <v>0</v>
      </c>
      <c r="SQ31" s="97">
        <f>'Mladí jazdci'!SQ9</f>
        <v>0</v>
      </c>
      <c r="SR31" s="97">
        <f>'Mladí jazdci'!SR9</f>
        <v>0</v>
      </c>
      <c r="SS31" s="97">
        <f>'Mladí jazdci'!SS9</f>
        <v>0</v>
      </c>
      <c r="ST31" s="97">
        <f>'Mladí jazdci'!ST9</f>
        <v>0</v>
      </c>
      <c r="SU31" s="97">
        <f>'Mladí jazdci'!SU9</f>
        <v>0</v>
      </c>
      <c r="SV31" s="97">
        <f>'Mladí jazdci'!SV9</f>
        <v>0</v>
      </c>
      <c r="SW31" s="97">
        <f>'Mladí jazdci'!SW9</f>
        <v>0</v>
      </c>
      <c r="SX31" s="97">
        <f>'Mladí jazdci'!SX9</f>
        <v>0</v>
      </c>
      <c r="SY31" s="97">
        <f>'Mladí jazdci'!SY9</f>
        <v>0</v>
      </c>
      <c r="SZ31" s="97">
        <f>'Mladí jazdci'!SZ9</f>
        <v>0</v>
      </c>
      <c r="TA31" s="97">
        <f>'Mladí jazdci'!TA9</f>
        <v>0</v>
      </c>
      <c r="TB31" s="97">
        <f>'Mladí jazdci'!TB9</f>
        <v>0</v>
      </c>
    </row>
    <row r="32" spans="1:522" s="1" customFormat="1" ht="18" customHeight="1" x14ac:dyDescent="0.2">
      <c r="A32" s="12">
        <v>20</v>
      </c>
      <c r="B32" s="11" t="s">
        <v>544</v>
      </c>
      <c r="C32" s="1">
        <v>13100</v>
      </c>
      <c r="D32" s="1">
        <v>2021</v>
      </c>
      <c r="E32" s="4" t="s">
        <v>543</v>
      </c>
      <c r="F32" s="9"/>
      <c r="G32" s="9" t="s">
        <v>97</v>
      </c>
      <c r="H32" s="4" t="s">
        <v>188</v>
      </c>
      <c r="I32" s="1">
        <f>SUM(K32:TB32)</f>
        <v>3</v>
      </c>
      <c r="J32" s="12">
        <f>Tabuľka4[[#This Row],[Stĺpec9]]+I33</f>
        <v>79</v>
      </c>
      <c r="K32" s="97">
        <f>'Mladí jazdci'!K28</f>
        <v>0</v>
      </c>
      <c r="L32" s="97">
        <f>'Mladí jazdci'!L28</f>
        <v>0</v>
      </c>
      <c r="M32" s="97">
        <f>'Mladí jazdci'!M28</f>
        <v>0</v>
      </c>
      <c r="N32" s="97">
        <f>'Mladí jazdci'!N28</f>
        <v>0</v>
      </c>
      <c r="O32" s="97">
        <f>'Mladí jazdci'!O28</f>
        <v>0</v>
      </c>
      <c r="P32" s="97">
        <f>'Mladí jazdci'!P28</f>
        <v>0</v>
      </c>
      <c r="Q32" s="97">
        <f>'Mladí jazdci'!Q28</f>
        <v>0</v>
      </c>
      <c r="R32" s="97">
        <f>'Mladí jazdci'!R28</f>
        <v>0</v>
      </c>
      <c r="S32" s="97">
        <f>'Mladí jazdci'!S28</f>
        <v>0</v>
      </c>
      <c r="T32" s="97">
        <f>'Mladí jazdci'!T28</f>
        <v>0</v>
      </c>
      <c r="U32" s="97">
        <f>'Mladí jazdci'!U28</f>
        <v>0</v>
      </c>
      <c r="V32" s="97">
        <f>'Mladí jazdci'!V28</f>
        <v>0</v>
      </c>
      <c r="W32" s="97">
        <f>'Mladí jazdci'!W28</f>
        <v>0</v>
      </c>
      <c r="X32" s="97">
        <f>'Mladí jazdci'!X28</f>
        <v>0</v>
      </c>
      <c r="Y32" s="97">
        <f>'Mladí jazdci'!Y28</f>
        <v>0</v>
      </c>
      <c r="Z32" s="97">
        <f>'Mladí jazdci'!Z28</f>
        <v>0</v>
      </c>
      <c r="AA32" s="97">
        <f>'Mladí jazdci'!AA28</f>
        <v>0</v>
      </c>
      <c r="AB32" s="97">
        <f>'Mladí jazdci'!AB28</f>
        <v>0</v>
      </c>
      <c r="AC32" s="97">
        <f>'Mladí jazdci'!AC28</f>
        <v>0</v>
      </c>
      <c r="AD32" s="97">
        <f>'Mladí jazdci'!AD28</f>
        <v>0</v>
      </c>
      <c r="AE32" s="97">
        <f>'Mladí jazdci'!AE28</f>
        <v>0</v>
      </c>
      <c r="AF32" s="97">
        <f>'Mladí jazdci'!AF28</f>
        <v>0</v>
      </c>
      <c r="AG32" s="97">
        <f>'Mladí jazdci'!AG28</f>
        <v>0</v>
      </c>
      <c r="AH32" s="97">
        <f>'Mladí jazdci'!AH28</f>
        <v>0</v>
      </c>
      <c r="AI32" s="97">
        <f>'Mladí jazdci'!AI28</f>
        <v>0</v>
      </c>
      <c r="AJ32" s="97">
        <f>'Mladí jazdci'!AJ28</f>
        <v>0</v>
      </c>
      <c r="AK32" s="97">
        <f>'Mladí jazdci'!AK28</f>
        <v>0</v>
      </c>
      <c r="AL32" s="97">
        <f>'Mladí jazdci'!AL28</f>
        <v>0</v>
      </c>
      <c r="AM32" s="97">
        <f>'Mladí jazdci'!AM28</f>
        <v>0</v>
      </c>
      <c r="AN32" s="97">
        <f>'Mladí jazdci'!AN28</f>
        <v>0</v>
      </c>
      <c r="AO32" s="97">
        <f>'Mladí jazdci'!AO28</f>
        <v>0</v>
      </c>
      <c r="AP32" s="97">
        <f>'Mladí jazdci'!AP28</f>
        <v>0</v>
      </c>
      <c r="AQ32" s="97">
        <f>'Mladí jazdci'!AQ28</f>
        <v>0</v>
      </c>
      <c r="AR32" s="97">
        <f>'Mladí jazdci'!AR28</f>
        <v>0</v>
      </c>
      <c r="AS32" s="97">
        <f>'Mladí jazdci'!AS28</f>
        <v>0</v>
      </c>
      <c r="AT32" s="97">
        <f>'Mladí jazdci'!AT28</f>
        <v>0</v>
      </c>
      <c r="AU32" s="97">
        <f>'Mladí jazdci'!AU28</f>
        <v>0</v>
      </c>
      <c r="AV32" s="97">
        <f>'Mladí jazdci'!AV28</f>
        <v>0</v>
      </c>
      <c r="AW32" s="97">
        <f>'Mladí jazdci'!AW28</f>
        <v>0</v>
      </c>
      <c r="AX32" s="97" t="str">
        <f>'Mladí jazdci'!AX28</f>
        <v>o</v>
      </c>
      <c r="AY32" s="97">
        <f>'Mladí jazdci'!AY28</f>
        <v>0</v>
      </c>
      <c r="AZ32" s="97">
        <f>'Mladí jazdci'!AZ28</f>
        <v>0</v>
      </c>
      <c r="BA32" s="97">
        <f>'Mladí jazdci'!BA28</f>
        <v>3</v>
      </c>
      <c r="BB32" s="97">
        <f>'Mladí jazdci'!BB28</f>
        <v>0</v>
      </c>
      <c r="BC32" s="97">
        <f>'Mladí jazdci'!BC28</f>
        <v>0</v>
      </c>
      <c r="BD32" s="97">
        <f>'Mladí jazdci'!BD28</f>
        <v>0</v>
      </c>
      <c r="BE32" s="97">
        <f>'Mladí jazdci'!BE28</f>
        <v>0</v>
      </c>
      <c r="BF32" s="97">
        <f>'Mladí jazdci'!BF28</f>
        <v>0</v>
      </c>
      <c r="BG32" s="97">
        <f>'Mladí jazdci'!BG28</f>
        <v>0</v>
      </c>
      <c r="BH32" s="97">
        <f>'Mladí jazdci'!BH28</f>
        <v>0</v>
      </c>
      <c r="BI32" s="97">
        <f>'Mladí jazdci'!BI28</f>
        <v>0</v>
      </c>
      <c r="BJ32" s="97">
        <f>'Mladí jazdci'!BJ28</f>
        <v>0</v>
      </c>
      <c r="BK32" s="97">
        <f>'Mladí jazdci'!BK28</f>
        <v>0</v>
      </c>
      <c r="BL32" s="97">
        <f>'Mladí jazdci'!BL28</f>
        <v>0</v>
      </c>
      <c r="BM32" s="97">
        <f>'Mladí jazdci'!BM28</f>
        <v>0</v>
      </c>
      <c r="BN32" s="97">
        <f>'Mladí jazdci'!BN28</f>
        <v>0</v>
      </c>
      <c r="BO32" s="97">
        <f>'Mladí jazdci'!BO28</f>
        <v>0</v>
      </c>
      <c r="BP32" s="97">
        <f>'Mladí jazdci'!BP28</f>
        <v>0</v>
      </c>
      <c r="BQ32" s="97">
        <f>'Mladí jazdci'!BQ28</f>
        <v>0</v>
      </c>
      <c r="BR32" s="97">
        <f>'Mladí jazdci'!BR28</f>
        <v>0</v>
      </c>
      <c r="BS32" s="97">
        <f>'Mladí jazdci'!BS28</f>
        <v>0</v>
      </c>
      <c r="BT32" s="97">
        <f>'Mladí jazdci'!BT28</f>
        <v>0</v>
      </c>
      <c r="BU32" s="97">
        <f>'Mladí jazdci'!BU28</f>
        <v>0</v>
      </c>
      <c r="BV32" s="97">
        <f>'Mladí jazdci'!BV28</f>
        <v>0</v>
      </c>
      <c r="BW32" s="97">
        <f>'Mladí jazdci'!BW28</f>
        <v>0</v>
      </c>
      <c r="BX32" s="97">
        <f>'Mladí jazdci'!BX28</f>
        <v>0</v>
      </c>
      <c r="BY32" s="97">
        <f>'Mladí jazdci'!BY28</f>
        <v>0</v>
      </c>
      <c r="BZ32" s="97">
        <f>'Mladí jazdci'!BZ28</f>
        <v>0</v>
      </c>
      <c r="CA32" s="97">
        <f>'Mladí jazdci'!CA28</f>
        <v>0</v>
      </c>
      <c r="CB32" s="97">
        <f>'Mladí jazdci'!CB28</f>
        <v>0</v>
      </c>
      <c r="CC32" s="97">
        <f>'Mladí jazdci'!CC28</f>
        <v>0</v>
      </c>
      <c r="CD32" s="97">
        <f>'Mladí jazdci'!CD28</f>
        <v>0</v>
      </c>
      <c r="CE32" s="97">
        <f>'Mladí jazdci'!CE28</f>
        <v>0</v>
      </c>
      <c r="CF32" s="97">
        <f>'Mladí jazdci'!CF28</f>
        <v>0</v>
      </c>
      <c r="CG32" s="97">
        <f>'Mladí jazdci'!CG28</f>
        <v>0</v>
      </c>
      <c r="CH32" s="97">
        <f>'Mladí jazdci'!CH28</f>
        <v>0</v>
      </c>
      <c r="CI32" s="97">
        <f>'Mladí jazdci'!CI28</f>
        <v>0</v>
      </c>
      <c r="CJ32" s="97">
        <f>'Mladí jazdci'!CJ28</f>
        <v>0</v>
      </c>
      <c r="CK32" s="97">
        <f>'Mladí jazdci'!CK28</f>
        <v>0</v>
      </c>
      <c r="CL32" s="97">
        <f>'Mladí jazdci'!CL28</f>
        <v>0</v>
      </c>
      <c r="CM32" s="97">
        <f>'Mladí jazdci'!CM28</f>
        <v>0</v>
      </c>
      <c r="CN32" s="97">
        <f>'Mladí jazdci'!CN28</f>
        <v>0</v>
      </c>
      <c r="CO32" s="97">
        <f>'Mladí jazdci'!CO28</f>
        <v>0</v>
      </c>
      <c r="CP32" s="97">
        <f>'Mladí jazdci'!CP28</f>
        <v>0</v>
      </c>
      <c r="CQ32" s="97">
        <f>'Mladí jazdci'!CQ28</f>
        <v>0</v>
      </c>
      <c r="CR32" s="97">
        <f>'Mladí jazdci'!CR28</f>
        <v>0</v>
      </c>
      <c r="CS32" s="97">
        <f>'Mladí jazdci'!CS28</f>
        <v>0</v>
      </c>
      <c r="CT32" s="97">
        <f>'Mladí jazdci'!CT28</f>
        <v>0</v>
      </c>
      <c r="CU32" s="97">
        <f>'Mladí jazdci'!CU28</f>
        <v>0</v>
      </c>
      <c r="CV32" s="97">
        <f>'Mladí jazdci'!CV28</f>
        <v>0</v>
      </c>
      <c r="CW32" s="97">
        <f>'Mladí jazdci'!CW28</f>
        <v>0</v>
      </c>
      <c r="CX32" s="97">
        <f>'Mladí jazdci'!CX28</f>
        <v>0</v>
      </c>
      <c r="CY32" s="97">
        <f>'Mladí jazdci'!CY28</f>
        <v>0</v>
      </c>
      <c r="CZ32" s="97">
        <f>'Mladí jazdci'!CZ28</f>
        <v>0</v>
      </c>
      <c r="DA32" s="97">
        <f>'Mladí jazdci'!DA28</f>
        <v>0</v>
      </c>
      <c r="DB32" s="97">
        <f>'Mladí jazdci'!DB28</f>
        <v>0</v>
      </c>
      <c r="DC32" s="97">
        <f>'Mladí jazdci'!DC28</f>
        <v>0</v>
      </c>
      <c r="DD32" s="97">
        <f>'Mladí jazdci'!DD28</f>
        <v>0</v>
      </c>
      <c r="DE32" s="97">
        <f>'Mladí jazdci'!DE28</f>
        <v>0</v>
      </c>
      <c r="DF32" s="97">
        <f>'Mladí jazdci'!DF28</f>
        <v>0</v>
      </c>
      <c r="DG32" s="97">
        <f>'Mladí jazdci'!DG28</f>
        <v>0</v>
      </c>
      <c r="DH32" s="97">
        <f>'Mladí jazdci'!DH28</f>
        <v>0</v>
      </c>
      <c r="DI32" s="97">
        <f>'Mladí jazdci'!DI28</f>
        <v>0</v>
      </c>
      <c r="DJ32" s="97">
        <f>'Mladí jazdci'!DJ28</f>
        <v>0</v>
      </c>
      <c r="DK32" s="97">
        <f>'Mladí jazdci'!DK28</f>
        <v>0</v>
      </c>
      <c r="DL32" s="97">
        <f>'Mladí jazdci'!DL28</f>
        <v>0</v>
      </c>
      <c r="DM32" s="97">
        <f>'Mladí jazdci'!DM28</f>
        <v>0</v>
      </c>
      <c r="DN32" s="97">
        <f>'Mladí jazdci'!DN28</f>
        <v>0</v>
      </c>
      <c r="DO32" s="97">
        <f>'Mladí jazdci'!DO28</f>
        <v>0</v>
      </c>
      <c r="DP32" s="97">
        <f>'Mladí jazdci'!DP28</f>
        <v>0</v>
      </c>
      <c r="DQ32" s="97">
        <f>'Mladí jazdci'!DQ28</f>
        <v>0</v>
      </c>
      <c r="DR32" s="97">
        <f>'Mladí jazdci'!DR28</f>
        <v>0</v>
      </c>
      <c r="DS32" s="97">
        <f>'Mladí jazdci'!DS28</f>
        <v>0</v>
      </c>
      <c r="DT32" s="97">
        <f>'Mladí jazdci'!DT28</f>
        <v>0</v>
      </c>
      <c r="DU32" s="97">
        <f>'Mladí jazdci'!DU28</f>
        <v>0</v>
      </c>
      <c r="DV32" s="97">
        <f>'Mladí jazdci'!DV28</f>
        <v>0</v>
      </c>
      <c r="DW32" s="97">
        <f>'Mladí jazdci'!DW28</f>
        <v>0</v>
      </c>
      <c r="DX32" s="97">
        <f>'Mladí jazdci'!DX28</f>
        <v>0</v>
      </c>
      <c r="DY32" s="97">
        <f>'Mladí jazdci'!DY28</f>
        <v>0</v>
      </c>
      <c r="DZ32" s="97">
        <f>'Mladí jazdci'!DZ28</f>
        <v>0</v>
      </c>
      <c r="EA32" s="97">
        <f>'Mladí jazdci'!EA28</f>
        <v>0</v>
      </c>
      <c r="EB32" s="97">
        <f>'Mladí jazdci'!EB28</f>
        <v>0</v>
      </c>
      <c r="EC32" s="97">
        <f>'Mladí jazdci'!EC28</f>
        <v>0</v>
      </c>
      <c r="ED32" s="97">
        <f>'Mladí jazdci'!ED28</f>
        <v>0</v>
      </c>
      <c r="EE32" s="97">
        <f>'Mladí jazdci'!EE28</f>
        <v>0</v>
      </c>
      <c r="EF32" s="97">
        <f>'Mladí jazdci'!EF28</f>
        <v>0</v>
      </c>
      <c r="EG32" s="97">
        <f>'Mladí jazdci'!EG28</f>
        <v>0</v>
      </c>
      <c r="EH32" s="97">
        <f>'Mladí jazdci'!EH28</f>
        <v>0</v>
      </c>
      <c r="EI32" s="97">
        <f>'Mladí jazdci'!EI28</f>
        <v>0</v>
      </c>
      <c r="EJ32" s="97">
        <f>'Mladí jazdci'!EJ28</f>
        <v>0</v>
      </c>
      <c r="EK32" s="97">
        <f>'Mladí jazdci'!EK28</f>
        <v>0</v>
      </c>
      <c r="EL32" s="97">
        <f>'Mladí jazdci'!EL28</f>
        <v>0</v>
      </c>
      <c r="EM32" s="97">
        <f>'Mladí jazdci'!EM28</f>
        <v>0</v>
      </c>
      <c r="EN32" s="97">
        <f>'Mladí jazdci'!EN28</f>
        <v>0</v>
      </c>
      <c r="EO32" s="97">
        <f>'Mladí jazdci'!EO28</f>
        <v>0</v>
      </c>
      <c r="EP32" s="97">
        <f>'Mladí jazdci'!EP28</f>
        <v>0</v>
      </c>
      <c r="EQ32" s="97">
        <f>'Mladí jazdci'!EQ28</f>
        <v>0</v>
      </c>
      <c r="ER32" s="97">
        <f>'Mladí jazdci'!ER28</f>
        <v>0</v>
      </c>
      <c r="ES32" s="97">
        <f>'Mladí jazdci'!ES28</f>
        <v>0</v>
      </c>
      <c r="ET32" s="97">
        <f>'Mladí jazdci'!ET28</f>
        <v>0</v>
      </c>
      <c r="EU32" s="97">
        <f>'Mladí jazdci'!EU28</f>
        <v>0</v>
      </c>
      <c r="EV32" s="97">
        <f>'Mladí jazdci'!EV28</f>
        <v>0</v>
      </c>
      <c r="EW32" s="97">
        <f>'Mladí jazdci'!EW28</f>
        <v>0</v>
      </c>
      <c r="EX32" s="97">
        <f>'Mladí jazdci'!EX28</f>
        <v>0</v>
      </c>
      <c r="EY32" s="97">
        <f>'Mladí jazdci'!EY28</f>
        <v>0</v>
      </c>
      <c r="EZ32" s="97">
        <f>'Mladí jazdci'!EZ28</f>
        <v>0</v>
      </c>
      <c r="FA32" s="97">
        <f>'Mladí jazdci'!FA28</f>
        <v>0</v>
      </c>
      <c r="FB32" s="97">
        <f>'Mladí jazdci'!FB28</f>
        <v>0</v>
      </c>
      <c r="FC32" s="97">
        <f>'Mladí jazdci'!FC28</f>
        <v>0</v>
      </c>
      <c r="FD32" s="97">
        <f>'Mladí jazdci'!FD28</f>
        <v>0</v>
      </c>
      <c r="FE32" s="97">
        <f>'Mladí jazdci'!FE28</f>
        <v>0</v>
      </c>
      <c r="FF32" s="97">
        <f>'Mladí jazdci'!FF28</f>
        <v>0</v>
      </c>
      <c r="FG32" s="97">
        <f>'Mladí jazdci'!FG28</f>
        <v>0</v>
      </c>
      <c r="FH32" s="97">
        <f>'Mladí jazdci'!FH28</f>
        <v>0</v>
      </c>
      <c r="FI32" s="97">
        <f>'Mladí jazdci'!FI28</f>
        <v>0</v>
      </c>
      <c r="FJ32" s="97">
        <f>'Mladí jazdci'!FJ28</f>
        <v>0</v>
      </c>
      <c r="FK32" s="97">
        <f>'Mladí jazdci'!FK28</f>
        <v>0</v>
      </c>
      <c r="FL32" s="97">
        <f>'Mladí jazdci'!FL28</f>
        <v>0</v>
      </c>
      <c r="FM32" s="97">
        <f>'Mladí jazdci'!FM28</f>
        <v>0</v>
      </c>
      <c r="FN32" s="97">
        <f>'Mladí jazdci'!FN28</f>
        <v>0</v>
      </c>
      <c r="FO32" s="97">
        <f>'Mladí jazdci'!FO28</f>
        <v>0</v>
      </c>
      <c r="FP32" s="97">
        <f>'Mladí jazdci'!FP28</f>
        <v>0</v>
      </c>
      <c r="FQ32" s="97">
        <f>'Mladí jazdci'!FQ28</f>
        <v>0</v>
      </c>
      <c r="FR32" s="97">
        <f>'Mladí jazdci'!FR28</f>
        <v>0</v>
      </c>
      <c r="FS32" s="97">
        <f>'Mladí jazdci'!FS28</f>
        <v>0</v>
      </c>
      <c r="FT32" s="97">
        <f>'Mladí jazdci'!FT28</f>
        <v>0</v>
      </c>
      <c r="FU32" s="97">
        <f>'Mladí jazdci'!FU28</f>
        <v>0</v>
      </c>
      <c r="FV32" s="97">
        <f>'Mladí jazdci'!FV28</f>
        <v>0</v>
      </c>
      <c r="FW32" s="97">
        <f>'Mladí jazdci'!FW28</f>
        <v>0</v>
      </c>
      <c r="FX32" s="97">
        <f>'Mladí jazdci'!FX28</f>
        <v>0</v>
      </c>
      <c r="FY32" s="97">
        <f>'Mladí jazdci'!FY28</f>
        <v>0</v>
      </c>
      <c r="FZ32" s="97">
        <f>'Mladí jazdci'!FZ28</f>
        <v>0</v>
      </c>
      <c r="GA32" s="97">
        <f>'Mladí jazdci'!GA28</f>
        <v>0</v>
      </c>
      <c r="GB32" s="97">
        <f>'Mladí jazdci'!GB28</f>
        <v>0</v>
      </c>
      <c r="GC32" s="97">
        <f>'Mladí jazdci'!GC28</f>
        <v>0</v>
      </c>
      <c r="GD32" s="97">
        <f>'Mladí jazdci'!GD28</f>
        <v>0</v>
      </c>
      <c r="GE32" s="97">
        <f>'Mladí jazdci'!GE28</f>
        <v>0</v>
      </c>
      <c r="GF32" s="97">
        <f>'Mladí jazdci'!GF28</f>
        <v>0</v>
      </c>
      <c r="GG32" s="97">
        <f>'Mladí jazdci'!GG28</f>
        <v>0</v>
      </c>
      <c r="GH32" s="97">
        <f>'Mladí jazdci'!GH28</f>
        <v>0</v>
      </c>
      <c r="GI32" s="97">
        <f>'Mladí jazdci'!GI28</f>
        <v>0</v>
      </c>
      <c r="GJ32" s="97">
        <f>'Mladí jazdci'!GJ28</f>
        <v>0</v>
      </c>
      <c r="GK32" s="97">
        <f>'Mladí jazdci'!GK28</f>
        <v>0</v>
      </c>
      <c r="GL32" s="97">
        <f>'Mladí jazdci'!GL28</f>
        <v>0</v>
      </c>
      <c r="GM32" s="97">
        <f>'Mladí jazdci'!GM28</f>
        <v>0</v>
      </c>
      <c r="GN32" s="97">
        <f>'Mladí jazdci'!GN28</f>
        <v>0</v>
      </c>
      <c r="GO32" s="97">
        <f>'Mladí jazdci'!GO28</f>
        <v>0</v>
      </c>
      <c r="GP32" s="97">
        <f>'Mladí jazdci'!GP28</f>
        <v>0</v>
      </c>
      <c r="GQ32" s="97">
        <f>'Mladí jazdci'!GQ28</f>
        <v>0</v>
      </c>
      <c r="GR32" s="97">
        <f>'Mladí jazdci'!GR28</f>
        <v>0</v>
      </c>
      <c r="GS32" s="97">
        <f>'Mladí jazdci'!GS28</f>
        <v>0</v>
      </c>
      <c r="GT32" s="97">
        <f>'Mladí jazdci'!GT28</f>
        <v>0</v>
      </c>
      <c r="GU32" s="97">
        <f>'Mladí jazdci'!GU28</f>
        <v>0</v>
      </c>
      <c r="GV32" s="97">
        <f>'Mladí jazdci'!GV28</f>
        <v>0</v>
      </c>
      <c r="GW32" s="97">
        <f>'Mladí jazdci'!GW28</f>
        <v>0</v>
      </c>
      <c r="GX32" s="97">
        <f>'Mladí jazdci'!GX28</f>
        <v>0</v>
      </c>
      <c r="GY32" s="97">
        <f>'Mladí jazdci'!GY28</f>
        <v>0</v>
      </c>
      <c r="GZ32" s="97">
        <f>'Mladí jazdci'!GZ28</f>
        <v>0</v>
      </c>
      <c r="HA32" s="97">
        <f>'Mladí jazdci'!HA28</f>
        <v>0</v>
      </c>
      <c r="HB32" s="97">
        <f>'Mladí jazdci'!HB28</f>
        <v>0</v>
      </c>
      <c r="HC32" s="97">
        <f>'Mladí jazdci'!HC28</f>
        <v>0</v>
      </c>
      <c r="HD32" s="97">
        <f>'Mladí jazdci'!HD28</f>
        <v>0</v>
      </c>
      <c r="HE32" s="97">
        <f>'Mladí jazdci'!HE28</f>
        <v>0</v>
      </c>
      <c r="HF32" s="97">
        <f>'Mladí jazdci'!HF28</f>
        <v>0</v>
      </c>
      <c r="HG32" s="97">
        <f>'Mladí jazdci'!HG28</f>
        <v>0</v>
      </c>
      <c r="HH32" s="97">
        <f>'Mladí jazdci'!HH28</f>
        <v>0</v>
      </c>
      <c r="HI32" s="97">
        <f>'Mladí jazdci'!HI28</f>
        <v>0</v>
      </c>
      <c r="HJ32" s="97">
        <f>'Mladí jazdci'!HJ28</f>
        <v>0</v>
      </c>
      <c r="HK32" s="97">
        <f>'Mladí jazdci'!HK28</f>
        <v>0</v>
      </c>
      <c r="HL32" s="97">
        <f>'Mladí jazdci'!HL28</f>
        <v>0</v>
      </c>
      <c r="HM32" s="97">
        <f>'Mladí jazdci'!HM28</f>
        <v>0</v>
      </c>
      <c r="HN32" s="97">
        <f>'Mladí jazdci'!HN28</f>
        <v>0</v>
      </c>
      <c r="HO32" s="97">
        <f>'Mladí jazdci'!HO28</f>
        <v>0</v>
      </c>
      <c r="HP32" s="97">
        <f>'Mladí jazdci'!HP28</f>
        <v>0</v>
      </c>
      <c r="HQ32" s="97">
        <f>'Mladí jazdci'!HQ28</f>
        <v>0</v>
      </c>
      <c r="HR32" s="97">
        <f>'Mladí jazdci'!HR28</f>
        <v>0</v>
      </c>
      <c r="HS32" s="97">
        <f>'Mladí jazdci'!HS28</f>
        <v>0</v>
      </c>
      <c r="HT32" s="97">
        <f>'Mladí jazdci'!HT28</f>
        <v>0</v>
      </c>
      <c r="HU32" s="97">
        <f>'Mladí jazdci'!HU28</f>
        <v>0</v>
      </c>
      <c r="HV32" s="97">
        <f>'Mladí jazdci'!HV28</f>
        <v>0</v>
      </c>
      <c r="HW32" s="97">
        <f>'Mladí jazdci'!HW28</f>
        <v>0</v>
      </c>
      <c r="HX32" s="97">
        <f>'Mladí jazdci'!HX28</f>
        <v>0</v>
      </c>
      <c r="HY32" s="97">
        <f>'Mladí jazdci'!HY28</f>
        <v>0</v>
      </c>
      <c r="HZ32" s="97">
        <f>'Mladí jazdci'!HZ28</f>
        <v>0</v>
      </c>
      <c r="IA32" s="97">
        <f>'Mladí jazdci'!IA28</f>
        <v>0</v>
      </c>
      <c r="IB32" s="97">
        <f>'Mladí jazdci'!IB28</f>
        <v>0</v>
      </c>
      <c r="IC32" s="97">
        <f>'Mladí jazdci'!IC28</f>
        <v>0</v>
      </c>
      <c r="ID32" s="97">
        <f>'Mladí jazdci'!ID28</f>
        <v>0</v>
      </c>
      <c r="IE32" s="97">
        <f>'Mladí jazdci'!IE28</f>
        <v>0</v>
      </c>
      <c r="IF32" s="97">
        <f>'Mladí jazdci'!IF28</f>
        <v>0</v>
      </c>
      <c r="IG32" s="97">
        <f>'Mladí jazdci'!IG28</f>
        <v>0</v>
      </c>
      <c r="IH32" s="97">
        <f>'Mladí jazdci'!IH28</f>
        <v>0</v>
      </c>
      <c r="II32" s="97">
        <f>'Mladí jazdci'!II28</f>
        <v>0</v>
      </c>
      <c r="IJ32" s="97">
        <f>'Mladí jazdci'!IJ28</f>
        <v>0</v>
      </c>
      <c r="IK32" s="97">
        <f>'Mladí jazdci'!IK28</f>
        <v>0</v>
      </c>
      <c r="IL32" s="97">
        <f>'Mladí jazdci'!IL28</f>
        <v>0</v>
      </c>
      <c r="IM32" s="97">
        <f>'Mladí jazdci'!IM28</f>
        <v>0</v>
      </c>
      <c r="IN32" s="97">
        <f>'Mladí jazdci'!IN28</f>
        <v>0</v>
      </c>
      <c r="IO32" s="97">
        <f>'Mladí jazdci'!IO28</f>
        <v>0</v>
      </c>
      <c r="IP32" s="97">
        <f>'Mladí jazdci'!IP28</f>
        <v>0</v>
      </c>
      <c r="IQ32" s="97">
        <f>'Mladí jazdci'!IQ28</f>
        <v>0</v>
      </c>
      <c r="IR32" s="97">
        <f>'Mladí jazdci'!IR28</f>
        <v>0</v>
      </c>
      <c r="IS32" s="97">
        <f>'Mladí jazdci'!IS28</f>
        <v>0</v>
      </c>
      <c r="IT32" s="97">
        <f>'Mladí jazdci'!IT28</f>
        <v>0</v>
      </c>
      <c r="IU32" s="97">
        <f>'Mladí jazdci'!IU28</f>
        <v>0</v>
      </c>
      <c r="IV32" s="97">
        <f>'Mladí jazdci'!IV28</f>
        <v>0</v>
      </c>
      <c r="IW32" s="97">
        <f>'Mladí jazdci'!IW28</f>
        <v>0</v>
      </c>
      <c r="IX32" s="97">
        <f>'Mladí jazdci'!IX28</f>
        <v>0</v>
      </c>
      <c r="IY32" s="97">
        <f>'Mladí jazdci'!IY28</f>
        <v>0</v>
      </c>
      <c r="IZ32" s="97">
        <f>'Mladí jazdci'!IZ28</f>
        <v>0</v>
      </c>
      <c r="JA32" s="97">
        <f>'Mladí jazdci'!JA28</f>
        <v>0</v>
      </c>
      <c r="JB32" s="97">
        <f>'Mladí jazdci'!JB28</f>
        <v>0</v>
      </c>
      <c r="JC32" s="97">
        <f>'Mladí jazdci'!JC28</f>
        <v>0</v>
      </c>
      <c r="JD32" s="97">
        <f>'Mladí jazdci'!JD28</f>
        <v>0</v>
      </c>
      <c r="JE32" s="97">
        <f>'Mladí jazdci'!JE28</f>
        <v>0</v>
      </c>
      <c r="JF32" s="97">
        <f>'Mladí jazdci'!JF28</f>
        <v>0</v>
      </c>
      <c r="JG32" s="97">
        <f>'Mladí jazdci'!JG28</f>
        <v>0</v>
      </c>
      <c r="JH32" s="97">
        <f>'Mladí jazdci'!JH28</f>
        <v>0</v>
      </c>
      <c r="JI32" s="97">
        <f>'Mladí jazdci'!JI28</f>
        <v>0</v>
      </c>
      <c r="JJ32" s="97">
        <f>'Mladí jazdci'!JJ28</f>
        <v>0</v>
      </c>
      <c r="JK32" s="97">
        <f>'Mladí jazdci'!JK28</f>
        <v>0</v>
      </c>
      <c r="JL32" s="97">
        <f>'Mladí jazdci'!JL28</f>
        <v>0</v>
      </c>
      <c r="JM32" s="97">
        <f>'Mladí jazdci'!JM28</f>
        <v>0</v>
      </c>
      <c r="JN32" s="97">
        <f>'Mladí jazdci'!JN28</f>
        <v>0</v>
      </c>
      <c r="JO32" s="97">
        <f>'Mladí jazdci'!JO28</f>
        <v>0</v>
      </c>
      <c r="JP32" s="97">
        <f>'Mladí jazdci'!JP28</f>
        <v>0</v>
      </c>
      <c r="JQ32" s="97">
        <f>'Mladí jazdci'!JQ28</f>
        <v>0</v>
      </c>
      <c r="JR32" s="97">
        <f>'Mladí jazdci'!JR28</f>
        <v>0</v>
      </c>
      <c r="JS32" s="97">
        <f>'Mladí jazdci'!JS28</f>
        <v>0</v>
      </c>
      <c r="JT32" s="97">
        <f>'Mladí jazdci'!JT28</f>
        <v>0</v>
      </c>
      <c r="JU32" s="97">
        <f>'Mladí jazdci'!JU28</f>
        <v>0</v>
      </c>
      <c r="JV32" s="97">
        <f>'Mladí jazdci'!JV28</f>
        <v>0</v>
      </c>
      <c r="JW32" s="97">
        <f>'Mladí jazdci'!JW28</f>
        <v>0</v>
      </c>
      <c r="JX32" s="97">
        <f>'Mladí jazdci'!JX28</f>
        <v>0</v>
      </c>
      <c r="JY32" s="97">
        <f>'Mladí jazdci'!JY28</f>
        <v>0</v>
      </c>
      <c r="JZ32" s="97">
        <f>'Mladí jazdci'!JZ28</f>
        <v>0</v>
      </c>
      <c r="KA32" s="97">
        <f>'Mladí jazdci'!KA28</f>
        <v>0</v>
      </c>
      <c r="KB32" s="97">
        <f>'Mladí jazdci'!KB28</f>
        <v>0</v>
      </c>
      <c r="KC32" s="97">
        <f>'Mladí jazdci'!KC28</f>
        <v>0</v>
      </c>
      <c r="KD32" s="97">
        <f>'Mladí jazdci'!KD28</f>
        <v>0</v>
      </c>
      <c r="KE32" s="97">
        <f>'Mladí jazdci'!KE28</f>
        <v>0</v>
      </c>
      <c r="KF32" s="97">
        <f>'Mladí jazdci'!KF28</f>
        <v>0</v>
      </c>
      <c r="KG32" s="97">
        <f>'Mladí jazdci'!KG28</f>
        <v>0</v>
      </c>
      <c r="KH32" s="97">
        <f>'Mladí jazdci'!KH28</f>
        <v>0</v>
      </c>
      <c r="KI32" s="97">
        <f>'Mladí jazdci'!KI28</f>
        <v>0</v>
      </c>
      <c r="KJ32" s="97">
        <f>'Mladí jazdci'!KJ28</f>
        <v>0</v>
      </c>
      <c r="KK32" s="97">
        <f>'Mladí jazdci'!KK28</f>
        <v>0</v>
      </c>
      <c r="KL32" s="97">
        <f>'Mladí jazdci'!KL28</f>
        <v>0</v>
      </c>
      <c r="KM32" s="97">
        <f>'Mladí jazdci'!KM28</f>
        <v>0</v>
      </c>
      <c r="KN32" s="97">
        <f>'Mladí jazdci'!KN28</f>
        <v>0</v>
      </c>
      <c r="KO32" s="97">
        <f>'Mladí jazdci'!KO28</f>
        <v>0</v>
      </c>
      <c r="KP32" s="97">
        <f>'Mladí jazdci'!KP28</f>
        <v>0</v>
      </c>
      <c r="KQ32" s="97">
        <f>'Mladí jazdci'!KQ28</f>
        <v>0</v>
      </c>
      <c r="KR32" s="97">
        <f>'Mladí jazdci'!KR28</f>
        <v>0</v>
      </c>
      <c r="KS32" s="97">
        <f>'Mladí jazdci'!KS28</f>
        <v>0</v>
      </c>
      <c r="KT32" s="97">
        <f>'Mladí jazdci'!KT28</f>
        <v>0</v>
      </c>
      <c r="KU32" s="97">
        <f>'Mladí jazdci'!KU28</f>
        <v>0</v>
      </c>
      <c r="KV32" s="97">
        <f>'Mladí jazdci'!KV28</f>
        <v>0</v>
      </c>
      <c r="KW32" s="97">
        <f>'Mladí jazdci'!KW28</f>
        <v>0</v>
      </c>
      <c r="KX32" s="97">
        <f>'Mladí jazdci'!KX28</f>
        <v>0</v>
      </c>
      <c r="KY32" s="97">
        <f>'Mladí jazdci'!KY28</f>
        <v>0</v>
      </c>
      <c r="KZ32" s="97">
        <f>'Mladí jazdci'!KZ28</f>
        <v>0</v>
      </c>
      <c r="LA32" s="97">
        <f>'Mladí jazdci'!LA28</f>
        <v>0</v>
      </c>
      <c r="LB32" s="97">
        <f>'Mladí jazdci'!LB28</f>
        <v>0</v>
      </c>
      <c r="LC32" s="97">
        <f>'Mladí jazdci'!LC28</f>
        <v>0</v>
      </c>
      <c r="LD32" s="97">
        <f>'Mladí jazdci'!LD28</f>
        <v>0</v>
      </c>
      <c r="LE32" s="97">
        <f>'Mladí jazdci'!LE28</f>
        <v>0</v>
      </c>
      <c r="LF32" s="97">
        <f>'Mladí jazdci'!LF28</f>
        <v>0</v>
      </c>
      <c r="LG32" s="97">
        <f>'Mladí jazdci'!LG28</f>
        <v>0</v>
      </c>
      <c r="LH32" s="97">
        <f>'Mladí jazdci'!LH28</f>
        <v>0</v>
      </c>
      <c r="LI32" s="97">
        <f>'Mladí jazdci'!LI28</f>
        <v>0</v>
      </c>
      <c r="LJ32" s="97">
        <f>'Mladí jazdci'!LJ28</f>
        <v>0</v>
      </c>
      <c r="LK32" s="97">
        <f>'Mladí jazdci'!LK28</f>
        <v>0</v>
      </c>
      <c r="LL32" s="97">
        <f>'Mladí jazdci'!LL28</f>
        <v>0</v>
      </c>
      <c r="LM32" s="97">
        <f>'Mladí jazdci'!LM28</f>
        <v>0</v>
      </c>
      <c r="LN32" s="97">
        <f>'Mladí jazdci'!LN28</f>
        <v>0</v>
      </c>
      <c r="LO32" s="97">
        <f>'Mladí jazdci'!LO28</f>
        <v>0</v>
      </c>
      <c r="LP32" s="97">
        <f>'Mladí jazdci'!LP28</f>
        <v>0</v>
      </c>
      <c r="LQ32" s="97">
        <f>'Mladí jazdci'!LQ28</f>
        <v>0</v>
      </c>
      <c r="LR32" s="97">
        <f>'Mladí jazdci'!LR28</f>
        <v>0</v>
      </c>
      <c r="LS32" s="97">
        <f>'Mladí jazdci'!LS28</f>
        <v>0</v>
      </c>
      <c r="LT32" s="97">
        <f>'Mladí jazdci'!LT28</f>
        <v>0</v>
      </c>
      <c r="LU32" s="97">
        <f>'Mladí jazdci'!LU28</f>
        <v>0</v>
      </c>
      <c r="LV32" s="97">
        <f>'Mladí jazdci'!LV28</f>
        <v>0</v>
      </c>
      <c r="LW32" s="97">
        <f>'Mladí jazdci'!LW28</f>
        <v>0</v>
      </c>
      <c r="LX32" s="97">
        <f>'Mladí jazdci'!LX28</f>
        <v>0</v>
      </c>
      <c r="LY32" s="97">
        <f>'Mladí jazdci'!LY28</f>
        <v>0</v>
      </c>
      <c r="LZ32" s="97">
        <f>'Mladí jazdci'!LZ28</f>
        <v>0</v>
      </c>
      <c r="MA32" s="97">
        <f>'Mladí jazdci'!MA28</f>
        <v>0</v>
      </c>
      <c r="MB32" s="97">
        <f>'Mladí jazdci'!MB28</f>
        <v>0</v>
      </c>
      <c r="MC32" s="97">
        <f>'Mladí jazdci'!MC28</f>
        <v>0</v>
      </c>
      <c r="MD32" s="97">
        <f>'Mladí jazdci'!MD28</f>
        <v>0</v>
      </c>
      <c r="ME32" s="97">
        <f>'Mladí jazdci'!ME28</f>
        <v>0</v>
      </c>
      <c r="MF32" s="97">
        <f>'Mladí jazdci'!MF28</f>
        <v>0</v>
      </c>
      <c r="MG32" s="97">
        <f>'Mladí jazdci'!MG28</f>
        <v>0</v>
      </c>
      <c r="MH32" s="97">
        <f>'Mladí jazdci'!MH28</f>
        <v>0</v>
      </c>
      <c r="MI32" s="97">
        <f>'Mladí jazdci'!MI28</f>
        <v>0</v>
      </c>
      <c r="MJ32" s="97">
        <f>'Mladí jazdci'!MJ28</f>
        <v>0</v>
      </c>
      <c r="MK32" s="97">
        <f>'Mladí jazdci'!MK28</f>
        <v>0</v>
      </c>
      <c r="ML32" s="97">
        <f>'Mladí jazdci'!ML28</f>
        <v>0</v>
      </c>
      <c r="MM32" s="97">
        <f>'Mladí jazdci'!MM28</f>
        <v>0</v>
      </c>
      <c r="MN32" s="97">
        <f>'Mladí jazdci'!MN28</f>
        <v>0</v>
      </c>
      <c r="MO32" s="97">
        <f>'Mladí jazdci'!MO28</f>
        <v>0</v>
      </c>
      <c r="MP32" s="97">
        <f>'Mladí jazdci'!MP28</f>
        <v>0</v>
      </c>
      <c r="MQ32" s="97">
        <f>'Mladí jazdci'!MQ28</f>
        <v>0</v>
      </c>
      <c r="MR32" s="97">
        <f>'Mladí jazdci'!MR28</f>
        <v>0</v>
      </c>
      <c r="MS32" s="97">
        <f>'Mladí jazdci'!MS28</f>
        <v>0</v>
      </c>
      <c r="MT32" s="97">
        <f>'Mladí jazdci'!MT28</f>
        <v>0</v>
      </c>
      <c r="MU32" s="97">
        <f>'Mladí jazdci'!MU28</f>
        <v>0</v>
      </c>
      <c r="MV32" s="97">
        <f>'Mladí jazdci'!MV28</f>
        <v>0</v>
      </c>
      <c r="MW32" s="97">
        <f>'Mladí jazdci'!MW28</f>
        <v>0</v>
      </c>
      <c r="MX32" s="97">
        <f>'Mladí jazdci'!MX28</f>
        <v>0</v>
      </c>
      <c r="MY32" s="97">
        <f>'Mladí jazdci'!MY28</f>
        <v>0</v>
      </c>
      <c r="MZ32" s="97">
        <f>'Mladí jazdci'!MZ28</f>
        <v>0</v>
      </c>
      <c r="NA32" s="97">
        <f>'Mladí jazdci'!NA28</f>
        <v>0</v>
      </c>
      <c r="NB32" s="97">
        <f>'Mladí jazdci'!NB28</f>
        <v>0</v>
      </c>
      <c r="NC32" s="97">
        <f>'Mladí jazdci'!NC28</f>
        <v>0</v>
      </c>
      <c r="ND32" s="97">
        <f>'Mladí jazdci'!ND28</f>
        <v>0</v>
      </c>
      <c r="NE32" s="97">
        <f>'Mladí jazdci'!NE28</f>
        <v>0</v>
      </c>
      <c r="NF32" s="97">
        <f>'Mladí jazdci'!NF28</f>
        <v>0</v>
      </c>
      <c r="NG32" s="97">
        <f>'Mladí jazdci'!NG28</f>
        <v>0</v>
      </c>
      <c r="NH32" s="97">
        <f>'Mladí jazdci'!NH28</f>
        <v>0</v>
      </c>
      <c r="NI32" s="97">
        <f>'Mladí jazdci'!NI28</f>
        <v>0</v>
      </c>
      <c r="NJ32" s="97">
        <f>'Mladí jazdci'!NJ28</f>
        <v>0</v>
      </c>
      <c r="NK32" s="97">
        <f>'Mladí jazdci'!NK28</f>
        <v>0</v>
      </c>
      <c r="NL32" s="97">
        <f>'Mladí jazdci'!NL28</f>
        <v>0</v>
      </c>
      <c r="NM32" s="97">
        <f>'Mladí jazdci'!NM28</f>
        <v>0</v>
      </c>
      <c r="NN32" s="97">
        <f>'Mladí jazdci'!NN28</f>
        <v>0</v>
      </c>
      <c r="NO32" s="97">
        <f>'Mladí jazdci'!NO28</f>
        <v>0</v>
      </c>
      <c r="NP32" s="97">
        <f>'Mladí jazdci'!NP28</f>
        <v>0</v>
      </c>
      <c r="NQ32" s="97">
        <f>'Mladí jazdci'!NQ28</f>
        <v>0</v>
      </c>
      <c r="NR32" s="97">
        <f>'Mladí jazdci'!NR28</f>
        <v>0</v>
      </c>
      <c r="NS32" s="97">
        <f>'Mladí jazdci'!NS28</f>
        <v>0</v>
      </c>
      <c r="NT32" s="97">
        <f>'Mladí jazdci'!NT28</f>
        <v>0</v>
      </c>
      <c r="NU32" s="97">
        <f>'Mladí jazdci'!NU28</f>
        <v>0</v>
      </c>
      <c r="NV32" s="97">
        <f>'Mladí jazdci'!NV28</f>
        <v>0</v>
      </c>
      <c r="NW32" s="97">
        <f>'Mladí jazdci'!NW28</f>
        <v>0</v>
      </c>
      <c r="NX32" s="97">
        <f>'Mladí jazdci'!NX28</f>
        <v>0</v>
      </c>
      <c r="NY32" s="97">
        <f>'Mladí jazdci'!NY28</f>
        <v>0</v>
      </c>
      <c r="NZ32" s="97">
        <f>'Mladí jazdci'!NZ28</f>
        <v>0</v>
      </c>
      <c r="OA32" s="97">
        <f>'Mladí jazdci'!OA28</f>
        <v>0</v>
      </c>
      <c r="OB32" s="97">
        <f>'Mladí jazdci'!OB28</f>
        <v>0</v>
      </c>
      <c r="OC32" s="97">
        <f>'Mladí jazdci'!OC28</f>
        <v>0</v>
      </c>
      <c r="OD32" s="97">
        <f>'Mladí jazdci'!OD28</f>
        <v>0</v>
      </c>
      <c r="OE32" s="97">
        <f>'Mladí jazdci'!OE28</f>
        <v>0</v>
      </c>
      <c r="OF32" s="97">
        <f>'Mladí jazdci'!OF28</f>
        <v>0</v>
      </c>
      <c r="OG32" s="97">
        <f>'Mladí jazdci'!OG28</f>
        <v>0</v>
      </c>
      <c r="OH32" s="97">
        <f>'Mladí jazdci'!OH28</f>
        <v>0</v>
      </c>
      <c r="OI32" s="97">
        <f>'Mladí jazdci'!OI28</f>
        <v>0</v>
      </c>
      <c r="OJ32" s="97">
        <f>'Mladí jazdci'!OJ28</f>
        <v>0</v>
      </c>
      <c r="OK32" s="97">
        <f>'Mladí jazdci'!OK28</f>
        <v>0</v>
      </c>
      <c r="OL32" s="97">
        <f>'Mladí jazdci'!OL28</f>
        <v>0</v>
      </c>
      <c r="OM32" s="97">
        <f>'Mladí jazdci'!OM28</f>
        <v>0</v>
      </c>
      <c r="ON32" s="97">
        <f>'Mladí jazdci'!ON28</f>
        <v>0</v>
      </c>
      <c r="OO32" s="97">
        <f>'Mladí jazdci'!OO28</f>
        <v>0</v>
      </c>
      <c r="OP32" s="97">
        <f>'Mladí jazdci'!OP28</f>
        <v>0</v>
      </c>
      <c r="OQ32" s="97">
        <f>'Mladí jazdci'!OQ28</f>
        <v>0</v>
      </c>
      <c r="OR32" s="97">
        <f>'Mladí jazdci'!OR28</f>
        <v>0</v>
      </c>
      <c r="OS32" s="97">
        <f>'Mladí jazdci'!OS28</f>
        <v>0</v>
      </c>
      <c r="OT32" s="97">
        <f>'Mladí jazdci'!OT28</f>
        <v>0</v>
      </c>
      <c r="OU32" s="97">
        <f>'Mladí jazdci'!OU28</f>
        <v>0</v>
      </c>
      <c r="OV32" s="97">
        <f>'Mladí jazdci'!OV28</f>
        <v>0</v>
      </c>
      <c r="OW32" s="97">
        <f>'Mladí jazdci'!OW28</f>
        <v>0</v>
      </c>
      <c r="OX32" s="97">
        <f>'Mladí jazdci'!OX28</f>
        <v>0</v>
      </c>
      <c r="OY32" s="97">
        <f>'Mladí jazdci'!OY28</f>
        <v>0</v>
      </c>
      <c r="OZ32" s="97">
        <f>'Mladí jazdci'!OZ28</f>
        <v>0</v>
      </c>
      <c r="PA32" s="97">
        <f>'Mladí jazdci'!PA28</f>
        <v>0</v>
      </c>
      <c r="PB32" s="97">
        <f>'Mladí jazdci'!PB28</f>
        <v>0</v>
      </c>
      <c r="PC32" s="97">
        <f>'Mladí jazdci'!PC28</f>
        <v>0</v>
      </c>
      <c r="PD32" s="97">
        <f>'Mladí jazdci'!PD28</f>
        <v>0</v>
      </c>
      <c r="PE32" s="97">
        <f>'Mladí jazdci'!PE28</f>
        <v>0</v>
      </c>
      <c r="PF32" s="97">
        <f>'Mladí jazdci'!PF28</f>
        <v>0</v>
      </c>
      <c r="PG32" s="97">
        <f>'Mladí jazdci'!PG28</f>
        <v>0</v>
      </c>
      <c r="PH32" s="97">
        <f>'Mladí jazdci'!PH28</f>
        <v>0</v>
      </c>
      <c r="PI32" s="97">
        <f>'Mladí jazdci'!PI28</f>
        <v>0</v>
      </c>
      <c r="PJ32" s="97">
        <f>'Mladí jazdci'!PJ28</f>
        <v>0</v>
      </c>
      <c r="PK32" s="97">
        <f>'Mladí jazdci'!PK28</f>
        <v>0</v>
      </c>
      <c r="PL32" s="97">
        <f>'Mladí jazdci'!PL28</f>
        <v>0</v>
      </c>
      <c r="PM32" s="97">
        <f>'Mladí jazdci'!PM28</f>
        <v>0</v>
      </c>
      <c r="PN32" s="97">
        <f>'Mladí jazdci'!PN28</f>
        <v>0</v>
      </c>
      <c r="PO32" s="97">
        <f>'Mladí jazdci'!PO28</f>
        <v>0</v>
      </c>
      <c r="PP32" s="97">
        <f>'Mladí jazdci'!PP28</f>
        <v>0</v>
      </c>
      <c r="PQ32" s="97">
        <f>'Mladí jazdci'!PQ28</f>
        <v>0</v>
      </c>
      <c r="PR32" s="97">
        <f>'Mladí jazdci'!PR28</f>
        <v>0</v>
      </c>
      <c r="PS32" s="97">
        <f>'Mladí jazdci'!PS28</f>
        <v>0</v>
      </c>
      <c r="PT32" s="97">
        <f>'Mladí jazdci'!PT28</f>
        <v>0</v>
      </c>
      <c r="PU32" s="97">
        <f>'Mladí jazdci'!PU28</f>
        <v>0</v>
      </c>
      <c r="PV32" s="97">
        <f>'Mladí jazdci'!PV28</f>
        <v>0</v>
      </c>
      <c r="PW32" s="97">
        <f>'Mladí jazdci'!PW28</f>
        <v>0</v>
      </c>
      <c r="PX32" s="97">
        <f>'Mladí jazdci'!PX28</f>
        <v>0</v>
      </c>
      <c r="PY32" s="97">
        <f>'Mladí jazdci'!PY28</f>
        <v>0</v>
      </c>
      <c r="PZ32" s="97">
        <f>'Mladí jazdci'!PZ28</f>
        <v>0</v>
      </c>
      <c r="QA32" s="97">
        <f>'Mladí jazdci'!QA28</f>
        <v>0</v>
      </c>
      <c r="QB32" s="97">
        <f>'Mladí jazdci'!QB28</f>
        <v>0</v>
      </c>
      <c r="QC32" s="97">
        <f>'Mladí jazdci'!QC28</f>
        <v>0</v>
      </c>
      <c r="QD32" s="97">
        <f>'Mladí jazdci'!QD28</f>
        <v>0</v>
      </c>
      <c r="QE32" s="97">
        <f>'Mladí jazdci'!QE28</f>
        <v>0</v>
      </c>
      <c r="QF32" s="97">
        <f>'Mladí jazdci'!QF28</f>
        <v>0</v>
      </c>
      <c r="QG32" s="97">
        <f>'Mladí jazdci'!QG28</f>
        <v>0</v>
      </c>
      <c r="QH32" s="97">
        <f>'Mladí jazdci'!QH28</f>
        <v>0</v>
      </c>
      <c r="QI32" s="97">
        <f>'Mladí jazdci'!QI28</f>
        <v>0</v>
      </c>
      <c r="QJ32" s="97">
        <f>'Mladí jazdci'!QJ28</f>
        <v>0</v>
      </c>
      <c r="QK32" s="97">
        <f>'Mladí jazdci'!QK28</f>
        <v>0</v>
      </c>
      <c r="QL32" s="97">
        <f>'Mladí jazdci'!QL28</f>
        <v>0</v>
      </c>
      <c r="QM32" s="97">
        <f>'Mladí jazdci'!QM28</f>
        <v>0</v>
      </c>
      <c r="QN32" s="97">
        <f>'Mladí jazdci'!QN28</f>
        <v>0</v>
      </c>
      <c r="QO32" s="97">
        <f>'Mladí jazdci'!QO28</f>
        <v>0</v>
      </c>
      <c r="QP32" s="97">
        <f>'Mladí jazdci'!QP28</f>
        <v>0</v>
      </c>
      <c r="QQ32" s="97">
        <f>'Mladí jazdci'!QQ28</f>
        <v>0</v>
      </c>
      <c r="QR32" s="97">
        <f>'Mladí jazdci'!QR28</f>
        <v>0</v>
      </c>
      <c r="QS32" s="97">
        <f>'Mladí jazdci'!QS28</f>
        <v>0</v>
      </c>
      <c r="QT32" s="97">
        <f>'Mladí jazdci'!QT28</f>
        <v>0</v>
      </c>
      <c r="QU32" s="97">
        <f>'Mladí jazdci'!QU28</f>
        <v>0</v>
      </c>
      <c r="QV32" s="97">
        <f>'Mladí jazdci'!QV28</f>
        <v>0</v>
      </c>
      <c r="QW32" s="97">
        <f>'Mladí jazdci'!QW28</f>
        <v>0</v>
      </c>
      <c r="QX32" s="97">
        <f>'Mladí jazdci'!QX28</f>
        <v>0</v>
      </c>
      <c r="QY32" s="97">
        <f>'Mladí jazdci'!QY28</f>
        <v>0</v>
      </c>
      <c r="QZ32" s="97">
        <f>'Mladí jazdci'!QZ28</f>
        <v>0</v>
      </c>
      <c r="RA32" s="97">
        <f>'Mladí jazdci'!RA28</f>
        <v>0</v>
      </c>
      <c r="RB32" s="97">
        <f>'Mladí jazdci'!RB28</f>
        <v>0</v>
      </c>
      <c r="RC32" s="97">
        <f>'Mladí jazdci'!RC28</f>
        <v>0</v>
      </c>
      <c r="RD32" s="97">
        <f>'Mladí jazdci'!RD28</f>
        <v>0</v>
      </c>
      <c r="RE32" s="97">
        <f>'Mladí jazdci'!RE28</f>
        <v>0</v>
      </c>
      <c r="RF32" s="97">
        <f>'Mladí jazdci'!RF28</f>
        <v>0</v>
      </c>
      <c r="RG32" s="97">
        <f>'Mladí jazdci'!RG28</f>
        <v>0</v>
      </c>
      <c r="RH32" s="97">
        <f>'Mladí jazdci'!RH28</f>
        <v>0</v>
      </c>
      <c r="RI32" s="97">
        <f>'Mladí jazdci'!RI28</f>
        <v>0</v>
      </c>
      <c r="RJ32" s="97">
        <f>'Mladí jazdci'!RJ28</f>
        <v>0</v>
      </c>
      <c r="RK32" s="97">
        <f>'Mladí jazdci'!RK28</f>
        <v>0</v>
      </c>
      <c r="RL32" s="97">
        <f>'Mladí jazdci'!RL28</f>
        <v>0</v>
      </c>
      <c r="RM32" s="97">
        <f>'Mladí jazdci'!RM28</f>
        <v>0</v>
      </c>
      <c r="RN32" s="97">
        <f>'Mladí jazdci'!RN28</f>
        <v>0</v>
      </c>
      <c r="RO32" s="97">
        <f>'Mladí jazdci'!RO28</f>
        <v>0</v>
      </c>
      <c r="RP32" s="97">
        <f>'Mladí jazdci'!RP28</f>
        <v>0</v>
      </c>
      <c r="RQ32" s="97">
        <f>'Mladí jazdci'!RQ28</f>
        <v>0</v>
      </c>
      <c r="RR32" s="97">
        <f>'Mladí jazdci'!RR28</f>
        <v>0</v>
      </c>
      <c r="RS32" s="97">
        <f>'Mladí jazdci'!RS28</f>
        <v>0</v>
      </c>
      <c r="RT32" s="97">
        <f>'Mladí jazdci'!RT28</f>
        <v>0</v>
      </c>
      <c r="RU32" s="97">
        <f>'Mladí jazdci'!RU28</f>
        <v>0</v>
      </c>
      <c r="RV32" s="97">
        <f>'Mladí jazdci'!RV28</f>
        <v>0</v>
      </c>
      <c r="RW32" s="97">
        <f>'Mladí jazdci'!RW28</f>
        <v>0</v>
      </c>
      <c r="RX32" s="97">
        <f>'Mladí jazdci'!RX28</f>
        <v>0</v>
      </c>
      <c r="RY32" s="97">
        <f>'Mladí jazdci'!RY28</f>
        <v>0</v>
      </c>
      <c r="RZ32" s="97">
        <f>'Mladí jazdci'!RZ28</f>
        <v>0</v>
      </c>
      <c r="SA32" s="97">
        <f>'Mladí jazdci'!SA28</f>
        <v>0</v>
      </c>
      <c r="SB32" s="97">
        <f>'Mladí jazdci'!SB28</f>
        <v>0</v>
      </c>
      <c r="SC32" s="97">
        <f>'Mladí jazdci'!SC28</f>
        <v>0</v>
      </c>
      <c r="SD32" s="97">
        <f>'Mladí jazdci'!SD28</f>
        <v>0</v>
      </c>
      <c r="SE32" s="97">
        <f>'Mladí jazdci'!SE28</f>
        <v>0</v>
      </c>
      <c r="SF32" s="97">
        <f>'Mladí jazdci'!SF28</f>
        <v>0</v>
      </c>
      <c r="SG32" s="97">
        <f>'Mladí jazdci'!SG28</f>
        <v>0</v>
      </c>
      <c r="SH32" s="97">
        <f>'Mladí jazdci'!SH28</f>
        <v>0</v>
      </c>
      <c r="SI32" s="97">
        <f>'Mladí jazdci'!SI28</f>
        <v>0</v>
      </c>
      <c r="SJ32" s="97">
        <f>'Mladí jazdci'!SJ28</f>
        <v>0</v>
      </c>
      <c r="SK32" s="97">
        <f>'Mladí jazdci'!SK28</f>
        <v>0</v>
      </c>
      <c r="SL32" s="97">
        <f>'Mladí jazdci'!SL28</f>
        <v>0</v>
      </c>
      <c r="SM32" s="97">
        <f>'Mladí jazdci'!SM28</f>
        <v>0</v>
      </c>
      <c r="SN32" s="97">
        <f>'Mladí jazdci'!SN28</f>
        <v>0</v>
      </c>
      <c r="SO32" s="97">
        <f>'Mladí jazdci'!SO28</f>
        <v>0</v>
      </c>
      <c r="SP32" s="97">
        <f>'Mladí jazdci'!SP28</f>
        <v>0</v>
      </c>
      <c r="SQ32" s="97">
        <f>'Mladí jazdci'!SQ28</f>
        <v>0</v>
      </c>
      <c r="SR32" s="97">
        <f>'Mladí jazdci'!SR28</f>
        <v>0</v>
      </c>
      <c r="SS32" s="97">
        <f>'Mladí jazdci'!SS28</f>
        <v>0</v>
      </c>
      <c r="ST32" s="97">
        <f>'Mladí jazdci'!ST28</f>
        <v>0</v>
      </c>
      <c r="SU32" s="97">
        <f>'Mladí jazdci'!SU28</f>
        <v>0</v>
      </c>
      <c r="SV32" s="97">
        <f>'Mladí jazdci'!SV28</f>
        <v>0</v>
      </c>
      <c r="SW32" s="97">
        <f>'Mladí jazdci'!SW28</f>
        <v>0</v>
      </c>
      <c r="SX32" s="97">
        <f>'Mladí jazdci'!SX28</f>
        <v>0</v>
      </c>
      <c r="SY32" s="97">
        <f>'Mladí jazdci'!SY28</f>
        <v>0</v>
      </c>
      <c r="SZ32" s="97">
        <f>'Mladí jazdci'!SZ28</f>
        <v>0</v>
      </c>
      <c r="TA32" s="97">
        <f>'Mladí jazdci'!TA28</f>
        <v>0</v>
      </c>
      <c r="TB32" s="97">
        <f>'Mladí jazdci'!TB28</f>
        <v>0</v>
      </c>
    </row>
    <row r="33" spans="1:522" s="1" customFormat="1" ht="18" customHeight="1" x14ac:dyDescent="0.2">
      <c r="A33" s="12"/>
      <c r="B33" s="11"/>
      <c r="E33" s="4" t="s">
        <v>86</v>
      </c>
      <c r="F33" s="9">
        <v>8401</v>
      </c>
      <c r="G33" s="9" t="s">
        <v>93</v>
      </c>
      <c r="H33" s="4" t="s">
        <v>18</v>
      </c>
      <c r="I33" s="1">
        <f>SUM(K33:TB33)</f>
        <v>76</v>
      </c>
      <c r="J33" s="12"/>
      <c r="K33" s="97">
        <f>Juniori!K12</f>
        <v>0</v>
      </c>
      <c r="L33" s="97">
        <f>Juniori!L12</f>
        <v>0</v>
      </c>
      <c r="M33" s="97">
        <f>Juniori!M12</f>
        <v>0</v>
      </c>
      <c r="N33" s="97">
        <f>Juniori!N12</f>
        <v>0</v>
      </c>
      <c r="O33" s="97">
        <f>Juniori!O12</f>
        <v>0</v>
      </c>
      <c r="P33" s="97">
        <f>Juniori!P12</f>
        <v>0</v>
      </c>
      <c r="Q33" s="97">
        <f>Juniori!Q12</f>
        <v>0</v>
      </c>
      <c r="R33" s="97">
        <f>Juniori!R12</f>
        <v>0</v>
      </c>
      <c r="S33" s="97">
        <f>Juniori!S12</f>
        <v>0</v>
      </c>
      <c r="T33" s="97">
        <f>Juniori!T12</f>
        <v>0</v>
      </c>
      <c r="U33" s="97">
        <f>Juniori!U12</f>
        <v>0</v>
      </c>
      <c r="V33" s="97">
        <f>Juniori!V12</f>
        <v>0</v>
      </c>
      <c r="W33" s="97">
        <f>Juniori!W12</f>
        <v>0</v>
      </c>
      <c r="X33" s="97">
        <f>Juniori!X12</f>
        <v>0</v>
      </c>
      <c r="Y33" s="97">
        <f>Juniori!Y12</f>
        <v>0</v>
      </c>
      <c r="Z33" s="97">
        <f>Juniori!Z12</f>
        <v>0</v>
      </c>
      <c r="AA33" s="97">
        <f>Juniori!AA12</f>
        <v>0</v>
      </c>
      <c r="AB33" s="97">
        <f>Juniori!AB12</f>
        <v>0</v>
      </c>
      <c r="AC33" s="97">
        <f>Juniori!AC12</f>
        <v>0</v>
      </c>
      <c r="AD33" s="97">
        <f>Juniori!AD12</f>
        <v>0</v>
      </c>
      <c r="AE33" s="97">
        <f>Juniori!AE12</f>
        <v>0</v>
      </c>
      <c r="AF33" s="97">
        <f>Juniori!AF12</f>
        <v>0</v>
      </c>
      <c r="AG33" s="97">
        <f>Juniori!AG12</f>
        <v>0</v>
      </c>
      <c r="AH33" s="97">
        <f>Juniori!AH12</f>
        <v>0</v>
      </c>
      <c r="AI33" s="97">
        <f>Juniori!AI12</f>
        <v>0</v>
      </c>
      <c r="AJ33" s="97">
        <f>Juniori!AJ12</f>
        <v>0</v>
      </c>
      <c r="AK33" s="97">
        <f>Juniori!AK12</f>
        <v>0</v>
      </c>
      <c r="AL33" s="97">
        <f>Juniori!AL12</f>
        <v>0</v>
      </c>
      <c r="AM33" s="97">
        <f>Juniori!AM12</f>
        <v>0</v>
      </c>
      <c r="AN33" s="97">
        <f>Juniori!AN12</f>
        <v>0</v>
      </c>
      <c r="AO33" s="97">
        <f>Juniori!AO12</f>
        <v>0</v>
      </c>
      <c r="AP33" s="97">
        <f>Juniori!AP12</f>
        <v>0</v>
      </c>
      <c r="AQ33" s="97">
        <f>Juniori!AQ12</f>
        <v>0</v>
      </c>
      <c r="AR33" s="97">
        <f>Juniori!AR12</f>
        <v>0</v>
      </c>
      <c r="AS33" s="97">
        <f>Juniori!AS12</f>
        <v>0</v>
      </c>
      <c r="AT33" s="97">
        <f>Juniori!AT12</f>
        <v>0</v>
      </c>
      <c r="AU33" s="97">
        <f>Juniori!AU12</f>
        <v>0</v>
      </c>
      <c r="AV33" s="97">
        <f>Juniori!AV12</f>
        <v>0</v>
      </c>
      <c r="AW33" s="97">
        <f>Juniori!AW12</f>
        <v>0</v>
      </c>
      <c r="AX33" s="97">
        <f>Juniori!AX12</f>
        <v>0</v>
      </c>
      <c r="AY33" s="97">
        <f>Juniori!AY12</f>
        <v>0</v>
      </c>
      <c r="AZ33" s="97">
        <f>Juniori!AZ12</f>
        <v>0</v>
      </c>
      <c r="BA33" s="97">
        <f>Juniori!BA12</f>
        <v>0</v>
      </c>
      <c r="BB33" s="97">
        <f>Juniori!BB12</f>
        <v>0</v>
      </c>
      <c r="BC33" s="97">
        <f>Juniori!BC12</f>
        <v>0</v>
      </c>
      <c r="BD33" s="97">
        <f>Juniori!BD12</f>
        <v>0</v>
      </c>
      <c r="BE33" s="97">
        <f>Juniori!BE12</f>
        <v>0</v>
      </c>
      <c r="BF33" s="97">
        <f>Juniori!BF12</f>
        <v>0</v>
      </c>
      <c r="BG33" s="97">
        <f>Juniori!BG12</f>
        <v>0</v>
      </c>
      <c r="BH33" s="97">
        <f>Juniori!BH12</f>
        <v>0</v>
      </c>
      <c r="BI33" s="97">
        <f>Juniori!BI12</f>
        <v>0</v>
      </c>
      <c r="BJ33" s="97">
        <f>Juniori!BJ12</f>
        <v>0</v>
      </c>
      <c r="BK33" s="97">
        <f>Juniori!BK12</f>
        <v>0</v>
      </c>
      <c r="BL33" s="97">
        <f>Juniori!BL12</f>
        <v>0</v>
      </c>
      <c r="BM33" s="97">
        <f>Juniori!BM12</f>
        <v>0</v>
      </c>
      <c r="BN33" s="97">
        <f>Juniori!BN12</f>
        <v>0</v>
      </c>
      <c r="BO33" s="97">
        <f>Juniori!BO12</f>
        <v>3</v>
      </c>
      <c r="BP33" s="97">
        <f>Juniori!BP12</f>
        <v>0</v>
      </c>
      <c r="BQ33" s="97">
        <f>Juniori!BQ12</f>
        <v>0</v>
      </c>
      <c r="BR33" s="97">
        <f>Juniori!BR12</f>
        <v>8</v>
      </c>
      <c r="BS33" s="97">
        <f>Juniori!BS12</f>
        <v>0</v>
      </c>
      <c r="BT33" s="97">
        <f>Juniori!BT12</f>
        <v>0</v>
      </c>
      <c r="BU33" s="97">
        <f>Juniori!BU12</f>
        <v>0</v>
      </c>
      <c r="BV33" s="97">
        <f>Juniori!BV12</f>
        <v>0</v>
      </c>
      <c r="BW33" s="97">
        <f>Juniori!BW12</f>
        <v>0</v>
      </c>
      <c r="BX33" s="97">
        <f>Juniori!BX12</f>
        <v>0</v>
      </c>
      <c r="BY33" s="97">
        <f>Juniori!BY12</f>
        <v>0</v>
      </c>
      <c r="BZ33" s="97">
        <f>Juniori!BZ12</f>
        <v>0</v>
      </c>
      <c r="CA33" s="97">
        <f>Juniori!CA12</f>
        <v>0</v>
      </c>
      <c r="CB33" s="97">
        <f>Juniori!CB12</f>
        <v>0</v>
      </c>
      <c r="CC33" s="97">
        <f>Juniori!CC12</f>
        <v>0</v>
      </c>
      <c r="CD33" s="97">
        <f>Juniori!CD12</f>
        <v>0</v>
      </c>
      <c r="CE33" s="97">
        <f>Juniori!CE12</f>
        <v>0</v>
      </c>
      <c r="CF33" s="97">
        <f>Juniori!CF12</f>
        <v>0</v>
      </c>
      <c r="CG33" s="97">
        <f>Juniori!CG12</f>
        <v>0</v>
      </c>
      <c r="CH33" s="97">
        <f>Juniori!CH12</f>
        <v>0</v>
      </c>
      <c r="CI33" s="97">
        <f>Juniori!CI12</f>
        <v>0</v>
      </c>
      <c r="CJ33" s="97">
        <f>Juniori!CJ12</f>
        <v>0</v>
      </c>
      <c r="CK33" s="97">
        <f>Juniori!CK12</f>
        <v>0</v>
      </c>
      <c r="CL33" s="97">
        <f>Juniori!CL12</f>
        <v>0</v>
      </c>
      <c r="CM33" s="97">
        <f>Juniori!CM12</f>
        <v>0</v>
      </c>
      <c r="CN33" s="97">
        <f>Juniori!CN12</f>
        <v>0</v>
      </c>
      <c r="CO33" s="97">
        <f>Juniori!CO12</f>
        <v>0</v>
      </c>
      <c r="CP33" s="97">
        <f>Juniori!CP12</f>
        <v>0</v>
      </c>
      <c r="CQ33" s="97">
        <f>Juniori!CQ12</f>
        <v>0</v>
      </c>
      <c r="CR33" s="97">
        <f>Juniori!CR12</f>
        <v>0</v>
      </c>
      <c r="CS33" s="97">
        <f>Juniori!CS12</f>
        <v>0</v>
      </c>
      <c r="CT33" s="97">
        <f>Juniori!CT12</f>
        <v>0</v>
      </c>
      <c r="CU33" s="97">
        <f>Juniori!CU12</f>
        <v>0</v>
      </c>
      <c r="CV33" s="97">
        <f>Juniori!CV12</f>
        <v>0</v>
      </c>
      <c r="CW33" s="97">
        <f>Juniori!CW12</f>
        <v>0</v>
      </c>
      <c r="CX33" s="97">
        <f>Juniori!CX12</f>
        <v>0</v>
      </c>
      <c r="CY33" s="97">
        <f>Juniori!CY12</f>
        <v>0</v>
      </c>
      <c r="CZ33" s="97">
        <f>Juniori!CZ12</f>
        <v>0</v>
      </c>
      <c r="DA33" s="97">
        <f>Juniori!DA12</f>
        <v>0</v>
      </c>
      <c r="DB33" s="97">
        <f>Juniori!DB12</f>
        <v>0</v>
      </c>
      <c r="DC33" s="97">
        <f>Juniori!DC12</f>
        <v>0</v>
      </c>
      <c r="DD33" s="97">
        <f>Juniori!DD12</f>
        <v>0</v>
      </c>
      <c r="DE33" s="97">
        <f>Juniori!DE12</f>
        <v>0</v>
      </c>
      <c r="DF33" s="97">
        <f>Juniori!DF12</f>
        <v>0</v>
      </c>
      <c r="DG33" s="97">
        <f>Juniori!DG12</f>
        <v>0</v>
      </c>
      <c r="DH33" s="97">
        <f>Juniori!DH12</f>
        <v>0</v>
      </c>
      <c r="DI33" s="97">
        <f>Juniori!DI12</f>
        <v>0</v>
      </c>
      <c r="DJ33" s="97">
        <f>Juniori!DJ12</f>
        <v>0</v>
      </c>
      <c r="DK33" s="97">
        <f>Juniori!DK12</f>
        <v>0</v>
      </c>
      <c r="DL33" s="97">
        <f>Juniori!DL12</f>
        <v>0</v>
      </c>
      <c r="DM33" s="97">
        <f>Juniori!DM12</f>
        <v>0</v>
      </c>
      <c r="DN33" s="97">
        <f>Juniori!DN12</f>
        <v>0</v>
      </c>
      <c r="DO33" s="97">
        <f>Juniori!DO12</f>
        <v>0</v>
      </c>
      <c r="DP33" s="97">
        <f>Juniori!DP12</f>
        <v>0</v>
      </c>
      <c r="DQ33" s="97">
        <f>Juniori!DQ12</f>
        <v>0</v>
      </c>
      <c r="DR33" s="97">
        <f>Juniori!DR12</f>
        <v>0</v>
      </c>
      <c r="DS33" s="97">
        <f>Juniori!DS12</f>
        <v>0</v>
      </c>
      <c r="DT33" s="97">
        <f>Juniori!DT12</f>
        <v>0</v>
      </c>
      <c r="DU33" s="97">
        <f>Juniori!DU12</f>
        <v>0</v>
      </c>
      <c r="DV33" s="97">
        <f>Juniori!DV12</f>
        <v>0</v>
      </c>
      <c r="DW33" s="97">
        <f>Juniori!DW12</f>
        <v>0</v>
      </c>
      <c r="DX33" s="97">
        <f>Juniori!DX12</f>
        <v>0</v>
      </c>
      <c r="DY33" s="97">
        <f>Juniori!DY12</f>
        <v>0</v>
      </c>
      <c r="DZ33" s="97">
        <f>Juniori!DZ12</f>
        <v>0</v>
      </c>
      <c r="EA33" s="97">
        <f>Juniori!EA12</f>
        <v>0</v>
      </c>
      <c r="EB33" s="97">
        <f>Juniori!EB12</f>
        <v>0</v>
      </c>
      <c r="EC33" s="97">
        <f>Juniori!EC12</f>
        <v>0</v>
      </c>
      <c r="ED33" s="97">
        <f>Juniori!ED12</f>
        <v>0</v>
      </c>
      <c r="EE33" s="97">
        <f>Juniori!EE12</f>
        <v>0</v>
      </c>
      <c r="EF33" s="97">
        <f>Juniori!EF12</f>
        <v>0</v>
      </c>
      <c r="EG33" s="97">
        <f>Juniori!EG12</f>
        <v>0</v>
      </c>
      <c r="EH33" s="97">
        <f>Juniori!EH12</f>
        <v>0</v>
      </c>
      <c r="EI33" s="97">
        <f>Juniori!EI12</f>
        <v>0</v>
      </c>
      <c r="EJ33" s="97">
        <f>Juniori!EJ12</f>
        <v>0</v>
      </c>
      <c r="EK33" s="97">
        <f>Juniori!EK12</f>
        <v>0</v>
      </c>
      <c r="EL33" s="97">
        <f>Juniori!EL12</f>
        <v>0</v>
      </c>
      <c r="EM33" s="97">
        <f>Juniori!EM12</f>
        <v>0</v>
      </c>
      <c r="EN33" s="97">
        <f>Juniori!EN12</f>
        <v>0</v>
      </c>
      <c r="EO33" s="97">
        <f>Juniori!EO12</f>
        <v>0</v>
      </c>
      <c r="EP33" s="97">
        <f>Juniori!EP12</f>
        <v>0</v>
      </c>
      <c r="EQ33" s="97">
        <f>Juniori!EQ12</f>
        <v>0</v>
      </c>
      <c r="ER33" s="97">
        <f>Juniori!ER12</f>
        <v>0</v>
      </c>
      <c r="ES33" s="97">
        <f>Juniori!ES12</f>
        <v>0</v>
      </c>
      <c r="ET33" s="97">
        <f>Juniori!ET12</f>
        <v>0</v>
      </c>
      <c r="EU33" s="97">
        <f>Juniori!EU12</f>
        <v>0</v>
      </c>
      <c r="EV33" s="97">
        <f>Juniori!EV12</f>
        <v>0</v>
      </c>
      <c r="EW33" s="97">
        <f>Juniori!EW12</f>
        <v>0</v>
      </c>
      <c r="EX33" s="97">
        <f>Juniori!EX12</f>
        <v>0</v>
      </c>
      <c r="EY33" s="97">
        <f>Juniori!EY12</f>
        <v>0</v>
      </c>
      <c r="EZ33" s="97">
        <f>Juniori!EZ12</f>
        <v>0</v>
      </c>
      <c r="FA33" s="97">
        <f>Juniori!FA12</f>
        <v>0</v>
      </c>
      <c r="FB33" s="97">
        <f>Juniori!FB12</f>
        <v>0</v>
      </c>
      <c r="FC33" s="97">
        <f>Juniori!FC12</f>
        <v>0</v>
      </c>
      <c r="FD33" s="97">
        <f>Juniori!FD12</f>
        <v>0</v>
      </c>
      <c r="FE33" s="97">
        <f>Juniori!FE12</f>
        <v>0</v>
      </c>
      <c r="FF33" s="97">
        <f>Juniori!FF12</f>
        <v>0</v>
      </c>
      <c r="FG33" s="97">
        <f>Juniori!FG12</f>
        <v>0</v>
      </c>
      <c r="FH33" s="97">
        <f>Juniori!FH12</f>
        <v>0</v>
      </c>
      <c r="FI33" s="97">
        <f>Juniori!FI12</f>
        <v>0</v>
      </c>
      <c r="FJ33" s="97">
        <f>Juniori!FJ12</f>
        <v>0</v>
      </c>
      <c r="FK33" s="97">
        <f>Juniori!FK12</f>
        <v>0</v>
      </c>
      <c r="FL33" s="97">
        <f>Juniori!FL12</f>
        <v>0</v>
      </c>
      <c r="FM33" s="97">
        <f>Juniori!FM12</f>
        <v>0</v>
      </c>
      <c r="FN33" s="97">
        <f>Juniori!FN12</f>
        <v>0</v>
      </c>
      <c r="FO33" s="97">
        <f>Juniori!FO12</f>
        <v>0</v>
      </c>
      <c r="FP33" s="97">
        <f>Juniori!FP12</f>
        <v>0</v>
      </c>
      <c r="FQ33" s="97">
        <f>Juniori!FQ12</f>
        <v>0</v>
      </c>
      <c r="FR33" s="97">
        <f>Juniori!FR12</f>
        <v>0</v>
      </c>
      <c r="FS33" s="97">
        <f>Juniori!FS12</f>
        <v>0</v>
      </c>
      <c r="FT33" s="97">
        <f>Juniori!FT12</f>
        <v>0</v>
      </c>
      <c r="FU33" s="97">
        <f>Juniori!FU12</f>
        <v>0</v>
      </c>
      <c r="FV33" s="97">
        <f>Juniori!FV12</f>
        <v>0</v>
      </c>
      <c r="FW33" s="97">
        <f>Juniori!FW12</f>
        <v>0</v>
      </c>
      <c r="FX33" s="97">
        <f>Juniori!FX12</f>
        <v>0</v>
      </c>
      <c r="FY33" s="97">
        <f>Juniori!FY12</f>
        <v>2</v>
      </c>
      <c r="FZ33" s="97">
        <f>Juniori!FZ12</f>
        <v>0</v>
      </c>
      <c r="GA33" s="97">
        <f>Juniori!GA12</f>
        <v>0</v>
      </c>
      <c r="GB33" s="97">
        <f>Juniori!GB12</f>
        <v>0</v>
      </c>
      <c r="GC33" s="97">
        <f>Juniori!GC12</f>
        <v>0</v>
      </c>
      <c r="GD33" s="97">
        <f>Juniori!GD12</f>
        <v>0</v>
      </c>
      <c r="GE33" s="97">
        <f>Juniori!GE12</f>
        <v>0</v>
      </c>
      <c r="GF33" s="97">
        <f>Juniori!GF12</f>
        <v>0</v>
      </c>
      <c r="GG33" s="97">
        <f>Juniori!GG12</f>
        <v>0</v>
      </c>
      <c r="GH33" s="97">
        <f>Juniori!GH12</f>
        <v>0</v>
      </c>
      <c r="GI33" s="97">
        <f>Juniori!GI12</f>
        <v>0</v>
      </c>
      <c r="GJ33" s="97">
        <f>Juniori!GJ12</f>
        <v>0</v>
      </c>
      <c r="GK33" s="97">
        <f>Juniori!GK12</f>
        <v>0</v>
      </c>
      <c r="GL33" s="97">
        <f>Juniori!GL12</f>
        <v>0</v>
      </c>
      <c r="GM33" s="97">
        <f>Juniori!GM12</f>
        <v>8</v>
      </c>
      <c r="GN33" s="97">
        <f>Juniori!GN12</f>
        <v>0</v>
      </c>
      <c r="GO33" s="97">
        <f>Juniori!GO12</f>
        <v>0</v>
      </c>
      <c r="GP33" s="97">
        <f>Juniori!GP12</f>
        <v>0</v>
      </c>
      <c r="GQ33" s="97">
        <f>Juniori!GQ12</f>
        <v>0</v>
      </c>
      <c r="GR33" s="97">
        <f>Juniori!GR12</f>
        <v>0</v>
      </c>
      <c r="GS33" s="97">
        <f>Juniori!GS12</f>
        <v>0</v>
      </c>
      <c r="GT33" s="97">
        <f>Juniori!GT12</f>
        <v>0</v>
      </c>
      <c r="GU33" s="97">
        <f>Juniori!GU12</f>
        <v>0</v>
      </c>
      <c r="GV33" s="97">
        <f>Juniori!GV12</f>
        <v>0</v>
      </c>
      <c r="GW33" s="97">
        <f>Juniori!GW12</f>
        <v>0</v>
      </c>
      <c r="GX33" s="97">
        <f>Juniori!GX12</f>
        <v>0</v>
      </c>
      <c r="GY33" s="97">
        <f>Juniori!GY12</f>
        <v>0</v>
      </c>
      <c r="GZ33" s="97">
        <f>Juniori!GZ12</f>
        <v>0</v>
      </c>
      <c r="HA33" s="97">
        <f>Juniori!HA12</f>
        <v>0</v>
      </c>
      <c r="HB33" s="97">
        <f>Juniori!HB12</f>
        <v>0</v>
      </c>
      <c r="HC33" s="97">
        <f>Juniori!HC12</f>
        <v>0</v>
      </c>
      <c r="HD33" s="97">
        <f>Juniori!HD12</f>
        <v>0</v>
      </c>
      <c r="HE33" s="97">
        <f>Juniori!HE12</f>
        <v>0</v>
      </c>
      <c r="HF33" s="97">
        <f>Juniori!HF12</f>
        <v>0</v>
      </c>
      <c r="HG33" s="97">
        <f>Juniori!HG12</f>
        <v>0</v>
      </c>
      <c r="HH33" s="97">
        <f>Juniori!HH12</f>
        <v>0</v>
      </c>
      <c r="HI33" s="97">
        <f>Juniori!HI12</f>
        <v>0</v>
      </c>
      <c r="HJ33" s="97">
        <f>Juniori!HJ12</f>
        <v>0</v>
      </c>
      <c r="HK33" s="97">
        <f>Juniori!HK12</f>
        <v>0</v>
      </c>
      <c r="HL33" s="97">
        <f>Juniori!HL12</f>
        <v>0</v>
      </c>
      <c r="HM33" s="97">
        <f>Juniori!HM12</f>
        <v>0</v>
      </c>
      <c r="HN33" s="97">
        <f>Juniori!HN12</f>
        <v>0</v>
      </c>
      <c r="HO33" s="97">
        <f>Juniori!HO12</f>
        <v>0</v>
      </c>
      <c r="HP33" s="97">
        <f>Juniori!HP12</f>
        <v>0</v>
      </c>
      <c r="HQ33" s="97">
        <f>Juniori!HQ12</f>
        <v>0</v>
      </c>
      <c r="HR33" s="97">
        <f>Juniori!HR12</f>
        <v>0</v>
      </c>
      <c r="HS33" s="97">
        <f>Juniori!HS12</f>
        <v>0</v>
      </c>
      <c r="HT33" s="97">
        <f>Juniori!HT12</f>
        <v>0</v>
      </c>
      <c r="HU33" s="97">
        <f>Juniori!HU12</f>
        <v>0</v>
      </c>
      <c r="HV33" s="97">
        <f>Juniori!HV12</f>
        <v>0</v>
      </c>
      <c r="HW33" s="97">
        <f>Juniori!HW12</f>
        <v>0</v>
      </c>
      <c r="HX33" s="97">
        <f>Juniori!HX12</f>
        <v>0</v>
      </c>
      <c r="HY33" s="97">
        <f>Juniori!HY12</f>
        <v>0</v>
      </c>
      <c r="HZ33" s="97">
        <f>Juniori!HZ12</f>
        <v>0</v>
      </c>
      <c r="IA33" s="97">
        <f>Juniori!IA12</f>
        <v>0</v>
      </c>
      <c r="IB33" s="97">
        <f>Juniori!IB12</f>
        <v>0</v>
      </c>
      <c r="IC33" s="97">
        <f>Juniori!IC12</f>
        <v>0</v>
      </c>
      <c r="ID33" s="97">
        <f>Juniori!ID12</f>
        <v>0</v>
      </c>
      <c r="IE33" s="97">
        <f>Juniori!IE12</f>
        <v>0</v>
      </c>
      <c r="IF33" s="97">
        <f>Juniori!IF12</f>
        <v>0</v>
      </c>
      <c r="IG33" s="97">
        <f>Juniori!IG12</f>
        <v>0</v>
      </c>
      <c r="IH33" s="97">
        <f>Juniori!IH12</f>
        <v>0</v>
      </c>
      <c r="II33" s="97">
        <f>Juniori!II12</f>
        <v>0</v>
      </c>
      <c r="IJ33" s="97">
        <f>Juniori!IJ12</f>
        <v>0</v>
      </c>
      <c r="IK33" s="97">
        <f>Juniori!IK12</f>
        <v>0</v>
      </c>
      <c r="IL33" s="97">
        <f>Juniori!IL12</f>
        <v>0</v>
      </c>
      <c r="IM33" s="97">
        <f>Juniori!IM12</f>
        <v>0</v>
      </c>
      <c r="IN33" s="97">
        <f>Juniori!IN12</f>
        <v>0</v>
      </c>
      <c r="IO33" s="97">
        <f>Juniori!IO12</f>
        <v>0</v>
      </c>
      <c r="IP33" s="97">
        <f>Juniori!IP12</f>
        <v>0</v>
      </c>
      <c r="IQ33" s="97">
        <f>Juniori!IQ12</f>
        <v>0</v>
      </c>
      <c r="IR33" s="97">
        <f>Juniori!IR12</f>
        <v>6</v>
      </c>
      <c r="IS33" s="97">
        <f>Juniori!IS12</f>
        <v>0</v>
      </c>
      <c r="IT33" s="97">
        <f>Juniori!IT12</f>
        <v>0</v>
      </c>
      <c r="IU33" s="97">
        <f>Juniori!IU12</f>
        <v>0</v>
      </c>
      <c r="IV33" s="97">
        <f>Juniori!IV12</f>
        <v>0</v>
      </c>
      <c r="IW33" s="97">
        <f>Juniori!IW12</f>
        <v>0</v>
      </c>
      <c r="IX33" s="97">
        <f>Juniori!IX12</f>
        <v>0</v>
      </c>
      <c r="IY33" s="97">
        <f>Juniori!IY12</f>
        <v>0</v>
      </c>
      <c r="IZ33" s="97">
        <f>Juniori!IZ12</f>
        <v>0</v>
      </c>
      <c r="JA33" s="97">
        <f>Juniori!JA12</f>
        <v>0</v>
      </c>
      <c r="JB33" s="97">
        <f>Juniori!JB12</f>
        <v>0</v>
      </c>
      <c r="JC33" s="97">
        <f>Juniori!JC12</f>
        <v>7</v>
      </c>
      <c r="JD33" s="97">
        <f>Juniori!JD12</f>
        <v>0</v>
      </c>
      <c r="JE33" s="97">
        <f>Juniori!JE12</f>
        <v>0</v>
      </c>
      <c r="JF33" s="97">
        <f>Juniori!JF12</f>
        <v>0</v>
      </c>
      <c r="JG33" s="97">
        <f>Juniori!JG12</f>
        <v>0</v>
      </c>
      <c r="JH33" s="97">
        <f>Juniori!JH12</f>
        <v>0</v>
      </c>
      <c r="JI33" s="97" t="str">
        <f>Juniori!JI12</f>
        <v>o</v>
      </c>
      <c r="JJ33" s="97">
        <f>Juniori!JJ12</f>
        <v>0</v>
      </c>
      <c r="JK33" s="97">
        <f>Juniori!JK12</f>
        <v>0</v>
      </c>
      <c r="JL33" s="97">
        <f>Juniori!JL12</f>
        <v>0</v>
      </c>
      <c r="JM33" s="97">
        <f>Juniori!JM12</f>
        <v>0</v>
      </c>
      <c r="JN33" s="97">
        <f>Juniori!JN12</f>
        <v>0</v>
      </c>
      <c r="JO33" s="97">
        <f>Juniori!JO12</f>
        <v>0</v>
      </c>
      <c r="JP33" s="97">
        <f>Juniori!JP12</f>
        <v>0</v>
      </c>
      <c r="JQ33" s="97">
        <f>Juniori!JQ12</f>
        <v>10</v>
      </c>
      <c r="JR33" s="97">
        <f>Juniori!JR12</f>
        <v>0</v>
      </c>
      <c r="JS33" s="97">
        <f>Juniori!JS12</f>
        <v>0</v>
      </c>
      <c r="JT33" s="97">
        <f>Juniori!JT12</f>
        <v>0</v>
      </c>
      <c r="JU33" s="97">
        <f>Juniori!JU12</f>
        <v>0</v>
      </c>
      <c r="JV33" s="97">
        <f>Juniori!JV12</f>
        <v>0</v>
      </c>
      <c r="JW33" s="97">
        <f>Juniori!JW12</f>
        <v>0</v>
      </c>
      <c r="JX33" s="97">
        <f>Juniori!JX12</f>
        <v>0</v>
      </c>
      <c r="JY33" s="97">
        <f>Juniori!JY12</f>
        <v>0</v>
      </c>
      <c r="JZ33" s="97">
        <f>Juniori!JZ12</f>
        <v>7</v>
      </c>
      <c r="KA33" s="97">
        <f>Juniori!KA12</f>
        <v>0</v>
      </c>
      <c r="KB33" s="97">
        <f>Juniori!KB12</f>
        <v>0</v>
      </c>
      <c r="KC33" s="97">
        <f>Juniori!KC12</f>
        <v>0</v>
      </c>
      <c r="KD33" s="97">
        <f>Juniori!KD12</f>
        <v>0</v>
      </c>
      <c r="KE33" s="97">
        <f>Juniori!KE12</f>
        <v>0</v>
      </c>
      <c r="KF33" s="97">
        <f>Juniori!KF12</f>
        <v>0</v>
      </c>
      <c r="KG33" s="97">
        <f>Juniori!KG12</f>
        <v>0</v>
      </c>
      <c r="KH33" s="97">
        <f>Juniori!KH12</f>
        <v>0</v>
      </c>
      <c r="KI33" s="97">
        <f>Juniori!KI12</f>
        <v>0</v>
      </c>
      <c r="KJ33" s="97">
        <f>Juniori!KJ12</f>
        <v>0</v>
      </c>
      <c r="KK33" s="97">
        <f>Juniori!KK12</f>
        <v>0</v>
      </c>
      <c r="KL33" s="97">
        <f>Juniori!KL12</f>
        <v>0</v>
      </c>
      <c r="KM33" s="97">
        <f>Juniori!KM12</f>
        <v>0</v>
      </c>
      <c r="KN33" s="97">
        <f>Juniori!KN12</f>
        <v>0</v>
      </c>
      <c r="KO33" s="97">
        <f>Juniori!KO12</f>
        <v>0</v>
      </c>
      <c r="KP33" s="97">
        <f>Juniori!KP12</f>
        <v>0</v>
      </c>
      <c r="KQ33" s="97">
        <f>Juniori!KQ12</f>
        <v>0</v>
      </c>
      <c r="KR33" s="97">
        <f>Juniori!KR12</f>
        <v>0</v>
      </c>
      <c r="KS33" s="97">
        <f>Juniori!KS12</f>
        <v>0</v>
      </c>
      <c r="KT33" s="97">
        <f>Juniori!KT12</f>
        <v>0</v>
      </c>
      <c r="KU33" s="97">
        <f>Juniori!KU12</f>
        <v>0</v>
      </c>
      <c r="KV33" s="97">
        <f>Juniori!KV12</f>
        <v>0</v>
      </c>
      <c r="KW33" s="97">
        <f>Juniori!KW12</f>
        <v>0</v>
      </c>
      <c r="KX33" s="97">
        <f>Juniori!KX12</f>
        <v>0</v>
      </c>
      <c r="KY33" s="97">
        <f>Juniori!KY12</f>
        <v>0</v>
      </c>
      <c r="KZ33" s="97">
        <f>Juniori!KZ12</f>
        <v>0</v>
      </c>
      <c r="LA33" s="97">
        <f>Juniori!LA12</f>
        <v>0</v>
      </c>
      <c r="LB33" s="97">
        <f>Juniori!LB12</f>
        <v>0</v>
      </c>
      <c r="LC33" s="97">
        <f>Juniori!LC12</f>
        <v>0</v>
      </c>
      <c r="LD33" s="97">
        <f>Juniori!LD12</f>
        <v>0</v>
      </c>
      <c r="LE33" s="97">
        <f>Juniori!LE12</f>
        <v>0</v>
      </c>
      <c r="LF33" s="97">
        <f>Juniori!LF12</f>
        <v>0</v>
      </c>
      <c r="LG33" s="97">
        <f>Juniori!LG12</f>
        <v>0</v>
      </c>
      <c r="LH33" s="97">
        <f>Juniori!LH12</f>
        <v>0</v>
      </c>
      <c r="LI33" s="97">
        <f>Juniori!LI12</f>
        <v>6</v>
      </c>
      <c r="LJ33" s="97">
        <f>Juniori!LJ12</f>
        <v>0</v>
      </c>
      <c r="LK33" s="97">
        <f>Juniori!LK12</f>
        <v>0</v>
      </c>
      <c r="LL33" s="97">
        <f>Juniori!LL12</f>
        <v>0</v>
      </c>
      <c r="LM33" s="97">
        <f>Juniori!LM12</f>
        <v>0</v>
      </c>
      <c r="LN33" s="97">
        <f>Juniori!LN12</f>
        <v>0</v>
      </c>
      <c r="LO33" s="97">
        <f>Juniori!LO12</f>
        <v>0</v>
      </c>
      <c r="LP33" s="97">
        <f>Juniori!LP12</f>
        <v>0</v>
      </c>
      <c r="LQ33" s="97">
        <f>Juniori!LQ12</f>
        <v>6</v>
      </c>
      <c r="LR33" s="97">
        <f>Juniori!LR12</f>
        <v>0</v>
      </c>
      <c r="LS33" s="97">
        <f>Juniori!LS12</f>
        <v>0</v>
      </c>
      <c r="LT33" s="97">
        <f>Juniori!LT12</f>
        <v>0</v>
      </c>
      <c r="LU33" s="97">
        <f>Juniori!LU12</f>
        <v>0</v>
      </c>
      <c r="LV33" s="97">
        <f>Juniori!LV12</f>
        <v>0</v>
      </c>
      <c r="LW33" s="97">
        <f>Juniori!LW12</f>
        <v>0</v>
      </c>
      <c r="LX33" s="97">
        <f>Juniori!LX12</f>
        <v>0</v>
      </c>
      <c r="LY33" s="97">
        <f>Juniori!LY12</f>
        <v>0</v>
      </c>
      <c r="LZ33" s="97">
        <f>Juniori!LZ12</f>
        <v>3</v>
      </c>
      <c r="MA33" s="97">
        <f>Juniori!MA12</f>
        <v>0</v>
      </c>
      <c r="MB33" s="97">
        <f>Juniori!MB12</f>
        <v>0</v>
      </c>
      <c r="MC33" s="97">
        <f>Juniori!MC12</f>
        <v>0</v>
      </c>
      <c r="MD33" s="97">
        <f>Juniori!MD12</f>
        <v>0</v>
      </c>
      <c r="ME33" s="97">
        <f>Juniori!ME12</f>
        <v>0</v>
      </c>
      <c r="MF33" s="97">
        <f>Juniori!MF12</f>
        <v>0</v>
      </c>
      <c r="MG33" s="97">
        <f>Juniori!MG12</f>
        <v>0</v>
      </c>
      <c r="MH33" s="97">
        <f>Juniori!MH12</f>
        <v>0</v>
      </c>
      <c r="MI33" s="97">
        <f>Juniori!MI12</f>
        <v>10</v>
      </c>
      <c r="MJ33" s="97">
        <f>Juniori!MJ12</f>
        <v>0</v>
      </c>
      <c r="MK33" s="97">
        <f>Juniori!MK12</f>
        <v>0</v>
      </c>
      <c r="ML33" s="97">
        <f>Juniori!ML12</f>
        <v>0</v>
      </c>
      <c r="MM33" s="97">
        <f>Juniori!MM12</f>
        <v>0</v>
      </c>
      <c r="MN33" s="97">
        <f>Juniori!MN12</f>
        <v>0</v>
      </c>
      <c r="MO33" s="97">
        <f>Juniori!MO12</f>
        <v>0</v>
      </c>
      <c r="MP33" s="97">
        <f>Juniori!MP12</f>
        <v>0</v>
      </c>
      <c r="MQ33" s="97">
        <f>Juniori!MQ12</f>
        <v>0</v>
      </c>
      <c r="MR33" s="97">
        <f>Juniori!MR12</f>
        <v>0</v>
      </c>
      <c r="MS33" s="97">
        <f>Juniori!MS12</f>
        <v>0</v>
      </c>
      <c r="MT33" s="97">
        <f>Juniori!MT12</f>
        <v>0</v>
      </c>
      <c r="MU33" s="97">
        <f>Juniori!MU12</f>
        <v>0</v>
      </c>
      <c r="MV33" s="97">
        <f>Juniori!MV12</f>
        <v>0</v>
      </c>
      <c r="MW33" s="97">
        <f>Juniori!MW12</f>
        <v>0</v>
      </c>
      <c r="MX33" s="97">
        <f>Juniori!MX12</f>
        <v>0</v>
      </c>
      <c r="MY33" s="97">
        <f>Juniori!MY12</f>
        <v>0</v>
      </c>
      <c r="MZ33" s="97">
        <f>Juniori!MZ12</f>
        <v>0</v>
      </c>
      <c r="NA33" s="97">
        <f>Juniori!NA12</f>
        <v>0</v>
      </c>
      <c r="NB33" s="97">
        <f>Juniori!NB12</f>
        <v>0</v>
      </c>
      <c r="NC33" s="97">
        <f>Juniori!NC12</f>
        <v>0</v>
      </c>
      <c r="ND33" s="97">
        <f>Juniori!ND12</f>
        <v>0</v>
      </c>
      <c r="NE33" s="97">
        <f>Juniori!NE12</f>
        <v>0</v>
      </c>
      <c r="NF33" s="97">
        <f>Juniori!NF12</f>
        <v>0</v>
      </c>
      <c r="NG33" s="97">
        <f>Juniori!NG12</f>
        <v>0</v>
      </c>
      <c r="NH33" s="97">
        <f>Juniori!NH12</f>
        <v>0</v>
      </c>
      <c r="NI33" s="97">
        <f>Juniori!NI12</f>
        <v>0</v>
      </c>
      <c r="NJ33" s="97">
        <f>Juniori!NJ12</f>
        <v>0</v>
      </c>
      <c r="NK33" s="97">
        <f>Juniori!NK12</f>
        <v>0</v>
      </c>
      <c r="NL33" s="97">
        <f>Juniori!NL12</f>
        <v>0</v>
      </c>
      <c r="NM33" s="97">
        <f>Juniori!NM12</f>
        <v>0</v>
      </c>
      <c r="NN33" s="97">
        <f>Juniori!NN12</f>
        <v>0</v>
      </c>
      <c r="NO33" s="97">
        <f>Juniori!NO12</f>
        <v>0</v>
      </c>
      <c r="NP33" s="97">
        <f>Juniori!NP12</f>
        <v>0</v>
      </c>
      <c r="NQ33" s="97">
        <f>Juniori!NQ12</f>
        <v>0</v>
      </c>
      <c r="NR33" s="97">
        <f>Juniori!NR12</f>
        <v>0</v>
      </c>
      <c r="NS33" s="97">
        <f>Juniori!NS12</f>
        <v>0</v>
      </c>
      <c r="NT33" s="97">
        <f>Juniori!NT12</f>
        <v>0</v>
      </c>
      <c r="NU33" s="97">
        <f>Juniori!NU12</f>
        <v>0</v>
      </c>
      <c r="NV33" s="97">
        <f>Juniori!NV12</f>
        <v>0</v>
      </c>
      <c r="NW33" s="97">
        <f>Juniori!NW12</f>
        <v>0</v>
      </c>
      <c r="NX33" s="97">
        <f>Juniori!NX12</f>
        <v>0</v>
      </c>
      <c r="NY33" s="97">
        <f>Juniori!NY12</f>
        <v>0</v>
      </c>
      <c r="NZ33" s="97">
        <f>Juniori!NZ12</f>
        <v>0</v>
      </c>
      <c r="OA33" s="97">
        <f>Juniori!OA12</f>
        <v>0</v>
      </c>
      <c r="OB33" s="97">
        <f>Juniori!OB12</f>
        <v>0</v>
      </c>
      <c r="OC33" s="97">
        <f>Juniori!OC12</f>
        <v>0</v>
      </c>
      <c r="OD33" s="97">
        <f>Juniori!OD12</f>
        <v>0</v>
      </c>
      <c r="OE33" s="97">
        <f>Juniori!OE12</f>
        <v>0</v>
      </c>
      <c r="OF33" s="97">
        <f>Juniori!OF12</f>
        <v>0</v>
      </c>
      <c r="OG33" s="97">
        <f>Juniori!OG12</f>
        <v>0</v>
      </c>
      <c r="OH33" s="97">
        <f>Juniori!OH12</f>
        <v>0</v>
      </c>
      <c r="OI33" s="97">
        <f>Juniori!OI12</f>
        <v>0</v>
      </c>
      <c r="OJ33" s="97">
        <f>Juniori!OJ12</f>
        <v>0</v>
      </c>
      <c r="OK33" s="97">
        <f>Juniori!OK12</f>
        <v>0</v>
      </c>
      <c r="OL33" s="97">
        <f>Juniori!OL12</f>
        <v>0</v>
      </c>
      <c r="OM33" s="97">
        <f>Juniori!OM12</f>
        <v>0</v>
      </c>
      <c r="ON33" s="97">
        <f>Juniori!ON12</f>
        <v>0</v>
      </c>
      <c r="OO33" s="97">
        <f>Juniori!OO12</f>
        <v>0</v>
      </c>
      <c r="OP33" s="97">
        <f>Juniori!OP12</f>
        <v>0</v>
      </c>
      <c r="OQ33" s="97">
        <f>Juniori!OQ12</f>
        <v>0</v>
      </c>
      <c r="OR33" s="97">
        <f>Juniori!OR12</f>
        <v>0</v>
      </c>
      <c r="OS33" s="97">
        <f>Juniori!OS12</f>
        <v>0</v>
      </c>
      <c r="OT33" s="97">
        <f>Juniori!OT12</f>
        <v>0</v>
      </c>
      <c r="OU33" s="97">
        <f>Juniori!OU12</f>
        <v>0</v>
      </c>
      <c r="OV33" s="97">
        <f>Juniori!OV12</f>
        <v>0</v>
      </c>
      <c r="OW33" s="97">
        <f>Juniori!OW12</f>
        <v>0</v>
      </c>
      <c r="OX33" s="97">
        <f>Juniori!OX12</f>
        <v>0</v>
      </c>
      <c r="OY33" s="97">
        <f>Juniori!OY12</f>
        <v>0</v>
      </c>
      <c r="OZ33" s="97">
        <f>Juniori!OZ12</f>
        <v>0</v>
      </c>
      <c r="PA33" s="97">
        <f>Juniori!PA12</f>
        <v>0</v>
      </c>
      <c r="PB33" s="97">
        <f>Juniori!PB12</f>
        <v>0</v>
      </c>
      <c r="PC33" s="97">
        <f>Juniori!PC12</f>
        <v>0</v>
      </c>
      <c r="PD33" s="97">
        <f>Juniori!PD12</f>
        <v>0</v>
      </c>
      <c r="PE33" s="97">
        <f>Juniori!PE12</f>
        <v>0</v>
      </c>
      <c r="PF33" s="97">
        <f>Juniori!PF12</f>
        <v>0</v>
      </c>
      <c r="PG33" s="97">
        <f>Juniori!PG12</f>
        <v>0</v>
      </c>
      <c r="PH33" s="97">
        <f>Juniori!PH12</f>
        <v>0</v>
      </c>
      <c r="PI33" s="97">
        <f>Juniori!PI12</f>
        <v>0</v>
      </c>
      <c r="PJ33" s="97">
        <f>Juniori!PJ12</f>
        <v>0</v>
      </c>
      <c r="PK33" s="97">
        <f>Juniori!PK12</f>
        <v>0</v>
      </c>
      <c r="PL33" s="97">
        <f>Juniori!PL12</f>
        <v>0</v>
      </c>
      <c r="PM33" s="97">
        <f>Juniori!PM12</f>
        <v>0</v>
      </c>
      <c r="PN33" s="97">
        <f>Juniori!PN12</f>
        <v>0</v>
      </c>
      <c r="PO33" s="97">
        <f>Juniori!PO12</f>
        <v>0</v>
      </c>
      <c r="PP33" s="97">
        <f>Juniori!PP12</f>
        <v>0</v>
      </c>
      <c r="PQ33" s="97">
        <f>Juniori!PQ12</f>
        <v>0</v>
      </c>
      <c r="PR33" s="97">
        <f>Juniori!PR12</f>
        <v>0</v>
      </c>
      <c r="PS33" s="97">
        <f>Juniori!PS12</f>
        <v>0</v>
      </c>
      <c r="PT33" s="97">
        <f>Juniori!PT12</f>
        <v>0</v>
      </c>
      <c r="PU33" s="97">
        <f>Juniori!PU12</f>
        <v>0</v>
      </c>
      <c r="PV33" s="97">
        <f>Juniori!PV12</f>
        <v>0</v>
      </c>
      <c r="PW33" s="97">
        <f>Juniori!PW12</f>
        <v>0</v>
      </c>
      <c r="PX33" s="97">
        <f>Juniori!PX12</f>
        <v>0</v>
      </c>
      <c r="PY33" s="97">
        <f>Juniori!PY12</f>
        <v>0</v>
      </c>
      <c r="PZ33" s="97">
        <f>Juniori!PZ12</f>
        <v>0</v>
      </c>
      <c r="QA33" s="97">
        <f>Juniori!QA12</f>
        <v>0</v>
      </c>
      <c r="QB33" s="97">
        <f>Juniori!QB12</f>
        <v>0</v>
      </c>
      <c r="QC33" s="97">
        <f>Juniori!QC12</f>
        <v>0</v>
      </c>
      <c r="QD33" s="97">
        <f>Juniori!QD12</f>
        <v>0</v>
      </c>
      <c r="QE33" s="97">
        <f>Juniori!QE12</f>
        <v>0</v>
      </c>
      <c r="QF33" s="97">
        <f>Juniori!QF12</f>
        <v>0</v>
      </c>
      <c r="QG33" s="97">
        <f>Juniori!QG12</f>
        <v>0</v>
      </c>
      <c r="QH33" s="97">
        <f>Juniori!QH12</f>
        <v>0</v>
      </c>
      <c r="QI33" s="97">
        <f>Juniori!QI12</f>
        <v>0</v>
      </c>
      <c r="QJ33" s="97">
        <f>Juniori!QJ12</f>
        <v>0</v>
      </c>
      <c r="QK33" s="97">
        <f>Juniori!QK12</f>
        <v>0</v>
      </c>
      <c r="QL33" s="97">
        <f>Juniori!QL12</f>
        <v>0</v>
      </c>
      <c r="QM33" s="97">
        <f>Juniori!QM12</f>
        <v>0</v>
      </c>
      <c r="QN33" s="97">
        <f>Juniori!QN12</f>
        <v>0</v>
      </c>
      <c r="QO33" s="97">
        <f>Juniori!QO12</f>
        <v>0</v>
      </c>
      <c r="QP33" s="97">
        <f>Juniori!QP12</f>
        <v>0</v>
      </c>
      <c r="QQ33" s="97">
        <f>Juniori!QQ12</f>
        <v>0</v>
      </c>
      <c r="QR33" s="97">
        <f>Juniori!QR12</f>
        <v>0</v>
      </c>
      <c r="QS33" s="97">
        <f>Juniori!QS12</f>
        <v>0</v>
      </c>
      <c r="QT33" s="97">
        <f>Juniori!QT12</f>
        <v>0</v>
      </c>
      <c r="QU33" s="97">
        <f>Juniori!QU12</f>
        <v>0</v>
      </c>
      <c r="QV33" s="97">
        <f>Juniori!QV12</f>
        <v>0</v>
      </c>
      <c r="QW33" s="97">
        <f>Juniori!QW12</f>
        <v>0</v>
      </c>
      <c r="QX33" s="97">
        <f>Juniori!QX12</f>
        <v>0</v>
      </c>
      <c r="QY33" s="97">
        <f>Juniori!QY12</f>
        <v>0</v>
      </c>
      <c r="QZ33" s="97">
        <f>Juniori!QZ12</f>
        <v>0</v>
      </c>
      <c r="RA33" s="97">
        <f>Juniori!RA12</f>
        <v>0</v>
      </c>
      <c r="RB33" s="97">
        <f>Juniori!RB12</f>
        <v>0</v>
      </c>
      <c r="RC33" s="97">
        <f>Juniori!RC12</f>
        <v>0</v>
      </c>
      <c r="RD33" s="97">
        <f>Juniori!RD12</f>
        <v>0</v>
      </c>
      <c r="RE33" s="97">
        <f>Juniori!RE12</f>
        <v>0</v>
      </c>
      <c r="RF33" s="97">
        <f>Juniori!RF12</f>
        <v>0</v>
      </c>
      <c r="RG33" s="97">
        <f>Juniori!RG12</f>
        <v>0</v>
      </c>
      <c r="RH33" s="97">
        <f>Juniori!RH12</f>
        <v>0</v>
      </c>
      <c r="RI33" s="97">
        <f>Juniori!RI12</f>
        <v>0</v>
      </c>
      <c r="RJ33" s="97">
        <f>Juniori!RJ12</f>
        <v>0</v>
      </c>
      <c r="RK33" s="97">
        <f>Juniori!RK12</f>
        <v>0</v>
      </c>
      <c r="RL33" s="97">
        <f>Juniori!RL12</f>
        <v>0</v>
      </c>
      <c r="RM33" s="97">
        <f>Juniori!RM12</f>
        <v>0</v>
      </c>
      <c r="RN33" s="97">
        <f>Juniori!RN12</f>
        <v>0</v>
      </c>
      <c r="RO33" s="97">
        <f>Juniori!RO12</f>
        <v>0</v>
      </c>
      <c r="RP33" s="97">
        <f>Juniori!RP12</f>
        <v>0</v>
      </c>
      <c r="RQ33" s="97">
        <f>Juniori!RQ12</f>
        <v>0</v>
      </c>
      <c r="RR33" s="97">
        <f>Juniori!RR12</f>
        <v>0</v>
      </c>
      <c r="RS33" s="97">
        <f>Juniori!RS12</f>
        <v>0</v>
      </c>
      <c r="RT33" s="97">
        <f>Juniori!RT12</f>
        <v>0</v>
      </c>
      <c r="RU33" s="97">
        <f>Juniori!RU12</f>
        <v>0</v>
      </c>
      <c r="RV33" s="97">
        <f>Juniori!RV12</f>
        <v>0</v>
      </c>
      <c r="RW33" s="97">
        <f>Juniori!RW12</f>
        <v>0</v>
      </c>
      <c r="RX33" s="97">
        <f>Juniori!RX12</f>
        <v>0</v>
      </c>
      <c r="RY33" s="97">
        <f>Juniori!RY12</f>
        <v>0</v>
      </c>
      <c r="RZ33" s="97">
        <f>Juniori!RZ12</f>
        <v>0</v>
      </c>
      <c r="SA33" s="97">
        <f>Juniori!SA12</f>
        <v>0</v>
      </c>
      <c r="SB33" s="97">
        <f>Juniori!SB12</f>
        <v>0</v>
      </c>
      <c r="SC33" s="97">
        <f>Juniori!SC12</f>
        <v>0</v>
      </c>
      <c r="SD33" s="97">
        <f>Juniori!SD12</f>
        <v>0</v>
      </c>
      <c r="SE33" s="97">
        <f>Juniori!SE12</f>
        <v>0</v>
      </c>
      <c r="SF33" s="97">
        <f>Juniori!SF12</f>
        <v>0</v>
      </c>
      <c r="SG33" s="97">
        <f>Juniori!SG12</f>
        <v>0</v>
      </c>
      <c r="SH33" s="97">
        <f>Juniori!SH12</f>
        <v>0</v>
      </c>
      <c r="SI33" s="97">
        <f>Juniori!SI12</f>
        <v>0</v>
      </c>
      <c r="SJ33" s="97">
        <f>Juniori!SJ12</f>
        <v>0</v>
      </c>
      <c r="SK33" s="97">
        <f>Juniori!SK12</f>
        <v>0</v>
      </c>
      <c r="SL33" s="97">
        <f>Juniori!SL12</f>
        <v>0</v>
      </c>
      <c r="SM33" s="97">
        <f>Juniori!SM12</f>
        <v>0</v>
      </c>
      <c r="SN33" s="97">
        <f>Juniori!SN12</f>
        <v>0</v>
      </c>
      <c r="SO33" s="97">
        <f>Juniori!SO12</f>
        <v>0</v>
      </c>
      <c r="SP33" s="97">
        <f>Juniori!SP12</f>
        <v>0</v>
      </c>
      <c r="SQ33" s="97">
        <f>Juniori!SQ12</f>
        <v>0</v>
      </c>
      <c r="SR33" s="97">
        <f>Juniori!SR12</f>
        <v>0</v>
      </c>
      <c r="SS33" s="97">
        <f>Juniori!SS12</f>
        <v>0</v>
      </c>
      <c r="ST33" s="97">
        <f>Juniori!ST12</f>
        <v>0</v>
      </c>
      <c r="SU33" s="97">
        <f>Juniori!SU12</f>
        <v>0</v>
      </c>
      <c r="SV33" s="97">
        <f>Juniori!SV12</f>
        <v>0</v>
      </c>
      <c r="SW33" s="97">
        <f>Juniori!SW12</f>
        <v>0</v>
      </c>
      <c r="SX33" s="97">
        <f>Juniori!SX12</f>
        <v>0</v>
      </c>
      <c r="SY33" s="97">
        <f>Juniori!SY12</f>
        <v>0</v>
      </c>
      <c r="SZ33" s="97">
        <f>Juniori!SZ12</f>
        <v>0</v>
      </c>
      <c r="TA33" s="97">
        <f>Juniori!TA12</f>
        <v>0</v>
      </c>
      <c r="TB33" s="97">
        <f>Juniori!TB12</f>
        <v>0</v>
      </c>
    </row>
    <row r="34" spans="1:522" s="1" customFormat="1" ht="18" customHeight="1" x14ac:dyDescent="0.2">
      <c r="A34" s="12">
        <v>21</v>
      </c>
      <c r="B34" s="11" t="s">
        <v>313</v>
      </c>
      <c r="C34" s="1">
        <v>12871</v>
      </c>
      <c r="D34" s="1">
        <v>2020</v>
      </c>
      <c r="E34" s="4" t="s">
        <v>106</v>
      </c>
      <c r="F34" s="9">
        <v>7749</v>
      </c>
      <c r="G34" s="9" t="s">
        <v>95</v>
      </c>
      <c r="H34" s="4" t="s">
        <v>728</v>
      </c>
      <c r="I34" s="1">
        <f>SUM(K34:TB34)</f>
        <v>78</v>
      </c>
      <c r="J34" s="12">
        <f>Tabuľka4[[#This Row],[Stĺpec9]]</f>
        <v>78</v>
      </c>
      <c r="K34" s="97">
        <f>Seniori!K40</f>
        <v>0</v>
      </c>
      <c r="L34" s="97">
        <f>Seniori!L40</f>
        <v>0</v>
      </c>
      <c r="M34" s="97">
        <f>Seniori!M40</f>
        <v>0</v>
      </c>
      <c r="N34" s="97">
        <f>Seniori!N40</f>
        <v>0</v>
      </c>
      <c r="O34" s="97">
        <f>Seniori!O40</f>
        <v>0</v>
      </c>
      <c r="P34" s="97">
        <f>Seniori!P40</f>
        <v>0</v>
      </c>
      <c r="Q34" s="97">
        <f>Seniori!Q40</f>
        <v>0</v>
      </c>
      <c r="R34" s="97">
        <f>Seniori!R40</f>
        <v>0</v>
      </c>
      <c r="S34" s="97">
        <f>Seniori!S40</f>
        <v>0</v>
      </c>
      <c r="T34" s="97">
        <f>Seniori!T40</f>
        <v>0</v>
      </c>
      <c r="U34" s="97">
        <f>Seniori!U40</f>
        <v>0</v>
      </c>
      <c r="V34" s="97">
        <f>Seniori!V40</f>
        <v>0</v>
      </c>
      <c r="W34" s="97">
        <f>Seniori!W40</f>
        <v>0</v>
      </c>
      <c r="X34" s="97">
        <f>Seniori!X40</f>
        <v>0</v>
      </c>
      <c r="Y34" s="97">
        <f>Seniori!Y40</f>
        <v>0</v>
      </c>
      <c r="Z34" s="97">
        <f>Seniori!Z40</f>
        <v>0</v>
      </c>
      <c r="AA34" s="97">
        <f>Seniori!AA40</f>
        <v>0</v>
      </c>
      <c r="AB34" s="97">
        <f>Seniori!AB40</f>
        <v>0</v>
      </c>
      <c r="AC34" s="97">
        <f>Seniori!AC40</f>
        <v>0</v>
      </c>
      <c r="AD34" s="97">
        <f>Seniori!AD40</f>
        <v>0</v>
      </c>
      <c r="AE34" s="97">
        <f>Seniori!AE40</f>
        <v>0</v>
      </c>
      <c r="AF34" s="97">
        <f>Seniori!AF40</f>
        <v>0</v>
      </c>
      <c r="AG34" s="97">
        <f>Seniori!AG40</f>
        <v>0</v>
      </c>
      <c r="AH34" s="97">
        <f>Seniori!AH40</f>
        <v>0</v>
      </c>
      <c r="AI34" s="97">
        <f>Seniori!AI40</f>
        <v>0</v>
      </c>
      <c r="AJ34" s="97">
        <f>Seniori!AJ40</f>
        <v>0</v>
      </c>
      <c r="AK34" s="97">
        <f>Seniori!AK40</f>
        <v>0</v>
      </c>
      <c r="AL34" s="97">
        <f>Seniori!AL40</f>
        <v>0</v>
      </c>
      <c r="AM34" s="97">
        <f>Seniori!AM40</f>
        <v>0</v>
      </c>
      <c r="AN34" s="97">
        <f>Seniori!AN40</f>
        <v>0</v>
      </c>
      <c r="AO34" s="97">
        <f>Seniori!AO40</f>
        <v>0</v>
      </c>
      <c r="AP34" s="97">
        <f>Seniori!AP40</f>
        <v>0</v>
      </c>
      <c r="AQ34" s="97">
        <f>Seniori!AQ40</f>
        <v>0</v>
      </c>
      <c r="AR34" s="97">
        <f>Seniori!AR40</f>
        <v>0</v>
      </c>
      <c r="AS34" s="97">
        <f>Seniori!AS40</f>
        <v>0</v>
      </c>
      <c r="AT34" s="97">
        <f>Seniori!AT40</f>
        <v>0</v>
      </c>
      <c r="AU34" s="97">
        <f>Seniori!AU40</f>
        <v>0</v>
      </c>
      <c r="AV34" s="97">
        <f>Seniori!AV40</f>
        <v>0</v>
      </c>
      <c r="AW34" s="97">
        <f>Seniori!AW40</f>
        <v>0</v>
      </c>
      <c r="AX34" s="97">
        <f>Seniori!AX40</f>
        <v>0</v>
      </c>
      <c r="AY34" s="97">
        <f>Seniori!AY40</f>
        <v>0</v>
      </c>
      <c r="AZ34" s="97">
        <f>Seniori!AZ40</f>
        <v>0</v>
      </c>
      <c r="BA34" s="97">
        <f>Seniori!BA40</f>
        <v>0</v>
      </c>
      <c r="BB34" s="97">
        <f>Seniori!BB40</f>
        <v>0</v>
      </c>
      <c r="BC34" s="97">
        <f>Seniori!BC40</f>
        <v>0</v>
      </c>
      <c r="BD34" s="97">
        <f>Seniori!BD40</f>
        <v>0</v>
      </c>
      <c r="BE34" s="97">
        <f>Seniori!BE40</f>
        <v>0</v>
      </c>
      <c r="BF34" s="97">
        <f>Seniori!BF40</f>
        <v>0</v>
      </c>
      <c r="BG34" s="97">
        <f>Seniori!BG40</f>
        <v>0</v>
      </c>
      <c r="BH34" s="97">
        <f>Seniori!BH40</f>
        <v>0</v>
      </c>
      <c r="BI34" s="97">
        <f>Seniori!BI40</f>
        <v>0</v>
      </c>
      <c r="BJ34" s="97">
        <f>Seniori!BJ40</f>
        <v>0</v>
      </c>
      <c r="BK34" s="97">
        <f>Seniori!BK40</f>
        <v>0</v>
      </c>
      <c r="BL34" s="97">
        <f>Seniori!BL40</f>
        <v>0</v>
      </c>
      <c r="BM34" s="97">
        <f>Seniori!BM40</f>
        <v>0</v>
      </c>
      <c r="BN34" s="97">
        <f>Seniori!BN40</f>
        <v>0</v>
      </c>
      <c r="BO34" s="97">
        <f>Seniori!BO40</f>
        <v>0</v>
      </c>
      <c r="BP34" s="97">
        <f>Seniori!BP40</f>
        <v>0</v>
      </c>
      <c r="BQ34" s="97">
        <f>Seniori!BQ40</f>
        <v>0</v>
      </c>
      <c r="BR34" s="97">
        <f>Seniori!BR40</f>
        <v>0</v>
      </c>
      <c r="BS34" s="97">
        <f>Seniori!BS40</f>
        <v>0</v>
      </c>
      <c r="BT34" s="97">
        <f>Seniori!BT40</f>
        <v>0</v>
      </c>
      <c r="BU34" s="97">
        <f>Seniori!BU40</f>
        <v>0</v>
      </c>
      <c r="BV34" s="97">
        <f>Seniori!BV40</f>
        <v>0</v>
      </c>
      <c r="BW34" s="97">
        <f>Seniori!BW40</f>
        <v>0</v>
      </c>
      <c r="BX34" s="97">
        <f>Seniori!BX40</f>
        <v>0</v>
      </c>
      <c r="BY34" s="97">
        <f>Seniori!BY40</f>
        <v>0</v>
      </c>
      <c r="BZ34" s="97">
        <f>Seniori!BZ40</f>
        <v>0</v>
      </c>
      <c r="CA34" s="97">
        <f>Seniori!CA40</f>
        <v>0</v>
      </c>
      <c r="CB34" s="97">
        <f>Seniori!CB40</f>
        <v>0</v>
      </c>
      <c r="CC34" s="97">
        <f>Seniori!CC40</f>
        <v>0</v>
      </c>
      <c r="CD34" s="97">
        <f>Seniori!CD40</f>
        <v>0</v>
      </c>
      <c r="CE34" s="97">
        <f>Seniori!CE40</f>
        <v>0</v>
      </c>
      <c r="CF34" s="97">
        <f>Seniori!CF40</f>
        <v>0</v>
      </c>
      <c r="CG34" s="97">
        <f>Seniori!CG40</f>
        <v>0</v>
      </c>
      <c r="CH34" s="97">
        <f>Seniori!CH40</f>
        <v>0</v>
      </c>
      <c r="CI34" s="97">
        <f>Seniori!CI40</f>
        <v>0</v>
      </c>
      <c r="CJ34" s="97">
        <f>Seniori!CJ40</f>
        <v>0</v>
      </c>
      <c r="CK34" s="97">
        <f>Seniori!CK40</f>
        <v>0</v>
      </c>
      <c r="CL34" s="97">
        <f>Seniori!CL40</f>
        <v>0</v>
      </c>
      <c r="CM34" s="97">
        <f>Seniori!CM40</f>
        <v>0</v>
      </c>
      <c r="CN34" s="97">
        <f>Seniori!CN40</f>
        <v>0</v>
      </c>
      <c r="CO34" s="97">
        <f>Seniori!CO40</f>
        <v>0</v>
      </c>
      <c r="CP34" s="97">
        <f>Seniori!CP40</f>
        <v>0</v>
      </c>
      <c r="CQ34" s="97">
        <f>Seniori!CQ40</f>
        <v>0</v>
      </c>
      <c r="CR34" s="97">
        <f>Seniori!CR40</f>
        <v>0</v>
      </c>
      <c r="CS34" s="97">
        <f>Seniori!CS40</f>
        <v>0</v>
      </c>
      <c r="CT34" s="97">
        <f>Seniori!CT40</f>
        <v>0</v>
      </c>
      <c r="CU34" s="97">
        <f>Seniori!CU40</f>
        <v>0</v>
      </c>
      <c r="CV34" s="97">
        <f>Seniori!CV40</f>
        <v>0</v>
      </c>
      <c r="CW34" s="97">
        <f>Seniori!CW40</f>
        <v>0</v>
      </c>
      <c r="CX34" s="97">
        <f>Seniori!CX40</f>
        <v>0</v>
      </c>
      <c r="CY34" s="97">
        <f>Seniori!CY40</f>
        <v>0</v>
      </c>
      <c r="CZ34" s="97">
        <f>Seniori!CZ40</f>
        <v>0</v>
      </c>
      <c r="DA34" s="97">
        <f>Seniori!DA40</f>
        <v>0</v>
      </c>
      <c r="DB34" s="97">
        <f>Seniori!DB40</f>
        <v>0</v>
      </c>
      <c r="DC34" s="97">
        <f>Seniori!DC40</f>
        <v>0</v>
      </c>
      <c r="DD34" s="97">
        <f>Seniori!DD40</f>
        <v>0</v>
      </c>
      <c r="DE34" s="97">
        <f>Seniori!DE40</f>
        <v>0</v>
      </c>
      <c r="DF34" s="97">
        <f>Seniori!DF40</f>
        <v>0</v>
      </c>
      <c r="DG34" s="97">
        <f>Seniori!DG40</f>
        <v>0</v>
      </c>
      <c r="DH34" s="97">
        <f>Seniori!DH40</f>
        <v>0</v>
      </c>
      <c r="DI34" s="97">
        <f>Seniori!DI40</f>
        <v>0</v>
      </c>
      <c r="DJ34" s="97">
        <f>Seniori!DJ40</f>
        <v>0</v>
      </c>
      <c r="DK34" s="97">
        <f>Seniori!DK40</f>
        <v>0</v>
      </c>
      <c r="DL34" s="97">
        <f>Seniori!DL40</f>
        <v>0</v>
      </c>
      <c r="DM34" s="97">
        <f>Seniori!DM40</f>
        <v>0</v>
      </c>
      <c r="DN34" s="97">
        <f>Seniori!DN40</f>
        <v>0</v>
      </c>
      <c r="DO34" s="97">
        <f>Seniori!DO40</f>
        <v>0</v>
      </c>
      <c r="DP34" s="97">
        <f>Seniori!DP40</f>
        <v>0</v>
      </c>
      <c r="DQ34" s="97">
        <f>Seniori!DQ40</f>
        <v>0</v>
      </c>
      <c r="DR34" s="97">
        <f>Seniori!DR40</f>
        <v>0</v>
      </c>
      <c r="DS34" s="97">
        <f>Seniori!DS40</f>
        <v>0</v>
      </c>
      <c r="DT34" s="97">
        <f>Seniori!DT40</f>
        <v>0</v>
      </c>
      <c r="DU34" s="97">
        <f>Seniori!DU40</f>
        <v>0</v>
      </c>
      <c r="DV34" s="97">
        <f>Seniori!DV40</f>
        <v>0</v>
      </c>
      <c r="DW34" s="97">
        <f>Seniori!DW40</f>
        <v>0</v>
      </c>
      <c r="DX34" s="97">
        <f>Seniori!DX40</f>
        <v>0</v>
      </c>
      <c r="DY34" s="97">
        <f>Seniori!DY40</f>
        <v>0</v>
      </c>
      <c r="DZ34" s="97">
        <f>Seniori!DZ40</f>
        <v>0</v>
      </c>
      <c r="EA34" s="97">
        <f>Seniori!EA40</f>
        <v>0</v>
      </c>
      <c r="EB34" s="97">
        <f>Seniori!EB40</f>
        <v>0</v>
      </c>
      <c r="EC34" s="97">
        <f>Seniori!EC40</f>
        <v>0</v>
      </c>
      <c r="ED34" s="97">
        <f>Seniori!ED40</f>
        <v>0</v>
      </c>
      <c r="EE34" s="97">
        <f>Seniori!EE40</f>
        <v>0</v>
      </c>
      <c r="EF34" s="97">
        <f>Seniori!EF40</f>
        <v>0</v>
      </c>
      <c r="EG34" s="97">
        <f>Seniori!EG40</f>
        <v>0</v>
      </c>
      <c r="EH34" s="97">
        <f>Seniori!EH40</f>
        <v>0</v>
      </c>
      <c r="EI34" s="97">
        <f>Seniori!EI40</f>
        <v>0</v>
      </c>
      <c r="EJ34" s="97">
        <f>Seniori!EJ40</f>
        <v>0</v>
      </c>
      <c r="EK34" s="97">
        <f>Seniori!EK40</f>
        <v>0</v>
      </c>
      <c r="EL34" s="97">
        <f>Seniori!EL40</f>
        <v>0</v>
      </c>
      <c r="EM34" s="97">
        <f>Seniori!EM40</f>
        <v>0</v>
      </c>
      <c r="EN34" s="97">
        <f>Seniori!EN40</f>
        <v>0</v>
      </c>
      <c r="EO34" s="97">
        <f>Seniori!EO40</f>
        <v>0</v>
      </c>
      <c r="EP34" s="97">
        <f>Seniori!EP40</f>
        <v>0</v>
      </c>
      <c r="EQ34" s="97">
        <f>Seniori!EQ40</f>
        <v>0</v>
      </c>
      <c r="ER34" s="97">
        <f>Seniori!ER40</f>
        <v>0</v>
      </c>
      <c r="ES34" s="97">
        <f>Seniori!ES40</f>
        <v>0</v>
      </c>
      <c r="ET34" s="97">
        <f>Seniori!ET40</f>
        <v>0</v>
      </c>
      <c r="EU34" s="97">
        <f>Seniori!EU40</f>
        <v>0</v>
      </c>
      <c r="EV34" s="97">
        <f>Seniori!EV40</f>
        <v>0</v>
      </c>
      <c r="EW34" s="97">
        <f>Seniori!EW40</f>
        <v>0</v>
      </c>
      <c r="EX34" s="97">
        <f>Seniori!EX40</f>
        <v>0</v>
      </c>
      <c r="EY34" s="97">
        <f>Seniori!EY40</f>
        <v>0</v>
      </c>
      <c r="EZ34" s="97">
        <f>Seniori!EZ40</f>
        <v>0</v>
      </c>
      <c r="FA34" s="97">
        <f>Seniori!FA40</f>
        <v>0</v>
      </c>
      <c r="FB34" s="97">
        <f>Seniori!FB40</f>
        <v>0</v>
      </c>
      <c r="FC34" s="97">
        <f>Seniori!FC40</f>
        <v>0</v>
      </c>
      <c r="FD34" s="97">
        <f>Seniori!FD40</f>
        <v>0</v>
      </c>
      <c r="FE34" s="97">
        <f>Seniori!FE40</f>
        <v>0</v>
      </c>
      <c r="FF34" s="97">
        <f>Seniori!FF40</f>
        <v>0</v>
      </c>
      <c r="FG34" s="97">
        <f>Seniori!FG40</f>
        <v>0</v>
      </c>
      <c r="FH34" s="97">
        <f>Seniori!FH40</f>
        <v>0</v>
      </c>
      <c r="FI34" s="97">
        <f>Seniori!FI40</f>
        <v>0</v>
      </c>
      <c r="FJ34" s="97">
        <f>Seniori!FJ40</f>
        <v>0</v>
      </c>
      <c r="FK34" s="97">
        <f>Seniori!FK40</f>
        <v>0</v>
      </c>
      <c r="FL34" s="97">
        <f>Seniori!FL40</f>
        <v>0</v>
      </c>
      <c r="FM34" s="97">
        <f>Seniori!FM40</f>
        <v>0</v>
      </c>
      <c r="FN34" s="97">
        <f>Seniori!FN40</f>
        <v>0</v>
      </c>
      <c r="FO34" s="97">
        <f>Seniori!FO40</f>
        <v>0</v>
      </c>
      <c r="FP34" s="97">
        <f>Seniori!FP40</f>
        <v>0</v>
      </c>
      <c r="FQ34" s="97">
        <f>Seniori!FQ40</f>
        <v>0</v>
      </c>
      <c r="FR34" s="97">
        <f>Seniori!FR40</f>
        <v>0</v>
      </c>
      <c r="FS34" s="97">
        <f>Seniori!FS40</f>
        <v>0</v>
      </c>
      <c r="FT34" s="97">
        <f>Seniori!FT40</f>
        <v>0</v>
      </c>
      <c r="FU34" s="97">
        <f>Seniori!FU40</f>
        <v>0</v>
      </c>
      <c r="FV34" s="97">
        <f>Seniori!FV40</f>
        <v>0</v>
      </c>
      <c r="FW34" s="97">
        <f>Seniori!FW40</f>
        <v>0</v>
      </c>
      <c r="FX34" s="97">
        <f>Seniori!FX40</f>
        <v>0</v>
      </c>
      <c r="FY34" s="97">
        <f>Seniori!FY40</f>
        <v>0</v>
      </c>
      <c r="FZ34" s="97">
        <f>Seniori!FZ40</f>
        <v>0</v>
      </c>
      <c r="GA34" s="97">
        <f>Seniori!GA40</f>
        <v>0</v>
      </c>
      <c r="GB34" s="97">
        <f>Seniori!GB40</f>
        <v>0</v>
      </c>
      <c r="GC34" s="97">
        <f>Seniori!GC40</f>
        <v>0</v>
      </c>
      <c r="GD34" s="97">
        <f>Seniori!GD40</f>
        <v>0</v>
      </c>
      <c r="GE34" s="97">
        <f>Seniori!GE40</f>
        <v>0</v>
      </c>
      <c r="GF34" s="97">
        <f>Seniori!GF40</f>
        <v>0</v>
      </c>
      <c r="GG34" s="97">
        <f>Seniori!GG40</f>
        <v>0</v>
      </c>
      <c r="GH34" s="97">
        <f>Seniori!GH40</f>
        <v>0</v>
      </c>
      <c r="GI34" s="97">
        <f>Seniori!GI40</f>
        <v>0</v>
      </c>
      <c r="GJ34" s="97">
        <f>Seniori!GJ40</f>
        <v>0</v>
      </c>
      <c r="GK34" s="97">
        <f>Seniori!GK40</f>
        <v>0</v>
      </c>
      <c r="GL34" s="97">
        <f>Seniori!GL40</f>
        <v>0</v>
      </c>
      <c r="GM34" s="97">
        <f>Seniori!GM40</f>
        <v>9</v>
      </c>
      <c r="GN34" s="97">
        <f>Seniori!GN40</f>
        <v>0</v>
      </c>
      <c r="GO34" s="97">
        <f>Seniori!GO40</f>
        <v>0</v>
      </c>
      <c r="GP34" s="97">
        <f>Seniori!GP40</f>
        <v>0</v>
      </c>
      <c r="GQ34" s="97">
        <f>Seniori!GQ40</f>
        <v>0</v>
      </c>
      <c r="GR34" s="97">
        <f>Seniori!GR40</f>
        <v>0</v>
      </c>
      <c r="GS34" s="97">
        <f>Seniori!GS40</f>
        <v>0</v>
      </c>
      <c r="GT34" s="97">
        <f>Seniori!GT40</f>
        <v>0</v>
      </c>
      <c r="GU34" s="97">
        <f>Seniori!GU40</f>
        <v>0</v>
      </c>
      <c r="GV34" s="97">
        <f>Seniori!GV40</f>
        <v>0</v>
      </c>
      <c r="GW34" s="97">
        <f>Seniori!GW40</f>
        <v>0</v>
      </c>
      <c r="GX34" s="97">
        <f>Seniori!GX40</f>
        <v>0</v>
      </c>
      <c r="GY34" s="97">
        <f>Seniori!GY40</f>
        <v>0</v>
      </c>
      <c r="GZ34" s="97">
        <f>Seniori!GZ40</f>
        <v>0</v>
      </c>
      <c r="HA34" s="97">
        <f>Seniori!HA40</f>
        <v>0</v>
      </c>
      <c r="HB34" s="97">
        <f>Seniori!HB40</f>
        <v>0</v>
      </c>
      <c r="HC34" s="97">
        <f>Seniori!HC40</f>
        <v>0</v>
      </c>
      <c r="HD34" s="97">
        <f>Seniori!HD40</f>
        <v>0</v>
      </c>
      <c r="HE34" s="97">
        <f>Seniori!HE40</f>
        <v>0</v>
      </c>
      <c r="HF34" s="97">
        <f>Seniori!HF40</f>
        <v>0</v>
      </c>
      <c r="HG34" s="97">
        <f>Seniori!HG40</f>
        <v>0</v>
      </c>
      <c r="HH34" s="97">
        <f>Seniori!HH40</f>
        <v>0</v>
      </c>
      <c r="HI34" s="97">
        <f>Seniori!HI40</f>
        <v>0</v>
      </c>
      <c r="HJ34" s="97">
        <f>Seniori!HJ40</f>
        <v>0</v>
      </c>
      <c r="HK34" s="97">
        <f>Seniori!HK40</f>
        <v>0</v>
      </c>
      <c r="HL34" s="97">
        <f>Seniori!HL40</f>
        <v>0</v>
      </c>
      <c r="HM34" s="97">
        <f>Seniori!HM40</f>
        <v>0</v>
      </c>
      <c r="HN34" s="97">
        <f>Seniori!HN40</f>
        <v>0</v>
      </c>
      <c r="HO34" s="97">
        <f>Seniori!HO40</f>
        <v>0</v>
      </c>
      <c r="HP34" s="97">
        <f>Seniori!HP40</f>
        <v>0</v>
      </c>
      <c r="HQ34" s="97">
        <f>Seniori!HQ40</f>
        <v>0</v>
      </c>
      <c r="HR34" s="97">
        <f>Seniori!HR40</f>
        <v>0</v>
      </c>
      <c r="HS34" s="97">
        <f>Seniori!HS40</f>
        <v>0</v>
      </c>
      <c r="HT34" s="97">
        <f>Seniori!HT40</f>
        <v>3</v>
      </c>
      <c r="HU34" s="97">
        <f>Seniori!HU40</f>
        <v>11</v>
      </c>
      <c r="HV34" s="97">
        <f>Seniori!HV40</f>
        <v>0</v>
      </c>
      <c r="HW34" s="97">
        <f>Seniori!HW40</f>
        <v>0</v>
      </c>
      <c r="HX34" s="97">
        <f>Seniori!HX40</f>
        <v>0</v>
      </c>
      <c r="HY34" s="97">
        <f>Seniori!HY40</f>
        <v>0</v>
      </c>
      <c r="HZ34" s="97">
        <f>Seniori!HZ40</f>
        <v>0</v>
      </c>
      <c r="IA34" s="97">
        <f>Seniori!IA40</f>
        <v>0</v>
      </c>
      <c r="IB34" s="97">
        <f>Seniori!IB40</f>
        <v>0</v>
      </c>
      <c r="IC34" s="97">
        <f>Seniori!IC40</f>
        <v>0</v>
      </c>
      <c r="ID34" s="97">
        <f>Seniori!ID40</f>
        <v>0</v>
      </c>
      <c r="IE34" s="97">
        <f>Seniori!IE40</f>
        <v>0</v>
      </c>
      <c r="IF34" s="97">
        <f>Seniori!IF40</f>
        <v>0</v>
      </c>
      <c r="IG34" s="97">
        <f>Seniori!IG40</f>
        <v>0</v>
      </c>
      <c r="IH34" s="97">
        <f>Seniori!IH40</f>
        <v>0</v>
      </c>
      <c r="II34" s="97">
        <f>Seniori!II40</f>
        <v>0</v>
      </c>
      <c r="IJ34" s="97">
        <f>Seniori!IJ40</f>
        <v>0</v>
      </c>
      <c r="IK34" s="97">
        <f>Seniori!IK40</f>
        <v>0</v>
      </c>
      <c r="IL34" s="97">
        <f>Seniori!IL40</f>
        <v>0</v>
      </c>
      <c r="IM34" s="97">
        <f>Seniori!IM40</f>
        <v>0</v>
      </c>
      <c r="IN34" s="97">
        <f>Seniori!IN40</f>
        <v>0</v>
      </c>
      <c r="IO34" s="97">
        <f>Seniori!IO40</f>
        <v>0</v>
      </c>
      <c r="IP34" s="97">
        <f>Seniori!IP40</f>
        <v>0</v>
      </c>
      <c r="IQ34" s="97">
        <f>Seniori!IQ40</f>
        <v>0</v>
      </c>
      <c r="IR34" s="97">
        <f>Seniori!IR40</f>
        <v>0</v>
      </c>
      <c r="IS34" s="97">
        <f>Seniori!IS40</f>
        <v>0</v>
      </c>
      <c r="IT34" s="97">
        <f>Seniori!IT40</f>
        <v>0</v>
      </c>
      <c r="IU34" s="97">
        <f>Seniori!IU40</f>
        <v>0</v>
      </c>
      <c r="IV34" s="97">
        <f>Seniori!IV40</f>
        <v>0</v>
      </c>
      <c r="IW34" s="97">
        <f>Seniori!IW40</f>
        <v>0</v>
      </c>
      <c r="IX34" s="97">
        <f>Seniori!IX40</f>
        <v>0</v>
      </c>
      <c r="IY34" s="97">
        <f>Seniori!IY40</f>
        <v>0</v>
      </c>
      <c r="IZ34" s="97">
        <f>Seniori!IZ40</f>
        <v>0</v>
      </c>
      <c r="JA34" s="97">
        <f>Seniori!JA40</f>
        <v>0</v>
      </c>
      <c r="JB34" s="97">
        <f>Seniori!JB40</f>
        <v>0</v>
      </c>
      <c r="JC34" s="97">
        <f>Seniori!JC40</f>
        <v>0</v>
      </c>
      <c r="JD34" s="97">
        <f>Seniori!JD40</f>
        <v>0</v>
      </c>
      <c r="JE34" s="97">
        <f>Seniori!JE40</f>
        <v>0</v>
      </c>
      <c r="JF34" s="97">
        <f>Seniori!JF40</f>
        <v>0</v>
      </c>
      <c r="JG34" s="97">
        <f>Seniori!JG40</f>
        <v>0</v>
      </c>
      <c r="JH34" s="97">
        <f>Seniori!JH40</f>
        <v>0</v>
      </c>
      <c r="JI34" s="97">
        <f>Seniori!JI40</f>
        <v>0</v>
      </c>
      <c r="JJ34" s="97">
        <f>Seniori!JJ40</f>
        <v>0</v>
      </c>
      <c r="JK34" s="97">
        <f>Seniori!JK40</f>
        <v>0</v>
      </c>
      <c r="JL34" s="97">
        <f>Seniori!JL40</f>
        <v>0</v>
      </c>
      <c r="JM34" s="97">
        <f>Seniori!JM40</f>
        <v>0</v>
      </c>
      <c r="JN34" s="97">
        <f>Seniori!JN40</f>
        <v>0</v>
      </c>
      <c r="JO34" s="97">
        <f>Seniori!JO40</f>
        <v>0</v>
      </c>
      <c r="JP34" s="97">
        <f>Seniori!JP40</f>
        <v>0</v>
      </c>
      <c r="JQ34" s="97">
        <f>Seniori!JQ40</f>
        <v>0</v>
      </c>
      <c r="JR34" s="97">
        <f>Seniori!JR40</f>
        <v>0</v>
      </c>
      <c r="JS34" s="97">
        <f>Seniori!JS40</f>
        <v>0</v>
      </c>
      <c r="JT34" s="97">
        <f>Seniori!JT40</f>
        <v>0</v>
      </c>
      <c r="JU34" s="97">
        <f>Seniori!JU40</f>
        <v>0</v>
      </c>
      <c r="JV34" s="97">
        <f>Seniori!JV40</f>
        <v>0</v>
      </c>
      <c r="JW34" s="97">
        <f>Seniori!JW40</f>
        <v>0</v>
      </c>
      <c r="JX34" s="97">
        <f>Seniori!JX40</f>
        <v>0</v>
      </c>
      <c r="JY34" s="97">
        <f>Seniori!JY40</f>
        <v>0</v>
      </c>
      <c r="JZ34" s="97">
        <f>Seniori!JZ40</f>
        <v>10</v>
      </c>
      <c r="KA34" s="97">
        <f>Seniori!KA40</f>
        <v>8</v>
      </c>
      <c r="KB34" s="97">
        <f>Seniori!KB40</f>
        <v>0</v>
      </c>
      <c r="KC34" s="97">
        <f>Seniori!KC40</f>
        <v>0</v>
      </c>
      <c r="KD34" s="97">
        <f>Seniori!KD40</f>
        <v>0</v>
      </c>
      <c r="KE34" s="97">
        <f>Seniori!KE40</f>
        <v>0</v>
      </c>
      <c r="KF34" s="97">
        <f>Seniori!KF40</f>
        <v>0</v>
      </c>
      <c r="KG34" s="97">
        <f>Seniori!KG40</f>
        <v>0</v>
      </c>
      <c r="KH34" s="97">
        <f>Seniori!KH40</f>
        <v>0</v>
      </c>
      <c r="KI34" s="97">
        <f>Seniori!KI40</f>
        <v>0</v>
      </c>
      <c r="KJ34" s="97">
        <f>Seniori!KJ40</f>
        <v>0</v>
      </c>
      <c r="KK34" s="97">
        <f>Seniori!KK40</f>
        <v>0</v>
      </c>
      <c r="KL34" s="97">
        <f>Seniori!KL40</f>
        <v>0</v>
      </c>
      <c r="KM34" s="97">
        <f>Seniori!KM40</f>
        <v>0</v>
      </c>
      <c r="KN34" s="97">
        <f>Seniori!KN40</f>
        <v>0</v>
      </c>
      <c r="KO34" s="97">
        <f>Seniori!KO40</f>
        <v>0</v>
      </c>
      <c r="KP34" s="97">
        <f>Seniori!KP40</f>
        <v>0</v>
      </c>
      <c r="KQ34" s="97">
        <f>Seniori!KQ40</f>
        <v>0</v>
      </c>
      <c r="KR34" s="97">
        <f>Seniori!KR40</f>
        <v>0</v>
      </c>
      <c r="KS34" s="97">
        <f>Seniori!KS40</f>
        <v>6</v>
      </c>
      <c r="KT34" s="97">
        <f>Seniori!KT40</f>
        <v>6</v>
      </c>
      <c r="KU34" s="97">
        <f>Seniori!KU40</f>
        <v>0</v>
      </c>
      <c r="KV34" s="97">
        <f>Seniori!KV40</f>
        <v>0</v>
      </c>
      <c r="KW34" s="97">
        <f>Seniori!KW40</f>
        <v>0</v>
      </c>
      <c r="KX34" s="97">
        <f>Seniori!KX40</f>
        <v>0</v>
      </c>
      <c r="KY34" s="97">
        <f>Seniori!KY40</f>
        <v>0</v>
      </c>
      <c r="KZ34" s="97">
        <f>Seniori!KZ40</f>
        <v>0</v>
      </c>
      <c r="LA34" s="97">
        <f>Seniori!LA40</f>
        <v>0</v>
      </c>
      <c r="LB34" s="97">
        <f>Seniori!LB40</f>
        <v>0</v>
      </c>
      <c r="LC34" s="97">
        <f>Seniori!LC40</f>
        <v>0</v>
      </c>
      <c r="LD34" s="97">
        <f>Seniori!LD40</f>
        <v>0</v>
      </c>
      <c r="LE34" s="97">
        <f>Seniori!LE40</f>
        <v>0</v>
      </c>
      <c r="LF34" s="97">
        <f>Seniori!LF40</f>
        <v>0</v>
      </c>
      <c r="LG34" s="97">
        <f>Seniori!LG40</f>
        <v>0</v>
      </c>
      <c r="LH34" s="97">
        <f>Seniori!LH40</f>
        <v>0</v>
      </c>
      <c r="LI34" s="97">
        <f>Seniori!LI40</f>
        <v>0</v>
      </c>
      <c r="LJ34" s="97">
        <f>Seniori!LJ40</f>
        <v>4.5</v>
      </c>
      <c r="LK34" s="97">
        <f>Seniori!LK40</f>
        <v>0</v>
      </c>
      <c r="LL34" s="97">
        <f>Seniori!LL40</f>
        <v>4</v>
      </c>
      <c r="LM34" s="97">
        <f>Seniori!LM40</f>
        <v>0</v>
      </c>
      <c r="LN34" s="97">
        <f>Seniori!LN40</f>
        <v>0</v>
      </c>
      <c r="LO34" s="97">
        <f>Seniori!LO40</f>
        <v>0</v>
      </c>
      <c r="LP34" s="97">
        <f>Seniori!LP40</f>
        <v>0</v>
      </c>
      <c r="LQ34" s="97">
        <f>Seniori!LQ40</f>
        <v>3</v>
      </c>
      <c r="LR34" s="97">
        <f>Seniori!LR40</f>
        <v>13.5</v>
      </c>
      <c r="LS34" s="97">
        <f>Seniori!LS40</f>
        <v>0</v>
      </c>
      <c r="LT34" s="97">
        <f>Seniori!LT40</f>
        <v>0</v>
      </c>
      <c r="LU34" s="97">
        <f>Seniori!LU40</f>
        <v>0</v>
      </c>
      <c r="LV34" s="97">
        <f>Seniori!LV40</f>
        <v>0</v>
      </c>
      <c r="LW34" s="97">
        <f>Seniori!LW40</f>
        <v>0</v>
      </c>
      <c r="LX34" s="97">
        <f>Seniori!LX40</f>
        <v>0</v>
      </c>
      <c r="LY34" s="97">
        <f>Seniori!LY40</f>
        <v>0</v>
      </c>
      <c r="LZ34" s="97">
        <f>Seniori!LZ40</f>
        <v>0</v>
      </c>
      <c r="MA34" s="97">
        <f>Seniori!MA40</f>
        <v>0</v>
      </c>
      <c r="MB34" s="97">
        <f>Seniori!MB40</f>
        <v>0</v>
      </c>
      <c r="MC34" s="97">
        <f>Seniori!MC40</f>
        <v>0</v>
      </c>
      <c r="MD34" s="97">
        <f>Seniori!MD40</f>
        <v>0</v>
      </c>
      <c r="ME34" s="97">
        <f>Seniori!ME40</f>
        <v>0</v>
      </c>
      <c r="MF34" s="97">
        <f>Seniori!MF40</f>
        <v>0</v>
      </c>
      <c r="MG34" s="97">
        <f>Seniori!MG40</f>
        <v>0</v>
      </c>
      <c r="MH34" s="97">
        <f>Seniori!MH40</f>
        <v>0</v>
      </c>
      <c r="MI34" s="97">
        <f>Seniori!MI40</f>
        <v>0</v>
      </c>
      <c r="MJ34" s="97">
        <f>Seniori!MJ40</f>
        <v>0</v>
      </c>
      <c r="MK34" s="97">
        <f>Seniori!MK40</f>
        <v>0</v>
      </c>
      <c r="ML34" s="97">
        <f>Seniori!ML40</f>
        <v>0</v>
      </c>
      <c r="MM34" s="97">
        <f>Seniori!MM40</f>
        <v>0</v>
      </c>
      <c r="MN34" s="97">
        <f>Seniori!MN40</f>
        <v>0</v>
      </c>
      <c r="MO34" s="97">
        <f>Seniori!MO40</f>
        <v>0</v>
      </c>
      <c r="MP34" s="97">
        <f>Seniori!MP40</f>
        <v>0</v>
      </c>
      <c r="MQ34" s="97">
        <f>Seniori!MQ40</f>
        <v>0</v>
      </c>
      <c r="MR34" s="97">
        <f>Seniori!MR40</f>
        <v>0</v>
      </c>
      <c r="MS34" s="97">
        <f>Seniori!MS40</f>
        <v>0</v>
      </c>
      <c r="MT34" s="97">
        <f>Seniori!MT40</f>
        <v>0</v>
      </c>
      <c r="MU34" s="97">
        <f>Seniori!MU40</f>
        <v>0</v>
      </c>
      <c r="MV34" s="97">
        <f>Seniori!MV40</f>
        <v>0</v>
      </c>
      <c r="MW34" s="97">
        <f>Seniori!MW40</f>
        <v>0</v>
      </c>
      <c r="MX34" s="97">
        <f>Seniori!MX40</f>
        <v>0</v>
      </c>
      <c r="MY34" s="97">
        <f>Seniori!MY40</f>
        <v>0</v>
      </c>
      <c r="MZ34" s="97">
        <f>Seniori!MZ40</f>
        <v>0</v>
      </c>
      <c r="NA34" s="97">
        <f>Seniori!NA40</f>
        <v>0</v>
      </c>
      <c r="NB34" s="97">
        <f>Seniori!NB40</f>
        <v>0</v>
      </c>
      <c r="NC34" s="97">
        <f>Seniori!NC40</f>
        <v>0</v>
      </c>
      <c r="ND34" s="97">
        <f>Seniori!ND40</f>
        <v>0</v>
      </c>
      <c r="NE34" s="97">
        <f>Seniori!NE40</f>
        <v>0</v>
      </c>
      <c r="NF34" s="97">
        <f>Seniori!NF40</f>
        <v>0</v>
      </c>
      <c r="NG34" s="97">
        <f>Seniori!NG40</f>
        <v>0</v>
      </c>
      <c r="NH34" s="97">
        <f>Seniori!NH40</f>
        <v>0</v>
      </c>
      <c r="NI34" s="97">
        <f>Seniori!NI40</f>
        <v>0</v>
      </c>
      <c r="NJ34" s="97">
        <f>Seniori!NJ40</f>
        <v>0</v>
      </c>
      <c r="NK34" s="97">
        <f>Seniori!NK40</f>
        <v>0</v>
      </c>
      <c r="NL34" s="97">
        <f>Seniori!NL40</f>
        <v>0</v>
      </c>
      <c r="NM34" s="97">
        <f>Seniori!NM40</f>
        <v>0</v>
      </c>
      <c r="NN34" s="97">
        <f>Seniori!NN40</f>
        <v>0</v>
      </c>
      <c r="NO34" s="97">
        <f>Seniori!NO40</f>
        <v>0</v>
      </c>
      <c r="NP34" s="97">
        <f>Seniori!NP40</f>
        <v>0</v>
      </c>
      <c r="NQ34" s="97">
        <f>Seniori!NQ40</f>
        <v>0</v>
      </c>
      <c r="NR34" s="97">
        <f>Seniori!NR40</f>
        <v>0</v>
      </c>
      <c r="NS34" s="97">
        <f>Seniori!NS40</f>
        <v>0</v>
      </c>
      <c r="NT34" s="97">
        <f>Seniori!NT40</f>
        <v>0</v>
      </c>
      <c r="NU34" s="97">
        <f>Seniori!NU40</f>
        <v>0</v>
      </c>
      <c r="NV34" s="97">
        <f>Seniori!NV40</f>
        <v>0</v>
      </c>
      <c r="NW34" s="97">
        <f>Seniori!NW40</f>
        <v>0</v>
      </c>
      <c r="NX34" s="97">
        <f>Seniori!NX40</f>
        <v>0</v>
      </c>
      <c r="NY34" s="97">
        <f>Seniori!NY40</f>
        <v>0</v>
      </c>
      <c r="NZ34" s="97">
        <f>Seniori!NZ40</f>
        <v>0</v>
      </c>
      <c r="OA34" s="97">
        <f>Seniori!OA40</f>
        <v>0</v>
      </c>
      <c r="OB34" s="97">
        <f>Seniori!OB40</f>
        <v>0</v>
      </c>
      <c r="OC34" s="97">
        <f>Seniori!OC40</f>
        <v>0</v>
      </c>
      <c r="OD34" s="97">
        <f>Seniori!OD40</f>
        <v>0</v>
      </c>
      <c r="OE34" s="97">
        <f>Seniori!OE40</f>
        <v>0</v>
      </c>
      <c r="OF34" s="97">
        <f>Seniori!OF40</f>
        <v>0</v>
      </c>
      <c r="OG34" s="97">
        <f>Seniori!OG40</f>
        <v>0</v>
      </c>
      <c r="OH34" s="97">
        <f>Seniori!OH40</f>
        <v>0</v>
      </c>
      <c r="OI34" s="97">
        <f>Seniori!OI40</f>
        <v>0</v>
      </c>
      <c r="OJ34" s="97">
        <f>Seniori!OJ40</f>
        <v>0</v>
      </c>
      <c r="OK34" s="97">
        <f>Seniori!OK40</f>
        <v>0</v>
      </c>
      <c r="OL34" s="97">
        <f>Seniori!OL40</f>
        <v>0</v>
      </c>
      <c r="OM34" s="97">
        <f>Seniori!OM40</f>
        <v>0</v>
      </c>
      <c r="ON34" s="97">
        <f>Seniori!ON40</f>
        <v>0</v>
      </c>
      <c r="OO34" s="97">
        <f>Seniori!OO40</f>
        <v>0</v>
      </c>
      <c r="OP34" s="97">
        <f>Seniori!OP40</f>
        <v>0</v>
      </c>
      <c r="OQ34" s="97">
        <f>Seniori!OQ40</f>
        <v>0</v>
      </c>
      <c r="OR34" s="97">
        <f>Seniori!OR40</f>
        <v>0</v>
      </c>
      <c r="OS34" s="97">
        <f>Seniori!OS40</f>
        <v>0</v>
      </c>
      <c r="OT34" s="97">
        <f>Seniori!OT40</f>
        <v>0</v>
      </c>
      <c r="OU34" s="97">
        <f>Seniori!OU40</f>
        <v>0</v>
      </c>
      <c r="OV34" s="97">
        <f>Seniori!OV40</f>
        <v>0</v>
      </c>
      <c r="OW34" s="97">
        <f>Seniori!OW40</f>
        <v>0</v>
      </c>
      <c r="OX34" s="97">
        <f>Seniori!OX40</f>
        <v>0</v>
      </c>
      <c r="OY34" s="97">
        <f>Seniori!OY40</f>
        <v>0</v>
      </c>
      <c r="OZ34" s="97">
        <f>Seniori!OZ40</f>
        <v>0</v>
      </c>
      <c r="PA34" s="97">
        <f>Seniori!PA40</f>
        <v>0</v>
      </c>
      <c r="PB34" s="97">
        <f>Seniori!PB40</f>
        <v>0</v>
      </c>
      <c r="PC34" s="97">
        <f>Seniori!PC40</f>
        <v>0</v>
      </c>
      <c r="PD34" s="97">
        <f>Seniori!PD40</f>
        <v>0</v>
      </c>
      <c r="PE34" s="97">
        <f>Seniori!PE40</f>
        <v>0</v>
      </c>
      <c r="PF34" s="97">
        <f>Seniori!PF40</f>
        <v>0</v>
      </c>
      <c r="PG34" s="97">
        <f>Seniori!PG40</f>
        <v>0</v>
      </c>
      <c r="PH34" s="97">
        <f>Seniori!PH40</f>
        <v>0</v>
      </c>
      <c r="PI34" s="97">
        <f>Seniori!PI40</f>
        <v>0</v>
      </c>
      <c r="PJ34" s="97">
        <f>Seniori!PJ40</f>
        <v>0</v>
      </c>
      <c r="PK34" s="97">
        <f>Seniori!PK40</f>
        <v>0</v>
      </c>
      <c r="PL34" s="97">
        <f>Seniori!PL40</f>
        <v>0</v>
      </c>
      <c r="PM34" s="97">
        <f>Seniori!PM40</f>
        <v>0</v>
      </c>
      <c r="PN34" s="97">
        <f>Seniori!PN40</f>
        <v>0</v>
      </c>
      <c r="PO34" s="97">
        <f>Seniori!PO40</f>
        <v>0</v>
      </c>
      <c r="PP34" s="97">
        <f>Seniori!PP40</f>
        <v>0</v>
      </c>
      <c r="PQ34" s="97">
        <f>Seniori!PQ40</f>
        <v>0</v>
      </c>
      <c r="PR34" s="97">
        <f>Seniori!PR40</f>
        <v>0</v>
      </c>
      <c r="PS34" s="97">
        <f>Seniori!PS40</f>
        <v>0</v>
      </c>
      <c r="PT34" s="97">
        <f>Seniori!PT40</f>
        <v>0</v>
      </c>
      <c r="PU34" s="97">
        <f>Seniori!PU40</f>
        <v>0</v>
      </c>
      <c r="PV34" s="97">
        <f>Seniori!PV40</f>
        <v>0</v>
      </c>
      <c r="PW34" s="97">
        <f>Seniori!PW40</f>
        <v>0</v>
      </c>
      <c r="PX34" s="97">
        <f>Seniori!PX40</f>
        <v>0</v>
      </c>
      <c r="PY34" s="97">
        <f>Seniori!PY40</f>
        <v>0</v>
      </c>
      <c r="PZ34" s="97">
        <f>Seniori!PZ40</f>
        <v>0</v>
      </c>
      <c r="QA34" s="97">
        <f>Seniori!QA40</f>
        <v>0</v>
      </c>
      <c r="QB34" s="97">
        <f>Seniori!QB40</f>
        <v>0</v>
      </c>
      <c r="QC34" s="97">
        <f>Seniori!QC40</f>
        <v>0</v>
      </c>
      <c r="QD34" s="97">
        <f>Seniori!QD40</f>
        <v>0</v>
      </c>
      <c r="QE34" s="97">
        <f>Seniori!QE40</f>
        <v>0</v>
      </c>
      <c r="QF34" s="97">
        <f>Seniori!QF40</f>
        <v>0</v>
      </c>
      <c r="QG34" s="97">
        <f>Seniori!QG40</f>
        <v>0</v>
      </c>
      <c r="QH34" s="97">
        <f>Seniori!QH40</f>
        <v>0</v>
      </c>
      <c r="QI34" s="97">
        <f>Seniori!QI40</f>
        <v>0</v>
      </c>
      <c r="QJ34" s="97">
        <f>Seniori!QJ40</f>
        <v>0</v>
      </c>
      <c r="QK34" s="97">
        <f>Seniori!QK40</f>
        <v>0</v>
      </c>
      <c r="QL34" s="97">
        <f>Seniori!QL40</f>
        <v>0</v>
      </c>
      <c r="QM34" s="97">
        <f>Seniori!QM40</f>
        <v>0</v>
      </c>
      <c r="QN34" s="97">
        <f>Seniori!QN40</f>
        <v>0</v>
      </c>
      <c r="QO34" s="97">
        <f>Seniori!QO40</f>
        <v>0</v>
      </c>
      <c r="QP34" s="97">
        <f>Seniori!QP40</f>
        <v>0</v>
      </c>
      <c r="QQ34" s="97">
        <f>Seniori!QQ40</f>
        <v>0</v>
      </c>
      <c r="QR34" s="97">
        <f>Seniori!QR40</f>
        <v>0</v>
      </c>
      <c r="QS34" s="97">
        <f>Seniori!QS40</f>
        <v>0</v>
      </c>
      <c r="QT34" s="97">
        <f>Seniori!QT40</f>
        <v>0</v>
      </c>
      <c r="QU34" s="97">
        <f>Seniori!QU40</f>
        <v>0</v>
      </c>
      <c r="QV34" s="97">
        <f>Seniori!QV40</f>
        <v>0</v>
      </c>
      <c r="QW34" s="97">
        <f>Seniori!QW40</f>
        <v>0</v>
      </c>
      <c r="QX34" s="97">
        <f>Seniori!QX40</f>
        <v>0</v>
      </c>
      <c r="QY34" s="97">
        <f>Seniori!QY40</f>
        <v>0</v>
      </c>
      <c r="QZ34" s="97">
        <f>Seniori!QZ40</f>
        <v>0</v>
      </c>
      <c r="RA34" s="97">
        <f>Seniori!RA40</f>
        <v>0</v>
      </c>
      <c r="RB34" s="97">
        <f>Seniori!RB40</f>
        <v>0</v>
      </c>
      <c r="RC34" s="97">
        <f>Seniori!RC40</f>
        <v>0</v>
      </c>
      <c r="RD34" s="97">
        <f>Seniori!RD40</f>
        <v>0</v>
      </c>
      <c r="RE34" s="97">
        <f>Seniori!RE40</f>
        <v>0</v>
      </c>
      <c r="RF34" s="97">
        <f>Seniori!RF40</f>
        <v>0</v>
      </c>
      <c r="RG34" s="97">
        <f>Seniori!RG40</f>
        <v>0</v>
      </c>
      <c r="RH34" s="97">
        <f>Seniori!RH40</f>
        <v>0</v>
      </c>
      <c r="RI34" s="97">
        <f>Seniori!RI40</f>
        <v>0</v>
      </c>
      <c r="RJ34" s="97">
        <f>Seniori!RJ40</f>
        <v>0</v>
      </c>
      <c r="RK34" s="97">
        <f>Seniori!RK40</f>
        <v>0</v>
      </c>
      <c r="RL34" s="97">
        <f>Seniori!RL40</f>
        <v>0</v>
      </c>
      <c r="RM34" s="97">
        <f>Seniori!RM40</f>
        <v>0</v>
      </c>
      <c r="RN34" s="97">
        <f>Seniori!RN40</f>
        <v>0</v>
      </c>
      <c r="RO34" s="97">
        <f>Seniori!RO40</f>
        <v>0</v>
      </c>
      <c r="RP34" s="97">
        <f>Seniori!RP40</f>
        <v>0</v>
      </c>
      <c r="RQ34" s="97">
        <f>Seniori!RQ40</f>
        <v>0</v>
      </c>
      <c r="RR34" s="97">
        <f>Seniori!RR40</f>
        <v>0</v>
      </c>
      <c r="RS34" s="97">
        <f>Seniori!RS40</f>
        <v>0</v>
      </c>
      <c r="RT34" s="97">
        <f>Seniori!RT40</f>
        <v>0</v>
      </c>
      <c r="RU34" s="97">
        <f>Seniori!RU40</f>
        <v>0</v>
      </c>
      <c r="RV34" s="97">
        <f>Seniori!RV40</f>
        <v>0</v>
      </c>
      <c r="RW34" s="97">
        <f>Seniori!RW40</f>
        <v>0</v>
      </c>
      <c r="RX34" s="97">
        <f>Seniori!RX40</f>
        <v>0</v>
      </c>
      <c r="RY34" s="97">
        <f>Seniori!RY40</f>
        <v>0</v>
      </c>
      <c r="RZ34" s="97">
        <f>Seniori!RZ40</f>
        <v>0</v>
      </c>
      <c r="SA34" s="97">
        <f>Seniori!SA40</f>
        <v>0</v>
      </c>
      <c r="SB34" s="97">
        <f>Seniori!SB40</f>
        <v>0</v>
      </c>
      <c r="SC34" s="97">
        <f>Seniori!SC40</f>
        <v>0</v>
      </c>
      <c r="SD34" s="97">
        <f>Seniori!SD40</f>
        <v>0</v>
      </c>
      <c r="SE34" s="97">
        <f>Seniori!SE40</f>
        <v>0</v>
      </c>
      <c r="SF34" s="97">
        <f>Seniori!SF40</f>
        <v>0</v>
      </c>
      <c r="SG34" s="97">
        <f>Seniori!SG40</f>
        <v>0</v>
      </c>
      <c r="SH34" s="97">
        <f>Seniori!SH40</f>
        <v>0</v>
      </c>
      <c r="SI34" s="97">
        <f>Seniori!SI40</f>
        <v>0</v>
      </c>
      <c r="SJ34" s="97">
        <f>Seniori!SJ40</f>
        <v>0</v>
      </c>
      <c r="SK34" s="97">
        <f>Seniori!SK40</f>
        <v>0</v>
      </c>
      <c r="SL34" s="97">
        <f>Seniori!SL40</f>
        <v>0</v>
      </c>
      <c r="SM34" s="97">
        <f>Seniori!SM40</f>
        <v>0</v>
      </c>
      <c r="SN34" s="97">
        <f>Seniori!SN40</f>
        <v>0</v>
      </c>
      <c r="SO34" s="97">
        <f>Seniori!SO40</f>
        <v>0</v>
      </c>
      <c r="SP34" s="97">
        <f>Seniori!SP40</f>
        <v>0</v>
      </c>
      <c r="SQ34" s="97">
        <f>Seniori!SQ40</f>
        <v>0</v>
      </c>
      <c r="SR34" s="97">
        <f>Seniori!SR40</f>
        <v>0</v>
      </c>
      <c r="SS34" s="97">
        <f>Seniori!SS40</f>
        <v>0</v>
      </c>
      <c r="ST34" s="97">
        <f>Seniori!ST40</f>
        <v>0</v>
      </c>
      <c r="SU34" s="97">
        <f>Seniori!SU40</f>
        <v>0</v>
      </c>
      <c r="SV34" s="97">
        <f>Seniori!SV40</f>
        <v>0</v>
      </c>
      <c r="SW34" s="97">
        <f>Seniori!SW40</f>
        <v>0</v>
      </c>
      <c r="SX34" s="97">
        <f>Seniori!SX40</f>
        <v>0</v>
      </c>
      <c r="SY34" s="97">
        <f>Seniori!SY40</f>
        <v>0</v>
      </c>
      <c r="SZ34" s="97">
        <f>Seniori!SZ40</f>
        <v>0</v>
      </c>
      <c r="TA34" s="97">
        <f>Seniori!TA40</f>
        <v>0</v>
      </c>
      <c r="TB34" s="97">
        <f>Seniori!TB40</f>
        <v>0</v>
      </c>
    </row>
    <row r="35" spans="1:522" s="1" customFormat="1" ht="18" customHeight="1" x14ac:dyDescent="0.2">
      <c r="A35" s="12">
        <v>22</v>
      </c>
      <c r="B35" s="11" t="s">
        <v>644</v>
      </c>
      <c r="C35" s="1">
        <v>13274</v>
      </c>
      <c r="D35" s="1">
        <v>2021</v>
      </c>
      <c r="E35" s="59" t="s">
        <v>186</v>
      </c>
      <c r="F35" s="1">
        <v>5106</v>
      </c>
      <c r="G35" s="9" t="s">
        <v>95</v>
      </c>
      <c r="H35" s="4" t="s">
        <v>188</v>
      </c>
      <c r="I35" s="1">
        <f>SUM(K35:TB35)</f>
        <v>72.5</v>
      </c>
      <c r="J35" s="12">
        <f>Tabuľka4[[#This Row],[Stĺpec9]]</f>
        <v>72.5</v>
      </c>
      <c r="K35" s="97">
        <f>Seniori!K44</f>
        <v>0</v>
      </c>
      <c r="L35" s="97">
        <f>Seniori!L44</f>
        <v>0</v>
      </c>
      <c r="M35" s="97">
        <f>Seniori!M44</f>
        <v>0</v>
      </c>
      <c r="N35" s="97">
        <f>Seniori!N44</f>
        <v>0</v>
      </c>
      <c r="O35" s="97">
        <f>Seniori!O44</f>
        <v>0</v>
      </c>
      <c r="P35" s="97">
        <f>Seniori!P44</f>
        <v>0</v>
      </c>
      <c r="Q35" s="97">
        <f>Seniori!Q44</f>
        <v>0</v>
      </c>
      <c r="R35" s="97">
        <f>Seniori!R44</f>
        <v>0</v>
      </c>
      <c r="S35" s="97">
        <f>Seniori!S44</f>
        <v>0</v>
      </c>
      <c r="T35" s="97">
        <f>Seniori!T44</f>
        <v>0</v>
      </c>
      <c r="U35" s="97">
        <f>Seniori!U44</f>
        <v>0</v>
      </c>
      <c r="V35" s="97">
        <f>Seniori!V44</f>
        <v>0</v>
      </c>
      <c r="W35" s="97">
        <f>Seniori!W44</f>
        <v>0</v>
      </c>
      <c r="X35" s="97">
        <f>Seniori!X44</f>
        <v>0</v>
      </c>
      <c r="Y35" s="97">
        <f>Seniori!Y44</f>
        <v>0</v>
      </c>
      <c r="Z35" s="97">
        <f>Seniori!Z44</f>
        <v>0</v>
      </c>
      <c r="AA35" s="97">
        <f>Seniori!AA44</f>
        <v>0</v>
      </c>
      <c r="AB35" s="97">
        <f>Seniori!AB44</f>
        <v>0</v>
      </c>
      <c r="AC35" s="97">
        <f>Seniori!AC44</f>
        <v>0</v>
      </c>
      <c r="AD35" s="97">
        <f>Seniori!AD44</f>
        <v>0</v>
      </c>
      <c r="AE35" s="97">
        <f>Seniori!AE44</f>
        <v>0</v>
      </c>
      <c r="AF35" s="97">
        <f>Seniori!AF44</f>
        <v>0</v>
      </c>
      <c r="AG35" s="97">
        <f>Seniori!AG44</f>
        <v>0</v>
      </c>
      <c r="AH35" s="97">
        <f>Seniori!AH44</f>
        <v>0</v>
      </c>
      <c r="AI35" s="97">
        <f>Seniori!AI44</f>
        <v>0</v>
      </c>
      <c r="AJ35" s="97">
        <f>Seniori!AJ44</f>
        <v>0</v>
      </c>
      <c r="AK35" s="97">
        <f>Seniori!AK44</f>
        <v>0</v>
      </c>
      <c r="AL35" s="97">
        <f>Seniori!AL44</f>
        <v>0</v>
      </c>
      <c r="AM35" s="97">
        <f>Seniori!AM44</f>
        <v>0</v>
      </c>
      <c r="AN35" s="97">
        <f>Seniori!AN44</f>
        <v>0</v>
      </c>
      <c r="AO35" s="97">
        <f>Seniori!AO44</f>
        <v>0</v>
      </c>
      <c r="AP35" s="97">
        <f>Seniori!AP44</f>
        <v>0</v>
      </c>
      <c r="AQ35" s="97">
        <f>Seniori!AQ44</f>
        <v>0</v>
      </c>
      <c r="AR35" s="97">
        <f>Seniori!AR44</f>
        <v>0</v>
      </c>
      <c r="AS35" s="97">
        <f>Seniori!AS44</f>
        <v>0</v>
      </c>
      <c r="AT35" s="97">
        <f>Seniori!AT44</f>
        <v>0</v>
      </c>
      <c r="AU35" s="97">
        <f>Seniori!AU44</f>
        <v>0</v>
      </c>
      <c r="AV35" s="97">
        <f>Seniori!AV44</f>
        <v>0</v>
      </c>
      <c r="AW35" s="97">
        <f>Seniori!AW44</f>
        <v>0</v>
      </c>
      <c r="AX35" s="97">
        <f>Seniori!AX44</f>
        <v>0</v>
      </c>
      <c r="AY35" s="97">
        <f>Seniori!AY44</f>
        <v>0</v>
      </c>
      <c r="AZ35" s="97">
        <f>Seniori!AZ44</f>
        <v>0</v>
      </c>
      <c r="BA35" s="97">
        <f>Seniori!BA44</f>
        <v>0</v>
      </c>
      <c r="BB35" s="97">
        <f>Seniori!BB44</f>
        <v>0</v>
      </c>
      <c r="BC35" s="97">
        <f>Seniori!BC44</f>
        <v>0</v>
      </c>
      <c r="BD35" s="97">
        <f>Seniori!BD44</f>
        <v>0</v>
      </c>
      <c r="BE35" s="97">
        <f>Seniori!BE44</f>
        <v>0</v>
      </c>
      <c r="BF35" s="97">
        <f>Seniori!BF44</f>
        <v>0</v>
      </c>
      <c r="BG35" s="97">
        <f>Seniori!BG44</f>
        <v>0</v>
      </c>
      <c r="BH35" s="97">
        <f>Seniori!BH44</f>
        <v>0</v>
      </c>
      <c r="BI35" s="97">
        <f>Seniori!BI44</f>
        <v>0</v>
      </c>
      <c r="BJ35" s="97">
        <f>Seniori!BJ44</f>
        <v>0</v>
      </c>
      <c r="BK35" s="97">
        <f>Seniori!BK44</f>
        <v>0</v>
      </c>
      <c r="BL35" s="97">
        <f>Seniori!BL44</f>
        <v>0</v>
      </c>
      <c r="BM35" s="97">
        <f>Seniori!BM44</f>
        <v>0</v>
      </c>
      <c r="BN35" s="97">
        <f>Seniori!BN44</f>
        <v>0</v>
      </c>
      <c r="BO35" s="97">
        <f>Seniori!BO44</f>
        <v>0</v>
      </c>
      <c r="BP35" s="97">
        <f>Seniori!BP44</f>
        <v>0</v>
      </c>
      <c r="BQ35" s="97">
        <f>Seniori!BQ44</f>
        <v>0</v>
      </c>
      <c r="BR35" s="97">
        <f>Seniori!BR44</f>
        <v>0</v>
      </c>
      <c r="BS35" s="97">
        <f>Seniori!BS44</f>
        <v>0</v>
      </c>
      <c r="BT35" s="97">
        <f>Seniori!BT44</f>
        <v>0</v>
      </c>
      <c r="BU35" s="97">
        <f>Seniori!BU44</f>
        <v>0</v>
      </c>
      <c r="BV35" s="97">
        <f>Seniori!BV44</f>
        <v>0</v>
      </c>
      <c r="BW35" s="97">
        <f>Seniori!BW44</f>
        <v>0</v>
      </c>
      <c r="BX35" s="97">
        <f>Seniori!BX44</f>
        <v>0</v>
      </c>
      <c r="BY35" s="97">
        <f>Seniori!BY44</f>
        <v>0</v>
      </c>
      <c r="BZ35" s="97">
        <f>Seniori!BZ44</f>
        <v>0</v>
      </c>
      <c r="CA35" s="97">
        <f>Seniori!CA44</f>
        <v>0</v>
      </c>
      <c r="CB35" s="97">
        <f>Seniori!CB44</f>
        <v>0</v>
      </c>
      <c r="CC35" s="97">
        <f>Seniori!CC44</f>
        <v>0</v>
      </c>
      <c r="CD35" s="97">
        <f>Seniori!CD44</f>
        <v>0</v>
      </c>
      <c r="CE35" s="97">
        <f>Seniori!CE44</f>
        <v>0</v>
      </c>
      <c r="CF35" s="97">
        <f>Seniori!CF44</f>
        <v>0</v>
      </c>
      <c r="CG35" s="97">
        <f>Seniori!CG44</f>
        <v>0</v>
      </c>
      <c r="CH35" s="97">
        <f>Seniori!CH44</f>
        <v>0</v>
      </c>
      <c r="CI35" s="97">
        <f>Seniori!CI44</f>
        <v>0</v>
      </c>
      <c r="CJ35" s="97">
        <f>Seniori!CJ44</f>
        <v>0</v>
      </c>
      <c r="CK35" s="97">
        <f>Seniori!CK44</f>
        <v>0</v>
      </c>
      <c r="CL35" s="97">
        <f>Seniori!CL44</f>
        <v>0</v>
      </c>
      <c r="CM35" s="97">
        <f>Seniori!CM44</f>
        <v>0</v>
      </c>
      <c r="CN35" s="97">
        <f>Seniori!CN44</f>
        <v>0</v>
      </c>
      <c r="CO35" s="97">
        <f>Seniori!CO44</f>
        <v>0</v>
      </c>
      <c r="CP35" s="97">
        <f>Seniori!CP44</f>
        <v>0</v>
      </c>
      <c r="CQ35" s="97">
        <f>Seniori!CQ44</f>
        <v>0</v>
      </c>
      <c r="CR35" s="97">
        <f>Seniori!CR44</f>
        <v>0</v>
      </c>
      <c r="CS35" s="97">
        <f>Seniori!CS44</f>
        <v>0</v>
      </c>
      <c r="CT35" s="97">
        <f>Seniori!CT44</f>
        <v>0</v>
      </c>
      <c r="CU35" s="97">
        <f>Seniori!CU44</f>
        <v>0</v>
      </c>
      <c r="CV35" s="97">
        <f>Seniori!CV44</f>
        <v>0</v>
      </c>
      <c r="CW35" s="97">
        <f>Seniori!CW44</f>
        <v>0</v>
      </c>
      <c r="CX35" s="97">
        <f>Seniori!CX44</f>
        <v>0</v>
      </c>
      <c r="CY35" s="97">
        <f>Seniori!CY44</f>
        <v>0</v>
      </c>
      <c r="CZ35" s="97">
        <f>Seniori!CZ44</f>
        <v>0</v>
      </c>
      <c r="DA35" s="97">
        <f>Seniori!DA44</f>
        <v>0</v>
      </c>
      <c r="DB35" s="97">
        <f>Seniori!DB44</f>
        <v>0</v>
      </c>
      <c r="DC35" s="97">
        <f>Seniori!DC44</f>
        <v>0</v>
      </c>
      <c r="DD35" s="97">
        <f>Seniori!DD44</f>
        <v>0</v>
      </c>
      <c r="DE35" s="97">
        <f>Seniori!DE44</f>
        <v>0</v>
      </c>
      <c r="DF35" s="97">
        <f>Seniori!DF44</f>
        <v>0</v>
      </c>
      <c r="DG35" s="97">
        <f>Seniori!DG44</f>
        <v>0</v>
      </c>
      <c r="DH35" s="97">
        <f>Seniori!DH44</f>
        <v>0</v>
      </c>
      <c r="DI35" s="97">
        <f>Seniori!DI44</f>
        <v>0</v>
      </c>
      <c r="DJ35" s="97">
        <f>Seniori!DJ44</f>
        <v>0</v>
      </c>
      <c r="DK35" s="97">
        <f>Seniori!DK44</f>
        <v>0</v>
      </c>
      <c r="DL35" s="97">
        <f>Seniori!DL44</f>
        <v>0</v>
      </c>
      <c r="DM35" s="97">
        <f>Seniori!DM44</f>
        <v>0</v>
      </c>
      <c r="DN35" s="97">
        <f>Seniori!DN44</f>
        <v>0</v>
      </c>
      <c r="DO35" s="97">
        <f>Seniori!DO44</f>
        <v>0</v>
      </c>
      <c r="DP35" s="97">
        <f>Seniori!DP44</f>
        <v>0</v>
      </c>
      <c r="DQ35" s="97">
        <f>Seniori!DQ44</f>
        <v>0</v>
      </c>
      <c r="DR35" s="97">
        <f>Seniori!DR44</f>
        <v>0</v>
      </c>
      <c r="DS35" s="97">
        <f>Seniori!DS44</f>
        <v>0</v>
      </c>
      <c r="DT35" s="97">
        <f>Seniori!DT44</f>
        <v>0</v>
      </c>
      <c r="DU35" s="97">
        <f>Seniori!DU44</f>
        <v>0</v>
      </c>
      <c r="DV35" s="97">
        <f>Seniori!DV44</f>
        <v>0</v>
      </c>
      <c r="DW35" s="97">
        <f>Seniori!DW44</f>
        <v>0</v>
      </c>
      <c r="DX35" s="97">
        <f>Seniori!DX44</f>
        <v>0</v>
      </c>
      <c r="DY35" s="97">
        <f>Seniori!DY44</f>
        <v>0</v>
      </c>
      <c r="DZ35" s="97">
        <f>Seniori!DZ44</f>
        <v>0</v>
      </c>
      <c r="EA35" s="97">
        <f>Seniori!EA44</f>
        <v>0</v>
      </c>
      <c r="EB35" s="97">
        <f>Seniori!EB44</f>
        <v>0</v>
      </c>
      <c r="EC35" s="97">
        <f>Seniori!EC44</f>
        <v>4</v>
      </c>
      <c r="ED35" s="97">
        <f>Seniori!ED44</f>
        <v>0</v>
      </c>
      <c r="EE35" s="97">
        <f>Seniori!EE44</f>
        <v>0</v>
      </c>
      <c r="EF35" s="97">
        <f>Seniori!EF44</f>
        <v>0</v>
      </c>
      <c r="EG35" s="97">
        <f>Seniori!EG44</f>
        <v>0</v>
      </c>
      <c r="EH35" s="97">
        <f>Seniori!EH44</f>
        <v>0</v>
      </c>
      <c r="EI35" s="97">
        <f>Seniori!EI44</f>
        <v>0</v>
      </c>
      <c r="EJ35" s="97">
        <f>Seniori!EJ44</f>
        <v>4</v>
      </c>
      <c r="EK35" s="97">
        <f>Seniori!EK44</f>
        <v>0</v>
      </c>
      <c r="EL35" s="97">
        <f>Seniori!EL44</f>
        <v>0</v>
      </c>
      <c r="EM35" s="97">
        <f>Seniori!EM44</f>
        <v>0</v>
      </c>
      <c r="EN35" s="97">
        <f>Seniori!EN44</f>
        <v>0</v>
      </c>
      <c r="EO35" s="97">
        <f>Seniori!EO44</f>
        <v>0</v>
      </c>
      <c r="EP35" s="97">
        <f>Seniori!EP44</f>
        <v>0</v>
      </c>
      <c r="EQ35" s="97">
        <f>Seniori!EQ44</f>
        <v>0</v>
      </c>
      <c r="ER35" s="97">
        <f>Seniori!ER44</f>
        <v>0</v>
      </c>
      <c r="ES35" s="97">
        <f>Seniori!ES44</f>
        <v>0</v>
      </c>
      <c r="ET35" s="97">
        <f>Seniori!ET44</f>
        <v>0</v>
      </c>
      <c r="EU35" s="97">
        <f>Seniori!EU44</f>
        <v>0</v>
      </c>
      <c r="EV35" s="97">
        <f>Seniori!EV44</f>
        <v>0</v>
      </c>
      <c r="EW35" s="97">
        <f>Seniori!EW44</f>
        <v>0</v>
      </c>
      <c r="EX35" s="97">
        <f>Seniori!EX44</f>
        <v>0</v>
      </c>
      <c r="EY35" s="97">
        <f>Seniori!EY44</f>
        <v>0</v>
      </c>
      <c r="EZ35" s="97">
        <f>Seniori!EZ44</f>
        <v>0</v>
      </c>
      <c r="FA35" s="97">
        <f>Seniori!FA44</f>
        <v>0</v>
      </c>
      <c r="FB35" s="97">
        <f>Seniori!FB44</f>
        <v>0</v>
      </c>
      <c r="FC35" s="97">
        <f>Seniori!FC44</f>
        <v>0</v>
      </c>
      <c r="FD35" s="97">
        <f>Seniori!FD44</f>
        <v>0</v>
      </c>
      <c r="FE35" s="97">
        <f>Seniori!FE44</f>
        <v>0</v>
      </c>
      <c r="FF35" s="97">
        <f>Seniori!FF44</f>
        <v>0</v>
      </c>
      <c r="FG35" s="97">
        <f>Seniori!FG44</f>
        <v>0</v>
      </c>
      <c r="FH35" s="97">
        <f>Seniori!FH44</f>
        <v>0</v>
      </c>
      <c r="FI35" s="97">
        <f>Seniori!FI44</f>
        <v>0</v>
      </c>
      <c r="FJ35" s="97">
        <f>Seniori!FJ44</f>
        <v>0</v>
      </c>
      <c r="FK35" s="97">
        <f>Seniori!FK44</f>
        <v>0</v>
      </c>
      <c r="FL35" s="97">
        <f>Seniori!FL44</f>
        <v>0</v>
      </c>
      <c r="FM35" s="97">
        <f>Seniori!FM44</f>
        <v>0</v>
      </c>
      <c r="FN35" s="97">
        <f>Seniori!FN44</f>
        <v>0</v>
      </c>
      <c r="FO35" s="97">
        <f>Seniori!FO44</f>
        <v>0</v>
      </c>
      <c r="FP35" s="97">
        <f>Seniori!FP44</f>
        <v>0</v>
      </c>
      <c r="FQ35" s="97">
        <f>Seniori!FQ44</f>
        <v>0</v>
      </c>
      <c r="FR35" s="97">
        <f>Seniori!FR44</f>
        <v>0</v>
      </c>
      <c r="FS35" s="97">
        <f>Seniori!FS44</f>
        <v>0</v>
      </c>
      <c r="FT35" s="97">
        <f>Seniori!FT44</f>
        <v>0</v>
      </c>
      <c r="FU35" s="97">
        <f>Seniori!FU44</f>
        <v>0</v>
      </c>
      <c r="FV35" s="97">
        <f>Seniori!FV44</f>
        <v>0</v>
      </c>
      <c r="FW35" s="97">
        <f>Seniori!FW44</f>
        <v>0</v>
      </c>
      <c r="FX35" s="97">
        <f>Seniori!FX44</f>
        <v>0</v>
      </c>
      <c r="FY35" s="97">
        <f>Seniori!FY44</f>
        <v>11</v>
      </c>
      <c r="FZ35" s="97">
        <f>Seniori!FZ44</f>
        <v>6</v>
      </c>
      <c r="GA35" s="97">
        <f>Seniori!GA44</f>
        <v>0</v>
      </c>
      <c r="GB35" s="97">
        <f>Seniori!GB44</f>
        <v>0</v>
      </c>
      <c r="GC35" s="97">
        <f>Seniori!GC44</f>
        <v>0</v>
      </c>
      <c r="GD35" s="97">
        <f>Seniori!GD44</f>
        <v>0</v>
      </c>
      <c r="GE35" s="97">
        <f>Seniori!GE44</f>
        <v>0</v>
      </c>
      <c r="GF35" s="97">
        <f>Seniori!GF44</f>
        <v>0</v>
      </c>
      <c r="GG35" s="97">
        <f>Seniori!GG44</f>
        <v>0</v>
      </c>
      <c r="GH35" s="97">
        <f>Seniori!GH44</f>
        <v>0</v>
      </c>
      <c r="GI35" s="97">
        <f>Seniori!GI44</f>
        <v>0</v>
      </c>
      <c r="GJ35" s="97">
        <f>Seniori!GJ44</f>
        <v>0</v>
      </c>
      <c r="GK35" s="97">
        <f>Seniori!GK44</f>
        <v>0</v>
      </c>
      <c r="GL35" s="97">
        <f>Seniori!GL44</f>
        <v>0</v>
      </c>
      <c r="GM35" s="97">
        <f>Seniori!GM44</f>
        <v>10</v>
      </c>
      <c r="GN35" s="97">
        <f>Seniori!GN44</f>
        <v>7</v>
      </c>
      <c r="GO35" s="97">
        <f>Seniori!GO44</f>
        <v>0</v>
      </c>
      <c r="GP35" s="97">
        <f>Seniori!GP44</f>
        <v>0</v>
      </c>
      <c r="GQ35" s="97">
        <f>Seniori!GQ44</f>
        <v>0</v>
      </c>
      <c r="GR35" s="97">
        <f>Seniori!GR44</f>
        <v>0</v>
      </c>
      <c r="GS35" s="97">
        <f>Seniori!GS44</f>
        <v>0</v>
      </c>
      <c r="GT35" s="97">
        <f>Seniori!GT44</f>
        <v>0</v>
      </c>
      <c r="GU35" s="97">
        <f>Seniori!GU44</f>
        <v>0</v>
      </c>
      <c r="GV35" s="97">
        <f>Seniori!GV44</f>
        <v>0</v>
      </c>
      <c r="GW35" s="97">
        <f>Seniori!GW44</f>
        <v>0</v>
      </c>
      <c r="GX35" s="97">
        <f>Seniori!GX44</f>
        <v>0</v>
      </c>
      <c r="GY35" s="97">
        <f>Seniori!GY44</f>
        <v>0</v>
      </c>
      <c r="GZ35" s="97">
        <f>Seniori!GZ44</f>
        <v>0</v>
      </c>
      <c r="HA35" s="97">
        <f>Seniori!HA44</f>
        <v>0</v>
      </c>
      <c r="HB35" s="97">
        <f>Seniori!HB44</f>
        <v>0</v>
      </c>
      <c r="HC35" s="97">
        <f>Seniori!HC44</f>
        <v>0</v>
      </c>
      <c r="HD35" s="97">
        <f>Seniori!HD44</f>
        <v>0</v>
      </c>
      <c r="HE35" s="97">
        <f>Seniori!HE44</f>
        <v>0</v>
      </c>
      <c r="HF35" s="97">
        <f>Seniori!HF44</f>
        <v>0</v>
      </c>
      <c r="HG35" s="97">
        <f>Seniori!HG44</f>
        <v>0</v>
      </c>
      <c r="HH35" s="97">
        <f>Seniori!HH44</f>
        <v>0</v>
      </c>
      <c r="HI35" s="97">
        <f>Seniori!HI44</f>
        <v>0</v>
      </c>
      <c r="HJ35" s="97">
        <f>Seniori!HJ44</f>
        <v>0</v>
      </c>
      <c r="HK35" s="97">
        <f>Seniori!HK44</f>
        <v>0</v>
      </c>
      <c r="HL35" s="97">
        <f>Seniori!HL44</f>
        <v>0</v>
      </c>
      <c r="HM35" s="97">
        <f>Seniori!HM44</f>
        <v>0</v>
      </c>
      <c r="HN35" s="97">
        <f>Seniori!HN44</f>
        <v>0</v>
      </c>
      <c r="HO35" s="97">
        <f>Seniori!HO44</f>
        <v>0</v>
      </c>
      <c r="HP35" s="97">
        <f>Seniori!HP44</f>
        <v>0</v>
      </c>
      <c r="HQ35" s="97">
        <f>Seniori!HQ44</f>
        <v>0</v>
      </c>
      <c r="HR35" s="97">
        <f>Seniori!HR44</f>
        <v>0</v>
      </c>
      <c r="HS35" s="97">
        <f>Seniori!HS44</f>
        <v>0</v>
      </c>
      <c r="HT35" s="97">
        <f>Seniori!HT44</f>
        <v>0</v>
      </c>
      <c r="HU35" s="97">
        <f>Seniori!HU44</f>
        <v>0</v>
      </c>
      <c r="HV35" s="97">
        <f>Seniori!HV44</f>
        <v>0</v>
      </c>
      <c r="HW35" s="97">
        <f>Seniori!HW44</f>
        <v>0</v>
      </c>
      <c r="HX35" s="97">
        <f>Seniori!HX44</f>
        <v>0</v>
      </c>
      <c r="HY35" s="97">
        <f>Seniori!HY44</f>
        <v>0</v>
      </c>
      <c r="HZ35" s="97">
        <f>Seniori!HZ44</f>
        <v>0</v>
      </c>
      <c r="IA35" s="97">
        <f>Seniori!IA44</f>
        <v>0</v>
      </c>
      <c r="IB35" s="97">
        <f>Seniori!IB44</f>
        <v>0</v>
      </c>
      <c r="IC35" s="97">
        <f>Seniori!IC44</f>
        <v>0</v>
      </c>
      <c r="ID35" s="97">
        <f>Seniori!ID44</f>
        <v>0</v>
      </c>
      <c r="IE35" s="97">
        <f>Seniori!IE44</f>
        <v>0</v>
      </c>
      <c r="IF35" s="97">
        <f>Seniori!IF44</f>
        <v>0</v>
      </c>
      <c r="IG35" s="97">
        <f>Seniori!IG44</f>
        <v>0</v>
      </c>
      <c r="IH35" s="97">
        <f>Seniori!IH44</f>
        <v>0</v>
      </c>
      <c r="II35" s="97">
        <f>Seniori!II44</f>
        <v>0</v>
      </c>
      <c r="IJ35" s="97">
        <f>Seniori!IJ44</f>
        <v>0</v>
      </c>
      <c r="IK35" s="97">
        <f>Seniori!IK44</f>
        <v>0</v>
      </c>
      <c r="IL35" s="97">
        <f>Seniori!IL44</f>
        <v>0</v>
      </c>
      <c r="IM35" s="97">
        <f>Seniori!IM44</f>
        <v>0</v>
      </c>
      <c r="IN35" s="97">
        <f>Seniori!IN44</f>
        <v>0</v>
      </c>
      <c r="IO35" s="97">
        <f>Seniori!IO44</f>
        <v>0</v>
      </c>
      <c r="IP35" s="97">
        <f>Seniori!IP44</f>
        <v>0</v>
      </c>
      <c r="IQ35" s="97">
        <f>Seniori!IQ44</f>
        <v>0</v>
      </c>
      <c r="IR35" s="97">
        <f>Seniori!IR44</f>
        <v>0</v>
      </c>
      <c r="IS35" s="97">
        <f>Seniori!IS44</f>
        <v>0</v>
      </c>
      <c r="IT35" s="97">
        <f>Seniori!IT44</f>
        <v>0</v>
      </c>
      <c r="IU35" s="97">
        <f>Seniori!IU44</f>
        <v>0</v>
      </c>
      <c r="IV35" s="97">
        <f>Seniori!IV44</f>
        <v>0</v>
      </c>
      <c r="IW35" s="97">
        <f>Seniori!IW44</f>
        <v>0</v>
      </c>
      <c r="IX35" s="97">
        <f>Seniori!IX44</f>
        <v>0</v>
      </c>
      <c r="IY35" s="97">
        <f>Seniori!IY44</f>
        <v>0</v>
      </c>
      <c r="IZ35" s="97">
        <f>Seniori!IZ44</f>
        <v>0</v>
      </c>
      <c r="JA35" s="97">
        <f>Seniori!JA44</f>
        <v>0</v>
      </c>
      <c r="JB35" s="97">
        <f>Seniori!JB44</f>
        <v>0</v>
      </c>
      <c r="JC35" s="97">
        <f>Seniori!JC44</f>
        <v>0</v>
      </c>
      <c r="JD35" s="97">
        <f>Seniori!JD44</f>
        <v>0</v>
      </c>
      <c r="JE35" s="97">
        <f>Seniori!JE44</f>
        <v>0</v>
      </c>
      <c r="JF35" s="97">
        <f>Seniori!JF44</f>
        <v>0</v>
      </c>
      <c r="JG35" s="97">
        <f>Seniori!JG44</f>
        <v>0</v>
      </c>
      <c r="JH35" s="97">
        <f>Seniori!JH44</f>
        <v>0</v>
      </c>
      <c r="JI35" s="97">
        <f>Seniori!JI44</f>
        <v>0</v>
      </c>
      <c r="JJ35" s="97">
        <f>Seniori!JJ44</f>
        <v>0</v>
      </c>
      <c r="JK35" s="97">
        <f>Seniori!JK44</f>
        <v>0</v>
      </c>
      <c r="JL35" s="97">
        <f>Seniori!JL44</f>
        <v>0</v>
      </c>
      <c r="JM35" s="97">
        <f>Seniori!JM44</f>
        <v>0</v>
      </c>
      <c r="JN35" s="97">
        <f>Seniori!JN44</f>
        <v>0</v>
      </c>
      <c r="JO35" s="97">
        <f>Seniori!JO44</f>
        <v>0</v>
      </c>
      <c r="JP35" s="97">
        <f>Seniori!JP44</f>
        <v>0</v>
      </c>
      <c r="JQ35" s="97">
        <f>Seniori!JQ44</f>
        <v>0</v>
      </c>
      <c r="JR35" s="97">
        <f>Seniori!JR44</f>
        <v>0</v>
      </c>
      <c r="JS35" s="97">
        <f>Seniori!JS44</f>
        <v>0</v>
      </c>
      <c r="JT35" s="97">
        <f>Seniori!JT44</f>
        <v>0</v>
      </c>
      <c r="JU35" s="97">
        <f>Seniori!JU44</f>
        <v>0</v>
      </c>
      <c r="JV35" s="97">
        <f>Seniori!JV44</f>
        <v>0</v>
      </c>
      <c r="JW35" s="97">
        <f>Seniori!JW44</f>
        <v>0</v>
      </c>
      <c r="JX35" s="97">
        <f>Seniori!JX44</f>
        <v>0</v>
      </c>
      <c r="JY35" s="97">
        <f>Seniori!JY44</f>
        <v>0</v>
      </c>
      <c r="JZ35" s="97">
        <f>Seniori!JZ44</f>
        <v>0</v>
      </c>
      <c r="KA35" s="97">
        <f>Seniori!KA44</f>
        <v>0</v>
      </c>
      <c r="KB35" s="97">
        <f>Seniori!KB44</f>
        <v>0</v>
      </c>
      <c r="KC35" s="97">
        <f>Seniori!KC44</f>
        <v>0</v>
      </c>
      <c r="KD35" s="97">
        <f>Seniori!KD44</f>
        <v>0</v>
      </c>
      <c r="KE35" s="97">
        <f>Seniori!KE44</f>
        <v>0</v>
      </c>
      <c r="KF35" s="97">
        <f>Seniori!KF44</f>
        <v>0</v>
      </c>
      <c r="KG35" s="97">
        <f>Seniori!KG44</f>
        <v>0</v>
      </c>
      <c r="KH35" s="97">
        <f>Seniori!KH44</f>
        <v>0</v>
      </c>
      <c r="KI35" s="97">
        <f>Seniori!KI44</f>
        <v>0</v>
      </c>
      <c r="KJ35" s="97">
        <f>Seniori!KJ44</f>
        <v>9</v>
      </c>
      <c r="KK35" s="97">
        <f>Seniori!KK44</f>
        <v>0</v>
      </c>
      <c r="KL35" s="97">
        <f>Seniori!KL44</f>
        <v>0</v>
      </c>
      <c r="KM35" s="97">
        <f>Seniori!KM44</f>
        <v>0</v>
      </c>
      <c r="KN35" s="97">
        <f>Seniori!KN44</f>
        <v>0</v>
      </c>
      <c r="KO35" s="97">
        <f>Seniori!KO44</f>
        <v>0</v>
      </c>
      <c r="KP35" s="97">
        <f>Seniori!KP44</f>
        <v>0</v>
      </c>
      <c r="KQ35" s="97">
        <f>Seniori!KQ44</f>
        <v>0</v>
      </c>
      <c r="KR35" s="97">
        <f>Seniori!KR44</f>
        <v>0</v>
      </c>
      <c r="KS35" s="97">
        <f>Seniori!KS44</f>
        <v>8</v>
      </c>
      <c r="KT35" s="97">
        <f>Seniori!KT44</f>
        <v>0</v>
      </c>
      <c r="KU35" s="97">
        <f>Seniori!KU44</f>
        <v>0</v>
      </c>
      <c r="KV35" s="97">
        <f>Seniori!KV44</f>
        <v>0</v>
      </c>
      <c r="KW35" s="97">
        <f>Seniori!KW44</f>
        <v>0</v>
      </c>
      <c r="KX35" s="97">
        <f>Seniori!KX44</f>
        <v>0</v>
      </c>
      <c r="KY35" s="97">
        <f>Seniori!KY44</f>
        <v>0</v>
      </c>
      <c r="KZ35" s="97">
        <f>Seniori!KZ44</f>
        <v>0</v>
      </c>
      <c r="LA35" s="97">
        <f>Seniori!LA44</f>
        <v>0</v>
      </c>
      <c r="LB35" s="97">
        <f>Seniori!LB44</f>
        <v>0</v>
      </c>
      <c r="LC35" s="97">
        <f>Seniori!LC44</f>
        <v>0</v>
      </c>
      <c r="LD35" s="97">
        <f>Seniori!LD44</f>
        <v>0</v>
      </c>
      <c r="LE35" s="97">
        <f>Seniori!LE44</f>
        <v>0</v>
      </c>
      <c r="LF35" s="97">
        <f>Seniori!LF44</f>
        <v>0</v>
      </c>
      <c r="LG35" s="97">
        <f>Seniori!LG44</f>
        <v>0</v>
      </c>
      <c r="LH35" s="97">
        <f>Seniori!LH44</f>
        <v>0</v>
      </c>
      <c r="LI35" s="97">
        <f>Seniori!LI44</f>
        <v>12</v>
      </c>
      <c r="LJ35" s="97">
        <f>Seniori!LJ44</f>
        <v>0</v>
      </c>
      <c r="LK35" s="97">
        <f>Seniori!LK44</f>
        <v>0</v>
      </c>
      <c r="LL35" s="97">
        <f>Seniori!LL44</f>
        <v>0</v>
      </c>
      <c r="LM35" s="97">
        <f>Seniori!LM44</f>
        <v>0</v>
      </c>
      <c r="LN35" s="97">
        <f>Seniori!LN44</f>
        <v>0</v>
      </c>
      <c r="LO35" s="97">
        <f>Seniori!LO44</f>
        <v>0</v>
      </c>
      <c r="LP35" s="97">
        <f>Seniori!LP44</f>
        <v>0</v>
      </c>
      <c r="LQ35" s="97">
        <f>Seniori!LQ44</f>
        <v>1.5</v>
      </c>
      <c r="LR35" s="97">
        <f>Seniori!LR44</f>
        <v>0</v>
      </c>
      <c r="LS35" s="97">
        <f>Seniori!LS44</f>
        <v>0</v>
      </c>
      <c r="LT35" s="97">
        <f>Seniori!LT44</f>
        <v>0</v>
      </c>
      <c r="LU35" s="97">
        <f>Seniori!LU44</f>
        <v>0</v>
      </c>
      <c r="LV35" s="97">
        <f>Seniori!LV44</f>
        <v>0</v>
      </c>
      <c r="LW35" s="97">
        <f>Seniori!LW44</f>
        <v>0</v>
      </c>
      <c r="LX35" s="97">
        <f>Seniori!LX44</f>
        <v>0</v>
      </c>
      <c r="LY35" s="97">
        <f>Seniori!LY44</f>
        <v>0</v>
      </c>
      <c r="LZ35" s="97">
        <f>Seniori!LZ44</f>
        <v>0</v>
      </c>
      <c r="MA35" s="97">
        <f>Seniori!MA44</f>
        <v>0</v>
      </c>
      <c r="MB35" s="97">
        <f>Seniori!MB44</f>
        <v>0</v>
      </c>
      <c r="MC35" s="97">
        <f>Seniori!MC44</f>
        <v>0</v>
      </c>
      <c r="MD35" s="97">
        <f>Seniori!MD44</f>
        <v>0</v>
      </c>
      <c r="ME35" s="97">
        <f>Seniori!ME44</f>
        <v>0</v>
      </c>
      <c r="MF35" s="97">
        <f>Seniori!MF44</f>
        <v>0</v>
      </c>
      <c r="MG35" s="97">
        <f>Seniori!MG44</f>
        <v>0</v>
      </c>
      <c r="MH35" s="97">
        <f>Seniori!MH44</f>
        <v>0</v>
      </c>
      <c r="MI35" s="97">
        <f>Seniori!MI44</f>
        <v>0</v>
      </c>
      <c r="MJ35" s="97">
        <f>Seniori!MJ44</f>
        <v>0</v>
      </c>
      <c r="MK35" s="97">
        <f>Seniori!MK44</f>
        <v>0</v>
      </c>
      <c r="ML35" s="97">
        <f>Seniori!ML44</f>
        <v>0</v>
      </c>
      <c r="MM35" s="97">
        <f>Seniori!MM44</f>
        <v>0</v>
      </c>
      <c r="MN35" s="97">
        <f>Seniori!MN44</f>
        <v>0</v>
      </c>
      <c r="MO35" s="97">
        <f>Seniori!MO44</f>
        <v>0</v>
      </c>
      <c r="MP35" s="97">
        <f>Seniori!MP44</f>
        <v>0</v>
      </c>
      <c r="MQ35" s="97">
        <f>Seniori!MQ44</f>
        <v>0</v>
      </c>
      <c r="MR35" s="97">
        <f>Seniori!MR44</f>
        <v>0</v>
      </c>
      <c r="MS35" s="97">
        <f>Seniori!MS44</f>
        <v>0</v>
      </c>
      <c r="MT35" s="97">
        <f>Seniori!MT44</f>
        <v>0</v>
      </c>
      <c r="MU35" s="97">
        <f>Seniori!MU44</f>
        <v>0</v>
      </c>
      <c r="MV35" s="97">
        <f>Seniori!MV44</f>
        <v>0</v>
      </c>
      <c r="MW35" s="97">
        <f>Seniori!MW44</f>
        <v>0</v>
      </c>
      <c r="MX35" s="97">
        <f>Seniori!MX44</f>
        <v>0</v>
      </c>
      <c r="MY35" s="97">
        <f>Seniori!MY44</f>
        <v>0</v>
      </c>
      <c r="MZ35" s="97">
        <f>Seniori!MZ44</f>
        <v>0</v>
      </c>
      <c r="NA35" s="97">
        <f>Seniori!NA44</f>
        <v>0</v>
      </c>
      <c r="NB35" s="97">
        <f>Seniori!NB44</f>
        <v>0</v>
      </c>
      <c r="NC35" s="97">
        <f>Seniori!NC44</f>
        <v>0</v>
      </c>
      <c r="ND35" s="97">
        <f>Seniori!ND44</f>
        <v>0</v>
      </c>
      <c r="NE35" s="97">
        <f>Seniori!NE44</f>
        <v>0</v>
      </c>
      <c r="NF35" s="97">
        <f>Seniori!NF44</f>
        <v>0</v>
      </c>
      <c r="NG35" s="97">
        <f>Seniori!NG44</f>
        <v>0</v>
      </c>
      <c r="NH35" s="97">
        <f>Seniori!NH44</f>
        <v>0</v>
      </c>
      <c r="NI35" s="97">
        <f>Seniori!NI44</f>
        <v>0</v>
      </c>
      <c r="NJ35" s="97">
        <f>Seniori!NJ44</f>
        <v>0</v>
      </c>
      <c r="NK35" s="97">
        <f>Seniori!NK44</f>
        <v>0</v>
      </c>
      <c r="NL35" s="97">
        <f>Seniori!NL44</f>
        <v>0</v>
      </c>
      <c r="NM35" s="97">
        <f>Seniori!NM44</f>
        <v>0</v>
      </c>
      <c r="NN35" s="97">
        <f>Seniori!NN44</f>
        <v>0</v>
      </c>
      <c r="NO35" s="97">
        <f>Seniori!NO44</f>
        <v>0</v>
      </c>
      <c r="NP35" s="97">
        <f>Seniori!NP44</f>
        <v>0</v>
      </c>
      <c r="NQ35" s="97">
        <f>Seniori!NQ44</f>
        <v>0</v>
      </c>
      <c r="NR35" s="97">
        <f>Seniori!NR44</f>
        <v>0</v>
      </c>
      <c r="NS35" s="97">
        <f>Seniori!NS44</f>
        <v>0</v>
      </c>
      <c r="NT35" s="97">
        <f>Seniori!NT44</f>
        <v>0</v>
      </c>
      <c r="NU35" s="97">
        <f>Seniori!NU44</f>
        <v>0</v>
      </c>
      <c r="NV35" s="97">
        <f>Seniori!NV44</f>
        <v>0</v>
      </c>
      <c r="NW35" s="97">
        <f>Seniori!NW44</f>
        <v>0</v>
      </c>
      <c r="NX35" s="97">
        <f>Seniori!NX44</f>
        <v>0</v>
      </c>
      <c r="NY35" s="97">
        <f>Seniori!NY44</f>
        <v>0</v>
      </c>
      <c r="NZ35" s="97">
        <f>Seniori!NZ44</f>
        <v>0</v>
      </c>
      <c r="OA35" s="97">
        <f>Seniori!OA44</f>
        <v>0</v>
      </c>
      <c r="OB35" s="97">
        <f>Seniori!OB44</f>
        <v>0</v>
      </c>
      <c r="OC35" s="97">
        <f>Seniori!OC44</f>
        <v>0</v>
      </c>
      <c r="OD35" s="97">
        <f>Seniori!OD44</f>
        <v>0</v>
      </c>
      <c r="OE35" s="97">
        <f>Seniori!OE44</f>
        <v>0</v>
      </c>
      <c r="OF35" s="97">
        <f>Seniori!OF44</f>
        <v>0</v>
      </c>
      <c r="OG35" s="97">
        <f>Seniori!OG44</f>
        <v>0</v>
      </c>
      <c r="OH35" s="97">
        <f>Seniori!OH44</f>
        <v>0</v>
      </c>
      <c r="OI35" s="97">
        <f>Seniori!OI44</f>
        <v>0</v>
      </c>
      <c r="OJ35" s="97">
        <f>Seniori!OJ44</f>
        <v>0</v>
      </c>
      <c r="OK35" s="97">
        <f>Seniori!OK44</f>
        <v>0</v>
      </c>
      <c r="OL35" s="97">
        <f>Seniori!OL44</f>
        <v>0</v>
      </c>
      <c r="OM35" s="97">
        <f>Seniori!OM44</f>
        <v>0</v>
      </c>
      <c r="ON35" s="97">
        <f>Seniori!ON44</f>
        <v>0</v>
      </c>
      <c r="OO35" s="97">
        <f>Seniori!OO44</f>
        <v>0</v>
      </c>
      <c r="OP35" s="97">
        <f>Seniori!OP44</f>
        <v>0</v>
      </c>
      <c r="OQ35" s="97">
        <f>Seniori!OQ44</f>
        <v>0</v>
      </c>
      <c r="OR35" s="97">
        <f>Seniori!OR44</f>
        <v>0</v>
      </c>
      <c r="OS35" s="97">
        <f>Seniori!OS44</f>
        <v>0</v>
      </c>
      <c r="OT35" s="97">
        <f>Seniori!OT44</f>
        <v>0</v>
      </c>
      <c r="OU35" s="97">
        <f>Seniori!OU44</f>
        <v>0</v>
      </c>
      <c r="OV35" s="97">
        <f>Seniori!OV44</f>
        <v>0</v>
      </c>
      <c r="OW35" s="97">
        <f>Seniori!OW44</f>
        <v>0</v>
      </c>
      <c r="OX35" s="97">
        <f>Seniori!OX44</f>
        <v>0</v>
      </c>
      <c r="OY35" s="97">
        <f>Seniori!OY44</f>
        <v>0</v>
      </c>
      <c r="OZ35" s="97">
        <f>Seniori!OZ44</f>
        <v>0</v>
      </c>
      <c r="PA35" s="97">
        <f>Seniori!PA44</f>
        <v>0</v>
      </c>
      <c r="PB35" s="97">
        <f>Seniori!PB44</f>
        <v>0</v>
      </c>
      <c r="PC35" s="97">
        <f>Seniori!PC44</f>
        <v>0</v>
      </c>
      <c r="PD35" s="97">
        <f>Seniori!PD44</f>
        <v>0</v>
      </c>
      <c r="PE35" s="97">
        <f>Seniori!PE44</f>
        <v>0</v>
      </c>
      <c r="PF35" s="97">
        <f>Seniori!PF44</f>
        <v>0</v>
      </c>
      <c r="PG35" s="97">
        <f>Seniori!PG44</f>
        <v>0</v>
      </c>
      <c r="PH35" s="97">
        <f>Seniori!PH44</f>
        <v>0</v>
      </c>
      <c r="PI35" s="97">
        <f>Seniori!PI44</f>
        <v>0</v>
      </c>
      <c r="PJ35" s="97">
        <f>Seniori!PJ44</f>
        <v>0</v>
      </c>
      <c r="PK35" s="97">
        <f>Seniori!PK44</f>
        <v>0</v>
      </c>
      <c r="PL35" s="97">
        <f>Seniori!PL44</f>
        <v>0</v>
      </c>
      <c r="PM35" s="97">
        <f>Seniori!PM44</f>
        <v>0</v>
      </c>
      <c r="PN35" s="97">
        <f>Seniori!PN44</f>
        <v>0</v>
      </c>
      <c r="PO35" s="97">
        <f>Seniori!PO44</f>
        <v>0</v>
      </c>
      <c r="PP35" s="97">
        <f>Seniori!PP44</f>
        <v>0</v>
      </c>
      <c r="PQ35" s="97">
        <f>Seniori!PQ44</f>
        <v>0</v>
      </c>
      <c r="PR35" s="97">
        <f>Seniori!PR44</f>
        <v>0</v>
      </c>
      <c r="PS35" s="97">
        <f>Seniori!PS44</f>
        <v>0</v>
      </c>
      <c r="PT35" s="97">
        <f>Seniori!PT44</f>
        <v>0</v>
      </c>
      <c r="PU35" s="97">
        <f>Seniori!PU44</f>
        <v>0</v>
      </c>
      <c r="PV35" s="97">
        <f>Seniori!PV44</f>
        <v>0</v>
      </c>
      <c r="PW35" s="97">
        <f>Seniori!PW44</f>
        <v>0</v>
      </c>
      <c r="PX35" s="97">
        <f>Seniori!PX44</f>
        <v>0</v>
      </c>
      <c r="PY35" s="97">
        <f>Seniori!PY44</f>
        <v>0</v>
      </c>
      <c r="PZ35" s="97">
        <f>Seniori!PZ44</f>
        <v>0</v>
      </c>
      <c r="QA35" s="97">
        <f>Seniori!QA44</f>
        <v>0</v>
      </c>
      <c r="QB35" s="97">
        <f>Seniori!QB44</f>
        <v>0</v>
      </c>
      <c r="QC35" s="97">
        <f>Seniori!QC44</f>
        <v>0</v>
      </c>
      <c r="QD35" s="97">
        <f>Seniori!QD44</f>
        <v>0</v>
      </c>
      <c r="QE35" s="97">
        <f>Seniori!QE44</f>
        <v>0</v>
      </c>
      <c r="QF35" s="97">
        <f>Seniori!QF44</f>
        <v>0</v>
      </c>
      <c r="QG35" s="97">
        <f>Seniori!QG44</f>
        <v>0</v>
      </c>
      <c r="QH35" s="97">
        <f>Seniori!QH44</f>
        <v>0</v>
      </c>
      <c r="QI35" s="97">
        <f>Seniori!QI44</f>
        <v>0</v>
      </c>
      <c r="QJ35" s="97">
        <f>Seniori!QJ44</f>
        <v>0</v>
      </c>
      <c r="QK35" s="97">
        <f>Seniori!QK44</f>
        <v>0</v>
      </c>
      <c r="QL35" s="97">
        <f>Seniori!QL44</f>
        <v>0</v>
      </c>
      <c r="QM35" s="97">
        <f>Seniori!QM44</f>
        <v>0</v>
      </c>
      <c r="QN35" s="97">
        <f>Seniori!QN44</f>
        <v>0</v>
      </c>
      <c r="QO35" s="97">
        <f>Seniori!QO44</f>
        <v>0</v>
      </c>
      <c r="QP35" s="97">
        <f>Seniori!QP44</f>
        <v>0</v>
      </c>
      <c r="QQ35" s="97">
        <f>Seniori!QQ44</f>
        <v>0</v>
      </c>
      <c r="QR35" s="97">
        <f>Seniori!QR44</f>
        <v>0</v>
      </c>
      <c r="QS35" s="97">
        <f>Seniori!QS44</f>
        <v>0</v>
      </c>
      <c r="QT35" s="97">
        <f>Seniori!QT44</f>
        <v>0</v>
      </c>
      <c r="QU35" s="97">
        <f>Seniori!QU44</f>
        <v>0</v>
      </c>
      <c r="QV35" s="97">
        <f>Seniori!QV44</f>
        <v>0</v>
      </c>
      <c r="QW35" s="97">
        <f>Seniori!QW44</f>
        <v>0</v>
      </c>
      <c r="QX35" s="97">
        <f>Seniori!QX44</f>
        <v>0</v>
      </c>
      <c r="QY35" s="97">
        <f>Seniori!QY44</f>
        <v>0</v>
      </c>
      <c r="QZ35" s="97">
        <f>Seniori!QZ44</f>
        <v>0</v>
      </c>
      <c r="RA35" s="97">
        <f>Seniori!RA44</f>
        <v>0</v>
      </c>
      <c r="RB35" s="97">
        <f>Seniori!RB44</f>
        <v>0</v>
      </c>
      <c r="RC35" s="97">
        <f>Seniori!RC44</f>
        <v>0</v>
      </c>
      <c r="RD35" s="97">
        <f>Seniori!RD44</f>
        <v>0</v>
      </c>
      <c r="RE35" s="97">
        <f>Seniori!RE44</f>
        <v>0</v>
      </c>
      <c r="RF35" s="97">
        <f>Seniori!RF44</f>
        <v>0</v>
      </c>
      <c r="RG35" s="97">
        <f>Seniori!RG44</f>
        <v>0</v>
      </c>
      <c r="RH35" s="97">
        <f>Seniori!RH44</f>
        <v>0</v>
      </c>
      <c r="RI35" s="97">
        <f>Seniori!RI44</f>
        <v>0</v>
      </c>
      <c r="RJ35" s="97">
        <f>Seniori!RJ44</f>
        <v>0</v>
      </c>
      <c r="RK35" s="97">
        <f>Seniori!RK44</f>
        <v>0</v>
      </c>
      <c r="RL35" s="97">
        <f>Seniori!RL44</f>
        <v>0</v>
      </c>
      <c r="RM35" s="97">
        <f>Seniori!RM44</f>
        <v>0</v>
      </c>
      <c r="RN35" s="97">
        <f>Seniori!RN44</f>
        <v>0</v>
      </c>
      <c r="RO35" s="97">
        <f>Seniori!RO44</f>
        <v>0</v>
      </c>
      <c r="RP35" s="97">
        <f>Seniori!RP44</f>
        <v>0</v>
      </c>
      <c r="RQ35" s="97">
        <f>Seniori!RQ44</f>
        <v>0</v>
      </c>
      <c r="RR35" s="97">
        <f>Seniori!RR44</f>
        <v>0</v>
      </c>
      <c r="RS35" s="97">
        <f>Seniori!RS44</f>
        <v>0</v>
      </c>
      <c r="RT35" s="97">
        <f>Seniori!RT44</f>
        <v>0</v>
      </c>
      <c r="RU35" s="97">
        <f>Seniori!RU44</f>
        <v>0</v>
      </c>
      <c r="RV35" s="97">
        <f>Seniori!RV44</f>
        <v>0</v>
      </c>
      <c r="RW35" s="97">
        <f>Seniori!RW44</f>
        <v>0</v>
      </c>
      <c r="RX35" s="97">
        <f>Seniori!RX44</f>
        <v>0</v>
      </c>
      <c r="RY35" s="97">
        <f>Seniori!RY44</f>
        <v>0</v>
      </c>
      <c r="RZ35" s="97">
        <f>Seniori!RZ44</f>
        <v>0</v>
      </c>
      <c r="SA35" s="97">
        <f>Seniori!SA44</f>
        <v>0</v>
      </c>
      <c r="SB35" s="97">
        <f>Seniori!SB44</f>
        <v>0</v>
      </c>
      <c r="SC35" s="97">
        <f>Seniori!SC44</f>
        <v>0</v>
      </c>
      <c r="SD35" s="97">
        <f>Seniori!SD44</f>
        <v>0</v>
      </c>
      <c r="SE35" s="97">
        <f>Seniori!SE44</f>
        <v>0</v>
      </c>
      <c r="SF35" s="97">
        <f>Seniori!SF44</f>
        <v>0</v>
      </c>
      <c r="SG35" s="97">
        <f>Seniori!SG44</f>
        <v>0</v>
      </c>
      <c r="SH35" s="97">
        <f>Seniori!SH44</f>
        <v>0</v>
      </c>
      <c r="SI35" s="97">
        <f>Seniori!SI44</f>
        <v>0</v>
      </c>
      <c r="SJ35" s="97">
        <f>Seniori!SJ44</f>
        <v>0</v>
      </c>
      <c r="SK35" s="97">
        <f>Seniori!SK44</f>
        <v>0</v>
      </c>
      <c r="SL35" s="97">
        <f>Seniori!SL44</f>
        <v>0</v>
      </c>
      <c r="SM35" s="97">
        <f>Seniori!SM44</f>
        <v>0</v>
      </c>
      <c r="SN35" s="97">
        <f>Seniori!SN44</f>
        <v>0</v>
      </c>
      <c r="SO35" s="97">
        <f>Seniori!SO44</f>
        <v>0</v>
      </c>
      <c r="SP35" s="97">
        <f>Seniori!SP44</f>
        <v>0</v>
      </c>
      <c r="SQ35" s="97">
        <f>Seniori!SQ44</f>
        <v>0</v>
      </c>
      <c r="SR35" s="97">
        <f>Seniori!SR44</f>
        <v>0</v>
      </c>
      <c r="SS35" s="97">
        <f>Seniori!SS44</f>
        <v>0</v>
      </c>
      <c r="ST35" s="97">
        <f>Seniori!ST44</f>
        <v>0</v>
      </c>
      <c r="SU35" s="97">
        <f>Seniori!SU44</f>
        <v>0</v>
      </c>
      <c r="SV35" s="97">
        <f>Seniori!SV44</f>
        <v>0</v>
      </c>
      <c r="SW35" s="97">
        <f>Seniori!SW44</f>
        <v>0</v>
      </c>
      <c r="SX35" s="97">
        <f>Seniori!SX44</f>
        <v>0</v>
      </c>
      <c r="SY35" s="97">
        <f>Seniori!SY44</f>
        <v>0</v>
      </c>
      <c r="SZ35" s="97">
        <f>Seniori!SZ44</f>
        <v>0</v>
      </c>
      <c r="TA35" s="97">
        <f>Seniori!TA44</f>
        <v>0</v>
      </c>
      <c r="TB35" s="97">
        <f>Seniori!TB44</f>
        <v>0</v>
      </c>
    </row>
    <row r="36" spans="1:522" s="1" customFormat="1" ht="18" customHeight="1" x14ac:dyDescent="0.2">
      <c r="A36" s="12">
        <v>23</v>
      </c>
      <c r="B36" s="11" t="s">
        <v>618</v>
      </c>
      <c r="C36" s="1">
        <v>13235</v>
      </c>
      <c r="E36" s="4" t="s">
        <v>19</v>
      </c>
      <c r="F36" s="1">
        <v>7279</v>
      </c>
      <c r="G36" s="9" t="s">
        <v>95</v>
      </c>
      <c r="H36" s="4" t="s">
        <v>359</v>
      </c>
      <c r="I36" s="1">
        <f t="shared" ref="I36:I42" si="3">SUM(K36:TB36)</f>
        <v>59.5</v>
      </c>
      <c r="J36" s="12">
        <f>Tabuľka4[[#This Row],[Stĺpec9]]+I37</f>
        <v>70.5</v>
      </c>
      <c r="K36" s="97">
        <f>Seniori!K43</f>
        <v>0</v>
      </c>
      <c r="L36" s="97">
        <f>Seniori!L43</f>
        <v>0</v>
      </c>
      <c r="M36" s="97">
        <f>Seniori!M43</f>
        <v>0</v>
      </c>
      <c r="N36" s="97">
        <f>Seniori!N43</f>
        <v>0</v>
      </c>
      <c r="O36" s="97">
        <f>Seniori!O43</f>
        <v>0</v>
      </c>
      <c r="P36" s="97">
        <f>Seniori!P43</f>
        <v>0</v>
      </c>
      <c r="Q36" s="97">
        <f>Seniori!Q43</f>
        <v>0</v>
      </c>
      <c r="R36" s="97">
        <f>Seniori!R43</f>
        <v>0</v>
      </c>
      <c r="S36" s="97">
        <f>Seniori!S43</f>
        <v>0</v>
      </c>
      <c r="T36" s="97">
        <f>Seniori!T43</f>
        <v>0</v>
      </c>
      <c r="U36" s="97">
        <f>Seniori!U43</f>
        <v>0</v>
      </c>
      <c r="V36" s="97">
        <f>Seniori!V43</f>
        <v>0</v>
      </c>
      <c r="W36" s="97">
        <f>Seniori!W43</f>
        <v>0</v>
      </c>
      <c r="X36" s="97">
        <f>Seniori!X43</f>
        <v>0</v>
      </c>
      <c r="Y36" s="97">
        <f>Seniori!Y43</f>
        <v>0</v>
      </c>
      <c r="Z36" s="97">
        <f>Seniori!Z43</f>
        <v>0</v>
      </c>
      <c r="AA36" s="97">
        <f>Seniori!AA43</f>
        <v>0</v>
      </c>
      <c r="AB36" s="97">
        <f>Seniori!AB43</f>
        <v>0</v>
      </c>
      <c r="AC36" s="97">
        <f>Seniori!AC43</f>
        <v>0</v>
      </c>
      <c r="AD36" s="97">
        <f>Seniori!AD43</f>
        <v>0</v>
      </c>
      <c r="AE36" s="97">
        <f>Seniori!AE43</f>
        <v>0</v>
      </c>
      <c r="AF36" s="97">
        <f>Seniori!AF43</f>
        <v>0</v>
      </c>
      <c r="AG36" s="97">
        <f>Seniori!AG43</f>
        <v>0</v>
      </c>
      <c r="AH36" s="97">
        <f>Seniori!AH43</f>
        <v>0</v>
      </c>
      <c r="AI36" s="97">
        <f>Seniori!AI43</f>
        <v>0</v>
      </c>
      <c r="AJ36" s="97">
        <f>Seniori!AJ43</f>
        <v>0</v>
      </c>
      <c r="AK36" s="97">
        <f>Seniori!AK43</f>
        <v>0</v>
      </c>
      <c r="AL36" s="97">
        <f>Seniori!AL43</f>
        <v>0</v>
      </c>
      <c r="AM36" s="97">
        <f>Seniori!AM43</f>
        <v>0</v>
      </c>
      <c r="AN36" s="97">
        <f>Seniori!AN43</f>
        <v>0</v>
      </c>
      <c r="AO36" s="97">
        <f>Seniori!AO43</f>
        <v>0</v>
      </c>
      <c r="AP36" s="97">
        <f>Seniori!AP43</f>
        <v>0</v>
      </c>
      <c r="AQ36" s="97">
        <f>Seniori!AQ43</f>
        <v>0</v>
      </c>
      <c r="AR36" s="97">
        <f>Seniori!AR43</f>
        <v>0</v>
      </c>
      <c r="AS36" s="97">
        <f>Seniori!AS43</f>
        <v>0</v>
      </c>
      <c r="AT36" s="97">
        <f>Seniori!AT43</f>
        <v>0</v>
      </c>
      <c r="AU36" s="97">
        <f>Seniori!AU43</f>
        <v>0</v>
      </c>
      <c r="AV36" s="97">
        <f>Seniori!AV43</f>
        <v>0</v>
      </c>
      <c r="AW36" s="97">
        <f>Seniori!AW43</f>
        <v>0</v>
      </c>
      <c r="AX36" s="97">
        <f>Seniori!AX43</f>
        <v>0</v>
      </c>
      <c r="AY36" s="97">
        <f>Seniori!AY43</f>
        <v>0</v>
      </c>
      <c r="AZ36" s="97">
        <f>Seniori!AZ43</f>
        <v>0</v>
      </c>
      <c r="BA36" s="97">
        <f>Seniori!BA43</f>
        <v>0</v>
      </c>
      <c r="BB36" s="97">
        <f>Seniori!BB43</f>
        <v>0</v>
      </c>
      <c r="BC36" s="97">
        <f>Seniori!BC43</f>
        <v>0</v>
      </c>
      <c r="BD36" s="97">
        <f>Seniori!BD43</f>
        <v>0</v>
      </c>
      <c r="BE36" s="97">
        <f>Seniori!BE43</f>
        <v>0</v>
      </c>
      <c r="BF36" s="97">
        <f>Seniori!BF43</f>
        <v>0</v>
      </c>
      <c r="BG36" s="97">
        <f>Seniori!BG43</f>
        <v>0</v>
      </c>
      <c r="BH36" s="97">
        <f>Seniori!BH43</f>
        <v>0</v>
      </c>
      <c r="BI36" s="97">
        <f>Seniori!BI43</f>
        <v>0</v>
      </c>
      <c r="BJ36" s="97">
        <f>Seniori!BJ43</f>
        <v>0</v>
      </c>
      <c r="BK36" s="97">
        <f>Seniori!BK43</f>
        <v>0</v>
      </c>
      <c r="BL36" s="97">
        <f>Seniori!BL43</f>
        <v>0</v>
      </c>
      <c r="BM36" s="97">
        <f>Seniori!BM43</f>
        <v>0</v>
      </c>
      <c r="BN36" s="97">
        <f>Seniori!BN43</f>
        <v>0</v>
      </c>
      <c r="BO36" s="97">
        <f>Seniori!BO43</f>
        <v>0</v>
      </c>
      <c r="BP36" s="97">
        <f>Seniori!BP43</f>
        <v>0</v>
      </c>
      <c r="BQ36" s="97">
        <f>Seniori!BQ43</f>
        <v>0</v>
      </c>
      <c r="BR36" s="97">
        <f>Seniori!BR43</f>
        <v>0</v>
      </c>
      <c r="BS36" s="97">
        <f>Seniori!BS43</f>
        <v>0</v>
      </c>
      <c r="BT36" s="97">
        <f>Seniori!BT43</f>
        <v>0</v>
      </c>
      <c r="BU36" s="97">
        <f>Seniori!BU43</f>
        <v>0</v>
      </c>
      <c r="BV36" s="97">
        <f>Seniori!BV43</f>
        <v>0</v>
      </c>
      <c r="BW36" s="97">
        <f>Seniori!BW43</f>
        <v>0</v>
      </c>
      <c r="BX36" s="97">
        <f>Seniori!BX43</f>
        <v>0</v>
      </c>
      <c r="BY36" s="97">
        <f>Seniori!BY43</f>
        <v>0</v>
      </c>
      <c r="BZ36" s="97">
        <f>Seniori!BZ43</f>
        <v>0</v>
      </c>
      <c r="CA36" s="97">
        <f>Seniori!CA43</f>
        <v>0</v>
      </c>
      <c r="CB36" s="97">
        <f>Seniori!CB43</f>
        <v>0</v>
      </c>
      <c r="CC36" s="97">
        <f>Seniori!CC43</f>
        <v>0</v>
      </c>
      <c r="CD36" s="97">
        <f>Seniori!CD43</f>
        <v>0</v>
      </c>
      <c r="CE36" s="97">
        <f>Seniori!CE43</f>
        <v>0</v>
      </c>
      <c r="CF36" s="97">
        <f>Seniori!CF43</f>
        <v>0</v>
      </c>
      <c r="CG36" s="97">
        <f>Seniori!CG43</f>
        <v>0</v>
      </c>
      <c r="CH36" s="97">
        <f>Seniori!CH43</f>
        <v>0</v>
      </c>
      <c r="CI36" s="97">
        <f>Seniori!CI43</f>
        <v>0</v>
      </c>
      <c r="CJ36" s="97">
        <f>Seniori!CJ43</f>
        <v>0</v>
      </c>
      <c r="CK36" s="97">
        <f>Seniori!CK43</f>
        <v>0</v>
      </c>
      <c r="CL36" s="97">
        <f>Seniori!CL43</f>
        <v>0</v>
      </c>
      <c r="CM36" s="97">
        <f>Seniori!CM43</f>
        <v>0</v>
      </c>
      <c r="CN36" s="97">
        <f>Seniori!CN43</f>
        <v>0</v>
      </c>
      <c r="CO36" s="97">
        <f>Seniori!CO43</f>
        <v>0</v>
      </c>
      <c r="CP36" s="97">
        <f>Seniori!CP43</f>
        <v>0</v>
      </c>
      <c r="CQ36" s="97">
        <f>Seniori!CQ43</f>
        <v>0</v>
      </c>
      <c r="CR36" s="97">
        <f>Seniori!CR43</f>
        <v>0</v>
      </c>
      <c r="CS36" s="97">
        <f>Seniori!CS43</f>
        <v>0</v>
      </c>
      <c r="CT36" s="97">
        <f>Seniori!CT43</f>
        <v>0</v>
      </c>
      <c r="CU36" s="97">
        <f>Seniori!CU43</f>
        <v>0</v>
      </c>
      <c r="CV36" s="97">
        <f>Seniori!CV43</f>
        <v>5</v>
      </c>
      <c r="CW36" s="97" t="str">
        <f>Seniori!CW43</f>
        <v>o</v>
      </c>
      <c r="CX36" s="97">
        <f>Seniori!CX43</f>
        <v>0</v>
      </c>
      <c r="CY36" s="97">
        <f>Seniori!CY43</f>
        <v>0</v>
      </c>
      <c r="CZ36" s="97">
        <f>Seniori!CZ43</f>
        <v>0</v>
      </c>
      <c r="DA36" s="97">
        <f>Seniori!DA43</f>
        <v>0</v>
      </c>
      <c r="DB36" s="97">
        <f>Seniori!DB43</f>
        <v>0</v>
      </c>
      <c r="DC36" s="97">
        <f>Seniori!DC43</f>
        <v>0</v>
      </c>
      <c r="DD36" s="97">
        <f>Seniori!DD43</f>
        <v>0</v>
      </c>
      <c r="DE36" s="97">
        <f>Seniori!DE43</f>
        <v>0</v>
      </c>
      <c r="DF36" s="97">
        <f>Seniori!DF43</f>
        <v>0</v>
      </c>
      <c r="DG36" s="97">
        <f>Seniori!DG43</f>
        <v>0</v>
      </c>
      <c r="DH36" s="97">
        <f>Seniori!DH43</f>
        <v>0</v>
      </c>
      <c r="DI36" s="97">
        <f>Seniori!DI43</f>
        <v>0</v>
      </c>
      <c r="DJ36" s="97">
        <f>Seniori!DJ43</f>
        <v>0</v>
      </c>
      <c r="DK36" s="97">
        <f>Seniori!DK43</f>
        <v>0</v>
      </c>
      <c r="DL36" s="97">
        <f>Seniori!DL43</f>
        <v>0</v>
      </c>
      <c r="DM36" s="97">
        <f>Seniori!DM43</f>
        <v>0</v>
      </c>
      <c r="DN36" s="97">
        <f>Seniori!DN43</f>
        <v>0</v>
      </c>
      <c r="DO36" s="97">
        <f>Seniori!DO43</f>
        <v>0</v>
      </c>
      <c r="DP36" s="97">
        <f>Seniori!DP43</f>
        <v>0</v>
      </c>
      <c r="DQ36" s="97">
        <f>Seniori!DQ43</f>
        <v>0</v>
      </c>
      <c r="DR36" s="97">
        <f>Seniori!DR43</f>
        <v>0</v>
      </c>
      <c r="DS36" s="97">
        <f>Seniori!DS43</f>
        <v>0</v>
      </c>
      <c r="DT36" s="97">
        <f>Seniori!DT43</f>
        <v>0</v>
      </c>
      <c r="DU36" s="97">
        <f>Seniori!DU43</f>
        <v>0</v>
      </c>
      <c r="DV36" s="97">
        <f>Seniori!DV43</f>
        <v>0</v>
      </c>
      <c r="DW36" s="97">
        <f>Seniori!DW43</f>
        <v>0</v>
      </c>
      <c r="DX36" s="97">
        <f>Seniori!DX43</f>
        <v>0</v>
      </c>
      <c r="DY36" s="97">
        <f>Seniori!DY43</f>
        <v>0</v>
      </c>
      <c r="DZ36" s="97">
        <f>Seniori!DZ43</f>
        <v>0</v>
      </c>
      <c r="EA36" s="97">
        <f>Seniori!EA43</f>
        <v>0</v>
      </c>
      <c r="EB36" s="97">
        <f>Seniori!EB43</f>
        <v>0</v>
      </c>
      <c r="EC36" s="97">
        <f>Seniori!EC43</f>
        <v>0</v>
      </c>
      <c r="ED36" s="97">
        <f>Seniori!ED43</f>
        <v>0</v>
      </c>
      <c r="EE36" s="97">
        <f>Seniori!EE43</f>
        <v>0</v>
      </c>
      <c r="EF36" s="97">
        <f>Seniori!EF43</f>
        <v>0</v>
      </c>
      <c r="EG36" s="97">
        <f>Seniori!EG43</f>
        <v>0</v>
      </c>
      <c r="EH36" s="97">
        <f>Seniori!EH43</f>
        <v>0</v>
      </c>
      <c r="EI36" s="97">
        <f>Seniori!EI43</f>
        <v>0</v>
      </c>
      <c r="EJ36" s="97">
        <f>Seniori!EJ43</f>
        <v>0</v>
      </c>
      <c r="EK36" s="97">
        <f>Seniori!EK43</f>
        <v>0</v>
      </c>
      <c r="EL36" s="97">
        <f>Seniori!EL43</f>
        <v>0</v>
      </c>
      <c r="EM36" s="97">
        <f>Seniori!EM43</f>
        <v>0</v>
      </c>
      <c r="EN36" s="97">
        <f>Seniori!EN43</f>
        <v>0</v>
      </c>
      <c r="EO36" s="97">
        <f>Seniori!EO43</f>
        <v>0</v>
      </c>
      <c r="EP36" s="97">
        <f>Seniori!EP43</f>
        <v>0</v>
      </c>
      <c r="EQ36" s="97">
        <f>Seniori!EQ43</f>
        <v>0</v>
      </c>
      <c r="ER36" s="97">
        <f>Seniori!ER43</f>
        <v>0</v>
      </c>
      <c r="ES36" s="97">
        <f>Seniori!ES43</f>
        <v>0</v>
      </c>
      <c r="ET36" s="97">
        <f>Seniori!ET43</f>
        <v>0</v>
      </c>
      <c r="EU36" s="97">
        <f>Seniori!EU43</f>
        <v>0</v>
      </c>
      <c r="EV36" s="97">
        <f>Seniori!EV43</f>
        <v>0</v>
      </c>
      <c r="EW36" s="97">
        <f>Seniori!EW43</f>
        <v>0</v>
      </c>
      <c r="EX36" s="97">
        <f>Seniori!EX43</f>
        <v>0</v>
      </c>
      <c r="EY36" s="97">
        <f>Seniori!EY43</f>
        <v>0</v>
      </c>
      <c r="EZ36" s="97">
        <f>Seniori!EZ43</f>
        <v>0</v>
      </c>
      <c r="FA36" s="97">
        <f>Seniori!FA43</f>
        <v>0</v>
      </c>
      <c r="FB36" s="97">
        <f>Seniori!FB43</f>
        <v>0</v>
      </c>
      <c r="FC36" s="97">
        <f>Seniori!FC43</f>
        <v>0</v>
      </c>
      <c r="FD36" s="97">
        <f>Seniori!FD43</f>
        <v>0</v>
      </c>
      <c r="FE36" s="97">
        <f>Seniori!FE43</f>
        <v>0</v>
      </c>
      <c r="FF36" s="97">
        <f>Seniori!FF43</f>
        <v>0</v>
      </c>
      <c r="FG36" s="97">
        <f>Seniori!FG43</f>
        <v>0</v>
      </c>
      <c r="FH36" s="97">
        <f>Seniori!FH43</f>
        <v>0</v>
      </c>
      <c r="FI36" s="97">
        <f>Seniori!FI43</f>
        <v>0</v>
      </c>
      <c r="FJ36" s="97">
        <f>Seniori!FJ43</f>
        <v>0</v>
      </c>
      <c r="FK36" s="97">
        <f>Seniori!FK43</f>
        <v>0</v>
      </c>
      <c r="FL36" s="97">
        <f>Seniori!FL43</f>
        <v>0</v>
      </c>
      <c r="FM36" s="97">
        <f>Seniori!FM43</f>
        <v>0</v>
      </c>
      <c r="FN36" s="97">
        <f>Seniori!FN43</f>
        <v>0</v>
      </c>
      <c r="FO36" s="97">
        <f>Seniori!FO43</f>
        <v>0</v>
      </c>
      <c r="FP36" s="97">
        <f>Seniori!FP43</f>
        <v>0</v>
      </c>
      <c r="FQ36" s="97">
        <f>Seniori!FQ43</f>
        <v>0</v>
      </c>
      <c r="FR36" s="97">
        <f>Seniori!FR43</f>
        <v>0</v>
      </c>
      <c r="FS36" s="97">
        <f>Seniori!FS43</f>
        <v>0</v>
      </c>
      <c r="FT36" s="97">
        <f>Seniori!FT43</f>
        <v>0</v>
      </c>
      <c r="FU36" s="97">
        <f>Seniori!FU43</f>
        <v>0</v>
      </c>
      <c r="FV36" s="97">
        <f>Seniori!FV43</f>
        <v>0</v>
      </c>
      <c r="FW36" s="97">
        <f>Seniori!FW43</f>
        <v>0</v>
      </c>
      <c r="FX36" s="97">
        <f>Seniori!FX43</f>
        <v>0</v>
      </c>
      <c r="FY36" s="97">
        <f>Seniori!FY43</f>
        <v>0</v>
      </c>
      <c r="FZ36" s="97">
        <f>Seniori!FZ43</f>
        <v>0</v>
      </c>
      <c r="GA36" s="97">
        <f>Seniori!GA43</f>
        <v>0</v>
      </c>
      <c r="GB36" s="97">
        <f>Seniori!GB43</f>
        <v>0</v>
      </c>
      <c r="GC36" s="97">
        <f>Seniori!GC43</f>
        <v>0</v>
      </c>
      <c r="GD36" s="97">
        <f>Seniori!GD43</f>
        <v>0</v>
      </c>
      <c r="GE36" s="97">
        <f>Seniori!GE43</f>
        <v>0</v>
      </c>
      <c r="GF36" s="97">
        <f>Seniori!GF43</f>
        <v>0</v>
      </c>
      <c r="GG36" s="97">
        <f>Seniori!GG43</f>
        <v>0</v>
      </c>
      <c r="GH36" s="97">
        <f>Seniori!GH43</f>
        <v>0</v>
      </c>
      <c r="GI36" s="97">
        <f>Seniori!GI43</f>
        <v>0</v>
      </c>
      <c r="GJ36" s="97">
        <f>Seniori!GJ43</f>
        <v>0</v>
      </c>
      <c r="GK36" s="97">
        <f>Seniori!GK43</f>
        <v>0</v>
      </c>
      <c r="GL36" s="97">
        <f>Seniori!GL43</f>
        <v>0</v>
      </c>
      <c r="GM36" s="97">
        <f>Seniori!GM43</f>
        <v>0</v>
      </c>
      <c r="GN36" s="97">
        <f>Seniori!GN43</f>
        <v>0</v>
      </c>
      <c r="GO36" s="97">
        <f>Seniori!GO43</f>
        <v>0</v>
      </c>
      <c r="GP36" s="97">
        <f>Seniori!GP43</f>
        <v>0</v>
      </c>
      <c r="GQ36" s="97">
        <f>Seniori!GQ43</f>
        <v>0</v>
      </c>
      <c r="GR36" s="97">
        <f>Seniori!GR43</f>
        <v>0</v>
      </c>
      <c r="GS36" s="97">
        <f>Seniori!GS43</f>
        <v>0</v>
      </c>
      <c r="GT36" s="97">
        <f>Seniori!GT43</f>
        <v>0</v>
      </c>
      <c r="GU36" s="97">
        <f>Seniori!GU43</f>
        <v>0</v>
      </c>
      <c r="GV36" s="97">
        <f>Seniori!GV43</f>
        <v>0</v>
      </c>
      <c r="GW36" s="97">
        <f>Seniori!GW43</f>
        <v>0</v>
      </c>
      <c r="GX36" s="97">
        <f>Seniori!GX43</f>
        <v>0</v>
      </c>
      <c r="GY36" s="97">
        <f>Seniori!GY43</f>
        <v>0</v>
      </c>
      <c r="GZ36" s="97">
        <f>Seniori!GZ43</f>
        <v>0</v>
      </c>
      <c r="HA36" s="97">
        <f>Seniori!HA43</f>
        <v>0</v>
      </c>
      <c r="HB36" s="97">
        <f>Seniori!HB43</f>
        <v>0</v>
      </c>
      <c r="HC36" s="97">
        <f>Seniori!HC43</f>
        <v>0</v>
      </c>
      <c r="HD36" s="97">
        <f>Seniori!HD43</f>
        <v>0</v>
      </c>
      <c r="HE36" s="97">
        <f>Seniori!HE43</f>
        <v>0</v>
      </c>
      <c r="HF36" s="97">
        <f>Seniori!HF43</f>
        <v>0</v>
      </c>
      <c r="HG36" s="97">
        <f>Seniori!HG43</f>
        <v>0</v>
      </c>
      <c r="HH36" s="97">
        <f>Seniori!HH43</f>
        <v>0</v>
      </c>
      <c r="HI36" s="97">
        <f>Seniori!HI43</f>
        <v>0</v>
      </c>
      <c r="HJ36" s="97">
        <f>Seniori!HJ43</f>
        <v>0</v>
      </c>
      <c r="HK36" s="97">
        <f>Seniori!HK43</f>
        <v>0</v>
      </c>
      <c r="HL36" s="97">
        <f>Seniori!HL43</f>
        <v>0</v>
      </c>
      <c r="HM36" s="97">
        <f>Seniori!HM43</f>
        <v>0</v>
      </c>
      <c r="HN36" s="97">
        <f>Seniori!HN43</f>
        <v>0</v>
      </c>
      <c r="HO36" s="97">
        <f>Seniori!HO43</f>
        <v>0</v>
      </c>
      <c r="HP36" s="97">
        <f>Seniori!HP43</f>
        <v>0</v>
      </c>
      <c r="HQ36" s="97">
        <f>Seniori!HQ43</f>
        <v>0</v>
      </c>
      <c r="HR36" s="97">
        <f>Seniori!HR43</f>
        <v>0</v>
      </c>
      <c r="HS36" s="97">
        <f>Seniori!HS43</f>
        <v>0</v>
      </c>
      <c r="HT36" s="97">
        <f>Seniori!HT43</f>
        <v>0</v>
      </c>
      <c r="HU36" s="97">
        <f>Seniori!HU43</f>
        <v>0</v>
      </c>
      <c r="HV36" s="97">
        <f>Seniori!HV43</f>
        <v>0</v>
      </c>
      <c r="HW36" s="97">
        <f>Seniori!HW43</f>
        <v>0</v>
      </c>
      <c r="HX36" s="97">
        <f>Seniori!HX43</f>
        <v>0</v>
      </c>
      <c r="HY36" s="97">
        <f>Seniori!HY43</f>
        <v>0</v>
      </c>
      <c r="HZ36" s="97">
        <f>Seniori!HZ43</f>
        <v>0</v>
      </c>
      <c r="IA36" s="97">
        <f>Seniori!IA43</f>
        <v>0</v>
      </c>
      <c r="IB36" s="97">
        <f>Seniori!IB43</f>
        <v>0</v>
      </c>
      <c r="IC36" s="97">
        <f>Seniori!IC43</f>
        <v>0</v>
      </c>
      <c r="ID36" s="97">
        <f>Seniori!ID43</f>
        <v>0</v>
      </c>
      <c r="IE36" s="97">
        <f>Seniori!IE43</f>
        <v>0</v>
      </c>
      <c r="IF36" s="97">
        <f>Seniori!IF43</f>
        <v>0</v>
      </c>
      <c r="IG36" s="97">
        <f>Seniori!IG43</f>
        <v>0</v>
      </c>
      <c r="IH36" s="97">
        <f>Seniori!IH43</f>
        <v>0</v>
      </c>
      <c r="II36" s="97">
        <f>Seniori!II43</f>
        <v>0</v>
      </c>
      <c r="IJ36" s="97">
        <f>Seniori!IJ43</f>
        <v>0</v>
      </c>
      <c r="IK36" s="97">
        <f>Seniori!IK43</f>
        <v>0</v>
      </c>
      <c r="IL36" s="97">
        <f>Seniori!IL43</f>
        <v>0</v>
      </c>
      <c r="IM36" s="97">
        <f>Seniori!IM43</f>
        <v>0</v>
      </c>
      <c r="IN36" s="97">
        <f>Seniori!IN43</f>
        <v>0</v>
      </c>
      <c r="IO36" s="97">
        <f>Seniori!IO43</f>
        <v>0</v>
      </c>
      <c r="IP36" s="97">
        <f>Seniori!IP43</f>
        <v>0</v>
      </c>
      <c r="IQ36" s="97">
        <f>Seniori!IQ43</f>
        <v>0</v>
      </c>
      <c r="IR36" s="97">
        <f>Seniori!IR43</f>
        <v>0</v>
      </c>
      <c r="IS36" s="97">
        <f>Seniori!IS43</f>
        <v>0</v>
      </c>
      <c r="IT36" s="97">
        <f>Seniori!IT43</f>
        <v>0</v>
      </c>
      <c r="IU36" s="97">
        <f>Seniori!IU43</f>
        <v>0</v>
      </c>
      <c r="IV36" s="97">
        <f>Seniori!IV43</f>
        <v>0</v>
      </c>
      <c r="IW36" s="97">
        <f>Seniori!IW43</f>
        <v>0</v>
      </c>
      <c r="IX36" s="97">
        <f>Seniori!IX43</f>
        <v>0</v>
      </c>
      <c r="IY36" s="97">
        <f>Seniori!IY43</f>
        <v>0</v>
      </c>
      <c r="IZ36" s="97">
        <f>Seniori!IZ43</f>
        <v>0</v>
      </c>
      <c r="JA36" s="97">
        <f>Seniori!JA43</f>
        <v>0</v>
      </c>
      <c r="JB36" s="97">
        <f>Seniori!JB43</f>
        <v>0</v>
      </c>
      <c r="JC36" s="97">
        <f>Seniori!JC43</f>
        <v>0</v>
      </c>
      <c r="JD36" s="97">
        <f>Seniori!JD43</f>
        <v>0</v>
      </c>
      <c r="JE36" s="97">
        <f>Seniori!JE43</f>
        <v>0</v>
      </c>
      <c r="JF36" s="97">
        <f>Seniori!JF43</f>
        <v>0</v>
      </c>
      <c r="JG36" s="97">
        <f>Seniori!JG43</f>
        <v>0</v>
      </c>
      <c r="JH36" s="97">
        <f>Seniori!JH43</f>
        <v>0</v>
      </c>
      <c r="JI36" s="97">
        <f>Seniori!JI43</f>
        <v>0</v>
      </c>
      <c r="JJ36" s="97">
        <f>Seniori!JJ43</f>
        <v>0</v>
      </c>
      <c r="JK36" s="97">
        <f>Seniori!JK43</f>
        <v>0</v>
      </c>
      <c r="JL36" s="97">
        <f>Seniori!JL43</f>
        <v>0</v>
      </c>
      <c r="JM36" s="97">
        <f>Seniori!JM43</f>
        <v>0</v>
      </c>
      <c r="JN36" s="97">
        <f>Seniori!JN43</f>
        <v>0</v>
      </c>
      <c r="JO36" s="97">
        <f>Seniori!JO43</f>
        <v>0</v>
      </c>
      <c r="JP36" s="97">
        <f>Seniori!JP43</f>
        <v>0</v>
      </c>
      <c r="JQ36" s="97">
        <f>Seniori!JQ43</f>
        <v>0</v>
      </c>
      <c r="JR36" s="97">
        <f>Seniori!JR43</f>
        <v>6</v>
      </c>
      <c r="JS36" s="97">
        <f>Seniori!JS43</f>
        <v>0</v>
      </c>
      <c r="JT36" s="97" t="str">
        <f>Seniori!JT43</f>
        <v>o</v>
      </c>
      <c r="JU36" s="97">
        <f>Seniori!JU43</f>
        <v>0</v>
      </c>
      <c r="JV36" s="97">
        <f>Seniori!JV43</f>
        <v>0</v>
      </c>
      <c r="JW36" s="97">
        <f>Seniori!JW43</f>
        <v>0</v>
      </c>
      <c r="JX36" s="97">
        <f>Seniori!JX43</f>
        <v>0</v>
      </c>
      <c r="JY36" s="97">
        <f>Seniori!JY43</f>
        <v>0</v>
      </c>
      <c r="JZ36" s="97">
        <f>Seniori!JZ43</f>
        <v>0</v>
      </c>
      <c r="KA36" s="97">
        <f>Seniori!KA43</f>
        <v>10</v>
      </c>
      <c r="KB36" s="97">
        <f>Seniori!KB43</f>
        <v>0</v>
      </c>
      <c r="KC36" s="97">
        <f>Seniori!KC43</f>
        <v>4</v>
      </c>
      <c r="KD36" s="97">
        <f>Seniori!KD43</f>
        <v>0</v>
      </c>
      <c r="KE36" s="97">
        <f>Seniori!KE43</f>
        <v>0</v>
      </c>
      <c r="KF36" s="97">
        <f>Seniori!KF43</f>
        <v>0</v>
      </c>
      <c r="KG36" s="97">
        <f>Seniori!KG43</f>
        <v>0</v>
      </c>
      <c r="KH36" s="97">
        <f>Seniori!KH43</f>
        <v>0</v>
      </c>
      <c r="KI36" s="97">
        <f>Seniori!KI43</f>
        <v>0</v>
      </c>
      <c r="KJ36" s="97">
        <f>Seniori!KJ43</f>
        <v>0</v>
      </c>
      <c r="KK36" s="97">
        <f>Seniori!KK43</f>
        <v>8</v>
      </c>
      <c r="KL36" s="97">
        <f>Seniori!KL43</f>
        <v>0</v>
      </c>
      <c r="KM36" s="97">
        <f>Seniori!KM43</f>
        <v>0</v>
      </c>
      <c r="KN36" s="97">
        <f>Seniori!KN43</f>
        <v>0</v>
      </c>
      <c r="KO36" s="97">
        <f>Seniori!KO43</f>
        <v>1</v>
      </c>
      <c r="KP36" s="97">
        <f>Seniori!KP43</f>
        <v>0</v>
      </c>
      <c r="KQ36" s="97">
        <f>Seniori!KQ43</f>
        <v>0</v>
      </c>
      <c r="KR36" s="97">
        <f>Seniori!KR43</f>
        <v>0</v>
      </c>
      <c r="KS36" s="97">
        <f>Seniori!KS43</f>
        <v>0</v>
      </c>
      <c r="KT36" s="97">
        <f>Seniori!KT43</f>
        <v>3</v>
      </c>
      <c r="KU36" s="97">
        <f>Seniori!KU43</f>
        <v>0</v>
      </c>
      <c r="KV36" s="97">
        <f>Seniori!KV43</f>
        <v>0</v>
      </c>
      <c r="KW36" s="97">
        <f>Seniori!KW43</f>
        <v>0</v>
      </c>
      <c r="KX36" s="97">
        <f>Seniori!KX43</f>
        <v>5</v>
      </c>
      <c r="KY36" s="97">
        <f>Seniori!KY43</f>
        <v>0</v>
      </c>
      <c r="KZ36" s="97">
        <f>Seniori!KZ43</f>
        <v>0</v>
      </c>
      <c r="LA36" s="97">
        <f>Seniori!LA43</f>
        <v>0</v>
      </c>
      <c r="LB36" s="97">
        <f>Seniori!LB43</f>
        <v>0</v>
      </c>
      <c r="LC36" s="97">
        <f>Seniori!LC43</f>
        <v>0</v>
      </c>
      <c r="LD36" s="97">
        <f>Seniori!LD43</f>
        <v>0</v>
      </c>
      <c r="LE36" s="97">
        <f>Seniori!LE43</f>
        <v>0</v>
      </c>
      <c r="LF36" s="97">
        <f>Seniori!LF43</f>
        <v>5</v>
      </c>
      <c r="LG36" s="97">
        <f>Seniori!LG43</f>
        <v>5</v>
      </c>
      <c r="LH36" s="97">
        <f>Seniori!LH43</f>
        <v>0</v>
      </c>
      <c r="LI36" s="97">
        <f>Seniori!LI43</f>
        <v>0</v>
      </c>
      <c r="LJ36" s="97" t="str">
        <f>Seniori!LJ43</f>
        <v>o</v>
      </c>
      <c r="LK36" s="97">
        <f>Seniori!LK43</f>
        <v>0</v>
      </c>
      <c r="LL36" s="97">
        <f>Seniori!LL43</f>
        <v>0</v>
      </c>
      <c r="LM36" s="97">
        <f>Seniori!LM43</f>
        <v>0</v>
      </c>
      <c r="LN36" s="97">
        <f>Seniori!LN43</f>
        <v>0</v>
      </c>
      <c r="LO36" s="97">
        <f>Seniori!LO43</f>
        <v>0</v>
      </c>
      <c r="LP36" s="97">
        <f>Seniori!LP43</f>
        <v>0</v>
      </c>
      <c r="LQ36" s="97">
        <f>Seniori!LQ43</f>
        <v>0</v>
      </c>
      <c r="LR36" s="97">
        <f>Seniori!LR43</f>
        <v>7.5</v>
      </c>
      <c r="LS36" s="97">
        <f>Seniori!LS43</f>
        <v>0</v>
      </c>
      <c r="LT36" s="97">
        <f>Seniori!LT43</f>
        <v>0</v>
      </c>
      <c r="LU36" s="97">
        <f>Seniori!LU43</f>
        <v>0</v>
      </c>
      <c r="LV36" s="97">
        <f>Seniori!LV43</f>
        <v>0</v>
      </c>
      <c r="LW36" s="97">
        <f>Seniori!LW43</f>
        <v>0</v>
      </c>
      <c r="LX36" s="97">
        <f>Seniori!LX43</f>
        <v>0</v>
      </c>
      <c r="LY36" s="97">
        <f>Seniori!LY43</f>
        <v>0</v>
      </c>
      <c r="LZ36" s="97">
        <f>Seniori!LZ43</f>
        <v>0</v>
      </c>
      <c r="MA36" s="97">
        <f>Seniori!MA43</f>
        <v>0</v>
      </c>
      <c r="MB36" s="97">
        <f>Seniori!MB43</f>
        <v>0</v>
      </c>
      <c r="MC36" s="97">
        <f>Seniori!MC43</f>
        <v>0</v>
      </c>
      <c r="MD36" s="97">
        <f>Seniori!MD43</f>
        <v>0</v>
      </c>
      <c r="ME36" s="97">
        <f>Seniori!ME43</f>
        <v>0</v>
      </c>
      <c r="MF36" s="97">
        <f>Seniori!MF43</f>
        <v>0</v>
      </c>
      <c r="MG36" s="97">
        <f>Seniori!MG43</f>
        <v>0</v>
      </c>
      <c r="MH36" s="97">
        <f>Seniori!MH43</f>
        <v>0</v>
      </c>
      <c r="MI36" s="97">
        <f>Seniori!MI43</f>
        <v>0</v>
      </c>
      <c r="MJ36" s="97">
        <f>Seniori!MJ43</f>
        <v>0</v>
      </c>
      <c r="MK36" s="97">
        <f>Seniori!MK43</f>
        <v>0</v>
      </c>
      <c r="ML36" s="97">
        <f>Seniori!ML43</f>
        <v>0</v>
      </c>
      <c r="MM36" s="97">
        <f>Seniori!MM43</f>
        <v>0</v>
      </c>
      <c r="MN36" s="97">
        <f>Seniori!MN43</f>
        <v>0</v>
      </c>
      <c r="MO36" s="97">
        <f>Seniori!MO43</f>
        <v>0</v>
      </c>
      <c r="MP36" s="97">
        <f>Seniori!MP43</f>
        <v>0</v>
      </c>
      <c r="MQ36" s="97">
        <f>Seniori!MQ43</f>
        <v>0</v>
      </c>
      <c r="MR36" s="97">
        <f>Seniori!MR43</f>
        <v>0</v>
      </c>
      <c r="MS36" s="97">
        <f>Seniori!MS43</f>
        <v>0</v>
      </c>
      <c r="MT36" s="97">
        <f>Seniori!MT43</f>
        <v>0</v>
      </c>
      <c r="MU36" s="97">
        <f>Seniori!MU43</f>
        <v>0</v>
      </c>
      <c r="MV36" s="97">
        <f>Seniori!MV43</f>
        <v>0</v>
      </c>
      <c r="MW36" s="97">
        <f>Seniori!MW43</f>
        <v>0</v>
      </c>
      <c r="MX36" s="97">
        <f>Seniori!MX43</f>
        <v>0</v>
      </c>
      <c r="MY36" s="97">
        <f>Seniori!MY43</f>
        <v>0</v>
      </c>
      <c r="MZ36" s="97">
        <f>Seniori!MZ43</f>
        <v>0</v>
      </c>
      <c r="NA36" s="97">
        <f>Seniori!NA43</f>
        <v>0</v>
      </c>
      <c r="NB36" s="97">
        <f>Seniori!NB43</f>
        <v>0</v>
      </c>
      <c r="NC36" s="97">
        <f>Seniori!NC43</f>
        <v>0</v>
      </c>
      <c r="ND36" s="97">
        <f>Seniori!ND43</f>
        <v>0</v>
      </c>
      <c r="NE36" s="97">
        <f>Seniori!NE43</f>
        <v>0</v>
      </c>
      <c r="NF36" s="97">
        <f>Seniori!NF43</f>
        <v>0</v>
      </c>
      <c r="NG36" s="97">
        <f>Seniori!NG43</f>
        <v>0</v>
      </c>
      <c r="NH36" s="97">
        <f>Seniori!NH43</f>
        <v>0</v>
      </c>
      <c r="NI36" s="97">
        <f>Seniori!NI43</f>
        <v>0</v>
      </c>
      <c r="NJ36" s="97">
        <f>Seniori!NJ43</f>
        <v>0</v>
      </c>
      <c r="NK36" s="97">
        <f>Seniori!NK43</f>
        <v>0</v>
      </c>
      <c r="NL36" s="97">
        <f>Seniori!NL43</f>
        <v>0</v>
      </c>
      <c r="NM36" s="97">
        <f>Seniori!NM43</f>
        <v>0</v>
      </c>
      <c r="NN36" s="97">
        <f>Seniori!NN43</f>
        <v>0</v>
      </c>
      <c r="NO36" s="97">
        <f>Seniori!NO43</f>
        <v>0</v>
      </c>
      <c r="NP36" s="97">
        <f>Seniori!NP43</f>
        <v>0</v>
      </c>
      <c r="NQ36" s="97">
        <f>Seniori!NQ43</f>
        <v>0</v>
      </c>
      <c r="NR36" s="97">
        <f>Seniori!NR43</f>
        <v>0</v>
      </c>
      <c r="NS36" s="97">
        <f>Seniori!NS43</f>
        <v>0</v>
      </c>
      <c r="NT36" s="97">
        <f>Seniori!NT43</f>
        <v>0</v>
      </c>
      <c r="NU36" s="97">
        <f>Seniori!NU43</f>
        <v>0</v>
      </c>
      <c r="NV36" s="97">
        <f>Seniori!NV43</f>
        <v>0</v>
      </c>
      <c r="NW36" s="97">
        <f>Seniori!NW43</f>
        <v>0</v>
      </c>
      <c r="NX36" s="97">
        <f>Seniori!NX43</f>
        <v>0</v>
      </c>
      <c r="NY36" s="97">
        <f>Seniori!NY43</f>
        <v>0</v>
      </c>
      <c r="NZ36" s="97">
        <f>Seniori!NZ43</f>
        <v>0</v>
      </c>
      <c r="OA36" s="97">
        <f>Seniori!OA43</f>
        <v>0</v>
      </c>
      <c r="OB36" s="97">
        <f>Seniori!OB43</f>
        <v>0</v>
      </c>
      <c r="OC36" s="97">
        <f>Seniori!OC43</f>
        <v>0</v>
      </c>
      <c r="OD36" s="97">
        <f>Seniori!OD43</f>
        <v>0</v>
      </c>
      <c r="OE36" s="97">
        <f>Seniori!OE43</f>
        <v>0</v>
      </c>
      <c r="OF36" s="97">
        <f>Seniori!OF43</f>
        <v>0</v>
      </c>
      <c r="OG36" s="97">
        <f>Seniori!OG43</f>
        <v>0</v>
      </c>
      <c r="OH36" s="97">
        <f>Seniori!OH43</f>
        <v>0</v>
      </c>
      <c r="OI36" s="97">
        <f>Seniori!OI43</f>
        <v>0</v>
      </c>
      <c r="OJ36" s="97">
        <f>Seniori!OJ43</f>
        <v>0</v>
      </c>
      <c r="OK36" s="97">
        <f>Seniori!OK43</f>
        <v>0</v>
      </c>
      <c r="OL36" s="97">
        <f>Seniori!OL43</f>
        <v>0</v>
      </c>
      <c r="OM36" s="97">
        <f>Seniori!OM43</f>
        <v>0</v>
      </c>
      <c r="ON36" s="97">
        <f>Seniori!ON43</f>
        <v>0</v>
      </c>
      <c r="OO36" s="97">
        <f>Seniori!OO43</f>
        <v>0</v>
      </c>
      <c r="OP36" s="97">
        <f>Seniori!OP43</f>
        <v>0</v>
      </c>
      <c r="OQ36" s="97">
        <f>Seniori!OQ43</f>
        <v>0</v>
      </c>
      <c r="OR36" s="97">
        <f>Seniori!OR43</f>
        <v>0</v>
      </c>
      <c r="OS36" s="97">
        <f>Seniori!OS43</f>
        <v>0</v>
      </c>
      <c r="OT36" s="97">
        <f>Seniori!OT43</f>
        <v>0</v>
      </c>
      <c r="OU36" s="97">
        <f>Seniori!OU43</f>
        <v>0</v>
      </c>
      <c r="OV36" s="97">
        <f>Seniori!OV43</f>
        <v>0</v>
      </c>
      <c r="OW36" s="97">
        <f>Seniori!OW43</f>
        <v>0</v>
      </c>
      <c r="OX36" s="97">
        <f>Seniori!OX43</f>
        <v>0</v>
      </c>
      <c r="OY36" s="97">
        <f>Seniori!OY43</f>
        <v>0</v>
      </c>
      <c r="OZ36" s="97">
        <f>Seniori!OZ43</f>
        <v>0</v>
      </c>
      <c r="PA36" s="97">
        <f>Seniori!PA43</f>
        <v>0</v>
      </c>
      <c r="PB36" s="97">
        <f>Seniori!PB43</f>
        <v>0</v>
      </c>
      <c r="PC36" s="97">
        <f>Seniori!PC43</f>
        <v>0</v>
      </c>
      <c r="PD36" s="97">
        <f>Seniori!PD43</f>
        <v>0</v>
      </c>
      <c r="PE36" s="97">
        <f>Seniori!PE43</f>
        <v>0</v>
      </c>
      <c r="PF36" s="97">
        <f>Seniori!PF43</f>
        <v>0</v>
      </c>
      <c r="PG36" s="97">
        <f>Seniori!PG43</f>
        <v>0</v>
      </c>
      <c r="PH36" s="97">
        <f>Seniori!PH43</f>
        <v>0</v>
      </c>
      <c r="PI36" s="97">
        <f>Seniori!PI43</f>
        <v>0</v>
      </c>
      <c r="PJ36" s="97">
        <f>Seniori!PJ43</f>
        <v>0</v>
      </c>
      <c r="PK36" s="97">
        <f>Seniori!PK43</f>
        <v>0</v>
      </c>
      <c r="PL36" s="97">
        <f>Seniori!PL43</f>
        <v>0</v>
      </c>
      <c r="PM36" s="97">
        <f>Seniori!PM43</f>
        <v>0</v>
      </c>
      <c r="PN36" s="97">
        <f>Seniori!PN43</f>
        <v>0</v>
      </c>
      <c r="PO36" s="97">
        <f>Seniori!PO43</f>
        <v>0</v>
      </c>
      <c r="PP36" s="97">
        <f>Seniori!PP43</f>
        <v>0</v>
      </c>
      <c r="PQ36" s="97">
        <f>Seniori!PQ43</f>
        <v>0</v>
      </c>
      <c r="PR36" s="97">
        <f>Seniori!PR43</f>
        <v>0</v>
      </c>
      <c r="PS36" s="97">
        <f>Seniori!PS43</f>
        <v>0</v>
      </c>
      <c r="PT36" s="97">
        <f>Seniori!PT43</f>
        <v>0</v>
      </c>
      <c r="PU36" s="97">
        <f>Seniori!PU43</f>
        <v>0</v>
      </c>
      <c r="PV36" s="97">
        <f>Seniori!PV43</f>
        <v>0</v>
      </c>
      <c r="PW36" s="97">
        <f>Seniori!PW43</f>
        <v>0</v>
      </c>
      <c r="PX36" s="97">
        <f>Seniori!PX43</f>
        <v>0</v>
      </c>
      <c r="PY36" s="97">
        <f>Seniori!PY43</f>
        <v>0</v>
      </c>
      <c r="PZ36" s="97">
        <f>Seniori!PZ43</f>
        <v>0</v>
      </c>
      <c r="QA36" s="97">
        <f>Seniori!QA43</f>
        <v>0</v>
      </c>
      <c r="QB36" s="97">
        <f>Seniori!QB43</f>
        <v>0</v>
      </c>
      <c r="QC36" s="97">
        <f>Seniori!QC43</f>
        <v>0</v>
      </c>
      <c r="QD36" s="97">
        <f>Seniori!QD43</f>
        <v>0</v>
      </c>
      <c r="QE36" s="97">
        <f>Seniori!QE43</f>
        <v>0</v>
      </c>
      <c r="QF36" s="97">
        <f>Seniori!QF43</f>
        <v>0</v>
      </c>
      <c r="QG36" s="97">
        <f>Seniori!QG43</f>
        <v>0</v>
      </c>
      <c r="QH36" s="97">
        <f>Seniori!QH43</f>
        <v>0</v>
      </c>
      <c r="QI36" s="97">
        <f>Seniori!QI43</f>
        <v>0</v>
      </c>
      <c r="QJ36" s="97">
        <f>Seniori!QJ43</f>
        <v>0</v>
      </c>
      <c r="QK36" s="97">
        <f>Seniori!QK43</f>
        <v>0</v>
      </c>
      <c r="QL36" s="97">
        <f>Seniori!QL43</f>
        <v>0</v>
      </c>
      <c r="QM36" s="97">
        <f>Seniori!QM43</f>
        <v>0</v>
      </c>
      <c r="QN36" s="97">
        <f>Seniori!QN43</f>
        <v>0</v>
      </c>
      <c r="QO36" s="97">
        <f>Seniori!QO43</f>
        <v>0</v>
      </c>
      <c r="QP36" s="97">
        <f>Seniori!QP43</f>
        <v>0</v>
      </c>
      <c r="QQ36" s="97">
        <f>Seniori!QQ43</f>
        <v>0</v>
      </c>
      <c r="QR36" s="97">
        <f>Seniori!QR43</f>
        <v>0</v>
      </c>
      <c r="QS36" s="97">
        <f>Seniori!QS43</f>
        <v>0</v>
      </c>
      <c r="QT36" s="97">
        <f>Seniori!QT43</f>
        <v>0</v>
      </c>
      <c r="QU36" s="97">
        <f>Seniori!QU43</f>
        <v>0</v>
      </c>
      <c r="QV36" s="97">
        <f>Seniori!QV43</f>
        <v>0</v>
      </c>
      <c r="QW36" s="97">
        <f>Seniori!QW43</f>
        <v>0</v>
      </c>
      <c r="QX36" s="97">
        <f>Seniori!QX43</f>
        <v>0</v>
      </c>
      <c r="QY36" s="97">
        <f>Seniori!QY43</f>
        <v>0</v>
      </c>
      <c r="QZ36" s="97">
        <f>Seniori!QZ43</f>
        <v>0</v>
      </c>
      <c r="RA36" s="97">
        <f>Seniori!RA43</f>
        <v>0</v>
      </c>
      <c r="RB36" s="97">
        <f>Seniori!RB43</f>
        <v>0</v>
      </c>
      <c r="RC36" s="97">
        <f>Seniori!RC43</f>
        <v>0</v>
      </c>
      <c r="RD36" s="97">
        <f>Seniori!RD43</f>
        <v>0</v>
      </c>
      <c r="RE36" s="97">
        <f>Seniori!RE43</f>
        <v>0</v>
      </c>
      <c r="RF36" s="97">
        <f>Seniori!RF43</f>
        <v>0</v>
      </c>
      <c r="RG36" s="97">
        <f>Seniori!RG43</f>
        <v>0</v>
      </c>
      <c r="RH36" s="97">
        <f>Seniori!RH43</f>
        <v>0</v>
      </c>
      <c r="RI36" s="97">
        <f>Seniori!RI43</f>
        <v>0</v>
      </c>
      <c r="RJ36" s="97">
        <f>Seniori!RJ43</f>
        <v>0</v>
      </c>
      <c r="RK36" s="97">
        <f>Seniori!RK43</f>
        <v>0</v>
      </c>
      <c r="RL36" s="97">
        <f>Seniori!RL43</f>
        <v>0</v>
      </c>
      <c r="RM36" s="97">
        <f>Seniori!RM43</f>
        <v>0</v>
      </c>
      <c r="RN36" s="97">
        <f>Seniori!RN43</f>
        <v>0</v>
      </c>
      <c r="RO36" s="97">
        <f>Seniori!RO43</f>
        <v>0</v>
      </c>
      <c r="RP36" s="97">
        <f>Seniori!RP43</f>
        <v>0</v>
      </c>
      <c r="RQ36" s="97">
        <f>Seniori!RQ43</f>
        <v>0</v>
      </c>
      <c r="RR36" s="97">
        <f>Seniori!RR43</f>
        <v>0</v>
      </c>
      <c r="RS36" s="97">
        <f>Seniori!RS43</f>
        <v>0</v>
      </c>
      <c r="RT36" s="97">
        <f>Seniori!RT43</f>
        <v>0</v>
      </c>
      <c r="RU36" s="97">
        <f>Seniori!RU43</f>
        <v>0</v>
      </c>
      <c r="RV36" s="97">
        <f>Seniori!RV43</f>
        <v>0</v>
      </c>
      <c r="RW36" s="97">
        <f>Seniori!RW43</f>
        <v>0</v>
      </c>
      <c r="RX36" s="97">
        <f>Seniori!RX43</f>
        <v>0</v>
      </c>
      <c r="RY36" s="97">
        <f>Seniori!RY43</f>
        <v>0</v>
      </c>
      <c r="RZ36" s="97">
        <f>Seniori!RZ43</f>
        <v>0</v>
      </c>
      <c r="SA36" s="97">
        <f>Seniori!SA43</f>
        <v>0</v>
      </c>
      <c r="SB36" s="97">
        <f>Seniori!SB43</f>
        <v>0</v>
      </c>
      <c r="SC36" s="97">
        <f>Seniori!SC43</f>
        <v>0</v>
      </c>
      <c r="SD36" s="97">
        <f>Seniori!SD43</f>
        <v>0</v>
      </c>
      <c r="SE36" s="97">
        <f>Seniori!SE43</f>
        <v>0</v>
      </c>
      <c r="SF36" s="97">
        <f>Seniori!SF43</f>
        <v>0</v>
      </c>
      <c r="SG36" s="97">
        <f>Seniori!SG43</f>
        <v>0</v>
      </c>
      <c r="SH36" s="97">
        <f>Seniori!SH43</f>
        <v>0</v>
      </c>
      <c r="SI36" s="97">
        <f>Seniori!SI43</f>
        <v>0</v>
      </c>
      <c r="SJ36" s="97">
        <f>Seniori!SJ43</f>
        <v>0</v>
      </c>
      <c r="SK36" s="97">
        <f>Seniori!SK43</f>
        <v>0</v>
      </c>
      <c r="SL36" s="97">
        <f>Seniori!SL43</f>
        <v>0</v>
      </c>
      <c r="SM36" s="97">
        <f>Seniori!SM43</f>
        <v>0</v>
      </c>
      <c r="SN36" s="97">
        <f>Seniori!SN43</f>
        <v>0</v>
      </c>
      <c r="SO36" s="97">
        <f>Seniori!SO43</f>
        <v>0</v>
      </c>
      <c r="SP36" s="97">
        <f>Seniori!SP43</f>
        <v>0</v>
      </c>
      <c r="SQ36" s="97">
        <f>Seniori!SQ43</f>
        <v>0</v>
      </c>
      <c r="SR36" s="97">
        <f>Seniori!SR43</f>
        <v>0</v>
      </c>
      <c r="SS36" s="97">
        <f>Seniori!SS43</f>
        <v>0</v>
      </c>
      <c r="ST36" s="97">
        <f>Seniori!ST43</f>
        <v>0</v>
      </c>
      <c r="SU36" s="97">
        <f>Seniori!SU43</f>
        <v>0</v>
      </c>
      <c r="SV36" s="97">
        <f>Seniori!SV43</f>
        <v>0</v>
      </c>
      <c r="SW36" s="97">
        <f>Seniori!SW43</f>
        <v>0</v>
      </c>
      <c r="SX36" s="97">
        <f>Seniori!SX43</f>
        <v>0</v>
      </c>
      <c r="SY36" s="97">
        <f>Seniori!SY43</f>
        <v>0</v>
      </c>
      <c r="SZ36" s="97">
        <f>Seniori!SZ43</f>
        <v>0</v>
      </c>
      <c r="TA36" s="97">
        <f>Seniori!TA43</f>
        <v>0</v>
      </c>
      <c r="TB36" s="97">
        <f>Seniori!TB43</f>
        <v>0</v>
      </c>
    </row>
    <row r="37" spans="1:522" s="1" customFormat="1" ht="18" customHeight="1" x14ac:dyDescent="0.2">
      <c r="A37" s="12"/>
      <c r="B37" s="11"/>
      <c r="E37" s="4" t="s">
        <v>245</v>
      </c>
      <c r="F37" s="1">
        <v>9708</v>
      </c>
      <c r="G37" s="9" t="s">
        <v>93</v>
      </c>
      <c r="H37" s="4"/>
      <c r="I37" s="1">
        <f t="shared" si="3"/>
        <v>11</v>
      </c>
      <c r="J37" s="12"/>
      <c r="K37" s="97">
        <f>Juniori!K29</f>
        <v>0</v>
      </c>
      <c r="L37" s="97">
        <f>Juniori!L29</f>
        <v>0</v>
      </c>
      <c r="M37" s="97">
        <f>Juniori!M29</f>
        <v>0</v>
      </c>
      <c r="N37" s="97">
        <f>Juniori!N29</f>
        <v>0</v>
      </c>
      <c r="O37" s="97">
        <f>Juniori!O29</f>
        <v>0</v>
      </c>
      <c r="P37" s="97">
        <f>Juniori!P29</f>
        <v>0</v>
      </c>
      <c r="Q37" s="97">
        <f>Juniori!Q29</f>
        <v>0</v>
      </c>
      <c r="R37" s="97">
        <f>Juniori!R29</f>
        <v>0</v>
      </c>
      <c r="S37" s="97">
        <f>Juniori!S29</f>
        <v>0</v>
      </c>
      <c r="T37" s="97">
        <f>Juniori!T29</f>
        <v>0</v>
      </c>
      <c r="U37" s="97">
        <f>Juniori!U29</f>
        <v>0</v>
      </c>
      <c r="V37" s="97">
        <f>Juniori!V29</f>
        <v>0</v>
      </c>
      <c r="W37" s="97">
        <f>Juniori!W29</f>
        <v>0</v>
      </c>
      <c r="X37" s="97">
        <f>Juniori!X29</f>
        <v>0</v>
      </c>
      <c r="Y37" s="97">
        <f>Juniori!Y29</f>
        <v>0</v>
      </c>
      <c r="Z37" s="97">
        <f>Juniori!Z29</f>
        <v>0</v>
      </c>
      <c r="AA37" s="97">
        <f>Juniori!AA29</f>
        <v>0</v>
      </c>
      <c r="AB37" s="97">
        <f>Juniori!AB29</f>
        <v>0</v>
      </c>
      <c r="AC37" s="97">
        <f>Juniori!AC29</f>
        <v>0</v>
      </c>
      <c r="AD37" s="97">
        <f>Juniori!AD29</f>
        <v>0</v>
      </c>
      <c r="AE37" s="97">
        <f>Juniori!AE29</f>
        <v>0</v>
      </c>
      <c r="AF37" s="97">
        <f>Juniori!AF29</f>
        <v>0</v>
      </c>
      <c r="AG37" s="97">
        <f>Juniori!AG29</f>
        <v>0</v>
      </c>
      <c r="AH37" s="97">
        <f>Juniori!AH29</f>
        <v>0</v>
      </c>
      <c r="AI37" s="97">
        <f>Juniori!AI29</f>
        <v>0</v>
      </c>
      <c r="AJ37" s="97">
        <f>Juniori!AJ29</f>
        <v>0</v>
      </c>
      <c r="AK37" s="97">
        <f>Juniori!AK29</f>
        <v>0</v>
      </c>
      <c r="AL37" s="97">
        <f>Juniori!AL29</f>
        <v>0</v>
      </c>
      <c r="AM37" s="97">
        <f>Juniori!AM29</f>
        <v>0</v>
      </c>
      <c r="AN37" s="97">
        <f>Juniori!AN29</f>
        <v>0</v>
      </c>
      <c r="AO37" s="97">
        <f>Juniori!AO29</f>
        <v>0</v>
      </c>
      <c r="AP37" s="97">
        <f>Juniori!AP29</f>
        <v>0</v>
      </c>
      <c r="AQ37" s="97">
        <f>Juniori!AQ29</f>
        <v>0</v>
      </c>
      <c r="AR37" s="97">
        <f>Juniori!AR29</f>
        <v>0</v>
      </c>
      <c r="AS37" s="97">
        <f>Juniori!AS29</f>
        <v>0</v>
      </c>
      <c r="AT37" s="97">
        <f>Juniori!AT29</f>
        <v>0</v>
      </c>
      <c r="AU37" s="97">
        <f>Juniori!AU29</f>
        <v>0</v>
      </c>
      <c r="AV37" s="97">
        <f>Juniori!AV29</f>
        <v>0</v>
      </c>
      <c r="AW37" s="97">
        <f>Juniori!AW29</f>
        <v>0</v>
      </c>
      <c r="AX37" s="97">
        <f>Juniori!AX29</f>
        <v>0</v>
      </c>
      <c r="AY37" s="97">
        <f>Juniori!AY29</f>
        <v>0</v>
      </c>
      <c r="AZ37" s="97">
        <f>Juniori!AZ29</f>
        <v>0</v>
      </c>
      <c r="BA37" s="97">
        <f>Juniori!BA29</f>
        <v>0</v>
      </c>
      <c r="BB37" s="97">
        <f>Juniori!BB29</f>
        <v>0</v>
      </c>
      <c r="BC37" s="97">
        <f>Juniori!BC29</f>
        <v>0</v>
      </c>
      <c r="BD37" s="97">
        <f>Juniori!BD29</f>
        <v>0</v>
      </c>
      <c r="BE37" s="97">
        <f>Juniori!BE29</f>
        <v>0</v>
      </c>
      <c r="BF37" s="97">
        <f>Juniori!BF29</f>
        <v>0</v>
      </c>
      <c r="BG37" s="97">
        <f>Juniori!BG29</f>
        <v>0</v>
      </c>
      <c r="BH37" s="97">
        <f>Juniori!BH29</f>
        <v>0</v>
      </c>
      <c r="BI37" s="97">
        <f>Juniori!BI29</f>
        <v>0</v>
      </c>
      <c r="BJ37" s="97">
        <f>Juniori!BJ29</f>
        <v>0</v>
      </c>
      <c r="BK37" s="97">
        <f>Juniori!BK29</f>
        <v>0</v>
      </c>
      <c r="BL37" s="97">
        <f>Juniori!BL29</f>
        <v>0</v>
      </c>
      <c r="BM37" s="97">
        <f>Juniori!BM29</f>
        <v>0</v>
      </c>
      <c r="BN37" s="97">
        <f>Juniori!BN29</f>
        <v>0</v>
      </c>
      <c r="BO37" s="97">
        <f>Juniori!BO29</f>
        <v>0</v>
      </c>
      <c r="BP37" s="97">
        <f>Juniori!BP29</f>
        <v>0</v>
      </c>
      <c r="BQ37" s="97">
        <f>Juniori!BQ29</f>
        <v>0</v>
      </c>
      <c r="BR37" s="97">
        <f>Juniori!BR29</f>
        <v>0</v>
      </c>
      <c r="BS37" s="97">
        <f>Juniori!BS29</f>
        <v>0</v>
      </c>
      <c r="BT37" s="97">
        <f>Juniori!BT29</f>
        <v>0</v>
      </c>
      <c r="BU37" s="97">
        <f>Juniori!BU29</f>
        <v>0</v>
      </c>
      <c r="BV37" s="97">
        <f>Juniori!BV29</f>
        <v>0</v>
      </c>
      <c r="BW37" s="97">
        <f>Juniori!BW29</f>
        <v>0</v>
      </c>
      <c r="BX37" s="97">
        <f>Juniori!BX29</f>
        <v>0</v>
      </c>
      <c r="BY37" s="97">
        <f>Juniori!BY29</f>
        <v>0</v>
      </c>
      <c r="BZ37" s="97">
        <f>Juniori!BZ29</f>
        <v>0</v>
      </c>
      <c r="CA37" s="97">
        <f>Juniori!CA29</f>
        <v>0</v>
      </c>
      <c r="CB37" s="97">
        <f>Juniori!CB29</f>
        <v>0</v>
      </c>
      <c r="CC37" s="97">
        <f>Juniori!CC29</f>
        <v>0</v>
      </c>
      <c r="CD37" s="97">
        <f>Juniori!CD29</f>
        <v>0</v>
      </c>
      <c r="CE37" s="97">
        <f>Juniori!CE29</f>
        <v>0</v>
      </c>
      <c r="CF37" s="97">
        <f>Juniori!CF29</f>
        <v>0</v>
      </c>
      <c r="CG37" s="97">
        <f>Juniori!CG29</f>
        <v>0</v>
      </c>
      <c r="CH37" s="97">
        <f>Juniori!CH29</f>
        <v>0</v>
      </c>
      <c r="CI37" s="97">
        <f>Juniori!CI29</f>
        <v>0</v>
      </c>
      <c r="CJ37" s="97">
        <f>Juniori!CJ29</f>
        <v>0</v>
      </c>
      <c r="CK37" s="97">
        <f>Juniori!CK29</f>
        <v>0</v>
      </c>
      <c r="CL37" s="97">
        <f>Juniori!CL29</f>
        <v>0</v>
      </c>
      <c r="CM37" s="97">
        <f>Juniori!CM29</f>
        <v>0</v>
      </c>
      <c r="CN37" s="97">
        <f>Juniori!CN29</f>
        <v>0</v>
      </c>
      <c r="CO37" s="97">
        <f>Juniori!CO29</f>
        <v>0</v>
      </c>
      <c r="CP37" s="97">
        <f>Juniori!CP29</f>
        <v>0</v>
      </c>
      <c r="CQ37" s="97">
        <f>Juniori!CQ29</f>
        <v>0</v>
      </c>
      <c r="CR37" s="97">
        <f>Juniori!CR29</f>
        <v>0</v>
      </c>
      <c r="CS37" s="97">
        <f>Juniori!CS29</f>
        <v>0</v>
      </c>
      <c r="CT37" s="97">
        <f>Juniori!CT29</f>
        <v>0</v>
      </c>
      <c r="CU37" s="97">
        <f>Juniori!CU29</f>
        <v>0</v>
      </c>
      <c r="CV37" s="97">
        <f>Juniori!CV29</f>
        <v>0</v>
      </c>
      <c r="CW37" s="97">
        <f>Juniori!CW29</f>
        <v>0</v>
      </c>
      <c r="CX37" s="97">
        <f>Juniori!CX29</f>
        <v>0</v>
      </c>
      <c r="CY37" s="97">
        <f>Juniori!CY29</f>
        <v>0</v>
      </c>
      <c r="CZ37" s="97">
        <f>Juniori!CZ29</f>
        <v>0</v>
      </c>
      <c r="DA37" s="97">
        <f>Juniori!DA29</f>
        <v>0</v>
      </c>
      <c r="DB37" s="97">
        <f>Juniori!DB29</f>
        <v>0</v>
      </c>
      <c r="DC37" s="97">
        <f>Juniori!DC29</f>
        <v>0</v>
      </c>
      <c r="DD37" s="97">
        <f>Juniori!DD29</f>
        <v>0</v>
      </c>
      <c r="DE37" s="97">
        <f>Juniori!DE29</f>
        <v>0</v>
      </c>
      <c r="DF37" s="97">
        <f>Juniori!DF29</f>
        <v>0</v>
      </c>
      <c r="DG37" s="97">
        <f>Juniori!DG29</f>
        <v>0</v>
      </c>
      <c r="DH37" s="97">
        <f>Juniori!DH29</f>
        <v>0</v>
      </c>
      <c r="DI37" s="97">
        <f>Juniori!DI29</f>
        <v>0</v>
      </c>
      <c r="DJ37" s="97">
        <f>Juniori!DJ29</f>
        <v>0</v>
      </c>
      <c r="DK37" s="97">
        <f>Juniori!DK29</f>
        <v>0</v>
      </c>
      <c r="DL37" s="97">
        <f>Juniori!DL29</f>
        <v>0</v>
      </c>
      <c r="DM37" s="97">
        <f>Juniori!DM29</f>
        <v>0</v>
      </c>
      <c r="DN37" s="97">
        <f>Juniori!DN29</f>
        <v>0</v>
      </c>
      <c r="DO37" s="97">
        <f>Juniori!DO29</f>
        <v>0</v>
      </c>
      <c r="DP37" s="97">
        <f>Juniori!DP29</f>
        <v>0</v>
      </c>
      <c r="DQ37" s="97">
        <f>Juniori!DQ29</f>
        <v>0</v>
      </c>
      <c r="DR37" s="97">
        <f>Juniori!DR29</f>
        <v>0</v>
      </c>
      <c r="DS37" s="97">
        <f>Juniori!DS29</f>
        <v>0</v>
      </c>
      <c r="DT37" s="97">
        <f>Juniori!DT29</f>
        <v>0</v>
      </c>
      <c r="DU37" s="97">
        <f>Juniori!DU29</f>
        <v>0</v>
      </c>
      <c r="DV37" s="97">
        <f>Juniori!DV29</f>
        <v>0</v>
      </c>
      <c r="DW37" s="97">
        <f>Juniori!DW29</f>
        <v>0</v>
      </c>
      <c r="DX37" s="97">
        <f>Juniori!DX29</f>
        <v>0</v>
      </c>
      <c r="DY37" s="97">
        <f>Juniori!DY29</f>
        <v>0</v>
      </c>
      <c r="DZ37" s="97">
        <f>Juniori!DZ29</f>
        <v>0</v>
      </c>
      <c r="EA37" s="97">
        <f>Juniori!EA29</f>
        <v>0</v>
      </c>
      <c r="EB37" s="97">
        <f>Juniori!EB29</f>
        <v>0</v>
      </c>
      <c r="EC37" s="97">
        <f>Juniori!EC29</f>
        <v>0</v>
      </c>
      <c r="ED37" s="97">
        <f>Juniori!ED29</f>
        <v>0</v>
      </c>
      <c r="EE37" s="97">
        <f>Juniori!EE29</f>
        <v>0</v>
      </c>
      <c r="EF37" s="97">
        <f>Juniori!EF29</f>
        <v>0</v>
      </c>
      <c r="EG37" s="97">
        <f>Juniori!EG29</f>
        <v>0</v>
      </c>
      <c r="EH37" s="97">
        <f>Juniori!EH29</f>
        <v>0</v>
      </c>
      <c r="EI37" s="97">
        <f>Juniori!EI29</f>
        <v>0</v>
      </c>
      <c r="EJ37" s="97">
        <f>Juniori!EJ29</f>
        <v>0</v>
      </c>
      <c r="EK37" s="97">
        <f>Juniori!EK29</f>
        <v>0</v>
      </c>
      <c r="EL37" s="97">
        <f>Juniori!EL29</f>
        <v>0</v>
      </c>
      <c r="EM37" s="97">
        <f>Juniori!EM29</f>
        <v>0</v>
      </c>
      <c r="EN37" s="97">
        <f>Juniori!EN29</f>
        <v>0</v>
      </c>
      <c r="EO37" s="97">
        <f>Juniori!EO29</f>
        <v>0</v>
      </c>
      <c r="EP37" s="97">
        <f>Juniori!EP29</f>
        <v>0</v>
      </c>
      <c r="EQ37" s="97">
        <f>Juniori!EQ29</f>
        <v>0</v>
      </c>
      <c r="ER37" s="97">
        <f>Juniori!ER29</f>
        <v>0</v>
      </c>
      <c r="ES37" s="97">
        <f>Juniori!ES29</f>
        <v>0</v>
      </c>
      <c r="ET37" s="97">
        <f>Juniori!ET29</f>
        <v>0</v>
      </c>
      <c r="EU37" s="97">
        <f>Juniori!EU29</f>
        <v>0</v>
      </c>
      <c r="EV37" s="97">
        <f>Juniori!EV29</f>
        <v>0</v>
      </c>
      <c r="EW37" s="97">
        <f>Juniori!EW29</f>
        <v>0</v>
      </c>
      <c r="EX37" s="97">
        <f>Juniori!EX29</f>
        <v>0</v>
      </c>
      <c r="EY37" s="97">
        <f>Juniori!EY29</f>
        <v>0</v>
      </c>
      <c r="EZ37" s="97">
        <f>Juniori!EZ29</f>
        <v>11</v>
      </c>
      <c r="FA37" s="97">
        <f>Juniori!FA29</f>
        <v>0</v>
      </c>
      <c r="FB37" s="97">
        <f>Juniori!FB29</f>
        <v>0</v>
      </c>
      <c r="FC37" s="97">
        <f>Juniori!FC29</f>
        <v>0</v>
      </c>
      <c r="FD37" s="97">
        <f>Juniori!FD29</f>
        <v>0</v>
      </c>
      <c r="FE37" s="97">
        <f>Juniori!FE29</f>
        <v>0</v>
      </c>
      <c r="FF37" s="97">
        <f>Juniori!FF29</f>
        <v>0</v>
      </c>
      <c r="FG37" s="97">
        <f>Juniori!FG29</f>
        <v>0</v>
      </c>
      <c r="FH37" s="97">
        <f>Juniori!FH29</f>
        <v>0</v>
      </c>
      <c r="FI37" s="97">
        <f>Juniori!FI29</f>
        <v>0</v>
      </c>
      <c r="FJ37" s="97">
        <f>Juniori!FJ29</f>
        <v>0</v>
      </c>
      <c r="FK37" s="97">
        <f>Juniori!FK29</f>
        <v>0</v>
      </c>
      <c r="FL37" s="97">
        <f>Juniori!FL29</f>
        <v>0</v>
      </c>
      <c r="FM37" s="97">
        <f>Juniori!FM29</f>
        <v>0</v>
      </c>
      <c r="FN37" s="97">
        <f>Juniori!FN29</f>
        <v>0</v>
      </c>
      <c r="FO37" s="97">
        <f>Juniori!FO29</f>
        <v>0</v>
      </c>
      <c r="FP37" s="97">
        <f>Juniori!FP29</f>
        <v>0</v>
      </c>
      <c r="FQ37" s="97">
        <f>Juniori!FQ29</f>
        <v>0</v>
      </c>
      <c r="FR37" s="97">
        <f>Juniori!FR29</f>
        <v>0</v>
      </c>
      <c r="FS37" s="97">
        <f>Juniori!FS29</f>
        <v>0</v>
      </c>
      <c r="FT37" s="97">
        <f>Juniori!FT29</f>
        <v>0</v>
      </c>
      <c r="FU37" s="97">
        <f>Juniori!FU29</f>
        <v>0</v>
      </c>
      <c r="FV37" s="97">
        <f>Juniori!FV29</f>
        <v>0</v>
      </c>
      <c r="FW37" s="97">
        <f>Juniori!FW29</f>
        <v>0</v>
      </c>
      <c r="FX37" s="97">
        <f>Juniori!FX29</f>
        <v>0</v>
      </c>
      <c r="FY37" s="97">
        <f>Juniori!FY29</f>
        <v>0</v>
      </c>
      <c r="FZ37" s="97">
        <f>Juniori!FZ29</f>
        <v>0</v>
      </c>
      <c r="GA37" s="97">
        <f>Juniori!GA29</f>
        <v>0</v>
      </c>
      <c r="GB37" s="97">
        <f>Juniori!GB29</f>
        <v>0</v>
      </c>
      <c r="GC37" s="97">
        <f>Juniori!GC29</f>
        <v>0</v>
      </c>
      <c r="GD37" s="97">
        <f>Juniori!GD29</f>
        <v>0</v>
      </c>
      <c r="GE37" s="97">
        <f>Juniori!GE29</f>
        <v>0</v>
      </c>
      <c r="GF37" s="97">
        <f>Juniori!GF29</f>
        <v>0</v>
      </c>
      <c r="GG37" s="97">
        <f>Juniori!GG29</f>
        <v>0</v>
      </c>
      <c r="GH37" s="97">
        <f>Juniori!GH29</f>
        <v>0</v>
      </c>
      <c r="GI37" s="97">
        <f>Juniori!GI29</f>
        <v>0</v>
      </c>
      <c r="GJ37" s="97">
        <f>Juniori!GJ29</f>
        <v>0</v>
      </c>
      <c r="GK37" s="97">
        <f>Juniori!GK29</f>
        <v>0</v>
      </c>
      <c r="GL37" s="97">
        <f>Juniori!GL29</f>
        <v>0</v>
      </c>
      <c r="GM37" s="97">
        <f>Juniori!GM29</f>
        <v>0</v>
      </c>
      <c r="GN37" s="97">
        <f>Juniori!GN29</f>
        <v>0</v>
      </c>
      <c r="GO37" s="97">
        <f>Juniori!GO29</f>
        <v>0</v>
      </c>
      <c r="GP37" s="97">
        <f>Juniori!GP29</f>
        <v>0</v>
      </c>
      <c r="GQ37" s="97">
        <f>Juniori!GQ29</f>
        <v>0</v>
      </c>
      <c r="GR37" s="97">
        <f>Juniori!GR29</f>
        <v>0</v>
      </c>
      <c r="GS37" s="97">
        <f>Juniori!GS29</f>
        <v>0</v>
      </c>
      <c r="GT37" s="97">
        <f>Juniori!GT29</f>
        <v>0</v>
      </c>
      <c r="GU37" s="97">
        <f>Juniori!GU29</f>
        <v>0</v>
      </c>
      <c r="GV37" s="97">
        <f>Juniori!GV29</f>
        <v>0</v>
      </c>
      <c r="GW37" s="97">
        <f>Juniori!GW29</f>
        <v>0</v>
      </c>
      <c r="GX37" s="97">
        <f>Juniori!GX29</f>
        <v>0</v>
      </c>
      <c r="GY37" s="97">
        <f>Juniori!GY29</f>
        <v>0</v>
      </c>
      <c r="GZ37" s="97">
        <f>Juniori!GZ29</f>
        <v>0</v>
      </c>
      <c r="HA37" s="97">
        <f>Juniori!HA29</f>
        <v>0</v>
      </c>
      <c r="HB37" s="97">
        <f>Juniori!HB29</f>
        <v>0</v>
      </c>
      <c r="HC37" s="97">
        <f>Juniori!HC29</f>
        <v>0</v>
      </c>
      <c r="HD37" s="97">
        <f>Juniori!HD29</f>
        <v>0</v>
      </c>
      <c r="HE37" s="97">
        <f>Juniori!HE29</f>
        <v>0</v>
      </c>
      <c r="HF37" s="97">
        <f>Juniori!HF29</f>
        <v>0</v>
      </c>
      <c r="HG37" s="97">
        <f>Juniori!HG29</f>
        <v>0</v>
      </c>
      <c r="HH37" s="97">
        <f>Juniori!HH29</f>
        <v>0</v>
      </c>
      <c r="HI37" s="97">
        <f>Juniori!HI29</f>
        <v>0</v>
      </c>
      <c r="HJ37" s="97">
        <f>Juniori!HJ29</f>
        <v>0</v>
      </c>
      <c r="HK37" s="97">
        <f>Juniori!HK29</f>
        <v>0</v>
      </c>
      <c r="HL37" s="97">
        <f>Juniori!HL29</f>
        <v>0</v>
      </c>
      <c r="HM37" s="97">
        <f>Juniori!HM29</f>
        <v>0</v>
      </c>
      <c r="HN37" s="97">
        <f>Juniori!HN29</f>
        <v>0</v>
      </c>
      <c r="HO37" s="97">
        <f>Juniori!HO29</f>
        <v>0</v>
      </c>
      <c r="HP37" s="97">
        <f>Juniori!HP29</f>
        <v>0</v>
      </c>
      <c r="HQ37" s="97">
        <f>Juniori!HQ29</f>
        <v>0</v>
      </c>
      <c r="HR37" s="97">
        <f>Juniori!HR29</f>
        <v>0</v>
      </c>
      <c r="HS37" s="97">
        <f>Juniori!HS29</f>
        <v>0</v>
      </c>
      <c r="HT37" s="97">
        <f>Juniori!HT29</f>
        <v>0</v>
      </c>
      <c r="HU37" s="97">
        <f>Juniori!HU29</f>
        <v>0</v>
      </c>
      <c r="HV37" s="97">
        <f>Juniori!HV29</f>
        <v>0</v>
      </c>
      <c r="HW37" s="97">
        <f>Juniori!HW29</f>
        <v>0</v>
      </c>
      <c r="HX37" s="97">
        <f>Juniori!HX29</f>
        <v>0</v>
      </c>
      <c r="HY37" s="97">
        <f>Juniori!HY29</f>
        <v>0</v>
      </c>
      <c r="HZ37" s="97">
        <f>Juniori!HZ29</f>
        <v>0</v>
      </c>
      <c r="IA37" s="97">
        <f>Juniori!IA29</f>
        <v>0</v>
      </c>
      <c r="IB37" s="97">
        <f>Juniori!IB29</f>
        <v>0</v>
      </c>
      <c r="IC37" s="97">
        <f>Juniori!IC29</f>
        <v>0</v>
      </c>
      <c r="ID37" s="97">
        <f>Juniori!ID29</f>
        <v>0</v>
      </c>
      <c r="IE37" s="97">
        <f>Juniori!IE29</f>
        <v>0</v>
      </c>
      <c r="IF37" s="97">
        <f>Juniori!IF29</f>
        <v>0</v>
      </c>
      <c r="IG37" s="97">
        <f>Juniori!IG29</f>
        <v>0</v>
      </c>
      <c r="IH37" s="97">
        <f>Juniori!IH29</f>
        <v>0</v>
      </c>
      <c r="II37" s="97">
        <f>Juniori!II29</f>
        <v>0</v>
      </c>
      <c r="IJ37" s="97">
        <f>Juniori!IJ29</f>
        <v>0</v>
      </c>
      <c r="IK37" s="97">
        <f>Juniori!IK29</f>
        <v>0</v>
      </c>
      <c r="IL37" s="97">
        <f>Juniori!IL29</f>
        <v>0</v>
      </c>
      <c r="IM37" s="97">
        <f>Juniori!IM29</f>
        <v>0</v>
      </c>
      <c r="IN37" s="97">
        <f>Juniori!IN29</f>
        <v>0</v>
      </c>
      <c r="IO37" s="97">
        <f>Juniori!IO29</f>
        <v>0</v>
      </c>
      <c r="IP37" s="97">
        <f>Juniori!IP29</f>
        <v>0</v>
      </c>
      <c r="IQ37" s="97">
        <f>Juniori!IQ29</f>
        <v>0</v>
      </c>
      <c r="IR37" s="97">
        <f>Juniori!IR29</f>
        <v>0</v>
      </c>
      <c r="IS37" s="97">
        <f>Juniori!IS29</f>
        <v>0</v>
      </c>
      <c r="IT37" s="97">
        <f>Juniori!IT29</f>
        <v>0</v>
      </c>
      <c r="IU37" s="97">
        <f>Juniori!IU29</f>
        <v>0</v>
      </c>
      <c r="IV37" s="97">
        <f>Juniori!IV29</f>
        <v>0</v>
      </c>
      <c r="IW37" s="97">
        <f>Juniori!IW29</f>
        <v>0</v>
      </c>
      <c r="IX37" s="97">
        <f>Juniori!IX29</f>
        <v>0</v>
      </c>
      <c r="IY37" s="97">
        <f>Juniori!IY29</f>
        <v>0</v>
      </c>
      <c r="IZ37" s="97">
        <f>Juniori!IZ29</f>
        <v>0</v>
      </c>
      <c r="JA37" s="97">
        <f>Juniori!JA29</f>
        <v>0</v>
      </c>
      <c r="JB37" s="97">
        <f>Juniori!JB29</f>
        <v>0</v>
      </c>
      <c r="JC37" s="97">
        <f>Juniori!JC29</f>
        <v>0</v>
      </c>
      <c r="JD37" s="97">
        <f>Juniori!JD29</f>
        <v>0</v>
      </c>
      <c r="JE37" s="97">
        <f>Juniori!JE29</f>
        <v>0</v>
      </c>
      <c r="JF37" s="97">
        <f>Juniori!JF29</f>
        <v>0</v>
      </c>
      <c r="JG37" s="97">
        <f>Juniori!JG29</f>
        <v>0</v>
      </c>
      <c r="JH37" s="97">
        <f>Juniori!JH29</f>
        <v>0</v>
      </c>
      <c r="JI37" s="97">
        <f>Juniori!JI29</f>
        <v>0</v>
      </c>
      <c r="JJ37" s="97">
        <f>Juniori!JJ29</f>
        <v>0</v>
      </c>
      <c r="JK37" s="97">
        <f>Juniori!JK29</f>
        <v>0</v>
      </c>
      <c r="JL37" s="97">
        <f>Juniori!JL29</f>
        <v>0</v>
      </c>
      <c r="JM37" s="97">
        <f>Juniori!JM29</f>
        <v>0</v>
      </c>
      <c r="JN37" s="97">
        <f>Juniori!JN29</f>
        <v>0</v>
      </c>
      <c r="JO37" s="97">
        <f>Juniori!JO29</f>
        <v>0</v>
      </c>
      <c r="JP37" s="97">
        <f>Juniori!JP29</f>
        <v>0</v>
      </c>
      <c r="JQ37" s="97">
        <f>Juniori!JQ29</f>
        <v>0</v>
      </c>
      <c r="JR37" s="97">
        <f>Juniori!JR29</f>
        <v>0</v>
      </c>
      <c r="JS37" s="97">
        <f>Juniori!JS29</f>
        <v>0</v>
      </c>
      <c r="JT37" s="97">
        <f>Juniori!JT29</f>
        <v>0</v>
      </c>
      <c r="JU37" s="97">
        <f>Juniori!JU29</f>
        <v>0</v>
      </c>
      <c r="JV37" s="97">
        <f>Juniori!JV29</f>
        <v>0</v>
      </c>
      <c r="JW37" s="97">
        <f>Juniori!JW29</f>
        <v>0</v>
      </c>
      <c r="JX37" s="97">
        <f>Juniori!JX29</f>
        <v>0</v>
      </c>
      <c r="JY37" s="97">
        <f>Juniori!JY29</f>
        <v>0</v>
      </c>
      <c r="JZ37" s="97">
        <f>Juniori!JZ29</f>
        <v>0</v>
      </c>
      <c r="KA37" s="97">
        <f>Juniori!KA29</f>
        <v>0</v>
      </c>
      <c r="KB37" s="97">
        <f>Juniori!KB29</f>
        <v>0</v>
      </c>
      <c r="KC37" s="97">
        <f>Juniori!KC29</f>
        <v>0</v>
      </c>
      <c r="KD37" s="97">
        <f>Juniori!KD29</f>
        <v>0</v>
      </c>
      <c r="KE37" s="97">
        <f>Juniori!KE29</f>
        <v>0</v>
      </c>
      <c r="KF37" s="97">
        <f>Juniori!KF29</f>
        <v>0</v>
      </c>
      <c r="KG37" s="97">
        <f>Juniori!KG29</f>
        <v>0</v>
      </c>
      <c r="KH37" s="97">
        <f>Juniori!KH29</f>
        <v>0</v>
      </c>
      <c r="KI37" s="97">
        <f>Juniori!KI29</f>
        <v>0</v>
      </c>
      <c r="KJ37" s="97">
        <f>Juniori!KJ29</f>
        <v>0</v>
      </c>
      <c r="KK37" s="97">
        <f>Juniori!KK29</f>
        <v>0</v>
      </c>
      <c r="KL37" s="97">
        <f>Juniori!KL29</f>
        <v>0</v>
      </c>
      <c r="KM37" s="97">
        <f>Juniori!KM29</f>
        <v>0</v>
      </c>
      <c r="KN37" s="97">
        <f>Juniori!KN29</f>
        <v>0</v>
      </c>
      <c r="KO37" s="97">
        <f>Juniori!KO29</f>
        <v>0</v>
      </c>
      <c r="KP37" s="97">
        <f>Juniori!KP29</f>
        <v>0</v>
      </c>
      <c r="KQ37" s="97">
        <f>Juniori!KQ29</f>
        <v>0</v>
      </c>
      <c r="KR37" s="97">
        <f>Juniori!KR29</f>
        <v>0</v>
      </c>
      <c r="KS37" s="97">
        <f>Juniori!KS29</f>
        <v>0</v>
      </c>
      <c r="KT37" s="97">
        <f>Juniori!KT29</f>
        <v>0</v>
      </c>
      <c r="KU37" s="97">
        <f>Juniori!KU29</f>
        <v>0</v>
      </c>
      <c r="KV37" s="97">
        <f>Juniori!KV29</f>
        <v>0</v>
      </c>
      <c r="KW37" s="97">
        <f>Juniori!KW29</f>
        <v>0</v>
      </c>
      <c r="KX37" s="97">
        <f>Juniori!KX29</f>
        <v>0</v>
      </c>
      <c r="KY37" s="97">
        <f>Juniori!KY29</f>
        <v>0</v>
      </c>
      <c r="KZ37" s="97">
        <f>Juniori!KZ29</f>
        <v>0</v>
      </c>
      <c r="LA37" s="97">
        <f>Juniori!LA29</f>
        <v>0</v>
      </c>
      <c r="LB37" s="97">
        <f>Juniori!LB29</f>
        <v>0</v>
      </c>
      <c r="LC37" s="97">
        <f>Juniori!LC29</f>
        <v>0</v>
      </c>
      <c r="LD37" s="97">
        <f>Juniori!LD29</f>
        <v>0</v>
      </c>
      <c r="LE37" s="97">
        <f>Juniori!LE29</f>
        <v>0</v>
      </c>
      <c r="LF37" s="97">
        <f>Juniori!LF29</f>
        <v>0</v>
      </c>
      <c r="LG37" s="97">
        <f>Juniori!LG29</f>
        <v>0</v>
      </c>
      <c r="LH37" s="97">
        <f>Juniori!LH29</f>
        <v>0</v>
      </c>
      <c r="LI37" s="97">
        <f>Juniori!LI29</f>
        <v>0</v>
      </c>
      <c r="LJ37" s="97">
        <f>Juniori!LJ29</f>
        <v>0</v>
      </c>
      <c r="LK37" s="97">
        <f>Juniori!LK29</f>
        <v>0</v>
      </c>
      <c r="LL37" s="97">
        <f>Juniori!LL29</f>
        <v>0</v>
      </c>
      <c r="LM37" s="97">
        <f>Juniori!LM29</f>
        <v>0</v>
      </c>
      <c r="LN37" s="97">
        <f>Juniori!LN29</f>
        <v>0</v>
      </c>
      <c r="LO37" s="97">
        <f>Juniori!LO29</f>
        <v>0</v>
      </c>
      <c r="LP37" s="97">
        <f>Juniori!LP29</f>
        <v>0</v>
      </c>
      <c r="LQ37" s="97">
        <f>Juniori!LQ29</f>
        <v>0</v>
      </c>
      <c r="LR37" s="97">
        <f>Juniori!LR29</f>
        <v>0</v>
      </c>
      <c r="LS37" s="97">
        <f>Juniori!LS29</f>
        <v>0</v>
      </c>
      <c r="LT37" s="97">
        <f>Juniori!LT29</f>
        <v>0</v>
      </c>
      <c r="LU37" s="97">
        <f>Juniori!LU29</f>
        <v>0</v>
      </c>
      <c r="LV37" s="97">
        <f>Juniori!LV29</f>
        <v>0</v>
      </c>
      <c r="LW37" s="97">
        <f>Juniori!LW29</f>
        <v>0</v>
      </c>
      <c r="LX37" s="97">
        <f>Juniori!LX29</f>
        <v>0</v>
      </c>
      <c r="LY37" s="97">
        <f>Juniori!LY29</f>
        <v>0</v>
      </c>
      <c r="LZ37" s="97">
        <f>Juniori!LZ29</f>
        <v>0</v>
      </c>
      <c r="MA37" s="97">
        <f>Juniori!MA29</f>
        <v>0</v>
      </c>
      <c r="MB37" s="97">
        <f>Juniori!MB29</f>
        <v>0</v>
      </c>
      <c r="MC37" s="97">
        <f>Juniori!MC29</f>
        <v>0</v>
      </c>
      <c r="MD37" s="97">
        <f>Juniori!MD29</f>
        <v>0</v>
      </c>
      <c r="ME37" s="97">
        <f>Juniori!ME29</f>
        <v>0</v>
      </c>
      <c r="MF37" s="97">
        <f>Juniori!MF29</f>
        <v>0</v>
      </c>
      <c r="MG37" s="97">
        <f>Juniori!MG29</f>
        <v>0</v>
      </c>
      <c r="MH37" s="97">
        <f>Juniori!MH29</f>
        <v>0</v>
      </c>
      <c r="MI37" s="97">
        <f>Juniori!MI29</f>
        <v>0</v>
      </c>
      <c r="MJ37" s="97">
        <f>Juniori!MJ29</f>
        <v>0</v>
      </c>
      <c r="MK37" s="97">
        <f>Juniori!MK29</f>
        <v>0</v>
      </c>
      <c r="ML37" s="97">
        <f>Juniori!ML29</f>
        <v>0</v>
      </c>
      <c r="MM37" s="97">
        <f>Juniori!MM29</f>
        <v>0</v>
      </c>
      <c r="MN37" s="97">
        <f>Juniori!MN29</f>
        <v>0</v>
      </c>
      <c r="MO37" s="97">
        <f>Juniori!MO29</f>
        <v>0</v>
      </c>
      <c r="MP37" s="97">
        <f>Juniori!MP29</f>
        <v>0</v>
      </c>
      <c r="MQ37" s="97">
        <f>Juniori!MQ29</f>
        <v>0</v>
      </c>
      <c r="MR37" s="97">
        <f>Juniori!MR29</f>
        <v>0</v>
      </c>
      <c r="MS37" s="97">
        <f>Juniori!MS29</f>
        <v>0</v>
      </c>
      <c r="MT37" s="97">
        <f>Juniori!MT29</f>
        <v>0</v>
      </c>
      <c r="MU37" s="97">
        <f>Juniori!MU29</f>
        <v>0</v>
      </c>
      <c r="MV37" s="97">
        <f>Juniori!MV29</f>
        <v>0</v>
      </c>
      <c r="MW37" s="97">
        <f>Juniori!MW29</f>
        <v>0</v>
      </c>
      <c r="MX37" s="97">
        <f>Juniori!MX29</f>
        <v>0</v>
      </c>
      <c r="MY37" s="97">
        <f>Juniori!MY29</f>
        <v>0</v>
      </c>
      <c r="MZ37" s="97">
        <f>Juniori!MZ29</f>
        <v>0</v>
      </c>
      <c r="NA37" s="97">
        <f>Juniori!NA29</f>
        <v>0</v>
      </c>
      <c r="NB37" s="97">
        <f>Juniori!NB29</f>
        <v>0</v>
      </c>
      <c r="NC37" s="97">
        <f>Juniori!NC29</f>
        <v>0</v>
      </c>
      <c r="ND37" s="97">
        <f>Juniori!ND29</f>
        <v>0</v>
      </c>
      <c r="NE37" s="97">
        <f>Juniori!NE29</f>
        <v>0</v>
      </c>
      <c r="NF37" s="97">
        <f>Juniori!NF29</f>
        <v>0</v>
      </c>
      <c r="NG37" s="97">
        <f>Juniori!NG29</f>
        <v>0</v>
      </c>
      <c r="NH37" s="97">
        <f>Juniori!NH29</f>
        <v>0</v>
      </c>
      <c r="NI37" s="97">
        <f>Juniori!NI29</f>
        <v>0</v>
      </c>
      <c r="NJ37" s="97">
        <f>Juniori!NJ29</f>
        <v>0</v>
      </c>
      <c r="NK37" s="97">
        <f>Juniori!NK29</f>
        <v>0</v>
      </c>
      <c r="NL37" s="97">
        <f>Juniori!NL29</f>
        <v>0</v>
      </c>
      <c r="NM37" s="97">
        <f>Juniori!NM29</f>
        <v>0</v>
      </c>
      <c r="NN37" s="97">
        <f>Juniori!NN29</f>
        <v>0</v>
      </c>
      <c r="NO37" s="97">
        <f>Juniori!NO29</f>
        <v>0</v>
      </c>
      <c r="NP37" s="97">
        <f>Juniori!NP29</f>
        <v>0</v>
      </c>
      <c r="NQ37" s="97">
        <f>Juniori!NQ29</f>
        <v>0</v>
      </c>
      <c r="NR37" s="97">
        <f>Juniori!NR29</f>
        <v>0</v>
      </c>
      <c r="NS37" s="97">
        <f>Juniori!NS29</f>
        <v>0</v>
      </c>
      <c r="NT37" s="97">
        <f>Juniori!NT29</f>
        <v>0</v>
      </c>
      <c r="NU37" s="97">
        <f>Juniori!NU29</f>
        <v>0</v>
      </c>
      <c r="NV37" s="97">
        <f>Juniori!NV29</f>
        <v>0</v>
      </c>
      <c r="NW37" s="97">
        <f>Juniori!NW29</f>
        <v>0</v>
      </c>
      <c r="NX37" s="97">
        <f>Juniori!NX29</f>
        <v>0</v>
      </c>
      <c r="NY37" s="97">
        <f>Juniori!NY29</f>
        <v>0</v>
      </c>
      <c r="NZ37" s="97">
        <f>Juniori!NZ29</f>
        <v>0</v>
      </c>
      <c r="OA37" s="97">
        <f>Juniori!OA29</f>
        <v>0</v>
      </c>
      <c r="OB37" s="97">
        <f>Juniori!OB29</f>
        <v>0</v>
      </c>
      <c r="OC37" s="97">
        <f>Juniori!OC29</f>
        <v>0</v>
      </c>
      <c r="OD37" s="97">
        <f>Juniori!OD29</f>
        <v>0</v>
      </c>
      <c r="OE37" s="97">
        <f>Juniori!OE29</f>
        <v>0</v>
      </c>
      <c r="OF37" s="97">
        <f>Juniori!OF29</f>
        <v>0</v>
      </c>
      <c r="OG37" s="97">
        <f>Juniori!OG29</f>
        <v>0</v>
      </c>
      <c r="OH37" s="97">
        <f>Juniori!OH29</f>
        <v>0</v>
      </c>
      <c r="OI37" s="97">
        <f>Juniori!OI29</f>
        <v>0</v>
      </c>
      <c r="OJ37" s="97">
        <f>Juniori!OJ29</f>
        <v>0</v>
      </c>
      <c r="OK37" s="97">
        <f>Juniori!OK29</f>
        <v>0</v>
      </c>
      <c r="OL37" s="97">
        <f>Juniori!OL29</f>
        <v>0</v>
      </c>
      <c r="OM37" s="97">
        <f>Juniori!OM29</f>
        <v>0</v>
      </c>
      <c r="ON37" s="97">
        <f>Juniori!ON29</f>
        <v>0</v>
      </c>
      <c r="OO37" s="97">
        <f>Juniori!OO29</f>
        <v>0</v>
      </c>
      <c r="OP37" s="97">
        <f>Juniori!OP29</f>
        <v>0</v>
      </c>
      <c r="OQ37" s="97">
        <f>Juniori!OQ29</f>
        <v>0</v>
      </c>
      <c r="OR37" s="97">
        <f>Juniori!OR29</f>
        <v>0</v>
      </c>
      <c r="OS37" s="97">
        <f>Juniori!OS29</f>
        <v>0</v>
      </c>
      <c r="OT37" s="97">
        <f>Juniori!OT29</f>
        <v>0</v>
      </c>
      <c r="OU37" s="97">
        <f>Juniori!OU29</f>
        <v>0</v>
      </c>
      <c r="OV37" s="97">
        <f>Juniori!OV29</f>
        <v>0</v>
      </c>
      <c r="OW37" s="97">
        <f>Juniori!OW29</f>
        <v>0</v>
      </c>
      <c r="OX37" s="97">
        <f>Juniori!OX29</f>
        <v>0</v>
      </c>
      <c r="OY37" s="97">
        <f>Juniori!OY29</f>
        <v>0</v>
      </c>
      <c r="OZ37" s="97">
        <f>Juniori!OZ29</f>
        <v>0</v>
      </c>
      <c r="PA37" s="97">
        <f>Juniori!PA29</f>
        <v>0</v>
      </c>
      <c r="PB37" s="97">
        <f>Juniori!PB29</f>
        <v>0</v>
      </c>
      <c r="PC37" s="97">
        <f>Juniori!PC29</f>
        <v>0</v>
      </c>
      <c r="PD37" s="97">
        <f>Juniori!PD29</f>
        <v>0</v>
      </c>
      <c r="PE37" s="97">
        <f>Juniori!PE29</f>
        <v>0</v>
      </c>
      <c r="PF37" s="97">
        <f>Juniori!PF29</f>
        <v>0</v>
      </c>
      <c r="PG37" s="97">
        <f>Juniori!PG29</f>
        <v>0</v>
      </c>
      <c r="PH37" s="97">
        <f>Juniori!PH29</f>
        <v>0</v>
      </c>
      <c r="PI37" s="97">
        <f>Juniori!PI29</f>
        <v>0</v>
      </c>
      <c r="PJ37" s="97">
        <f>Juniori!PJ29</f>
        <v>0</v>
      </c>
      <c r="PK37" s="97">
        <f>Juniori!PK29</f>
        <v>0</v>
      </c>
      <c r="PL37" s="97">
        <f>Juniori!PL29</f>
        <v>0</v>
      </c>
      <c r="PM37" s="97">
        <f>Juniori!PM29</f>
        <v>0</v>
      </c>
      <c r="PN37" s="97">
        <f>Juniori!PN29</f>
        <v>0</v>
      </c>
      <c r="PO37" s="97">
        <f>Juniori!PO29</f>
        <v>0</v>
      </c>
      <c r="PP37" s="97">
        <f>Juniori!PP29</f>
        <v>0</v>
      </c>
      <c r="PQ37" s="97">
        <f>Juniori!PQ29</f>
        <v>0</v>
      </c>
      <c r="PR37" s="97">
        <f>Juniori!PR29</f>
        <v>0</v>
      </c>
      <c r="PS37" s="97">
        <f>Juniori!PS29</f>
        <v>0</v>
      </c>
      <c r="PT37" s="97">
        <f>Juniori!PT29</f>
        <v>0</v>
      </c>
      <c r="PU37" s="97">
        <f>Juniori!PU29</f>
        <v>0</v>
      </c>
      <c r="PV37" s="97">
        <f>Juniori!PV29</f>
        <v>0</v>
      </c>
      <c r="PW37" s="97">
        <f>Juniori!PW29</f>
        <v>0</v>
      </c>
      <c r="PX37" s="97">
        <f>Juniori!PX29</f>
        <v>0</v>
      </c>
      <c r="PY37" s="97">
        <f>Juniori!PY29</f>
        <v>0</v>
      </c>
      <c r="PZ37" s="97">
        <f>Juniori!PZ29</f>
        <v>0</v>
      </c>
      <c r="QA37" s="97">
        <f>Juniori!QA29</f>
        <v>0</v>
      </c>
      <c r="QB37" s="97">
        <f>Juniori!QB29</f>
        <v>0</v>
      </c>
      <c r="QC37" s="97">
        <f>Juniori!QC29</f>
        <v>0</v>
      </c>
      <c r="QD37" s="97">
        <f>Juniori!QD29</f>
        <v>0</v>
      </c>
      <c r="QE37" s="97">
        <f>Juniori!QE29</f>
        <v>0</v>
      </c>
      <c r="QF37" s="97">
        <f>Juniori!QF29</f>
        <v>0</v>
      </c>
      <c r="QG37" s="97">
        <f>Juniori!QG29</f>
        <v>0</v>
      </c>
      <c r="QH37" s="97">
        <f>Juniori!QH29</f>
        <v>0</v>
      </c>
      <c r="QI37" s="97">
        <f>Juniori!QI29</f>
        <v>0</v>
      </c>
      <c r="QJ37" s="97">
        <f>Juniori!QJ29</f>
        <v>0</v>
      </c>
      <c r="QK37" s="97">
        <f>Juniori!QK29</f>
        <v>0</v>
      </c>
      <c r="QL37" s="97">
        <f>Juniori!QL29</f>
        <v>0</v>
      </c>
      <c r="QM37" s="97">
        <f>Juniori!QM29</f>
        <v>0</v>
      </c>
      <c r="QN37" s="97">
        <f>Juniori!QN29</f>
        <v>0</v>
      </c>
      <c r="QO37" s="97">
        <f>Juniori!QO29</f>
        <v>0</v>
      </c>
      <c r="QP37" s="97">
        <f>Juniori!QP29</f>
        <v>0</v>
      </c>
      <c r="QQ37" s="97">
        <f>Juniori!QQ29</f>
        <v>0</v>
      </c>
      <c r="QR37" s="97">
        <f>Juniori!QR29</f>
        <v>0</v>
      </c>
      <c r="QS37" s="97">
        <f>Juniori!QS29</f>
        <v>0</v>
      </c>
      <c r="QT37" s="97">
        <f>Juniori!QT29</f>
        <v>0</v>
      </c>
      <c r="QU37" s="97">
        <f>Juniori!QU29</f>
        <v>0</v>
      </c>
      <c r="QV37" s="97">
        <f>Juniori!QV29</f>
        <v>0</v>
      </c>
      <c r="QW37" s="97">
        <f>Juniori!QW29</f>
        <v>0</v>
      </c>
      <c r="QX37" s="97">
        <f>Juniori!QX29</f>
        <v>0</v>
      </c>
      <c r="QY37" s="97">
        <f>Juniori!QY29</f>
        <v>0</v>
      </c>
      <c r="QZ37" s="97">
        <f>Juniori!QZ29</f>
        <v>0</v>
      </c>
      <c r="RA37" s="97">
        <f>Juniori!RA29</f>
        <v>0</v>
      </c>
      <c r="RB37" s="97">
        <f>Juniori!RB29</f>
        <v>0</v>
      </c>
      <c r="RC37" s="97">
        <f>Juniori!RC29</f>
        <v>0</v>
      </c>
      <c r="RD37" s="97">
        <f>Juniori!RD29</f>
        <v>0</v>
      </c>
      <c r="RE37" s="97">
        <f>Juniori!RE29</f>
        <v>0</v>
      </c>
      <c r="RF37" s="97">
        <f>Juniori!RF29</f>
        <v>0</v>
      </c>
      <c r="RG37" s="97">
        <f>Juniori!RG29</f>
        <v>0</v>
      </c>
      <c r="RH37" s="97">
        <f>Juniori!RH29</f>
        <v>0</v>
      </c>
      <c r="RI37" s="97">
        <f>Juniori!RI29</f>
        <v>0</v>
      </c>
      <c r="RJ37" s="97">
        <f>Juniori!RJ29</f>
        <v>0</v>
      </c>
      <c r="RK37" s="97">
        <f>Juniori!RK29</f>
        <v>0</v>
      </c>
      <c r="RL37" s="97">
        <f>Juniori!RL29</f>
        <v>0</v>
      </c>
      <c r="RM37" s="97">
        <f>Juniori!RM29</f>
        <v>0</v>
      </c>
      <c r="RN37" s="97">
        <f>Juniori!RN29</f>
        <v>0</v>
      </c>
      <c r="RO37" s="97">
        <f>Juniori!RO29</f>
        <v>0</v>
      </c>
      <c r="RP37" s="97">
        <f>Juniori!RP29</f>
        <v>0</v>
      </c>
      <c r="RQ37" s="97">
        <f>Juniori!RQ29</f>
        <v>0</v>
      </c>
      <c r="RR37" s="97">
        <f>Juniori!RR29</f>
        <v>0</v>
      </c>
      <c r="RS37" s="97">
        <f>Juniori!RS29</f>
        <v>0</v>
      </c>
      <c r="RT37" s="97">
        <f>Juniori!RT29</f>
        <v>0</v>
      </c>
      <c r="RU37" s="97">
        <f>Juniori!RU29</f>
        <v>0</v>
      </c>
      <c r="RV37" s="97">
        <f>Juniori!RV29</f>
        <v>0</v>
      </c>
      <c r="RW37" s="97">
        <f>Juniori!RW29</f>
        <v>0</v>
      </c>
      <c r="RX37" s="97">
        <f>Juniori!RX29</f>
        <v>0</v>
      </c>
      <c r="RY37" s="97">
        <f>Juniori!RY29</f>
        <v>0</v>
      </c>
      <c r="RZ37" s="97">
        <f>Juniori!RZ29</f>
        <v>0</v>
      </c>
      <c r="SA37" s="97">
        <f>Juniori!SA29</f>
        <v>0</v>
      </c>
      <c r="SB37" s="97">
        <f>Juniori!SB29</f>
        <v>0</v>
      </c>
      <c r="SC37" s="97">
        <f>Juniori!SC29</f>
        <v>0</v>
      </c>
      <c r="SD37" s="97">
        <f>Juniori!SD29</f>
        <v>0</v>
      </c>
      <c r="SE37" s="97">
        <f>Juniori!SE29</f>
        <v>0</v>
      </c>
      <c r="SF37" s="97">
        <f>Juniori!SF29</f>
        <v>0</v>
      </c>
      <c r="SG37" s="97">
        <f>Juniori!SG29</f>
        <v>0</v>
      </c>
      <c r="SH37" s="97">
        <f>Juniori!SH29</f>
        <v>0</v>
      </c>
      <c r="SI37" s="97">
        <f>Juniori!SI29</f>
        <v>0</v>
      </c>
      <c r="SJ37" s="97">
        <f>Juniori!SJ29</f>
        <v>0</v>
      </c>
      <c r="SK37" s="97">
        <f>Juniori!SK29</f>
        <v>0</v>
      </c>
      <c r="SL37" s="97">
        <f>Juniori!SL29</f>
        <v>0</v>
      </c>
      <c r="SM37" s="97">
        <f>Juniori!SM29</f>
        <v>0</v>
      </c>
      <c r="SN37" s="97">
        <f>Juniori!SN29</f>
        <v>0</v>
      </c>
      <c r="SO37" s="97">
        <f>Juniori!SO29</f>
        <v>0</v>
      </c>
      <c r="SP37" s="97">
        <f>Juniori!SP29</f>
        <v>0</v>
      </c>
      <c r="SQ37" s="97">
        <f>Juniori!SQ29</f>
        <v>0</v>
      </c>
      <c r="SR37" s="97">
        <f>Juniori!SR29</f>
        <v>0</v>
      </c>
      <c r="SS37" s="97">
        <f>Juniori!SS29</f>
        <v>0</v>
      </c>
      <c r="ST37" s="97">
        <f>Juniori!ST29</f>
        <v>0</v>
      </c>
      <c r="SU37" s="97">
        <f>Juniori!SU29</f>
        <v>0</v>
      </c>
      <c r="SV37" s="97">
        <f>Juniori!SV29</f>
        <v>0</v>
      </c>
      <c r="SW37" s="97">
        <f>Juniori!SW29</f>
        <v>0</v>
      </c>
      <c r="SX37" s="97">
        <f>Juniori!SX29</f>
        <v>0</v>
      </c>
      <c r="SY37" s="97">
        <f>Juniori!SY29</f>
        <v>0</v>
      </c>
      <c r="SZ37" s="97">
        <f>Juniori!SZ29</f>
        <v>0</v>
      </c>
      <c r="TA37" s="97">
        <f>Juniori!TA29</f>
        <v>0</v>
      </c>
      <c r="TB37" s="97">
        <f>Juniori!TB29</f>
        <v>0</v>
      </c>
    </row>
    <row r="38" spans="1:522" s="1" customFormat="1" ht="18" customHeight="1" x14ac:dyDescent="0.2">
      <c r="A38" s="12">
        <v>24</v>
      </c>
      <c r="B38" s="11" t="s">
        <v>388</v>
      </c>
      <c r="C38" s="1">
        <v>12840</v>
      </c>
      <c r="D38" s="1">
        <v>2019</v>
      </c>
      <c r="E38" s="4" t="s">
        <v>26</v>
      </c>
      <c r="G38" s="9" t="s">
        <v>95</v>
      </c>
      <c r="H38" s="4" t="s">
        <v>28</v>
      </c>
      <c r="I38" s="1">
        <f>SUM(K38:TB38)</f>
        <v>69</v>
      </c>
      <c r="J38" s="12">
        <f>Tabuľka4[[#This Row],[Stĺpec9]]</f>
        <v>69</v>
      </c>
      <c r="K38" s="97">
        <f>Seniori!K16</f>
        <v>0</v>
      </c>
      <c r="L38" s="97">
        <f>Seniori!L16</f>
        <v>0</v>
      </c>
      <c r="M38" s="97">
        <f>Seniori!M16</f>
        <v>0</v>
      </c>
      <c r="N38" s="97">
        <f>Seniori!N16</f>
        <v>0</v>
      </c>
      <c r="O38" s="97">
        <f>Seniori!O16</f>
        <v>0</v>
      </c>
      <c r="P38" s="97">
        <f>Seniori!P16</f>
        <v>0</v>
      </c>
      <c r="Q38" s="97">
        <f>Seniori!Q16</f>
        <v>0</v>
      </c>
      <c r="R38" s="97">
        <f>Seniori!R16</f>
        <v>0</v>
      </c>
      <c r="S38" s="97">
        <f>Seniori!S16</f>
        <v>0</v>
      </c>
      <c r="T38" s="97">
        <f>Seniori!T16</f>
        <v>0</v>
      </c>
      <c r="U38" s="97">
        <f>Seniori!U16</f>
        <v>0</v>
      </c>
      <c r="V38" s="97">
        <f>Seniori!V16</f>
        <v>0</v>
      </c>
      <c r="W38" s="97">
        <f>Seniori!W16</f>
        <v>0</v>
      </c>
      <c r="X38" s="97">
        <f>Seniori!X16</f>
        <v>0</v>
      </c>
      <c r="Y38" s="97">
        <f>Seniori!Y16</f>
        <v>0</v>
      </c>
      <c r="Z38" s="97">
        <f>Seniori!Z16</f>
        <v>0</v>
      </c>
      <c r="AA38" s="97">
        <f>Seniori!AA16</f>
        <v>0</v>
      </c>
      <c r="AB38" s="97">
        <f>Seniori!AB16</f>
        <v>0</v>
      </c>
      <c r="AC38" s="97">
        <f>Seniori!AC16</f>
        <v>0</v>
      </c>
      <c r="AD38" s="97">
        <f>Seniori!AD16</f>
        <v>0</v>
      </c>
      <c r="AE38" s="97">
        <f>Seniori!AE16</f>
        <v>0</v>
      </c>
      <c r="AF38" s="97">
        <f>Seniori!AF16</f>
        <v>0</v>
      </c>
      <c r="AG38" s="97">
        <f>Seniori!AG16</f>
        <v>0</v>
      </c>
      <c r="AH38" s="97">
        <f>Seniori!AH16</f>
        <v>0</v>
      </c>
      <c r="AI38" s="97">
        <f>Seniori!AI16</f>
        <v>0</v>
      </c>
      <c r="AJ38" s="97">
        <f>Seniori!AJ16</f>
        <v>0</v>
      </c>
      <c r="AK38" s="97">
        <f>Seniori!AK16</f>
        <v>0</v>
      </c>
      <c r="AL38" s="97">
        <f>Seniori!AL16</f>
        <v>0</v>
      </c>
      <c r="AM38" s="97">
        <f>Seniori!AM16</f>
        <v>0</v>
      </c>
      <c r="AN38" s="97">
        <f>Seniori!AN16</f>
        <v>0</v>
      </c>
      <c r="AO38" s="97">
        <f>Seniori!AO16</f>
        <v>0</v>
      </c>
      <c r="AP38" s="97">
        <f>Seniori!AP16</f>
        <v>0</v>
      </c>
      <c r="AQ38" s="97">
        <f>Seniori!AQ16</f>
        <v>0</v>
      </c>
      <c r="AR38" s="97">
        <f>Seniori!AR16</f>
        <v>0</v>
      </c>
      <c r="AS38" s="97">
        <f>Seniori!AS16</f>
        <v>0</v>
      </c>
      <c r="AT38" s="97">
        <f>Seniori!AT16</f>
        <v>0</v>
      </c>
      <c r="AU38" s="97">
        <f>Seniori!AU16</f>
        <v>0</v>
      </c>
      <c r="AV38" s="97">
        <f>Seniori!AV16</f>
        <v>0</v>
      </c>
      <c r="AW38" s="97">
        <f>Seniori!AW16</f>
        <v>0</v>
      </c>
      <c r="AX38" s="97">
        <f>Seniori!AX16</f>
        <v>0</v>
      </c>
      <c r="AY38" s="97">
        <f>Seniori!AY16</f>
        <v>0</v>
      </c>
      <c r="AZ38" s="97">
        <f>Seniori!AZ16</f>
        <v>0</v>
      </c>
      <c r="BA38" s="97">
        <f>Seniori!BA16</f>
        <v>0</v>
      </c>
      <c r="BB38" s="97">
        <f>Seniori!BB16</f>
        <v>0</v>
      </c>
      <c r="BC38" s="97">
        <f>Seniori!BC16</f>
        <v>0</v>
      </c>
      <c r="BD38" s="97">
        <f>Seniori!BD16</f>
        <v>0</v>
      </c>
      <c r="BE38" s="97">
        <f>Seniori!BE16</f>
        <v>0</v>
      </c>
      <c r="BF38" s="97">
        <f>Seniori!BF16</f>
        <v>0</v>
      </c>
      <c r="BG38" s="97">
        <f>Seniori!BG16</f>
        <v>0</v>
      </c>
      <c r="BH38" s="97">
        <f>Seniori!BH16</f>
        <v>0</v>
      </c>
      <c r="BI38" s="97">
        <f>Seniori!BI16</f>
        <v>0</v>
      </c>
      <c r="BJ38" s="97">
        <f>Seniori!BJ16</f>
        <v>0</v>
      </c>
      <c r="BK38" s="97">
        <f>Seniori!BK16</f>
        <v>0</v>
      </c>
      <c r="BL38" s="97">
        <f>Seniori!BL16</f>
        <v>0</v>
      </c>
      <c r="BM38" s="97">
        <f>Seniori!BM16</f>
        <v>0</v>
      </c>
      <c r="BN38" s="97">
        <f>Seniori!BN16</f>
        <v>0</v>
      </c>
      <c r="BO38" s="97">
        <f>Seniori!BO16</f>
        <v>0</v>
      </c>
      <c r="BP38" s="97">
        <f>Seniori!BP16</f>
        <v>0</v>
      </c>
      <c r="BQ38" s="97">
        <f>Seniori!BQ16</f>
        <v>0</v>
      </c>
      <c r="BR38" s="97">
        <f>Seniori!BR16</f>
        <v>0</v>
      </c>
      <c r="BS38" s="97">
        <f>Seniori!BS16</f>
        <v>0</v>
      </c>
      <c r="BT38" s="97">
        <f>Seniori!BT16</f>
        <v>0</v>
      </c>
      <c r="BU38" s="97">
        <f>Seniori!BU16</f>
        <v>0</v>
      </c>
      <c r="BV38" s="97">
        <f>Seniori!BV16</f>
        <v>0</v>
      </c>
      <c r="BW38" s="97">
        <f>Seniori!BW16</f>
        <v>0</v>
      </c>
      <c r="BX38" s="97">
        <f>Seniori!BX16</f>
        <v>0</v>
      </c>
      <c r="BY38" s="97">
        <f>Seniori!BY16</f>
        <v>0</v>
      </c>
      <c r="BZ38" s="97">
        <f>Seniori!BZ16</f>
        <v>0</v>
      </c>
      <c r="CA38" s="97">
        <f>Seniori!CA16</f>
        <v>0</v>
      </c>
      <c r="CB38" s="97">
        <f>Seniori!CB16</f>
        <v>0</v>
      </c>
      <c r="CC38" s="97">
        <f>Seniori!CC16</f>
        <v>0</v>
      </c>
      <c r="CD38" s="97">
        <f>Seniori!CD16</f>
        <v>10</v>
      </c>
      <c r="CE38" s="97">
        <f>Seniori!CE16</f>
        <v>0</v>
      </c>
      <c r="CF38" s="97">
        <f>Seniori!CF16</f>
        <v>0</v>
      </c>
      <c r="CG38" s="97">
        <f>Seniori!CG16</f>
        <v>0</v>
      </c>
      <c r="CH38" s="97">
        <f>Seniori!CH16</f>
        <v>0</v>
      </c>
      <c r="CI38" s="97">
        <f>Seniori!CI16</f>
        <v>0</v>
      </c>
      <c r="CJ38" s="97">
        <f>Seniori!CJ16</f>
        <v>0</v>
      </c>
      <c r="CK38" s="97">
        <f>Seniori!CK16</f>
        <v>0</v>
      </c>
      <c r="CL38" s="97">
        <f>Seniori!CL16</f>
        <v>0</v>
      </c>
      <c r="CM38" s="97">
        <f>Seniori!CM16</f>
        <v>0</v>
      </c>
      <c r="CN38" s="97">
        <f>Seniori!CN16</f>
        <v>13</v>
      </c>
      <c r="CO38" s="97">
        <f>Seniori!CO16</f>
        <v>0</v>
      </c>
      <c r="CP38" s="97">
        <f>Seniori!CP16</f>
        <v>0</v>
      </c>
      <c r="CQ38" s="97">
        <f>Seniori!CQ16</f>
        <v>0</v>
      </c>
      <c r="CR38" s="97">
        <f>Seniori!CR16</f>
        <v>0</v>
      </c>
      <c r="CS38" s="97">
        <f>Seniori!CS16</f>
        <v>0</v>
      </c>
      <c r="CT38" s="97">
        <f>Seniori!CT16</f>
        <v>0</v>
      </c>
      <c r="CU38" s="97">
        <f>Seniori!CU16</f>
        <v>0</v>
      </c>
      <c r="CV38" s="97">
        <f>Seniori!CV16</f>
        <v>0</v>
      </c>
      <c r="CW38" s="97">
        <f>Seniori!CW16</f>
        <v>0</v>
      </c>
      <c r="CX38" s="97">
        <f>Seniori!CX16</f>
        <v>0</v>
      </c>
      <c r="CY38" s="97">
        <f>Seniori!CY16</f>
        <v>0</v>
      </c>
      <c r="CZ38" s="97">
        <f>Seniori!CZ16</f>
        <v>0</v>
      </c>
      <c r="DA38" s="97">
        <f>Seniori!DA16</f>
        <v>0</v>
      </c>
      <c r="DB38" s="97">
        <f>Seniori!DB16</f>
        <v>0</v>
      </c>
      <c r="DC38" s="97">
        <f>Seniori!DC16</f>
        <v>0</v>
      </c>
      <c r="DD38" s="97">
        <f>Seniori!DD16</f>
        <v>0</v>
      </c>
      <c r="DE38" s="97">
        <f>Seniori!DE16</f>
        <v>0</v>
      </c>
      <c r="DF38" s="97">
        <f>Seniori!DF16</f>
        <v>0</v>
      </c>
      <c r="DG38" s="97">
        <f>Seniori!DG16</f>
        <v>0</v>
      </c>
      <c r="DH38" s="97">
        <f>Seniori!DH16</f>
        <v>0</v>
      </c>
      <c r="DI38" s="97">
        <f>Seniori!DI16</f>
        <v>0</v>
      </c>
      <c r="DJ38" s="97">
        <f>Seniori!DJ16</f>
        <v>0</v>
      </c>
      <c r="DK38" s="97">
        <f>Seniori!DK16</f>
        <v>0</v>
      </c>
      <c r="DL38" s="97">
        <f>Seniori!DL16</f>
        <v>0</v>
      </c>
      <c r="DM38" s="97">
        <f>Seniori!DM16</f>
        <v>0</v>
      </c>
      <c r="DN38" s="97">
        <f>Seniori!DN16</f>
        <v>0</v>
      </c>
      <c r="DO38" s="97">
        <f>Seniori!DO16</f>
        <v>0</v>
      </c>
      <c r="DP38" s="97">
        <f>Seniori!DP16</f>
        <v>0</v>
      </c>
      <c r="DQ38" s="97">
        <f>Seniori!DQ16</f>
        <v>0</v>
      </c>
      <c r="DR38" s="97">
        <f>Seniori!DR16</f>
        <v>0</v>
      </c>
      <c r="DS38" s="97">
        <f>Seniori!DS16</f>
        <v>0</v>
      </c>
      <c r="DT38" s="97">
        <f>Seniori!DT16</f>
        <v>0</v>
      </c>
      <c r="DU38" s="97">
        <f>Seniori!DU16</f>
        <v>0</v>
      </c>
      <c r="DV38" s="97">
        <f>Seniori!DV16</f>
        <v>0</v>
      </c>
      <c r="DW38" s="97">
        <f>Seniori!DW16</f>
        <v>0</v>
      </c>
      <c r="DX38" s="97">
        <f>Seniori!DX16</f>
        <v>0</v>
      </c>
      <c r="DY38" s="97">
        <f>Seniori!DY16</f>
        <v>0</v>
      </c>
      <c r="DZ38" s="97">
        <f>Seniori!DZ16</f>
        <v>0</v>
      </c>
      <c r="EA38" s="97">
        <f>Seniori!EA16</f>
        <v>0</v>
      </c>
      <c r="EB38" s="97">
        <f>Seniori!EB16</f>
        <v>0</v>
      </c>
      <c r="EC38" s="97">
        <f>Seniori!EC16</f>
        <v>0</v>
      </c>
      <c r="ED38" s="97">
        <f>Seniori!ED16</f>
        <v>0</v>
      </c>
      <c r="EE38" s="97">
        <f>Seniori!EE16</f>
        <v>0</v>
      </c>
      <c r="EF38" s="97">
        <f>Seniori!EF16</f>
        <v>0</v>
      </c>
      <c r="EG38" s="97">
        <f>Seniori!EG16</f>
        <v>0</v>
      </c>
      <c r="EH38" s="97">
        <f>Seniori!EH16</f>
        <v>0</v>
      </c>
      <c r="EI38" s="97">
        <f>Seniori!EI16</f>
        <v>0</v>
      </c>
      <c r="EJ38" s="97">
        <f>Seniori!EJ16</f>
        <v>0</v>
      </c>
      <c r="EK38" s="97">
        <f>Seniori!EK16</f>
        <v>0</v>
      </c>
      <c r="EL38" s="97">
        <f>Seniori!EL16</f>
        <v>0</v>
      </c>
      <c r="EM38" s="97">
        <f>Seniori!EM16</f>
        <v>0</v>
      </c>
      <c r="EN38" s="97">
        <f>Seniori!EN16</f>
        <v>0</v>
      </c>
      <c r="EO38" s="97">
        <f>Seniori!EO16</f>
        <v>0</v>
      </c>
      <c r="EP38" s="97">
        <f>Seniori!EP16</f>
        <v>0</v>
      </c>
      <c r="EQ38" s="97">
        <f>Seniori!EQ16</f>
        <v>0</v>
      </c>
      <c r="ER38" s="97">
        <f>Seniori!ER16</f>
        <v>0</v>
      </c>
      <c r="ES38" s="97">
        <f>Seniori!ES16</f>
        <v>0</v>
      </c>
      <c r="ET38" s="97">
        <f>Seniori!ET16</f>
        <v>0</v>
      </c>
      <c r="EU38" s="97">
        <f>Seniori!EU16</f>
        <v>0</v>
      </c>
      <c r="EV38" s="97">
        <f>Seniori!EV16</f>
        <v>0</v>
      </c>
      <c r="EW38" s="97">
        <f>Seniori!EW16</f>
        <v>0</v>
      </c>
      <c r="EX38" s="97">
        <f>Seniori!EX16</f>
        <v>0</v>
      </c>
      <c r="EY38" s="97">
        <f>Seniori!EY16</f>
        <v>0</v>
      </c>
      <c r="EZ38" s="97">
        <f>Seniori!EZ16</f>
        <v>0</v>
      </c>
      <c r="FA38" s="97">
        <f>Seniori!FA16</f>
        <v>0</v>
      </c>
      <c r="FB38" s="97">
        <f>Seniori!FB16</f>
        <v>0</v>
      </c>
      <c r="FC38" s="97">
        <f>Seniori!FC16</f>
        <v>0</v>
      </c>
      <c r="FD38" s="97">
        <f>Seniori!FD16</f>
        <v>0</v>
      </c>
      <c r="FE38" s="97">
        <f>Seniori!FE16</f>
        <v>0</v>
      </c>
      <c r="FF38" s="97">
        <f>Seniori!FF16</f>
        <v>0</v>
      </c>
      <c r="FG38" s="97">
        <f>Seniori!FG16</f>
        <v>0</v>
      </c>
      <c r="FH38" s="97">
        <f>Seniori!FH16</f>
        <v>0</v>
      </c>
      <c r="FI38" s="97">
        <f>Seniori!FI16</f>
        <v>0</v>
      </c>
      <c r="FJ38" s="97">
        <f>Seniori!FJ16</f>
        <v>0</v>
      </c>
      <c r="FK38" s="97">
        <f>Seniori!FK16</f>
        <v>0</v>
      </c>
      <c r="FL38" s="97">
        <f>Seniori!FL16</f>
        <v>0</v>
      </c>
      <c r="FM38" s="97">
        <f>Seniori!FM16</f>
        <v>0</v>
      </c>
      <c r="FN38" s="97">
        <f>Seniori!FN16</f>
        <v>0</v>
      </c>
      <c r="FO38" s="97">
        <f>Seniori!FO16</f>
        <v>0</v>
      </c>
      <c r="FP38" s="97">
        <f>Seniori!FP16</f>
        <v>0</v>
      </c>
      <c r="FQ38" s="97">
        <f>Seniori!FQ16</f>
        <v>0</v>
      </c>
      <c r="FR38" s="97">
        <f>Seniori!FR16</f>
        <v>0</v>
      </c>
      <c r="FS38" s="97">
        <f>Seniori!FS16</f>
        <v>0</v>
      </c>
      <c r="FT38" s="97">
        <f>Seniori!FT16</f>
        <v>0</v>
      </c>
      <c r="FU38" s="97">
        <f>Seniori!FU16</f>
        <v>0</v>
      </c>
      <c r="FV38" s="97">
        <f>Seniori!FV16</f>
        <v>0</v>
      </c>
      <c r="FW38" s="97">
        <f>Seniori!FW16</f>
        <v>0</v>
      </c>
      <c r="FX38" s="97">
        <f>Seniori!FX16</f>
        <v>0</v>
      </c>
      <c r="FY38" s="97">
        <f>Seniori!FY16</f>
        <v>0</v>
      </c>
      <c r="FZ38" s="97">
        <f>Seniori!FZ16</f>
        <v>0</v>
      </c>
      <c r="GA38" s="97">
        <f>Seniori!GA16</f>
        <v>0</v>
      </c>
      <c r="GB38" s="97">
        <f>Seniori!GB16</f>
        <v>0</v>
      </c>
      <c r="GC38" s="97">
        <f>Seniori!GC16</f>
        <v>0</v>
      </c>
      <c r="GD38" s="97">
        <f>Seniori!GD16</f>
        <v>0</v>
      </c>
      <c r="GE38" s="97">
        <f>Seniori!GE16</f>
        <v>0</v>
      </c>
      <c r="GF38" s="97">
        <f>Seniori!GF16</f>
        <v>0</v>
      </c>
      <c r="GG38" s="97">
        <f>Seniori!GG16</f>
        <v>0</v>
      </c>
      <c r="GH38" s="97">
        <f>Seniori!GH16</f>
        <v>0</v>
      </c>
      <c r="GI38" s="97">
        <f>Seniori!GI16</f>
        <v>0</v>
      </c>
      <c r="GJ38" s="97">
        <f>Seniori!GJ16</f>
        <v>0</v>
      </c>
      <c r="GK38" s="97">
        <f>Seniori!GK16</f>
        <v>0</v>
      </c>
      <c r="GL38" s="97">
        <f>Seniori!GL16</f>
        <v>0</v>
      </c>
      <c r="GM38" s="97">
        <f>Seniori!GM16</f>
        <v>0</v>
      </c>
      <c r="GN38" s="97">
        <f>Seniori!GN16</f>
        <v>0</v>
      </c>
      <c r="GO38" s="97">
        <f>Seniori!GO16</f>
        <v>0</v>
      </c>
      <c r="GP38" s="97">
        <f>Seniori!GP16</f>
        <v>0</v>
      </c>
      <c r="GQ38" s="97">
        <f>Seniori!GQ16</f>
        <v>0</v>
      </c>
      <c r="GR38" s="97">
        <f>Seniori!GR16</f>
        <v>0</v>
      </c>
      <c r="GS38" s="97">
        <f>Seniori!GS16</f>
        <v>0</v>
      </c>
      <c r="GT38" s="97">
        <f>Seniori!GT16</f>
        <v>0</v>
      </c>
      <c r="GU38" s="97">
        <f>Seniori!GU16</f>
        <v>0</v>
      </c>
      <c r="GV38" s="97">
        <f>Seniori!GV16</f>
        <v>0</v>
      </c>
      <c r="GW38" s="97">
        <f>Seniori!GW16</f>
        <v>0</v>
      </c>
      <c r="GX38" s="97">
        <f>Seniori!GX16</f>
        <v>0</v>
      </c>
      <c r="GY38" s="97">
        <f>Seniori!GY16</f>
        <v>0</v>
      </c>
      <c r="GZ38" s="97">
        <f>Seniori!GZ16</f>
        <v>0</v>
      </c>
      <c r="HA38" s="97">
        <f>Seniori!HA16</f>
        <v>0</v>
      </c>
      <c r="HB38" s="97">
        <f>Seniori!HB16</f>
        <v>0</v>
      </c>
      <c r="HC38" s="97">
        <f>Seniori!HC16</f>
        <v>0</v>
      </c>
      <c r="HD38" s="97">
        <f>Seniori!HD16</f>
        <v>0</v>
      </c>
      <c r="HE38" s="97">
        <f>Seniori!HE16</f>
        <v>0</v>
      </c>
      <c r="HF38" s="97">
        <f>Seniori!HF16</f>
        <v>0</v>
      </c>
      <c r="HG38" s="97">
        <f>Seniori!HG16</f>
        <v>0</v>
      </c>
      <c r="HH38" s="97">
        <f>Seniori!HH16</f>
        <v>0</v>
      </c>
      <c r="HI38" s="97">
        <f>Seniori!HI16</f>
        <v>0</v>
      </c>
      <c r="HJ38" s="97">
        <f>Seniori!HJ16</f>
        <v>0</v>
      </c>
      <c r="HK38" s="97">
        <f>Seniori!HK16</f>
        <v>0</v>
      </c>
      <c r="HL38" s="97">
        <f>Seniori!HL16</f>
        <v>13</v>
      </c>
      <c r="HM38" s="97">
        <f>Seniori!HM16</f>
        <v>0</v>
      </c>
      <c r="HN38" s="97">
        <f>Seniori!HN16</f>
        <v>0</v>
      </c>
      <c r="HO38" s="97">
        <f>Seniori!HO16</f>
        <v>0</v>
      </c>
      <c r="HP38" s="97">
        <f>Seniori!HP16</f>
        <v>0</v>
      </c>
      <c r="HQ38" s="97">
        <f>Seniori!HQ16</f>
        <v>0</v>
      </c>
      <c r="HR38" s="97">
        <f>Seniori!HR16</f>
        <v>0</v>
      </c>
      <c r="HS38" s="97">
        <f>Seniori!HS16</f>
        <v>0</v>
      </c>
      <c r="HT38" s="97">
        <f>Seniori!HT16</f>
        <v>0</v>
      </c>
      <c r="HU38" s="97">
        <f>Seniori!HU16</f>
        <v>9</v>
      </c>
      <c r="HV38" s="97">
        <f>Seniori!HV16</f>
        <v>0</v>
      </c>
      <c r="HW38" s="97">
        <f>Seniori!HW16</f>
        <v>0</v>
      </c>
      <c r="HX38" s="97">
        <f>Seniori!HX16</f>
        <v>0</v>
      </c>
      <c r="HY38" s="97">
        <f>Seniori!HY16</f>
        <v>0</v>
      </c>
      <c r="HZ38" s="97">
        <f>Seniori!HZ16</f>
        <v>0</v>
      </c>
      <c r="IA38" s="97">
        <f>Seniori!IA16</f>
        <v>0</v>
      </c>
      <c r="IB38" s="97">
        <f>Seniori!IB16</f>
        <v>0</v>
      </c>
      <c r="IC38" s="97">
        <f>Seniori!IC16</f>
        <v>0</v>
      </c>
      <c r="ID38" s="97">
        <f>Seniori!ID16</f>
        <v>0</v>
      </c>
      <c r="IE38" s="97">
        <f>Seniori!IE16</f>
        <v>0</v>
      </c>
      <c r="IF38" s="97">
        <f>Seniori!IF16</f>
        <v>0</v>
      </c>
      <c r="IG38" s="97">
        <f>Seniori!IG16</f>
        <v>0</v>
      </c>
      <c r="IH38" s="97">
        <f>Seniori!IH16</f>
        <v>0</v>
      </c>
      <c r="II38" s="97">
        <f>Seniori!II16</f>
        <v>0</v>
      </c>
      <c r="IJ38" s="97">
        <f>Seniori!IJ16</f>
        <v>0</v>
      </c>
      <c r="IK38" s="97">
        <f>Seniori!IK16</f>
        <v>0</v>
      </c>
      <c r="IL38" s="97">
        <f>Seniori!IL16</f>
        <v>0</v>
      </c>
      <c r="IM38" s="97">
        <f>Seniori!IM16</f>
        <v>0</v>
      </c>
      <c r="IN38" s="97">
        <f>Seniori!IN16</f>
        <v>0</v>
      </c>
      <c r="IO38" s="97">
        <f>Seniori!IO16</f>
        <v>0</v>
      </c>
      <c r="IP38" s="97">
        <f>Seniori!IP16</f>
        <v>0</v>
      </c>
      <c r="IQ38" s="97">
        <f>Seniori!IQ16</f>
        <v>0</v>
      </c>
      <c r="IR38" s="97">
        <f>Seniori!IR16</f>
        <v>0</v>
      </c>
      <c r="IS38" s="97">
        <f>Seniori!IS16</f>
        <v>0</v>
      </c>
      <c r="IT38" s="97">
        <f>Seniori!IT16</f>
        <v>0</v>
      </c>
      <c r="IU38" s="97">
        <f>Seniori!IU16</f>
        <v>0</v>
      </c>
      <c r="IV38" s="97">
        <f>Seniori!IV16</f>
        <v>0</v>
      </c>
      <c r="IW38" s="97">
        <f>Seniori!IW16</f>
        <v>0</v>
      </c>
      <c r="IX38" s="97">
        <f>Seniori!IX16</f>
        <v>0</v>
      </c>
      <c r="IY38" s="97">
        <f>Seniori!IY16</f>
        <v>0</v>
      </c>
      <c r="IZ38" s="97">
        <f>Seniori!IZ16</f>
        <v>0</v>
      </c>
      <c r="JA38" s="97">
        <f>Seniori!JA16</f>
        <v>0</v>
      </c>
      <c r="JB38" s="97">
        <f>Seniori!JB16</f>
        <v>0</v>
      </c>
      <c r="JC38" s="97">
        <f>Seniori!JC16</f>
        <v>0</v>
      </c>
      <c r="JD38" s="97">
        <f>Seniori!JD16</f>
        <v>0</v>
      </c>
      <c r="JE38" s="97">
        <f>Seniori!JE16</f>
        <v>0</v>
      </c>
      <c r="JF38" s="97">
        <f>Seniori!JF16</f>
        <v>0</v>
      </c>
      <c r="JG38" s="97">
        <f>Seniori!JG16</f>
        <v>0</v>
      </c>
      <c r="JH38" s="97">
        <f>Seniori!JH16</f>
        <v>0</v>
      </c>
      <c r="JI38" s="97">
        <f>Seniori!JI16</f>
        <v>0</v>
      </c>
      <c r="JJ38" s="97">
        <f>Seniori!JJ16</f>
        <v>0</v>
      </c>
      <c r="JK38" s="97">
        <f>Seniori!JK16</f>
        <v>0</v>
      </c>
      <c r="JL38" s="97">
        <f>Seniori!JL16</f>
        <v>0</v>
      </c>
      <c r="JM38" s="97">
        <f>Seniori!JM16</f>
        <v>0</v>
      </c>
      <c r="JN38" s="97">
        <f>Seniori!JN16</f>
        <v>0</v>
      </c>
      <c r="JO38" s="97">
        <f>Seniori!JO16</f>
        <v>0</v>
      </c>
      <c r="JP38" s="97">
        <f>Seniori!JP16</f>
        <v>0</v>
      </c>
      <c r="JQ38" s="97">
        <f>Seniori!JQ16</f>
        <v>0</v>
      </c>
      <c r="JR38" s="97">
        <f>Seniori!JR16</f>
        <v>0</v>
      </c>
      <c r="JS38" s="97">
        <f>Seniori!JS16</f>
        <v>0</v>
      </c>
      <c r="JT38" s="97">
        <f>Seniori!JT16</f>
        <v>0</v>
      </c>
      <c r="JU38" s="97">
        <f>Seniori!JU16</f>
        <v>0</v>
      </c>
      <c r="JV38" s="97">
        <f>Seniori!JV16</f>
        <v>0</v>
      </c>
      <c r="JW38" s="97">
        <f>Seniori!JW16</f>
        <v>0</v>
      </c>
      <c r="JX38" s="97">
        <f>Seniori!JX16</f>
        <v>0</v>
      </c>
      <c r="JY38" s="97">
        <f>Seniori!JY16</f>
        <v>0</v>
      </c>
      <c r="JZ38" s="97">
        <f>Seniori!JZ16</f>
        <v>0</v>
      </c>
      <c r="KA38" s="97">
        <f>Seniori!KA16</f>
        <v>0</v>
      </c>
      <c r="KB38" s="97">
        <f>Seniori!KB16</f>
        <v>0</v>
      </c>
      <c r="KC38" s="97">
        <f>Seniori!KC16</f>
        <v>0</v>
      </c>
      <c r="KD38" s="97">
        <f>Seniori!KD16</f>
        <v>0</v>
      </c>
      <c r="KE38" s="97">
        <f>Seniori!KE16</f>
        <v>0</v>
      </c>
      <c r="KF38" s="97">
        <f>Seniori!KF16</f>
        <v>0</v>
      </c>
      <c r="KG38" s="97">
        <f>Seniori!KG16</f>
        <v>0</v>
      </c>
      <c r="KH38" s="97">
        <f>Seniori!KH16</f>
        <v>0</v>
      </c>
      <c r="KI38" s="97">
        <f>Seniori!KI16</f>
        <v>0</v>
      </c>
      <c r="KJ38" s="97">
        <f>Seniori!KJ16</f>
        <v>0</v>
      </c>
      <c r="KK38" s="97">
        <f>Seniori!KK16</f>
        <v>0</v>
      </c>
      <c r="KL38" s="97">
        <f>Seniori!KL16</f>
        <v>0</v>
      </c>
      <c r="KM38" s="97">
        <f>Seniori!KM16</f>
        <v>0</v>
      </c>
      <c r="KN38" s="97">
        <f>Seniori!KN16</f>
        <v>0</v>
      </c>
      <c r="KO38" s="97">
        <f>Seniori!KO16</f>
        <v>0</v>
      </c>
      <c r="KP38" s="97">
        <f>Seniori!KP16</f>
        <v>0</v>
      </c>
      <c r="KQ38" s="97">
        <f>Seniori!KQ16</f>
        <v>0</v>
      </c>
      <c r="KR38" s="97">
        <f>Seniori!KR16</f>
        <v>0</v>
      </c>
      <c r="KS38" s="97">
        <f>Seniori!KS16</f>
        <v>0</v>
      </c>
      <c r="KT38" s="97">
        <f>Seniori!KT16</f>
        <v>0</v>
      </c>
      <c r="KU38" s="97">
        <f>Seniori!KU16</f>
        <v>0</v>
      </c>
      <c r="KV38" s="97">
        <f>Seniori!KV16</f>
        <v>0</v>
      </c>
      <c r="KW38" s="97">
        <f>Seniori!KW16</f>
        <v>0</v>
      </c>
      <c r="KX38" s="97">
        <f>Seniori!KX16</f>
        <v>0</v>
      </c>
      <c r="KY38" s="97">
        <f>Seniori!KY16</f>
        <v>0</v>
      </c>
      <c r="KZ38" s="97">
        <f>Seniori!KZ16</f>
        <v>0</v>
      </c>
      <c r="LA38" s="97">
        <f>Seniori!LA16</f>
        <v>0</v>
      </c>
      <c r="LB38" s="97">
        <f>Seniori!LB16</f>
        <v>0</v>
      </c>
      <c r="LC38" s="97">
        <f>Seniori!LC16</f>
        <v>0</v>
      </c>
      <c r="LD38" s="97">
        <f>Seniori!LD16</f>
        <v>0</v>
      </c>
      <c r="LE38" s="97">
        <f>Seniori!LE16</f>
        <v>0</v>
      </c>
      <c r="LF38" s="97">
        <f>Seniori!LF16</f>
        <v>0</v>
      </c>
      <c r="LG38" s="97">
        <f>Seniori!LG16</f>
        <v>0</v>
      </c>
      <c r="LH38" s="97">
        <f>Seniori!LH16</f>
        <v>0</v>
      </c>
      <c r="LI38" s="97">
        <f>Seniori!LI16</f>
        <v>0</v>
      </c>
      <c r="LJ38" s="97">
        <f>Seniori!LJ16</f>
        <v>12</v>
      </c>
      <c r="LK38" s="97">
        <f>Seniori!LK16</f>
        <v>0</v>
      </c>
      <c r="LL38" s="97">
        <f>Seniori!LL16</f>
        <v>0</v>
      </c>
      <c r="LM38" s="97">
        <f>Seniori!LM16</f>
        <v>0</v>
      </c>
      <c r="LN38" s="97">
        <f>Seniori!LN16</f>
        <v>0</v>
      </c>
      <c r="LO38" s="97">
        <f>Seniori!LO16</f>
        <v>0</v>
      </c>
      <c r="LP38" s="97">
        <f>Seniori!LP16</f>
        <v>0</v>
      </c>
      <c r="LQ38" s="97">
        <f>Seniori!LQ16</f>
        <v>0</v>
      </c>
      <c r="LR38" s="97">
        <f>Seniori!LR16</f>
        <v>12</v>
      </c>
      <c r="LS38" s="97">
        <f>Seniori!LS16</f>
        <v>0</v>
      </c>
      <c r="LT38" s="97">
        <f>Seniori!LT16</f>
        <v>0</v>
      </c>
      <c r="LU38" s="97">
        <f>Seniori!LU16</f>
        <v>0</v>
      </c>
      <c r="LV38" s="97">
        <f>Seniori!LV16</f>
        <v>0</v>
      </c>
      <c r="LW38" s="97">
        <f>Seniori!LW16</f>
        <v>0</v>
      </c>
      <c r="LX38" s="97">
        <f>Seniori!LX16</f>
        <v>0</v>
      </c>
      <c r="LY38" s="97">
        <f>Seniori!LY16</f>
        <v>0</v>
      </c>
      <c r="LZ38" s="97">
        <f>Seniori!LZ16</f>
        <v>0</v>
      </c>
      <c r="MA38" s="97">
        <f>Seniori!MA16</f>
        <v>0</v>
      </c>
      <c r="MB38" s="97">
        <f>Seniori!MB16</f>
        <v>0</v>
      </c>
      <c r="MC38" s="97">
        <f>Seniori!MC16</f>
        <v>0</v>
      </c>
      <c r="MD38" s="97">
        <f>Seniori!MD16</f>
        <v>0</v>
      </c>
      <c r="ME38" s="97">
        <f>Seniori!ME16</f>
        <v>0</v>
      </c>
      <c r="MF38" s="97">
        <f>Seniori!MF16</f>
        <v>0</v>
      </c>
      <c r="MG38" s="97">
        <f>Seniori!MG16</f>
        <v>0</v>
      </c>
      <c r="MH38" s="97">
        <f>Seniori!MH16</f>
        <v>0</v>
      </c>
      <c r="MI38" s="97">
        <f>Seniori!MI16</f>
        <v>0</v>
      </c>
      <c r="MJ38" s="97">
        <f>Seniori!MJ16</f>
        <v>0</v>
      </c>
      <c r="MK38" s="97">
        <f>Seniori!MK16</f>
        <v>0</v>
      </c>
      <c r="ML38" s="97">
        <f>Seniori!ML16</f>
        <v>0</v>
      </c>
      <c r="MM38" s="97">
        <f>Seniori!MM16</f>
        <v>0</v>
      </c>
      <c r="MN38" s="97">
        <f>Seniori!MN16</f>
        <v>0</v>
      </c>
      <c r="MO38" s="97">
        <f>Seniori!MO16</f>
        <v>0</v>
      </c>
      <c r="MP38" s="97">
        <f>Seniori!MP16</f>
        <v>0</v>
      </c>
      <c r="MQ38" s="97">
        <f>Seniori!MQ16</f>
        <v>0</v>
      </c>
      <c r="MR38" s="97">
        <f>Seniori!MR16</f>
        <v>0</v>
      </c>
      <c r="MS38" s="97">
        <f>Seniori!MS16</f>
        <v>0</v>
      </c>
      <c r="MT38" s="97">
        <f>Seniori!MT16</f>
        <v>0</v>
      </c>
      <c r="MU38" s="97">
        <f>Seniori!MU16</f>
        <v>0</v>
      </c>
      <c r="MV38" s="97">
        <f>Seniori!MV16</f>
        <v>0</v>
      </c>
      <c r="MW38" s="97">
        <f>Seniori!MW16</f>
        <v>0</v>
      </c>
      <c r="MX38" s="97">
        <f>Seniori!MX16</f>
        <v>0</v>
      </c>
      <c r="MY38" s="97">
        <f>Seniori!MY16</f>
        <v>0</v>
      </c>
      <c r="MZ38" s="97">
        <f>Seniori!MZ16</f>
        <v>0</v>
      </c>
      <c r="NA38" s="97">
        <f>Seniori!NA16</f>
        <v>0</v>
      </c>
      <c r="NB38" s="97">
        <f>Seniori!NB16</f>
        <v>0</v>
      </c>
      <c r="NC38" s="97">
        <f>Seniori!NC16</f>
        <v>0</v>
      </c>
      <c r="ND38" s="97">
        <f>Seniori!ND16</f>
        <v>0</v>
      </c>
      <c r="NE38" s="97">
        <f>Seniori!NE16</f>
        <v>0</v>
      </c>
      <c r="NF38" s="97">
        <f>Seniori!NF16</f>
        <v>0</v>
      </c>
      <c r="NG38" s="97">
        <f>Seniori!NG16</f>
        <v>0</v>
      </c>
      <c r="NH38" s="97">
        <f>Seniori!NH16</f>
        <v>0</v>
      </c>
      <c r="NI38" s="97">
        <f>Seniori!NI16</f>
        <v>0</v>
      </c>
      <c r="NJ38" s="97">
        <f>Seniori!NJ16</f>
        <v>0</v>
      </c>
      <c r="NK38" s="97">
        <f>Seniori!NK16</f>
        <v>0</v>
      </c>
      <c r="NL38" s="97">
        <f>Seniori!NL16</f>
        <v>0</v>
      </c>
      <c r="NM38" s="97">
        <f>Seniori!NM16</f>
        <v>0</v>
      </c>
      <c r="NN38" s="97">
        <f>Seniori!NN16</f>
        <v>0</v>
      </c>
      <c r="NO38" s="97">
        <f>Seniori!NO16</f>
        <v>0</v>
      </c>
      <c r="NP38" s="97">
        <f>Seniori!NP16</f>
        <v>0</v>
      </c>
      <c r="NQ38" s="97">
        <f>Seniori!NQ16</f>
        <v>0</v>
      </c>
      <c r="NR38" s="97">
        <f>Seniori!NR16</f>
        <v>0</v>
      </c>
      <c r="NS38" s="97">
        <f>Seniori!NS16</f>
        <v>0</v>
      </c>
      <c r="NT38" s="97">
        <f>Seniori!NT16</f>
        <v>0</v>
      </c>
      <c r="NU38" s="97">
        <f>Seniori!NU16</f>
        <v>0</v>
      </c>
      <c r="NV38" s="97">
        <f>Seniori!NV16</f>
        <v>0</v>
      </c>
      <c r="NW38" s="97">
        <f>Seniori!NW16</f>
        <v>0</v>
      </c>
      <c r="NX38" s="97">
        <f>Seniori!NX16</f>
        <v>0</v>
      </c>
      <c r="NY38" s="97">
        <f>Seniori!NY16</f>
        <v>0</v>
      </c>
      <c r="NZ38" s="97">
        <f>Seniori!NZ16</f>
        <v>0</v>
      </c>
      <c r="OA38" s="97">
        <f>Seniori!OA16</f>
        <v>0</v>
      </c>
      <c r="OB38" s="97">
        <f>Seniori!OB16</f>
        <v>0</v>
      </c>
      <c r="OC38" s="97">
        <f>Seniori!OC16</f>
        <v>0</v>
      </c>
      <c r="OD38" s="97">
        <f>Seniori!OD16</f>
        <v>0</v>
      </c>
      <c r="OE38" s="97">
        <f>Seniori!OE16</f>
        <v>0</v>
      </c>
      <c r="OF38" s="97">
        <f>Seniori!OF16</f>
        <v>0</v>
      </c>
      <c r="OG38" s="97">
        <f>Seniori!OG16</f>
        <v>0</v>
      </c>
      <c r="OH38" s="97">
        <f>Seniori!OH16</f>
        <v>0</v>
      </c>
      <c r="OI38" s="97">
        <f>Seniori!OI16</f>
        <v>0</v>
      </c>
      <c r="OJ38" s="97">
        <f>Seniori!OJ16</f>
        <v>0</v>
      </c>
      <c r="OK38" s="97">
        <f>Seniori!OK16</f>
        <v>0</v>
      </c>
      <c r="OL38" s="97">
        <f>Seniori!OL16</f>
        <v>0</v>
      </c>
      <c r="OM38" s="97">
        <f>Seniori!OM16</f>
        <v>0</v>
      </c>
      <c r="ON38" s="97">
        <f>Seniori!ON16</f>
        <v>0</v>
      </c>
      <c r="OO38" s="97">
        <f>Seniori!OO16</f>
        <v>0</v>
      </c>
      <c r="OP38" s="97">
        <f>Seniori!OP16</f>
        <v>0</v>
      </c>
      <c r="OQ38" s="97">
        <f>Seniori!OQ16</f>
        <v>0</v>
      </c>
      <c r="OR38" s="97">
        <f>Seniori!OR16</f>
        <v>0</v>
      </c>
      <c r="OS38" s="97">
        <f>Seniori!OS16</f>
        <v>0</v>
      </c>
      <c r="OT38" s="97">
        <f>Seniori!OT16</f>
        <v>0</v>
      </c>
      <c r="OU38" s="97">
        <f>Seniori!OU16</f>
        <v>0</v>
      </c>
      <c r="OV38" s="97">
        <f>Seniori!OV16</f>
        <v>0</v>
      </c>
      <c r="OW38" s="97">
        <f>Seniori!OW16</f>
        <v>0</v>
      </c>
      <c r="OX38" s="97">
        <f>Seniori!OX16</f>
        <v>0</v>
      </c>
      <c r="OY38" s="97">
        <f>Seniori!OY16</f>
        <v>0</v>
      </c>
      <c r="OZ38" s="97">
        <f>Seniori!OZ16</f>
        <v>0</v>
      </c>
      <c r="PA38" s="97">
        <f>Seniori!PA16</f>
        <v>0</v>
      </c>
      <c r="PB38" s="97">
        <f>Seniori!PB16</f>
        <v>0</v>
      </c>
      <c r="PC38" s="97">
        <f>Seniori!PC16</f>
        <v>0</v>
      </c>
      <c r="PD38" s="97">
        <f>Seniori!PD16</f>
        <v>0</v>
      </c>
      <c r="PE38" s="97">
        <f>Seniori!PE16</f>
        <v>0</v>
      </c>
      <c r="PF38" s="97">
        <f>Seniori!PF16</f>
        <v>0</v>
      </c>
      <c r="PG38" s="97">
        <f>Seniori!PG16</f>
        <v>0</v>
      </c>
      <c r="PH38" s="97">
        <f>Seniori!PH16</f>
        <v>0</v>
      </c>
      <c r="PI38" s="97">
        <f>Seniori!PI16</f>
        <v>0</v>
      </c>
      <c r="PJ38" s="97">
        <f>Seniori!PJ16</f>
        <v>0</v>
      </c>
      <c r="PK38" s="97">
        <f>Seniori!PK16</f>
        <v>0</v>
      </c>
      <c r="PL38" s="97">
        <f>Seniori!PL16</f>
        <v>0</v>
      </c>
      <c r="PM38" s="97">
        <f>Seniori!PM16</f>
        <v>0</v>
      </c>
      <c r="PN38" s="97">
        <f>Seniori!PN16</f>
        <v>0</v>
      </c>
      <c r="PO38" s="97">
        <f>Seniori!PO16</f>
        <v>0</v>
      </c>
      <c r="PP38" s="97">
        <f>Seniori!PP16</f>
        <v>0</v>
      </c>
      <c r="PQ38" s="97">
        <f>Seniori!PQ16</f>
        <v>0</v>
      </c>
      <c r="PR38" s="97">
        <f>Seniori!PR16</f>
        <v>0</v>
      </c>
      <c r="PS38" s="97">
        <f>Seniori!PS16</f>
        <v>0</v>
      </c>
      <c r="PT38" s="97">
        <f>Seniori!PT16</f>
        <v>0</v>
      </c>
      <c r="PU38" s="97">
        <f>Seniori!PU16</f>
        <v>0</v>
      </c>
      <c r="PV38" s="97">
        <f>Seniori!PV16</f>
        <v>0</v>
      </c>
      <c r="PW38" s="97">
        <f>Seniori!PW16</f>
        <v>0</v>
      </c>
      <c r="PX38" s="97">
        <f>Seniori!PX16</f>
        <v>0</v>
      </c>
      <c r="PY38" s="97">
        <f>Seniori!PY16</f>
        <v>0</v>
      </c>
      <c r="PZ38" s="97">
        <f>Seniori!PZ16</f>
        <v>0</v>
      </c>
      <c r="QA38" s="97">
        <f>Seniori!QA16</f>
        <v>0</v>
      </c>
      <c r="QB38" s="97">
        <f>Seniori!QB16</f>
        <v>0</v>
      </c>
      <c r="QC38" s="97">
        <f>Seniori!QC16</f>
        <v>0</v>
      </c>
      <c r="QD38" s="97">
        <f>Seniori!QD16</f>
        <v>0</v>
      </c>
      <c r="QE38" s="97">
        <f>Seniori!QE16</f>
        <v>0</v>
      </c>
      <c r="QF38" s="97">
        <f>Seniori!QF16</f>
        <v>0</v>
      </c>
      <c r="QG38" s="97">
        <f>Seniori!QG16</f>
        <v>0</v>
      </c>
      <c r="QH38" s="97">
        <f>Seniori!QH16</f>
        <v>0</v>
      </c>
      <c r="QI38" s="97">
        <f>Seniori!QI16</f>
        <v>0</v>
      </c>
      <c r="QJ38" s="97">
        <f>Seniori!QJ16</f>
        <v>0</v>
      </c>
      <c r="QK38" s="97">
        <f>Seniori!QK16</f>
        <v>0</v>
      </c>
      <c r="QL38" s="97">
        <f>Seniori!QL16</f>
        <v>0</v>
      </c>
      <c r="QM38" s="97">
        <f>Seniori!QM16</f>
        <v>0</v>
      </c>
      <c r="QN38" s="97">
        <f>Seniori!QN16</f>
        <v>0</v>
      </c>
      <c r="QO38" s="97">
        <f>Seniori!QO16</f>
        <v>0</v>
      </c>
      <c r="QP38" s="97">
        <f>Seniori!QP16</f>
        <v>0</v>
      </c>
      <c r="QQ38" s="97">
        <f>Seniori!QQ16</f>
        <v>0</v>
      </c>
      <c r="QR38" s="97">
        <f>Seniori!QR16</f>
        <v>0</v>
      </c>
      <c r="QS38" s="97">
        <f>Seniori!QS16</f>
        <v>0</v>
      </c>
      <c r="QT38" s="97">
        <f>Seniori!QT16</f>
        <v>0</v>
      </c>
      <c r="QU38" s="97">
        <f>Seniori!QU16</f>
        <v>0</v>
      </c>
      <c r="QV38" s="97">
        <f>Seniori!QV16</f>
        <v>0</v>
      </c>
      <c r="QW38" s="97">
        <f>Seniori!QW16</f>
        <v>0</v>
      </c>
      <c r="QX38" s="97">
        <f>Seniori!QX16</f>
        <v>0</v>
      </c>
      <c r="QY38" s="97">
        <f>Seniori!QY16</f>
        <v>0</v>
      </c>
      <c r="QZ38" s="97">
        <f>Seniori!QZ16</f>
        <v>0</v>
      </c>
      <c r="RA38" s="97">
        <f>Seniori!RA16</f>
        <v>0</v>
      </c>
      <c r="RB38" s="97">
        <f>Seniori!RB16</f>
        <v>0</v>
      </c>
      <c r="RC38" s="97">
        <f>Seniori!RC16</f>
        <v>0</v>
      </c>
      <c r="RD38" s="97">
        <f>Seniori!RD16</f>
        <v>0</v>
      </c>
      <c r="RE38" s="97">
        <f>Seniori!RE16</f>
        <v>0</v>
      </c>
      <c r="RF38" s="97">
        <f>Seniori!RF16</f>
        <v>0</v>
      </c>
      <c r="RG38" s="97">
        <f>Seniori!RG16</f>
        <v>0</v>
      </c>
      <c r="RH38" s="97">
        <f>Seniori!RH16</f>
        <v>0</v>
      </c>
      <c r="RI38" s="97">
        <f>Seniori!RI16</f>
        <v>0</v>
      </c>
      <c r="RJ38" s="97">
        <f>Seniori!RJ16</f>
        <v>0</v>
      </c>
      <c r="RK38" s="97">
        <f>Seniori!RK16</f>
        <v>0</v>
      </c>
      <c r="RL38" s="97">
        <f>Seniori!RL16</f>
        <v>0</v>
      </c>
      <c r="RM38" s="97">
        <f>Seniori!RM16</f>
        <v>0</v>
      </c>
      <c r="RN38" s="97">
        <f>Seniori!RN16</f>
        <v>0</v>
      </c>
      <c r="RO38" s="97">
        <f>Seniori!RO16</f>
        <v>0</v>
      </c>
      <c r="RP38" s="97">
        <f>Seniori!RP16</f>
        <v>0</v>
      </c>
      <c r="RQ38" s="97">
        <f>Seniori!RQ16</f>
        <v>0</v>
      </c>
      <c r="RR38" s="97">
        <f>Seniori!RR16</f>
        <v>0</v>
      </c>
      <c r="RS38" s="97">
        <f>Seniori!RS16</f>
        <v>0</v>
      </c>
      <c r="RT38" s="97">
        <f>Seniori!RT16</f>
        <v>0</v>
      </c>
      <c r="RU38" s="97">
        <f>Seniori!RU16</f>
        <v>0</v>
      </c>
      <c r="RV38" s="97">
        <f>Seniori!RV16</f>
        <v>0</v>
      </c>
      <c r="RW38" s="97">
        <f>Seniori!RW16</f>
        <v>0</v>
      </c>
      <c r="RX38" s="97">
        <f>Seniori!RX16</f>
        <v>0</v>
      </c>
      <c r="RY38" s="97">
        <f>Seniori!RY16</f>
        <v>0</v>
      </c>
      <c r="RZ38" s="97">
        <f>Seniori!RZ16</f>
        <v>0</v>
      </c>
      <c r="SA38" s="97">
        <f>Seniori!SA16</f>
        <v>0</v>
      </c>
      <c r="SB38" s="97">
        <f>Seniori!SB16</f>
        <v>0</v>
      </c>
      <c r="SC38" s="97">
        <f>Seniori!SC16</f>
        <v>0</v>
      </c>
      <c r="SD38" s="97">
        <f>Seniori!SD16</f>
        <v>0</v>
      </c>
      <c r="SE38" s="97">
        <f>Seniori!SE16</f>
        <v>0</v>
      </c>
      <c r="SF38" s="97">
        <f>Seniori!SF16</f>
        <v>0</v>
      </c>
      <c r="SG38" s="97">
        <f>Seniori!SG16</f>
        <v>0</v>
      </c>
      <c r="SH38" s="97">
        <f>Seniori!SH16</f>
        <v>0</v>
      </c>
      <c r="SI38" s="97">
        <f>Seniori!SI16</f>
        <v>0</v>
      </c>
      <c r="SJ38" s="97">
        <f>Seniori!SJ16</f>
        <v>0</v>
      </c>
      <c r="SK38" s="97">
        <f>Seniori!SK16</f>
        <v>0</v>
      </c>
      <c r="SL38" s="97">
        <f>Seniori!SL16</f>
        <v>0</v>
      </c>
      <c r="SM38" s="97">
        <f>Seniori!SM16</f>
        <v>0</v>
      </c>
      <c r="SN38" s="97">
        <f>Seniori!SN16</f>
        <v>0</v>
      </c>
      <c r="SO38" s="97">
        <f>Seniori!SO16</f>
        <v>0</v>
      </c>
      <c r="SP38" s="97">
        <f>Seniori!SP16</f>
        <v>0</v>
      </c>
      <c r="SQ38" s="97">
        <f>Seniori!SQ16</f>
        <v>0</v>
      </c>
      <c r="SR38" s="97">
        <f>Seniori!SR16</f>
        <v>0</v>
      </c>
      <c r="SS38" s="97">
        <f>Seniori!SS16</f>
        <v>0</v>
      </c>
      <c r="ST38" s="97">
        <f>Seniori!ST16</f>
        <v>0</v>
      </c>
      <c r="SU38" s="97">
        <f>Seniori!SU16</f>
        <v>0</v>
      </c>
      <c r="SV38" s="97">
        <f>Seniori!SV16</f>
        <v>0</v>
      </c>
      <c r="SW38" s="97">
        <f>Seniori!SW16</f>
        <v>0</v>
      </c>
      <c r="SX38" s="97">
        <f>Seniori!SX16</f>
        <v>0</v>
      </c>
      <c r="SY38" s="97">
        <f>Seniori!SY16</f>
        <v>0</v>
      </c>
      <c r="SZ38" s="97">
        <f>Seniori!SZ16</f>
        <v>0</v>
      </c>
      <c r="TA38" s="97">
        <f>Seniori!TA16</f>
        <v>0</v>
      </c>
      <c r="TB38" s="97">
        <f>Seniori!TB16</f>
        <v>0</v>
      </c>
    </row>
    <row r="39" spans="1:522" s="1" customFormat="1" ht="18" customHeight="1" x14ac:dyDescent="0.2">
      <c r="A39" s="12">
        <v>25</v>
      </c>
      <c r="B39" s="11" t="s">
        <v>570</v>
      </c>
      <c r="C39" s="1">
        <v>13336</v>
      </c>
      <c r="E39" s="4" t="s">
        <v>16</v>
      </c>
      <c r="F39" s="1" t="s">
        <v>17</v>
      </c>
      <c r="G39" s="9" t="s">
        <v>95</v>
      </c>
      <c r="H39" s="4" t="s">
        <v>517</v>
      </c>
      <c r="I39" s="1">
        <f t="shared" si="3"/>
        <v>47</v>
      </c>
      <c r="J39" s="12">
        <f>Tabuľka4[[#This Row],[Stĺpec9]]+I40</f>
        <v>63</v>
      </c>
      <c r="K39" s="97">
        <f>Seniori!K23</f>
        <v>0</v>
      </c>
      <c r="L39" s="97">
        <f>Seniori!L23</f>
        <v>0</v>
      </c>
      <c r="M39" s="97">
        <f>Seniori!M23</f>
        <v>0</v>
      </c>
      <c r="N39" s="97">
        <f>Seniori!N23</f>
        <v>0</v>
      </c>
      <c r="O39" s="97">
        <f>Seniori!O23</f>
        <v>0</v>
      </c>
      <c r="P39" s="97">
        <f>Seniori!P23</f>
        <v>0</v>
      </c>
      <c r="Q39" s="97">
        <f>Seniori!Q23</f>
        <v>0</v>
      </c>
      <c r="R39" s="97">
        <f>Seniori!R23</f>
        <v>0</v>
      </c>
      <c r="S39" s="97">
        <f>Seniori!S23</f>
        <v>0</v>
      </c>
      <c r="T39" s="97">
        <f>Seniori!T23</f>
        <v>0</v>
      </c>
      <c r="U39" s="97">
        <f>Seniori!U23</f>
        <v>0</v>
      </c>
      <c r="V39" s="97">
        <f>Seniori!V23</f>
        <v>0</v>
      </c>
      <c r="W39" s="97">
        <f>Seniori!W23</f>
        <v>0</v>
      </c>
      <c r="X39" s="97">
        <f>Seniori!X23</f>
        <v>0</v>
      </c>
      <c r="Y39" s="97">
        <f>Seniori!Y23</f>
        <v>0</v>
      </c>
      <c r="Z39" s="97">
        <f>Seniori!Z23</f>
        <v>0</v>
      </c>
      <c r="AA39" s="97">
        <f>Seniori!AA23</f>
        <v>0</v>
      </c>
      <c r="AB39" s="97">
        <f>Seniori!AB23</f>
        <v>0</v>
      </c>
      <c r="AC39" s="97">
        <f>Seniori!AC23</f>
        <v>0</v>
      </c>
      <c r="AD39" s="97">
        <f>Seniori!AD23</f>
        <v>0</v>
      </c>
      <c r="AE39" s="97">
        <f>Seniori!AE23</f>
        <v>0</v>
      </c>
      <c r="AF39" s="97">
        <f>Seniori!AF23</f>
        <v>0</v>
      </c>
      <c r="AG39" s="97">
        <f>Seniori!AG23</f>
        <v>0</v>
      </c>
      <c r="AH39" s="97">
        <f>Seniori!AH23</f>
        <v>0</v>
      </c>
      <c r="AI39" s="97">
        <f>Seniori!AI23</f>
        <v>0</v>
      </c>
      <c r="AJ39" s="97">
        <f>Seniori!AJ23</f>
        <v>0</v>
      </c>
      <c r="AK39" s="97">
        <f>Seniori!AK23</f>
        <v>0</v>
      </c>
      <c r="AL39" s="97">
        <f>Seniori!AL23</f>
        <v>0</v>
      </c>
      <c r="AM39" s="97">
        <f>Seniori!AM23</f>
        <v>0</v>
      </c>
      <c r="AN39" s="97">
        <f>Seniori!AN23</f>
        <v>0</v>
      </c>
      <c r="AO39" s="97">
        <f>Seniori!AO23</f>
        <v>0</v>
      </c>
      <c r="AP39" s="97">
        <f>Seniori!AP23</f>
        <v>0</v>
      </c>
      <c r="AQ39" s="97">
        <f>Seniori!AQ23</f>
        <v>0</v>
      </c>
      <c r="AR39" s="97">
        <f>Seniori!AR23</f>
        <v>0</v>
      </c>
      <c r="AS39" s="97">
        <f>Seniori!AS23</f>
        <v>0</v>
      </c>
      <c r="AT39" s="97">
        <f>Seniori!AT23</f>
        <v>0</v>
      </c>
      <c r="AU39" s="97">
        <f>Seniori!AU23</f>
        <v>0</v>
      </c>
      <c r="AV39" s="97">
        <f>Seniori!AV23</f>
        <v>0</v>
      </c>
      <c r="AW39" s="97">
        <f>Seniori!AW23</f>
        <v>0</v>
      </c>
      <c r="AX39" s="97">
        <f>Seniori!AX23</f>
        <v>0</v>
      </c>
      <c r="AY39" s="97">
        <f>Seniori!AY23</f>
        <v>0</v>
      </c>
      <c r="AZ39" s="97">
        <f>Seniori!AZ23</f>
        <v>0</v>
      </c>
      <c r="BA39" s="97">
        <f>Seniori!BA23</f>
        <v>0</v>
      </c>
      <c r="BB39" s="97">
        <f>Seniori!BB23</f>
        <v>0</v>
      </c>
      <c r="BC39" s="97">
        <f>Seniori!BC23</f>
        <v>0</v>
      </c>
      <c r="BD39" s="97">
        <f>Seniori!BD23</f>
        <v>0</v>
      </c>
      <c r="BE39" s="97">
        <f>Seniori!BE23</f>
        <v>0</v>
      </c>
      <c r="BF39" s="97">
        <f>Seniori!BF23</f>
        <v>0</v>
      </c>
      <c r="BG39" s="97">
        <f>Seniori!BG23</f>
        <v>0</v>
      </c>
      <c r="BH39" s="97">
        <f>Seniori!BH23</f>
        <v>0</v>
      </c>
      <c r="BI39" s="97">
        <f>Seniori!BI23</f>
        <v>0</v>
      </c>
      <c r="BJ39" s="97">
        <f>Seniori!BJ23</f>
        <v>0</v>
      </c>
      <c r="BK39" s="97">
        <f>Seniori!BK23</f>
        <v>0</v>
      </c>
      <c r="BL39" s="97">
        <f>Seniori!BL23</f>
        <v>0</v>
      </c>
      <c r="BM39" s="97">
        <f>Seniori!BM23</f>
        <v>0</v>
      </c>
      <c r="BN39" s="97">
        <f>Seniori!BN23</f>
        <v>0</v>
      </c>
      <c r="BO39" s="97">
        <f>Seniori!BO23</f>
        <v>0</v>
      </c>
      <c r="BP39" s="97">
        <f>Seniori!BP23</f>
        <v>0</v>
      </c>
      <c r="BQ39" s="97">
        <f>Seniori!BQ23</f>
        <v>0</v>
      </c>
      <c r="BR39" s="97">
        <f>Seniori!BR23</f>
        <v>0</v>
      </c>
      <c r="BS39" s="97">
        <f>Seniori!BS23</f>
        <v>0</v>
      </c>
      <c r="BT39" s="97">
        <f>Seniori!BT23</f>
        <v>0</v>
      </c>
      <c r="BU39" s="97">
        <f>Seniori!BU23</f>
        <v>0</v>
      </c>
      <c r="BV39" s="97">
        <f>Seniori!BV23</f>
        <v>0</v>
      </c>
      <c r="BW39" s="97">
        <f>Seniori!BW23</f>
        <v>0</v>
      </c>
      <c r="BX39" s="97">
        <f>Seniori!BX23</f>
        <v>0</v>
      </c>
      <c r="BY39" s="97">
        <f>Seniori!BY23</f>
        <v>0</v>
      </c>
      <c r="BZ39" s="97">
        <f>Seniori!BZ23</f>
        <v>0</v>
      </c>
      <c r="CA39" s="97">
        <f>Seniori!CA23</f>
        <v>0</v>
      </c>
      <c r="CB39" s="97">
        <f>Seniori!CB23</f>
        <v>0</v>
      </c>
      <c r="CC39" s="97">
        <f>Seniori!CC23</f>
        <v>8</v>
      </c>
      <c r="CD39" s="97">
        <f>Seniori!CD23</f>
        <v>0</v>
      </c>
      <c r="CE39" s="97">
        <f>Seniori!CE23</f>
        <v>0</v>
      </c>
      <c r="CF39" s="97">
        <f>Seniori!CF23</f>
        <v>0</v>
      </c>
      <c r="CG39" s="97">
        <f>Seniori!CG23</f>
        <v>0</v>
      </c>
      <c r="CH39" s="97">
        <f>Seniori!CH23</f>
        <v>0</v>
      </c>
      <c r="CI39" s="97">
        <f>Seniori!CI23</f>
        <v>0</v>
      </c>
      <c r="CJ39" s="97">
        <f>Seniori!CJ23</f>
        <v>0</v>
      </c>
      <c r="CK39" s="97">
        <f>Seniori!CK23</f>
        <v>0</v>
      </c>
      <c r="CL39" s="97">
        <f>Seniori!CL23</f>
        <v>0</v>
      </c>
      <c r="CM39" s="97">
        <f>Seniori!CM23</f>
        <v>0</v>
      </c>
      <c r="CN39" s="97">
        <f>Seniori!CN23</f>
        <v>0</v>
      </c>
      <c r="CO39" s="97">
        <f>Seniori!CO23</f>
        <v>0</v>
      </c>
      <c r="CP39" s="97">
        <f>Seniori!CP23</f>
        <v>0</v>
      </c>
      <c r="CQ39" s="97">
        <f>Seniori!CQ23</f>
        <v>0</v>
      </c>
      <c r="CR39" s="97">
        <f>Seniori!CR23</f>
        <v>0</v>
      </c>
      <c r="CS39" s="97">
        <f>Seniori!CS23</f>
        <v>0</v>
      </c>
      <c r="CT39" s="97">
        <f>Seniori!CT23</f>
        <v>0</v>
      </c>
      <c r="CU39" s="97">
        <f>Seniori!CU23</f>
        <v>0</v>
      </c>
      <c r="CV39" s="97">
        <f>Seniori!CV23</f>
        <v>0</v>
      </c>
      <c r="CW39" s="97">
        <f>Seniori!CW23</f>
        <v>0</v>
      </c>
      <c r="CX39" s="97">
        <f>Seniori!CX23</f>
        <v>0</v>
      </c>
      <c r="CY39" s="97">
        <f>Seniori!CY23</f>
        <v>0</v>
      </c>
      <c r="CZ39" s="97">
        <f>Seniori!CZ23</f>
        <v>0</v>
      </c>
      <c r="DA39" s="97">
        <f>Seniori!DA23</f>
        <v>0</v>
      </c>
      <c r="DB39" s="97">
        <f>Seniori!DB23</f>
        <v>0</v>
      </c>
      <c r="DC39" s="97">
        <f>Seniori!DC23</f>
        <v>0</v>
      </c>
      <c r="DD39" s="97">
        <f>Seniori!DD23</f>
        <v>0</v>
      </c>
      <c r="DE39" s="97">
        <f>Seniori!DE23</f>
        <v>0</v>
      </c>
      <c r="DF39" s="97">
        <f>Seniori!DF23</f>
        <v>0</v>
      </c>
      <c r="DG39" s="97">
        <f>Seniori!DG23</f>
        <v>0</v>
      </c>
      <c r="DH39" s="97">
        <f>Seniori!DH23</f>
        <v>0</v>
      </c>
      <c r="DI39" s="97">
        <f>Seniori!DI23</f>
        <v>0</v>
      </c>
      <c r="DJ39" s="97">
        <f>Seniori!DJ23</f>
        <v>0</v>
      </c>
      <c r="DK39" s="97">
        <f>Seniori!DK23</f>
        <v>0</v>
      </c>
      <c r="DL39" s="97">
        <f>Seniori!DL23</f>
        <v>0</v>
      </c>
      <c r="DM39" s="97">
        <f>Seniori!DM23</f>
        <v>0</v>
      </c>
      <c r="DN39" s="97">
        <f>Seniori!DN23</f>
        <v>0</v>
      </c>
      <c r="DO39" s="97">
        <f>Seniori!DO23</f>
        <v>0</v>
      </c>
      <c r="DP39" s="97">
        <f>Seniori!DP23</f>
        <v>0</v>
      </c>
      <c r="DQ39" s="97">
        <f>Seniori!DQ23</f>
        <v>0</v>
      </c>
      <c r="DR39" s="97">
        <f>Seniori!DR23</f>
        <v>0</v>
      </c>
      <c r="DS39" s="97">
        <f>Seniori!DS23</f>
        <v>0</v>
      </c>
      <c r="DT39" s="97">
        <f>Seniori!DT23</f>
        <v>0</v>
      </c>
      <c r="DU39" s="97">
        <f>Seniori!DU23</f>
        <v>0</v>
      </c>
      <c r="DV39" s="97">
        <f>Seniori!DV23</f>
        <v>0</v>
      </c>
      <c r="DW39" s="97">
        <f>Seniori!DW23</f>
        <v>0</v>
      </c>
      <c r="DX39" s="97">
        <f>Seniori!DX23</f>
        <v>0</v>
      </c>
      <c r="DY39" s="97">
        <f>Seniori!DY23</f>
        <v>0</v>
      </c>
      <c r="DZ39" s="97">
        <f>Seniori!DZ23</f>
        <v>0</v>
      </c>
      <c r="EA39" s="97">
        <f>Seniori!EA23</f>
        <v>0</v>
      </c>
      <c r="EB39" s="97">
        <f>Seniori!EB23</f>
        <v>0</v>
      </c>
      <c r="EC39" s="97">
        <f>Seniori!EC23</f>
        <v>0</v>
      </c>
      <c r="ED39" s="97">
        <f>Seniori!ED23</f>
        <v>0</v>
      </c>
      <c r="EE39" s="97">
        <f>Seniori!EE23</f>
        <v>0</v>
      </c>
      <c r="EF39" s="97">
        <f>Seniori!EF23</f>
        <v>0</v>
      </c>
      <c r="EG39" s="97">
        <f>Seniori!EG23</f>
        <v>0</v>
      </c>
      <c r="EH39" s="97">
        <f>Seniori!EH23</f>
        <v>0</v>
      </c>
      <c r="EI39" s="97">
        <f>Seniori!EI23</f>
        <v>0</v>
      </c>
      <c r="EJ39" s="97">
        <f>Seniori!EJ23</f>
        <v>0</v>
      </c>
      <c r="EK39" s="97">
        <f>Seniori!EK23</f>
        <v>0</v>
      </c>
      <c r="EL39" s="97">
        <f>Seniori!EL23</f>
        <v>0</v>
      </c>
      <c r="EM39" s="97">
        <f>Seniori!EM23</f>
        <v>0</v>
      </c>
      <c r="EN39" s="97">
        <f>Seniori!EN23</f>
        <v>0</v>
      </c>
      <c r="EO39" s="97">
        <f>Seniori!EO23</f>
        <v>0</v>
      </c>
      <c r="EP39" s="97">
        <f>Seniori!EP23</f>
        <v>0</v>
      </c>
      <c r="EQ39" s="97">
        <f>Seniori!EQ23</f>
        <v>0</v>
      </c>
      <c r="ER39" s="97">
        <f>Seniori!ER23</f>
        <v>0</v>
      </c>
      <c r="ES39" s="97">
        <f>Seniori!ES23</f>
        <v>0</v>
      </c>
      <c r="ET39" s="97">
        <f>Seniori!ET23</f>
        <v>0</v>
      </c>
      <c r="EU39" s="97">
        <f>Seniori!EU23</f>
        <v>0</v>
      </c>
      <c r="EV39" s="97">
        <f>Seniori!EV23</f>
        <v>0</v>
      </c>
      <c r="EW39" s="97">
        <f>Seniori!EW23</f>
        <v>0</v>
      </c>
      <c r="EX39" s="97">
        <f>Seniori!EX23</f>
        <v>0</v>
      </c>
      <c r="EY39" s="97">
        <f>Seniori!EY23</f>
        <v>0</v>
      </c>
      <c r="EZ39" s="97">
        <f>Seniori!EZ23</f>
        <v>7</v>
      </c>
      <c r="FA39" s="97">
        <f>Seniori!FA23</f>
        <v>0</v>
      </c>
      <c r="FB39" s="97">
        <f>Seniori!FB23</f>
        <v>0</v>
      </c>
      <c r="FC39" s="97">
        <f>Seniori!FC23</f>
        <v>0</v>
      </c>
      <c r="FD39" s="97">
        <f>Seniori!FD23</f>
        <v>0</v>
      </c>
      <c r="FE39" s="97">
        <f>Seniori!FE23</f>
        <v>0</v>
      </c>
      <c r="FF39" s="97">
        <f>Seniori!FF23</f>
        <v>0</v>
      </c>
      <c r="FG39" s="97">
        <f>Seniori!FG23</f>
        <v>0</v>
      </c>
      <c r="FH39" s="97">
        <f>Seniori!FH23</f>
        <v>0</v>
      </c>
      <c r="FI39" s="97">
        <f>Seniori!FI23</f>
        <v>0</v>
      </c>
      <c r="FJ39" s="97">
        <f>Seniori!FJ23</f>
        <v>0</v>
      </c>
      <c r="FK39" s="97">
        <f>Seniori!FK23</f>
        <v>0</v>
      </c>
      <c r="FL39" s="97">
        <f>Seniori!FL23</f>
        <v>0</v>
      </c>
      <c r="FM39" s="97">
        <f>Seniori!FM23</f>
        <v>0</v>
      </c>
      <c r="FN39" s="97">
        <f>Seniori!FN23</f>
        <v>0</v>
      </c>
      <c r="FO39" s="97">
        <f>Seniori!FO23</f>
        <v>0</v>
      </c>
      <c r="FP39" s="97">
        <f>Seniori!FP23</f>
        <v>0</v>
      </c>
      <c r="FQ39" s="97">
        <f>Seniori!FQ23</f>
        <v>0</v>
      </c>
      <c r="FR39" s="97">
        <f>Seniori!FR23</f>
        <v>0</v>
      </c>
      <c r="FS39" s="97">
        <f>Seniori!FS23</f>
        <v>0</v>
      </c>
      <c r="FT39" s="97">
        <f>Seniori!FT23</f>
        <v>0</v>
      </c>
      <c r="FU39" s="97">
        <f>Seniori!FU23</f>
        <v>0</v>
      </c>
      <c r="FV39" s="97">
        <f>Seniori!FV23</f>
        <v>0</v>
      </c>
      <c r="FW39" s="97">
        <f>Seniori!FW23</f>
        <v>0</v>
      </c>
      <c r="FX39" s="97">
        <f>Seniori!FX23</f>
        <v>0</v>
      </c>
      <c r="FY39" s="97">
        <f>Seniori!FY23</f>
        <v>0</v>
      </c>
      <c r="FZ39" s="97">
        <f>Seniori!FZ23</f>
        <v>0</v>
      </c>
      <c r="GA39" s="97">
        <f>Seniori!GA23</f>
        <v>0</v>
      </c>
      <c r="GB39" s="97">
        <f>Seniori!GB23</f>
        <v>0</v>
      </c>
      <c r="GC39" s="97">
        <f>Seniori!GC23</f>
        <v>0</v>
      </c>
      <c r="GD39" s="97">
        <f>Seniori!GD23</f>
        <v>0</v>
      </c>
      <c r="GE39" s="97">
        <f>Seniori!GE23</f>
        <v>0</v>
      </c>
      <c r="GF39" s="97">
        <f>Seniori!GF23</f>
        <v>0</v>
      </c>
      <c r="GG39" s="97">
        <f>Seniori!GG23</f>
        <v>0</v>
      </c>
      <c r="GH39" s="97">
        <f>Seniori!GH23</f>
        <v>0</v>
      </c>
      <c r="GI39" s="97">
        <f>Seniori!GI23</f>
        <v>0</v>
      </c>
      <c r="GJ39" s="97">
        <f>Seniori!GJ23</f>
        <v>0</v>
      </c>
      <c r="GK39" s="97">
        <f>Seniori!GK23</f>
        <v>0</v>
      </c>
      <c r="GL39" s="97">
        <f>Seniori!GL23</f>
        <v>0</v>
      </c>
      <c r="GM39" s="97">
        <f>Seniori!GM23</f>
        <v>0</v>
      </c>
      <c r="GN39" s="97">
        <f>Seniori!GN23</f>
        <v>0</v>
      </c>
      <c r="GO39" s="97">
        <f>Seniori!GO23</f>
        <v>0</v>
      </c>
      <c r="GP39" s="97">
        <f>Seniori!GP23</f>
        <v>0</v>
      </c>
      <c r="GQ39" s="97">
        <f>Seniori!GQ23</f>
        <v>0</v>
      </c>
      <c r="GR39" s="97">
        <f>Seniori!GR23</f>
        <v>0</v>
      </c>
      <c r="GS39" s="97">
        <f>Seniori!GS23</f>
        <v>0</v>
      </c>
      <c r="GT39" s="97">
        <f>Seniori!GT23</f>
        <v>0</v>
      </c>
      <c r="GU39" s="97">
        <f>Seniori!GU23</f>
        <v>0</v>
      </c>
      <c r="GV39" s="97">
        <f>Seniori!GV23</f>
        <v>0</v>
      </c>
      <c r="GW39" s="97">
        <f>Seniori!GW23</f>
        <v>0</v>
      </c>
      <c r="GX39" s="97">
        <f>Seniori!GX23</f>
        <v>0</v>
      </c>
      <c r="GY39" s="97">
        <f>Seniori!GY23</f>
        <v>0</v>
      </c>
      <c r="GZ39" s="97">
        <f>Seniori!GZ23</f>
        <v>0</v>
      </c>
      <c r="HA39" s="97">
        <f>Seniori!HA23</f>
        <v>0</v>
      </c>
      <c r="HB39" s="97">
        <f>Seniori!HB23</f>
        <v>0</v>
      </c>
      <c r="HC39" s="97">
        <f>Seniori!HC23</f>
        <v>0</v>
      </c>
      <c r="HD39" s="97">
        <f>Seniori!HD23</f>
        <v>0</v>
      </c>
      <c r="HE39" s="97">
        <f>Seniori!HE23</f>
        <v>0</v>
      </c>
      <c r="HF39" s="97">
        <f>Seniori!HF23</f>
        <v>0</v>
      </c>
      <c r="HG39" s="97">
        <f>Seniori!HG23</f>
        <v>0</v>
      </c>
      <c r="HH39" s="97">
        <f>Seniori!HH23</f>
        <v>0</v>
      </c>
      <c r="HI39" s="97">
        <f>Seniori!HI23</f>
        <v>0</v>
      </c>
      <c r="HJ39" s="97">
        <f>Seniori!HJ23</f>
        <v>0</v>
      </c>
      <c r="HK39" s="97">
        <f>Seniori!HK23</f>
        <v>0</v>
      </c>
      <c r="HL39" s="97">
        <f>Seniori!HL23</f>
        <v>0</v>
      </c>
      <c r="HM39" s="97">
        <f>Seniori!HM23</f>
        <v>0</v>
      </c>
      <c r="HN39" s="97">
        <f>Seniori!HN23</f>
        <v>0</v>
      </c>
      <c r="HO39" s="97">
        <f>Seniori!HO23</f>
        <v>0</v>
      </c>
      <c r="HP39" s="97">
        <f>Seniori!HP23</f>
        <v>0</v>
      </c>
      <c r="HQ39" s="97">
        <f>Seniori!HQ23</f>
        <v>0</v>
      </c>
      <c r="HR39" s="97">
        <f>Seniori!HR23</f>
        <v>0</v>
      </c>
      <c r="HS39" s="97">
        <f>Seniori!HS23</f>
        <v>0</v>
      </c>
      <c r="HT39" s="97">
        <f>Seniori!HT23</f>
        <v>0</v>
      </c>
      <c r="HU39" s="97">
        <f>Seniori!HU23</f>
        <v>0</v>
      </c>
      <c r="HV39" s="97">
        <f>Seniori!HV23</f>
        <v>0</v>
      </c>
      <c r="HW39" s="97">
        <f>Seniori!HW23</f>
        <v>0</v>
      </c>
      <c r="HX39" s="97">
        <f>Seniori!HX23</f>
        <v>0</v>
      </c>
      <c r="HY39" s="97">
        <f>Seniori!HY23</f>
        <v>0</v>
      </c>
      <c r="HZ39" s="97">
        <f>Seniori!HZ23</f>
        <v>0</v>
      </c>
      <c r="IA39" s="97">
        <f>Seniori!IA23</f>
        <v>0</v>
      </c>
      <c r="IB39" s="97">
        <f>Seniori!IB23</f>
        <v>0</v>
      </c>
      <c r="IC39" s="97">
        <f>Seniori!IC23</f>
        <v>0</v>
      </c>
      <c r="ID39" s="97">
        <f>Seniori!ID23</f>
        <v>0</v>
      </c>
      <c r="IE39" s="97">
        <f>Seniori!IE23</f>
        <v>0</v>
      </c>
      <c r="IF39" s="97">
        <f>Seniori!IF23</f>
        <v>0</v>
      </c>
      <c r="IG39" s="97">
        <f>Seniori!IG23</f>
        <v>0</v>
      </c>
      <c r="IH39" s="97">
        <f>Seniori!IH23</f>
        <v>0</v>
      </c>
      <c r="II39" s="97">
        <f>Seniori!II23</f>
        <v>0</v>
      </c>
      <c r="IJ39" s="97">
        <f>Seniori!IJ23</f>
        <v>0</v>
      </c>
      <c r="IK39" s="97">
        <f>Seniori!IK23</f>
        <v>0</v>
      </c>
      <c r="IL39" s="97">
        <f>Seniori!IL23</f>
        <v>0</v>
      </c>
      <c r="IM39" s="97">
        <f>Seniori!IM23</f>
        <v>0</v>
      </c>
      <c r="IN39" s="97">
        <f>Seniori!IN23</f>
        <v>0</v>
      </c>
      <c r="IO39" s="97">
        <f>Seniori!IO23</f>
        <v>0</v>
      </c>
      <c r="IP39" s="97">
        <f>Seniori!IP23</f>
        <v>0</v>
      </c>
      <c r="IQ39" s="97">
        <f>Seniori!IQ23</f>
        <v>0</v>
      </c>
      <c r="IR39" s="97">
        <f>Seniori!IR23</f>
        <v>7</v>
      </c>
      <c r="IS39" s="97">
        <f>Seniori!IS23</f>
        <v>12</v>
      </c>
      <c r="IT39" s="97">
        <f>Seniori!IT23</f>
        <v>0</v>
      </c>
      <c r="IU39" s="97">
        <f>Seniori!IU23</f>
        <v>0</v>
      </c>
      <c r="IV39" s="97">
        <f>Seniori!IV23</f>
        <v>0</v>
      </c>
      <c r="IW39" s="97">
        <f>Seniori!IW23</f>
        <v>0</v>
      </c>
      <c r="IX39" s="97">
        <f>Seniori!IX23</f>
        <v>0</v>
      </c>
      <c r="IY39" s="97">
        <f>Seniori!IY23</f>
        <v>0</v>
      </c>
      <c r="IZ39" s="97">
        <f>Seniori!IZ23</f>
        <v>0</v>
      </c>
      <c r="JA39" s="97">
        <f>Seniori!JA23</f>
        <v>0</v>
      </c>
      <c r="JB39" s="97">
        <f>Seniori!JB23</f>
        <v>0</v>
      </c>
      <c r="JC39" s="97">
        <f>Seniori!JC23</f>
        <v>0</v>
      </c>
      <c r="JD39" s="97">
        <f>Seniori!JD23</f>
        <v>13</v>
      </c>
      <c r="JE39" s="97">
        <f>Seniori!JE23</f>
        <v>0</v>
      </c>
      <c r="JF39" s="97">
        <f>Seniori!JF23</f>
        <v>0</v>
      </c>
      <c r="JG39" s="97">
        <f>Seniori!JG23</f>
        <v>0</v>
      </c>
      <c r="JH39" s="97">
        <f>Seniori!JH23</f>
        <v>0</v>
      </c>
      <c r="JI39" s="97">
        <f>Seniori!JI23</f>
        <v>0</v>
      </c>
      <c r="JJ39" s="97">
        <f>Seniori!JJ23</f>
        <v>0</v>
      </c>
      <c r="JK39" s="97">
        <f>Seniori!JK23</f>
        <v>0</v>
      </c>
      <c r="JL39" s="97">
        <f>Seniori!JL23</f>
        <v>0</v>
      </c>
      <c r="JM39" s="97">
        <f>Seniori!JM23</f>
        <v>0</v>
      </c>
      <c r="JN39" s="97">
        <f>Seniori!JN23</f>
        <v>0</v>
      </c>
      <c r="JO39" s="97">
        <f>Seniori!JO23</f>
        <v>0</v>
      </c>
      <c r="JP39" s="97">
        <f>Seniori!JP23</f>
        <v>0</v>
      </c>
      <c r="JQ39" s="97">
        <f>Seniori!JQ23</f>
        <v>0</v>
      </c>
      <c r="JR39" s="97">
        <f>Seniori!JR23</f>
        <v>0</v>
      </c>
      <c r="JS39" s="97">
        <f>Seniori!JS23</f>
        <v>0</v>
      </c>
      <c r="JT39" s="97">
        <f>Seniori!JT23</f>
        <v>0</v>
      </c>
      <c r="JU39" s="97">
        <f>Seniori!JU23</f>
        <v>0</v>
      </c>
      <c r="JV39" s="97">
        <f>Seniori!JV23</f>
        <v>0</v>
      </c>
      <c r="JW39" s="97">
        <f>Seniori!JW23</f>
        <v>0</v>
      </c>
      <c r="JX39" s="97">
        <f>Seniori!JX23</f>
        <v>0</v>
      </c>
      <c r="JY39" s="97">
        <f>Seniori!JY23</f>
        <v>0</v>
      </c>
      <c r="JZ39" s="97">
        <f>Seniori!JZ23</f>
        <v>0</v>
      </c>
      <c r="KA39" s="97">
        <f>Seniori!KA23</f>
        <v>0</v>
      </c>
      <c r="KB39" s="97">
        <f>Seniori!KB23</f>
        <v>0</v>
      </c>
      <c r="KC39" s="97">
        <f>Seniori!KC23</f>
        <v>0</v>
      </c>
      <c r="KD39" s="97">
        <f>Seniori!KD23</f>
        <v>0</v>
      </c>
      <c r="KE39" s="97">
        <f>Seniori!KE23</f>
        <v>0</v>
      </c>
      <c r="KF39" s="97">
        <f>Seniori!KF23</f>
        <v>0</v>
      </c>
      <c r="KG39" s="97">
        <f>Seniori!KG23</f>
        <v>0</v>
      </c>
      <c r="KH39" s="97">
        <f>Seniori!KH23</f>
        <v>0</v>
      </c>
      <c r="KI39" s="97">
        <f>Seniori!KI23</f>
        <v>0</v>
      </c>
      <c r="KJ39" s="97">
        <f>Seniori!KJ23</f>
        <v>0</v>
      </c>
      <c r="KK39" s="97">
        <f>Seniori!KK23</f>
        <v>0</v>
      </c>
      <c r="KL39" s="97">
        <f>Seniori!KL23</f>
        <v>0</v>
      </c>
      <c r="KM39" s="97">
        <f>Seniori!KM23</f>
        <v>0</v>
      </c>
      <c r="KN39" s="97">
        <f>Seniori!KN23</f>
        <v>0</v>
      </c>
      <c r="KO39" s="97">
        <f>Seniori!KO23</f>
        <v>0</v>
      </c>
      <c r="KP39" s="97">
        <f>Seniori!KP23</f>
        <v>0</v>
      </c>
      <c r="KQ39" s="97">
        <f>Seniori!KQ23</f>
        <v>0</v>
      </c>
      <c r="KR39" s="97">
        <f>Seniori!KR23</f>
        <v>0</v>
      </c>
      <c r="KS39" s="97">
        <f>Seniori!KS23</f>
        <v>0</v>
      </c>
      <c r="KT39" s="97">
        <f>Seniori!KT23</f>
        <v>0</v>
      </c>
      <c r="KU39" s="97">
        <f>Seniori!KU23</f>
        <v>0</v>
      </c>
      <c r="KV39" s="97">
        <f>Seniori!KV23</f>
        <v>0</v>
      </c>
      <c r="KW39" s="97">
        <f>Seniori!KW23</f>
        <v>0</v>
      </c>
      <c r="KX39" s="97">
        <f>Seniori!KX23</f>
        <v>0</v>
      </c>
      <c r="KY39" s="97">
        <f>Seniori!KY23</f>
        <v>0</v>
      </c>
      <c r="KZ39" s="97">
        <f>Seniori!KZ23</f>
        <v>0</v>
      </c>
      <c r="LA39" s="97">
        <f>Seniori!LA23</f>
        <v>0</v>
      </c>
      <c r="LB39" s="97">
        <f>Seniori!LB23</f>
        <v>0</v>
      </c>
      <c r="LC39" s="97">
        <f>Seniori!LC23</f>
        <v>0</v>
      </c>
      <c r="LD39" s="97">
        <f>Seniori!LD23</f>
        <v>0</v>
      </c>
      <c r="LE39" s="97">
        <f>Seniori!LE23</f>
        <v>0</v>
      </c>
      <c r="LF39" s="97">
        <f>Seniori!LF23</f>
        <v>0</v>
      </c>
      <c r="LG39" s="97">
        <f>Seniori!LG23</f>
        <v>0</v>
      </c>
      <c r="LH39" s="97">
        <f>Seniori!LH23</f>
        <v>0</v>
      </c>
      <c r="LI39" s="97">
        <f>Seniori!LI23</f>
        <v>0</v>
      </c>
      <c r="LJ39" s="97">
        <f>Seniori!LJ23</f>
        <v>0</v>
      </c>
      <c r="LK39" s="97">
        <f>Seniori!LK23</f>
        <v>0</v>
      </c>
      <c r="LL39" s="97">
        <f>Seniori!LL23</f>
        <v>0</v>
      </c>
      <c r="LM39" s="97">
        <f>Seniori!LM23</f>
        <v>0</v>
      </c>
      <c r="LN39" s="97">
        <f>Seniori!LN23</f>
        <v>0</v>
      </c>
      <c r="LO39" s="97">
        <f>Seniori!LO23</f>
        <v>0</v>
      </c>
      <c r="LP39" s="97">
        <f>Seniori!LP23</f>
        <v>0</v>
      </c>
      <c r="LQ39" s="97">
        <f>Seniori!LQ23</f>
        <v>0</v>
      </c>
      <c r="LR39" s="97">
        <f>Seniori!LR23</f>
        <v>0</v>
      </c>
      <c r="LS39" s="97">
        <f>Seniori!LS23</f>
        <v>0</v>
      </c>
      <c r="LT39" s="97">
        <f>Seniori!LT23</f>
        <v>0</v>
      </c>
      <c r="LU39" s="97">
        <f>Seniori!LU23</f>
        <v>0</v>
      </c>
      <c r="LV39" s="97">
        <f>Seniori!LV23</f>
        <v>0</v>
      </c>
      <c r="LW39" s="97">
        <f>Seniori!LW23</f>
        <v>0</v>
      </c>
      <c r="LX39" s="97">
        <f>Seniori!LX23</f>
        <v>0</v>
      </c>
      <c r="LY39" s="97">
        <f>Seniori!LY23</f>
        <v>0</v>
      </c>
      <c r="LZ39" s="97">
        <f>Seniori!LZ23</f>
        <v>0</v>
      </c>
      <c r="MA39" s="97">
        <f>Seniori!MA23</f>
        <v>0</v>
      </c>
      <c r="MB39" s="97">
        <f>Seniori!MB23</f>
        <v>0</v>
      </c>
      <c r="MC39" s="97">
        <f>Seniori!MC23</f>
        <v>0</v>
      </c>
      <c r="MD39" s="97">
        <f>Seniori!MD23</f>
        <v>0</v>
      </c>
      <c r="ME39" s="97">
        <f>Seniori!ME23</f>
        <v>0</v>
      </c>
      <c r="MF39" s="97">
        <f>Seniori!MF23</f>
        <v>0</v>
      </c>
      <c r="MG39" s="97">
        <f>Seniori!MG23</f>
        <v>0</v>
      </c>
      <c r="MH39" s="97">
        <f>Seniori!MH23</f>
        <v>0</v>
      </c>
      <c r="MI39" s="97">
        <f>Seniori!MI23</f>
        <v>0</v>
      </c>
      <c r="MJ39" s="97">
        <f>Seniori!MJ23</f>
        <v>0</v>
      </c>
      <c r="MK39" s="97">
        <f>Seniori!MK23</f>
        <v>0</v>
      </c>
      <c r="ML39" s="97">
        <f>Seniori!ML23</f>
        <v>0</v>
      </c>
      <c r="MM39" s="97">
        <f>Seniori!MM23</f>
        <v>0</v>
      </c>
      <c r="MN39" s="97">
        <f>Seniori!MN23</f>
        <v>0</v>
      </c>
      <c r="MO39" s="97">
        <f>Seniori!MO23</f>
        <v>0</v>
      </c>
      <c r="MP39" s="97">
        <f>Seniori!MP23</f>
        <v>0</v>
      </c>
      <c r="MQ39" s="97">
        <f>Seniori!MQ23</f>
        <v>0</v>
      </c>
      <c r="MR39" s="97">
        <f>Seniori!MR23</f>
        <v>0</v>
      </c>
      <c r="MS39" s="97">
        <f>Seniori!MS23</f>
        <v>0</v>
      </c>
      <c r="MT39" s="97">
        <f>Seniori!MT23</f>
        <v>0</v>
      </c>
      <c r="MU39" s="97">
        <f>Seniori!MU23</f>
        <v>0</v>
      </c>
      <c r="MV39" s="97">
        <f>Seniori!MV23</f>
        <v>0</v>
      </c>
      <c r="MW39" s="97">
        <f>Seniori!MW23</f>
        <v>0</v>
      </c>
      <c r="MX39" s="97">
        <f>Seniori!MX23</f>
        <v>0</v>
      </c>
      <c r="MY39" s="97">
        <f>Seniori!MY23</f>
        <v>0</v>
      </c>
      <c r="MZ39" s="97">
        <f>Seniori!MZ23</f>
        <v>0</v>
      </c>
      <c r="NA39" s="97">
        <f>Seniori!NA23</f>
        <v>0</v>
      </c>
      <c r="NB39" s="97">
        <f>Seniori!NB23</f>
        <v>0</v>
      </c>
      <c r="NC39" s="97">
        <f>Seniori!NC23</f>
        <v>0</v>
      </c>
      <c r="ND39" s="97">
        <f>Seniori!ND23</f>
        <v>0</v>
      </c>
      <c r="NE39" s="97">
        <f>Seniori!NE23</f>
        <v>0</v>
      </c>
      <c r="NF39" s="97">
        <f>Seniori!NF23</f>
        <v>0</v>
      </c>
      <c r="NG39" s="97">
        <f>Seniori!NG23</f>
        <v>0</v>
      </c>
      <c r="NH39" s="97">
        <f>Seniori!NH23</f>
        <v>0</v>
      </c>
      <c r="NI39" s="97">
        <f>Seniori!NI23</f>
        <v>0</v>
      </c>
      <c r="NJ39" s="97">
        <f>Seniori!NJ23</f>
        <v>0</v>
      </c>
      <c r="NK39" s="97">
        <f>Seniori!NK23</f>
        <v>0</v>
      </c>
      <c r="NL39" s="97">
        <f>Seniori!NL23</f>
        <v>0</v>
      </c>
      <c r="NM39" s="97">
        <f>Seniori!NM23</f>
        <v>0</v>
      </c>
      <c r="NN39" s="97">
        <f>Seniori!NN23</f>
        <v>0</v>
      </c>
      <c r="NO39" s="97">
        <f>Seniori!NO23</f>
        <v>0</v>
      </c>
      <c r="NP39" s="97">
        <f>Seniori!NP23</f>
        <v>0</v>
      </c>
      <c r="NQ39" s="97">
        <f>Seniori!NQ23</f>
        <v>0</v>
      </c>
      <c r="NR39" s="97">
        <f>Seniori!NR23</f>
        <v>0</v>
      </c>
      <c r="NS39" s="97">
        <f>Seniori!NS23</f>
        <v>0</v>
      </c>
      <c r="NT39" s="97">
        <f>Seniori!NT23</f>
        <v>0</v>
      </c>
      <c r="NU39" s="97">
        <f>Seniori!NU23</f>
        <v>0</v>
      </c>
      <c r="NV39" s="97">
        <f>Seniori!NV23</f>
        <v>0</v>
      </c>
      <c r="NW39" s="97">
        <f>Seniori!NW23</f>
        <v>0</v>
      </c>
      <c r="NX39" s="97">
        <f>Seniori!NX23</f>
        <v>0</v>
      </c>
      <c r="NY39" s="97">
        <f>Seniori!NY23</f>
        <v>0</v>
      </c>
      <c r="NZ39" s="97">
        <f>Seniori!NZ23</f>
        <v>0</v>
      </c>
      <c r="OA39" s="97">
        <f>Seniori!OA23</f>
        <v>0</v>
      </c>
      <c r="OB39" s="97">
        <f>Seniori!OB23</f>
        <v>0</v>
      </c>
      <c r="OC39" s="97">
        <f>Seniori!OC23</f>
        <v>0</v>
      </c>
      <c r="OD39" s="97">
        <f>Seniori!OD23</f>
        <v>0</v>
      </c>
      <c r="OE39" s="97">
        <f>Seniori!OE23</f>
        <v>0</v>
      </c>
      <c r="OF39" s="97">
        <f>Seniori!OF23</f>
        <v>0</v>
      </c>
      <c r="OG39" s="97">
        <f>Seniori!OG23</f>
        <v>0</v>
      </c>
      <c r="OH39" s="97">
        <f>Seniori!OH23</f>
        <v>0</v>
      </c>
      <c r="OI39" s="97">
        <f>Seniori!OI23</f>
        <v>0</v>
      </c>
      <c r="OJ39" s="97">
        <f>Seniori!OJ23</f>
        <v>0</v>
      </c>
      <c r="OK39" s="97">
        <f>Seniori!OK23</f>
        <v>0</v>
      </c>
      <c r="OL39" s="97">
        <f>Seniori!OL23</f>
        <v>0</v>
      </c>
      <c r="OM39" s="97">
        <f>Seniori!OM23</f>
        <v>0</v>
      </c>
      <c r="ON39" s="97">
        <f>Seniori!ON23</f>
        <v>0</v>
      </c>
      <c r="OO39" s="97">
        <f>Seniori!OO23</f>
        <v>0</v>
      </c>
      <c r="OP39" s="97">
        <f>Seniori!OP23</f>
        <v>0</v>
      </c>
      <c r="OQ39" s="97">
        <f>Seniori!OQ23</f>
        <v>0</v>
      </c>
      <c r="OR39" s="97">
        <f>Seniori!OR23</f>
        <v>0</v>
      </c>
      <c r="OS39" s="97">
        <f>Seniori!OS23</f>
        <v>0</v>
      </c>
      <c r="OT39" s="97">
        <f>Seniori!OT23</f>
        <v>0</v>
      </c>
      <c r="OU39" s="97">
        <f>Seniori!OU23</f>
        <v>0</v>
      </c>
      <c r="OV39" s="97">
        <f>Seniori!OV23</f>
        <v>0</v>
      </c>
      <c r="OW39" s="97">
        <f>Seniori!OW23</f>
        <v>0</v>
      </c>
      <c r="OX39" s="97">
        <f>Seniori!OX23</f>
        <v>0</v>
      </c>
      <c r="OY39" s="97">
        <f>Seniori!OY23</f>
        <v>0</v>
      </c>
      <c r="OZ39" s="97">
        <f>Seniori!OZ23</f>
        <v>0</v>
      </c>
      <c r="PA39" s="97">
        <f>Seniori!PA23</f>
        <v>0</v>
      </c>
      <c r="PB39" s="97">
        <f>Seniori!PB23</f>
        <v>0</v>
      </c>
      <c r="PC39" s="97">
        <f>Seniori!PC23</f>
        <v>0</v>
      </c>
      <c r="PD39" s="97">
        <f>Seniori!PD23</f>
        <v>0</v>
      </c>
      <c r="PE39" s="97">
        <f>Seniori!PE23</f>
        <v>0</v>
      </c>
      <c r="PF39" s="97">
        <f>Seniori!PF23</f>
        <v>0</v>
      </c>
      <c r="PG39" s="97">
        <f>Seniori!PG23</f>
        <v>0</v>
      </c>
      <c r="PH39" s="97">
        <f>Seniori!PH23</f>
        <v>0</v>
      </c>
      <c r="PI39" s="97">
        <f>Seniori!PI23</f>
        <v>0</v>
      </c>
      <c r="PJ39" s="97">
        <f>Seniori!PJ23</f>
        <v>0</v>
      </c>
      <c r="PK39" s="97">
        <f>Seniori!PK23</f>
        <v>0</v>
      </c>
      <c r="PL39" s="97">
        <f>Seniori!PL23</f>
        <v>0</v>
      </c>
      <c r="PM39" s="97">
        <f>Seniori!PM23</f>
        <v>0</v>
      </c>
      <c r="PN39" s="97">
        <f>Seniori!PN23</f>
        <v>0</v>
      </c>
      <c r="PO39" s="97">
        <f>Seniori!PO23</f>
        <v>0</v>
      </c>
      <c r="PP39" s="97">
        <f>Seniori!PP23</f>
        <v>0</v>
      </c>
      <c r="PQ39" s="97">
        <f>Seniori!PQ23</f>
        <v>0</v>
      </c>
      <c r="PR39" s="97">
        <f>Seniori!PR23</f>
        <v>0</v>
      </c>
      <c r="PS39" s="97">
        <f>Seniori!PS23</f>
        <v>0</v>
      </c>
      <c r="PT39" s="97">
        <f>Seniori!PT23</f>
        <v>0</v>
      </c>
      <c r="PU39" s="97">
        <f>Seniori!PU23</f>
        <v>0</v>
      </c>
      <c r="PV39" s="97">
        <f>Seniori!PV23</f>
        <v>0</v>
      </c>
      <c r="PW39" s="97">
        <f>Seniori!PW23</f>
        <v>0</v>
      </c>
      <c r="PX39" s="97">
        <f>Seniori!PX23</f>
        <v>0</v>
      </c>
      <c r="PY39" s="97">
        <f>Seniori!PY23</f>
        <v>0</v>
      </c>
      <c r="PZ39" s="97">
        <f>Seniori!PZ23</f>
        <v>0</v>
      </c>
      <c r="QA39" s="97">
        <f>Seniori!QA23</f>
        <v>0</v>
      </c>
      <c r="QB39" s="97">
        <f>Seniori!QB23</f>
        <v>0</v>
      </c>
      <c r="QC39" s="97">
        <f>Seniori!QC23</f>
        <v>0</v>
      </c>
      <c r="QD39" s="97">
        <f>Seniori!QD23</f>
        <v>0</v>
      </c>
      <c r="QE39" s="97">
        <f>Seniori!QE23</f>
        <v>0</v>
      </c>
      <c r="QF39" s="97">
        <f>Seniori!QF23</f>
        <v>0</v>
      </c>
      <c r="QG39" s="97">
        <f>Seniori!QG23</f>
        <v>0</v>
      </c>
      <c r="QH39" s="97">
        <f>Seniori!QH23</f>
        <v>0</v>
      </c>
      <c r="QI39" s="97">
        <f>Seniori!QI23</f>
        <v>0</v>
      </c>
      <c r="QJ39" s="97">
        <f>Seniori!QJ23</f>
        <v>0</v>
      </c>
      <c r="QK39" s="97">
        <f>Seniori!QK23</f>
        <v>0</v>
      </c>
      <c r="QL39" s="97">
        <f>Seniori!QL23</f>
        <v>0</v>
      </c>
      <c r="QM39" s="97">
        <f>Seniori!QM23</f>
        <v>0</v>
      </c>
      <c r="QN39" s="97">
        <f>Seniori!QN23</f>
        <v>0</v>
      </c>
      <c r="QO39" s="97">
        <f>Seniori!QO23</f>
        <v>0</v>
      </c>
      <c r="QP39" s="97">
        <f>Seniori!QP23</f>
        <v>0</v>
      </c>
      <c r="QQ39" s="97">
        <f>Seniori!QQ23</f>
        <v>0</v>
      </c>
      <c r="QR39" s="97">
        <f>Seniori!QR23</f>
        <v>0</v>
      </c>
      <c r="QS39" s="97">
        <f>Seniori!QS23</f>
        <v>0</v>
      </c>
      <c r="QT39" s="97">
        <f>Seniori!QT23</f>
        <v>0</v>
      </c>
      <c r="QU39" s="97">
        <f>Seniori!QU23</f>
        <v>0</v>
      </c>
      <c r="QV39" s="97">
        <f>Seniori!QV23</f>
        <v>0</v>
      </c>
      <c r="QW39" s="97">
        <f>Seniori!QW23</f>
        <v>0</v>
      </c>
      <c r="QX39" s="97">
        <f>Seniori!QX23</f>
        <v>0</v>
      </c>
      <c r="QY39" s="97">
        <f>Seniori!QY23</f>
        <v>0</v>
      </c>
      <c r="QZ39" s="97">
        <f>Seniori!QZ23</f>
        <v>0</v>
      </c>
      <c r="RA39" s="97">
        <f>Seniori!RA23</f>
        <v>0</v>
      </c>
      <c r="RB39" s="97">
        <f>Seniori!RB23</f>
        <v>0</v>
      </c>
      <c r="RC39" s="97">
        <f>Seniori!RC23</f>
        <v>0</v>
      </c>
      <c r="RD39" s="97">
        <f>Seniori!RD23</f>
        <v>0</v>
      </c>
      <c r="RE39" s="97">
        <f>Seniori!RE23</f>
        <v>0</v>
      </c>
      <c r="RF39" s="97">
        <f>Seniori!RF23</f>
        <v>0</v>
      </c>
      <c r="RG39" s="97">
        <f>Seniori!RG23</f>
        <v>0</v>
      </c>
      <c r="RH39" s="97">
        <f>Seniori!RH23</f>
        <v>0</v>
      </c>
      <c r="RI39" s="97">
        <f>Seniori!RI23</f>
        <v>0</v>
      </c>
      <c r="RJ39" s="97">
        <f>Seniori!RJ23</f>
        <v>0</v>
      </c>
      <c r="RK39" s="97">
        <f>Seniori!RK23</f>
        <v>0</v>
      </c>
      <c r="RL39" s="97">
        <f>Seniori!RL23</f>
        <v>0</v>
      </c>
      <c r="RM39" s="97">
        <f>Seniori!RM23</f>
        <v>0</v>
      </c>
      <c r="RN39" s="97">
        <f>Seniori!RN23</f>
        <v>0</v>
      </c>
      <c r="RO39" s="97">
        <f>Seniori!RO23</f>
        <v>0</v>
      </c>
      <c r="RP39" s="97">
        <f>Seniori!RP23</f>
        <v>0</v>
      </c>
      <c r="RQ39" s="97">
        <f>Seniori!RQ23</f>
        <v>0</v>
      </c>
      <c r="RR39" s="97">
        <f>Seniori!RR23</f>
        <v>0</v>
      </c>
      <c r="RS39" s="97">
        <f>Seniori!RS23</f>
        <v>0</v>
      </c>
      <c r="RT39" s="97">
        <f>Seniori!RT23</f>
        <v>0</v>
      </c>
      <c r="RU39" s="97">
        <f>Seniori!RU23</f>
        <v>0</v>
      </c>
      <c r="RV39" s="97">
        <f>Seniori!RV23</f>
        <v>0</v>
      </c>
      <c r="RW39" s="97">
        <f>Seniori!RW23</f>
        <v>0</v>
      </c>
      <c r="RX39" s="97">
        <f>Seniori!RX23</f>
        <v>0</v>
      </c>
      <c r="RY39" s="97">
        <f>Seniori!RY23</f>
        <v>0</v>
      </c>
      <c r="RZ39" s="97">
        <f>Seniori!RZ23</f>
        <v>0</v>
      </c>
      <c r="SA39" s="97">
        <f>Seniori!SA23</f>
        <v>0</v>
      </c>
      <c r="SB39" s="97">
        <f>Seniori!SB23</f>
        <v>0</v>
      </c>
      <c r="SC39" s="97">
        <f>Seniori!SC23</f>
        <v>0</v>
      </c>
      <c r="SD39" s="97">
        <f>Seniori!SD23</f>
        <v>0</v>
      </c>
      <c r="SE39" s="97">
        <f>Seniori!SE23</f>
        <v>0</v>
      </c>
      <c r="SF39" s="97">
        <f>Seniori!SF23</f>
        <v>0</v>
      </c>
      <c r="SG39" s="97">
        <f>Seniori!SG23</f>
        <v>0</v>
      </c>
      <c r="SH39" s="97">
        <f>Seniori!SH23</f>
        <v>0</v>
      </c>
      <c r="SI39" s="97">
        <f>Seniori!SI23</f>
        <v>0</v>
      </c>
      <c r="SJ39" s="97">
        <f>Seniori!SJ23</f>
        <v>0</v>
      </c>
      <c r="SK39" s="97">
        <f>Seniori!SK23</f>
        <v>0</v>
      </c>
      <c r="SL39" s="97">
        <f>Seniori!SL23</f>
        <v>0</v>
      </c>
      <c r="SM39" s="97">
        <f>Seniori!SM23</f>
        <v>0</v>
      </c>
      <c r="SN39" s="97">
        <f>Seniori!SN23</f>
        <v>0</v>
      </c>
      <c r="SO39" s="97">
        <f>Seniori!SO23</f>
        <v>0</v>
      </c>
      <c r="SP39" s="97">
        <f>Seniori!SP23</f>
        <v>0</v>
      </c>
      <c r="SQ39" s="97">
        <f>Seniori!SQ23</f>
        <v>0</v>
      </c>
      <c r="SR39" s="97">
        <f>Seniori!SR23</f>
        <v>0</v>
      </c>
      <c r="SS39" s="97">
        <f>Seniori!SS23</f>
        <v>0</v>
      </c>
      <c r="ST39" s="97">
        <f>Seniori!ST23</f>
        <v>0</v>
      </c>
      <c r="SU39" s="97">
        <f>Seniori!SU23</f>
        <v>0</v>
      </c>
      <c r="SV39" s="97">
        <f>Seniori!SV23</f>
        <v>0</v>
      </c>
      <c r="SW39" s="97">
        <f>Seniori!SW23</f>
        <v>0</v>
      </c>
      <c r="SX39" s="97">
        <f>Seniori!SX23</f>
        <v>0</v>
      </c>
      <c r="SY39" s="97">
        <f>Seniori!SY23</f>
        <v>0</v>
      </c>
      <c r="SZ39" s="97">
        <f>Seniori!SZ23</f>
        <v>0</v>
      </c>
      <c r="TA39" s="97">
        <f>Seniori!TA23</f>
        <v>0</v>
      </c>
      <c r="TB39" s="97">
        <f>Seniori!TB23</f>
        <v>0</v>
      </c>
    </row>
    <row r="40" spans="1:522" s="1" customFormat="1" ht="18" customHeight="1" x14ac:dyDescent="0.2">
      <c r="A40" s="12"/>
      <c r="B40" s="11"/>
      <c r="E40" s="4" t="s">
        <v>89</v>
      </c>
      <c r="F40" s="1">
        <v>8872</v>
      </c>
      <c r="G40" s="9" t="s">
        <v>98</v>
      </c>
      <c r="H40" s="4"/>
      <c r="I40" s="1">
        <f t="shared" si="3"/>
        <v>16</v>
      </c>
      <c r="J40" s="12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>
        <f>3+2</f>
        <v>5</v>
      </c>
      <c r="CF40" s="97"/>
      <c r="CG40" s="97"/>
      <c r="CH40" s="97"/>
      <c r="CI40" s="97"/>
      <c r="CJ40" s="97"/>
      <c r="CK40" s="97"/>
      <c r="CL40" s="97">
        <f>3</f>
        <v>3</v>
      </c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>
        <f>3+5</f>
        <v>8</v>
      </c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  <c r="NY40" s="64"/>
      <c r="NZ40" s="64"/>
      <c r="OA40" s="64"/>
      <c r="OB40" s="64"/>
      <c r="OC40" s="64"/>
      <c r="OD40" s="64"/>
      <c r="OE40" s="64"/>
      <c r="OF40" s="64"/>
      <c r="OG40" s="64"/>
      <c r="OH40" s="64"/>
      <c r="OI40" s="64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4"/>
      <c r="OV40" s="64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" customFormat="1" ht="18" customHeight="1" x14ac:dyDescent="0.2">
      <c r="A41" s="12">
        <v>26</v>
      </c>
      <c r="B41" s="11" t="s">
        <v>25</v>
      </c>
      <c r="C41" s="1">
        <v>11292</v>
      </c>
      <c r="D41" s="1">
        <v>2014</v>
      </c>
      <c r="E41" t="s">
        <v>22</v>
      </c>
      <c r="F41" s="1">
        <v>2366</v>
      </c>
      <c r="G41" s="1" t="s">
        <v>95</v>
      </c>
      <c r="H41" t="s">
        <v>13</v>
      </c>
      <c r="I41" s="1">
        <f>SUM(K41:TB41)</f>
        <v>62</v>
      </c>
      <c r="J41" s="12">
        <f>Tabuľka4[[#This Row],[Stĺpec9]]</f>
        <v>62</v>
      </c>
      <c r="K41" s="97">
        <f>Seniori!K13</f>
        <v>0</v>
      </c>
      <c r="L41" s="97">
        <f>Seniori!L13</f>
        <v>0</v>
      </c>
      <c r="M41" s="97">
        <f>Seniori!M13</f>
        <v>0</v>
      </c>
      <c r="N41" s="97">
        <f>Seniori!N13</f>
        <v>0</v>
      </c>
      <c r="O41" s="97">
        <f>Seniori!O13</f>
        <v>0</v>
      </c>
      <c r="P41" s="97">
        <f>Seniori!P13</f>
        <v>0</v>
      </c>
      <c r="Q41" s="97">
        <f>Seniori!Q13</f>
        <v>0</v>
      </c>
      <c r="R41" s="97">
        <f>Seniori!R13</f>
        <v>0</v>
      </c>
      <c r="S41" s="97">
        <f>Seniori!S13</f>
        <v>0</v>
      </c>
      <c r="T41" s="97">
        <f>Seniori!T13</f>
        <v>0</v>
      </c>
      <c r="U41" s="97">
        <f>Seniori!U13</f>
        <v>0</v>
      </c>
      <c r="V41" s="97">
        <f>Seniori!V13</f>
        <v>0</v>
      </c>
      <c r="W41" s="97">
        <f>Seniori!W13</f>
        <v>0</v>
      </c>
      <c r="X41" s="97">
        <f>Seniori!X13</f>
        <v>0</v>
      </c>
      <c r="Y41" s="97">
        <f>Seniori!Y13</f>
        <v>0</v>
      </c>
      <c r="Z41" s="97">
        <f>Seniori!Z13</f>
        <v>0</v>
      </c>
      <c r="AA41" s="97">
        <f>Seniori!AA13</f>
        <v>0</v>
      </c>
      <c r="AB41" s="97">
        <f>Seniori!AB13</f>
        <v>0</v>
      </c>
      <c r="AC41" s="97">
        <f>Seniori!AC13</f>
        <v>0</v>
      </c>
      <c r="AD41" s="97">
        <f>Seniori!AD13</f>
        <v>0</v>
      </c>
      <c r="AE41" s="97">
        <f>Seniori!AE13</f>
        <v>0</v>
      </c>
      <c r="AF41" s="97">
        <f>Seniori!AF13</f>
        <v>0</v>
      </c>
      <c r="AG41" s="97">
        <f>Seniori!AG13</f>
        <v>0</v>
      </c>
      <c r="AH41" s="97">
        <f>Seniori!AH13</f>
        <v>0</v>
      </c>
      <c r="AI41" s="97">
        <f>Seniori!AI13</f>
        <v>0</v>
      </c>
      <c r="AJ41" s="97">
        <f>Seniori!AJ13</f>
        <v>0</v>
      </c>
      <c r="AK41" s="97">
        <f>Seniori!AK13</f>
        <v>0</v>
      </c>
      <c r="AL41" s="97">
        <f>Seniori!AL13</f>
        <v>0</v>
      </c>
      <c r="AM41" s="97">
        <f>Seniori!AM13</f>
        <v>0</v>
      </c>
      <c r="AN41" s="97">
        <f>Seniori!AN13</f>
        <v>0</v>
      </c>
      <c r="AO41" s="97">
        <f>Seniori!AO13</f>
        <v>0</v>
      </c>
      <c r="AP41" s="97">
        <f>Seniori!AP13</f>
        <v>0</v>
      </c>
      <c r="AQ41" s="97">
        <f>Seniori!AQ13</f>
        <v>0</v>
      </c>
      <c r="AR41" s="97">
        <f>Seniori!AR13</f>
        <v>0</v>
      </c>
      <c r="AS41" s="97">
        <f>Seniori!AS13</f>
        <v>0</v>
      </c>
      <c r="AT41" s="97">
        <f>Seniori!AT13</f>
        <v>0</v>
      </c>
      <c r="AU41" s="97">
        <f>Seniori!AU13</f>
        <v>0</v>
      </c>
      <c r="AV41" s="97">
        <f>Seniori!AV13</f>
        <v>0</v>
      </c>
      <c r="AW41" s="97">
        <f>Seniori!AW13</f>
        <v>0</v>
      </c>
      <c r="AX41" s="97">
        <f>Seniori!AX13</f>
        <v>0</v>
      </c>
      <c r="AY41" s="97">
        <f>Seniori!AY13</f>
        <v>0</v>
      </c>
      <c r="AZ41" s="97">
        <f>Seniori!AZ13</f>
        <v>0</v>
      </c>
      <c r="BA41" s="97">
        <f>Seniori!BA13</f>
        <v>0</v>
      </c>
      <c r="BB41" s="97">
        <f>Seniori!BB13</f>
        <v>0</v>
      </c>
      <c r="BC41" s="97">
        <f>Seniori!BC13</f>
        <v>0</v>
      </c>
      <c r="BD41" s="97">
        <f>Seniori!BD13</f>
        <v>0</v>
      </c>
      <c r="BE41" s="97">
        <f>Seniori!BE13</f>
        <v>0</v>
      </c>
      <c r="BF41" s="97">
        <f>Seniori!BF13</f>
        <v>0</v>
      </c>
      <c r="BG41" s="97">
        <f>Seniori!BG13</f>
        <v>0</v>
      </c>
      <c r="BH41" s="97">
        <f>Seniori!BH13</f>
        <v>0</v>
      </c>
      <c r="BI41" s="97">
        <f>Seniori!BI13</f>
        <v>0</v>
      </c>
      <c r="BJ41" s="97">
        <f>Seniori!BJ13</f>
        <v>0</v>
      </c>
      <c r="BK41" s="97">
        <f>Seniori!BK13</f>
        <v>0</v>
      </c>
      <c r="BL41" s="97">
        <f>Seniori!BL13</f>
        <v>0</v>
      </c>
      <c r="BM41" s="97">
        <f>Seniori!BM13</f>
        <v>0</v>
      </c>
      <c r="BN41" s="97">
        <f>Seniori!BN13</f>
        <v>0</v>
      </c>
      <c r="BO41" s="97">
        <f>Seniori!BO13</f>
        <v>0</v>
      </c>
      <c r="BP41" s="97">
        <f>Seniori!BP13</f>
        <v>0</v>
      </c>
      <c r="BQ41" s="97">
        <f>Seniori!BQ13</f>
        <v>0</v>
      </c>
      <c r="BR41" s="97">
        <f>Seniori!BR13</f>
        <v>0</v>
      </c>
      <c r="BS41" s="97">
        <f>Seniori!BS13</f>
        <v>0</v>
      </c>
      <c r="BT41" s="97">
        <f>Seniori!BT13</f>
        <v>0</v>
      </c>
      <c r="BU41" s="97">
        <f>Seniori!BU13</f>
        <v>0</v>
      </c>
      <c r="BV41" s="97">
        <f>Seniori!BV13</f>
        <v>0</v>
      </c>
      <c r="BW41" s="97">
        <f>Seniori!BW13</f>
        <v>0</v>
      </c>
      <c r="BX41" s="97">
        <f>Seniori!BX13</f>
        <v>0</v>
      </c>
      <c r="BY41" s="97">
        <f>Seniori!BY13</f>
        <v>0</v>
      </c>
      <c r="BZ41" s="97">
        <f>Seniori!BZ13</f>
        <v>0</v>
      </c>
      <c r="CA41" s="97">
        <f>Seniori!CA13</f>
        <v>0</v>
      </c>
      <c r="CB41" s="97">
        <f>Seniori!CB13</f>
        <v>0</v>
      </c>
      <c r="CC41" s="97">
        <f>Seniori!CC13</f>
        <v>0</v>
      </c>
      <c r="CD41" s="97">
        <f>Seniori!CD13</f>
        <v>0</v>
      </c>
      <c r="CE41" s="97">
        <f>Seniori!CE13</f>
        <v>0</v>
      </c>
      <c r="CF41" s="97">
        <f>Seniori!CF13</f>
        <v>0</v>
      </c>
      <c r="CG41" s="97">
        <f>Seniori!CG13</f>
        <v>0</v>
      </c>
      <c r="CH41" s="97">
        <f>Seniori!CH13</f>
        <v>0</v>
      </c>
      <c r="CI41" s="97">
        <f>Seniori!CI13</f>
        <v>0</v>
      </c>
      <c r="CJ41" s="97">
        <f>Seniori!CJ13</f>
        <v>0</v>
      </c>
      <c r="CK41" s="97">
        <f>Seniori!CK13</f>
        <v>0</v>
      </c>
      <c r="CL41" s="97">
        <f>Seniori!CL13</f>
        <v>0</v>
      </c>
      <c r="CM41" s="97">
        <f>Seniori!CM13</f>
        <v>0</v>
      </c>
      <c r="CN41" s="97">
        <f>Seniori!CN13</f>
        <v>0</v>
      </c>
      <c r="CO41" s="97">
        <f>Seniori!CO13</f>
        <v>0</v>
      </c>
      <c r="CP41" s="97">
        <f>Seniori!CP13</f>
        <v>0</v>
      </c>
      <c r="CQ41" s="97">
        <f>Seniori!CQ13</f>
        <v>0</v>
      </c>
      <c r="CR41" s="97">
        <f>Seniori!CR13</f>
        <v>0</v>
      </c>
      <c r="CS41" s="97">
        <f>Seniori!CS13</f>
        <v>0</v>
      </c>
      <c r="CT41" s="97">
        <f>Seniori!CT13</f>
        <v>0</v>
      </c>
      <c r="CU41" s="97">
        <f>Seniori!CU13</f>
        <v>0</v>
      </c>
      <c r="CV41" s="97">
        <f>Seniori!CV13</f>
        <v>0</v>
      </c>
      <c r="CW41" s="97">
        <f>Seniori!CW13</f>
        <v>0</v>
      </c>
      <c r="CX41" s="97">
        <f>Seniori!CX13</f>
        <v>1</v>
      </c>
      <c r="CY41" s="97" t="str">
        <f>Seniori!CY13</f>
        <v>o</v>
      </c>
      <c r="CZ41" s="97">
        <f>Seniori!CZ13</f>
        <v>0</v>
      </c>
      <c r="DA41" s="97">
        <f>Seniori!DA13</f>
        <v>0</v>
      </c>
      <c r="DB41" s="97">
        <f>Seniori!DB13</f>
        <v>0</v>
      </c>
      <c r="DC41" s="97">
        <f>Seniori!DC13</f>
        <v>0</v>
      </c>
      <c r="DD41" s="97" t="str">
        <f>Seniori!DD13</f>
        <v>o</v>
      </c>
      <c r="DE41" s="97">
        <f>Seniori!DE13</f>
        <v>3</v>
      </c>
      <c r="DF41" s="97">
        <f>Seniori!DF13</f>
        <v>0</v>
      </c>
      <c r="DG41" s="97">
        <f>Seniori!DG13</f>
        <v>0</v>
      </c>
      <c r="DH41" s="97">
        <f>Seniori!DH13</f>
        <v>0</v>
      </c>
      <c r="DI41" s="97">
        <f>Seniori!DI13</f>
        <v>0</v>
      </c>
      <c r="DJ41" s="97">
        <f>Seniori!DJ13</f>
        <v>0</v>
      </c>
      <c r="DK41" s="97">
        <f>Seniori!DK13</f>
        <v>0</v>
      </c>
      <c r="DL41" s="97">
        <f>Seniori!DL13</f>
        <v>0</v>
      </c>
      <c r="DM41" s="97">
        <f>Seniori!DM13</f>
        <v>0</v>
      </c>
      <c r="DN41" s="97">
        <f>Seniori!DN13</f>
        <v>0</v>
      </c>
      <c r="DO41" s="97">
        <f>Seniori!DO13</f>
        <v>0</v>
      </c>
      <c r="DP41" s="97">
        <f>Seniori!DP13</f>
        <v>0</v>
      </c>
      <c r="DQ41" s="97">
        <f>Seniori!DQ13</f>
        <v>0</v>
      </c>
      <c r="DR41" s="97">
        <f>Seniori!DR13</f>
        <v>0</v>
      </c>
      <c r="DS41" s="97">
        <f>Seniori!DS13</f>
        <v>0</v>
      </c>
      <c r="DT41" s="97">
        <f>Seniori!DT13</f>
        <v>0</v>
      </c>
      <c r="DU41" s="97">
        <f>Seniori!DU13</f>
        <v>0</v>
      </c>
      <c r="DV41" s="97">
        <f>Seniori!DV13</f>
        <v>0</v>
      </c>
      <c r="DW41" s="97">
        <f>Seniori!DW13</f>
        <v>0</v>
      </c>
      <c r="DX41" s="97">
        <f>Seniori!DX13</f>
        <v>0</v>
      </c>
      <c r="DY41" s="97">
        <f>Seniori!DY13</f>
        <v>0</v>
      </c>
      <c r="DZ41" s="97">
        <f>Seniori!DZ13</f>
        <v>0</v>
      </c>
      <c r="EA41" s="97">
        <f>Seniori!EA13</f>
        <v>0</v>
      </c>
      <c r="EB41" s="97">
        <f>Seniori!EB13</f>
        <v>0</v>
      </c>
      <c r="EC41" s="97">
        <f>Seniori!EC13</f>
        <v>0</v>
      </c>
      <c r="ED41" s="97">
        <f>Seniori!ED13</f>
        <v>0</v>
      </c>
      <c r="EE41" s="97">
        <f>Seniori!EE13</f>
        <v>0</v>
      </c>
      <c r="EF41" s="97">
        <f>Seniori!EF13</f>
        <v>0</v>
      </c>
      <c r="EG41" s="97">
        <f>Seniori!EG13</f>
        <v>0</v>
      </c>
      <c r="EH41" s="97">
        <f>Seniori!EH13</f>
        <v>0</v>
      </c>
      <c r="EI41" s="97">
        <f>Seniori!EI13</f>
        <v>0</v>
      </c>
      <c r="EJ41" s="97">
        <f>Seniori!EJ13</f>
        <v>0</v>
      </c>
      <c r="EK41" s="97">
        <f>Seniori!EK13</f>
        <v>0</v>
      </c>
      <c r="EL41" s="97">
        <f>Seniori!EL13</f>
        <v>0</v>
      </c>
      <c r="EM41" s="97">
        <f>Seniori!EM13</f>
        <v>0</v>
      </c>
      <c r="EN41" s="97">
        <f>Seniori!EN13</f>
        <v>0</v>
      </c>
      <c r="EO41" s="97">
        <f>Seniori!EO13</f>
        <v>0</v>
      </c>
      <c r="EP41" s="97">
        <f>Seniori!EP13</f>
        <v>0</v>
      </c>
      <c r="EQ41" s="97">
        <f>Seniori!EQ13</f>
        <v>0</v>
      </c>
      <c r="ER41" s="97">
        <f>Seniori!ER13</f>
        <v>0</v>
      </c>
      <c r="ES41" s="97">
        <f>Seniori!ES13</f>
        <v>0</v>
      </c>
      <c r="ET41" s="97">
        <f>Seniori!ET13</f>
        <v>0</v>
      </c>
      <c r="EU41" s="97">
        <f>Seniori!EU13</f>
        <v>0</v>
      </c>
      <c r="EV41" s="97">
        <f>Seniori!EV13</f>
        <v>0</v>
      </c>
      <c r="EW41" s="97">
        <f>Seniori!EW13</f>
        <v>0</v>
      </c>
      <c r="EX41" s="97">
        <f>Seniori!EX13</f>
        <v>0</v>
      </c>
      <c r="EY41" s="97">
        <f>Seniori!EY13</f>
        <v>0</v>
      </c>
      <c r="EZ41" s="97">
        <f>Seniori!EZ13</f>
        <v>0</v>
      </c>
      <c r="FA41" s="97">
        <f>Seniori!FA13</f>
        <v>0</v>
      </c>
      <c r="FB41" s="97">
        <f>Seniori!FB13</f>
        <v>0</v>
      </c>
      <c r="FC41" s="97">
        <f>Seniori!FC13</f>
        <v>0</v>
      </c>
      <c r="FD41" s="97">
        <f>Seniori!FD13</f>
        <v>0</v>
      </c>
      <c r="FE41" s="97">
        <f>Seniori!FE13</f>
        <v>0</v>
      </c>
      <c r="FF41" s="97">
        <f>Seniori!FF13</f>
        <v>0</v>
      </c>
      <c r="FG41" s="97">
        <f>Seniori!FG13</f>
        <v>0</v>
      </c>
      <c r="FH41" s="97">
        <f>Seniori!FH13</f>
        <v>0</v>
      </c>
      <c r="FI41" s="97">
        <f>Seniori!FI13</f>
        <v>0</v>
      </c>
      <c r="FJ41" s="97">
        <f>Seniori!FJ13</f>
        <v>0</v>
      </c>
      <c r="FK41" s="97">
        <f>Seniori!FK13</f>
        <v>0</v>
      </c>
      <c r="FL41" s="97">
        <f>Seniori!FL13</f>
        <v>0</v>
      </c>
      <c r="FM41" s="97">
        <f>Seniori!FM13</f>
        <v>0</v>
      </c>
      <c r="FN41" s="97">
        <f>Seniori!FN13</f>
        <v>0</v>
      </c>
      <c r="FO41" s="97">
        <f>Seniori!FO13</f>
        <v>0</v>
      </c>
      <c r="FP41" s="97">
        <f>Seniori!FP13</f>
        <v>0</v>
      </c>
      <c r="FQ41" s="97">
        <f>Seniori!FQ13</f>
        <v>0</v>
      </c>
      <c r="FR41" s="97">
        <f>Seniori!FR13</f>
        <v>0</v>
      </c>
      <c r="FS41" s="97">
        <f>Seniori!FS13</f>
        <v>0</v>
      </c>
      <c r="FT41" s="97">
        <f>Seniori!FT13</f>
        <v>0</v>
      </c>
      <c r="FU41" s="97">
        <f>Seniori!FU13</f>
        <v>0</v>
      </c>
      <c r="FV41" s="97">
        <f>Seniori!FV13</f>
        <v>0</v>
      </c>
      <c r="FW41" s="97">
        <f>Seniori!FW13</f>
        <v>0</v>
      </c>
      <c r="FX41" s="97">
        <f>Seniori!FX13</f>
        <v>0</v>
      </c>
      <c r="FY41" s="97">
        <f>Seniori!FY13</f>
        <v>0</v>
      </c>
      <c r="FZ41" s="97">
        <f>Seniori!FZ13</f>
        <v>0</v>
      </c>
      <c r="GA41" s="97">
        <f>Seniori!GA13</f>
        <v>0</v>
      </c>
      <c r="GB41" s="97">
        <f>Seniori!GB13</f>
        <v>0</v>
      </c>
      <c r="GC41" s="97">
        <f>Seniori!GC13</f>
        <v>0</v>
      </c>
      <c r="GD41" s="97">
        <f>Seniori!GD13</f>
        <v>0</v>
      </c>
      <c r="GE41" s="97">
        <f>Seniori!GE13</f>
        <v>0</v>
      </c>
      <c r="GF41" s="97">
        <f>Seniori!GF13</f>
        <v>0</v>
      </c>
      <c r="GG41" s="97">
        <f>Seniori!GG13</f>
        <v>0</v>
      </c>
      <c r="GH41" s="97">
        <f>Seniori!GH13</f>
        <v>0</v>
      </c>
      <c r="GI41" s="97">
        <f>Seniori!GI13</f>
        <v>0</v>
      </c>
      <c r="GJ41" s="97">
        <f>Seniori!GJ13</f>
        <v>0</v>
      </c>
      <c r="GK41" s="97">
        <f>Seniori!GK13</f>
        <v>0</v>
      </c>
      <c r="GL41" s="97">
        <f>Seniori!GL13</f>
        <v>0</v>
      </c>
      <c r="GM41" s="97">
        <f>Seniori!GM13</f>
        <v>0</v>
      </c>
      <c r="GN41" s="97">
        <f>Seniori!GN13</f>
        <v>0</v>
      </c>
      <c r="GO41" s="97">
        <f>Seniori!GO13</f>
        <v>0</v>
      </c>
      <c r="GP41" s="97">
        <f>Seniori!GP13</f>
        <v>0</v>
      </c>
      <c r="GQ41" s="97">
        <f>Seniori!GQ13</f>
        <v>0</v>
      </c>
      <c r="GR41" s="97">
        <f>Seniori!GR13</f>
        <v>0</v>
      </c>
      <c r="GS41" s="97">
        <f>Seniori!GS13</f>
        <v>0</v>
      </c>
      <c r="GT41" s="97">
        <f>Seniori!GT13</f>
        <v>0</v>
      </c>
      <c r="GU41" s="97">
        <f>Seniori!GU13</f>
        <v>0</v>
      </c>
      <c r="GV41" s="97">
        <f>Seniori!GV13</f>
        <v>0</v>
      </c>
      <c r="GW41" s="97">
        <f>Seniori!GW13</f>
        <v>0</v>
      </c>
      <c r="GX41" s="97" t="str">
        <f>Seniori!GX13</f>
        <v>o</v>
      </c>
      <c r="GY41" s="97">
        <f>Seniori!GY13</f>
        <v>0</v>
      </c>
      <c r="GZ41" s="97">
        <f>Seniori!GZ13</f>
        <v>0</v>
      </c>
      <c r="HA41" s="97">
        <f>Seniori!HA13</f>
        <v>0</v>
      </c>
      <c r="HB41" s="97">
        <f>Seniori!HB13</f>
        <v>0</v>
      </c>
      <c r="HC41" s="97">
        <f>Seniori!HC13</f>
        <v>0</v>
      </c>
      <c r="HD41" s="97">
        <f>Seniori!HD13</f>
        <v>2</v>
      </c>
      <c r="HE41" s="97">
        <f>Seniori!HE13</f>
        <v>13</v>
      </c>
      <c r="HF41" s="97">
        <f>Seniori!HF13</f>
        <v>0</v>
      </c>
      <c r="HG41" s="97">
        <f>Seniori!HG13</f>
        <v>0</v>
      </c>
      <c r="HH41" s="97">
        <f>Seniori!HH13</f>
        <v>0</v>
      </c>
      <c r="HI41" s="97">
        <f>Seniori!HI13</f>
        <v>0</v>
      </c>
      <c r="HJ41" s="97">
        <f>Seniori!HJ13</f>
        <v>0</v>
      </c>
      <c r="HK41" s="97">
        <f>Seniori!HK13</f>
        <v>0</v>
      </c>
      <c r="HL41" s="97">
        <f>Seniori!HL13</f>
        <v>0</v>
      </c>
      <c r="HM41" s="97">
        <f>Seniori!HM13</f>
        <v>0</v>
      </c>
      <c r="HN41" s="97">
        <f>Seniori!HN13</f>
        <v>0</v>
      </c>
      <c r="HO41" s="97">
        <f>Seniori!HO13</f>
        <v>0</v>
      </c>
      <c r="HP41" s="97">
        <f>Seniori!HP13</f>
        <v>0</v>
      </c>
      <c r="HQ41" s="97">
        <f>Seniori!HQ13</f>
        <v>0</v>
      </c>
      <c r="HR41" s="97">
        <f>Seniori!HR13</f>
        <v>0</v>
      </c>
      <c r="HS41" s="97">
        <f>Seniori!HS13</f>
        <v>0</v>
      </c>
      <c r="HT41" s="97">
        <f>Seniori!HT13</f>
        <v>0</v>
      </c>
      <c r="HU41" s="97">
        <f>Seniori!HU13</f>
        <v>0</v>
      </c>
      <c r="HV41" s="97">
        <f>Seniori!HV13</f>
        <v>0</v>
      </c>
      <c r="HW41" s="97">
        <f>Seniori!HW13</f>
        <v>0</v>
      </c>
      <c r="HX41" s="97">
        <f>Seniori!HX13</f>
        <v>0</v>
      </c>
      <c r="HY41" s="97">
        <f>Seniori!HY13</f>
        <v>0</v>
      </c>
      <c r="HZ41" s="97">
        <f>Seniori!HZ13</f>
        <v>0</v>
      </c>
      <c r="IA41" s="97">
        <f>Seniori!IA13</f>
        <v>0</v>
      </c>
      <c r="IB41" s="97">
        <f>Seniori!IB13</f>
        <v>0</v>
      </c>
      <c r="IC41" s="97">
        <f>Seniori!IC13</f>
        <v>0</v>
      </c>
      <c r="ID41" s="97">
        <f>Seniori!ID13</f>
        <v>0</v>
      </c>
      <c r="IE41" s="97">
        <f>Seniori!IE13</f>
        <v>0</v>
      </c>
      <c r="IF41" s="97">
        <f>Seniori!IF13</f>
        <v>0</v>
      </c>
      <c r="IG41" s="97">
        <f>Seniori!IG13</f>
        <v>0</v>
      </c>
      <c r="IH41" s="97">
        <f>Seniori!IH13</f>
        <v>0</v>
      </c>
      <c r="II41" s="97">
        <f>Seniori!II13</f>
        <v>0</v>
      </c>
      <c r="IJ41" s="97">
        <f>Seniori!IJ13</f>
        <v>0</v>
      </c>
      <c r="IK41" s="97">
        <f>Seniori!IK13</f>
        <v>0</v>
      </c>
      <c r="IL41" s="97">
        <f>Seniori!IL13</f>
        <v>0</v>
      </c>
      <c r="IM41" s="97">
        <f>Seniori!IM13</f>
        <v>0</v>
      </c>
      <c r="IN41" s="97">
        <f>Seniori!IN13</f>
        <v>0</v>
      </c>
      <c r="IO41" s="97">
        <f>Seniori!IO13</f>
        <v>0</v>
      </c>
      <c r="IP41" s="97">
        <f>Seniori!IP13</f>
        <v>0</v>
      </c>
      <c r="IQ41" s="97">
        <f>Seniori!IQ13</f>
        <v>0</v>
      </c>
      <c r="IR41" s="97">
        <f>Seniori!IR13</f>
        <v>0</v>
      </c>
      <c r="IS41" s="97">
        <f>Seniori!IS13</f>
        <v>0</v>
      </c>
      <c r="IT41" s="97">
        <f>Seniori!IT13</f>
        <v>0</v>
      </c>
      <c r="IU41" s="97">
        <f>Seniori!IU13</f>
        <v>0</v>
      </c>
      <c r="IV41" s="97">
        <f>Seniori!IV13</f>
        <v>0</v>
      </c>
      <c r="IW41" s="97">
        <f>Seniori!IW13</f>
        <v>0</v>
      </c>
      <c r="IX41" s="97">
        <f>Seniori!IX13</f>
        <v>0</v>
      </c>
      <c r="IY41" s="97">
        <f>Seniori!IY13</f>
        <v>0</v>
      </c>
      <c r="IZ41" s="97">
        <f>Seniori!IZ13</f>
        <v>0</v>
      </c>
      <c r="JA41" s="97">
        <f>Seniori!JA13</f>
        <v>0</v>
      </c>
      <c r="JB41" s="97">
        <f>Seniori!JB13</f>
        <v>0</v>
      </c>
      <c r="JC41" s="97">
        <f>Seniori!JC13</f>
        <v>0</v>
      </c>
      <c r="JD41" s="97">
        <f>Seniori!JD13</f>
        <v>0</v>
      </c>
      <c r="JE41" s="97">
        <f>Seniori!JE13</f>
        <v>0</v>
      </c>
      <c r="JF41" s="97">
        <f>Seniori!JF13</f>
        <v>0</v>
      </c>
      <c r="JG41" s="97">
        <f>Seniori!JG13</f>
        <v>0</v>
      </c>
      <c r="JH41" s="97">
        <f>Seniori!JH13</f>
        <v>0</v>
      </c>
      <c r="JI41" s="97">
        <f>Seniori!JI13</f>
        <v>0</v>
      </c>
      <c r="JJ41" s="97">
        <f>Seniori!JJ13</f>
        <v>0</v>
      </c>
      <c r="JK41" s="97">
        <f>Seniori!JK13</f>
        <v>0</v>
      </c>
      <c r="JL41" s="97">
        <f>Seniori!JL13</f>
        <v>0</v>
      </c>
      <c r="JM41" s="97">
        <f>Seniori!JM13</f>
        <v>0</v>
      </c>
      <c r="JN41" s="97">
        <f>Seniori!JN13</f>
        <v>0</v>
      </c>
      <c r="JO41" s="97">
        <f>Seniori!JO13</f>
        <v>0</v>
      </c>
      <c r="JP41" s="97">
        <f>Seniori!JP13</f>
        <v>0</v>
      </c>
      <c r="JQ41" s="97">
        <f>Seniori!JQ13</f>
        <v>0</v>
      </c>
      <c r="JR41" s="97">
        <f>Seniori!JR13</f>
        <v>0</v>
      </c>
      <c r="JS41" s="97">
        <f>Seniori!JS13</f>
        <v>0</v>
      </c>
      <c r="JT41" s="97">
        <f>Seniori!JT13</f>
        <v>0</v>
      </c>
      <c r="JU41" s="97">
        <f>Seniori!JU13</f>
        <v>0</v>
      </c>
      <c r="JV41" s="97">
        <f>Seniori!JV13</f>
        <v>0</v>
      </c>
      <c r="JW41" s="97">
        <f>Seniori!JW13</f>
        <v>0</v>
      </c>
      <c r="JX41" s="97">
        <f>Seniori!JX13</f>
        <v>0</v>
      </c>
      <c r="JY41" s="97">
        <f>Seniori!JY13</f>
        <v>0</v>
      </c>
      <c r="JZ41" s="97">
        <f>Seniori!JZ13</f>
        <v>0</v>
      </c>
      <c r="KA41" s="97">
        <f>Seniori!KA13</f>
        <v>0</v>
      </c>
      <c r="KB41" s="97">
        <f>Seniori!KB13</f>
        <v>0</v>
      </c>
      <c r="KC41" s="97">
        <f>Seniori!KC13</f>
        <v>0</v>
      </c>
      <c r="KD41" s="97">
        <f>Seniori!KD13</f>
        <v>0</v>
      </c>
      <c r="KE41" s="97">
        <f>Seniori!KE13</f>
        <v>0</v>
      </c>
      <c r="KF41" s="97">
        <f>Seniori!KF13</f>
        <v>0</v>
      </c>
      <c r="KG41" s="97">
        <f>Seniori!KG13</f>
        <v>0</v>
      </c>
      <c r="KH41" s="97">
        <f>Seniori!KH13</f>
        <v>0</v>
      </c>
      <c r="KI41" s="97">
        <f>Seniori!KI13</f>
        <v>0</v>
      </c>
      <c r="KJ41" s="97">
        <f>Seniori!KJ13</f>
        <v>0</v>
      </c>
      <c r="KK41" s="97">
        <f>Seniori!KK13</f>
        <v>0</v>
      </c>
      <c r="KL41" s="97">
        <f>Seniori!KL13</f>
        <v>0</v>
      </c>
      <c r="KM41" s="97">
        <f>Seniori!KM13</f>
        <v>0</v>
      </c>
      <c r="KN41" s="97">
        <f>Seniori!KN13</f>
        <v>0</v>
      </c>
      <c r="KO41" s="97">
        <f>Seniori!KO13</f>
        <v>0</v>
      </c>
      <c r="KP41" s="97">
        <f>Seniori!KP13</f>
        <v>7</v>
      </c>
      <c r="KQ41" s="97">
        <f>Seniori!KQ13</f>
        <v>14</v>
      </c>
      <c r="KR41" s="97">
        <f>Seniori!KR13</f>
        <v>0</v>
      </c>
      <c r="KS41" s="97">
        <f>Seniori!KS13</f>
        <v>0</v>
      </c>
      <c r="KT41" s="97">
        <f>Seniori!KT13</f>
        <v>0</v>
      </c>
      <c r="KU41" s="97">
        <f>Seniori!KU13</f>
        <v>0</v>
      </c>
      <c r="KV41" s="97">
        <f>Seniori!KV13</f>
        <v>0</v>
      </c>
      <c r="KW41" s="97">
        <f>Seniori!KW13</f>
        <v>0</v>
      </c>
      <c r="KX41" s="97">
        <f>Seniori!KX13</f>
        <v>0</v>
      </c>
      <c r="KY41" s="97">
        <f>Seniori!KY13</f>
        <v>7</v>
      </c>
      <c r="KZ41" s="97">
        <f>Seniori!KZ13</f>
        <v>0</v>
      </c>
      <c r="LA41" s="97">
        <f>Seniori!LA13</f>
        <v>0</v>
      </c>
      <c r="LB41" s="97">
        <f>Seniori!LB13</f>
        <v>0</v>
      </c>
      <c r="LC41" s="97">
        <f>Seniori!LC13</f>
        <v>0</v>
      </c>
      <c r="LD41" s="97">
        <f>Seniori!LD13</f>
        <v>0</v>
      </c>
      <c r="LE41" s="97">
        <f>Seniori!LE13</f>
        <v>0</v>
      </c>
      <c r="LF41" s="97">
        <f>Seniori!LF13</f>
        <v>0</v>
      </c>
      <c r="LG41" s="97">
        <f>Seniori!LG13</f>
        <v>0</v>
      </c>
      <c r="LH41" s="97">
        <f>Seniori!LH13</f>
        <v>0</v>
      </c>
      <c r="LI41" s="97">
        <f>Seniori!LI13</f>
        <v>0</v>
      </c>
      <c r="LJ41" s="97">
        <f>Seniori!LJ13</f>
        <v>0</v>
      </c>
      <c r="LK41" s="97">
        <f>Seniori!LK13</f>
        <v>0</v>
      </c>
      <c r="LL41" s="97">
        <f>Seniori!LL13</f>
        <v>0</v>
      </c>
      <c r="LM41" s="97">
        <f>Seniori!LM13</f>
        <v>0</v>
      </c>
      <c r="LN41" s="97">
        <f>Seniori!LN13</f>
        <v>6</v>
      </c>
      <c r="LO41" s="97">
        <f>Seniori!LO13</f>
        <v>0</v>
      </c>
      <c r="LP41" s="97">
        <f>Seniori!LP13</f>
        <v>0</v>
      </c>
      <c r="LQ41" s="97">
        <f>Seniori!LQ13</f>
        <v>0</v>
      </c>
      <c r="LR41" s="97">
        <f>Seniori!LR13</f>
        <v>0</v>
      </c>
      <c r="LS41" s="97">
        <f>Seniori!LS13</f>
        <v>0</v>
      </c>
      <c r="LT41" s="97">
        <f>Seniori!LT13</f>
        <v>0</v>
      </c>
      <c r="LU41" s="97">
        <f>Seniori!LU13</f>
        <v>0</v>
      </c>
      <c r="LV41" s="97">
        <f>Seniori!LV13</f>
        <v>9</v>
      </c>
      <c r="LW41" s="97">
        <f>Seniori!LW13</f>
        <v>0</v>
      </c>
      <c r="LX41" s="97">
        <f>Seniori!LX13</f>
        <v>0</v>
      </c>
      <c r="LY41" s="97">
        <f>Seniori!LY13</f>
        <v>0</v>
      </c>
      <c r="LZ41" s="97">
        <f>Seniori!LZ13</f>
        <v>0</v>
      </c>
      <c r="MA41" s="97">
        <f>Seniori!MA13</f>
        <v>0</v>
      </c>
      <c r="MB41" s="97">
        <f>Seniori!MB13</f>
        <v>0</v>
      </c>
      <c r="MC41" s="97">
        <f>Seniori!MC13</f>
        <v>0</v>
      </c>
      <c r="MD41" s="97">
        <f>Seniori!MD13</f>
        <v>0</v>
      </c>
      <c r="ME41" s="97">
        <f>Seniori!ME13</f>
        <v>0</v>
      </c>
      <c r="MF41" s="97">
        <f>Seniori!MF13</f>
        <v>0</v>
      </c>
      <c r="MG41" s="97">
        <f>Seniori!MG13</f>
        <v>0</v>
      </c>
      <c r="MH41" s="97">
        <f>Seniori!MH13</f>
        <v>0</v>
      </c>
      <c r="MI41" s="97">
        <f>Seniori!MI13</f>
        <v>0</v>
      </c>
      <c r="MJ41" s="97">
        <f>Seniori!MJ13</f>
        <v>0</v>
      </c>
      <c r="MK41" s="97">
        <f>Seniori!MK13</f>
        <v>0</v>
      </c>
      <c r="ML41" s="97">
        <f>Seniori!ML13</f>
        <v>0</v>
      </c>
      <c r="MM41" s="97">
        <f>Seniori!MM13</f>
        <v>0</v>
      </c>
      <c r="MN41" s="97">
        <f>Seniori!MN13</f>
        <v>0</v>
      </c>
      <c r="MO41" s="97">
        <f>Seniori!MO13</f>
        <v>0</v>
      </c>
      <c r="MP41" s="97">
        <f>Seniori!MP13</f>
        <v>0</v>
      </c>
      <c r="MQ41" s="97">
        <f>Seniori!MQ13</f>
        <v>0</v>
      </c>
      <c r="MR41" s="97">
        <f>Seniori!MR13</f>
        <v>0</v>
      </c>
      <c r="MS41" s="97">
        <f>Seniori!MS13</f>
        <v>0</v>
      </c>
      <c r="MT41" s="97">
        <f>Seniori!MT13</f>
        <v>0</v>
      </c>
      <c r="MU41" s="97">
        <f>Seniori!MU13</f>
        <v>0</v>
      </c>
      <c r="MV41" s="97">
        <f>Seniori!MV13</f>
        <v>0</v>
      </c>
      <c r="MW41" s="97">
        <f>Seniori!MW13</f>
        <v>0</v>
      </c>
      <c r="MX41" s="97">
        <f>Seniori!MX13</f>
        <v>0</v>
      </c>
      <c r="MY41" s="97">
        <f>Seniori!MY13</f>
        <v>0</v>
      </c>
      <c r="MZ41" s="97">
        <f>Seniori!MZ13</f>
        <v>0</v>
      </c>
      <c r="NA41" s="97">
        <f>Seniori!NA13</f>
        <v>0</v>
      </c>
      <c r="NB41" s="97">
        <f>Seniori!NB13</f>
        <v>0</v>
      </c>
      <c r="NC41" s="97">
        <f>Seniori!NC13</f>
        <v>0</v>
      </c>
      <c r="ND41" s="97">
        <f>Seniori!ND13</f>
        <v>0</v>
      </c>
      <c r="NE41" s="97">
        <f>Seniori!NE13</f>
        <v>0</v>
      </c>
      <c r="NF41" s="97">
        <f>Seniori!NF13</f>
        <v>0</v>
      </c>
      <c r="NG41" s="97">
        <f>Seniori!NG13</f>
        <v>0</v>
      </c>
      <c r="NH41" s="97">
        <f>Seniori!NH13</f>
        <v>0</v>
      </c>
      <c r="NI41" s="97">
        <f>Seniori!NI13</f>
        <v>0</v>
      </c>
      <c r="NJ41" s="97">
        <f>Seniori!NJ13</f>
        <v>0</v>
      </c>
      <c r="NK41" s="97">
        <f>Seniori!NK13</f>
        <v>0</v>
      </c>
      <c r="NL41" s="97">
        <f>Seniori!NL13</f>
        <v>0</v>
      </c>
      <c r="NM41" s="97">
        <f>Seniori!NM13</f>
        <v>0</v>
      </c>
      <c r="NN41" s="97">
        <f>Seniori!NN13</f>
        <v>0</v>
      </c>
      <c r="NO41" s="97">
        <f>Seniori!NO13</f>
        <v>0</v>
      </c>
      <c r="NP41" s="97">
        <f>Seniori!NP13</f>
        <v>0</v>
      </c>
      <c r="NQ41" s="97">
        <f>Seniori!NQ13</f>
        <v>0</v>
      </c>
      <c r="NR41" s="97">
        <f>Seniori!NR13</f>
        <v>0</v>
      </c>
      <c r="NS41" s="97">
        <f>Seniori!NS13</f>
        <v>0</v>
      </c>
      <c r="NT41" s="97">
        <f>Seniori!NT13</f>
        <v>0</v>
      </c>
      <c r="NU41" s="97">
        <f>Seniori!NU13</f>
        <v>0</v>
      </c>
      <c r="NV41" s="97">
        <f>Seniori!NV13</f>
        <v>0</v>
      </c>
      <c r="NW41" s="97">
        <f>Seniori!NW13</f>
        <v>0</v>
      </c>
      <c r="NX41" s="97">
        <f>Seniori!NX13</f>
        <v>0</v>
      </c>
      <c r="NY41" s="97">
        <f>Seniori!NY13</f>
        <v>0</v>
      </c>
      <c r="NZ41" s="97">
        <f>Seniori!NZ13</f>
        <v>0</v>
      </c>
      <c r="OA41" s="97">
        <f>Seniori!OA13</f>
        <v>0</v>
      </c>
      <c r="OB41" s="97">
        <f>Seniori!OB13</f>
        <v>0</v>
      </c>
      <c r="OC41" s="97">
        <f>Seniori!OC13</f>
        <v>0</v>
      </c>
      <c r="OD41" s="97">
        <f>Seniori!OD13</f>
        <v>0</v>
      </c>
      <c r="OE41" s="97">
        <f>Seniori!OE13</f>
        <v>0</v>
      </c>
      <c r="OF41" s="97">
        <f>Seniori!OF13</f>
        <v>0</v>
      </c>
      <c r="OG41" s="97">
        <f>Seniori!OG13</f>
        <v>0</v>
      </c>
      <c r="OH41" s="97">
        <f>Seniori!OH13</f>
        <v>0</v>
      </c>
      <c r="OI41" s="97">
        <f>Seniori!OI13</f>
        <v>0</v>
      </c>
      <c r="OJ41" s="97">
        <f>Seniori!OJ13</f>
        <v>0</v>
      </c>
      <c r="OK41" s="97">
        <f>Seniori!OK13</f>
        <v>0</v>
      </c>
      <c r="OL41" s="97">
        <f>Seniori!OL13</f>
        <v>0</v>
      </c>
      <c r="OM41" s="97">
        <f>Seniori!OM13</f>
        <v>0</v>
      </c>
      <c r="ON41" s="97">
        <f>Seniori!ON13</f>
        <v>0</v>
      </c>
      <c r="OO41" s="97">
        <f>Seniori!OO13</f>
        <v>0</v>
      </c>
      <c r="OP41" s="97">
        <f>Seniori!OP13</f>
        <v>0</v>
      </c>
      <c r="OQ41" s="97">
        <f>Seniori!OQ13</f>
        <v>0</v>
      </c>
      <c r="OR41" s="97">
        <f>Seniori!OR13</f>
        <v>0</v>
      </c>
      <c r="OS41" s="97">
        <f>Seniori!OS13</f>
        <v>0</v>
      </c>
      <c r="OT41" s="97">
        <f>Seniori!OT13</f>
        <v>0</v>
      </c>
      <c r="OU41" s="97">
        <f>Seniori!OU13</f>
        <v>0</v>
      </c>
      <c r="OV41" s="97">
        <f>Seniori!OV13</f>
        <v>0</v>
      </c>
      <c r="OW41" s="97">
        <f>Seniori!OW13</f>
        <v>0</v>
      </c>
      <c r="OX41" s="97">
        <f>Seniori!OX13</f>
        <v>0</v>
      </c>
      <c r="OY41" s="97">
        <f>Seniori!OY13</f>
        <v>0</v>
      </c>
      <c r="OZ41" s="97">
        <f>Seniori!OZ13</f>
        <v>0</v>
      </c>
      <c r="PA41" s="97">
        <f>Seniori!PA13</f>
        <v>0</v>
      </c>
      <c r="PB41" s="97">
        <f>Seniori!PB13</f>
        <v>0</v>
      </c>
      <c r="PC41" s="97">
        <f>Seniori!PC13</f>
        <v>0</v>
      </c>
      <c r="PD41" s="97">
        <f>Seniori!PD13</f>
        <v>0</v>
      </c>
      <c r="PE41" s="97">
        <f>Seniori!PE13</f>
        <v>0</v>
      </c>
      <c r="PF41" s="97">
        <f>Seniori!PF13</f>
        <v>0</v>
      </c>
      <c r="PG41" s="97">
        <f>Seniori!PG13</f>
        <v>0</v>
      </c>
      <c r="PH41" s="97">
        <f>Seniori!PH13</f>
        <v>0</v>
      </c>
      <c r="PI41" s="97">
        <f>Seniori!PI13</f>
        <v>0</v>
      </c>
      <c r="PJ41" s="97">
        <f>Seniori!PJ13</f>
        <v>0</v>
      </c>
      <c r="PK41" s="97">
        <f>Seniori!PK13</f>
        <v>0</v>
      </c>
      <c r="PL41" s="97">
        <f>Seniori!PL13</f>
        <v>0</v>
      </c>
      <c r="PM41" s="97">
        <f>Seniori!PM13</f>
        <v>0</v>
      </c>
      <c r="PN41" s="97">
        <f>Seniori!PN13</f>
        <v>0</v>
      </c>
      <c r="PO41" s="97">
        <f>Seniori!PO13</f>
        <v>0</v>
      </c>
      <c r="PP41" s="97">
        <f>Seniori!PP13</f>
        <v>0</v>
      </c>
      <c r="PQ41" s="97">
        <f>Seniori!PQ13</f>
        <v>0</v>
      </c>
      <c r="PR41" s="97">
        <f>Seniori!PR13</f>
        <v>0</v>
      </c>
      <c r="PS41" s="97">
        <f>Seniori!PS13</f>
        <v>0</v>
      </c>
      <c r="PT41" s="97">
        <f>Seniori!PT13</f>
        <v>0</v>
      </c>
      <c r="PU41" s="97">
        <f>Seniori!PU13</f>
        <v>0</v>
      </c>
      <c r="PV41" s="97">
        <f>Seniori!PV13</f>
        <v>0</v>
      </c>
      <c r="PW41" s="97">
        <f>Seniori!PW13</f>
        <v>0</v>
      </c>
      <c r="PX41" s="97">
        <f>Seniori!PX13</f>
        <v>0</v>
      </c>
      <c r="PY41" s="97">
        <f>Seniori!PY13</f>
        <v>0</v>
      </c>
      <c r="PZ41" s="97">
        <f>Seniori!PZ13</f>
        <v>0</v>
      </c>
      <c r="QA41" s="97">
        <f>Seniori!QA13</f>
        <v>0</v>
      </c>
      <c r="QB41" s="97">
        <f>Seniori!QB13</f>
        <v>0</v>
      </c>
      <c r="QC41" s="97">
        <f>Seniori!QC13</f>
        <v>0</v>
      </c>
      <c r="QD41" s="97">
        <f>Seniori!QD13</f>
        <v>0</v>
      </c>
      <c r="QE41" s="97">
        <f>Seniori!QE13</f>
        <v>0</v>
      </c>
      <c r="QF41" s="97">
        <f>Seniori!QF13</f>
        <v>0</v>
      </c>
      <c r="QG41" s="97">
        <f>Seniori!QG13</f>
        <v>0</v>
      </c>
      <c r="QH41" s="97">
        <f>Seniori!QH13</f>
        <v>0</v>
      </c>
      <c r="QI41" s="97">
        <f>Seniori!QI13</f>
        <v>0</v>
      </c>
      <c r="QJ41" s="97">
        <f>Seniori!QJ13</f>
        <v>0</v>
      </c>
      <c r="QK41" s="97">
        <f>Seniori!QK13</f>
        <v>0</v>
      </c>
      <c r="QL41" s="97">
        <f>Seniori!QL13</f>
        <v>0</v>
      </c>
      <c r="QM41" s="97">
        <f>Seniori!QM13</f>
        <v>0</v>
      </c>
      <c r="QN41" s="97">
        <f>Seniori!QN13</f>
        <v>0</v>
      </c>
      <c r="QO41" s="97">
        <f>Seniori!QO13</f>
        <v>0</v>
      </c>
      <c r="QP41" s="97">
        <f>Seniori!QP13</f>
        <v>0</v>
      </c>
      <c r="QQ41" s="97">
        <f>Seniori!QQ13</f>
        <v>0</v>
      </c>
      <c r="QR41" s="97">
        <f>Seniori!QR13</f>
        <v>0</v>
      </c>
      <c r="QS41" s="97">
        <f>Seniori!QS13</f>
        <v>0</v>
      </c>
      <c r="QT41" s="97">
        <f>Seniori!QT13</f>
        <v>0</v>
      </c>
      <c r="QU41" s="97">
        <f>Seniori!QU13</f>
        <v>0</v>
      </c>
      <c r="QV41" s="97">
        <f>Seniori!QV13</f>
        <v>0</v>
      </c>
      <c r="QW41" s="97">
        <f>Seniori!QW13</f>
        <v>0</v>
      </c>
      <c r="QX41" s="97">
        <f>Seniori!QX13</f>
        <v>0</v>
      </c>
      <c r="QY41" s="97">
        <f>Seniori!QY13</f>
        <v>0</v>
      </c>
      <c r="QZ41" s="97">
        <f>Seniori!QZ13</f>
        <v>0</v>
      </c>
      <c r="RA41" s="97">
        <f>Seniori!RA13</f>
        <v>0</v>
      </c>
      <c r="RB41" s="97">
        <f>Seniori!RB13</f>
        <v>0</v>
      </c>
      <c r="RC41" s="97">
        <f>Seniori!RC13</f>
        <v>0</v>
      </c>
      <c r="RD41" s="97">
        <f>Seniori!RD13</f>
        <v>0</v>
      </c>
      <c r="RE41" s="97">
        <f>Seniori!RE13</f>
        <v>0</v>
      </c>
      <c r="RF41" s="97">
        <f>Seniori!RF13</f>
        <v>0</v>
      </c>
      <c r="RG41" s="97">
        <f>Seniori!RG13</f>
        <v>0</v>
      </c>
      <c r="RH41" s="97">
        <f>Seniori!RH13</f>
        <v>0</v>
      </c>
      <c r="RI41" s="97">
        <f>Seniori!RI13</f>
        <v>0</v>
      </c>
      <c r="RJ41" s="97">
        <f>Seniori!RJ13</f>
        <v>0</v>
      </c>
      <c r="RK41" s="97">
        <f>Seniori!RK13</f>
        <v>0</v>
      </c>
      <c r="RL41" s="97">
        <f>Seniori!RL13</f>
        <v>0</v>
      </c>
      <c r="RM41" s="97">
        <f>Seniori!RM13</f>
        <v>0</v>
      </c>
      <c r="RN41" s="97">
        <f>Seniori!RN13</f>
        <v>0</v>
      </c>
      <c r="RO41" s="97">
        <f>Seniori!RO13</f>
        <v>0</v>
      </c>
      <c r="RP41" s="97">
        <f>Seniori!RP13</f>
        <v>0</v>
      </c>
      <c r="RQ41" s="97">
        <f>Seniori!RQ13</f>
        <v>0</v>
      </c>
      <c r="RR41" s="97">
        <f>Seniori!RR13</f>
        <v>0</v>
      </c>
      <c r="RS41" s="97">
        <f>Seniori!RS13</f>
        <v>0</v>
      </c>
      <c r="RT41" s="97">
        <f>Seniori!RT13</f>
        <v>0</v>
      </c>
      <c r="RU41" s="97">
        <f>Seniori!RU13</f>
        <v>0</v>
      </c>
      <c r="RV41" s="97">
        <f>Seniori!RV13</f>
        <v>0</v>
      </c>
      <c r="RW41" s="97">
        <f>Seniori!RW13</f>
        <v>0</v>
      </c>
      <c r="RX41" s="97">
        <f>Seniori!RX13</f>
        <v>0</v>
      </c>
      <c r="RY41" s="97">
        <f>Seniori!RY13</f>
        <v>0</v>
      </c>
      <c r="RZ41" s="97">
        <f>Seniori!RZ13</f>
        <v>0</v>
      </c>
      <c r="SA41" s="97">
        <f>Seniori!SA13</f>
        <v>0</v>
      </c>
      <c r="SB41" s="97">
        <f>Seniori!SB13</f>
        <v>0</v>
      </c>
      <c r="SC41" s="97">
        <f>Seniori!SC13</f>
        <v>0</v>
      </c>
      <c r="SD41" s="97">
        <f>Seniori!SD13</f>
        <v>0</v>
      </c>
      <c r="SE41" s="97">
        <f>Seniori!SE13</f>
        <v>0</v>
      </c>
      <c r="SF41" s="97">
        <f>Seniori!SF13</f>
        <v>0</v>
      </c>
      <c r="SG41" s="97">
        <f>Seniori!SG13</f>
        <v>0</v>
      </c>
      <c r="SH41" s="97">
        <f>Seniori!SH13</f>
        <v>0</v>
      </c>
      <c r="SI41" s="97">
        <f>Seniori!SI13</f>
        <v>0</v>
      </c>
      <c r="SJ41" s="97">
        <f>Seniori!SJ13</f>
        <v>0</v>
      </c>
      <c r="SK41" s="97">
        <f>Seniori!SK13</f>
        <v>0</v>
      </c>
      <c r="SL41" s="97">
        <f>Seniori!SL13</f>
        <v>0</v>
      </c>
      <c r="SM41" s="97">
        <f>Seniori!SM13</f>
        <v>0</v>
      </c>
      <c r="SN41" s="97">
        <f>Seniori!SN13</f>
        <v>0</v>
      </c>
      <c r="SO41" s="97">
        <f>Seniori!SO13</f>
        <v>0</v>
      </c>
      <c r="SP41" s="97">
        <f>Seniori!SP13</f>
        <v>0</v>
      </c>
      <c r="SQ41" s="97">
        <f>Seniori!SQ13</f>
        <v>0</v>
      </c>
      <c r="SR41" s="97">
        <f>Seniori!SR13</f>
        <v>0</v>
      </c>
      <c r="SS41" s="97">
        <f>Seniori!SS13</f>
        <v>0</v>
      </c>
      <c r="ST41" s="97">
        <f>Seniori!ST13</f>
        <v>0</v>
      </c>
      <c r="SU41" s="97">
        <f>Seniori!SU13</f>
        <v>0</v>
      </c>
      <c r="SV41" s="97">
        <f>Seniori!SV13</f>
        <v>0</v>
      </c>
      <c r="SW41" s="97">
        <f>Seniori!SW13</f>
        <v>0</v>
      </c>
      <c r="SX41" s="97">
        <f>Seniori!SX13</f>
        <v>0</v>
      </c>
      <c r="SY41" s="97">
        <f>Seniori!SY13</f>
        <v>0</v>
      </c>
      <c r="SZ41" s="97">
        <f>Seniori!SZ13</f>
        <v>0</v>
      </c>
      <c r="TA41" s="97">
        <f>Seniori!TA13</f>
        <v>0</v>
      </c>
      <c r="TB41" s="97">
        <f>Seniori!TB13</f>
        <v>0</v>
      </c>
    </row>
    <row r="42" spans="1:522" s="1" customFormat="1" ht="18" customHeight="1" x14ac:dyDescent="0.2">
      <c r="A42" s="12"/>
      <c r="B42" s="11" t="s">
        <v>156</v>
      </c>
      <c r="C42" s="1">
        <v>12111</v>
      </c>
      <c r="D42" s="1">
        <v>2018</v>
      </c>
      <c r="E42" s="4" t="s">
        <v>155</v>
      </c>
      <c r="F42" s="1">
        <v>9423</v>
      </c>
      <c r="G42" s="9" t="s">
        <v>93</v>
      </c>
      <c r="H42" s="4" t="s">
        <v>58</v>
      </c>
      <c r="I42" s="1">
        <f t="shared" si="3"/>
        <v>67</v>
      </c>
      <c r="J42" s="12">
        <v>62</v>
      </c>
      <c r="K42" s="97">
        <f>Juniori!K20</f>
        <v>0</v>
      </c>
      <c r="L42" s="97">
        <f>Juniori!L20</f>
        <v>0</v>
      </c>
      <c r="M42" s="97">
        <f>Juniori!M20</f>
        <v>0</v>
      </c>
      <c r="N42" s="97">
        <f>Juniori!N20</f>
        <v>0</v>
      </c>
      <c r="O42" s="97">
        <f>Juniori!O20</f>
        <v>0</v>
      </c>
      <c r="P42" s="97">
        <f>Juniori!P20</f>
        <v>0</v>
      </c>
      <c r="Q42" s="97">
        <f>Juniori!Q20</f>
        <v>0</v>
      </c>
      <c r="R42" s="97">
        <f>Juniori!R20</f>
        <v>0</v>
      </c>
      <c r="S42" s="97">
        <f>Juniori!S20</f>
        <v>0</v>
      </c>
      <c r="T42" s="97">
        <f>Juniori!T20</f>
        <v>0</v>
      </c>
      <c r="U42" s="97">
        <f>Juniori!U20</f>
        <v>0</v>
      </c>
      <c r="V42" s="97">
        <f>Juniori!V20</f>
        <v>0</v>
      </c>
      <c r="W42" s="97">
        <f>Juniori!W20</f>
        <v>0</v>
      </c>
      <c r="X42" s="97">
        <f>Juniori!X20</f>
        <v>0</v>
      </c>
      <c r="Y42" s="97">
        <f>Juniori!Y20</f>
        <v>0</v>
      </c>
      <c r="Z42" s="97">
        <f>Juniori!Z20</f>
        <v>0</v>
      </c>
      <c r="AA42" s="97">
        <f>Juniori!AA20</f>
        <v>0</v>
      </c>
      <c r="AB42" s="97">
        <f>Juniori!AB20</f>
        <v>0</v>
      </c>
      <c r="AC42" s="97">
        <f>Juniori!AC20</f>
        <v>0</v>
      </c>
      <c r="AD42" s="97">
        <f>Juniori!AD20</f>
        <v>0</v>
      </c>
      <c r="AE42" s="97">
        <f>Juniori!AE20</f>
        <v>0</v>
      </c>
      <c r="AF42" s="97">
        <f>Juniori!AF20</f>
        <v>0</v>
      </c>
      <c r="AG42" s="97">
        <f>Juniori!AG20</f>
        <v>0</v>
      </c>
      <c r="AH42" s="97">
        <f>Juniori!AH20</f>
        <v>0</v>
      </c>
      <c r="AI42" s="97">
        <f>Juniori!AI20</f>
        <v>0</v>
      </c>
      <c r="AJ42" s="97">
        <f>Juniori!AJ20</f>
        <v>0</v>
      </c>
      <c r="AK42" s="97">
        <f>Juniori!AK20</f>
        <v>0</v>
      </c>
      <c r="AL42" s="97">
        <f>Juniori!AL20</f>
        <v>0</v>
      </c>
      <c r="AM42" s="97">
        <f>Juniori!AM20</f>
        <v>0</v>
      </c>
      <c r="AN42" s="97">
        <f>Juniori!AN20</f>
        <v>0</v>
      </c>
      <c r="AO42" s="97">
        <f>Juniori!AO20</f>
        <v>0</v>
      </c>
      <c r="AP42" s="97">
        <f>Juniori!AP20</f>
        <v>0</v>
      </c>
      <c r="AQ42" s="97">
        <f>Juniori!AQ20</f>
        <v>0</v>
      </c>
      <c r="AR42" s="97">
        <f>Juniori!AR20</f>
        <v>0</v>
      </c>
      <c r="AS42" s="97">
        <f>Juniori!AS20</f>
        <v>0</v>
      </c>
      <c r="AT42" s="97">
        <f>Juniori!AT20</f>
        <v>0</v>
      </c>
      <c r="AU42" s="97">
        <f>Juniori!AU20</f>
        <v>0</v>
      </c>
      <c r="AV42" s="97">
        <f>Juniori!AV20</f>
        <v>0</v>
      </c>
      <c r="AW42" s="97">
        <f>Juniori!AW20</f>
        <v>0</v>
      </c>
      <c r="AX42" s="97">
        <f>Juniori!AX20</f>
        <v>0</v>
      </c>
      <c r="AY42" s="97">
        <f>Juniori!AY20</f>
        <v>0</v>
      </c>
      <c r="AZ42" s="97">
        <f>Juniori!AZ20</f>
        <v>0</v>
      </c>
      <c r="BA42" s="97">
        <f>Juniori!BA20</f>
        <v>0</v>
      </c>
      <c r="BB42" s="97">
        <f>Juniori!BB20</f>
        <v>0</v>
      </c>
      <c r="BC42" s="97">
        <f>Juniori!BC20</f>
        <v>0</v>
      </c>
      <c r="BD42" s="97">
        <f>Juniori!BD20</f>
        <v>0</v>
      </c>
      <c r="BE42" s="97">
        <f>Juniori!BE20</f>
        <v>0</v>
      </c>
      <c r="BF42" s="97">
        <f>Juniori!BF20</f>
        <v>0</v>
      </c>
      <c r="BG42" s="97">
        <f>Juniori!BG20</f>
        <v>0</v>
      </c>
      <c r="BH42" s="97">
        <f>Juniori!BH20</f>
        <v>0</v>
      </c>
      <c r="BI42" s="97">
        <f>Juniori!BI20</f>
        <v>0</v>
      </c>
      <c r="BJ42" s="97">
        <f>Juniori!BJ20</f>
        <v>0</v>
      </c>
      <c r="BK42" s="97">
        <f>Juniori!BK20</f>
        <v>0</v>
      </c>
      <c r="BL42" s="97">
        <f>Juniori!BL20</f>
        <v>0</v>
      </c>
      <c r="BM42" s="97">
        <f>Juniori!BM20</f>
        <v>0</v>
      </c>
      <c r="BN42" s="97">
        <f>Juniori!BN20</f>
        <v>0</v>
      </c>
      <c r="BO42" s="97">
        <f>Juniori!BO20</f>
        <v>0</v>
      </c>
      <c r="BP42" s="97">
        <f>Juniori!BP20</f>
        <v>0</v>
      </c>
      <c r="BQ42" s="97">
        <f>Juniori!BQ20</f>
        <v>0</v>
      </c>
      <c r="BR42" s="97">
        <f>Juniori!BR20</f>
        <v>0</v>
      </c>
      <c r="BS42" s="97">
        <f>Juniori!BS20</f>
        <v>0</v>
      </c>
      <c r="BT42" s="97">
        <f>Juniori!BT20</f>
        <v>0</v>
      </c>
      <c r="BU42" s="97">
        <f>Juniori!BU20</f>
        <v>0</v>
      </c>
      <c r="BV42" s="97">
        <f>Juniori!BV20</f>
        <v>0</v>
      </c>
      <c r="BW42" s="97">
        <f>Juniori!BW20</f>
        <v>0</v>
      </c>
      <c r="BX42" s="97">
        <f>Juniori!BX20</f>
        <v>0</v>
      </c>
      <c r="BY42" s="97">
        <f>Juniori!BY20</f>
        <v>0</v>
      </c>
      <c r="BZ42" s="97">
        <f>Juniori!BZ20</f>
        <v>0</v>
      </c>
      <c r="CA42" s="97">
        <f>Juniori!CA20</f>
        <v>0</v>
      </c>
      <c r="CB42" s="97">
        <f>Juniori!CB20</f>
        <v>0</v>
      </c>
      <c r="CC42" s="97">
        <f>Juniori!CC20</f>
        <v>0</v>
      </c>
      <c r="CD42" s="97">
        <f>Juniori!CD20</f>
        <v>0</v>
      </c>
      <c r="CE42" s="97">
        <f>Juniori!CE20</f>
        <v>0</v>
      </c>
      <c r="CF42" s="97">
        <f>Juniori!CF20</f>
        <v>0</v>
      </c>
      <c r="CG42" s="97">
        <f>Juniori!CG20</f>
        <v>0</v>
      </c>
      <c r="CH42" s="97">
        <f>Juniori!CH20</f>
        <v>0</v>
      </c>
      <c r="CI42" s="97">
        <f>Juniori!CI20</f>
        <v>0</v>
      </c>
      <c r="CJ42" s="97">
        <f>Juniori!CJ20</f>
        <v>0</v>
      </c>
      <c r="CK42" s="97">
        <f>Juniori!CK20</f>
        <v>0</v>
      </c>
      <c r="CL42" s="97">
        <f>Juniori!CL20</f>
        <v>0</v>
      </c>
      <c r="CM42" s="97">
        <f>Juniori!CM20</f>
        <v>0</v>
      </c>
      <c r="CN42" s="97">
        <f>Juniori!CN20</f>
        <v>0</v>
      </c>
      <c r="CO42" s="97">
        <f>Juniori!CO20</f>
        <v>0</v>
      </c>
      <c r="CP42" s="97">
        <f>Juniori!CP20</f>
        <v>0</v>
      </c>
      <c r="CQ42" s="97">
        <f>Juniori!CQ20</f>
        <v>0</v>
      </c>
      <c r="CR42" s="97">
        <f>Juniori!CR20</f>
        <v>0</v>
      </c>
      <c r="CS42" s="97">
        <f>Juniori!CS20</f>
        <v>0</v>
      </c>
      <c r="CT42" s="97">
        <f>Juniori!CT20</f>
        <v>0</v>
      </c>
      <c r="CU42" s="97">
        <f>Juniori!CU20</f>
        <v>2</v>
      </c>
      <c r="CV42" s="97">
        <f>Juniori!CV20</f>
        <v>0</v>
      </c>
      <c r="CW42" s="97">
        <f>Juniori!CW20</f>
        <v>5</v>
      </c>
      <c r="CX42" s="97">
        <f>Juniori!CX20</f>
        <v>0</v>
      </c>
      <c r="CY42" s="97">
        <f>Juniori!CY20</f>
        <v>0</v>
      </c>
      <c r="CZ42" s="97">
        <f>Juniori!CZ20</f>
        <v>0</v>
      </c>
      <c r="DA42" s="97">
        <f>Juniori!DA20</f>
        <v>0</v>
      </c>
      <c r="DB42" s="97">
        <f>Juniori!DB20</f>
        <v>0</v>
      </c>
      <c r="DC42" s="97">
        <f>Juniori!DC20</f>
        <v>0</v>
      </c>
      <c r="DD42" s="97">
        <f>Juniori!DD20</f>
        <v>0</v>
      </c>
      <c r="DE42" s="97">
        <f>Juniori!DE20</f>
        <v>0</v>
      </c>
      <c r="DF42" s="97">
        <f>Juniori!DF20</f>
        <v>0</v>
      </c>
      <c r="DG42" s="97">
        <f>Juniori!DG20</f>
        <v>0</v>
      </c>
      <c r="DH42" s="97">
        <f>Juniori!DH20</f>
        <v>0</v>
      </c>
      <c r="DI42" s="97">
        <f>Juniori!DI20</f>
        <v>0</v>
      </c>
      <c r="DJ42" s="97">
        <f>Juniori!DJ20</f>
        <v>0</v>
      </c>
      <c r="DK42" s="97">
        <f>Juniori!DK20</f>
        <v>0</v>
      </c>
      <c r="DL42" s="97">
        <f>Juniori!DL20</f>
        <v>0</v>
      </c>
      <c r="DM42" s="97">
        <f>Juniori!DM20</f>
        <v>0</v>
      </c>
      <c r="DN42" s="97">
        <f>Juniori!DN20</f>
        <v>0</v>
      </c>
      <c r="DO42" s="97">
        <f>Juniori!DO20</f>
        <v>0</v>
      </c>
      <c r="DP42" s="97">
        <f>Juniori!DP20</f>
        <v>0</v>
      </c>
      <c r="DQ42" s="97">
        <f>Juniori!DQ20</f>
        <v>0</v>
      </c>
      <c r="DR42" s="97">
        <f>Juniori!DR20</f>
        <v>0</v>
      </c>
      <c r="DS42" s="97">
        <f>Juniori!DS20</f>
        <v>0</v>
      </c>
      <c r="DT42" s="97">
        <f>Juniori!DT20</f>
        <v>0</v>
      </c>
      <c r="DU42" s="97">
        <f>Juniori!DU20</f>
        <v>0</v>
      </c>
      <c r="DV42" s="97">
        <f>Juniori!DV20</f>
        <v>0</v>
      </c>
      <c r="DW42" s="97">
        <f>Juniori!DW20</f>
        <v>0</v>
      </c>
      <c r="DX42" s="97">
        <f>Juniori!DX20</f>
        <v>0</v>
      </c>
      <c r="DY42" s="97">
        <f>Juniori!DY20</f>
        <v>0</v>
      </c>
      <c r="DZ42" s="97">
        <f>Juniori!DZ20</f>
        <v>0</v>
      </c>
      <c r="EA42" s="97">
        <f>Juniori!EA20</f>
        <v>4</v>
      </c>
      <c r="EB42" s="97">
        <f>Juniori!EB20</f>
        <v>0</v>
      </c>
      <c r="EC42" s="97">
        <f>Juniori!EC20</f>
        <v>0</v>
      </c>
      <c r="ED42" s="97">
        <f>Juniori!ED20</f>
        <v>1</v>
      </c>
      <c r="EE42" s="97">
        <f>Juniori!EE20</f>
        <v>0</v>
      </c>
      <c r="EF42" s="97">
        <f>Juniori!EF20</f>
        <v>0</v>
      </c>
      <c r="EG42" s="97">
        <f>Juniori!EG20</f>
        <v>0</v>
      </c>
      <c r="EH42" s="97">
        <f>Juniori!EH20</f>
        <v>1</v>
      </c>
      <c r="EI42" s="97">
        <f>Juniori!EI20</f>
        <v>0</v>
      </c>
      <c r="EJ42" s="97">
        <f>Juniori!EJ20</f>
        <v>0</v>
      </c>
      <c r="EK42" s="97" t="str">
        <f>Juniori!EK20</f>
        <v>o</v>
      </c>
      <c r="EL42" s="97">
        <f>Juniori!EL20</f>
        <v>0</v>
      </c>
      <c r="EM42" s="97">
        <f>Juniori!EM20</f>
        <v>0</v>
      </c>
      <c r="EN42" s="97">
        <f>Juniori!EN20</f>
        <v>0</v>
      </c>
      <c r="EO42" s="97">
        <f>Juniori!EO20</f>
        <v>0</v>
      </c>
      <c r="EP42" s="97">
        <f>Juniori!EP20</f>
        <v>0</v>
      </c>
      <c r="EQ42" s="97">
        <f>Juniori!EQ20</f>
        <v>0</v>
      </c>
      <c r="ER42" s="97">
        <f>Juniori!ER20</f>
        <v>0</v>
      </c>
      <c r="ES42" s="97">
        <f>Juniori!ES20</f>
        <v>0</v>
      </c>
      <c r="ET42" s="97">
        <f>Juniori!ET20</f>
        <v>0</v>
      </c>
      <c r="EU42" s="97">
        <f>Juniori!EU20</f>
        <v>0</v>
      </c>
      <c r="EV42" s="97">
        <f>Juniori!EV20</f>
        <v>0</v>
      </c>
      <c r="EW42" s="97">
        <f>Juniori!EW20</f>
        <v>0</v>
      </c>
      <c r="EX42" s="97">
        <f>Juniori!EX20</f>
        <v>0</v>
      </c>
      <c r="EY42" s="97">
        <f>Juniori!EY20</f>
        <v>0</v>
      </c>
      <c r="EZ42" s="97">
        <f>Juniori!EZ20</f>
        <v>0</v>
      </c>
      <c r="FA42" s="97">
        <f>Juniori!FA20</f>
        <v>0</v>
      </c>
      <c r="FB42" s="97">
        <f>Juniori!FB20</f>
        <v>0</v>
      </c>
      <c r="FC42" s="97">
        <f>Juniori!FC20</f>
        <v>0</v>
      </c>
      <c r="FD42" s="97">
        <f>Juniori!FD20</f>
        <v>0</v>
      </c>
      <c r="FE42" s="97">
        <f>Juniori!FE20</f>
        <v>0</v>
      </c>
      <c r="FF42" s="97">
        <f>Juniori!FF20</f>
        <v>0</v>
      </c>
      <c r="FG42" s="97">
        <f>Juniori!FG20</f>
        <v>0</v>
      </c>
      <c r="FH42" s="97">
        <f>Juniori!FH20</f>
        <v>0</v>
      </c>
      <c r="FI42" s="97">
        <f>Juniori!FI20</f>
        <v>0</v>
      </c>
      <c r="FJ42" s="97">
        <f>Juniori!FJ20</f>
        <v>0</v>
      </c>
      <c r="FK42" s="97">
        <f>Juniori!FK20</f>
        <v>0</v>
      </c>
      <c r="FL42" s="97">
        <f>Juniori!FL20</f>
        <v>0</v>
      </c>
      <c r="FM42" s="97">
        <f>Juniori!FM20</f>
        <v>0</v>
      </c>
      <c r="FN42" s="97">
        <f>Juniori!FN20</f>
        <v>6</v>
      </c>
      <c r="FO42" s="97">
        <f>Juniori!FO20</f>
        <v>3</v>
      </c>
      <c r="FP42" s="97">
        <f>Juniori!FP20</f>
        <v>0</v>
      </c>
      <c r="FQ42" s="97">
        <f>Juniori!FQ20</f>
        <v>0</v>
      </c>
      <c r="FR42" s="97">
        <f>Juniori!FR20</f>
        <v>0</v>
      </c>
      <c r="FS42" s="97">
        <f>Juniori!FS20</f>
        <v>8</v>
      </c>
      <c r="FT42" s="97">
        <f>Juniori!FT20</f>
        <v>5</v>
      </c>
      <c r="FU42" s="97">
        <f>Juniori!FU20</f>
        <v>0</v>
      </c>
      <c r="FV42" s="97">
        <f>Juniori!FV20</f>
        <v>0</v>
      </c>
      <c r="FW42" s="97">
        <f>Juniori!FW20</f>
        <v>0</v>
      </c>
      <c r="FX42" s="97">
        <f>Juniori!FX20</f>
        <v>0</v>
      </c>
      <c r="FY42" s="97">
        <f>Juniori!FY20</f>
        <v>0</v>
      </c>
      <c r="FZ42" s="97">
        <f>Juniori!FZ20</f>
        <v>0</v>
      </c>
      <c r="GA42" s="97">
        <f>Juniori!GA20</f>
        <v>0</v>
      </c>
      <c r="GB42" s="97">
        <f>Juniori!GB20</f>
        <v>0</v>
      </c>
      <c r="GC42" s="97">
        <f>Juniori!GC20</f>
        <v>0</v>
      </c>
      <c r="GD42" s="97">
        <f>Juniori!GD20</f>
        <v>0</v>
      </c>
      <c r="GE42" s="97">
        <f>Juniori!GE20</f>
        <v>0</v>
      </c>
      <c r="GF42" s="97">
        <f>Juniori!GF20</f>
        <v>0</v>
      </c>
      <c r="GG42" s="97">
        <f>Juniori!GG20</f>
        <v>0</v>
      </c>
      <c r="GH42" s="97">
        <f>Juniori!GH20</f>
        <v>0</v>
      </c>
      <c r="GI42" s="97">
        <f>Juniori!GI20</f>
        <v>0</v>
      </c>
      <c r="GJ42" s="97">
        <f>Juniori!GJ20</f>
        <v>0</v>
      </c>
      <c r="GK42" s="97">
        <f>Juniori!GK20</f>
        <v>0</v>
      </c>
      <c r="GL42" s="97">
        <f>Juniori!GL20</f>
        <v>0</v>
      </c>
      <c r="GM42" s="97">
        <f>Juniori!GM20</f>
        <v>0</v>
      </c>
      <c r="GN42" s="97">
        <f>Juniori!GN20</f>
        <v>0</v>
      </c>
      <c r="GO42" s="97">
        <f>Juniori!GO20</f>
        <v>0</v>
      </c>
      <c r="GP42" s="97">
        <f>Juniori!GP20</f>
        <v>0</v>
      </c>
      <c r="GQ42" s="97">
        <f>Juniori!GQ20</f>
        <v>0</v>
      </c>
      <c r="GR42" s="97">
        <f>Juniori!GR20</f>
        <v>0</v>
      </c>
      <c r="GS42" s="97">
        <f>Juniori!GS20</f>
        <v>0</v>
      </c>
      <c r="GT42" s="97">
        <f>Juniori!GT20</f>
        <v>0</v>
      </c>
      <c r="GU42" s="97">
        <f>Juniori!GU20</f>
        <v>0</v>
      </c>
      <c r="GV42" s="97">
        <f>Juniori!GV20</f>
        <v>0</v>
      </c>
      <c r="GW42" s="97">
        <f>Juniori!GW20</f>
        <v>0</v>
      </c>
      <c r="GX42" s="97">
        <f>Juniori!GX20</f>
        <v>0</v>
      </c>
      <c r="GY42" s="97">
        <f>Juniori!GY20</f>
        <v>0</v>
      </c>
      <c r="GZ42" s="97">
        <f>Juniori!GZ20</f>
        <v>0</v>
      </c>
      <c r="HA42" s="97">
        <f>Juniori!HA20</f>
        <v>0</v>
      </c>
      <c r="HB42" s="97">
        <f>Juniori!HB20</f>
        <v>0</v>
      </c>
      <c r="HC42" s="97">
        <f>Juniori!HC20</f>
        <v>0</v>
      </c>
      <c r="HD42" s="97">
        <f>Juniori!HD20</f>
        <v>0</v>
      </c>
      <c r="HE42" s="97">
        <f>Juniori!HE20</f>
        <v>0</v>
      </c>
      <c r="HF42" s="97">
        <f>Juniori!HF20</f>
        <v>0</v>
      </c>
      <c r="HG42" s="97">
        <f>Juniori!HG20</f>
        <v>0</v>
      </c>
      <c r="HH42" s="97">
        <f>Juniori!HH20</f>
        <v>0</v>
      </c>
      <c r="HI42" s="97">
        <f>Juniori!HI20</f>
        <v>0</v>
      </c>
      <c r="HJ42" s="97">
        <f>Juniori!HJ20</f>
        <v>0</v>
      </c>
      <c r="HK42" s="97">
        <f>Juniori!HK20</f>
        <v>0</v>
      </c>
      <c r="HL42" s="97">
        <f>Juniori!HL20</f>
        <v>0</v>
      </c>
      <c r="HM42" s="97">
        <f>Juniori!HM20</f>
        <v>0</v>
      </c>
      <c r="HN42" s="97" t="str">
        <f>Juniori!HN20</f>
        <v>o</v>
      </c>
      <c r="HO42" s="97">
        <f>Juniori!HO20</f>
        <v>0</v>
      </c>
      <c r="HP42" s="97">
        <f>Juniori!HP20</f>
        <v>0</v>
      </c>
      <c r="HQ42" s="97">
        <f>Juniori!HQ20</f>
        <v>0</v>
      </c>
      <c r="HR42" s="97">
        <f>Juniori!HR20</f>
        <v>0</v>
      </c>
      <c r="HS42" s="97">
        <f>Juniori!HS20</f>
        <v>0</v>
      </c>
      <c r="HT42" s="97">
        <f>Juniori!HT20</f>
        <v>0</v>
      </c>
      <c r="HU42" s="97">
        <f>Juniori!HU20</f>
        <v>0</v>
      </c>
      <c r="HV42" s="97">
        <f>Juniori!HV20</f>
        <v>0</v>
      </c>
      <c r="HW42" s="97">
        <f>Juniori!HW20</f>
        <v>2</v>
      </c>
      <c r="HX42" s="97" t="str">
        <f>Juniori!HX20</f>
        <v>o</v>
      </c>
      <c r="HY42" s="97">
        <f>Juniori!HY20</f>
        <v>0</v>
      </c>
      <c r="HZ42" s="97">
        <f>Juniori!HZ20</f>
        <v>0</v>
      </c>
      <c r="IA42" s="97">
        <f>Juniori!IA20</f>
        <v>0</v>
      </c>
      <c r="IB42" s="97">
        <f>Juniori!IB20</f>
        <v>0</v>
      </c>
      <c r="IC42" s="97">
        <f>Juniori!IC20</f>
        <v>0</v>
      </c>
      <c r="ID42" s="97">
        <f>Juniori!ID20</f>
        <v>0</v>
      </c>
      <c r="IE42" s="97">
        <f>Juniori!IE20</f>
        <v>0</v>
      </c>
      <c r="IF42" s="97">
        <f>Juniori!IF20</f>
        <v>0</v>
      </c>
      <c r="IG42" s="97">
        <f>Juniori!IG20</f>
        <v>0</v>
      </c>
      <c r="IH42" s="97">
        <f>Juniori!IH20</f>
        <v>0</v>
      </c>
      <c r="II42" s="97">
        <f>Juniori!II20</f>
        <v>0</v>
      </c>
      <c r="IJ42" s="97">
        <f>Juniori!IJ20</f>
        <v>0</v>
      </c>
      <c r="IK42" s="97">
        <f>Juniori!IK20</f>
        <v>0</v>
      </c>
      <c r="IL42" s="97">
        <f>Juniori!IL20</f>
        <v>0</v>
      </c>
      <c r="IM42" s="97">
        <f>Juniori!IM20</f>
        <v>0</v>
      </c>
      <c r="IN42" s="97">
        <f>Juniori!IN20</f>
        <v>0</v>
      </c>
      <c r="IO42" s="97">
        <f>Juniori!IO20</f>
        <v>0</v>
      </c>
      <c r="IP42" s="97">
        <f>Juniori!IP20</f>
        <v>0</v>
      </c>
      <c r="IQ42" s="97">
        <f>Juniori!IQ20</f>
        <v>0</v>
      </c>
      <c r="IR42" s="97">
        <f>Juniori!IR20</f>
        <v>0</v>
      </c>
      <c r="IS42" s="97">
        <f>Juniori!IS20</f>
        <v>0</v>
      </c>
      <c r="IT42" s="97">
        <f>Juniori!IT20</f>
        <v>0</v>
      </c>
      <c r="IU42" s="97">
        <f>Juniori!IU20</f>
        <v>1</v>
      </c>
      <c r="IV42" s="97">
        <f>Juniori!IV20</f>
        <v>0</v>
      </c>
      <c r="IW42" s="97" t="str">
        <f>Juniori!IW20</f>
        <v>o</v>
      </c>
      <c r="IX42" s="97">
        <f>Juniori!IX20</f>
        <v>0</v>
      </c>
      <c r="IY42" s="97">
        <f>Juniori!IY20</f>
        <v>0</v>
      </c>
      <c r="IZ42" s="97">
        <f>Juniori!IZ20</f>
        <v>0</v>
      </c>
      <c r="JA42" s="97">
        <f>Juniori!JA20</f>
        <v>0</v>
      </c>
      <c r="JB42" s="97">
        <f>Juniori!JB20</f>
        <v>0</v>
      </c>
      <c r="JC42" s="97">
        <f>Juniori!JC20</f>
        <v>0</v>
      </c>
      <c r="JD42" s="97">
        <f>Juniori!JD20</f>
        <v>0</v>
      </c>
      <c r="JE42" s="97">
        <f>Juniori!JE20</f>
        <v>0</v>
      </c>
      <c r="JF42" s="97">
        <f>Juniori!JF20</f>
        <v>3</v>
      </c>
      <c r="JG42" s="97">
        <f>Juniori!JG20</f>
        <v>2</v>
      </c>
      <c r="JH42" s="97">
        <f>Juniori!JH20</f>
        <v>0</v>
      </c>
      <c r="JI42" s="97">
        <f>Juniori!JI20</f>
        <v>0</v>
      </c>
      <c r="JJ42" s="97">
        <f>Juniori!JJ20</f>
        <v>0</v>
      </c>
      <c r="JK42" s="97">
        <f>Juniori!JK20</f>
        <v>0</v>
      </c>
      <c r="JL42" s="97">
        <f>Juniori!JL20</f>
        <v>0</v>
      </c>
      <c r="JM42" s="97">
        <f>Juniori!JM20</f>
        <v>0</v>
      </c>
      <c r="JN42" s="97">
        <f>Juniori!JN20</f>
        <v>0</v>
      </c>
      <c r="JO42" s="97">
        <f>Juniori!JO20</f>
        <v>0</v>
      </c>
      <c r="JP42" s="97">
        <f>Juniori!JP20</f>
        <v>0</v>
      </c>
      <c r="JQ42" s="97">
        <f>Juniori!JQ20</f>
        <v>0</v>
      </c>
      <c r="JR42" s="97">
        <f>Juniori!JR20</f>
        <v>0</v>
      </c>
      <c r="JS42" s="97">
        <f>Juniori!JS20</f>
        <v>0</v>
      </c>
      <c r="JT42" s="97">
        <f>Juniori!JT20</f>
        <v>0</v>
      </c>
      <c r="JU42" s="97">
        <f>Juniori!JU20</f>
        <v>0</v>
      </c>
      <c r="JV42" s="97">
        <f>Juniori!JV20</f>
        <v>7.5</v>
      </c>
      <c r="JW42" s="97">
        <f>Juniori!JW20</f>
        <v>0</v>
      </c>
      <c r="JX42" s="97">
        <f>Juniori!JX20</f>
        <v>0</v>
      </c>
      <c r="JY42" s="97">
        <f>Juniori!JY20</f>
        <v>0</v>
      </c>
      <c r="JZ42" s="97">
        <f>Juniori!JZ20</f>
        <v>0</v>
      </c>
      <c r="KA42" s="97">
        <f>Juniori!KA20</f>
        <v>0</v>
      </c>
      <c r="KB42" s="97">
        <f>Juniori!KB20</f>
        <v>0</v>
      </c>
      <c r="KC42" s="97">
        <f>Juniori!KC20</f>
        <v>0</v>
      </c>
      <c r="KD42" s="97">
        <f>Juniori!KD20</f>
        <v>0</v>
      </c>
      <c r="KE42" s="97">
        <f>Juniori!KE20</f>
        <v>4.5</v>
      </c>
      <c r="KF42" s="97">
        <f>Juniori!KF20</f>
        <v>0</v>
      </c>
      <c r="KG42" s="97">
        <f>Juniori!KG20</f>
        <v>0</v>
      </c>
      <c r="KH42" s="97">
        <f>Juniori!KH20</f>
        <v>0</v>
      </c>
      <c r="KI42" s="97">
        <f>Juniori!KI20</f>
        <v>0</v>
      </c>
      <c r="KJ42" s="97">
        <f>Juniori!KJ20</f>
        <v>0</v>
      </c>
      <c r="KK42" s="97">
        <f>Juniori!KK20</f>
        <v>0</v>
      </c>
      <c r="KL42" s="97">
        <f>Juniori!KL20</f>
        <v>0</v>
      </c>
      <c r="KM42" s="97" t="str">
        <f>Juniori!KM20</f>
        <v>o</v>
      </c>
      <c r="KN42" s="97">
        <f>Juniori!KN20</f>
        <v>0</v>
      </c>
      <c r="KO42" s="97">
        <f>Juniori!KO20</f>
        <v>3</v>
      </c>
      <c r="KP42" s="97">
        <f>Juniori!KP20</f>
        <v>0</v>
      </c>
      <c r="KQ42" s="97">
        <f>Juniori!KQ20</f>
        <v>0</v>
      </c>
      <c r="KR42" s="97">
        <f>Juniori!KR20</f>
        <v>0</v>
      </c>
      <c r="KS42" s="97">
        <f>Juniori!KS20</f>
        <v>0</v>
      </c>
      <c r="KT42" s="97">
        <f>Juniori!KT20</f>
        <v>0</v>
      </c>
      <c r="KU42" s="97">
        <f>Juniori!KU20</f>
        <v>0</v>
      </c>
      <c r="KV42" s="97" t="str">
        <f>Juniori!KV20</f>
        <v>o</v>
      </c>
      <c r="KW42" s="97">
        <f>Juniori!KW20</f>
        <v>0</v>
      </c>
      <c r="KX42" s="97">
        <f>Juniori!KX20</f>
        <v>6</v>
      </c>
      <c r="KY42" s="97">
        <f>Juniori!KY20</f>
        <v>0</v>
      </c>
      <c r="KZ42" s="97">
        <f>Juniori!KZ20</f>
        <v>0</v>
      </c>
      <c r="LA42" s="97">
        <f>Juniori!LA20</f>
        <v>0</v>
      </c>
      <c r="LB42" s="97">
        <f>Juniori!LB20</f>
        <v>0</v>
      </c>
      <c r="LC42" s="97">
        <f>Juniori!LC20</f>
        <v>0</v>
      </c>
      <c r="LD42" s="97">
        <f>Juniori!LD20</f>
        <v>0</v>
      </c>
      <c r="LE42" s="97">
        <f>Juniori!LE20</f>
        <v>0</v>
      </c>
      <c r="LF42" s="97">
        <f>Juniori!LF20</f>
        <v>0</v>
      </c>
      <c r="LG42" s="97">
        <f>Juniori!LG20</f>
        <v>0</v>
      </c>
      <c r="LH42" s="97">
        <f>Juniori!LH20</f>
        <v>0</v>
      </c>
      <c r="LI42" s="97">
        <f>Juniori!LI20</f>
        <v>0</v>
      </c>
      <c r="LJ42" s="97">
        <f>Juniori!LJ20</f>
        <v>0</v>
      </c>
      <c r="LK42" s="97">
        <f>Juniori!LK20</f>
        <v>0</v>
      </c>
      <c r="LL42" s="97">
        <f>Juniori!LL20</f>
        <v>0</v>
      </c>
      <c r="LM42" s="97">
        <f>Juniori!LM20</f>
        <v>3</v>
      </c>
      <c r="LN42" s="97">
        <f>Juniori!LN20</f>
        <v>0</v>
      </c>
      <c r="LO42" s="97">
        <f>Juniori!LO20</f>
        <v>0</v>
      </c>
      <c r="LP42" s="97">
        <f>Juniori!LP20</f>
        <v>0</v>
      </c>
      <c r="LQ42" s="97">
        <f>Juniori!LQ20</f>
        <v>0</v>
      </c>
      <c r="LR42" s="97">
        <f>Juniori!LR20</f>
        <v>0</v>
      </c>
      <c r="LS42" s="97">
        <f>Juniori!LS20</f>
        <v>0</v>
      </c>
      <c r="LT42" s="97">
        <f>Juniori!LT20</f>
        <v>0</v>
      </c>
      <c r="LU42" s="97">
        <f>Juniori!LU20</f>
        <v>0</v>
      </c>
      <c r="LV42" s="97">
        <f>Juniori!LV20</f>
        <v>0</v>
      </c>
      <c r="LW42" s="97">
        <f>Juniori!LW20</f>
        <v>0</v>
      </c>
      <c r="LX42" s="97">
        <f>Juniori!LX20</f>
        <v>0</v>
      </c>
      <c r="LY42" s="97">
        <f>Juniori!LY20</f>
        <v>0</v>
      </c>
      <c r="LZ42" s="97">
        <f>Juniori!LZ20</f>
        <v>0</v>
      </c>
      <c r="MA42" s="97">
        <f>Juniori!MA20</f>
        <v>0</v>
      </c>
      <c r="MB42" s="97">
        <f>Juniori!MB20</f>
        <v>0</v>
      </c>
      <c r="MC42" s="97">
        <f>Juniori!MC20</f>
        <v>0</v>
      </c>
      <c r="MD42" s="97">
        <f>Juniori!MD20</f>
        <v>0</v>
      </c>
      <c r="ME42" s="97">
        <f>Juniori!ME20</f>
        <v>0</v>
      </c>
      <c r="MF42" s="97">
        <f>Juniori!MF20</f>
        <v>0</v>
      </c>
      <c r="MG42" s="97">
        <f>Juniori!MG20</f>
        <v>0</v>
      </c>
      <c r="MH42" s="97">
        <f>Juniori!MH20</f>
        <v>0</v>
      </c>
      <c r="MI42" s="97">
        <f>Juniori!MI20</f>
        <v>0</v>
      </c>
      <c r="MJ42" s="97">
        <f>Juniori!MJ20</f>
        <v>0</v>
      </c>
      <c r="MK42" s="97">
        <f>Juniori!MK20</f>
        <v>0</v>
      </c>
      <c r="ML42" s="97">
        <f>Juniori!ML20</f>
        <v>0</v>
      </c>
      <c r="MM42" s="97">
        <f>Juniori!MM20</f>
        <v>0</v>
      </c>
      <c r="MN42" s="97">
        <f>Juniori!MN20</f>
        <v>0</v>
      </c>
      <c r="MO42" s="97">
        <f>Juniori!MO20</f>
        <v>0</v>
      </c>
      <c r="MP42" s="97">
        <f>Juniori!MP20</f>
        <v>0</v>
      </c>
      <c r="MQ42" s="97">
        <f>Juniori!MQ20</f>
        <v>0</v>
      </c>
      <c r="MR42" s="97">
        <f>Juniori!MR20</f>
        <v>0</v>
      </c>
      <c r="MS42" s="97">
        <f>Juniori!MS20</f>
        <v>0</v>
      </c>
      <c r="MT42" s="97">
        <f>Juniori!MT20</f>
        <v>0</v>
      </c>
      <c r="MU42" s="97">
        <f>Juniori!MU20</f>
        <v>0</v>
      </c>
      <c r="MV42" s="97">
        <f>Juniori!MV20</f>
        <v>0</v>
      </c>
      <c r="MW42" s="97">
        <f>Juniori!MW20</f>
        <v>0</v>
      </c>
      <c r="MX42" s="97">
        <f>Juniori!MX20</f>
        <v>0</v>
      </c>
      <c r="MY42" s="97">
        <f>Juniori!MY20</f>
        <v>0</v>
      </c>
      <c r="MZ42" s="97">
        <f>Juniori!MZ20</f>
        <v>0</v>
      </c>
      <c r="NA42" s="97">
        <f>Juniori!NA20</f>
        <v>0</v>
      </c>
      <c r="NB42" s="97">
        <f>Juniori!NB20</f>
        <v>0</v>
      </c>
      <c r="NC42" s="97">
        <f>Juniori!NC20</f>
        <v>0</v>
      </c>
      <c r="ND42" s="97">
        <f>Juniori!ND20</f>
        <v>0</v>
      </c>
      <c r="NE42" s="97">
        <f>Juniori!NE20</f>
        <v>0</v>
      </c>
      <c r="NF42" s="97">
        <f>Juniori!NF20</f>
        <v>0</v>
      </c>
      <c r="NG42" s="97">
        <f>Juniori!NG20</f>
        <v>0</v>
      </c>
      <c r="NH42" s="97">
        <f>Juniori!NH20</f>
        <v>0</v>
      </c>
      <c r="NI42" s="97">
        <f>Juniori!NI20</f>
        <v>0</v>
      </c>
      <c r="NJ42" s="97">
        <f>Juniori!NJ20</f>
        <v>0</v>
      </c>
      <c r="NK42" s="97">
        <f>Juniori!NK20</f>
        <v>0</v>
      </c>
      <c r="NL42" s="97">
        <f>Juniori!NL20</f>
        <v>0</v>
      </c>
      <c r="NM42" s="97">
        <f>Juniori!NM20</f>
        <v>0</v>
      </c>
      <c r="NN42" s="97">
        <f>Juniori!NN20</f>
        <v>0</v>
      </c>
      <c r="NO42" s="97">
        <f>Juniori!NO20</f>
        <v>0</v>
      </c>
      <c r="NP42" s="97">
        <f>Juniori!NP20</f>
        <v>0</v>
      </c>
      <c r="NQ42" s="97">
        <f>Juniori!NQ20</f>
        <v>0</v>
      </c>
      <c r="NR42" s="97">
        <f>Juniori!NR20</f>
        <v>0</v>
      </c>
      <c r="NS42" s="97">
        <f>Juniori!NS20</f>
        <v>0</v>
      </c>
      <c r="NT42" s="97">
        <f>Juniori!NT20</f>
        <v>0</v>
      </c>
      <c r="NU42" s="97">
        <f>Juniori!NU20</f>
        <v>0</v>
      </c>
      <c r="NV42" s="97">
        <f>Juniori!NV20</f>
        <v>0</v>
      </c>
      <c r="NW42" s="97">
        <f>Juniori!NW20</f>
        <v>0</v>
      </c>
      <c r="NX42" s="97">
        <f>Juniori!NX20</f>
        <v>0</v>
      </c>
      <c r="NY42" s="97">
        <f>Juniori!NY20</f>
        <v>0</v>
      </c>
      <c r="NZ42" s="97">
        <f>Juniori!NZ20</f>
        <v>0</v>
      </c>
      <c r="OA42" s="97">
        <f>Juniori!OA20</f>
        <v>0</v>
      </c>
      <c r="OB42" s="97">
        <f>Juniori!OB20</f>
        <v>0</v>
      </c>
      <c r="OC42" s="97">
        <f>Juniori!OC20</f>
        <v>0</v>
      </c>
      <c r="OD42" s="97">
        <f>Juniori!OD20</f>
        <v>0</v>
      </c>
      <c r="OE42" s="97">
        <f>Juniori!OE20</f>
        <v>0</v>
      </c>
      <c r="OF42" s="97">
        <f>Juniori!OF20</f>
        <v>0</v>
      </c>
      <c r="OG42" s="97">
        <f>Juniori!OG20</f>
        <v>0</v>
      </c>
      <c r="OH42" s="97">
        <f>Juniori!OH20</f>
        <v>0</v>
      </c>
      <c r="OI42" s="97">
        <f>Juniori!OI20</f>
        <v>0</v>
      </c>
      <c r="OJ42" s="97">
        <f>Juniori!OJ20</f>
        <v>0</v>
      </c>
      <c r="OK42" s="97">
        <f>Juniori!OK20</f>
        <v>0</v>
      </c>
      <c r="OL42" s="97">
        <f>Juniori!OL20</f>
        <v>0</v>
      </c>
      <c r="OM42" s="97">
        <f>Juniori!OM20</f>
        <v>0</v>
      </c>
      <c r="ON42" s="97">
        <f>Juniori!ON20</f>
        <v>0</v>
      </c>
      <c r="OO42" s="97">
        <f>Juniori!OO20</f>
        <v>0</v>
      </c>
      <c r="OP42" s="97">
        <f>Juniori!OP20</f>
        <v>0</v>
      </c>
      <c r="OQ42" s="97">
        <f>Juniori!OQ20</f>
        <v>0</v>
      </c>
      <c r="OR42" s="97">
        <f>Juniori!OR20</f>
        <v>0</v>
      </c>
      <c r="OS42" s="97">
        <f>Juniori!OS20</f>
        <v>0</v>
      </c>
      <c r="OT42" s="97">
        <f>Juniori!OT20</f>
        <v>0</v>
      </c>
      <c r="OU42" s="97">
        <f>Juniori!OU20</f>
        <v>0</v>
      </c>
      <c r="OV42" s="97">
        <f>Juniori!OV20</f>
        <v>0</v>
      </c>
      <c r="OW42" s="97">
        <f>Juniori!OW20</f>
        <v>0</v>
      </c>
      <c r="OX42" s="97">
        <f>Juniori!OX20</f>
        <v>0</v>
      </c>
      <c r="OY42" s="97">
        <f>Juniori!OY20</f>
        <v>0</v>
      </c>
      <c r="OZ42" s="97">
        <f>Juniori!OZ20</f>
        <v>0</v>
      </c>
      <c r="PA42" s="97">
        <f>Juniori!PA20</f>
        <v>0</v>
      </c>
      <c r="PB42" s="97">
        <f>Juniori!PB20</f>
        <v>0</v>
      </c>
      <c r="PC42" s="97">
        <f>Juniori!PC20</f>
        <v>0</v>
      </c>
      <c r="PD42" s="97">
        <f>Juniori!PD20</f>
        <v>0</v>
      </c>
      <c r="PE42" s="97">
        <f>Juniori!PE20</f>
        <v>0</v>
      </c>
      <c r="PF42" s="97">
        <f>Juniori!PF20</f>
        <v>0</v>
      </c>
      <c r="PG42" s="97">
        <f>Juniori!PG20</f>
        <v>0</v>
      </c>
      <c r="PH42" s="97">
        <f>Juniori!PH20</f>
        <v>0</v>
      </c>
      <c r="PI42" s="97">
        <f>Juniori!PI20</f>
        <v>0</v>
      </c>
      <c r="PJ42" s="97">
        <f>Juniori!PJ20</f>
        <v>0</v>
      </c>
      <c r="PK42" s="97">
        <f>Juniori!PK20</f>
        <v>0</v>
      </c>
      <c r="PL42" s="97">
        <f>Juniori!PL20</f>
        <v>0</v>
      </c>
      <c r="PM42" s="97">
        <f>Juniori!PM20</f>
        <v>0</v>
      </c>
      <c r="PN42" s="97">
        <f>Juniori!PN20</f>
        <v>0</v>
      </c>
      <c r="PO42" s="97">
        <f>Juniori!PO20</f>
        <v>0</v>
      </c>
      <c r="PP42" s="97">
        <f>Juniori!PP20</f>
        <v>0</v>
      </c>
      <c r="PQ42" s="97">
        <f>Juniori!PQ20</f>
        <v>0</v>
      </c>
      <c r="PR42" s="97">
        <f>Juniori!PR20</f>
        <v>0</v>
      </c>
      <c r="PS42" s="97">
        <f>Juniori!PS20</f>
        <v>0</v>
      </c>
      <c r="PT42" s="97">
        <f>Juniori!PT20</f>
        <v>0</v>
      </c>
      <c r="PU42" s="97">
        <f>Juniori!PU20</f>
        <v>0</v>
      </c>
      <c r="PV42" s="97">
        <f>Juniori!PV20</f>
        <v>0</v>
      </c>
      <c r="PW42" s="97">
        <f>Juniori!PW20</f>
        <v>0</v>
      </c>
      <c r="PX42" s="97">
        <f>Juniori!PX20</f>
        <v>0</v>
      </c>
      <c r="PY42" s="97">
        <f>Juniori!PY20</f>
        <v>0</v>
      </c>
      <c r="PZ42" s="97">
        <f>Juniori!PZ20</f>
        <v>0</v>
      </c>
      <c r="QA42" s="97">
        <f>Juniori!QA20</f>
        <v>0</v>
      </c>
      <c r="QB42" s="97">
        <f>Juniori!QB20</f>
        <v>0</v>
      </c>
      <c r="QC42" s="97">
        <f>Juniori!QC20</f>
        <v>0</v>
      </c>
      <c r="QD42" s="97">
        <f>Juniori!QD20</f>
        <v>0</v>
      </c>
      <c r="QE42" s="97">
        <f>Juniori!QE20</f>
        <v>0</v>
      </c>
      <c r="QF42" s="97">
        <f>Juniori!QF20</f>
        <v>0</v>
      </c>
      <c r="QG42" s="97">
        <f>Juniori!QG20</f>
        <v>0</v>
      </c>
      <c r="QH42" s="97">
        <f>Juniori!QH20</f>
        <v>0</v>
      </c>
      <c r="QI42" s="97">
        <f>Juniori!QI20</f>
        <v>0</v>
      </c>
      <c r="QJ42" s="97">
        <f>Juniori!QJ20</f>
        <v>0</v>
      </c>
      <c r="QK42" s="97">
        <f>Juniori!QK20</f>
        <v>0</v>
      </c>
      <c r="QL42" s="97">
        <f>Juniori!QL20</f>
        <v>0</v>
      </c>
      <c r="QM42" s="97">
        <f>Juniori!QM20</f>
        <v>0</v>
      </c>
      <c r="QN42" s="97">
        <f>Juniori!QN20</f>
        <v>0</v>
      </c>
      <c r="QO42" s="97">
        <f>Juniori!QO20</f>
        <v>0</v>
      </c>
      <c r="QP42" s="97">
        <f>Juniori!QP20</f>
        <v>0</v>
      </c>
      <c r="QQ42" s="97">
        <f>Juniori!QQ20</f>
        <v>0</v>
      </c>
      <c r="QR42" s="97">
        <f>Juniori!QR20</f>
        <v>0</v>
      </c>
      <c r="QS42" s="97">
        <f>Juniori!QS20</f>
        <v>0</v>
      </c>
      <c r="QT42" s="97">
        <f>Juniori!QT20</f>
        <v>0</v>
      </c>
      <c r="QU42" s="97">
        <f>Juniori!QU20</f>
        <v>0</v>
      </c>
      <c r="QV42" s="97">
        <f>Juniori!QV20</f>
        <v>0</v>
      </c>
      <c r="QW42" s="97">
        <f>Juniori!QW20</f>
        <v>0</v>
      </c>
      <c r="QX42" s="97">
        <f>Juniori!QX20</f>
        <v>0</v>
      </c>
      <c r="QY42" s="97">
        <f>Juniori!QY20</f>
        <v>0</v>
      </c>
      <c r="QZ42" s="97">
        <f>Juniori!QZ20</f>
        <v>0</v>
      </c>
      <c r="RA42" s="97">
        <f>Juniori!RA20</f>
        <v>0</v>
      </c>
      <c r="RB42" s="97">
        <f>Juniori!RB20</f>
        <v>0</v>
      </c>
      <c r="RC42" s="97">
        <f>Juniori!RC20</f>
        <v>0</v>
      </c>
      <c r="RD42" s="97">
        <f>Juniori!RD20</f>
        <v>0</v>
      </c>
      <c r="RE42" s="97">
        <f>Juniori!RE20</f>
        <v>0</v>
      </c>
      <c r="RF42" s="97">
        <f>Juniori!RF20</f>
        <v>0</v>
      </c>
      <c r="RG42" s="97">
        <f>Juniori!RG20</f>
        <v>0</v>
      </c>
      <c r="RH42" s="97">
        <f>Juniori!RH20</f>
        <v>0</v>
      </c>
      <c r="RI42" s="97">
        <f>Juniori!RI20</f>
        <v>0</v>
      </c>
      <c r="RJ42" s="97">
        <f>Juniori!RJ20</f>
        <v>0</v>
      </c>
      <c r="RK42" s="97">
        <f>Juniori!RK20</f>
        <v>0</v>
      </c>
      <c r="RL42" s="97">
        <f>Juniori!RL20</f>
        <v>0</v>
      </c>
      <c r="RM42" s="97">
        <f>Juniori!RM20</f>
        <v>0</v>
      </c>
      <c r="RN42" s="97">
        <f>Juniori!RN20</f>
        <v>0</v>
      </c>
      <c r="RO42" s="97">
        <f>Juniori!RO20</f>
        <v>0</v>
      </c>
      <c r="RP42" s="97">
        <f>Juniori!RP20</f>
        <v>0</v>
      </c>
      <c r="RQ42" s="97">
        <f>Juniori!RQ20</f>
        <v>0</v>
      </c>
      <c r="RR42" s="97">
        <f>Juniori!RR20</f>
        <v>0</v>
      </c>
      <c r="RS42" s="97">
        <f>Juniori!RS20</f>
        <v>0</v>
      </c>
      <c r="RT42" s="97">
        <f>Juniori!RT20</f>
        <v>0</v>
      </c>
      <c r="RU42" s="97">
        <f>Juniori!RU20</f>
        <v>0</v>
      </c>
      <c r="RV42" s="97">
        <f>Juniori!RV20</f>
        <v>0</v>
      </c>
      <c r="RW42" s="97">
        <f>Juniori!RW20</f>
        <v>0</v>
      </c>
      <c r="RX42" s="97">
        <f>Juniori!RX20</f>
        <v>0</v>
      </c>
      <c r="RY42" s="97">
        <f>Juniori!RY20</f>
        <v>0</v>
      </c>
      <c r="RZ42" s="97">
        <f>Juniori!RZ20</f>
        <v>0</v>
      </c>
      <c r="SA42" s="97">
        <f>Juniori!SA20</f>
        <v>0</v>
      </c>
      <c r="SB42" s="97">
        <f>Juniori!SB20</f>
        <v>0</v>
      </c>
      <c r="SC42" s="97">
        <f>Juniori!SC20</f>
        <v>0</v>
      </c>
      <c r="SD42" s="97">
        <f>Juniori!SD20</f>
        <v>0</v>
      </c>
      <c r="SE42" s="97">
        <f>Juniori!SE20</f>
        <v>0</v>
      </c>
      <c r="SF42" s="97">
        <f>Juniori!SF20</f>
        <v>0</v>
      </c>
      <c r="SG42" s="97">
        <f>Juniori!SG20</f>
        <v>0</v>
      </c>
      <c r="SH42" s="97">
        <f>Juniori!SH20</f>
        <v>0</v>
      </c>
      <c r="SI42" s="97">
        <f>Juniori!SI20</f>
        <v>0</v>
      </c>
      <c r="SJ42" s="97">
        <f>Juniori!SJ20</f>
        <v>0</v>
      </c>
      <c r="SK42" s="97">
        <f>Juniori!SK20</f>
        <v>0</v>
      </c>
      <c r="SL42" s="97">
        <f>Juniori!SL20</f>
        <v>0</v>
      </c>
      <c r="SM42" s="97">
        <f>Juniori!SM20</f>
        <v>0</v>
      </c>
      <c r="SN42" s="97">
        <f>Juniori!SN20</f>
        <v>0</v>
      </c>
      <c r="SO42" s="97">
        <f>Juniori!SO20</f>
        <v>0</v>
      </c>
      <c r="SP42" s="97">
        <f>Juniori!SP20</f>
        <v>0</v>
      </c>
      <c r="SQ42" s="97">
        <f>Juniori!SQ20</f>
        <v>0</v>
      </c>
      <c r="SR42" s="97">
        <f>Juniori!SR20</f>
        <v>0</v>
      </c>
      <c r="SS42" s="97">
        <f>Juniori!SS20</f>
        <v>0</v>
      </c>
      <c r="ST42" s="97">
        <f>Juniori!ST20</f>
        <v>0</v>
      </c>
      <c r="SU42" s="97">
        <f>Juniori!SU20</f>
        <v>0</v>
      </c>
      <c r="SV42" s="97">
        <f>Juniori!SV20</f>
        <v>0</v>
      </c>
      <c r="SW42" s="97">
        <f>Juniori!SW20</f>
        <v>0</v>
      </c>
      <c r="SX42" s="97">
        <f>Juniori!SX20</f>
        <v>0</v>
      </c>
      <c r="SY42" s="97">
        <f>Juniori!SY20</f>
        <v>0</v>
      </c>
      <c r="SZ42" s="97">
        <f>Juniori!SZ20</f>
        <v>0</v>
      </c>
      <c r="TA42" s="97">
        <f>Juniori!TA20</f>
        <v>0</v>
      </c>
      <c r="TB42" s="97">
        <f>Juniori!TB20</f>
        <v>0</v>
      </c>
    </row>
    <row r="43" spans="1:522" s="1" customFormat="1" ht="18" customHeight="1" x14ac:dyDescent="0.2">
      <c r="A43" s="12">
        <v>28</v>
      </c>
      <c r="B43" s="11" t="s">
        <v>147</v>
      </c>
      <c r="C43" s="1">
        <v>12478</v>
      </c>
      <c r="D43" s="1">
        <v>2017</v>
      </c>
      <c r="E43" t="s">
        <v>16</v>
      </c>
      <c r="F43" s="1" t="s">
        <v>17</v>
      </c>
      <c r="G43" s="9" t="s">
        <v>95</v>
      </c>
      <c r="H43" s="4" t="s">
        <v>517</v>
      </c>
      <c r="I43" s="1">
        <f>SUM(K43:TB43)</f>
        <v>61</v>
      </c>
      <c r="J43" s="12">
        <f>Tabuľka4[[#This Row],[Stĺpec9]]</f>
        <v>61</v>
      </c>
      <c r="K43" s="97">
        <f>Seniori!K19</f>
        <v>0</v>
      </c>
      <c r="L43" s="97">
        <f>Seniori!L19</f>
        <v>0</v>
      </c>
      <c r="M43" s="97">
        <f>Seniori!M19</f>
        <v>0</v>
      </c>
      <c r="N43" s="97">
        <f>Seniori!N19</f>
        <v>0</v>
      </c>
      <c r="O43" s="97">
        <f>Seniori!O19</f>
        <v>0</v>
      </c>
      <c r="P43" s="97">
        <f>Seniori!P19</f>
        <v>0</v>
      </c>
      <c r="Q43" s="97">
        <f>Seniori!Q19</f>
        <v>0</v>
      </c>
      <c r="R43" s="97">
        <f>Seniori!R19</f>
        <v>12</v>
      </c>
      <c r="S43" s="97">
        <f>Seniori!S19</f>
        <v>0</v>
      </c>
      <c r="T43" s="97">
        <f>Seniori!T19</f>
        <v>0</v>
      </c>
      <c r="U43" s="97">
        <f>Seniori!U19</f>
        <v>0</v>
      </c>
      <c r="V43" s="97">
        <f>Seniori!V19</f>
        <v>0</v>
      </c>
      <c r="W43" s="97">
        <f>Seniori!W19</f>
        <v>0</v>
      </c>
      <c r="X43" s="97">
        <f>Seniori!X19</f>
        <v>0</v>
      </c>
      <c r="Y43" s="97">
        <f>Seniori!Y19</f>
        <v>0</v>
      </c>
      <c r="Z43" s="97">
        <f>Seniori!Z19</f>
        <v>0</v>
      </c>
      <c r="AA43" s="97">
        <f>Seniori!AA19</f>
        <v>0</v>
      </c>
      <c r="AB43" s="97">
        <f>Seniori!AB19</f>
        <v>0</v>
      </c>
      <c r="AC43" s="97">
        <f>Seniori!AC19</f>
        <v>0</v>
      </c>
      <c r="AD43" s="97">
        <f>Seniori!AD19</f>
        <v>0</v>
      </c>
      <c r="AE43" s="97">
        <f>Seniori!AE19</f>
        <v>0</v>
      </c>
      <c r="AF43" s="97">
        <f>Seniori!AF19</f>
        <v>0</v>
      </c>
      <c r="AG43" s="97">
        <f>Seniori!AG19</f>
        <v>0</v>
      </c>
      <c r="AH43" s="97">
        <f>Seniori!AH19</f>
        <v>0</v>
      </c>
      <c r="AI43" s="97">
        <f>Seniori!AI19</f>
        <v>0</v>
      </c>
      <c r="AJ43" s="97">
        <f>Seniori!AJ19</f>
        <v>0</v>
      </c>
      <c r="AK43" s="97">
        <f>Seniori!AK19</f>
        <v>0</v>
      </c>
      <c r="AL43" s="97">
        <f>Seniori!AL19</f>
        <v>0</v>
      </c>
      <c r="AM43" s="97">
        <f>Seniori!AM19</f>
        <v>0</v>
      </c>
      <c r="AN43" s="97">
        <f>Seniori!AN19</f>
        <v>0</v>
      </c>
      <c r="AO43" s="97">
        <f>Seniori!AO19</f>
        <v>0</v>
      </c>
      <c r="AP43" s="97">
        <f>Seniori!AP19</f>
        <v>13</v>
      </c>
      <c r="AQ43" s="97">
        <f>Seniori!AQ19</f>
        <v>0</v>
      </c>
      <c r="AR43" s="97">
        <f>Seniori!AR19</f>
        <v>0</v>
      </c>
      <c r="AS43" s="97">
        <f>Seniori!AS19</f>
        <v>0</v>
      </c>
      <c r="AT43" s="97">
        <f>Seniori!AT19</f>
        <v>0</v>
      </c>
      <c r="AU43" s="97">
        <f>Seniori!AU19</f>
        <v>0</v>
      </c>
      <c r="AV43" s="97">
        <f>Seniori!AV19</f>
        <v>0</v>
      </c>
      <c r="AW43" s="97">
        <f>Seniori!AW19</f>
        <v>0</v>
      </c>
      <c r="AX43" s="97">
        <f>Seniori!AX19</f>
        <v>0</v>
      </c>
      <c r="AY43" s="97">
        <f>Seniori!AY19</f>
        <v>0</v>
      </c>
      <c r="AZ43" s="97">
        <f>Seniori!AZ19</f>
        <v>0</v>
      </c>
      <c r="BA43" s="97">
        <f>Seniori!BA19</f>
        <v>0</v>
      </c>
      <c r="BB43" s="97">
        <f>Seniori!BB19</f>
        <v>0</v>
      </c>
      <c r="BC43" s="97">
        <f>Seniori!BC19</f>
        <v>0</v>
      </c>
      <c r="BD43" s="97">
        <f>Seniori!BD19</f>
        <v>0</v>
      </c>
      <c r="BE43" s="97">
        <f>Seniori!BE19</f>
        <v>0</v>
      </c>
      <c r="BF43" s="97">
        <f>Seniori!BF19</f>
        <v>0</v>
      </c>
      <c r="BG43" s="97">
        <f>Seniori!BG19</f>
        <v>0</v>
      </c>
      <c r="BH43" s="97">
        <f>Seniori!BH19</f>
        <v>0</v>
      </c>
      <c r="BI43" s="97">
        <f>Seniori!BI19</f>
        <v>0</v>
      </c>
      <c r="BJ43" s="97">
        <f>Seniori!BJ19</f>
        <v>0</v>
      </c>
      <c r="BK43" s="97">
        <f>Seniori!BK19</f>
        <v>0</v>
      </c>
      <c r="BL43" s="97">
        <f>Seniori!BL19</f>
        <v>0</v>
      </c>
      <c r="BM43" s="97">
        <f>Seniori!BM19</f>
        <v>0</v>
      </c>
      <c r="BN43" s="97">
        <f>Seniori!BN19</f>
        <v>0</v>
      </c>
      <c r="BO43" s="97">
        <f>Seniori!BO19</f>
        <v>0</v>
      </c>
      <c r="BP43" s="97">
        <f>Seniori!BP19</f>
        <v>0</v>
      </c>
      <c r="BQ43" s="97">
        <f>Seniori!BQ19</f>
        <v>0</v>
      </c>
      <c r="BR43" s="97">
        <f>Seniori!BR19</f>
        <v>0</v>
      </c>
      <c r="BS43" s="97">
        <f>Seniori!BS19</f>
        <v>0</v>
      </c>
      <c r="BT43" s="97">
        <f>Seniori!BT19</f>
        <v>0</v>
      </c>
      <c r="BU43" s="97">
        <f>Seniori!BU19</f>
        <v>0</v>
      </c>
      <c r="BV43" s="97">
        <f>Seniori!BV19</f>
        <v>0</v>
      </c>
      <c r="BW43" s="97">
        <f>Seniori!BW19</f>
        <v>0</v>
      </c>
      <c r="BX43" s="97">
        <f>Seniori!BX19</f>
        <v>0</v>
      </c>
      <c r="BY43" s="97">
        <f>Seniori!BY19</f>
        <v>0</v>
      </c>
      <c r="BZ43" s="97">
        <f>Seniori!BZ19</f>
        <v>0</v>
      </c>
      <c r="CA43" s="97">
        <f>Seniori!CA19</f>
        <v>0</v>
      </c>
      <c r="CB43" s="97">
        <f>Seniori!CB19</f>
        <v>0</v>
      </c>
      <c r="CC43" s="97">
        <f>Seniori!CC19</f>
        <v>0</v>
      </c>
      <c r="CD43" s="97">
        <f>Seniori!CD19</f>
        <v>0</v>
      </c>
      <c r="CE43" s="97">
        <f>Seniori!CE19</f>
        <v>0</v>
      </c>
      <c r="CF43" s="97">
        <f>Seniori!CF19</f>
        <v>0</v>
      </c>
      <c r="CG43" s="97">
        <f>Seniori!CG19</f>
        <v>0</v>
      </c>
      <c r="CH43" s="97">
        <f>Seniori!CH19</f>
        <v>0</v>
      </c>
      <c r="CI43" s="97">
        <f>Seniori!CI19</f>
        <v>0</v>
      </c>
      <c r="CJ43" s="97">
        <f>Seniori!CJ19</f>
        <v>0</v>
      </c>
      <c r="CK43" s="97">
        <f>Seniori!CK19</f>
        <v>0</v>
      </c>
      <c r="CL43" s="97">
        <f>Seniori!CL19</f>
        <v>0</v>
      </c>
      <c r="CM43" s="97">
        <f>Seniori!CM19</f>
        <v>0</v>
      </c>
      <c r="CN43" s="97">
        <f>Seniori!CN19</f>
        <v>0</v>
      </c>
      <c r="CO43" s="97">
        <f>Seniori!CO19</f>
        <v>0</v>
      </c>
      <c r="CP43" s="97">
        <f>Seniori!CP19</f>
        <v>0</v>
      </c>
      <c r="CQ43" s="97">
        <f>Seniori!CQ19</f>
        <v>0</v>
      </c>
      <c r="CR43" s="97">
        <f>Seniori!CR19</f>
        <v>0</v>
      </c>
      <c r="CS43" s="97">
        <f>Seniori!CS19</f>
        <v>0</v>
      </c>
      <c r="CT43" s="97">
        <f>Seniori!CT19</f>
        <v>0</v>
      </c>
      <c r="CU43" s="97">
        <f>Seniori!CU19</f>
        <v>0</v>
      </c>
      <c r="CV43" s="97">
        <f>Seniori!CV19</f>
        <v>0</v>
      </c>
      <c r="CW43" s="97">
        <f>Seniori!CW19</f>
        <v>0</v>
      </c>
      <c r="CX43" s="97">
        <f>Seniori!CX19</f>
        <v>0</v>
      </c>
      <c r="CY43" s="97">
        <f>Seniori!CY19</f>
        <v>0</v>
      </c>
      <c r="CZ43" s="97">
        <f>Seniori!CZ19</f>
        <v>0</v>
      </c>
      <c r="DA43" s="97">
        <f>Seniori!DA19</f>
        <v>0</v>
      </c>
      <c r="DB43" s="97">
        <f>Seniori!DB19</f>
        <v>0</v>
      </c>
      <c r="DC43" s="97">
        <f>Seniori!DC19</f>
        <v>0</v>
      </c>
      <c r="DD43" s="97">
        <f>Seniori!DD19</f>
        <v>0</v>
      </c>
      <c r="DE43" s="97">
        <f>Seniori!DE19</f>
        <v>0</v>
      </c>
      <c r="DF43" s="97">
        <f>Seniori!DF19</f>
        <v>0</v>
      </c>
      <c r="DG43" s="97">
        <f>Seniori!DG19</f>
        <v>0</v>
      </c>
      <c r="DH43" s="97">
        <f>Seniori!DH19</f>
        <v>0</v>
      </c>
      <c r="DI43" s="97">
        <f>Seniori!DI19</f>
        <v>0</v>
      </c>
      <c r="DJ43" s="97">
        <f>Seniori!DJ19</f>
        <v>0</v>
      </c>
      <c r="DK43" s="97">
        <f>Seniori!DK19</f>
        <v>0</v>
      </c>
      <c r="DL43" s="97">
        <f>Seniori!DL19</f>
        <v>0</v>
      </c>
      <c r="DM43" s="97">
        <f>Seniori!DM19</f>
        <v>0</v>
      </c>
      <c r="DN43" s="97">
        <f>Seniori!DN19</f>
        <v>0</v>
      </c>
      <c r="DO43" s="97">
        <f>Seniori!DO19</f>
        <v>0</v>
      </c>
      <c r="DP43" s="97">
        <f>Seniori!DP19</f>
        <v>0</v>
      </c>
      <c r="DQ43" s="97">
        <f>Seniori!DQ19</f>
        <v>0</v>
      </c>
      <c r="DR43" s="97">
        <f>Seniori!DR19</f>
        <v>0</v>
      </c>
      <c r="DS43" s="97">
        <f>Seniori!DS19</f>
        <v>0</v>
      </c>
      <c r="DT43" s="97">
        <f>Seniori!DT19</f>
        <v>0</v>
      </c>
      <c r="DU43" s="97">
        <f>Seniori!DU19</f>
        <v>0</v>
      </c>
      <c r="DV43" s="97">
        <f>Seniori!DV19</f>
        <v>0</v>
      </c>
      <c r="DW43" s="97">
        <f>Seniori!DW19</f>
        <v>0</v>
      </c>
      <c r="DX43" s="97">
        <f>Seniori!DX19</f>
        <v>0</v>
      </c>
      <c r="DY43" s="97">
        <f>Seniori!DY19</f>
        <v>0</v>
      </c>
      <c r="DZ43" s="97">
        <f>Seniori!DZ19</f>
        <v>0</v>
      </c>
      <c r="EA43" s="97">
        <f>Seniori!EA19</f>
        <v>0</v>
      </c>
      <c r="EB43" s="97">
        <f>Seniori!EB19</f>
        <v>0</v>
      </c>
      <c r="EC43" s="97">
        <f>Seniori!EC19</f>
        <v>0</v>
      </c>
      <c r="ED43" s="97">
        <f>Seniori!ED19</f>
        <v>0</v>
      </c>
      <c r="EE43" s="97">
        <f>Seniori!EE19</f>
        <v>0</v>
      </c>
      <c r="EF43" s="97">
        <f>Seniori!EF19</f>
        <v>0</v>
      </c>
      <c r="EG43" s="97">
        <f>Seniori!EG19</f>
        <v>0</v>
      </c>
      <c r="EH43" s="97">
        <f>Seniori!EH19</f>
        <v>0</v>
      </c>
      <c r="EI43" s="97">
        <f>Seniori!EI19</f>
        <v>0</v>
      </c>
      <c r="EJ43" s="97">
        <f>Seniori!EJ19</f>
        <v>0</v>
      </c>
      <c r="EK43" s="97">
        <f>Seniori!EK19</f>
        <v>0</v>
      </c>
      <c r="EL43" s="97">
        <f>Seniori!EL19</f>
        <v>0</v>
      </c>
      <c r="EM43" s="97">
        <f>Seniori!EM19</f>
        <v>0</v>
      </c>
      <c r="EN43" s="97">
        <f>Seniori!EN19</f>
        <v>0</v>
      </c>
      <c r="EO43" s="97">
        <f>Seniori!EO19</f>
        <v>0</v>
      </c>
      <c r="EP43" s="97">
        <f>Seniori!EP19</f>
        <v>0</v>
      </c>
      <c r="EQ43" s="97">
        <f>Seniori!EQ19</f>
        <v>0</v>
      </c>
      <c r="ER43" s="97">
        <f>Seniori!ER19</f>
        <v>0</v>
      </c>
      <c r="ES43" s="97">
        <f>Seniori!ES19</f>
        <v>0</v>
      </c>
      <c r="ET43" s="97">
        <f>Seniori!ET19</f>
        <v>0</v>
      </c>
      <c r="EU43" s="97">
        <f>Seniori!EU19</f>
        <v>0</v>
      </c>
      <c r="EV43" s="97">
        <f>Seniori!EV19</f>
        <v>0</v>
      </c>
      <c r="EW43" s="97">
        <f>Seniori!EW19</f>
        <v>0</v>
      </c>
      <c r="EX43" s="97">
        <f>Seniori!EX19</f>
        <v>0</v>
      </c>
      <c r="EY43" s="97">
        <f>Seniori!EY19</f>
        <v>0</v>
      </c>
      <c r="EZ43" s="97">
        <f>Seniori!EZ19</f>
        <v>0</v>
      </c>
      <c r="FA43" s="97">
        <f>Seniori!FA19</f>
        <v>0</v>
      </c>
      <c r="FB43" s="97">
        <f>Seniori!FB19</f>
        <v>0</v>
      </c>
      <c r="FC43" s="97">
        <f>Seniori!FC19</f>
        <v>0</v>
      </c>
      <c r="FD43" s="97">
        <f>Seniori!FD19</f>
        <v>0</v>
      </c>
      <c r="FE43" s="97">
        <f>Seniori!FE19</f>
        <v>0</v>
      </c>
      <c r="FF43" s="97">
        <f>Seniori!FF19</f>
        <v>0</v>
      </c>
      <c r="FG43" s="97">
        <f>Seniori!FG19</f>
        <v>0</v>
      </c>
      <c r="FH43" s="97">
        <f>Seniori!FH19</f>
        <v>0</v>
      </c>
      <c r="FI43" s="97">
        <f>Seniori!FI19</f>
        <v>0</v>
      </c>
      <c r="FJ43" s="97">
        <f>Seniori!FJ19</f>
        <v>0</v>
      </c>
      <c r="FK43" s="97">
        <f>Seniori!FK19</f>
        <v>0</v>
      </c>
      <c r="FL43" s="97">
        <f>Seniori!FL19</f>
        <v>0</v>
      </c>
      <c r="FM43" s="97">
        <f>Seniori!FM19</f>
        <v>0</v>
      </c>
      <c r="FN43" s="97">
        <f>Seniori!FN19</f>
        <v>0</v>
      </c>
      <c r="FO43" s="97">
        <f>Seniori!FO19</f>
        <v>0</v>
      </c>
      <c r="FP43" s="97">
        <f>Seniori!FP19</f>
        <v>0</v>
      </c>
      <c r="FQ43" s="97">
        <f>Seniori!FQ19</f>
        <v>0</v>
      </c>
      <c r="FR43" s="97">
        <f>Seniori!FR19</f>
        <v>0</v>
      </c>
      <c r="FS43" s="97">
        <f>Seniori!FS19</f>
        <v>0</v>
      </c>
      <c r="FT43" s="97">
        <f>Seniori!FT19</f>
        <v>0</v>
      </c>
      <c r="FU43" s="97">
        <f>Seniori!FU19</f>
        <v>0</v>
      </c>
      <c r="FV43" s="97">
        <f>Seniori!FV19</f>
        <v>0</v>
      </c>
      <c r="FW43" s="97">
        <f>Seniori!FW19</f>
        <v>0</v>
      </c>
      <c r="FX43" s="97">
        <f>Seniori!FX19</f>
        <v>0</v>
      </c>
      <c r="FY43" s="97">
        <f>Seniori!FY19</f>
        <v>0</v>
      </c>
      <c r="FZ43" s="97">
        <f>Seniori!FZ19</f>
        <v>0</v>
      </c>
      <c r="GA43" s="97">
        <f>Seniori!GA19</f>
        <v>0</v>
      </c>
      <c r="GB43" s="97">
        <f>Seniori!GB19</f>
        <v>0</v>
      </c>
      <c r="GC43" s="97">
        <f>Seniori!GC19</f>
        <v>0</v>
      </c>
      <c r="GD43" s="97">
        <f>Seniori!GD19</f>
        <v>0</v>
      </c>
      <c r="GE43" s="97">
        <f>Seniori!GE19</f>
        <v>0</v>
      </c>
      <c r="GF43" s="97">
        <f>Seniori!GF19</f>
        <v>0</v>
      </c>
      <c r="GG43" s="97">
        <f>Seniori!GG19</f>
        <v>0</v>
      </c>
      <c r="GH43" s="97">
        <f>Seniori!GH19</f>
        <v>0</v>
      </c>
      <c r="GI43" s="97">
        <f>Seniori!GI19</f>
        <v>0</v>
      </c>
      <c r="GJ43" s="97">
        <f>Seniori!GJ19</f>
        <v>14</v>
      </c>
      <c r="GK43" s="97">
        <f>Seniori!GK19</f>
        <v>0</v>
      </c>
      <c r="GL43" s="97">
        <f>Seniori!GL19</f>
        <v>0</v>
      </c>
      <c r="GM43" s="97">
        <f>Seniori!GM19</f>
        <v>0</v>
      </c>
      <c r="GN43" s="97">
        <f>Seniori!GN19</f>
        <v>0</v>
      </c>
      <c r="GO43" s="97">
        <f>Seniori!GO19</f>
        <v>0</v>
      </c>
      <c r="GP43" s="97">
        <f>Seniori!GP19</f>
        <v>0</v>
      </c>
      <c r="GQ43" s="97">
        <f>Seniori!GQ19</f>
        <v>0</v>
      </c>
      <c r="GR43" s="97">
        <f>Seniori!GR19</f>
        <v>0</v>
      </c>
      <c r="GS43" s="97">
        <f>Seniori!GS19</f>
        <v>0</v>
      </c>
      <c r="GT43" s="97">
        <f>Seniori!GT19</f>
        <v>0</v>
      </c>
      <c r="GU43" s="97">
        <f>Seniori!GU19</f>
        <v>0</v>
      </c>
      <c r="GV43" s="97">
        <f>Seniori!GV19</f>
        <v>0</v>
      </c>
      <c r="GW43" s="97">
        <f>Seniori!GW19</f>
        <v>0</v>
      </c>
      <c r="GX43" s="97">
        <f>Seniori!GX19</f>
        <v>0</v>
      </c>
      <c r="GY43" s="97">
        <f>Seniori!GY19</f>
        <v>0</v>
      </c>
      <c r="GZ43" s="97">
        <f>Seniori!GZ19</f>
        <v>0</v>
      </c>
      <c r="HA43" s="97">
        <f>Seniori!HA19</f>
        <v>0</v>
      </c>
      <c r="HB43" s="97">
        <f>Seniori!HB19</f>
        <v>0</v>
      </c>
      <c r="HC43" s="97">
        <f>Seniori!HC19</f>
        <v>0</v>
      </c>
      <c r="HD43" s="97">
        <f>Seniori!HD19</f>
        <v>0</v>
      </c>
      <c r="HE43" s="97">
        <f>Seniori!HE19</f>
        <v>0</v>
      </c>
      <c r="HF43" s="97">
        <f>Seniori!HF19</f>
        <v>0</v>
      </c>
      <c r="HG43" s="97">
        <f>Seniori!HG19</f>
        <v>0</v>
      </c>
      <c r="HH43" s="97">
        <f>Seniori!HH19</f>
        <v>0</v>
      </c>
      <c r="HI43" s="97">
        <f>Seniori!HI19</f>
        <v>0</v>
      </c>
      <c r="HJ43" s="97">
        <f>Seniori!HJ19</f>
        <v>0</v>
      </c>
      <c r="HK43" s="97">
        <f>Seniori!HK19</f>
        <v>0</v>
      </c>
      <c r="HL43" s="97">
        <f>Seniori!HL19</f>
        <v>0</v>
      </c>
      <c r="HM43" s="97">
        <f>Seniori!HM19</f>
        <v>0</v>
      </c>
      <c r="HN43" s="97">
        <f>Seniori!HN19</f>
        <v>0</v>
      </c>
      <c r="HO43" s="97">
        <f>Seniori!HO19</f>
        <v>0</v>
      </c>
      <c r="HP43" s="97">
        <f>Seniori!HP19</f>
        <v>0</v>
      </c>
      <c r="HQ43" s="97">
        <f>Seniori!HQ19</f>
        <v>0</v>
      </c>
      <c r="HR43" s="97">
        <f>Seniori!HR19</f>
        <v>0</v>
      </c>
      <c r="HS43" s="97">
        <f>Seniori!HS19</f>
        <v>0</v>
      </c>
      <c r="HT43" s="97">
        <f>Seniori!HT19</f>
        <v>0</v>
      </c>
      <c r="HU43" s="97">
        <f>Seniori!HU19</f>
        <v>0</v>
      </c>
      <c r="HV43" s="97">
        <f>Seniori!HV19</f>
        <v>0</v>
      </c>
      <c r="HW43" s="97">
        <f>Seniori!HW19</f>
        <v>0</v>
      </c>
      <c r="HX43" s="97">
        <f>Seniori!HX19</f>
        <v>0</v>
      </c>
      <c r="HY43" s="97">
        <f>Seniori!HY19</f>
        <v>0</v>
      </c>
      <c r="HZ43" s="97">
        <f>Seniori!HZ19</f>
        <v>0</v>
      </c>
      <c r="IA43" s="97">
        <f>Seniori!IA19</f>
        <v>0</v>
      </c>
      <c r="IB43" s="97">
        <f>Seniori!IB19</f>
        <v>0</v>
      </c>
      <c r="IC43" s="97">
        <f>Seniori!IC19</f>
        <v>0</v>
      </c>
      <c r="ID43" s="97">
        <f>Seniori!ID19</f>
        <v>0</v>
      </c>
      <c r="IE43" s="97">
        <f>Seniori!IE19</f>
        <v>0</v>
      </c>
      <c r="IF43" s="97">
        <f>Seniori!IF19</f>
        <v>0</v>
      </c>
      <c r="IG43" s="97">
        <f>Seniori!IG19</f>
        <v>0</v>
      </c>
      <c r="IH43" s="97">
        <f>Seniori!IH19</f>
        <v>0</v>
      </c>
      <c r="II43" s="97">
        <f>Seniori!II19</f>
        <v>0</v>
      </c>
      <c r="IJ43" s="97">
        <f>Seniori!IJ19</f>
        <v>0</v>
      </c>
      <c r="IK43" s="97">
        <f>Seniori!IK19</f>
        <v>0</v>
      </c>
      <c r="IL43" s="97">
        <f>Seniori!IL19</f>
        <v>0</v>
      </c>
      <c r="IM43" s="97">
        <f>Seniori!IM19</f>
        <v>0</v>
      </c>
      <c r="IN43" s="97">
        <f>Seniori!IN19</f>
        <v>0</v>
      </c>
      <c r="IO43" s="97">
        <f>Seniori!IO19</f>
        <v>0</v>
      </c>
      <c r="IP43" s="97">
        <f>Seniori!IP19</f>
        <v>0</v>
      </c>
      <c r="IQ43" s="97">
        <f>Seniori!IQ19</f>
        <v>0</v>
      </c>
      <c r="IR43" s="97">
        <f>Seniori!IR19</f>
        <v>0</v>
      </c>
      <c r="IS43" s="97">
        <f>Seniori!IS19</f>
        <v>0</v>
      </c>
      <c r="IT43" s="97">
        <f>Seniori!IT19</f>
        <v>0</v>
      </c>
      <c r="IU43" s="97">
        <f>Seniori!IU19</f>
        <v>0</v>
      </c>
      <c r="IV43" s="97">
        <f>Seniori!IV19</f>
        <v>0</v>
      </c>
      <c r="IW43" s="97">
        <f>Seniori!IW19</f>
        <v>0</v>
      </c>
      <c r="IX43" s="97">
        <f>Seniori!IX19</f>
        <v>0</v>
      </c>
      <c r="IY43" s="97">
        <f>Seniori!IY19</f>
        <v>0</v>
      </c>
      <c r="IZ43" s="97">
        <f>Seniori!IZ19</f>
        <v>11</v>
      </c>
      <c r="JA43" s="97">
        <f>Seniori!JA19</f>
        <v>0</v>
      </c>
      <c r="JB43" s="97">
        <f>Seniori!JB19</f>
        <v>0</v>
      </c>
      <c r="JC43" s="97">
        <f>Seniori!JC19</f>
        <v>0</v>
      </c>
      <c r="JD43" s="97">
        <f>Seniori!JD19</f>
        <v>0</v>
      </c>
      <c r="JE43" s="97">
        <f>Seniori!JE19</f>
        <v>0</v>
      </c>
      <c r="JF43" s="97">
        <f>Seniori!JF19</f>
        <v>0</v>
      </c>
      <c r="JG43" s="97">
        <f>Seniori!JG19</f>
        <v>0</v>
      </c>
      <c r="JH43" s="97">
        <f>Seniori!JH19</f>
        <v>0</v>
      </c>
      <c r="JI43" s="97">
        <f>Seniori!JI19</f>
        <v>0</v>
      </c>
      <c r="JJ43" s="97">
        <f>Seniori!JJ19</f>
        <v>0</v>
      </c>
      <c r="JK43" s="97">
        <f>Seniori!JK19</f>
        <v>0</v>
      </c>
      <c r="JL43" s="97">
        <f>Seniori!JL19</f>
        <v>0</v>
      </c>
      <c r="JM43" s="97">
        <f>Seniori!JM19</f>
        <v>0</v>
      </c>
      <c r="JN43" s="97">
        <f>Seniori!JN19</f>
        <v>0</v>
      </c>
      <c r="JO43" s="97">
        <f>Seniori!JO19</f>
        <v>0</v>
      </c>
      <c r="JP43" s="97">
        <f>Seniori!JP19</f>
        <v>0</v>
      </c>
      <c r="JQ43" s="97">
        <f>Seniori!JQ19</f>
        <v>0</v>
      </c>
      <c r="JR43" s="97">
        <f>Seniori!JR19</f>
        <v>0</v>
      </c>
      <c r="JS43" s="97">
        <f>Seniori!JS19</f>
        <v>0</v>
      </c>
      <c r="JT43" s="97">
        <f>Seniori!JT19</f>
        <v>0</v>
      </c>
      <c r="JU43" s="97">
        <f>Seniori!JU19</f>
        <v>0</v>
      </c>
      <c r="JV43" s="97">
        <f>Seniori!JV19</f>
        <v>0</v>
      </c>
      <c r="JW43" s="97">
        <f>Seniori!JW19</f>
        <v>0</v>
      </c>
      <c r="JX43" s="97">
        <f>Seniori!JX19</f>
        <v>0</v>
      </c>
      <c r="JY43" s="97">
        <f>Seniori!JY19</f>
        <v>0</v>
      </c>
      <c r="JZ43" s="97">
        <f>Seniori!JZ19</f>
        <v>0</v>
      </c>
      <c r="KA43" s="97">
        <f>Seniori!KA19</f>
        <v>0</v>
      </c>
      <c r="KB43" s="97">
        <f>Seniori!KB19</f>
        <v>0</v>
      </c>
      <c r="KC43" s="97">
        <f>Seniori!KC19</f>
        <v>0</v>
      </c>
      <c r="KD43" s="97">
        <f>Seniori!KD19</f>
        <v>0</v>
      </c>
      <c r="KE43" s="97">
        <f>Seniori!KE19</f>
        <v>0</v>
      </c>
      <c r="KF43" s="97">
        <f>Seniori!KF19</f>
        <v>0</v>
      </c>
      <c r="KG43" s="97">
        <f>Seniori!KG19</f>
        <v>0</v>
      </c>
      <c r="KH43" s="97">
        <f>Seniori!KH19</f>
        <v>0</v>
      </c>
      <c r="KI43" s="97">
        <f>Seniori!KI19</f>
        <v>0</v>
      </c>
      <c r="KJ43" s="97">
        <f>Seniori!KJ19</f>
        <v>0</v>
      </c>
      <c r="KK43" s="97">
        <f>Seniori!KK19</f>
        <v>0</v>
      </c>
      <c r="KL43" s="97">
        <f>Seniori!KL19</f>
        <v>0</v>
      </c>
      <c r="KM43" s="97">
        <f>Seniori!KM19</f>
        <v>0</v>
      </c>
      <c r="KN43" s="97">
        <f>Seniori!KN19</f>
        <v>0</v>
      </c>
      <c r="KO43" s="97">
        <f>Seniori!KO19</f>
        <v>0</v>
      </c>
      <c r="KP43" s="97">
        <f>Seniori!KP19</f>
        <v>0</v>
      </c>
      <c r="KQ43" s="97">
        <f>Seniori!KQ19</f>
        <v>0</v>
      </c>
      <c r="KR43" s="97">
        <f>Seniori!KR19</f>
        <v>0</v>
      </c>
      <c r="KS43" s="97">
        <f>Seniori!KS19</f>
        <v>0</v>
      </c>
      <c r="KT43" s="97">
        <f>Seniori!KT19</f>
        <v>0</v>
      </c>
      <c r="KU43" s="97">
        <f>Seniori!KU19</f>
        <v>0</v>
      </c>
      <c r="KV43" s="97">
        <f>Seniori!KV19</f>
        <v>0</v>
      </c>
      <c r="KW43" s="97">
        <f>Seniori!KW19</f>
        <v>0</v>
      </c>
      <c r="KX43" s="97">
        <f>Seniori!KX19</f>
        <v>0</v>
      </c>
      <c r="KY43" s="97">
        <f>Seniori!KY19</f>
        <v>0</v>
      </c>
      <c r="KZ43" s="97">
        <f>Seniori!KZ19</f>
        <v>0</v>
      </c>
      <c r="LA43" s="97">
        <f>Seniori!LA19</f>
        <v>0</v>
      </c>
      <c r="LB43" s="97">
        <f>Seniori!LB19</f>
        <v>0</v>
      </c>
      <c r="LC43" s="97">
        <f>Seniori!LC19</f>
        <v>0</v>
      </c>
      <c r="LD43" s="97">
        <f>Seniori!LD19</f>
        <v>0</v>
      </c>
      <c r="LE43" s="97">
        <f>Seniori!LE19</f>
        <v>0</v>
      </c>
      <c r="LF43" s="97">
        <f>Seniori!LF19</f>
        <v>0</v>
      </c>
      <c r="LG43" s="97">
        <f>Seniori!LG19</f>
        <v>0</v>
      </c>
      <c r="LH43" s="97">
        <f>Seniori!LH19</f>
        <v>0</v>
      </c>
      <c r="LI43" s="97">
        <f>Seniori!LI19</f>
        <v>0</v>
      </c>
      <c r="LJ43" s="97">
        <f>Seniori!LJ19</f>
        <v>0</v>
      </c>
      <c r="LK43" s="97">
        <f>Seniori!LK19</f>
        <v>0</v>
      </c>
      <c r="LL43" s="97">
        <f>Seniori!LL19</f>
        <v>0</v>
      </c>
      <c r="LM43" s="97">
        <f>Seniori!LM19</f>
        <v>0</v>
      </c>
      <c r="LN43" s="97">
        <f>Seniori!LN19</f>
        <v>0</v>
      </c>
      <c r="LO43" s="97">
        <f>Seniori!LO19</f>
        <v>0</v>
      </c>
      <c r="LP43" s="97">
        <f>Seniori!LP19</f>
        <v>0</v>
      </c>
      <c r="LQ43" s="97">
        <f>Seniori!LQ19</f>
        <v>0</v>
      </c>
      <c r="LR43" s="97">
        <f>Seniori!LR19</f>
        <v>0</v>
      </c>
      <c r="LS43" s="97">
        <f>Seniori!LS19</f>
        <v>0</v>
      </c>
      <c r="LT43" s="97">
        <f>Seniori!LT19</f>
        <v>0</v>
      </c>
      <c r="LU43" s="97">
        <f>Seniori!LU19</f>
        <v>0</v>
      </c>
      <c r="LV43" s="97">
        <f>Seniori!LV19</f>
        <v>0</v>
      </c>
      <c r="LW43" s="97">
        <f>Seniori!LW19</f>
        <v>0</v>
      </c>
      <c r="LX43" s="97">
        <f>Seniori!LX19</f>
        <v>0</v>
      </c>
      <c r="LY43" s="97">
        <f>Seniori!LY19</f>
        <v>0</v>
      </c>
      <c r="LZ43" s="97">
        <f>Seniori!LZ19</f>
        <v>0</v>
      </c>
      <c r="MA43" s="97">
        <f>Seniori!MA19</f>
        <v>0</v>
      </c>
      <c r="MB43" s="97">
        <f>Seniori!MB19</f>
        <v>0</v>
      </c>
      <c r="MC43" s="97">
        <f>Seniori!MC19</f>
        <v>0</v>
      </c>
      <c r="MD43" s="97">
        <f>Seniori!MD19</f>
        <v>0</v>
      </c>
      <c r="ME43" s="97">
        <f>Seniori!ME19</f>
        <v>0</v>
      </c>
      <c r="MF43" s="97">
        <f>Seniori!MF19</f>
        <v>11</v>
      </c>
      <c r="MG43" s="97">
        <f>Seniori!MG19</f>
        <v>0</v>
      </c>
      <c r="MH43" s="97">
        <f>Seniori!MH19</f>
        <v>0</v>
      </c>
      <c r="MI43" s="97">
        <f>Seniori!MI19</f>
        <v>0</v>
      </c>
      <c r="MJ43" s="97">
        <f>Seniori!MJ19</f>
        <v>0</v>
      </c>
      <c r="MK43" s="97">
        <f>Seniori!MK19</f>
        <v>0</v>
      </c>
      <c r="ML43" s="97">
        <f>Seniori!ML19</f>
        <v>0</v>
      </c>
      <c r="MM43" s="97">
        <f>Seniori!MM19</f>
        <v>0</v>
      </c>
      <c r="MN43" s="97">
        <f>Seniori!MN19</f>
        <v>0</v>
      </c>
      <c r="MO43" s="97">
        <f>Seniori!MO19</f>
        <v>0</v>
      </c>
      <c r="MP43" s="97">
        <f>Seniori!MP19</f>
        <v>0</v>
      </c>
      <c r="MQ43" s="97">
        <f>Seniori!MQ19</f>
        <v>0</v>
      </c>
      <c r="MR43" s="97">
        <f>Seniori!MR19</f>
        <v>0</v>
      </c>
      <c r="MS43" s="97">
        <f>Seniori!MS19</f>
        <v>0</v>
      </c>
      <c r="MT43" s="97">
        <f>Seniori!MT19</f>
        <v>0</v>
      </c>
      <c r="MU43" s="97">
        <f>Seniori!MU19</f>
        <v>0</v>
      </c>
      <c r="MV43" s="97">
        <f>Seniori!MV19</f>
        <v>0</v>
      </c>
      <c r="MW43" s="97">
        <f>Seniori!MW19</f>
        <v>0</v>
      </c>
      <c r="MX43" s="97">
        <f>Seniori!MX19</f>
        <v>0</v>
      </c>
      <c r="MY43" s="97">
        <f>Seniori!MY19</f>
        <v>0</v>
      </c>
      <c r="MZ43" s="97">
        <f>Seniori!MZ19</f>
        <v>0</v>
      </c>
      <c r="NA43" s="97">
        <f>Seniori!NA19</f>
        <v>0</v>
      </c>
      <c r="NB43" s="97">
        <f>Seniori!NB19</f>
        <v>0</v>
      </c>
      <c r="NC43" s="97">
        <f>Seniori!NC19</f>
        <v>0</v>
      </c>
      <c r="ND43" s="97">
        <f>Seniori!ND19</f>
        <v>0</v>
      </c>
      <c r="NE43" s="97">
        <f>Seniori!NE19</f>
        <v>0</v>
      </c>
      <c r="NF43" s="97">
        <f>Seniori!NF19</f>
        <v>0</v>
      </c>
      <c r="NG43" s="97">
        <f>Seniori!NG19</f>
        <v>0</v>
      </c>
      <c r="NH43" s="97">
        <f>Seniori!NH19</f>
        <v>0</v>
      </c>
      <c r="NI43" s="97">
        <f>Seniori!NI19</f>
        <v>0</v>
      </c>
      <c r="NJ43" s="97">
        <f>Seniori!NJ19</f>
        <v>0</v>
      </c>
      <c r="NK43" s="97">
        <f>Seniori!NK19</f>
        <v>0</v>
      </c>
      <c r="NL43" s="97">
        <f>Seniori!NL19</f>
        <v>0</v>
      </c>
      <c r="NM43" s="97">
        <f>Seniori!NM19</f>
        <v>0</v>
      </c>
      <c r="NN43" s="97">
        <f>Seniori!NN19</f>
        <v>0</v>
      </c>
      <c r="NO43" s="97">
        <f>Seniori!NO19</f>
        <v>0</v>
      </c>
      <c r="NP43" s="97">
        <f>Seniori!NP19</f>
        <v>0</v>
      </c>
      <c r="NQ43" s="97">
        <f>Seniori!NQ19</f>
        <v>0</v>
      </c>
      <c r="NR43" s="97">
        <f>Seniori!NR19</f>
        <v>0</v>
      </c>
      <c r="NS43" s="97">
        <f>Seniori!NS19</f>
        <v>0</v>
      </c>
      <c r="NT43" s="97">
        <f>Seniori!NT19</f>
        <v>0</v>
      </c>
      <c r="NU43" s="97">
        <f>Seniori!NU19</f>
        <v>0</v>
      </c>
      <c r="NV43" s="97">
        <f>Seniori!NV19</f>
        <v>0</v>
      </c>
      <c r="NW43" s="97">
        <f>Seniori!NW19</f>
        <v>0</v>
      </c>
      <c r="NX43" s="97">
        <f>Seniori!NX19</f>
        <v>0</v>
      </c>
      <c r="NY43" s="97">
        <f>Seniori!NY19</f>
        <v>0</v>
      </c>
      <c r="NZ43" s="97">
        <f>Seniori!NZ19</f>
        <v>0</v>
      </c>
      <c r="OA43" s="97">
        <f>Seniori!OA19</f>
        <v>0</v>
      </c>
      <c r="OB43" s="97">
        <f>Seniori!OB19</f>
        <v>0</v>
      </c>
      <c r="OC43" s="97">
        <f>Seniori!OC19</f>
        <v>0</v>
      </c>
      <c r="OD43" s="97">
        <f>Seniori!OD19</f>
        <v>0</v>
      </c>
      <c r="OE43" s="97">
        <f>Seniori!OE19</f>
        <v>0</v>
      </c>
      <c r="OF43" s="97">
        <f>Seniori!OF19</f>
        <v>0</v>
      </c>
      <c r="OG43" s="97">
        <f>Seniori!OG19</f>
        <v>0</v>
      </c>
      <c r="OH43" s="97">
        <f>Seniori!OH19</f>
        <v>0</v>
      </c>
      <c r="OI43" s="97">
        <f>Seniori!OI19</f>
        <v>0</v>
      </c>
      <c r="OJ43" s="97">
        <f>Seniori!OJ19</f>
        <v>0</v>
      </c>
      <c r="OK43" s="97">
        <f>Seniori!OK19</f>
        <v>0</v>
      </c>
      <c r="OL43" s="97">
        <f>Seniori!OL19</f>
        <v>0</v>
      </c>
      <c r="OM43" s="97">
        <f>Seniori!OM19</f>
        <v>0</v>
      </c>
      <c r="ON43" s="97">
        <f>Seniori!ON19</f>
        <v>0</v>
      </c>
      <c r="OO43" s="97">
        <f>Seniori!OO19</f>
        <v>0</v>
      </c>
      <c r="OP43" s="97">
        <f>Seniori!OP19</f>
        <v>0</v>
      </c>
      <c r="OQ43" s="97">
        <f>Seniori!OQ19</f>
        <v>0</v>
      </c>
      <c r="OR43" s="97">
        <f>Seniori!OR19</f>
        <v>0</v>
      </c>
      <c r="OS43" s="97">
        <f>Seniori!OS19</f>
        <v>0</v>
      </c>
      <c r="OT43" s="97">
        <f>Seniori!OT19</f>
        <v>0</v>
      </c>
      <c r="OU43" s="97">
        <f>Seniori!OU19</f>
        <v>0</v>
      </c>
      <c r="OV43" s="97">
        <f>Seniori!OV19</f>
        <v>0</v>
      </c>
      <c r="OW43" s="97">
        <f>Seniori!OW19</f>
        <v>0</v>
      </c>
      <c r="OX43" s="97">
        <f>Seniori!OX19</f>
        <v>0</v>
      </c>
      <c r="OY43" s="97">
        <f>Seniori!OY19</f>
        <v>0</v>
      </c>
      <c r="OZ43" s="97">
        <f>Seniori!OZ19</f>
        <v>0</v>
      </c>
      <c r="PA43" s="97">
        <f>Seniori!PA19</f>
        <v>0</v>
      </c>
      <c r="PB43" s="97">
        <f>Seniori!PB19</f>
        <v>0</v>
      </c>
      <c r="PC43" s="97">
        <f>Seniori!PC19</f>
        <v>0</v>
      </c>
      <c r="PD43" s="97">
        <f>Seniori!PD19</f>
        <v>0</v>
      </c>
      <c r="PE43" s="97">
        <f>Seniori!PE19</f>
        <v>0</v>
      </c>
      <c r="PF43" s="97">
        <f>Seniori!PF19</f>
        <v>0</v>
      </c>
      <c r="PG43" s="97">
        <f>Seniori!PG19</f>
        <v>0</v>
      </c>
      <c r="PH43" s="97">
        <f>Seniori!PH19</f>
        <v>0</v>
      </c>
      <c r="PI43" s="97">
        <f>Seniori!PI19</f>
        <v>0</v>
      </c>
      <c r="PJ43" s="97">
        <f>Seniori!PJ19</f>
        <v>0</v>
      </c>
      <c r="PK43" s="97">
        <f>Seniori!PK19</f>
        <v>0</v>
      </c>
      <c r="PL43" s="97">
        <f>Seniori!PL19</f>
        <v>0</v>
      </c>
      <c r="PM43" s="97">
        <f>Seniori!PM19</f>
        <v>0</v>
      </c>
      <c r="PN43" s="97">
        <f>Seniori!PN19</f>
        <v>0</v>
      </c>
      <c r="PO43" s="97">
        <f>Seniori!PO19</f>
        <v>0</v>
      </c>
      <c r="PP43" s="97">
        <f>Seniori!PP19</f>
        <v>0</v>
      </c>
      <c r="PQ43" s="97">
        <f>Seniori!PQ19</f>
        <v>0</v>
      </c>
      <c r="PR43" s="97">
        <f>Seniori!PR19</f>
        <v>0</v>
      </c>
      <c r="PS43" s="97">
        <f>Seniori!PS19</f>
        <v>0</v>
      </c>
      <c r="PT43" s="97">
        <f>Seniori!PT19</f>
        <v>0</v>
      </c>
      <c r="PU43" s="97">
        <f>Seniori!PU19</f>
        <v>0</v>
      </c>
      <c r="PV43" s="97">
        <f>Seniori!PV19</f>
        <v>0</v>
      </c>
      <c r="PW43" s="97">
        <f>Seniori!PW19</f>
        <v>0</v>
      </c>
      <c r="PX43" s="97">
        <f>Seniori!PX19</f>
        <v>0</v>
      </c>
      <c r="PY43" s="97">
        <f>Seniori!PY19</f>
        <v>0</v>
      </c>
      <c r="PZ43" s="97">
        <f>Seniori!PZ19</f>
        <v>0</v>
      </c>
      <c r="QA43" s="97">
        <f>Seniori!QA19</f>
        <v>0</v>
      </c>
      <c r="QB43" s="97">
        <f>Seniori!QB19</f>
        <v>0</v>
      </c>
      <c r="QC43" s="97">
        <f>Seniori!QC19</f>
        <v>0</v>
      </c>
      <c r="QD43" s="97">
        <f>Seniori!QD19</f>
        <v>0</v>
      </c>
      <c r="QE43" s="97">
        <f>Seniori!QE19</f>
        <v>0</v>
      </c>
      <c r="QF43" s="97">
        <f>Seniori!QF19</f>
        <v>0</v>
      </c>
      <c r="QG43" s="97">
        <f>Seniori!QG19</f>
        <v>0</v>
      </c>
      <c r="QH43" s="97">
        <f>Seniori!QH19</f>
        <v>0</v>
      </c>
      <c r="QI43" s="97">
        <f>Seniori!QI19</f>
        <v>0</v>
      </c>
      <c r="QJ43" s="97">
        <f>Seniori!QJ19</f>
        <v>0</v>
      </c>
      <c r="QK43" s="97">
        <f>Seniori!QK19</f>
        <v>0</v>
      </c>
      <c r="QL43" s="97">
        <f>Seniori!QL19</f>
        <v>0</v>
      </c>
      <c r="QM43" s="97">
        <f>Seniori!QM19</f>
        <v>0</v>
      </c>
      <c r="QN43" s="97">
        <f>Seniori!QN19</f>
        <v>0</v>
      </c>
      <c r="QO43" s="97">
        <f>Seniori!QO19</f>
        <v>0</v>
      </c>
      <c r="QP43" s="97">
        <f>Seniori!QP19</f>
        <v>0</v>
      </c>
      <c r="QQ43" s="97">
        <f>Seniori!QQ19</f>
        <v>0</v>
      </c>
      <c r="QR43" s="97">
        <f>Seniori!QR19</f>
        <v>0</v>
      </c>
      <c r="QS43" s="97">
        <f>Seniori!QS19</f>
        <v>0</v>
      </c>
      <c r="QT43" s="97">
        <f>Seniori!QT19</f>
        <v>0</v>
      </c>
      <c r="QU43" s="97">
        <f>Seniori!QU19</f>
        <v>0</v>
      </c>
      <c r="QV43" s="97">
        <f>Seniori!QV19</f>
        <v>0</v>
      </c>
      <c r="QW43" s="97">
        <f>Seniori!QW19</f>
        <v>0</v>
      </c>
      <c r="QX43" s="97">
        <f>Seniori!QX19</f>
        <v>0</v>
      </c>
      <c r="QY43" s="97">
        <f>Seniori!QY19</f>
        <v>0</v>
      </c>
      <c r="QZ43" s="97">
        <f>Seniori!QZ19</f>
        <v>0</v>
      </c>
      <c r="RA43" s="97">
        <f>Seniori!RA19</f>
        <v>0</v>
      </c>
      <c r="RB43" s="97">
        <f>Seniori!RB19</f>
        <v>0</v>
      </c>
      <c r="RC43" s="97">
        <f>Seniori!RC19</f>
        <v>0</v>
      </c>
      <c r="RD43" s="97">
        <f>Seniori!RD19</f>
        <v>0</v>
      </c>
      <c r="RE43" s="97">
        <f>Seniori!RE19</f>
        <v>0</v>
      </c>
      <c r="RF43" s="97">
        <f>Seniori!RF19</f>
        <v>0</v>
      </c>
      <c r="RG43" s="97">
        <f>Seniori!RG19</f>
        <v>0</v>
      </c>
      <c r="RH43" s="97">
        <f>Seniori!RH19</f>
        <v>0</v>
      </c>
      <c r="RI43" s="97">
        <f>Seniori!RI19</f>
        <v>0</v>
      </c>
      <c r="RJ43" s="97">
        <f>Seniori!RJ19</f>
        <v>0</v>
      </c>
      <c r="RK43" s="97">
        <f>Seniori!RK19</f>
        <v>0</v>
      </c>
      <c r="RL43" s="97">
        <f>Seniori!RL19</f>
        <v>0</v>
      </c>
      <c r="RM43" s="97">
        <f>Seniori!RM19</f>
        <v>0</v>
      </c>
      <c r="RN43" s="97">
        <f>Seniori!RN19</f>
        <v>0</v>
      </c>
      <c r="RO43" s="97">
        <f>Seniori!RO19</f>
        <v>0</v>
      </c>
      <c r="RP43" s="97">
        <f>Seniori!RP19</f>
        <v>0</v>
      </c>
      <c r="RQ43" s="97">
        <f>Seniori!RQ19</f>
        <v>0</v>
      </c>
      <c r="RR43" s="97">
        <f>Seniori!RR19</f>
        <v>0</v>
      </c>
      <c r="RS43" s="97">
        <f>Seniori!RS19</f>
        <v>0</v>
      </c>
      <c r="RT43" s="97">
        <f>Seniori!RT19</f>
        <v>0</v>
      </c>
      <c r="RU43" s="97">
        <f>Seniori!RU19</f>
        <v>0</v>
      </c>
      <c r="RV43" s="97">
        <f>Seniori!RV19</f>
        <v>0</v>
      </c>
      <c r="RW43" s="97">
        <f>Seniori!RW19</f>
        <v>0</v>
      </c>
      <c r="RX43" s="97">
        <f>Seniori!RX19</f>
        <v>0</v>
      </c>
      <c r="RY43" s="97">
        <f>Seniori!RY19</f>
        <v>0</v>
      </c>
      <c r="RZ43" s="97">
        <f>Seniori!RZ19</f>
        <v>0</v>
      </c>
      <c r="SA43" s="97">
        <f>Seniori!SA19</f>
        <v>0</v>
      </c>
      <c r="SB43" s="97">
        <f>Seniori!SB19</f>
        <v>0</v>
      </c>
      <c r="SC43" s="97">
        <f>Seniori!SC19</f>
        <v>0</v>
      </c>
      <c r="SD43" s="97">
        <f>Seniori!SD19</f>
        <v>0</v>
      </c>
      <c r="SE43" s="97">
        <f>Seniori!SE19</f>
        <v>0</v>
      </c>
      <c r="SF43" s="97">
        <f>Seniori!SF19</f>
        <v>0</v>
      </c>
      <c r="SG43" s="97">
        <f>Seniori!SG19</f>
        <v>0</v>
      </c>
      <c r="SH43" s="97">
        <f>Seniori!SH19</f>
        <v>0</v>
      </c>
      <c r="SI43" s="97">
        <f>Seniori!SI19</f>
        <v>0</v>
      </c>
      <c r="SJ43" s="97">
        <f>Seniori!SJ19</f>
        <v>0</v>
      </c>
      <c r="SK43" s="97">
        <f>Seniori!SK19</f>
        <v>0</v>
      </c>
      <c r="SL43" s="97">
        <f>Seniori!SL19</f>
        <v>0</v>
      </c>
      <c r="SM43" s="97">
        <f>Seniori!SM19</f>
        <v>0</v>
      </c>
      <c r="SN43" s="97">
        <f>Seniori!SN19</f>
        <v>0</v>
      </c>
      <c r="SO43" s="97">
        <f>Seniori!SO19</f>
        <v>0</v>
      </c>
      <c r="SP43" s="97">
        <f>Seniori!SP19</f>
        <v>0</v>
      </c>
      <c r="SQ43" s="97">
        <f>Seniori!SQ19</f>
        <v>0</v>
      </c>
      <c r="SR43" s="97">
        <f>Seniori!SR19</f>
        <v>0</v>
      </c>
      <c r="SS43" s="97">
        <f>Seniori!SS19</f>
        <v>0</v>
      </c>
      <c r="ST43" s="97">
        <f>Seniori!ST19</f>
        <v>0</v>
      </c>
      <c r="SU43" s="97">
        <f>Seniori!SU19</f>
        <v>0</v>
      </c>
      <c r="SV43" s="97">
        <f>Seniori!SV19</f>
        <v>0</v>
      </c>
      <c r="SW43" s="97">
        <f>Seniori!SW19</f>
        <v>0</v>
      </c>
      <c r="SX43" s="97">
        <f>Seniori!SX19</f>
        <v>0</v>
      </c>
      <c r="SY43" s="97">
        <f>Seniori!SY19</f>
        <v>0</v>
      </c>
      <c r="SZ43" s="97">
        <f>Seniori!SZ19</f>
        <v>0</v>
      </c>
      <c r="TA43" s="97">
        <f>Seniori!TA19</f>
        <v>0</v>
      </c>
      <c r="TB43" s="97">
        <f>Seniori!TB19</f>
        <v>0</v>
      </c>
    </row>
    <row r="44" spans="1:522" s="1" customFormat="1" ht="18" customHeight="1" x14ac:dyDescent="0.2">
      <c r="A44" s="12">
        <v>29</v>
      </c>
      <c r="B44" s="11" t="s">
        <v>68</v>
      </c>
      <c r="C44" s="1">
        <v>9560</v>
      </c>
      <c r="D44" s="1">
        <v>2010</v>
      </c>
      <c r="E44" s="4" t="s">
        <v>83</v>
      </c>
      <c r="F44" s="1">
        <v>8604</v>
      </c>
      <c r="G44" s="9" t="s">
        <v>98</v>
      </c>
      <c r="H44" t="s">
        <v>18</v>
      </c>
      <c r="I44" s="1">
        <f t="shared" ref="I44:I45" si="4">SUM(K44:TB44)</f>
        <v>63</v>
      </c>
      <c r="J44" s="12">
        <f>Tabuľka4[[#This Row],[Stĺpec16]]+Tabuľka4[[#This Row],[Stĺpec22]]+Tabuľka4[[#This Row],[Stĺpec23]]+Tabuľka4[[#This Row],[Stĺpec30]]+Tabuľka4[[#This Row],[Stĺpec31]]+Tabuľka4[[#This Row],[Stĺpec38]]+Tabuľka4[[#This Row],[Stĺpec39]]+Tabuľka4[[#This Row],[Stĺpec46]]+Tabuľka4[[#This Row],[Stĺpec47]]+Tabuľka4[[#This Row],[Stĺpec64]]+Tabuľka4[[#This Row],[Stĺpec65]]+Tabuľka4[[#This Row],[Stĺpec73]]+Tabuľka4[[#This Row],[Stĺpec244]]+Tabuľka4[[#This Row],[Stĺpec282]]+Tabuľka4[[#This Row],[Stĺpec291]]</f>
        <v>60.5</v>
      </c>
      <c r="K44" s="97"/>
      <c r="L44" s="97"/>
      <c r="M44" s="97"/>
      <c r="N44" s="97"/>
      <c r="O44" s="97"/>
      <c r="P44" s="97">
        <f>4+3</f>
        <v>7</v>
      </c>
      <c r="Q44" s="97"/>
      <c r="R44" s="97"/>
      <c r="S44" s="97"/>
      <c r="T44" s="97"/>
      <c r="U44" s="97"/>
      <c r="V44" s="97">
        <f>2+2</f>
        <v>4</v>
      </c>
      <c r="W44" s="97">
        <v>2</v>
      </c>
      <c r="X44" s="97"/>
      <c r="Y44" s="97"/>
      <c r="Z44" s="97"/>
      <c r="AA44" s="97"/>
      <c r="AB44" s="97"/>
      <c r="AC44" s="97"/>
      <c r="AD44" s="97">
        <f>3+2</f>
        <v>5</v>
      </c>
      <c r="AE44" s="97">
        <v>2</v>
      </c>
      <c r="AF44" s="97"/>
      <c r="AG44" s="97"/>
      <c r="AH44" s="97"/>
      <c r="AI44" s="97"/>
      <c r="AJ44" s="97"/>
      <c r="AK44" s="97"/>
      <c r="AL44" s="97">
        <f>3+3</f>
        <v>6</v>
      </c>
      <c r="AM44" s="97">
        <v>3</v>
      </c>
      <c r="AN44" s="97"/>
      <c r="AO44" s="97"/>
      <c r="AP44" s="97"/>
      <c r="AQ44" s="97"/>
      <c r="AR44" s="97"/>
      <c r="AS44" s="97"/>
      <c r="AT44" s="97">
        <f>3+3</f>
        <v>6</v>
      </c>
      <c r="AU44" s="102">
        <v>3</v>
      </c>
      <c r="AV44" s="97"/>
      <c r="AW44" s="97"/>
      <c r="AX44" s="97"/>
      <c r="AY44" s="97"/>
      <c r="AZ44" s="97"/>
      <c r="BA44" s="97"/>
      <c r="BB44" s="97">
        <f>(0+1)*1.5</f>
        <v>1.5</v>
      </c>
      <c r="BC44" s="102"/>
      <c r="BD44" s="97"/>
      <c r="BE44" s="102" t="s">
        <v>516</v>
      </c>
      <c r="BF44" s="102" t="s">
        <v>516</v>
      </c>
      <c r="BG44" s="97"/>
      <c r="BH44" s="97"/>
      <c r="BI44" s="97"/>
      <c r="BJ44" s="97"/>
      <c r="BK44" s="97"/>
      <c r="BL44" s="97">
        <f>4+2</f>
        <v>6</v>
      </c>
      <c r="BM44" s="97">
        <f>3+2</f>
        <v>5</v>
      </c>
      <c r="BN44" s="97"/>
      <c r="BO44" s="97"/>
      <c r="BP44" s="97"/>
      <c r="BQ44" s="97"/>
      <c r="BR44" s="97"/>
      <c r="BS44" s="97"/>
      <c r="BT44" s="97"/>
      <c r="BU44" s="97">
        <v>2</v>
      </c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106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>
        <f>1+1</f>
        <v>2</v>
      </c>
      <c r="IK44" s="97" t="s">
        <v>516</v>
      </c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>
        <f>2*1.5</f>
        <v>3</v>
      </c>
      <c r="JW44" s="97"/>
      <c r="JX44" s="97"/>
      <c r="JY44" s="97"/>
      <c r="JZ44" s="97"/>
      <c r="KA44" s="97"/>
      <c r="KB44" s="97"/>
      <c r="KC44" s="97"/>
      <c r="KD44" s="97"/>
      <c r="KE44" s="97">
        <f>3*1.5</f>
        <v>4.5</v>
      </c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102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>
        <v>1</v>
      </c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" customFormat="1" ht="18" customHeight="1" x14ac:dyDescent="0.2">
      <c r="A45" s="12"/>
      <c r="B45" s="11"/>
      <c r="E45" s="4" t="s">
        <v>86</v>
      </c>
      <c r="F45" s="1">
        <v>8401</v>
      </c>
      <c r="G45" s="9" t="s">
        <v>93</v>
      </c>
      <c r="H45"/>
      <c r="I45" s="1">
        <f t="shared" si="4"/>
        <v>2</v>
      </c>
      <c r="J45" s="12"/>
      <c r="K45" s="97">
        <f>Juniori!K13</f>
        <v>0</v>
      </c>
      <c r="L45" s="97">
        <f>Juniori!L13</f>
        <v>0</v>
      </c>
      <c r="M45" s="97">
        <f>Juniori!M13</f>
        <v>0</v>
      </c>
      <c r="N45" s="97">
        <f>Juniori!N13</f>
        <v>0</v>
      </c>
      <c r="O45" s="97">
        <f>Juniori!O13</f>
        <v>0</v>
      </c>
      <c r="P45" s="97">
        <f>Juniori!P13</f>
        <v>0</v>
      </c>
      <c r="Q45" s="97">
        <f>Juniori!Q13</f>
        <v>0</v>
      </c>
      <c r="R45" s="97">
        <f>Juniori!R13</f>
        <v>0</v>
      </c>
      <c r="S45" s="97">
        <f>Juniori!S13</f>
        <v>0</v>
      </c>
      <c r="T45" s="97">
        <f>Juniori!T13</f>
        <v>0</v>
      </c>
      <c r="U45" s="97">
        <f>Juniori!U13</f>
        <v>0</v>
      </c>
      <c r="V45" s="97">
        <f>Juniori!V13</f>
        <v>0</v>
      </c>
      <c r="W45" s="97">
        <f>Juniori!W13</f>
        <v>0</v>
      </c>
      <c r="X45" s="97">
        <f>Juniori!X13</f>
        <v>0</v>
      </c>
      <c r="Y45" s="97">
        <f>Juniori!Y13</f>
        <v>0</v>
      </c>
      <c r="Z45" s="97">
        <f>Juniori!Z13</f>
        <v>0</v>
      </c>
      <c r="AA45" s="97">
        <f>Juniori!AA13</f>
        <v>0</v>
      </c>
      <c r="AB45" s="97">
        <f>Juniori!AB13</f>
        <v>0</v>
      </c>
      <c r="AC45" s="97">
        <f>Juniori!AC13</f>
        <v>0</v>
      </c>
      <c r="AD45" s="97">
        <f>Juniori!AD13</f>
        <v>0</v>
      </c>
      <c r="AE45" s="97">
        <f>Juniori!AE13</f>
        <v>0</v>
      </c>
      <c r="AF45" s="97">
        <f>Juniori!AF13</f>
        <v>0</v>
      </c>
      <c r="AG45" s="97">
        <f>Juniori!AG13</f>
        <v>0</v>
      </c>
      <c r="AH45" s="97">
        <f>Juniori!AH13</f>
        <v>0</v>
      </c>
      <c r="AI45" s="97">
        <f>Juniori!AI13</f>
        <v>0</v>
      </c>
      <c r="AJ45" s="97">
        <f>Juniori!AJ13</f>
        <v>0</v>
      </c>
      <c r="AK45" s="97">
        <f>Juniori!AK13</f>
        <v>0</v>
      </c>
      <c r="AL45" s="97">
        <f>Juniori!AL13</f>
        <v>0</v>
      </c>
      <c r="AM45" s="97">
        <f>Juniori!AM13</f>
        <v>0</v>
      </c>
      <c r="AN45" s="97">
        <f>Juniori!AN13</f>
        <v>0</v>
      </c>
      <c r="AO45" s="97">
        <f>Juniori!AO13</f>
        <v>0</v>
      </c>
      <c r="AP45" s="97">
        <f>Juniori!AP13</f>
        <v>0</v>
      </c>
      <c r="AQ45" s="97">
        <f>Juniori!AQ13</f>
        <v>0</v>
      </c>
      <c r="AR45" s="97">
        <f>Juniori!AR13</f>
        <v>0</v>
      </c>
      <c r="AS45" s="97">
        <f>Juniori!AS13</f>
        <v>0</v>
      </c>
      <c r="AT45" s="97">
        <f>Juniori!AT13</f>
        <v>0</v>
      </c>
      <c r="AU45" s="97">
        <f>Juniori!AU13</f>
        <v>0</v>
      </c>
      <c r="AV45" s="97">
        <f>Juniori!AV13</f>
        <v>0</v>
      </c>
      <c r="AW45" s="97">
        <f>Juniori!AW13</f>
        <v>0</v>
      </c>
      <c r="AX45" s="97">
        <f>Juniori!AX13</f>
        <v>0</v>
      </c>
      <c r="AY45" s="97">
        <f>Juniori!AY13</f>
        <v>0</v>
      </c>
      <c r="AZ45" s="97">
        <f>Juniori!AZ13</f>
        <v>0</v>
      </c>
      <c r="BA45" s="97">
        <f>Juniori!BA13</f>
        <v>0</v>
      </c>
      <c r="BB45" s="97">
        <f>Juniori!BB13</f>
        <v>0</v>
      </c>
      <c r="BC45" s="97">
        <f>Juniori!BC13</f>
        <v>0</v>
      </c>
      <c r="BD45" s="97">
        <f>Juniori!BD13</f>
        <v>0</v>
      </c>
      <c r="BE45" s="97">
        <f>Juniori!BE13</f>
        <v>0</v>
      </c>
      <c r="BF45" s="97">
        <f>Juniori!BF13</f>
        <v>0</v>
      </c>
      <c r="BG45" s="97">
        <f>Juniori!BG13</f>
        <v>0</v>
      </c>
      <c r="BH45" s="97">
        <f>Juniori!BH13</f>
        <v>0</v>
      </c>
      <c r="BI45" s="97">
        <f>Juniori!BI13</f>
        <v>0</v>
      </c>
      <c r="BJ45" s="97">
        <f>Juniori!BJ13</f>
        <v>0</v>
      </c>
      <c r="BK45" s="97">
        <f>Juniori!BK13</f>
        <v>0</v>
      </c>
      <c r="BL45" s="97">
        <f>Juniori!BL13</f>
        <v>0</v>
      </c>
      <c r="BM45" s="97">
        <f>Juniori!BM13</f>
        <v>0</v>
      </c>
      <c r="BN45" s="97">
        <f>Juniori!BN13</f>
        <v>0</v>
      </c>
      <c r="BO45" s="97">
        <f>Juniori!BO13</f>
        <v>0</v>
      </c>
      <c r="BP45" s="97">
        <f>Juniori!BP13</f>
        <v>0</v>
      </c>
      <c r="BQ45" s="97">
        <f>Juniori!BQ13</f>
        <v>0</v>
      </c>
      <c r="BR45" s="97">
        <f>Juniori!BR13</f>
        <v>0</v>
      </c>
      <c r="BS45" s="97">
        <f>Juniori!BS13</f>
        <v>0</v>
      </c>
      <c r="BT45" s="97">
        <f>Juniori!BT13</f>
        <v>0</v>
      </c>
      <c r="BU45" s="97">
        <f>Juniori!BU13</f>
        <v>0</v>
      </c>
      <c r="BV45" s="97">
        <f>Juniori!BV13</f>
        <v>1</v>
      </c>
      <c r="BW45" s="97">
        <f>Juniori!BW13</f>
        <v>0</v>
      </c>
      <c r="BX45" s="97">
        <f>Juniori!BX13</f>
        <v>0</v>
      </c>
      <c r="BY45" s="97">
        <f>Juniori!BY13</f>
        <v>0</v>
      </c>
      <c r="BZ45" s="97">
        <f>Juniori!BZ13</f>
        <v>0</v>
      </c>
      <c r="CA45" s="97">
        <f>Juniori!CA13</f>
        <v>0</v>
      </c>
      <c r="CB45" s="97">
        <f>Juniori!CB13</f>
        <v>0</v>
      </c>
      <c r="CC45" s="97">
        <f>Juniori!CC13</f>
        <v>0</v>
      </c>
      <c r="CD45" s="97">
        <f>Juniori!CD13</f>
        <v>0</v>
      </c>
      <c r="CE45" s="97">
        <f>Juniori!CE13</f>
        <v>0</v>
      </c>
      <c r="CF45" s="97">
        <f>Juniori!CF13</f>
        <v>0</v>
      </c>
      <c r="CG45" s="97">
        <f>Juniori!CG13</f>
        <v>0</v>
      </c>
      <c r="CH45" s="97">
        <f>Juniori!CH13</f>
        <v>0</v>
      </c>
      <c r="CI45" s="97">
        <f>Juniori!CI13</f>
        <v>0</v>
      </c>
      <c r="CJ45" s="97">
        <f>Juniori!CJ13</f>
        <v>0</v>
      </c>
      <c r="CK45" s="97">
        <f>Juniori!CK13</f>
        <v>0</v>
      </c>
      <c r="CL45" s="97">
        <f>Juniori!CL13</f>
        <v>0</v>
      </c>
      <c r="CM45" s="97">
        <f>Juniori!CM13</f>
        <v>0</v>
      </c>
      <c r="CN45" s="97">
        <f>Juniori!CN13</f>
        <v>0</v>
      </c>
      <c r="CO45" s="97">
        <f>Juniori!CO13</f>
        <v>0</v>
      </c>
      <c r="CP45" s="97">
        <f>Juniori!CP13</f>
        <v>0</v>
      </c>
      <c r="CQ45" s="97">
        <f>Juniori!CQ13</f>
        <v>0</v>
      </c>
      <c r="CR45" s="97">
        <f>Juniori!CR13</f>
        <v>0</v>
      </c>
      <c r="CS45" s="97">
        <f>Juniori!CS13</f>
        <v>0</v>
      </c>
      <c r="CT45" s="97">
        <f>Juniori!CT13</f>
        <v>0</v>
      </c>
      <c r="CU45" s="97">
        <f>Juniori!CU13</f>
        <v>0</v>
      </c>
      <c r="CV45" s="97">
        <f>Juniori!CV13</f>
        <v>0</v>
      </c>
      <c r="CW45" s="97">
        <f>Juniori!CW13</f>
        <v>0</v>
      </c>
      <c r="CX45" s="97">
        <f>Juniori!CX13</f>
        <v>0</v>
      </c>
      <c r="CY45" s="97">
        <f>Juniori!CY13</f>
        <v>0</v>
      </c>
      <c r="CZ45" s="97">
        <f>Juniori!CZ13</f>
        <v>0</v>
      </c>
      <c r="DA45" s="97">
        <f>Juniori!DA13</f>
        <v>0</v>
      </c>
      <c r="DB45" s="97">
        <f>Juniori!DB13</f>
        <v>0</v>
      </c>
      <c r="DC45" s="97">
        <f>Juniori!DC13</f>
        <v>0</v>
      </c>
      <c r="DD45" s="97">
        <f>Juniori!DD13</f>
        <v>0</v>
      </c>
      <c r="DE45" s="97">
        <f>Juniori!DE13</f>
        <v>0</v>
      </c>
      <c r="DF45" s="97">
        <f>Juniori!DF13</f>
        <v>0</v>
      </c>
      <c r="DG45" s="97">
        <f>Juniori!DG13</f>
        <v>0</v>
      </c>
      <c r="DH45" s="97">
        <f>Juniori!DH13</f>
        <v>0</v>
      </c>
      <c r="DI45" s="97">
        <f>Juniori!DI13</f>
        <v>0</v>
      </c>
      <c r="DJ45" s="97">
        <f>Juniori!DJ13</f>
        <v>0</v>
      </c>
      <c r="DK45" s="97">
        <f>Juniori!DK13</f>
        <v>0</v>
      </c>
      <c r="DL45" s="97">
        <f>Juniori!DL13</f>
        <v>0</v>
      </c>
      <c r="DM45" s="97">
        <f>Juniori!DM13</f>
        <v>0</v>
      </c>
      <c r="DN45" s="97">
        <f>Juniori!DN13</f>
        <v>0</v>
      </c>
      <c r="DO45" s="97">
        <f>Juniori!DO13</f>
        <v>0</v>
      </c>
      <c r="DP45" s="97">
        <f>Juniori!DP13</f>
        <v>0</v>
      </c>
      <c r="DQ45" s="97">
        <f>Juniori!DQ13</f>
        <v>0</v>
      </c>
      <c r="DR45" s="97">
        <f>Juniori!DR13</f>
        <v>0</v>
      </c>
      <c r="DS45" s="97">
        <f>Juniori!DS13</f>
        <v>0</v>
      </c>
      <c r="DT45" s="97">
        <f>Juniori!DT13</f>
        <v>0</v>
      </c>
      <c r="DU45" s="97">
        <f>Juniori!DU13</f>
        <v>0</v>
      </c>
      <c r="DV45" s="97">
        <f>Juniori!DV13</f>
        <v>0</v>
      </c>
      <c r="DW45" s="97">
        <f>Juniori!DW13</f>
        <v>0</v>
      </c>
      <c r="DX45" s="97">
        <f>Juniori!DX13</f>
        <v>0</v>
      </c>
      <c r="DY45" s="97">
        <f>Juniori!DY13</f>
        <v>0</v>
      </c>
      <c r="DZ45" s="97">
        <f>Juniori!DZ13</f>
        <v>0</v>
      </c>
      <c r="EA45" s="97">
        <f>Juniori!EA13</f>
        <v>0</v>
      </c>
      <c r="EB45" s="97">
        <f>Juniori!EB13</f>
        <v>0</v>
      </c>
      <c r="EC45" s="97">
        <f>Juniori!EC13</f>
        <v>0</v>
      </c>
      <c r="ED45" s="97">
        <f>Juniori!ED13</f>
        <v>0</v>
      </c>
      <c r="EE45" s="97">
        <f>Juniori!EE13</f>
        <v>0</v>
      </c>
      <c r="EF45" s="97">
        <f>Juniori!EF13</f>
        <v>0</v>
      </c>
      <c r="EG45" s="97">
        <f>Juniori!EG13</f>
        <v>0</v>
      </c>
      <c r="EH45" s="97">
        <f>Juniori!EH13</f>
        <v>0</v>
      </c>
      <c r="EI45" s="97">
        <f>Juniori!EI13</f>
        <v>0</v>
      </c>
      <c r="EJ45" s="97">
        <f>Juniori!EJ13</f>
        <v>0</v>
      </c>
      <c r="EK45" s="97">
        <f>Juniori!EK13</f>
        <v>0</v>
      </c>
      <c r="EL45" s="97">
        <f>Juniori!EL13</f>
        <v>0</v>
      </c>
      <c r="EM45" s="97">
        <f>Juniori!EM13</f>
        <v>0</v>
      </c>
      <c r="EN45" s="97">
        <f>Juniori!EN13</f>
        <v>0</v>
      </c>
      <c r="EO45" s="97">
        <f>Juniori!EO13</f>
        <v>0</v>
      </c>
      <c r="EP45" s="97">
        <f>Juniori!EP13</f>
        <v>0</v>
      </c>
      <c r="EQ45" s="97">
        <f>Juniori!EQ13</f>
        <v>0</v>
      </c>
      <c r="ER45" s="97">
        <f>Juniori!ER13</f>
        <v>0</v>
      </c>
      <c r="ES45" s="97">
        <f>Juniori!ES13</f>
        <v>0</v>
      </c>
      <c r="ET45" s="97">
        <f>Juniori!ET13</f>
        <v>0</v>
      </c>
      <c r="EU45" s="97">
        <f>Juniori!EU13</f>
        <v>0</v>
      </c>
      <c r="EV45" s="97">
        <f>Juniori!EV13</f>
        <v>0</v>
      </c>
      <c r="EW45" s="97">
        <f>Juniori!EW13</f>
        <v>0</v>
      </c>
      <c r="EX45" s="97">
        <f>Juniori!EX13</f>
        <v>0</v>
      </c>
      <c r="EY45" s="97">
        <f>Juniori!EY13</f>
        <v>0</v>
      </c>
      <c r="EZ45" s="97">
        <f>Juniori!EZ13</f>
        <v>0</v>
      </c>
      <c r="FA45" s="97">
        <f>Juniori!FA13</f>
        <v>0</v>
      </c>
      <c r="FB45" s="97">
        <f>Juniori!FB13</f>
        <v>0</v>
      </c>
      <c r="FC45" s="97">
        <f>Juniori!FC13</f>
        <v>0</v>
      </c>
      <c r="FD45" s="97">
        <f>Juniori!FD13</f>
        <v>0</v>
      </c>
      <c r="FE45" s="97">
        <f>Juniori!FE13</f>
        <v>0</v>
      </c>
      <c r="FF45" s="97">
        <f>Juniori!FF13</f>
        <v>0</v>
      </c>
      <c r="FG45" s="97">
        <f>Juniori!FG13</f>
        <v>0</v>
      </c>
      <c r="FH45" s="97">
        <f>Juniori!FH13</f>
        <v>0</v>
      </c>
      <c r="FI45" s="97">
        <f>Juniori!FI13</f>
        <v>0</v>
      </c>
      <c r="FJ45" s="97">
        <f>Juniori!FJ13</f>
        <v>0</v>
      </c>
      <c r="FK45" s="97">
        <f>Juniori!FK13</f>
        <v>0</v>
      </c>
      <c r="FL45" s="97">
        <f>Juniori!FL13</f>
        <v>0</v>
      </c>
      <c r="FM45" s="97">
        <f>Juniori!FM13</f>
        <v>0</v>
      </c>
      <c r="FN45" s="97">
        <f>Juniori!FN13</f>
        <v>0</v>
      </c>
      <c r="FO45" s="97">
        <f>Juniori!FO13</f>
        <v>0</v>
      </c>
      <c r="FP45" s="97">
        <f>Juniori!FP13</f>
        <v>0</v>
      </c>
      <c r="FQ45" s="97">
        <f>Juniori!FQ13</f>
        <v>0</v>
      </c>
      <c r="FR45" s="97">
        <f>Juniori!FR13</f>
        <v>0</v>
      </c>
      <c r="FS45" s="97">
        <f>Juniori!FS13</f>
        <v>0</v>
      </c>
      <c r="FT45" s="97">
        <f>Juniori!FT13</f>
        <v>0</v>
      </c>
      <c r="FU45" s="97">
        <f>Juniori!FU13</f>
        <v>0</v>
      </c>
      <c r="FV45" s="97">
        <f>Juniori!FV13</f>
        <v>0</v>
      </c>
      <c r="FW45" s="97">
        <f>Juniori!FW13</f>
        <v>0</v>
      </c>
      <c r="FX45" s="97">
        <f>Juniori!FX13</f>
        <v>0</v>
      </c>
      <c r="FY45" s="97">
        <f>Juniori!FY13</f>
        <v>0</v>
      </c>
      <c r="FZ45" s="97">
        <f>Juniori!FZ13</f>
        <v>0</v>
      </c>
      <c r="GA45" s="97">
        <f>Juniori!GA13</f>
        <v>0</v>
      </c>
      <c r="GB45" s="97">
        <f>Juniori!GB13</f>
        <v>0</v>
      </c>
      <c r="GC45" s="97">
        <f>Juniori!GC13</f>
        <v>0</v>
      </c>
      <c r="GD45" s="97">
        <f>Juniori!GD13</f>
        <v>0</v>
      </c>
      <c r="GE45" s="97">
        <f>Juniori!GE13</f>
        <v>0</v>
      </c>
      <c r="GF45" s="97">
        <f>Juniori!GF13</f>
        <v>0</v>
      </c>
      <c r="GG45" s="97">
        <f>Juniori!GG13</f>
        <v>0</v>
      </c>
      <c r="GH45" s="97">
        <f>Juniori!GH13</f>
        <v>0</v>
      </c>
      <c r="GI45" s="97">
        <f>Juniori!GI13</f>
        <v>0</v>
      </c>
      <c r="GJ45" s="97">
        <f>Juniori!GJ13</f>
        <v>0</v>
      </c>
      <c r="GK45" s="97">
        <f>Juniori!GK13</f>
        <v>0</v>
      </c>
      <c r="GL45" s="97">
        <f>Juniori!GL13</f>
        <v>0</v>
      </c>
      <c r="GM45" s="97">
        <f>Juniori!GM13</f>
        <v>0</v>
      </c>
      <c r="GN45" s="97">
        <f>Juniori!GN13</f>
        <v>0</v>
      </c>
      <c r="GO45" s="97">
        <f>Juniori!GO13</f>
        <v>0</v>
      </c>
      <c r="GP45" s="97">
        <f>Juniori!GP13</f>
        <v>0</v>
      </c>
      <c r="GQ45" s="97">
        <f>Juniori!GQ13</f>
        <v>0</v>
      </c>
      <c r="GR45" s="97">
        <f>Juniori!GR13</f>
        <v>0</v>
      </c>
      <c r="GS45" s="97">
        <f>Juniori!GS13</f>
        <v>0</v>
      </c>
      <c r="GT45" s="97">
        <f>Juniori!GT13</f>
        <v>0</v>
      </c>
      <c r="GU45" s="97">
        <f>Juniori!GU13</f>
        <v>0</v>
      </c>
      <c r="GV45" s="97">
        <f>Juniori!GV13</f>
        <v>0</v>
      </c>
      <c r="GW45" s="97">
        <f>Juniori!GW13</f>
        <v>0</v>
      </c>
      <c r="GX45" s="97">
        <f>Juniori!GX13</f>
        <v>0</v>
      </c>
      <c r="GY45" s="97">
        <f>Juniori!GY13</f>
        <v>0</v>
      </c>
      <c r="GZ45" s="97">
        <f>Juniori!GZ13</f>
        <v>0</v>
      </c>
      <c r="HA45" s="97">
        <f>Juniori!HA13</f>
        <v>0</v>
      </c>
      <c r="HB45" s="97">
        <f>Juniori!HB13</f>
        <v>0</v>
      </c>
      <c r="HC45" s="97">
        <f>Juniori!HC13</f>
        <v>0</v>
      </c>
      <c r="HD45" s="97">
        <f>Juniori!HD13</f>
        <v>0</v>
      </c>
      <c r="HE45" s="97">
        <f>Juniori!HE13</f>
        <v>0</v>
      </c>
      <c r="HF45" s="97">
        <f>Juniori!HF13</f>
        <v>0</v>
      </c>
      <c r="HG45" s="97">
        <f>Juniori!HG13</f>
        <v>0</v>
      </c>
      <c r="HH45" s="97">
        <f>Juniori!HH13</f>
        <v>0</v>
      </c>
      <c r="HI45" s="97">
        <f>Juniori!HI13</f>
        <v>0</v>
      </c>
      <c r="HJ45" s="97">
        <f>Juniori!HJ13</f>
        <v>0</v>
      </c>
      <c r="HK45" s="97">
        <f>Juniori!HK13</f>
        <v>0</v>
      </c>
      <c r="HL45" s="97">
        <f>Juniori!HL13</f>
        <v>0</v>
      </c>
      <c r="HM45" s="97">
        <f>Juniori!HM13</f>
        <v>0</v>
      </c>
      <c r="HN45" s="97">
        <f>Juniori!HN13</f>
        <v>0</v>
      </c>
      <c r="HO45" s="97">
        <f>Juniori!HO13</f>
        <v>0</v>
      </c>
      <c r="HP45" s="97">
        <f>Juniori!HP13</f>
        <v>0</v>
      </c>
      <c r="HQ45" s="97">
        <f>Juniori!HQ13</f>
        <v>0</v>
      </c>
      <c r="HR45" s="97">
        <f>Juniori!HR13</f>
        <v>0</v>
      </c>
      <c r="HS45" s="97">
        <f>Juniori!HS13</f>
        <v>0</v>
      </c>
      <c r="HT45" s="97">
        <f>Juniori!HT13</f>
        <v>0</v>
      </c>
      <c r="HU45" s="97">
        <f>Juniori!HU13</f>
        <v>0</v>
      </c>
      <c r="HV45" s="97">
        <f>Juniori!HV13</f>
        <v>0</v>
      </c>
      <c r="HW45" s="97">
        <f>Juniori!HW13</f>
        <v>0</v>
      </c>
      <c r="HX45" s="97">
        <f>Juniori!HX13</f>
        <v>0</v>
      </c>
      <c r="HY45" s="97">
        <f>Juniori!HY13</f>
        <v>0</v>
      </c>
      <c r="HZ45" s="97">
        <f>Juniori!HZ13</f>
        <v>0</v>
      </c>
      <c r="IA45" s="97">
        <f>Juniori!IA13</f>
        <v>0</v>
      </c>
      <c r="IB45" s="97">
        <f>Juniori!IB13</f>
        <v>0</v>
      </c>
      <c r="IC45" s="97">
        <f>Juniori!IC13</f>
        <v>0</v>
      </c>
      <c r="ID45" s="97">
        <f>Juniori!ID13</f>
        <v>0</v>
      </c>
      <c r="IE45" s="97">
        <f>Juniori!IE13</f>
        <v>0</v>
      </c>
      <c r="IF45" s="97">
        <f>Juniori!IF13</f>
        <v>0</v>
      </c>
      <c r="IG45" s="97">
        <f>Juniori!IG13</f>
        <v>0</v>
      </c>
      <c r="IH45" s="97">
        <f>Juniori!IH13</f>
        <v>0</v>
      </c>
      <c r="II45" s="97">
        <f>Juniori!II13</f>
        <v>0</v>
      </c>
      <c r="IJ45" s="97">
        <f>Juniori!IJ13</f>
        <v>0</v>
      </c>
      <c r="IK45" s="97">
        <f>Juniori!IK13</f>
        <v>0</v>
      </c>
      <c r="IL45" s="97">
        <f>Juniori!IL13</f>
        <v>0</v>
      </c>
      <c r="IM45" s="97">
        <f>Juniori!IM13</f>
        <v>0</v>
      </c>
      <c r="IN45" s="97">
        <f>Juniori!IN13</f>
        <v>0</v>
      </c>
      <c r="IO45" s="97">
        <f>Juniori!IO13</f>
        <v>0</v>
      </c>
      <c r="IP45" s="97">
        <f>Juniori!IP13</f>
        <v>0</v>
      </c>
      <c r="IQ45" s="97">
        <f>Juniori!IQ13</f>
        <v>0</v>
      </c>
      <c r="IR45" s="97">
        <f>Juniori!IR13</f>
        <v>0</v>
      </c>
      <c r="IS45" s="97">
        <f>Juniori!IS13</f>
        <v>0</v>
      </c>
      <c r="IT45" s="97">
        <f>Juniori!IT13</f>
        <v>0</v>
      </c>
      <c r="IU45" s="97">
        <f>Juniori!IU13</f>
        <v>0</v>
      </c>
      <c r="IV45" s="97">
        <f>Juniori!IV13</f>
        <v>1</v>
      </c>
      <c r="IW45" s="97">
        <f>Juniori!IW13</f>
        <v>0</v>
      </c>
      <c r="IX45" s="97">
        <f>Juniori!IX13</f>
        <v>0</v>
      </c>
      <c r="IY45" s="97">
        <f>Juniori!IY13</f>
        <v>0</v>
      </c>
      <c r="IZ45" s="97">
        <f>Juniori!IZ13</f>
        <v>0</v>
      </c>
      <c r="JA45" s="97">
        <f>Juniori!JA13</f>
        <v>0</v>
      </c>
      <c r="JB45" s="97">
        <f>Juniori!JB13</f>
        <v>0</v>
      </c>
      <c r="JC45" s="97">
        <f>Juniori!JC13</f>
        <v>0</v>
      </c>
      <c r="JD45" s="97">
        <f>Juniori!JD13</f>
        <v>0</v>
      </c>
      <c r="JE45" s="97">
        <f>Juniori!JE13</f>
        <v>0</v>
      </c>
      <c r="JF45" s="97">
        <f>Juniori!JF13</f>
        <v>0</v>
      </c>
      <c r="JG45" s="97">
        <f>Juniori!JG13</f>
        <v>0</v>
      </c>
      <c r="JH45" s="97">
        <f>Juniori!JH13</f>
        <v>0</v>
      </c>
      <c r="JI45" s="97">
        <f>Juniori!JI13</f>
        <v>0</v>
      </c>
      <c r="JJ45" s="97">
        <f>Juniori!JJ13</f>
        <v>0</v>
      </c>
      <c r="JK45" s="97">
        <f>Juniori!JK13</f>
        <v>0</v>
      </c>
      <c r="JL45" s="97">
        <f>Juniori!JL13</f>
        <v>0</v>
      </c>
      <c r="JM45" s="97">
        <f>Juniori!JM13</f>
        <v>0</v>
      </c>
      <c r="JN45" s="97">
        <f>Juniori!JN13</f>
        <v>0</v>
      </c>
      <c r="JO45" s="97">
        <f>Juniori!JO13</f>
        <v>0</v>
      </c>
      <c r="JP45" s="97">
        <f>Juniori!JP13</f>
        <v>0</v>
      </c>
      <c r="JQ45" s="97">
        <f>Juniori!JQ13</f>
        <v>0</v>
      </c>
      <c r="JR45" s="97">
        <f>Juniori!JR13</f>
        <v>0</v>
      </c>
      <c r="JS45" s="97">
        <f>Juniori!JS13</f>
        <v>0</v>
      </c>
      <c r="JT45" s="97">
        <f>Juniori!JT13</f>
        <v>0</v>
      </c>
      <c r="JU45" s="97">
        <f>Juniori!JU13</f>
        <v>0</v>
      </c>
      <c r="JV45" s="97">
        <f>Juniori!JV13</f>
        <v>0</v>
      </c>
      <c r="JW45" s="97">
        <f>Juniori!JW13</f>
        <v>0</v>
      </c>
      <c r="JX45" s="97">
        <f>Juniori!JX13</f>
        <v>0</v>
      </c>
      <c r="JY45" s="97">
        <f>Juniori!JY13</f>
        <v>0</v>
      </c>
      <c r="JZ45" s="97">
        <f>Juniori!JZ13</f>
        <v>0</v>
      </c>
      <c r="KA45" s="97">
        <f>Juniori!KA13</f>
        <v>0</v>
      </c>
      <c r="KB45" s="97">
        <f>Juniori!KB13</f>
        <v>0</v>
      </c>
      <c r="KC45" s="97">
        <f>Juniori!KC13</f>
        <v>0</v>
      </c>
      <c r="KD45" s="97">
        <f>Juniori!KD13</f>
        <v>0</v>
      </c>
      <c r="KE45" s="97">
        <f>Juniori!KE13</f>
        <v>0</v>
      </c>
      <c r="KF45" s="97">
        <f>Juniori!KF13</f>
        <v>0</v>
      </c>
      <c r="KG45" s="97">
        <f>Juniori!KG13</f>
        <v>0</v>
      </c>
      <c r="KH45" s="97">
        <f>Juniori!KH13</f>
        <v>0</v>
      </c>
      <c r="KI45" s="97">
        <f>Juniori!KI13</f>
        <v>0</v>
      </c>
      <c r="KJ45" s="97">
        <f>Juniori!KJ13</f>
        <v>0</v>
      </c>
      <c r="KK45" s="97">
        <f>Juniori!KK13</f>
        <v>0</v>
      </c>
      <c r="KL45" s="97">
        <f>Juniori!KL13</f>
        <v>0</v>
      </c>
      <c r="KM45" s="97">
        <f>Juniori!KM13</f>
        <v>0</v>
      </c>
      <c r="KN45" s="97">
        <f>Juniori!KN13</f>
        <v>0</v>
      </c>
      <c r="KO45" s="97">
        <f>Juniori!KO13</f>
        <v>0</v>
      </c>
      <c r="KP45" s="97">
        <f>Juniori!KP13</f>
        <v>0</v>
      </c>
      <c r="KQ45" s="97">
        <f>Juniori!KQ13</f>
        <v>0</v>
      </c>
      <c r="KR45" s="97">
        <f>Juniori!KR13</f>
        <v>0</v>
      </c>
      <c r="KS45" s="97">
        <f>Juniori!KS13</f>
        <v>0</v>
      </c>
      <c r="KT45" s="97">
        <f>Juniori!KT13</f>
        <v>0</v>
      </c>
      <c r="KU45" s="97">
        <f>Juniori!KU13</f>
        <v>0</v>
      </c>
      <c r="KV45" s="97">
        <f>Juniori!KV13</f>
        <v>0</v>
      </c>
      <c r="KW45" s="97">
        <f>Juniori!KW13</f>
        <v>0</v>
      </c>
      <c r="KX45" s="97">
        <f>Juniori!KX13</f>
        <v>0</v>
      </c>
      <c r="KY45" s="97">
        <f>Juniori!KY13</f>
        <v>0</v>
      </c>
      <c r="KZ45" s="97">
        <f>Juniori!KZ13</f>
        <v>0</v>
      </c>
      <c r="LA45" s="97">
        <f>Juniori!LA13</f>
        <v>0</v>
      </c>
      <c r="LB45" s="97">
        <f>Juniori!LB13</f>
        <v>0</v>
      </c>
      <c r="LC45" s="97">
        <f>Juniori!LC13</f>
        <v>0</v>
      </c>
      <c r="LD45" s="97">
        <f>Juniori!LD13</f>
        <v>0</v>
      </c>
      <c r="LE45" s="97">
        <f>Juniori!LE13</f>
        <v>0</v>
      </c>
      <c r="LF45" s="97">
        <f>Juniori!LF13</f>
        <v>0</v>
      </c>
      <c r="LG45" s="97">
        <f>Juniori!LG13</f>
        <v>0</v>
      </c>
      <c r="LH45" s="97">
        <f>Juniori!LH13</f>
        <v>0</v>
      </c>
      <c r="LI45" s="97">
        <f>Juniori!LI13</f>
        <v>0</v>
      </c>
      <c r="LJ45" s="97">
        <f>Juniori!LJ13</f>
        <v>0</v>
      </c>
      <c r="LK45" s="97">
        <f>Juniori!LK13</f>
        <v>0</v>
      </c>
      <c r="LL45" s="97">
        <f>Juniori!LL13</f>
        <v>0</v>
      </c>
      <c r="LM45" s="97">
        <f>Juniori!LM13</f>
        <v>0</v>
      </c>
      <c r="LN45" s="97">
        <f>Juniori!LN13</f>
        <v>0</v>
      </c>
      <c r="LO45" s="97">
        <f>Juniori!LO13</f>
        <v>0</v>
      </c>
      <c r="LP45" s="97">
        <f>Juniori!LP13</f>
        <v>0</v>
      </c>
      <c r="LQ45" s="97">
        <f>Juniori!LQ13</f>
        <v>0</v>
      </c>
      <c r="LR45" s="97">
        <f>Juniori!LR13</f>
        <v>0</v>
      </c>
      <c r="LS45" s="97">
        <f>Juniori!LS13</f>
        <v>0</v>
      </c>
      <c r="LT45" s="97">
        <f>Juniori!LT13</f>
        <v>0</v>
      </c>
      <c r="LU45" s="97">
        <f>Juniori!LU13</f>
        <v>0</v>
      </c>
      <c r="LV45" s="97">
        <f>Juniori!LV13</f>
        <v>0</v>
      </c>
      <c r="LW45" s="97">
        <f>Juniori!LW13</f>
        <v>0</v>
      </c>
      <c r="LX45" s="97">
        <f>Juniori!LX13</f>
        <v>0</v>
      </c>
      <c r="LY45" s="97">
        <f>Juniori!LY13</f>
        <v>0</v>
      </c>
      <c r="LZ45" s="97">
        <f>Juniori!LZ13</f>
        <v>0</v>
      </c>
      <c r="MA45" s="97">
        <f>Juniori!MA13</f>
        <v>0</v>
      </c>
      <c r="MB45" s="97">
        <f>Juniori!MB13</f>
        <v>0</v>
      </c>
      <c r="MC45" s="97">
        <f>Juniori!MC13</f>
        <v>0</v>
      </c>
      <c r="MD45" s="97">
        <f>Juniori!MD13</f>
        <v>0</v>
      </c>
      <c r="ME45" s="97">
        <f>Juniori!ME13</f>
        <v>0</v>
      </c>
      <c r="MF45" s="97">
        <f>Juniori!MF13</f>
        <v>0</v>
      </c>
      <c r="MG45" s="97">
        <f>Juniori!MG13</f>
        <v>0</v>
      </c>
      <c r="MH45" s="97">
        <f>Juniori!MH13</f>
        <v>0</v>
      </c>
      <c r="MI45" s="97">
        <f>Juniori!MI13</f>
        <v>0</v>
      </c>
      <c r="MJ45" s="97">
        <f>Juniori!MJ13</f>
        <v>0</v>
      </c>
      <c r="MK45" s="97">
        <f>Juniori!MK13</f>
        <v>0</v>
      </c>
      <c r="ML45" s="97">
        <f>Juniori!ML13</f>
        <v>0</v>
      </c>
      <c r="MM45" s="97">
        <f>Juniori!MM13</f>
        <v>0</v>
      </c>
      <c r="MN45" s="97">
        <f>Juniori!MN13</f>
        <v>0</v>
      </c>
      <c r="MO45" s="97">
        <f>Juniori!MO13</f>
        <v>0</v>
      </c>
      <c r="MP45" s="97">
        <f>Juniori!MP13</f>
        <v>0</v>
      </c>
      <c r="MQ45" s="97">
        <f>Juniori!MQ13</f>
        <v>0</v>
      </c>
      <c r="MR45" s="97">
        <f>Juniori!MR13</f>
        <v>0</v>
      </c>
      <c r="MS45" s="97">
        <f>Juniori!MS13</f>
        <v>0</v>
      </c>
      <c r="MT45" s="97">
        <f>Juniori!MT13</f>
        <v>0</v>
      </c>
      <c r="MU45" s="97">
        <f>Juniori!MU13</f>
        <v>0</v>
      </c>
      <c r="MV45" s="97">
        <f>Juniori!MV13</f>
        <v>0</v>
      </c>
      <c r="MW45" s="97">
        <f>Juniori!MW13</f>
        <v>0</v>
      </c>
      <c r="MX45" s="97">
        <f>Juniori!MX13</f>
        <v>0</v>
      </c>
      <c r="MY45" s="97">
        <f>Juniori!MY13</f>
        <v>0</v>
      </c>
      <c r="MZ45" s="97">
        <f>Juniori!MZ13</f>
        <v>0</v>
      </c>
      <c r="NA45" s="97">
        <f>Juniori!NA13</f>
        <v>0</v>
      </c>
      <c r="NB45" s="97">
        <f>Juniori!NB13</f>
        <v>0</v>
      </c>
      <c r="NC45" s="97">
        <f>Juniori!NC13</f>
        <v>0</v>
      </c>
      <c r="ND45" s="97">
        <f>Juniori!ND13</f>
        <v>0</v>
      </c>
      <c r="NE45" s="97">
        <f>Juniori!NE13</f>
        <v>0</v>
      </c>
      <c r="NF45" s="97">
        <f>Juniori!NF13</f>
        <v>0</v>
      </c>
      <c r="NG45" s="97">
        <f>Juniori!NG13</f>
        <v>0</v>
      </c>
      <c r="NH45" s="97">
        <f>Juniori!NH13</f>
        <v>0</v>
      </c>
      <c r="NI45" s="97">
        <f>Juniori!NI13</f>
        <v>0</v>
      </c>
      <c r="NJ45" s="97">
        <f>Juniori!NJ13</f>
        <v>0</v>
      </c>
      <c r="NK45" s="97">
        <f>Juniori!NK13</f>
        <v>0</v>
      </c>
      <c r="NL45" s="97">
        <f>Juniori!NL13</f>
        <v>0</v>
      </c>
      <c r="NM45" s="97">
        <f>Juniori!NM13</f>
        <v>0</v>
      </c>
      <c r="NN45" s="97">
        <f>Juniori!NN13</f>
        <v>0</v>
      </c>
      <c r="NO45" s="97">
        <f>Juniori!NO13</f>
        <v>0</v>
      </c>
      <c r="NP45" s="97">
        <f>Juniori!NP13</f>
        <v>0</v>
      </c>
      <c r="NQ45" s="97">
        <f>Juniori!NQ13</f>
        <v>0</v>
      </c>
      <c r="NR45" s="97">
        <f>Juniori!NR13</f>
        <v>0</v>
      </c>
      <c r="NS45" s="97">
        <f>Juniori!NS13</f>
        <v>0</v>
      </c>
      <c r="NT45" s="97">
        <f>Juniori!NT13</f>
        <v>0</v>
      </c>
      <c r="NU45" s="97">
        <f>Juniori!NU13</f>
        <v>0</v>
      </c>
      <c r="NV45" s="97">
        <f>Juniori!NV13</f>
        <v>0</v>
      </c>
      <c r="NW45" s="97">
        <f>Juniori!NW13</f>
        <v>0</v>
      </c>
      <c r="NX45" s="97">
        <f>Juniori!NX13</f>
        <v>0</v>
      </c>
      <c r="NY45" s="97">
        <f>Juniori!NY13</f>
        <v>0</v>
      </c>
      <c r="NZ45" s="97">
        <f>Juniori!NZ13</f>
        <v>0</v>
      </c>
      <c r="OA45" s="97">
        <f>Juniori!OA13</f>
        <v>0</v>
      </c>
      <c r="OB45" s="97">
        <f>Juniori!OB13</f>
        <v>0</v>
      </c>
      <c r="OC45" s="97">
        <f>Juniori!OC13</f>
        <v>0</v>
      </c>
      <c r="OD45" s="97">
        <f>Juniori!OD13</f>
        <v>0</v>
      </c>
      <c r="OE45" s="97">
        <f>Juniori!OE13</f>
        <v>0</v>
      </c>
      <c r="OF45" s="97">
        <f>Juniori!OF13</f>
        <v>0</v>
      </c>
      <c r="OG45" s="97">
        <f>Juniori!OG13</f>
        <v>0</v>
      </c>
      <c r="OH45" s="97">
        <f>Juniori!OH13</f>
        <v>0</v>
      </c>
      <c r="OI45" s="97">
        <f>Juniori!OI13</f>
        <v>0</v>
      </c>
      <c r="OJ45" s="97">
        <f>Juniori!OJ13</f>
        <v>0</v>
      </c>
      <c r="OK45" s="97">
        <f>Juniori!OK13</f>
        <v>0</v>
      </c>
      <c r="OL45" s="97">
        <f>Juniori!OL13</f>
        <v>0</v>
      </c>
      <c r="OM45" s="97">
        <f>Juniori!OM13</f>
        <v>0</v>
      </c>
      <c r="ON45" s="97">
        <f>Juniori!ON13</f>
        <v>0</v>
      </c>
      <c r="OO45" s="97">
        <f>Juniori!OO13</f>
        <v>0</v>
      </c>
      <c r="OP45" s="97">
        <f>Juniori!OP13</f>
        <v>0</v>
      </c>
      <c r="OQ45" s="97">
        <f>Juniori!OQ13</f>
        <v>0</v>
      </c>
      <c r="OR45" s="97">
        <f>Juniori!OR13</f>
        <v>0</v>
      </c>
      <c r="OS45" s="97">
        <f>Juniori!OS13</f>
        <v>0</v>
      </c>
      <c r="OT45" s="97">
        <f>Juniori!OT13</f>
        <v>0</v>
      </c>
      <c r="OU45" s="97">
        <f>Juniori!OU13</f>
        <v>0</v>
      </c>
      <c r="OV45" s="97">
        <f>Juniori!OV13</f>
        <v>0</v>
      </c>
      <c r="OW45" s="97">
        <f>Juniori!OW13</f>
        <v>0</v>
      </c>
      <c r="OX45" s="97">
        <f>Juniori!OX13</f>
        <v>0</v>
      </c>
      <c r="OY45" s="97">
        <f>Juniori!OY13</f>
        <v>0</v>
      </c>
      <c r="OZ45" s="97">
        <f>Juniori!OZ13</f>
        <v>0</v>
      </c>
      <c r="PA45" s="97">
        <f>Juniori!PA13</f>
        <v>0</v>
      </c>
      <c r="PB45" s="97">
        <f>Juniori!PB13</f>
        <v>0</v>
      </c>
      <c r="PC45" s="97">
        <f>Juniori!PC13</f>
        <v>0</v>
      </c>
      <c r="PD45" s="97">
        <f>Juniori!PD13</f>
        <v>0</v>
      </c>
      <c r="PE45" s="97">
        <f>Juniori!PE13</f>
        <v>0</v>
      </c>
      <c r="PF45" s="97">
        <f>Juniori!PF13</f>
        <v>0</v>
      </c>
      <c r="PG45" s="97">
        <f>Juniori!PG13</f>
        <v>0</v>
      </c>
      <c r="PH45" s="97">
        <f>Juniori!PH13</f>
        <v>0</v>
      </c>
      <c r="PI45" s="97">
        <f>Juniori!PI13</f>
        <v>0</v>
      </c>
      <c r="PJ45" s="97">
        <f>Juniori!PJ13</f>
        <v>0</v>
      </c>
      <c r="PK45" s="97">
        <f>Juniori!PK13</f>
        <v>0</v>
      </c>
      <c r="PL45" s="97">
        <f>Juniori!PL13</f>
        <v>0</v>
      </c>
      <c r="PM45" s="97">
        <f>Juniori!PM13</f>
        <v>0</v>
      </c>
      <c r="PN45" s="97">
        <f>Juniori!PN13</f>
        <v>0</v>
      </c>
      <c r="PO45" s="97">
        <f>Juniori!PO13</f>
        <v>0</v>
      </c>
      <c r="PP45" s="97">
        <f>Juniori!PP13</f>
        <v>0</v>
      </c>
      <c r="PQ45" s="97">
        <f>Juniori!PQ13</f>
        <v>0</v>
      </c>
      <c r="PR45" s="97">
        <f>Juniori!PR13</f>
        <v>0</v>
      </c>
      <c r="PS45" s="97">
        <f>Juniori!PS13</f>
        <v>0</v>
      </c>
      <c r="PT45" s="97">
        <f>Juniori!PT13</f>
        <v>0</v>
      </c>
      <c r="PU45" s="97">
        <f>Juniori!PU13</f>
        <v>0</v>
      </c>
      <c r="PV45" s="97">
        <f>Juniori!PV13</f>
        <v>0</v>
      </c>
      <c r="PW45" s="97">
        <f>Juniori!PW13</f>
        <v>0</v>
      </c>
      <c r="PX45" s="97">
        <f>Juniori!PX13</f>
        <v>0</v>
      </c>
      <c r="PY45" s="97">
        <f>Juniori!PY13</f>
        <v>0</v>
      </c>
      <c r="PZ45" s="97">
        <f>Juniori!PZ13</f>
        <v>0</v>
      </c>
      <c r="QA45" s="97">
        <f>Juniori!QA13</f>
        <v>0</v>
      </c>
      <c r="QB45" s="97">
        <f>Juniori!QB13</f>
        <v>0</v>
      </c>
      <c r="QC45" s="97">
        <f>Juniori!QC13</f>
        <v>0</v>
      </c>
      <c r="QD45" s="97">
        <f>Juniori!QD13</f>
        <v>0</v>
      </c>
      <c r="QE45" s="97">
        <f>Juniori!QE13</f>
        <v>0</v>
      </c>
      <c r="QF45" s="97">
        <f>Juniori!QF13</f>
        <v>0</v>
      </c>
      <c r="QG45" s="97">
        <f>Juniori!QG13</f>
        <v>0</v>
      </c>
      <c r="QH45" s="97">
        <f>Juniori!QH13</f>
        <v>0</v>
      </c>
      <c r="QI45" s="97">
        <f>Juniori!QI13</f>
        <v>0</v>
      </c>
      <c r="QJ45" s="97">
        <f>Juniori!QJ13</f>
        <v>0</v>
      </c>
      <c r="QK45" s="97">
        <f>Juniori!QK13</f>
        <v>0</v>
      </c>
      <c r="QL45" s="97">
        <f>Juniori!QL13</f>
        <v>0</v>
      </c>
      <c r="QM45" s="97">
        <f>Juniori!QM13</f>
        <v>0</v>
      </c>
      <c r="QN45" s="97">
        <f>Juniori!QN13</f>
        <v>0</v>
      </c>
      <c r="QO45" s="97">
        <f>Juniori!QO13</f>
        <v>0</v>
      </c>
      <c r="QP45" s="97">
        <f>Juniori!QP13</f>
        <v>0</v>
      </c>
      <c r="QQ45" s="97">
        <f>Juniori!QQ13</f>
        <v>0</v>
      </c>
      <c r="QR45" s="97">
        <f>Juniori!QR13</f>
        <v>0</v>
      </c>
      <c r="QS45" s="97">
        <f>Juniori!QS13</f>
        <v>0</v>
      </c>
      <c r="QT45" s="97">
        <f>Juniori!QT13</f>
        <v>0</v>
      </c>
      <c r="QU45" s="97">
        <f>Juniori!QU13</f>
        <v>0</v>
      </c>
      <c r="QV45" s="97">
        <f>Juniori!QV13</f>
        <v>0</v>
      </c>
      <c r="QW45" s="97">
        <f>Juniori!QW13</f>
        <v>0</v>
      </c>
      <c r="QX45" s="97">
        <f>Juniori!QX13</f>
        <v>0</v>
      </c>
      <c r="QY45" s="97">
        <f>Juniori!QY13</f>
        <v>0</v>
      </c>
      <c r="QZ45" s="97">
        <f>Juniori!QZ13</f>
        <v>0</v>
      </c>
      <c r="RA45" s="97">
        <f>Juniori!RA13</f>
        <v>0</v>
      </c>
      <c r="RB45" s="97">
        <f>Juniori!RB13</f>
        <v>0</v>
      </c>
      <c r="RC45" s="97">
        <f>Juniori!RC13</f>
        <v>0</v>
      </c>
      <c r="RD45" s="97">
        <f>Juniori!RD13</f>
        <v>0</v>
      </c>
      <c r="RE45" s="97">
        <f>Juniori!RE13</f>
        <v>0</v>
      </c>
      <c r="RF45" s="97">
        <f>Juniori!RF13</f>
        <v>0</v>
      </c>
      <c r="RG45" s="97">
        <f>Juniori!RG13</f>
        <v>0</v>
      </c>
      <c r="RH45" s="97">
        <f>Juniori!RH13</f>
        <v>0</v>
      </c>
      <c r="RI45" s="97">
        <f>Juniori!RI13</f>
        <v>0</v>
      </c>
      <c r="RJ45" s="97">
        <f>Juniori!RJ13</f>
        <v>0</v>
      </c>
      <c r="RK45" s="97">
        <f>Juniori!RK13</f>
        <v>0</v>
      </c>
      <c r="RL45" s="97">
        <f>Juniori!RL13</f>
        <v>0</v>
      </c>
      <c r="RM45" s="97">
        <f>Juniori!RM13</f>
        <v>0</v>
      </c>
      <c r="RN45" s="97">
        <f>Juniori!RN13</f>
        <v>0</v>
      </c>
      <c r="RO45" s="97">
        <f>Juniori!RO13</f>
        <v>0</v>
      </c>
      <c r="RP45" s="97">
        <f>Juniori!RP13</f>
        <v>0</v>
      </c>
      <c r="RQ45" s="97">
        <f>Juniori!RQ13</f>
        <v>0</v>
      </c>
      <c r="RR45" s="97">
        <f>Juniori!RR13</f>
        <v>0</v>
      </c>
      <c r="RS45" s="97">
        <f>Juniori!RS13</f>
        <v>0</v>
      </c>
      <c r="RT45" s="97">
        <f>Juniori!RT13</f>
        <v>0</v>
      </c>
      <c r="RU45" s="97">
        <f>Juniori!RU13</f>
        <v>0</v>
      </c>
      <c r="RV45" s="97">
        <f>Juniori!RV13</f>
        <v>0</v>
      </c>
      <c r="RW45" s="97">
        <f>Juniori!RW13</f>
        <v>0</v>
      </c>
      <c r="RX45" s="97">
        <f>Juniori!RX13</f>
        <v>0</v>
      </c>
      <c r="RY45" s="97">
        <f>Juniori!RY13</f>
        <v>0</v>
      </c>
      <c r="RZ45" s="97">
        <f>Juniori!RZ13</f>
        <v>0</v>
      </c>
      <c r="SA45" s="97">
        <f>Juniori!SA13</f>
        <v>0</v>
      </c>
      <c r="SB45" s="97">
        <f>Juniori!SB13</f>
        <v>0</v>
      </c>
      <c r="SC45" s="97">
        <f>Juniori!SC13</f>
        <v>0</v>
      </c>
      <c r="SD45" s="97">
        <f>Juniori!SD13</f>
        <v>0</v>
      </c>
      <c r="SE45" s="97">
        <f>Juniori!SE13</f>
        <v>0</v>
      </c>
      <c r="SF45" s="97">
        <f>Juniori!SF13</f>
        <v>0</v>
      </c>
      <c r="SG45" s="97">
        <f>Juniori!SG13</f>
        <v>0</v>
      </c>
      <c r="SH45" s="97">
        <f>Juniori!SH13</f>
        <v>0</v>
      </c>
      <c r="SI45" s="97">
        <f>Juniori!SI13</f>
        <v>0</v>
      </c>
      <c r="SJ45" s="97">
        <f>Juniori!SJ13</f>
        <v>0</v>
      </c>
      <c r="SK45" s="97">
        <f>Juniori!SK13</f>
        <v>0</v>
      </c>
      <c r="SL45" s="97">
        <f>Juniori!SL13</f>
        <v>0</v>
      </c>
      <c r="SM45" s="97">
        <f>Juniori!SM13</f>
        <v>0</v>
      </c>
      <c r="SN45" s="97">
        <f>Juniori!SN13</f>
        <v>0</v>
      </c>
      <c r="SO45" s="97">
        <f>Juniori!SO13</f>
        <v>0</v>
      </c>
      <c r="SP45" s="97">
        <f>Juniori!SP13</f>
        <v>0</v>
      </c>
      <c r="SQ45" s="97">
        <f>Juniori!SQ13</f>
        <v>0</v>
      </c>
      <c r="SR45" s="97">
        <f>Juniori!SR13</f>
        <v>0</v>
      </c>
      <c r="SS45" s="97">
        <f>Juniori!SS13</f>
        <v>0</v>
      </c>
      <c r="ST45" s="97">
        <f>Juniori!ST13</f>
        <v>0</v>
      </c>
      <c r="SU45" s="97">
        <f>Juniori!SU13</f>
        <v>0</v>
      </c>
      <c r="SV45" s="97">
        <f>Juniori!SV13</f>
        <v>0</v>
      </c>
      <c r="SW45" s="97">
        <f>Juniori!SW13</f>
        <v>0</v>
      </c>
      <c r="SX45" s="97">
        <f>Juniori!SX13</f>
        <v>0</v>
      </c>
      <c r="SY45" s="97">
        <f>Juniori!SY13</f>
        <v>0</v>
      </c>
      <c r="SZ45" s="97">
        <f>Juniori!SZ13</f>
        <v>0</v>
      </c>
      <c r="TA45" s="97">
        <f>Juniori!TA13</f>
        <v>0</v>
      </c>
      <c r="TB45" s="97">
        <f>Juniori!TB13</f>
        <v>0</v>
      </c>
    </row>
    <row r="46" spans="1:522" s="1" customFormat="1" ht="18" customHeight="1" x14ac:dyDescent="0.2">
      <c r="A46" s="12">
        <v>30</v>
      </c>
      <c r="B46" s="11" t="s">
        <v>465</v>
      </c>
      <c r="C46" s="1">
        <v>12714</v>
      </c>
      <c r="D46" s="1">
        <v>2020</v>
      </c>
      <c r="E46" s="4" t="s">
        <v>22</v>
      </c>
      <c r="F46" s="1">
        <v>2366</v>
      </c>
      <c r="G46" s="9" t="s">
        <v>95</v>
      </c>
      <c r="H46" s="4" t="s">
        <v>13</v>
      </c>
      <c r="I46" s="1">
        <f>SUM(K46:TB46)</f>
        <v>55.5</v>
      </c>
      <c r="J46" s="12">
        <f>Tabuľka4[[#This Row],[Stĺpec9]]</f>
        <v>55.5</v>
      </c>
      <c r="K46" s="97">
        <f>Seniori!K12</f>
        <v>0</v>
      </c>
      <c r="L46" s="97">
        <f>Seniori!L12</f>
        <v>0</v>
      </c>
      <c r="M46" s="97">
        <f>Seniori!M12</f>
        <v>0</v>
      </c>
      <c r="N46" s="97">
        <f>Seniori!N12</f>
        <v>0</v>
      </c>
      <c r="O46" s="97">
        <f>Seniori!O12</f>
        <v>0</v>
      </c>
      <c r="P46" s="97">
        <f>Seniori!P12</f>
        <v>0</v>
      </c>
      <c r="Q46" s="97">
        <f>Seniori!Q12</f>
        <v>0</v>
      </c>
      <c r="R46" s="97">
        <f>Seniori!R12</f>
        <v>0</v>
      </c>
      <c r="S46" s="97">
        <f>Seniori!S12</f>
        <v>0</v>
      </c>
      <c r="T46" s="97">
        <f>Seniori!T12</f>
        <v>0</v>
      </c>
      <c r="U46" s="97">
        <f>Seniori!U12</f>
        <v>0</v>
      </c>
      <c r="V46" s="97">
        <f>Seniori!V12</f>
        <v>0</v>
      </c>
      <c r="W46" s="97">
        <f>Seniori!W12</f>
        <v>0</v>
      </c>
      <c r="X46" s="97">
        <f>Seniori!X12</f>
        <v>0</v>
      </c>
      <c r="Y46" s="97">
        <f>Seniori!Y12</f>
        <v>0</v>
      </c>
      <c r="Z46" s="97">
        <f>Seniori!Z12</f>
        <v>0</v>
      </c>
      <c r="AA46" s="97">
        <f>Seniori!AA12</f>
        <v>0</v>
      </c>
      <c r="AB46" s="97">
        <f>Seniori!AB12</f>
        <v>0</v>
      </c>
      <c r="AC46" s="97">
        <f>Seniori!AC12</f>
        <v>0</v>
      </c>
      <c r="AD46" s="97">
        <f>Seniori!AD12</f>
        <v>0</v>
      </c>
      <c r="AE46" s="97">
        <f>Seniori!AE12</f>
        <v>0</v>
      </c>
      <c r="AF46" s="97">
        <f>Seniori!AF12</f>
        <v>0</v>
      </c>
      <c r="AG46" s="97">
        <f>Seniori!AG12</f>
        <v>0</v>
      </c>
      <c r="AH46" s="97">
        <f>Seniori!AH12</f>
        <v>0</v>
      </c>
      <c r="AI46" s="97">
        <f>Seniori!AI12</f>
        <v>0</v>
      </c>
      <c r="AJ46" s="97">
        <f>Seniori!AJ12</f>
        <v>0</v>
      </c>
      <c r="AK46" s="97">
        <f>Seniori!AK12</f>
        <v>0</v>
      </c>
      <c r="AL46" s="97">
        <f>Seniori!AL12</f>
        <v>0</v>
      </c>
      <c r="AM46" s="97">
        <f>Seniori!AM12</f>
        <v>0</v>
      </c>
      <c r="AN46" s="97">
        <f>Seniori!AN12</f>
        <v>0</v>
      </c>
      <c r="AO46" s="97">
        <f>Seniori!AO12</f>
        <v>0</v>
      </c>
      <c r="AP46" s="97">
        <f>Seniori!AP12</f>
        <v>0</v>
      </c>
      <c r="AQ46" s="97">
        <f>Seniori!AQ12</f>
        <v>0</v>
      </c>
      <c r="AR46" s="97">
        <f>Seniori!AR12</f>
        <v>0</v>
      </c>
      <c r="AS46" s="97">
        <f>Seniori!AS12</f>
        <v>0</v>
      </c>
      <c r="AT46" s="97">
        <f>Seniori!AT12</f>
        <v>0</v>
      </c>
      <c r="AU46" s="97">
        <f>Seniori!AU12</f>
        <v>0</v>
      </c>
      <c r="AV46" s="97">
        <f>Seniori!AV12</f>
        <v>0</v>
      </c>
      <c r="AW46" s="97">
        <f>Seniori!AW12</f>
        <v>0</v>
      </c>
      <c r="AX46" s="97">
        <f>Seniori!AX12</f>
        <v>0</v>
      </c>
      <c r="AY46" s="97">
        <f>Seniori!AY12</f>
        <v>0</v>
      </c>
      <c r="AZ46" s="97">
        <f>Seniori!AZ12</f>
        <v>0</v>
      </c>
      <c r="BA46" s="97">
        <f>Seniori!BA12</f>
        <v>0</v>
      </c>
      <c r="BB46" s="97">
        <f>Seniori!BB12</f>
        <v>0</v>
      </c>
      <c r="BC46" s="97">
        <f>Seniori!BC12</f>
        <v>0</v>
      </c>
      <c r="BD46" s="97">
        <f>Seniori!BD12</f>
        <v>0</v>
      </c>
      <c r="BE46" s="97">
        <f>Seniori!BE12</f>
        <v>0</v>
      </c>
      <c r="BF46" s="97">
        <f>Seniori!BF12</f>
        <v>0</v>
      </c>
      <c r="BG46" s="97">
        <f>Seniori!BG12</f>
        <v>0</v>
      </c>
      <c r="BH46" s="97">
        <f>Seniori!BH12</f>
        <v>0</v>
      </c>
      <c r="BI46" s="97">
        <f>Seniori!BI12</f>
        <v>0</v>
      </c>
      <c r="BJ46" s="97">
        <f>Seniori!BJ12</f>
        <v>0</v>
      </c>
      <c r="BK46" s="97">
        <f>Seniori!BK12</f>
        <v>0</v>
      </c>
      <c r="BL46" s="97">
        <f>Seniori!BL12</f>
        <v>0</v>
      </c>
      <c r="BM46" s="97">
        <f>Seniori!BM12</f>
        <v>0</v>
      </c>
      <c r="BN46" s="97">
        <f>Seniori!BN12</f>
        <v>0</v>
      </c>
      <c r="BO46" s="97">
        <f>Seniori!BO12</f>
        <v>0</v>
      </c>
      <c r="BP46" s="97">
        <f>Seniori!BP12</f>
        <v>0</v>
      </c>
      <c r="BQ46" s="97">
        <f>Seniori!BQ12</f>
        <v>0</v>
      </c>
      <c r="BR46" s="97">
        <f>Seniori!BR12</f>
        <v>0</v>
      </c>
      <c r="BS46" s="97">
        <f>Seniori!BS12</f>
        <v>0</v>
      </c>
      <c r="BT46" s="97">
        <f>Seniori!BT12</f>
        <v>0</v>
      </c>
      <c r="BU46" s="97">
        <f>Seniori!BU12</f>
        <v>0</v>
      </c>
      <c r="BV46" s="97">
        <f>Seniori!BV12</f>
        <v>0</v>
      </c>
      <c r="BW46" s="97">
        <f>Seniori!BW12</f>
        <v>0</v>
      </c>
      <c r="BX46" s="97">
        <f>Seniori!BX12</f>
        <v>0</v>
      </c>
      <c r="BY46" s="97">
        <f>Seniori!BY12</f>
        <v>0</v>
      </c>
      <c r="BZ46" s="97">
        <f>Seniori!BZ12</f>
        <v>0</v>
      </c>
      <c r="CA46" s="97">
        <f>Seniori!CA12</f>
        <v>0</v>
      </c>
      <c r="CB46" s="97">
        <f>Seniori!CB12</f>
        <v>0</v>
      </c>
      <c r="CC46" s="97">
        <f>Seniori!CC12</f>
        <v>0</v>
      </c>
      <c r="CD46" s="97">
        <f>Seniori!CD12</f>
        <v>0</v>
      </c>
      <c r="CE46" s="97">
        <f>Seniori!CE12</f>
        <v>0</v>
      </c>
      <c r="CF46" s="97">
        <f>Seniori!CF12</f>
        <v>0</v>
      </c>
      <c r="CG46" s="97">
        <f>Seniori!CG12</f>
        <v>0</v>
      </c>
      <c r="CH46" s="97">
        <f>Seniori!CH12</f>
        <v>0</v>
      </c>
      <c r="CI46" s="97">
        <f>Seniori!CI12</f>
        <v>0</v>
      </c>
      <c r="CJ46" s="97">
        <f>Seniori!CJ12</f>
        <v>0</v>
      </c>
      <c r="CK46" s="97">
        <f>Seniori!CK12</f>
        <v>0</v>
      </c>
      <c r="CL46" s="97">
        <f>Seniori!CL12</f>
        <v>0</v>
      </c>
      <c r="CM46" s="97">
        <f>Seniori!CM12</f>
        <v>0</v>
      </c>
      <c r="CN46" s="97">
        <f>Seniori!CN12</f>
        <v>0</v>
      </c>
      <c r="CO46" s="97">
        <f>Seniori!CO12</f>
        <v>0</v>
      </c>
      <c r="CP46" s="97">
        <f>Seniori!CP12</f>
        <v>0</v>
      </c>
      <c r="CQ46" s="97">
        <f>Seniori!CQ12</f>
        <v>0</v>
      </c>
      <c r="CR46" s="97">
        <f>Seniori!CR12</f>
        <v>0</v>
      </c>
      <c r="CS46" s="97">
        <f>Seniori!CS12</f>
        <v>0</v>
      </c>
      <c r="CT46" s="97">
        <f>Seniori!CT12</f>
        <v>0</v>
      </c>
      <c r="CU46" s="97">
        <f>Seniori!CU12</f>
        <v>0</v>
      </c>
      <c r="CV46" s="97">
        <f>Seniori!CV12</f>
        <v>0</v>
      </c>
      <c r="CW46" s="97">
        <f>Seniori!CW12</f>
        <v>0</v>
      </c>
      <c r="CX46" s="97">
        <f>Seniori!CX12</f>
        <v>0</v>
      </c>
      <c r="CY46" s="97">
        <f>Seniori!CY12</f>
        <v>0</v>
      </c>
      <c r="CZ46" s="97">
        <f>Seniori!CZ12</f>
        <v>0</v>
      </c>
      <c r="DA46" s="97">
        <f>Seniori!DA12</f>
        <v>0</v>
      </c>
      <c r="DB46" s="97">
        <f>Seniori!DB12</f>
        <v>0</v>
      </c>
      <c r="DC46" s="97">
        <f>Seniori!DC12</f>
        <v>0</v>
      </c>
      <c r="DD46" s="97">
        <f>Seniori!DD12</f>
        <v>0</v>
      </c>
      <c r="DE46" s="97">
        <f>Seniori!DE12</f>
        <v>0</v>
      </c>
      <c r="DF46" s="97">
        <f>Seniori!DF12</f>
        <v>0</v>
      </c>
      <c r="DG46" s="97">
        <f>Seniori!DG12</f>
        <v>0</v>
      </c>
      <c r="DH46" s="97">
        <f>Seniori!DH12</f>
        <v>0</v>
      </c>
      <c r="DI46" s="97">
        <f>Seniori!DI12</f>
        <v>0</v>
      </c>
      <c r="DJ46" s="97">
        <f>Seniori!DJ12</f>
        <v>0</v>
      </c>
      <c r="DK46" s="97">
        <f>Seniori!DK12</f>
        <v>0</v>
      </c>
      <c r="DL46" s="97">
        <f>Seniori!DL12</f>
        <v>0</v>
      </c>
      <c r="DM46" s="97">
        <f>Seniori!DM12</f>
        <v>0</v>
      </c>
      <c r="DN46" s="97">
        <f>Seniori!DN12</f>
        <v>0</v>
      </c>
      <c r="DO46" s="97">
        <f>Seniori!DO12</f>
        <v>0</v>
      </c>
      <c r="DP46" s="97">
        <f>Seniori!DP12</f>
        <v>0</v>
      </c>
      <c r="DQ46" s="97">
        <f>Seniori!DQ12</f>
        <v>0</v>
      </c>
      <c r="DR46" s="97">
        <f>Seniori!DR12</f>
        <v>0</v>
      </c>
      <c r="DS46" s="97">
        <f>Seniori!DS12</f>
        <v>0</v>
      </c>
      <c r="DT46" s="97">
        <f>Seniori!DT12</f>
        <v>0</v>
      </c>
      <c r="DU46" s="97">
        <f>Seniori!DU12</f>
        <v>0</v>
      </c>
      <c r="DV46" s="97">
        <f>Seniori!DV12</f>
        <v>0</v>
      </c>
      <c r="DW46" s="97">
        <f>Seniori!DW12</f>
        <v>0</v>
      </c>
      <c r="DX46" s="97">
        <f>Seniori!DX12</f>
        <v>0</v>
      </c>
      <c r="DY46" s="97">
        <f>Seniori!DY12</f>
        <v>0</v>
      </c>
      <c r="DZ46" s="97">
        <f>Seniori!DZ12</f>
        <v>0</v>
      </c>
      <c r="EA46" s="97">
        <f>Seniori!EA12</f>
        <v>0</v>
      </c>
      <c r="EB46" s="97">
        <f>Seniori!EB12</f>
        <v>0</v>
      </c>
      <c r="EC46" s="97">
        <f>Seniori!EC12</f>
        <v>0</v>
      </c>
      <c r="ED46" s="97">
        <f>Seniori!ED12</f>
        <v>0</v>
      </c>
      <c r="EE46" s="97">
        <f>Seniori!EE12</f>
        <v>0</v>
      </c>
      <c r="EF46" s="97">
        <f>Seniori!EF12</f>
        <v>0</v>
      </c>
      <c r="EG46" s="97">
        <f>Seniori!EG12</f>
        <v>0</v>
      </c>
      <c r="EH46" s="97">
        <f>Seniori!EH12</f>
        <v>0</v>
      </c>
      <c r="EI46" s="97">
        <f>Seniori!EI12</f>
        <v>0</v>
      </c>
      <c r="EJ46" s="97">
        <f>Seniori!EJ12</f>
        <v>0</v>
      </c>
      <c r="EK46" s="97">
        <f>Seniori!EK12</f>
        <v>0</v>
      </c>
      <c r="EL46" s="97">
        <f>Seniori!EL12</f>
        <v>0</v>
      </c>
      <c r="EM46" s="97">
        <f>Seniori!EM12</f>
        <v>0</v>
      </c>
      <c r="EN46" s="97">
        <f>Seniori!EN12</f>
        <v>0</v>
      </c>
      <c r="EO46" s="97">
        <f>Seniori!EO12</f>
        <v>0</v>
      </c>
      <c r="EP46" s="97">
        <f>Seniori!EP12</f>
        <v>0</v>
      </c>
      <c r="EQ46" s="97">
        <f>Seniori!EQ12</f>
        <v>0</v>
      </c>
      <c r="ER46" s="97">
        <f>Seniori!ER12</f>
        <v>0</v>
      </c>
      <c r="ES46" s="97">
        <f>Seniori!ES12</f>
        <v>0</v>
      </c>
      <c r="ET46" s="97">
        <f>Seniori!ET12</f>
        <v>0</v>
      </c>
      <c r="EU46" s="97">
        <f>Seniori!EU12</f>
        <v>0</v>
      </c>
      <c r="EV46" s="97">
        <f>Seniori!EV12</f>
        <v>0</v>
      </c>
      <c r="EW46" s="97">
        <f>Seniori!EW12</f>
        <v>0</v>
      </c>
      <c r="EX46" s="97">
        <f>Seniori!EX12</f>
        <v>0</v>
      </c>
      <c r="EY46" s="97">
        <f>Seniori!EY12</f>
        <v>0</v>
      </c>
      <c r="EZ46" s="97">
        <f>Seniori!EZ12</f>
        <v>0</v>
      </c>
      <c r="FA46" s="97">
        <f>Seniori!FA12</f>
        <v>0</v>
      </c>
      <c r="FB46" s="97">
        <f>Seniori!FB12</f>
        <v>0</v>
      </c>
      <c r="FC46" s="97">
        <f>Seniori!FC12</f>
        <v>0</v>
      </c>
      <c r="FD46" s="97">
        <f>Seniori!FD12</f>
        <v>0</v>
      </c>
      <c r="FE46" s="97">
        <f>Seniori!FE12</f>
        <v>0</v>
      </c>
      <c r="FF46" s="97">
        <f>Seniori!FF12</f>
        <v>0</v>
      </c>
      <c r="FG46" s="97">
        <f>Seniori!FG12</f>
        <v>0</v>
      </c>
      <c r="FH46" s="97">
        <f>Seniori!FH12</f>
        <v>0</v>
      </c>
      <c r="FI46" s="97">
        <f>Seniori!FI12</f>
        <v>0</v>
      </c>
      <c r="FJ46" s="97">
        <f>Seniori!FJ12</f>
        <v>0</v>
      </c>
      <c r="FK46" s="97">
        <f>Seniori!FK12</f>
        <v>0</v>
      </c>
      <c r="FL46" s="97">
        <f>Seniori!FL12</f>
        <v>0</v>
      </c>
      <c r="FM46" s="97">
        <f>Seniori!FM12</f>
        <v>0</v>
      </c>
      <c r="FN46" s="97">
        <f>Seniori!FN12</f>
        <v>0</v>
      </c>
      <c r="FO46" s="97">
        <f>Seniori!FO12</f>
        <v>0</v>
      </c>
      <c r="FP46" s="97">
        <f>Seniori!FP12</f>
        <v>0</v>
      </c>
      <c r="FQ46" s="97">
        <f>Seniori!FQ12</f>
        <v>0</v>
      </c>
      <c r="FR46" s="97">
        <f>Seniori!FR12</f>
        <v>0</v>
      </c>
      <c r="FS46" s="97">
        <f>Seniori!FS12</f>
        <v>0</v>
      </c>
      <c r="FT46" s="97">
        <f>Seniori!FT12</f>
        <v>0</v>
      </c>
      <c r="FU46" s="97">
        <f>Seniori!FU12</f>
        <v>0</v>
      </c>
      <c r="FV46" s="97">
        <f>Seniori!FV12</f>
        <v>0</v>
      </c>
      <c r="FW46" s="97">
        <f>Seniori!FW12</f>
        <v>0</v>
      </c>
      <c r="FX46" s="97">
        <f>Seniori!FX12</f>
        <v>0</v>
      </c>
      <c r="FY46" s="97">
        <f>Seniori!FY12</f>
        <v>0</v>
      </c>
      <c r="FZ46" s="97">
        <f>Seniori!FZ12</f>
        <v>0</v>
      </c>
      <c r="GA46" s="97">
        <f>Seniori!GA12</f>
        <v>0</v>
      </c>
      <c r="GB46" s="97">
        <f>Seniori!GB12</f>
        <v>0</v>
      </c>
      <c r="GC46" s="97">
        <f>Seniori!GC12</f>
        <v>0</v>
      </c>
      <c r="GD46" s="97">
        <f>Seniori!GD12</f>
        <v>0</v>
      </c>
      <c r="GE46" s="97">
        <f>Seniori!GE12</f>
        <v>0</v>
      </c>
      <c r="GF46" s="97">
        <f>Seniori!GF12</f>
        <v>0</v>
      </c>
      <c r="GG46" s="97">
        <f>Seniori!GG12</f>
        <v>0</v>
      </c>
      <c r="GH46" s="97">
        <f>Seniori!GH12</f>
        <v>0</v>
      </c>
      <c r="GI46" s="97">
        <f>Seniori!GI12</f>
        <v>0</v>
      </c>
      <c r="GJ46" s="97">
        <f>Seniori!GJ12</f>
        <v>0</v>
      </c>
      <c r="GK46" s="97">
        <f>Seniori!GK12</f>
        <v>0</v>
      </c>
      <c r="GL46" s="97">
        <f>Seniori!GL12</f>
        <v>0</v>
      </c>
      <c r="GM46" s="97">
        <f>Seniori!GM12</f>
        <v>0</v>
      </c>
      <c r="GN46" s="97">
        <f>Seniori!GN12</f>
        <v>0</v>
      </c>
      <c r="GO46" s="97">
        <f>Seniori!GO12</f>
        <v>0</v>
      </c>
      <c r="GP46" s="97">
        <f>Seniori!GP12</f>
        <v>0</v>
      </c>
      <c r="GQ46" s="97">
        <f>Seniori!GQ12</f>
        <v>0</v>
      </c>
      <c r="GR46" s="97">
        <f>Seniori!GR12</f>
        <v>0</v>
      </c>
      <c r="GS46" s="97">
        <f>Seniori!GS12</f>
        <v>0</v>
      </c>
      <c r="GT46" s="97">
        <f>Seniori!GT12</f>
        <v>0</v>
      </c>
      <c r="GU46" s="97">
        <f>Seniori!GU12</f>
        <v>0</v>
      </c>
      <c r="GV46" s="97">
        <f>Seniori!GV12</f>
        <v>0</v>
      </c>
      <c r="GW46" s="97">
        <f>Seniori!GW12</f>
        <v>0</v>
      </c>
      <c r="GX46" s="97">
        <f>Seniori!GX12</f>
        <v>0</v>
      </c>
      <c r="GY46" s="97">
        <f>Seniori!GY12</f>
        <v>0</v>
      </c>
      <c r="GZ46" s="97">
        <f>Seniori!GZ12</f>
        <v>0</v>
      </c>
      <c r="HA46" s="97">
        <f>Seniori!HA12</f>
        <v>0</v>
      </c>
      <c r="HB46" s="97">
        <f>Seniori!HB12</f>
        <v>0</v>
      </c>
      <c r="HC46" s="97">
        <f>Seniori!HC12</f>
        <v>0</v>
      </c>
      <c r="HD46" s="97">
        <f>Seniori!HD12</f>
        <v>0</v>
      </c>
      <c r="HE46" s="97">
        <f>Seniori!HE12</f>
        <v>0</v>
      </c>
      <c r="HF46" s="97">
        <f>Seniori!HF12</f>
        <v>0</v>
      </c>
      <c r="HG46" s="97">
        <f>Seniori!HG12</f>
        <v>0</v>
      </c>
      <c r="HH46" s="97">
        <f>Seniori!HH12</f>
        <v>0</v>
      </c>
      <c r="HI46" s="97">
        <f>Seniori!HI12</f>
        <v>0</v>
      </c>
      <c r="HJ46" s="97">
        <f>Seniori!HJ12</f>
        <v>1</v>
      </c>
      <c r="HK46" s="97">
        <f>Seniori!HK12</f>
        <v>3</v>
      </c>
      <c r="HL46" s="97">
        <f>Seniori!HL12</f>
        <v>0</v>
      </c>
      <c r="HM46" s="97">
        <f>Seniori!HM12</f>
        <v>0</v>
      </c>
      <c r="HN46" s="97">
        <f>Seniori!HN12</f>
        <v>0</v>
      </c>
      <c r="HO46" s="97">
        <f>Seniori!HO12</f>
        <v>0</v>
      </c>
      <c r="HP46" s="97">
        <f>Seniori!HP12</f>
        <v>0</v>
      </c>
      <c r="HQ46" s="97">
        <f>Seniori!HQ12</f>
        <v>0</v>
      </c>
      <c r="HR46" s="97">
        <f>Seniori!HR12</f>
        <v>0</v>
      </c>
      <c r="HS46" s="97">
        <f>Seniori!HS12</f>
        <v>0</v>
      </c>
      <c r="HT46" s="97">
        <f>Seniori!HT12</f>
        <v>5</v>
      </c>
      <c r="HU46" s="97">
        <f>Seniori!HU12</f>
        <v>6</v>
      </c>
      <c r="HV46" s="97">
        <f>Seniori!HV12</f>
        <v>0</v>
      </c>
      <c r="HW46" s="97">
        <f>Seniori!HW12</f>
        <v>0</v>
      </c>
      <c r="HX46" s="97">
        <f>Seniori!HX12</f>
        <v>0</v>
      </c>
      <c r="HY46" s="97">
        <f>Seniori!HY12</f>
        <v>0</v>
      </c>
      <c r="HZ46" s="97">
        <f>Seniori!HZ12</f>
        <v>0</v>
      </c>
      <c r="IA46" s="97">
        <f>Seniori!IA12</f>
        <v>0</v>
      </c>
      <c r="IB46" s="97">
        <f>Seniori!IB12</f>
        <v>0</v>
      </c>
      <c r="IC46" s="97">
        <f>Seniori!IC12</f>
        <v>0</v>
      </c>
      <c r="ID46" s="97">
        <f>Seniori!ID12</f>
        <v>0</v>
      </c>
      <c r="IE46" s="97">
        <f>Seniori!IE12</f>
        <v>0</v>
      </c>
      <c r="IF46" s="97">
        <f>Seniori!IF12</f>
        <v>0</v>
      </c>
      <c r="IG46" s="97">
        <f>Seniori!IG12</f>
        <v>0</v>
      </c>
      <c r="IH46" s="97">
        <f>Seniori!IH12</f>
        <v>0</v>
      </c>
      <c r="II46" s="97">
        <f>Seniori!II12</f>
        <v>0</v>
      </c>
      <c r="IJ46" s="97">
        <f>Seniori!IJ12</f>
        <v>0</v>
      </c>
      <c r="IK46" s="97">
        <f>Seniori!IK12</f>
        <v>0</v>
      </c>
      <c r="IL46" s="97">
        <f>Seniori!IL12</f>
        <v>0</v>
      </c>
      <c r="IM46" s="97">
        <f>Seniori!IM12</f>
        <v>0</v>
      </c>
      <c r="IN46" s="97">
        <f>Seniori!IN12</f>
        <v>0</v>
      </c>
      <c r="IO46" s="97">
        <f>Seniori!IO12</f>
        <v>0</v>
      </c>
      <c r="IP46" s="97">
        <f>Seniori!IP12</f>
        <v>0</v>
      </c>
      <c r="IQ46" s="97">
        <f>Seniori!IQ12</f>
        <v>0</v>
      </c>
      <c r="IR46" s="97">
        <f>Seniori!IR12</f>
        <v>0</v>
      </c>
      <c r="IS46" s="97">
        <f>Seniori!IS12</f>
        <v>0</v>
      </c>
      <c r="IT46" s="97">
        <f>Seniori!IT12</f>
        <v>0</v>
      </c>
      <c r="IU46" s="97">
        <f>Seniori!IU12</f>
        <v>0</v>
      </c>
      <c r="IV46" s="97">
        <f>Seniori!IV12</f>
        <v>0</v>
      </c>
      <c r="IW46" s="97">
        <f>Seniori!IW12</f>
        <v>0</v>
      </c>
      <c r="IX46" s="97">
        <f>Seniori!IX12</f>
        <v>0</v>
      </c>
      <c r="IY46" s="97">
        <f>Seniori!IY12</f>
        <v>0</v>
      </c>
      <c r="IZ46" s="97">
        <f>Seniori!IZ12</f>
        <v>0</v>
      </c>
      <c r="JA46" s="97">
        <f>Seniori!JA12</f>
        <v>0</v>
      </c>
      <c r="JB46" s="97">
        <f>Seniori!JB12</f>
        <v>0</v>
      </c>
      <c r="JC46" s="97">
        <f>Seniori!JC12</f>
        <v>0</v>
      </c>
      <c r="JD46" s="97">
        <f>Seniori!JD12</f>
        <v>0</v>
      </c>
      <c r="JE46" s="97">
        <f>Seniori!JE12</f>
        <v>0</v>
      </c>
      <c r="JF46" s="97">
        <f>Seniori!JF12</f>
        <v>0</v>
      </c>
      <c r="JG46" s="97">
        <f>Seniori!JG12</f>
        <v>0</v>
      </c>
      <c r="JH46" s="97">
        <f>Seniori!JH12</f>
        <v>0</v>
      </c>
      <c r="JI46" s="97">
        <f>Seniori!JI12</f>
        <v>0</v>
      </c>
      <c r="JJ46" s="97">
        <f>Seniori!JJ12</f>
        <v>0</v>
      </c>
      <c r="JK46" s="97">
        <f>Seniori!JK12</f>
        <v>0</v>
      </c>
      <c r="JL46" s="97">
        <f>Seniori!JL12</f>
        <v>0</v>
      </c>
      <c r="JM46" s="97">
        <f>Seniori!JM12</f>
        <v>0</v>
      </c>
      <c r="JN46" s="97">
        <f>Seniori!JN12</f>
        <v>0</v>
      </c>
      <c r="JO46" s="97">
        <f>Seniori!JO12</f>
        <v>0</v>
      </c>
      <c r="JP46" s="97">
        <f>Seniori!JP12</f>
        <v>0</v>
      </c>
      <c r="JQ46" s="97">
        <f>Seniori!JQ12</f>
        <v>0</v>
      </c>
      <c r="JR46" s="97">
        <f>Seniori!JR12</f>
        <v>0</v>
      </c>
      <c r="JS46" s="97">
        <f>Seniori!JS12</f>
        <v>0</v>
      </c>
      <c r="JT46" s="97">
        <f>Seniori!JT12</f>
        <v>0</v>
      </c>
      <c r="JU46" s="97">
        <f>Seniori!JU12</f>
        <v>0</v>
      </c>
      <c r="JV46" s="97">
        <f>Seniori!JV12</f>
        <v>0</v>
      </c>
      <c r="JW46" s="97">
        <f>Seniori!JW12</f>
        <v>0</v>
      </c>
      <c r="JX46" s="97">
        <f>Seniori!JX12</f>
        <v>0</v>
      </c>
      <c r="JY46" s="97">
        <f>Seniori!JY12</f>
        <v>0</v>
      </c>
      <c r="JZ46" s="97">
        <f>Seniori!JZ12</f>
        <v>0</v>
      </c>
      <c r="KA46" s="97">
        <f>Seniori!KA12</f>
        <v>0</v>
      </c>
      <c r="KB46" s="97">
        <f>Seniori!KB12</f>
        <v>0</v>
      </c>
      <c r="KC46" s="97">
        <f>Seniori!KC12</f>
        <v>0</v>
      </c>
      <c r="KD46" s="97">
        <f>Seniori!KD12</f>
        <v>0</v>
      </c>
      <c r="KE46" s="97">
        <f>Seniori!KE12</f>
        <v>0</v>
      </c>
      <c r="KF46" s="97">
        <f>Seniori!KF12</f>
        <v>0</v>
      </c>
      <c r="KG46" s="97">
        <f>Seniori!KG12</f>
        <v>0</v>
      </c>
      <c r="KH46" s="97">
        <f>Seniori!KH12</f>
        <v>0</v>
      </c>
      <c r="KI46" s="97">
        <f>Seniori!KI12</f>
        <v>0</v>
      </c>
      <c r="KJ46" s="97">
        <f>Seniori!KJ12</f>
        <v>10</v>
      </c>
      <c r="KK46" s="97">
        <f>Seniori!KK12</f>
        <v>4</v>
      </c>
      <c r="KL46" s="97">
        <f>Seniori!KL12</f>
        <v>0</v>
      </c>
      <c r="KM46" s="97">
        <f>Seniori!KM12</f>
        <v>0</v>
      </c>
      <c r="KN46" s="97">
        <f>Seniori!KN12</f>
        <v>0</v>
      </c>
      <c r="KO46" s="97">
        <f>Seniori!KO12</f>
        <v>0</v>
      </c>
      <c r="KP46" s="97">
        <f>Seniori!KP12</f>
        <v>0</v>
      </c>
      <c r="KQ46" s="97">
        <f>Seniori!KQ12</f>
        <v>0</v>
      </c>
      <c r="KR46" s="97">
        <f>Seniori!KR12</f>
        <v>0</v>
      </c>
      <c r="KS46" s="97">
        <f>Seniori!KS12</f>
        <v>0</v>
      </c>
      <c r="KT46" s="97">
        <f>Seniori!KT12</f>
        <v>10</v>
      </c>
      <c r="KU46" s="97">
        <f>Seniori!KU12</f>
        <v>0</v>
      </c>
      <c r="KV46" s="97">
        <f>Seniori!KV12</f>
        <v>0</v>
      </c>
      <c r="KW46" s="97">
        <f>Seniori!KW12</f>
        <v>0</v>
      </c>
      <c r="KX46" s="97">
        <f>Seniori!KX12</f>
        <v>0</v>
      </c>
      <c r="KY46" s="97">
        <f>Seniori!KY12</f>
        <v>0</v>
      </c>
      <c r="KZ46" s="97">
        <f>Seniori!KZ12</f>
        <v>0</v>
      </c>
      <c r="LA46" s="97">
        <f>Seniori!LA12</f>
        <v>0</v>
      </c>
      <c r="LB46" s="97">
        <f>Seniori!LB12</f>
        <v>0</v>
      </c>
      <c r="LC46" s="97">
        <f>Seniori!LC12</f>
        <v>0</v>
      </c>
      <c r="LD46" s="97">
        <f>Seniori!LD12</f>
        <v>0</v>
      </c>
      <c r="LE46" s="97">
        <f>Seniori!LE12</f>
        <v>0</v>
      </c>
      <c r="LF46" s="97">
        <f>Seniori!LF12</f>
        <v>0</v>
      </c>
      <c r="LG46" s="97">
        <f>Seniori!LG12</f>
        <v>0</v>
      </c>
      <c r="LH46" s="97">
        <f>Seniori!LH12</f>
        <v>0</v>
      </c>
      <c r="LI46" s="97">
        <f>Seniori!LI12</f>
        <v>6</v>
      </c>
      <c r="LJ46" s="97" t="str">
        <f>Seniori!LJ12</f>
        <v>o</v>
      </c>
      <c r="LK46" s="97">
        <f>Seniori!LK12</f>
        <v>0</v>
      </c>
      <c r="LL46" s="97">
        <f>Seniori!LL12</f>
        <v>0</v>
      </c>
      <c r="LM46" s="97">
        <f>Seniori!LM12</f>
        <v>0</v>
      </c>
      <c r="LN46" s="97">
        <f>Seniori!LN12</f>
        <v>0</v>
      </c>
      <c r="LO46" s="97">
        <f>Seniori!LO12</f>
        <v>0</v>
      </c>
      <c r="LP46" s="97">
        <f>Seniori!LP12</f>
        <v>0</v>
      </c>
      <c r="LQ46" s="97">
        <f>Seniori!LQ12</f>
        <v>0</v>
      </c>
      <c r="LR46" s="97">
        <f>Seniori!LR12</f>
        <v>10.5</v>
      </c>
      <c r="LS46" s="97">
        <f>Seniori!LS12</f>
        <v>0</v>
      </c>
      <c r="LT46" s="97">
        <f>Seniori!LT12</f>
        <v>0</v>
      </c>
      <c r="LU46" s="97">
        <f>Seniori!LU12</f>
        <v>0</v>
      </c>
      <c r="LV46" s="97">
        <f>Seniori!LV12</f>
        <v>0</v>
      </c>
      <c r="LW46" s="97">
        <f>Seniori!LW12</f>
        <v>0</v>
      </c>
      <c r="LX46" s="97">
        <f>Seniori!LX12</f>
        <v>0</v>
      </c>
      <c r="LY46" s="97">
        <f>Seniori!LY12</f>
        <v>0</v>
      </c>
      <c r="LZ46" s="97">
        <f>Seniori!LZ12</f>
        <v>0</v>
      </c>
      <c r="MA46" s="97">
        <f>Seniori!MA12</f>
        <v>0</v>
      </c>
      <c r="MB46" s="97">
        <f>Seniori!MB12</f>
        <v>0</v>
      </c>
      <c r="MC46" s="97">
        <f>Seniori!MC12</f>
        <v>0</v>
      </c>
      <c r="MD46" s="97">
        <f>Seniori!MD12</f>
        <v>0</v>
      </c>
      <c r="ME46" s="97">
        <f>Seniori!ME12</f>
        <v>0</v>
      </c>
      <c r="MF46" s="97">
        <f>Seniori!MF12</f>
        <v>0</v>
      </c>
      <c r="MG46" s="97">
        <f>Seniori!MG12</f>
        <v>0</v>
      </c>
      <c r="MH46" s="97">
        <f>Seniori!MH12</f>
        <v>0</v>
      </c>
      <c r="MI46" s="97">
        <f>Seniori!MI12</f>
        <v>0</v>
      </c>
      <c r="MJ46" s="97">
        <f>Seniori!MJ12</f>
        <v>0</v>
      </c>
      <c r="MK46" s="97">
        <f>Seniori!MK12</f>
        <v>0</v>
      </c>
      <c r="ML46" s="97">
        <f>Seniori!ML12</f>
        <v>0</v>
      </c>
      <c r="MM46" s="97">
        <f>Seniori!MM12</f>
        <v>0</v>
      </c>
      <c r="MN46" s="97">
        <f>Seniori!MN12</f>
        <v>0</v>
      </c>
      <c r="MO46" s="97">
        <f>Seniori!MO12</f>
        <v>0</v>
      </c>
      <c r="MP46" s="97">
        <f>Seniori!MP12</f>
        <v>0</v>
      </c>
      <c r="MQ46" s="97">
        <f>Seniori!MQ12</f>
        <v>0</v>
      </c>
      <c r="MR46" s="97">
        <f>Seniori!MR12</f>
        <v>0</v>
      </c>
      <c r="MS46" s="97">
        <f>Seniori!MS12</f>
        <v>0</v>
      </c>
      <c r="MT46" s="97">
        <f>Seniori!MT12</f>
        <v>0</v>
      </c>
      <c r="MU46" s="97">
        <f>Seniori!MU12</f>
        <v>0</v>
      </c>
      <c r="MV46" s="97">
        <f>Seniori!MV12</f>
        <v>0</v>
      </c>
      <c r="MW46" s="97">
        <f>Seniori!MW12</f>
        <v>0</v>
      </c>
      <c r="MX46" s="97">
        <f>Seniori!MX12</f>
        <v>0</v>
      </c>
      <c r="MY46" s="97">
        <f>Seniori!MY12</f>
        <v>0</v>
      </c>
      <c r="MZ46" s="97">
        <f>Seniori!MZ12</f>
        <v>0</v>
      </c>
      <c r="NA46" s="97">
        <f>Seniori!NA12</f>
        <v>0</v>
      </c>
      <c r="NB46" s="97">
        <f>Seniori!NB12</f>
        <v>0</v>
      </c>
      <c r="NC46" s="97">
        <f>Seniori!NC12</f>
        <v>0</v>
      </c>
      <c r="ND46" s="97">
        <f>Seniori!ND12</f>
        <v>0</v>
      </c>
      <c r="NE46" s="97">
        <f>Seniori!NE12</f>
        <v>0</v>
      </c>
      <c r="NF46" s="97">
        <f>Seniori!NF12</f>
        <v>0</v>
      </c>
      <c r="NG46" s="97">
        <f>Seniori!NG12</f>
        <v>0</v>
      </c>
      <c r="NH46" s="97">
        <f>Seniori!NH12</f>
        <v>0</v>
      </c>
      <c r="NI46" s="97">
        <f>Seniori!NI12</f>
        <v>0</v>
      </c>
      <c r="NJ46" s="97">
        <f>Seniori!NJ12</f>
        <v>0</v>
      </c>
      <c r="NK46" s="97">
        <f>Seniori!NK12</f>
        <v>0</v>
      </c>
      <c r="NL46" s="97">
        <f>Seniori!NL12</f>
        <v>0</v>
      </c>
      <c r="NM46" s="97">
        <f>Seniori!NM12</f>
        <v>0</v>
      </c>
      <c r="NN46" s="97">
        <f>Seniori!NN12</f>
        <v>0</v>
      </c>
      <c r="NO46" s="97">
        <f>Seniori!NO12</f>
        <v>0</v>
      </c>
      <c r="NP46" s="97">
        <f>Seniori!NP12</f>
        <v>0</v>
      </c>
      <c r="NQ46" s="97">
        <f>Seniori!NQ12</f>
        <v>0</v>
      </c>
      <c r="NR46" s="97">
        <f>Seniori!NR12</f>
        <v>0</v>
      </c>
      <c r="NS46" s="97">
        <f>Seniori!NS12</f>
        <v>0</v>
      </c>
      <c r="NT46" s="97">
        <f>Seniori!NT12</f>
        <v>0</v>
      </c>
      <c r="NU46" s="97">
        <f>Seniori!NU12</f>
        <v>0</v>
      </c>
      <c r="NV46" s="97">
        <f>Seniori!NV12</f>
        <v>0</v>
      </c>
      <c r="NW46" s="97">
        <f>Seniori!NW12</f>
        <v>0</v>
      </c>
      <c r="NX46" s="97">
        <f>Seniori!NX12</f>
        <v>0</v>
      </c>
      <c r="NY46" s="97">
        <f>Seniori!NY12</f>
        <v>0</v>
      </c>
      <c r="NZ46" s="97">
        <f>Seniori!NZ12</f>
        <v>0</v>
      </c>
      <c r="OA46" s="97">
        <f>Seniori!OA12</f>
        <v>0</v>
      </c>
      <c r="OB46" s="97">
        <f>Seniori!OB12</f>
        <v>0</v>
      </c>
      <c r="OC46" s="97">
        <f>Seniori!OC12</f>
        <v>0</v>
      </c>
      <c r="OD46" s="97">
        <f>Seniori!OD12</f>
        <v>0</v>
      </c>
      <c r="OE46" s="97">
        <f>Seniori!OE12</f>
        <v>0</v>
      </c>
      <c r="OF46" s="97">
        <f>Seniori!OF12</f>
        <v>0</v>
      </c>
      <c r="OG46" s="97">
        <f>Seniori!OG12</f>
        <v>0</v>
      </c>
      <c r="OH46" s="97">
        <f>Seniori!OH12</f>
        <v>0</v>
      </c>
      <c r="OI46" s="97">
        <f>Seniori!OI12</f>
        <v>0</v>
      </c>
      <c r="OJ46" s="97">
        <f>Seniori!OJ12</f>
        <v>0</v>
      </c>
      <c r="OK46" s="97">
        <f>Seniori!OK12</f>
        <v>0</v>
      </c>
      <c r="OL46" s="97">
        <f>Seniori!OL12</f>
        <v>0</v>
      </c>
      <c r="OM46" s="97">
        <f>Seniori!OM12</f>
        <v>0</v>
      </c>
      <c r="ON46" s="97">
        <f>Seniori!ON12</f>
        <v>0</v>
      </c>
      <c r="OO46" s="97">
        <f>Seniori!OO12</f>
        <v>0</v>
      </c>
      <c r="OP46" s="97">
        <f>Seniori!OP12</f>
        <v>0</v>
      </c>
      <c r="OQ46" s="97">
        <f>Seniori!OQ12</f>
        <v>0</v>
      </c>
      <c r="OR46" s="97">
        <f>Seniori!OR12</f>
        <v>0</v>
      </c>
      <c r="OS46" s="97">
        <f>Seniori!OS12</f>
        <v>0</v>
      </c>
      <c r="OT46" s="97">
        <f>Seniori!OT12</f>
        <v>0</v>
      </c>
      <c r="OU46" s="97">
        <f>Seniori!OU12</f>
        <v>0</v>
      </c>
      <c r="OV46" s="97">
        <f>Seniori!OV12</f>
        <v>0</v>
      </c>
      <c r="OW46" s="97">
        <f>Seniori!OW12</f>
        <v>0</v>
      </c>
      <c r="OX46" s="97">
        <f>Seniori!OX12</f>
        <v>0</v>
      </c>
      <c r="OY46" s="97">
        <f>Seniori!OY12</f>
        <v>0</v>
      </c>
      <c r="OZ46" s="97">
        <f>Seniori!OZ12</f>
        <v>0</v>
      </c>
      <c r="PA46" s="97">
        <f>Seniori!PA12</f>
        <v>0</v>
      </c>
      <c r="PB46" s="97">
        <f>Seniori!PB12</f>
        <v>0</v>
      </c>
      <c r="PC46" s="97">
        <f>Seniori!PC12</f>
        <v>0</v>
      </c>
      <c r="PD46" s="97">
        <f>Seniori!PD12</f>
        <v>0</v>
      </c>
      <c r="PE46" s="97">
        <f>Seniori!PE12</f>
        <v>0</v>
      </c>
      <c r="PF46" s="97">
        <f>Seniori!PF12</f>
        <v>0</v>
      </c>
      <c r="PG46" s="97">
        <f>Seniori!PG12</f>
        <v>0</v>
      </c>
      <c r="PH46" s="97">
        <f>Seniori!PH12</f>
        <v>0</v>
      </c>
      <c r="PI46" s="97">
        <f>Seniori!PI12</f>
        <v>0</v>
      </c>
      <c r="PJ46" s="97">
        <f>Seniori!PJ12</f>
        <v>0</v>
      </c>
      <c r="PK46" s="97">
        <f>Seniori!PK12</f>
        <v>0</v>
      </c>
      <c r="PL46" s="97">
        <f>Seniori!PL12</f>
        <v>0</v>
      </c>
      <c r="PM46" s="97">
        <f>Seniori!PM12</f>
        <v>0</v>
      </c>
      <c r="PN46" s="97">
        <f>Seniori!PN12</f>
        <v>0</v>
      </c>
      <c r="PO46" s="97">
        <f>Seniori!PO12</f>
        <v>0</v>
      </c>
      <c r="PP46" s="97">
        <f>Seniori!PP12</f>
        <v>0</v>
      </c>
      <c r="PQ46" s="97">
        <f>Seniori!PQ12</f>
        <v>0</v>
      </c>
      <c r="PR46" s="97">
        <f>Seniori!PR12</f>
        <v>0</v>
      </c>
      <c r="PS46" s="97">
        <f>Seniori!PS12</f>
        <v>0</v>
      </c>
      <c r="PT46" s="97">
        <f>Seniori!PT12</f>
        <v>0</v>
      </c>
      <c r="PU46" s="97">
        <f>Seniori!PU12</f>
        <v>0</v>
      </c>
      <c r="PV46" s="97">
        <f>Seniori!PV12</f>
        <v>0</v>
      </c>
      <c r="PW46" s="97">
        <f>Seniori!PW12</f>
        <v>0</v>
      </c>
      <c r="PX46" s="97">
        <f>Seniori!PX12</f>
        <v>0</v>
      </c>
      <c r="PY46" s="97">
        <f>Seniori!PY12</f>
        <v>0</v>
      </c>
      <c r="PZ46" s="97">
        <f>Seniori!PZ12</f>
        <v>0</v>
      </c>
      <c r="QA46" s="97">
        <f>Seniori!QA12</f>
        <v>0</v>
      </c>
      <c r="QB46" s="97">
        <f>Seniori!QB12</f>
        <v>0</v>
      </c>
      <c r="QC46" s="97">
        <f>Seniori!QC12</f>
        <v>0</v>
      </c>
      <c r="QD46" s="97">
        <f>Seniori!QD12</f>
        <v>0</v>
      </c>
      <c r="QE46" s="97">
        <f>Seniori!QE12</f>
        <v>0</v>
      </c>
      <c r="QF46" s="97">
        <f>Seniori!QF12</f>
        <v>0</v>
      </c>
      <c r="QG46" s="97">
        <f>Seniori!QG12</f>
        <v>0</v>
      </c>
      <c r="QH46" s="97">
        <f>Seniori!QH12</f>
        <v>0</v>
      </c>
      <c r="QI46" s="97">
        <f>Seniori!QI12</f>
        <v>0</v>
      </c>
      <c r="QJ46" s="97">
        <f>Seniori!QJ12</f>
        <v>0</v>
      </c>
      <c r="QK46" s="97">
        <f>Seniori!QK12</f>
        <v>0</v>
      </c>
      <c r="QL46" s="97">
        <f>Seniori!QL12</f>
        <v>0</v>
      </c>
      <c r="QM46" s="97">
        <f>Seniori!QM12</f>
        <v>0</v>
      </c>
      <c r="QN46" s="97">
        <f>Seniori!QN12</f>
        <v>0</v>
      </c>
      <c r="QO46" s="97">
        <f>Seniori!QO12</f>
        <v>0</v>
      </c>
      <c r="QP46" s="97">
        <f>Seniori!QP12</f>
        <v>0</v>
      </c>
      <c r="QQ46" s="97">
        <f>Seniori!QQ12</f>
        <v>0</v>
      </c>
      <c r="QR46" s="97">
        <f>Seniori!QR12</f>
        <v>0</v>
      </c>
      <c r="QS46" s="97">
        <f>Seniori!QS12</f>
        <v>0</v>
      </c>
      <c r="QT46" s="97">
        <f>Seniori!QT12</f>
        <v>0</v>
      </c>
      <c r="QU46" s="97">
        <f>Seniori!QU12</f>
        <v>0</v>
      </c>
      <c r="QV46" s="97">
        <f>Seniori!QV12</f>
        <v>0</v>
      </c>
      <c r="QW46" s="97">
        <f>Seniori!QW12</f>
        <v>0</v>
      </c>
      <c r="QX46" s="97">
        <f>Seniori!QX12</f>
        <v>0</v>
      </c>
      <c r="QY46" s="97">
        <f>Seniori!QY12</f>
        <v>0</v>
      </c>
      <c r="QZ46" s="97">
        <f>Seniori!QZ12</f>
        <v>0</v>
      </c>
      <c r="RA46" s="97">
        <f>Seniori!RA12</f>
        <v>0</v>
      </c>
      <c r="RB46" s="97">
        <f>Seniori!RB12</f>
        <v>0</v>
      </c>
      <c r="RC46" s="97">
        <f>Seniori!RC12</f>
        <v>0</v>
      </c>
      <c r="RD46" s="97">
        <f>Seniori!RD12</f>
        <v>0</v>
      </c>
      <c r="RE46" s="97">
        <f>Seniori!RE12</f>
        <v>0</v>
      </c>
      <c r="RF46" s="97">
        <f>Seniori!RF12</f>
        <v>0</v>
      </c>
      <c r="RG46" s="97">
        <f>Seniori!RG12</f>
        <v>0</v>
      </c>
      <c r="RH46" s="97">
        <f>Seniori!RH12</f>
        <v>0</v>
      </c>
      <c r="RI46" s="97">
        <f>Seniori!RI12</f>
        <v>0</v>
      </c>
      <c r="RJ46" s="97">
        <f>Seniori!RJ12</f>
        <v>0</v>
      </c>
      <c r="RK46" s="97">
        <f>Seniori!RK12</f>
        <v>0</v>
      </c>
      <c r="RL46" s="97">
        <f>Seniori!RL12</f>
        <v>0</v>
      </c>
      <c r="RM46" s="97">
        <f>Seniori!RM12</f>
        <v>0</v>
      </c>
      <c r="RN46" s="97">
        <f>Seniori!RN12</f>
        <v>0</v>
      </c>
      <c r="RO46" s="97">
        <f>Seniori!RO12</f>
        <v>0</v>
      </c>
      <c r="RP46" s="97">
        <f>Seniori!RP12</f>
        <v>0</v>
      </c>
      <c r="RQ46" s="97">
        <f>Seniori!RQ12</f>
        <v>0</v>
      </c>
      <c r="RR46" s="97">
        <f>Seniori!RR12</f>
        <v>0</v>
      </c>
      <c r="RS46" s="97">
        <f>Seniori!RS12</f>
        <v>0</v>
      </c>
      <c r="RT46" s="97">
        <f>Seniori!RT12</f>
        <v>0</v>
      </c>
      <c r="RU46" s="97">
        <f>Seniori!RU12</f>
        <v>0</v>
      </c>
      <c r="RV46" s="97">
        <f>Seniori!RV12</f>
        <v>0</v>
      </c>
      <c r="RW46" s="97">
        <f>Seniori!RW12</f>
        <v>0</v>
      </c>
      <c r="RX46" s="97">
        <f>Seniori!RX12</f>
        <v>0</v>
      </c>
      <c r="RY46" s="97">
        <f>Seniori!RY12</f>
        <v>0</v>
      </c>
      <c r="RZ46" s="97">
        <f>Seniori!RZ12</f>
        <v>0</v>
      </c>
      <c r="SA46" s="97">
        <f>Seniori!SA12</f>
        <v>0</v>
      </c>
      <c r="SB46" s="97">
        <f>Seniori!SB12</f>
        <v>0</v>
      </c>
      <c r="SC46" s="97">
        <f>Seniori!SC12</f>
        <v>0</v>
      </c>
      <c r="SD46" s="97">
        <f>Seniori!SD12</f>
        <v>0</v>
      </c>
      <c r="SE46" s="97">
        <f>Seniori!SE12</f>
        <v>0</v>
      </c>
      <c r="SF46" s="97">
        <f>Seniori!SF12</f>
        <v>0</v>
      </c>
      <c r="SG46" s="97">
        <f>Seniori!SG12</f>
        <v>0</v>
      </c>
      <c r="SH46" s="97">
        <f>Seniori!SH12</f>
        <v>0</v>
      </c>
      <c r="SI46" s="97">
        <f>Seniori!SI12</f>
        <v>0</v>
      </c>
      <c r="SJ46" s="97">
        <f>Seniori!SJ12</f>
        <v>0</v>
      </c>
      <c r="SK46" s="97">
        <f>Seniori!SK12</f>
        <v>0</v>
      </c>
      <c r="SL46" s="97">
        <f>Seniori!SL12</f>
        <v>0</v>
      </c>
      <c r="SM46" s="97">
        <f>Seniori!SM12</f>
        <v>0</v>
      </c>
      <c r="SN46" s="97">
        <f>Seniori!SN12</f>
        <v>0</v>
      </c>
      <c r="SO46" s="97">
        <f>Seniori!SO12</f>
        <v>0</v>
      </c>
      <c r="SP46" s="97">
        <f>Seniori!SP12</f>
        <v>0</v>
      </c>
      <c r="SQ46" s="97">
        <f>Seniori!SQ12</f>
        <v>0</v>
      </c>
      <c r="SR46" s="97">
        <f>Seniori!SR12</f>
        <v>0</v>
      </c>
      <c r="SS46" s="97">
        <f>Seniori!SS12</f>
        <v>0</v>
      </c>
      <c r="ST46" s="97">
        <f>Seniori!ST12</f>
        <v>0</v>
      </c>
      <c r="SU46" s="97">
        <f>Seniori!SU12</f>
        <v>0</v>
      </c>
      <c r="SV46" s="97">
        <f>Seniori!SV12</f>
        <v>0</v>
      </c>
      <c r="SW46" s="97">
        <f>Seniori!SW12</f>
        <v>0</v>
      </c>
      <c r="SX46" s="97">
        <f>Seniori!SX12</f>
        <v>0</v>
      </c>
      <c r="SY46" s="97">
        <f>Seniori!SY12</f>
        <v>0</v>
      </c>
      <c r="SZ46" s="97">
        <f>Seniori!SZ12</f>
        <v>0</v>
      </c>
      <c r="TA46" s="97">
        <f>Seniori!TA12</f>
        <v>0</v>
      </c>
      <c r="TB46" s="97">
        <f>Seniori!TB12</f>
        <v>0</v>
      </c>
    </row>
    <row r="47" spans="1:522" s="1" customFormat="1" ht="18" customHeight="1" x14ac:dyDescent="0.2">
      <c r="A47" s="12">
        <v>31</v>
      </c>
      <c r="B47" s="11" t="s">
        <v>627</v>
      </c>
      <c r="E47" t="s">
        <v>29</v>
      </c>
      <c r="F47" s="1">
        <v>135</v>
      </c>
      <c r="G47" s="1" t="s">
        <v>95</v>
      </c>
      <c r="H47" t="s">
        <v>13</v>
      </c>
      <c r="I47" s="1">
        <f>SUM(K47:TB47)</f>
        <v>54</v>
      </c>
      <c r="J47" s="12">
        <f>Tabuľka4[[#This Row],[Stĺpec9]]</f>
        <v>54</v>
      </c>
      <c r="K47" s="97">
        <f>Seniori!K33</f>
        <v>0</v>
      </c>
      <c r="L47" s="97">
        <f>Seniori!L33</f>
        <v>0</v>
      </c>
      <c r="M47" s="97">
        <f>Seniori!M33</f>
        <v>0</v>
      </c>
      <c r="N47" s="97">
        <f>Seniori!N33</f>
        <v>0</v>
      </c>
      <c r="O47" s="97">
        <f>Seniori!O33</f>
        <v>0</v>
      </c>
      <c r="P47" s="97">
        <f>Seniori!P33</f>
        <v>0</v>
      </c>
      <c r="Q47" s="97">
        <f>Seniori!Q33</f>
        <v>0</v>
      </c>
      <c r="R47" s="97">
        <f>Seniori!R33</f>
        <v>0</v>
      </c>
      <c r="S47" s="97">
        <f>Seniori!S33</f>
        <v>0</v>
      </c>
      <c r="T47" s="97">
        <f>Seniori!T33</f>
        <v>0</v>
      </c>
      <c r="U47" s="97">
        <f>Seniori!U33</f>
        <v>0</v>
      </c>
      <c r="V47" s="97">
        <f>Seniori!V33</f>
        <v>0</v>
      </c>
      <c r="W47" s="97">
        <f>Seniori!W33</f>
        <v>0</v>
      </c>
      <c r="X47" s="97">
        <f>Seniori!X33</f>
        <v>0</v>
      </c>
      <c r="Y47" s="97">
        <f>Seniori!Y33</f>
        <v>0</v>
      </c>
      <c r="Z47" s="97">
        <f>Seniori!Z33</f>
        <v>0</v>
      </c>
      <c r="AA47" s="97">
        <f>Seniori!AA33</f>
        <v>0</v>
      </c>
      <c r="AB47" s="97">
        <f>Seniori!AB33</f>
        <v>0</v>
      </c>
      <c r="AC47" s="97">
        <f>Seniori!AC33</f>
        <v>0</v>
      </c>
      <c r="AD47" s="97">
        <f>Seniori!AD33</f>
        <v>0</v>
      </c>
      <c r="AE47" s="97">
        <f>Seniori!AE33</f>
        <v>0</v>
      </c>
      <c r="AF47" s="97">
        <f>Seniori!AF33</f>
        <v>0</v>
      </c>
      <c r="AG47" s="97">
        <f>Seniori!AG33</f>
        <v>0</v>
      </c>
      <c r="AH47" s="97">
        <f>Seniori!AH33</f>
        <v>0</v>
      </c>
      <c r="AI47" s="97">
        <f>Seniori!AI33</f>
        <v>0</v>
      </c>
      <c r="AJ47" s="97">
        <f>Seniori!AJ33</f>
        <v>0</v>
      </c>
      <c r="AK47" s="97">
        <f>Seniori!AK33</f>
        <v>0</v>
      </c>
      <c r="AL47" s="97">
        <f>Seniori!AL33</f>
        <v>0</v>
      </c>
      <c r="AM47" s="97">
        <f>Seniori!AM33</f>
        <v>0</v>
      </c>
      <c r="AN47" s="97">
        <f>Seniori!AN33</f>
        <v>0</v>
      </c>
      <c r="AO47" s="97">
        <f>Seniori!AO33</f>
        <v>0</v>
      </c>
      <c r="AP47" s="97">
        <f>Seniori!AP33</f>
        <v>0</v>
      </c>
      <c r="AQ47" s="97">
        <f>Seniori!AQ33</f>
        <v>0</v>
      </c>
      <c r="AR47" s="97">
        <f>Seniori!AR33</f>
        <v>0</v>
      </c>
      <c r="AS47" s="97">
        <f>Seniori!AS33</f>
        <v>0</v>
      </c>
      <c r="AT47" s="97">
        <f>Seniori!AT33</f>
        <v>0</v>
      </c>
      <c r="AU47" s="97">
        <f>Seniori!AU33</f>
        <v>0</v>
      </c>
      <c r="AV47" s="97">
        <f>Seniori!AV33</f>
        <v>0</v>
      </c>
      <c r="AW47" s="97">
        <f>Seniori!AW33</f>
        <v>0</v>
      </c>
      <c r="AX47" s="97">
        <f>Seniori!AX33</f>
        <v>0</v>
      </c>
      <c r="AY47" s="97">
        <f>Seniori!AY33</f>
        <v>0</v>
      </c>
      <c r="AZ47" s="97">
        <f>Seniori!AZ33</f>
        <v>0</v>
      </c>
      <c r="BA47" s="97">
        <f>Seniori!BA33</f>
        <v>0</v>
      </c>
      <c r="BB47" s="97">
        <f>Seniori!BB33</f>
        <v>0</v>
      </c>
      <c r="BC47" s="97">
        <f>Seniori!BC33</f>
        <v>0</v>
      </c>
      <c r="BD47" s="97">
        <f>Seniori!BD33</f>
        <v>0</v>
      </c>
      <c r="BE47" s="97">
        <f>Seniori!BE33</f>
        <v>0</v>
      </c>
      <c r="BF47" s="97">
        <f>Seniori!BF33</f>
        <v>0</v>
      </c>
      <c r="BG47" s="97">
        <f>Seniori!BG33</f>
        <v>0</v>
      </c>
      <c r="BH47" s="97">
        <f>Seniori!BH33</f>
        <v>0</v>
      </c>
      <c r="BI47" s="97">
        <f>Seniori!BI33</f>
        <v>0</v>
      </c>
      <c r="BJ47" s="97">
        <f>Seniori!BJ33</f>
        <v>0</v>
      </c>
      <c r="BK47" s="97">
        <f>Seniori!BK33</f>
        <v>0</v>
      </c>
      <c r="BL47" s="97">
        <f>Seniori!BL33</f>
        <v>0</v>
      </c>
      <c r="BM47" s="97">
        <f>Seniori!BM33</f>
        <v>0</v>
      </c>
      <c r="BN47" s="97">
        <f>Seniori!BN33</f>
        <v>0</v>
      </c>
      <c r="BO47" s="97">
        <f>Seniori!BO33</f>
        <v>0</v>
      </c>
      <c r="BP47" s="97">
        <f>Seniori!BP33</f>
        <v>0</v>
      </c>
      <c r="BQ47" s="97">
        <f>Seniori!BQ33</f>
        <v>0</v>
      </c>
      <c r="BR47" s="97">
        <f>Seniori!BR33</f>
        <v>0</v>
      </c>
      <c r="BS47" s="97">
        <f>Seniori!BS33</f>
        <v>0</v>
      </c>
      <c r="BT47" s="97">
        <f>Seniori!BT33</f>
        <v>0</v>
      </c>
      <c r="BU47" s="97">
        <f>Seniori!BU33</f>
        <v>0</v>
      </c>
      <c r="BV47" s="97">
        <f>Seniori!BV33</f>
        <v>0</v>
      </c>
      <c r="BW47" s="97">
        <f>Seniori!BW33</f>
        <v>0</v>
      </c>
      <c r="BX47" s="97">
        <f>Seniori!BX33</f>
        <v>0</v>
      </c>
      <c r="BY47" s="97">
        <f>Seniori!BY33</f>
        <v>0</v>
      </c>
      <c r="BZ47" s="97">
        <f>Seniori!BZ33</f>
        <v>0</v>
      </c>
      <c r="CA47" s="97">
        <f>Seniori!CA33</f>
        <v>0</v>
      </c>
      <c r="CB47" s="97">
        <f>Seniori!CB33</f>
        <v>0</v>
      </c>
      <c r="CC47" s="97">
        <f>Seniori!CC33</f>
        <v>0</v>
      </c>
      <c r="CD47" s="97">
        <f>Seniori!CD33</f>
        <v>0</v>
      </c>
      <c r="CE47" s="97">
        <f>Seniori!CE33</f>
        <v>0</v>
      </c>
      <c r="CF47" s="97">
        <f>Seniori!CF33</f>
        <v>0</v>
      </c>
      <c r="CG47" s="97">
        <f>Seniori!CG33</f>
        <v>0</v>
      </c>
      <c r="CH47" s="97">
        <f>Seniori!CH33</f>
        <v>0</v>
      </c>
      <c r="CI47" s="97">
        <f>Seniori!CI33</f>
        <v>0</v>
      </c>
      <c r="CJ47" s="97">
        <f>Seniori!CJ33</f>
        <v>0</v>
      </c>
      <c r="CK47" s="97">
        <f>Seniori!CK33</f>
        <v>0</v>
      </c>
      <c r="CL47" s="97">
        <f>Seniori!CL33</f>
        <v>0</v>
      </c>
      <c r="CM47" s="97">
        <f>Seniori!CM33</f>
        <v>0</v>
      </c>
      <c r="CN47" s="97">
        <f>Seniori!CN33</f>
        <v>0</v>
      </c>
      <c r="CO47" s="97">
        <f>Seniori!CO33</f>
        <v>0</v>
      </c>
      <c r="CP47" s="97">
        <f>Seniori!CP33</f>
        <v>0</v>
      </c>
      <c r="CQ47" s="97">
        <f>Seniori!CQ33</f>
        <v>0</v>
      </c>
      <c r="CR47" s="97">
        <f>Seniori!CR33</f>
        <v>0</v>
      </c>
      <c r="CS47" s="97">
        <f>Seniori!CS33</f>
        <v>0</v>
      </c>
      <c r="CT47" s="97">
        <f>Seniori!CT33</f>
        <v>0</v>
      </c>
      <c r="CU47" s="97">
        <f>Seniori!CU33</f>
        <v>0</v>
      </c>
      <c r="CV47" s="97">
        <f>Seniori!CV33</f>
        <v>0</v>
      </c>
      <c r="CW47" s="97">
        <f>Seniori!CW33</f>
        <v>0</v>
      </c>
      <c r="CX47" s="97">
        <f>Seniori!CX33</f>
        <v>0</v>
      </c>
      <c r="CY47" s="97">
        <f>Seniori!CY33</f>
        <v>0</v>
      </c>
      <c r="CZ47" s="97">
        <f>Seniori!CZ33</f>
        <v>0</v>
      </c>
      <c r="DA47" s="97">
        <f>Seniori!DA33</f>
        <v>0</v>
      </c>
      <c r="DB47" s="97" t="str">
        <f>Seniori!DB33</f>
        <v>o</v>
      </c>
      <c r="DC47" s="97">
        <f>Seniori!DC33</f>
        <v>0</v>
      </c>
      <c r="DD47" s="97">
        <f>Seniori!DD33</f>
        <v>0</v>
      </c>
      <c r="DE47" s="97">
        <f>Seniori!DE33</f>
        <v>0</v>
      </c>
      <c r="DF47" s="97">
        <f>Seniori!DF33</f>
        <v>0</v>
      </c>
      <c r="DG47" s="97">
        <f>Seniori!DG33</f>
        <v>0</v>
      </c>
      <c r="DH47" s="97" t="str">
        <f>Seniori!DH33</f>
        <v>o</v>
      </c>
      <c r="DI47" s="97">
        <f>Seniori!DI33</f>
        <v>0</v>
      </c>
      <c r="DJ47" s="97">
        <f>Seniori!DJ33</f>
        <v>0</v>
      </c>
      <c r="DK47" s="97">
        <f>Seniori!DK33</f>
        <v>0</v>
      </c>
      <c r="DL47" s="97">
        <f>Seniori!DL33</f>
        <v>0</v>
      </c>
      <c r="DM47" s="97">
        <f>Seniori!DM33</f>
        <v>0</v>
      </c>
      <c r="DN47" s="97">
        <f>Seniori!DN33</f>
        <v>0</v>
      </c>
      <c r="DO47" s="97">
        <f>Seniori!DO33</f>
        <v>0</v>
      </c>
      <c r="DP47" s="97">
        <f>Seniori!DP33</f>
        <v>0</v>
      </c>
      <c r="DQ47" s="97">
        <f>Seniori!DQ33</f>
        <v>0</v>
      </c>
      <c r="DR47" s="97">
        <f>Seniori!DR33</f>
        <v>0</v>
      </c>
      <c r="DS47" s="97">
        <f>Seniori!DS33</f>
        <v>0</v>
      </c>
      <c r="DT47" s="97">
        <f>Seniori!DT33</f>
        <v>0</v>
      </c>
      <c r="DU47" s="97">
        <f>Seniori!DU33</f>
        <v>0</v>
      </c>
      <c r="DV47" s="97">
        <f>Seniori!DV33</f>
        <v>0</v>
      </c>
      <c r="DW47" s="97">
        <f>Seniori!DW33</f>
        <v>0</v>
      </c>
      <c r="DX47" s="97">
        <f>Seniori!DX33</f>
        <v>0</v>
      </c>
      <c r="DY47" s="97">
        <f>Seniori!DY33</f>
        <v>0</v>
      </c>
      <c r="DZ47" s="97">
        <f>Seniori!DZ33</f>
        <v>0</v>
      </c>
      <c r="EA47" s="97">
        <f>Seniori!EA33</f>
        <v>0</v>
      </c>
      <c r="EB47" s="97">
        <f>Seniori!EB33</f>
        <v>0</v>
      </c>
      <c r="EC47" s="97">
        <f>Seniori!EC33</f>
        <v>0</v>
      </c>
      <c r="ED47" s="97">
        <f>Seniori!ED33</f>
        <v>0</v>
      </c>
      <c r="EE47" s="97">
        <f>Seniori!EE33</f>
        <v>0</v>
      </c>
      <c r="EF47" s="97">
        <f>Seniori!EF33</f>
        <v>0</v>
      </c>
      <c r="EG47" s="97">
        <f>Seniori!EG33</f>
        <v>0</v>
      </c>
      <c r="EH47" s="97">
        <f>Seniori!EH33</f>
        <v>0</v>
      </c>
      <c r="EI47" s="97">
        <f>Seniori!EI33</f>
        <v>0</v>
      </c>
      <c r="EJ47" s="97">
        <f>Seniori!EJ33</f>
        <v>0</v>
      </c>
      <c r="EK47" s="97">
        <f>Seniori!EK33</f>
        <v>0</v>
      </c>
      <c r="EL47" s="97">
        <f>Seniori!EL33</f>
        <v>0</v>
      </c>
      <c r="EM47" s="97">
        <f>Seniori!EM33</f>
        <v>0</v>
      </c>
      <c r="EN47" s="97">
        <f>Seniori!EN33</f>
        <v>0</v>
      </c>
      <c r="EO47" s="97">
        <f>Seniori!EO33</f>
        <v>0</v>
      </c>
      <c r="EP47" s="97">
        <f>Seniori!EP33</f>
        <v>0</v>
      </c>
      <c r="EQ47" s="97">
        <f>Seniori!EQ33</f>
        <v>0</v>
      </c>
      <c r="ER47" s="97">
        <f>Seniori!ER33</f>
        <v>0</v>
      </c>
      <c r="ES47" s="97">
        <f>Seniori!ES33</f>
        <v>0</v>
      </c>
      <c r="ET47" s="97">
        <f>Seniori!ET33</f>
        <v>0</v>
      </c>
      <c r="EU47" s="97">
        <f>Seniori!EU33</f>
        <v>0</v>
      </c>
      <c r="EV47" s="97">
        <f>Seniori!EV33</f>
        <v>0</v>
      </c>
      <c r="EW47" s="97">
        <f>Seniori!EW33</f>
        <v>0</v>
      </c>
      <c r="EX47" s="97">
        <f>Seniori!EX33</f>
        <v>0</v>
      </c>
      <c r="EY47" s="97">
        <f>Seniori!EY33</f>
        <v>0</v>
      </c>
      <c r="EZ47" s="97">
        <f>Seniori!EZ33</f>
        <v>0</v>
      </c>
      <c r="FA47" s="97">
        <f>Seniori!FA33</f>
        <v>0</v>
      </c>
      <c r="FB47" s="97">
        <f>Seniori!FB33</f>
        <v>0</v>
      </c>
      <c r="FC47" s="97">
        <f>Seniori!FC33</f>
        <v>0</v>
      </c>
      <c r="FD47" s="97">
        <f>Seniori!FD33</f>
        <v>0</v>
      </c>
      <c r="FE47" s="97">
        <f>Seniori!FE33</f>
        <v>0</v>
      </c>
      <c r="FF47" s="97">
        <f>Seniori!FF33</f>
        <v>0</v>
      </c>
      <c r="FG47" s="97">
        <f>Seniori!FG33</f>
        <v>0</v>
      </c>
      <c r="FH47" s="97">
        <f>Seniori!FH33</f>
        <v>0</v>
      </c>
      <c r="FI47" s="97">
        <f>Seniori!FI33</f>
        <v>0</v>
      </c>
      <c r="FJ47" s="97">
        <f>Seniori!FJ33</f>
        <v>0</v>
      </c>
      <c r="FK47" s="97">
        <f>Seniori!FK33</f>
        <v>0</v>
      </c>
      <c r="FL47" s="97">
        <f>Seniori!FL33</f>
        <v>0</v>
      </c>
      <c r="FM47" s="97">
        <f>Seniori!FM33</f>
        <v>0</v>
      </c>
      <c r="FN47" s="97">
        <f>Seniori!FN33</f>
        <v>0</v>
      </c>
      <c r="FO47" s="97">
        <f>Seniori!FO33</f>
        <v>0</v>
      </c>
      <c r="FP47" s="97">
        <f>Seniori!FP33</f>
        <v>0</v>
      </c>
      <c r="FQ47" s="97">
        <f>Seniori!FQ33</f>
        <v>0</v>
      </c>
      <c r="FR47" s="97">
        <f>Seniori!FR33</f>
        <v>0</v>
      </c>
      <c r="FS47" s="97">
        <f>Seniori!FS33</f>
        <v>0</v>
      </c>
      <c r="FT47" s="97">
        <f>Seniori!FT33</f>
        <v>0</v>
      </c>
      <c r="FU47" s="97">
        <f>Seniori!FU33</f>
        <v>0</v>
      </c>
      <c r="FV47" s="97">
        <f>Seniori!FV33</f>
        <v>0</v>
      </c>
      <c r="FW47" s="97">
        <f>Seniori!FW33</f>
        <v>0</v>
      </c>
      <c r="FX47" s="97">
        <f>Seniori!FX33</f>
        <v>0</v>
      </c>
      <c r="FY47" s="97">
        <f>Seniori!FY33</f>
        <v>0</v>
      </c>
      <c r="FZ47" s="97">
        <f>Seniori!FZ33</f>
        <v>0</v>
      </c>
      <c r="GA47" s="97">
        <f>Seniori!GA33</f>
        <v>0</v>
      </c>
      <c r="GB47" s="97">
        <f>Seniori!GB33</f>
        <v>0</v>
      </c>
      <c r="GC47" s="97">
        <f>Seniori!GC33</f>
        <v>0</v>
      </c>
      <c r="GD47" s="97">
        <f>Seniori!GD33</f>
        <v>0</v>
      </c>
      <c r="GE47" s="97">
        <f>Seniori!GE33</f>
        <v>0</v>
      </c>
      <c r="GF47" s="97">
        <f>Seniori!GF33</f>
        <v>0</v>
      </c>
      <c r="GG47" s="97">
        <f>Seniori!GG33</f>
        <v>0</v>
      </c>
      <c r="GH47" s="97">
        <f>Seniori!GH33</f>
        <v>0</v>
      </c>
      <c r="GI47" s="97">
        <f>Seniori!GI33</f>
        <v>0</v>
      </c>
      <c r="GJ47" s="97">
        <f>Seniori!GJ33</f>
        <v>0</v>
      </c>
      <c r="GK47" s="97">
        <f>Seniori!GK33</f>
        <v>0</v>
      </c>
      <c r="GL47" s="97">
        <f>Seniori!GL33</f>
        <v>0</v>
      </c>
      <c r="GM47" s="97">
        <f>Seniori!GM33</f>
        <v>0</v>
      </c>
      <c r="GN47" s="97">
        <f>Seniori!GN33</f>
        <v>0</v>
      </c>
      <c r="GO47" s="97">
        <f>Seniori!GO33</f>
        <v>0</v>
      </c>
      <c r="GP47" s="97">
        <f>Seniori!GP33</f>
        <v>0</v>
      </c>
      <c r="GQ47" s="97">
        <f>Seniori!GQ33</f>
        <v>0</v>
      </c>
      <c r="GR47" s="97">
        <f>Seniori!GR33</f>
        <v>0</v>
      </c>
      <c r="GS47" s="97">
        <f>Seniori!GS33</f>
        <v>0</v>
      </c>
      <c r="GT47" s="97">
        <f>Seniori!GT33</f>
        <v>0</v>
      </c>
      <c r="GU47" s="97">
        <f>Seniori!GU33</f>
        <v>0</v>
      </c>
      <c r="GV47" s="97">
        <f>Seniori!GV33</f>
        <v>6</v>
      </c>
      <c r="GW47" s="97">
        <f>Seniori!GW33</f>
        <v>0</v>
      </c>
      <c r="GX47" s="97">
        <f>Seniori!GX33</f>
        <v>0</v>
      </c>
      <c r="GY47" s="97">
        <f>Seniori!GY33</f>
        <v>0</v>
      </c>
      <c r="GZ47" s="97">
        <f>Seniori!GZ33</f>
        <v>9</v>
      </c>
      <c r="HA47" s="97">
        <f>Seniori!HA33</f>
        <v>0</v>
      </c>
      <c r="HB47" s="97">
        <f>Seniori!HB33</f>
        <v>4</v>
      </c>
      <c r="HC47" s="97">
        <f>Seniori!HC33</f>
        <v>0</v>
      </c>
      <c r="HD47" s="97">
        <f>Seniori!HD33</f>
        <v>0</v>
      </c>
      <c r="HE47" s="97">
        <f>Seniori!HE33</f>
        <v>0</v>
      </c>
      <c r="HF47" s="97">
        <f>Seniori!HF33</f>
        <v>0</v>
      </c>
      <c r="HG47" s="97">
        <f>Seniori!HG33</f>
        <v>0</v>
      </c>
      <c r="HH47" s="97">
        <f>Seniori!HH33</f>
        <v>10</v>
      </c>
      <c r="HI47" s="97">
        <f>Seniori!HI33</f>
        <v>0</v>
      </c>
      <c r="HJ47" s="97">
        <f>Seniori!HJ33</f>
        <v>6</v>
      </c>
      <c r="HK47" s="97">
        <f>Seniori!HK33</f>
        <v>0</v>
      </c>
      <c r="HL47" s="97">
        <f>Seniori!HL33</f>
        <v>0</v>
      </c>
      <c r="HM47" s="97">
        <f>Seniori!HM33</f>
        <v>4</v>
      </c>
      <c r="HN47" s="97">
        <f>Seniori!HN33</f>
        <v>0</v>
      </c>
      <c r="HO47" s="97">
        <f>Seniori!HO33</f>
        <v>0</v>
      </c>
      <c r="HP47" s="97">
        <f>Seniori!HP33</f>
        <v>0</v>
      </c>
      <c r="HQ47" s="97">
        <f>Seniori!HQ33</f>
        <v>0</v>
      </c>
      <c r="HR47" s="97">
        <f>Seniori!HR33</f>
        <v>0</v>
      </c>
      <c r="HS47" s="97">
        <f>Seniori!HS33</f>
        <v>0</v>
      </c>
      <c r="HT47" s="97">
        <f>Seniori!HT33</f>
        <v>7</v>
      </c>
      <c r="HU47" s="97">
        <f>Seniori!HU33</f>
        <v>0</v>
      </c>
      <c r="HV47" s="97">
        <f>Seniori!HV33</f>
        <v>0</v>
      </c>
      <c r="HW47" s="97">
        <f>Seniori!HW33</f>
        <v>0</v>
      </c>
      <c r="HX47" s="97">
        <f>Seniori!HX33</f>
        <v>0</v>
      </c>
      <c r="HY47" s="97">
        <f>Seniori!HY33</f>
        <v>0</v>
      </c>
      <c r="HZ47" s="97">
        <f>Seniori!HZ33</f>
        <v>0</v>
      </c>
      <c r="IA47" s="97">
        <f>Seniori!IA33</f>
        <v>0</v>
      </c>
      <c r="IB47" s="97">
        <f>Seniori!IB33</f>
        <v>0</v>
      </c>
      <c r="IC47" s="97">
        <f>Seniori!IC33</f>
        <v>0</v>
      </c>
      <c r="ID47" s="97">
        <f>Seniori!ID33</f>
        <v>0</v>
      </c>
      <c r="IE47" s="97">
        <f>Seniori!IE33</f>
        <v>0</v>
      </c>
      <c r="IF47" s="97">
        <f>Seniori!IF33</f>
        <v>0</v>
      </c>
      <c r="IG47" s="97">
        <f>Seniori!IG33</f>
        <v>0</v>
      </c>
      <c r="IH47" s="97">
        <f>Seniori!IH33</f>
        <v>0</v>
      </c>
      <c r="II47" s="97">
        <f>Seniori!II33</f>
        <v>0</v>
      </c>
      <c r="IJ47" s="97">
        <f>Seniori!IJ33</f>
        <v>0</v>
      </c>
      <c r="IK47" s="97">
        <f>Seniori!IK33</f>
        <v>0</v>
      </c>
      <c r="IL47" s="97">
        <f>Seniori!IL33</f>
        <v>0</v>
      </c>
      <c r="IM47" s="97">
        <f>Seniori!IM33</f>
        <v>0</v>
      </c>
      <c r="IN47" s="97">
        <f>Seniori!IN33</f>
        <v>0</v>
      </c>
      <c r="IO47" s="97">
        <f>Seniori!IO33</f>
        <v>0</v>
      </c>
      <c r="IP47" s="97">
        <f>Seniori!IP33</f>
        <v>0</v>
      </c>
      <c r="IQ47" s="97">
        <f>Seniori!IQ33</f>
        <v>0</v>
      </c>
      <c r="IR47" s="97">
        <f>Seniori!IR33</f>
        <v>0</v>
      </c>
      <c r="IS47" s="97">
        <f>Seniori!IS33</f>
        <v>0</v>
      </c>
      <c r="IT47" s="97">
        <f>Seniori!IT33</f>
        <v>0</v>
      </c>
      <c r="IU47" s="97">
        <f>Seniori!IU33</f>
        <v>0</v>
      </c>
      <c r="IV47" s="97">
        <f>Seniori!IV33</f>
        <v>0</v>
      </c>
      <c r="IW47" s="97">
        <f>Seniori!IW33</f>
        <v>0</v>
      </c>
      <c r="IX47" s="97">
        <f>Seniori!IX33</f>
        <v>0</v>
      </c>
      <c r="IY47" s="97">
        <f>Seniori!IY33</f>
        <v>0</v>
      </c>
      <c r="IZ47" s="97">
        <f>Seniori!IZ33</f>
        <v>0</v>
      </c>
      <c r="JA47" s="97">
        <f>Seniori!JA33</f>
        <v>0</v>
      </c>
      <c r="JB47" s="97">
        <f>Seniori!JB33</f>
        <v>0</v>
      </c>
      <c r="JC47" s="97">
        <f>Seniori!JC33</f>
        <v>0</v>
      </c>
      <c r="JD47" s="97">
        <f>Seniori!JD33</f>
        <v>0</v>
      </c>
      <c r="JE47" s="97">
        <f>Seniori!JE33</f>
        <v>0</v>
      </c>
      <c r="JF47" s="97">
        <f>Seniori!JF33</f>
        <v>0</v>
      </c>
      <c r="JG47" s="97">
        <f>Seniori!JG33</f>
        <v>0</v>
      </c>
      <c r="JH47" s="97">
        <f>Seniori!JH33</f>
        <v>0</v>
      </c>
      <c r="JI47" s="97">
        <f>Seniori!JI33</f>
        <v>0</v>
      </c>
      <c r="JJ47" s="97">
        <f>Seniori!JJ33</f>
        <v>0</v>
      </c>
      <c r="JK47" s="97">
        <f>Seniori!JK33</f>
        <v>0</v>
      </c>
      <c r="JL47" s="97">
        <f>Seniori!JL33</f>
        <v>0</v>
      </c>
      <c r="JM47" s="97">
        <f>Seniori!JM33</f>
        <v>0</v>
      </c>
      <c r="JN47" s="97">
        <f>Seniori!JN33</f>
        <v>0</v>
      </c>
      <c r="JO47" s="97">
        <f>Seniori!JO33</f>
        <v>0</v>
      </c>
      <c r="JP47" s="97">
        <f>Seniori!JP33</f>
        <v>0</v>
      </c>
      <c r="JQ47" s="97">
        <f>Seniori!JQ33</f>
        <v>0</v>
      </c>
      <c r="JR47" s="97">
        <f>Seniori!JR33</f>
        <v>0</v>
      </c>
      <c r="JS47" s="97">
        <f>Seniori!JS33</f>
        <v>0</v>
      </c>
      <c r="JT47" s="97">
        <f>Seniori!JT33</f>
        <v>0</v>
      </c>
      <c r="JU47" s="97">
        <f>Seniori!JU33</f>
        <v>0</v>
      </c>
      <c r="JV47" s="97">
        <f>Seniori!JV33</f>
        <v>0</v>
      </c>
      <c r="JW47" s="97">
        <f>Seniori!JW33</f>
        <v>0</v>
      </c>
      <c r="JX47" s="97">
        <f>Seniori!JX33</f>
        <v>0</v>
      </c>
      <c r="JY47" s="97">
        <f>Seniori!JY33</f>
        <v>0</v>
      </c>
      <c r="JZ47" s="97">
        <f>Seniori!JZ33</f>
        <v>0</v>
      </c>
      <c r="KA47" s="97">
        <f>Seniori!KA33</f>
        <v>0</v>
      </c>
      <c r="KB47" s="97">
        <f>Seniori!KB33</f>
        <v>0</v>
      </c>
      <c r="KC47" s="97">
        <f>Seniori!KC33</f>
        <v>0</v>
      </c>
      <c r="KD47" s="97">
        <f>Seniori!KD33</f>
        <v>0</v>
      </c>
      <c r="KE47" s="97">
        <f>Seniori!KE33</f>
        <v>0</v>
      </c>
      <c r="KF47" s="97">
        <f>Seniori!KF33</f>
        <v>0</v>
      </c>
      <c r="KG47" s="97">
        <f>Seniori!KG33</f>
        <v>0</v>
      </c>
      <c r="KH47" s="97">
        <f>Seniori!KH33</f>
        <v>0</v>
      </c>
      <c r="KI47" s="97">
        <f>Seniori!KI33</f>
        <v>0</v>
      </c>
      <c r="KJ47" s="97">
        <f>Seniori!KJ33</f>
        <v>0</v>
      </c>
      <c r="KK47" s="97">
        <f>Seniori!KK33</f>
        <v>0</v>
      </c>
      <c r="KL47" s="97">
        <f>Seniori!KL33</f>
        <v>0</v>
      </c>
      <c r="KM47" s="97">
        <f>Seniori!KM33</f>
        <v>0</v>
      </c>
      <c r="KN47" s="97">
        <f>Seniori!KN33</f>
        <v>0</v>
      </c>
      <c r="KO47" s="97">
        <f>Seniori!KO33</f>
        <v>0</v>
      </c>
      <c r="KP47" s="97">
        <f>Seniori!KP33</f>
        <v>0</v>
      </c>
      <c r="KQ47" s="97">
        <f>Seniori!KQ33</f>
        <v>0</v>
      </c>
      <c r="KR47" s="97">
        <f>Seniori!KR33</f>
        <v>0</v>
      </c>
      <c r="KS47" s="97">
        <f>Seniori!KS33</f>
        <v>0</v>
      </c>
      <c r="KT47" s="97">
        <f>Seniori!KT33</f>
        <v>0</v>
      </c>
      <c r="KU47" s="97">
        <f>Seniori!KU33</f>
        <v>0</v>
      </c>
      <c r="KV47" s="97">
        <f>Seniori!KV33</f>
        <v>0</v>
      </c>
      <c r="KW47" s="97">
        <f>Seniori!KW33</f>
        <v>0</v>
      </c>
      <c r="KX47" s="97">
        <f>Seniori!KX33</f>
        <v>0</v>
      </c>
      <c r="KY47" s="97">
        <f>Seniori!KY33</f>
        <v>0</v>
      </c>
      <c r="KZ47" s="97">
        <f>Seniori!KZ33</f>
        <v>0</v>
      </c>
      <c r="LA47" s="97">
        <f>Seniori!LA33</f>
        <v>0</v>
      </c>
      <c r="LB47" s="97">
        <f>Seniori!LB33</f>
        <v>0</v>
      </c>
      <c r="LC47" s="97">
        <f>Seniori!LC33</f>
        <v>0</v>
      </c>
      <c r="LD47" s="97">
        <f>Seniori!LD33</f>
        <v>0</v>
      </c>
      <c r="LE47" s="97">
        <f>Seniori!LE33</f>
        <v>0</v>
      </c>
      <c r="LF47" s="97">
        <f>Seniori!LF33</f>
        <v>0</v>
      </c>
      <c r="LG47" s="97">
        <f>Seniori!LG33</f>
        <v>0</v>
      </c>
      <c r="LH47" s="97">
        <f>Seniori!LH33</f>
        <v>0</v>
      </c>
      <c r="LI47" s="97">
        <f>Seniori!LI33</f>
        <v>0</v>
      </c>
      <c r="LJ47" s="97">
        <f>Seniori!LJ33</f>
        <v>0</v>
      </c>
      <c r="LK47" s="97">
        <f>Seniori!LK33</f>
        <v>0</v>
      </c>
      <c r="LL47" s="97">
        <f>Seniori!LL33</f>
        <v>2</v>
      </c>
      <c r="LM47" s="97">
        <f>Seniori!LM33</f>
        <v>0</v>
      </c>
      <c r="LN47" s="97">
        <f>Seniori!LN33</f>
        <v>0</v>
      </c>
      <c r="LO47" s="97">
        <f>Seniori!LO33</f>
        <v>0</v>
      </c>
      <c r="LP47" s="97">
        <f>Seniori!LP33</f>
        <v>0</v>
      </c>
      <c r="LQ47" s="97">
        <f>Seniori!LQ33</f>
        <v>0</v>
      </c>
      <c r="LR47" s="97">
        <f>Seniori!LR33</f>
        <v>0</v>
      </c>
      <c r="LS47" s="97">
        <f>Seniori!LS33</f>
        <v>0</v>
      </c>
      <c r="LT47" s="97">
        <f>Seniori!LT33</f>
        <v>6</v>
      </c>
      <c r="LU47" s="97">
        <f>Seniori!LU33</f>
        <v>0</v>
      </c>
      <c r="LV47" s="97">
        <f>Seniori!LV33</f>
        <v>0</v>
      </c>
      <c r="LW47" s="97">
        <f>Seniori!LW33</f>
        <v>0</v>
      </c>
      <c r="LX47" s="97">
        <f>Seniori!LX33</f>
        <v>0</v>
      </c>
      <c r="LY47" s="97">
        <f>Seniori!LY33</f>
        <v>0</v>
      </c>
      <c r="LZ47" s="97">
        <f>Seniori!LZ33</f>
        <v>0</v>
      </c>
      <c r="MA47" s="97">
        <f>Seniori!MA33</f>
        <v>0</v>
      </c>
      <c r="MB47" s="97">
        <f>Seniori!MB33</f>
        <v>0</v>
      </c>
      <c r="MC47" s="97">
        <f>Seniori!MC33</f>
        <v>0</v>
      </c>
      <c r="MD47" s="97">
        <f>Seniori!MD33</f>
        <v>0</v>
      </c>
      <c r="ME47" s="97">
        <f>Seniori!ME33</f>
        <v>0</v>
      </c>
      <c r="MF47" s="97">
        <f>Seniori!MF33</f>
        <v>0</v>
      </c>
      <c r="MG47" s="97">
        <f>Seniori!MG33</f>
        <v>0</v>
      </c>
      <c r="MH47" s="97">
        <f>Seniori!MH33</f>
        <v>0</v>
      </c>
      <c r="MI47" s="97">
        <f>Seniori!MI33</f>
        <v>0</v>
      </c>
      <c r="MJ47" s="97">
        <f>Seniori!MJ33</f>
        <v>0</v>
      </c>
      <c r="MK47" s="97">
        <f>Seniori!MK33</f>
        <v>0</v>
      </c>
      <c r="ML47" s="97">
        <f>Seniori!ML33</f>
        <v>0</v>
      </c>
      <c r="MM47" s="97">
        <f>Seniori!MM33</f>
        <v>0</v>
      </c>
      <c r="MN47" s="97">
        <f>Seniori!MN33</f>
        <v>0</v>
      </c>
      <c r="MO47" s="97">
        <f>Seniori!MO33</f>
        <v>0</v>
      </c>
      <c r="MP47" s="97">
        <f>Seniori!MP33</f>
        <v>0</v>
      </c>
      <c r="MQ47" s="97">
        <f>Seniori!MQ33</f>
        <v>0</v>
      </c>
      <c r="MR47" s="97">
        <f>Seniori!MR33</f>
        <v>0</v>
      </c>
      <c r="MS47" s="97">
        <f>Seniori!MS33</f>
        <v>0</v>
      </c>
      <c r="MT47" s="97">
        <f>Seniori!MT33</f>
        <v>0</v>
      </c>
      <c r="MU47" s="97">
        <f>Seniori!MU33</f>
        <v>0</v>
      </c>
      <c r="MV47" s="97">
        <f>Seniori!MV33</f>
        <v>0</v>
      </c>
      <c r="MW47" s="97">
        <f>Seniori!MW33</f>
        <v>0</v>
      </c>
      <c r="MX47" s="97">
        <f>Seniori!MX33</f>
        <v>0</v>
      </c>
      <c r="MY47" s="97">
        <f>Seniori!MY33</f>
        <v>0</v>
      </c>
      <c r="MZ47" s="97">
        <f>Seniori!MZ33</f>
        <v>0</v>
      </c>
      <c r="NA47" s="97">
        <f>Seniori!NA33</f>
        <v>0</v>
      </c>
      <c r="NB47" s="97">
        <f>Seniori!NB33</f>
        <v>0</v>
      </c>
      <c r="NC47" s="97">
        <f>Seniori!NC33</f>
        <v>0</v>
      </c>
      <c r="ND47" s="97">
        <f>Seniori!ND33</f>
        <v>0</v>
      </c>
      <c r="NE47" s="97">
        <f>Seniori!NE33</f>
        <v>0</v>
      </c>
      <c r="NF47" s="97">
        <f>Seniori!NF33</f>
        <v>0</v>
      </c>
      <c r="NG47" s="97">
        <f>Seniori!NG33</f>
        <v>0</v>
      </c>
      <c r="NH47" s="97">
        <f>Seniori!NH33</f>
        <v>0</v>
      </c>
      <c r="NI47" s="97">
        <f>Seniori!NI33</f>
        <v>0</v>
      </c>
      <c r="NJ47" s="97">
        <f>Seniori!NJ33</f>
        <v>0</v>
      </c>
      <c r="NK47" s="97">
        <f>Seniori!NK33</f>
        <v>0</v>
      </c>
      <c r="NL47" s="97">
        <f>Seniori!NL33</f>
        <v>0</v>
      </c>
      <c r="NM47" s="97">
        <f>Seniori!NM33</f>
        <v>0</v>
      </c>
      <c r="NN47" s="97">
        <f>Seniori!NN33</f>
        <v>0</v>
      </c>
      <c r="NO47" s="97">
        <f>Seniori!NO33</f>
        <v>0</v>
      </c>
      <c r="NP47" s="97">
        <f>Seniori!NP33</f>
        <v>0</v>
      </c>
      <c r="NQ47" s="97">
        <f>Seniori!NQ33</f>
        <v>0</v>
      </c>
      <c r="NR47" s="97">
        <f>Seniori!NR33</f>
        <v>0</v>
      </c>
      <c r="NS47" s="97">
        <f>Seniori!NS33</f>
        <v>0</v>
      </c>
      <c r="NT47" s="97">
        <f>Seniori!NT33</f>
        <v>0</v>
      </c>
      <c r="NU47" s="97">
        <f>Seniori!NU33</f>
        <v>0</v>
      </c>
      <c r="NV47" s="97">
        <f>Seniori!NV33</f>
        <v>0</v>
      </c>
      <c r="NW47" s="97">
        <f>Seniori!NW33</f>
        <v>0</v>
      </c>
      <c r="NX47" s="97">
        <f>Seniori!NX33</f>
        <v>0</v>
      </c>
      <c r="NY47" s="97">
        <f>Seniori!NY33</f>
        <v>0</v>
      </c>
      <c r="NZ47" s="97">
        <f>Seniori!NZ33</f>
        <v>0</v>
      </c>
      <c r="OA47" s="97">
        <f>Seniori!OA33</f>
        <v>0</v>
      </c>
      <c r="OB47" s="97">
        <f>Seniori!OB33</f>
        <v>0</v>
      </c>
      <c r="OC47" s="97">
        <f>Seniori!OC33</f>
        <v>0</v>
      </c>
      <c r="OD47" s="97">
        <f>Seniori!OD33</f>
        <v>0</v>
      </c>
      <c r="OE47" s="97">
        <f>Seniori!OE33</f>
        <v>0</v>
      </c>
      <c r="OF47" s="97">
        <f>Seniori!OF33</f>
        <v>0</v>
      </c>
      <c r="OG47" s="97">
        <f>Seniori!OG33</f>
        <v>0</v>
      </c>
      <c r="OH47" s="97">
        <f>Seniori!OH33</f>
        <v>0</v>
      </c>
      <c r="OI47" s="97">
        <f>Seniori!OI33</f>
        <v>0</v>
      </c>
      <c r="OJ47" s="97">
        <f>Seniori!OJ33</f>
        <v>0</v>
      </c>
      <c r="OK47" s="97">
        <f>Seniori!OK33</f>
        <v>0</v>
      </c>
      <c r="OL47" s="97">
        <f>Seniori!OL33</f>
        <v>0</v>
      </c>
      <c r="OM47" s="97">
        <f>Seniori!OM33</f>
        <v>0</v>
      </c>
      <c r="ON47" s="97">
        <f>Seniori!ON33</f>
        <v>0</v>
      </c>
      <c r="OO47" s="97">
        <f>Seniori!OO33</f>
        <v>0</v>
      </c>
      <c r="OP47" s="97">
        <f>Seniori!OP33</f>
        <v>0</v>
      </c>
      <c r="OQ47" s="97">
        <f>Seniori!OQ33</f>
        <v>0</v>
      </c>
      <c r="OR47" s="97">
        <f>Seniori!OR33</f>
        <v>0</v>
      </c>
      <c r="OS47" s="97">
        <f>Seniori!OS33</f>
        <v>0</v>
      </c>
      <c r="OT47" s="97">
        <f>Seniori!OT33</f>
        <v>0</v>
      </c>
      <c r="OU47" s="97">
        <f>Seniori!OU33</f>
        <v>0</v>
      </c>
      <c r="OV47" s="97">
        <f>Seniori!OV33</f>
        <v>0</v>
      </c>
      <c r="OW47" s="97">
        <f>Seniori!OW33</f>
        <v>0</v>
      </c>
      <c r="OX47" s="97">
        <f>Seniori!OX33</f>
        <v>0</v>
      </c>
      <c r="OY47" s="97">
        <f>Seniori!OY33</f>
        <v>0</v>
      </c>
      <c r="OZ47" s="97">
        <f>Seniori!OZ33</f>
        <v>0</v>
      </c>
      <c r="PA47" s="97">
        <f>Seniori!PA33</f>
        <v>0</v>
      </c>
      <c r="PB47" s="97">
        <f>Seniori!PB33</f>
        <v>0</v>
      </c>
      <c r="PC47" s="97">
        <f>Seniori!PC33</f>
        <v>0</v>
      </c>
      <c r="PD47" s="97">
        <f>Seniori!PD33</f>
        <v>0</v>
      </c>
      <c r="PE47" s="97">
        <f>Seniori!PE33</f>
        <v>0</v>
      </c>
      <c r="PF47" s="97">
        <f>Seniori!PF33</f>
        <v>0</v>
      </c>
      <c r="PG47" s="97">
        <f>Seniori!PG33</f>
        <v>0</v>
      </c>
      <c r="PH47" s="97">
        <f>Seniori!PH33</f>
        <v>0</v>
      </c>
      <c r="PI47" s="97">
        <f>Seniori!PI33</f>
        <v>0</v>
      </c>
      <c r="PJ47" s="97">
        <f>Seniori!PJ33</f>
        <v>0</v>
      </c>
      <c r="PK47" s="97">
        <f>Seniori!PK33</f>
        <v>0</v>
      </c>
      <c r="PL47" s="97">
        <f>Seniori!PL33</f>
        <v>0</v>
      </c>
      <c r="PM47" s="97">
        <f>Seniori!PM33</f>
        <v>0</v>
      </c>
      <c r="PN47" s="97">
        <f>Seniori!PN33</f>
        <v>0</v>
      </c>
      <c r="PO47" s="97">
        <f>Seniori!PO33</f>
        <v>0</v>
      </c>
      <c r="PP47" s="97">
        <f>Seniori!PP33</f>
        <v>0</v>
      </c>
      <c r="PQ47" s="97">
        <f>Seniori!PQ33</f>
        <v>0</v>
      </c>
      <c r="PR47" s="97">
        <f>Seniori!PR33</f>
        <v>0</v>
      </c>
      <c r="PS47" s="97">
        <f>Seniori!PS33</f>
        <v>0</v>
      </c>
      <c r="PT47" s="97">
        <f>Seniori!PT33</f>
        <v>0</v>
      </c>
      <c r="PU47" s="97">
        <f>Seniori!PU33</f>
        <v>0</v>
      </c>
      <c r="PV47" s="97">
        <f>Seniori!PV33</f>
        <v>0</v>
      </c>
      <c r="PW47" s="97">
        <f>Seniori!PW33</f>
        <v>0</v>
      </c>
      <c r="PX47" s="97">
        <f>Seniori!PX33</f>
        <v>0</v>
      </c>
      <c r="PY47" s="97">
        <f>Seniori!PY33</f>
        <v>0</v>
      </c>
      <c r="PZ47" s="97">
        <f>Seniori!PZ33</f>
        <v>0</v>
      </c>
      <c r="QA47" s="97">
        <f>Seniori!QA33</f>
        <v>0</v>
      </c>
      <c r="QB47" s="97">
        <f>Seniori!QB33</f>
        <v>0</v>
      </c>
      <c r="QC47" s="97">
        <f>Seniori!QC33</f>
        <v>0</v>
      </c>
      <c r="QD47" s="97">
        <f>Seniori!QD33</f>
        <v>0</v>
      </c>
      <c r="QE47" s="97">
        <f>Seniori!QE33</f>
        <v>0</v>
      </c>
      <c r="QF47" s="97">
        <f>Seniori!QF33</f>
        <v>0</v>
      </c>
      <c r="QG47" s="97">
        <f>Seniori!QG33</f>
        <v>0</v>
      </c>
      <c r="QH47" s="97">
        <f>Seniori!QH33</f>
        <v>0</v>
      </c>
      <c r="QI47" s="97">
        <f>Seniori!QI33</f>
        <v>0</v>
      </c>
      <c r="QJ47" s="97">
        <f>Seniori!QJ33</f>
        <v>0</v>
      </c>
      <c r="QK47" s="97">
        <f>Seniori!QK33</f>
        <v>0</v>
      </c>
      <c r="QL47" s="97">
        <f>Seniori!QL33</f>
        <v>0</v>
      </c>
      <c r="QM47" s="97">
        <f>Seniori!QM33</f>
        <v>0</v>
      </c>
      <c r="QN47" s="97">
        <f>Seniori!QN33</f>
        <v>0</v>
      </c>
      <c r="QO47" s="97">
        <f>Seniori!QO33</f>
        <v>0</v>
      </c>
      <c r="QP47" s="97">
        <f>Seniori!QP33</f>
        <v>0</v>
      </c>
      <c r="QQ47" s="97">
        <f>Seniori!QQ33</f>
        <v>0</v>
      </c>
      <c r="QR47" s="97">
        <f>Seniori!QR33</f>
        <v>0</v>
      </c>
      <c r="QS47" s="97">
        <f>Seniori!QS33</f>
        <v>0</v>
      </c>
      <c r="QT47" s="97">
        <f>Seniori!QT33</f>
        <v>0</v>
      </c>
      <c r="QU47" s="97">
        <f>Seniori!QU33</f>
        <v>0</v>
      </c>
      <c r="QV47" s="97">
        <f>Seniori!QV33</f>
        <v>0</v>
      </c>
      <c r="QW47" s="97">
        <f>Seniori!QW33</f>
        <v>0</v>
      </c>
      <c r="QX47" s="97">
        <f>Seniori!QX33</f>
        <v>0</v>
      </c>
      <c r="QY47" s="97">
        <f>Seniori!QY33</f>
        <v>0</v>
      </c>
      <c r="QZ47" s="97">
        <f>Seniori!QZ33</f>
        <v>0</v>
      </c>
      <c r="RA47" s="97">
        <f>Seniori!RA33</f>
        <v>0</v>
      </c>
      <c r="RB47" s="97">
        <f>Seniori!RB33</f>
        <v>0</v>
      </c>
      <c r="RC47" s="97">
        <f>Seniori!RC33</f>
        <v>0</v>
      </c>
      <c r="RD47" s="97">
        <f>Seniori!RD33</f>
        <v>0</v>
      </c>
      <c r="RE47" s="97">
        <f>Seniori!RE33</f>
        <v>0</v>
      </c>
      <c r="RF47" s="97">
        <f>Seniori!RF33</f>
        <v>0</v>
      </c>
      <c r="RG47" s="97">
        <f>Seniori!RG33</f>
        <v>0</v>
      </c>
      <c r="RH47" s="97">
        <f>Seniori!RH33</f>
        <v>0</v>
      </c>
      <c r="RI47" s="97">
        <f>Seniori!RI33</f>
        <v>0</v>
      </c>
      <c r="RJ47" s="97">
        <f>Seniori!RJ33</f>
        <v>0</v>
      </c>
      <c r="RK47" s="97">
        <f>Seniori!RK33</f>
        <v>0</v>
      </c>
      <c r="RL47" s="97">
        <f>Seniori!RL33</f>
        <v>0</v>
      </c>
      <c r="RM47" s="97">
        <f>Seniori!RM33</f>
        <v>0</v>
      </c>
      <c r="RN47" s="97">
        <f>Seniori!RN33</f>
        <v>0</v>
      </c>
      <c r="RO47" s="97">
        <f>Seniori!RO33</f>
        <v>0</v>
      </c>
      <c r="RP47" s="97">
        <f>Seniori!RP33</f>
        <v>0</v>
      </c>
      <c r="RQ47" s="97">
        <f>Seniori!RQ33</f>
        <v>0</v>
      </c>
      <c r="RR47" s="97">
        <f>Seniori!RR33</f>
        <v>0</v>
      </c>
      <c r="RS47" s="97">
        <f>Seniori!RS33</f>
        <v>0</v>
      </c>
      <c r="RT47" s="97">
        <f>Seniori!RT33</f>
        <v>0</v>
      </c>
      <c r="RU47" s="97">
        <f>Seniori!RU33</f>
        <v>0</v>
      </c>
      <c r="RV47" s="97">
        <f>Seniori!RV33</f>
        <v>0</v>
      </c>
      <c r="RW47" s="97">
        <f>Seniori!RW33</f>
        <v>0</v>
      </c>
      <c r="RX47" s="97">
        <f>Seniori!RX33</f>
        <v>0</v>
      </c>
      <c r="RY47" s="97">
        <f>Seniori!RY33</f>
        <v>0</v>
      </c>
      <c r="RZ47" s="97">
        <f>Seniori!RZ33</f>
        <v>0</v>
      </c>
      <c r="SA47" s="97">
        <f>Seniori!SA33</f>
        <v>0</v>
      </c>
      <c r="SB47" s="97">
        <f>Seniori!SB33</f>
        <v>0</v>
      </c>
      <c r="SC47" s="97">
        <f>Seniori!SC33</f>
        <v>0</v>
      </c>
      <c r="SD47" s="97">
        <f>Seniori!SD33</f>
        <v>0</v>
      </c>
      <c r="SE47" s="97">
        <f>Seniori!SE33</f>
        <v>0</v>
      </c>
      <c r="SF47" s="97">
        <f>Seniori!SF33</f>
        <v>0</v>
      </c>
      <c r="SG47" s="97">
        <f>Seniori!SG33</f>
        <v>0</v>
      </c>
      <c r="SH47" s="97">
        <f>Seniori!SH33</f>
        <v>0</v>
      </c>
      <c r="SI47" s="97">
        <f>Seniori!SI33</f>
        <v>0</v>
      </c>
      <c r="SJ47" s="97">
        <f>Seniori!SJ33</f>
        <v>0</v>
      </c>
      <c r="SK47" s="97">
        <f>Seniori!SK33</f>
        <v>0</v>
      </c>
      <c r="SL47" s="97">
        <f>Seniori!SL33</f>
        <v>0</v>
      </c>
      <c r="SM47" s="97">
        <f>Seniori!SM33</f>
        <v>0</v>
      </c>
      <c r="SN47" s="97">
        <f>Seniori!SN33</f>
        <v>0</v>
      </c>
      <c r="SO47" s="97">
        <f>Seniori!SO33</f>
        <v>0</v>
      </c>
      <c r="SP47" s="97">
        <f>Seniori!SP33</f>
        <v>0</v>
      </c>
      <c r="SQ47" s="97">
        <f>Seniori!SQ33</f>
        <v>0</v>
      </c>
      <c r="SR47" s="97">
        <f>Seniori!SR33</f>
        <v>0</v>
      </c>
      <c r="SS47" s="97">
        <f>Seniori!SS33</f>
        <v>0</v>
      </c>
      <c r="ST47" s="97">
        <f>Seniori!ST33</f>
        <v>0</v>
      </c>
      <c r="SU47" s="97">
        <f>Seniori!SU33</f>
        <v>0</v>
      </c>
      <c r="SV47" s="97">
        <f>Seniori!SV33</f>
        <v>0</v>
      </c>
      <c r="SW47" s="97">
        <f>Seniori!SW33</f>
        <v>0</v>
      </c>
      <c r="SX47" s="97">
        <f>Seniori!SX33</f>
        <v>0</v>
      </c>
      <c r="SY47" s="97">
        <f>Seniori!SY33</f>
        <v>0</v>
      </c>
      <c r="SZ47" s="97">
        <f>Seniori!SZ33</f>
        <v>0</v>
      </c>
      <c r="TA47" s="97">
        <f>Seniori!TA33</f>
        <v>0</v>
      </c>
      <c r="TB47" s="97">
        <f>Seniori!TB33</f>
        <v>0</v>
      </c>
    </row>
    <row r="48" spans="1:522" s="1" customFormat="1" ht="18" customHeight="1" x14ac:dyDescent="0.2">
      <c r="A48" s="12">
        <v>32</v>
      </c>
      <c r="B48" s="11" t="s">
        <v>710</v>
      </c>
      <c r="C48" s="1">
        <v>13278</v>
      </c>
      <c r="E48" s="4" t="s">
        <v>26</v>
      </c>
      <c r="F48" s="1">
        <v>4920</v>
      </c>
      <c r="G48" s="9" t="s">
        <v>95</v>
      </c>
      <c r="H48" s="4" t="s">
        <v>28</v>
      </c>
      <c r="I48" s="1">
        <f>SUM(K48:TB48)</f>
        <v>51.5</v>
      </c>
      <c r="J48" s="12">
        <f>Tabuľka4[[#This Row],[Stĺpec9]]</f>
        <v>51.5</v>
      </c>
      <c r="K48" s="97">
        <f>Seniori!K17</f>
        <v>0</v>
      </c>
      <c r="L48" s="97">
        <f>Seniori!L17</f>
        <v>0</v>
      </c>
      <c r="M48" s="97">
        <f>Seniori!M17</f>
        <v>0</v>
      </c>
      <c r="N48" s="97">
        <f>Seniori!N17</f>
        <v>0</v>
      </c>
      <c r="O48" s="97">
        <f>Seniori!O17</f>
        <v>0</v>
      </c>
      <c r="P48" s="97">
        <f>Seniori!P17</f>
        <v>0</v>
      </c>
      <c r="Q48" s="97">
        <f>Seniori!Q17</f>
        <v>0</v>
      </c>
      <c r="R48" s="97">
        <f>Seniori!R17</f>
        <v>0</v>
      </c>
      <c r="S48" s="97">
        <f>Seniori!S17</f>
        <v>0</v>
      </c>
      <c r="T48" s="97">
        <f>Seniori!T17</f>
        <v>0</v>
      </c>
      <c r="U48" s="97">
        <f>Seniori!U17</f>
        <v>0</v>
      </c>
      <c r="V48" s="97">
        <f>Seniori!V17</f>
        <v>0</v>
      </c>
      <c r="W48" s="97">
        <f>Seniori!W17</f>
        <v>0</v>
      </c>
      <c r="X48" s="97">
        <f>Seniori!X17</f>
        <v>0</v>
      </c>
      <c r="Y48" s="97">
        <f>Seniori!Y17</f>
        <v>0</v>
      </c>
      <c r="Z48" s="97">
        <f>Seniori!Z17</f>
        <v>0</v>
      </c>
      <c r="AA48" s="97">
        <f>Seniori!AA17</f>
        <v>0</v>
      </c>
      <c r="AB48" s="97">
        <f>Seniori!AB17</f>
        <v>0</v>
      </c>
      <c r="AC48" s="97">
        <f>Seniori!AC17</f>
        <v>0</v>
      </c>
      <c r="AD48" s="97">
        <f>Seniori!AD17</f>
        <v>0</v>
      </c>
      <c r="AE48" s="97">
        <f>Seniori!AE17</f>
        <v>0</v>
      </c>
      <c r="AF48" s="97">
        <f>Seniori!AF17</f>
        <v>0</v>
      </c>
      <c r="AG48" s="97">
        <f>Seniori!AG17</f>
        <v>0</v>
      </c>
      <c r="AH48" s="97">
        <f>Seniori!AH17</f>
        <v>0</v>
      </c>
      <c r="AI48" s="97">
        <f>Seniori!AI17</f>
        <v>0</v>
      </c>
      <c r="AJ48" s="97">
        <f>Seniori!AJ17</f>
        <v>0</v>
      </c>
      <c r="AK48" s="97">
        <f>Seniori!AK17</f>
        <v>0</v>
      </c>
      <c r="AL48" s="97">
        <f>Seniori!AL17</f>
        <v>0</v>
      </c>
      <c r="AM48" s="97">
        <f>Seniori!AM17</f>
        <v>0</v>
      </c>
      <c r="AN48" s="97">
        <f>Seniori!AN17</f>
        <v>0</v>
      </c>
      <c r="AO48" s="97">
        <f>Seniori!AO17</f>
        <v>0</v>
      </c>
      <c r="AP48" s="97">
        <f>Seniori!AP17</f>
        <v>0</v>
      </c>
      <c r="AQ48" s="97">
        <f>Seniori!AQ17</f>
        <v>0</v>
      </c>
      <c r="AR48" s="97">
        <f>Seniori!AR17</f>
        <v>0</v>
      </c>
      <c r="AS48" s="97">
        <f>Seniori!AS17</f>
        <v>0</v>
      </c>
      <c r="AT48" s="97">
        <f>Seniori!AT17</f>
        <v>0</v>
      </c>
      <c r="AU48" s="97">
        <f>Seniori!AU17</f>
        <v>0</v>
      </c>
      <c r="AV48" s="97">
        <f>Seniori!AV17</f>
        <v>0</v>
      </c>
      <c r="AW48" s="97">
        <f>Seniori!AW17</f>
        <v>0</v>
      </c>
      <c r="AX48" s="97">
        <f>Seniori!AX17</f>
        <v>0</v>
      </c>
      <c r="AY48" s="97">
        <f>Seniori!AY17</f>
        <v>0</v>
      </c>
      <c r="AZ48" s="97">
        <f>Seniori!AZ17</f>
        <v>0</v>
      </c>
      <c r="BA48" s="97">
        <f>Seniori!BA17</f>
        <v>0</v>
      </c>
      <c r="BB48" s="97">
        <f>Seniori!BB17</f>
        <v>0</v>
      </c>
      <c r="BC48" s="97">
        <f>Seniori!BC17</f>
        <v>0</v>
      </c>
      <c r="BD48" s="97">
        <f>Seniori!BD17</f>
        <v>0</v>
      </c>
      <c r="BE48" s="97">
        <f>Seniori!BE17</f>
        <v>0</v>
      </c>
      <c r="BF48" s="97">
        <f>Seniori!BF17</f>
        <v>0</v>
      </c>
      <c r="BG48" s="97">
        <f>Seniori!BG17</f>
        <v>0</v>
      </c>
      <c r="BH48" s="97">
        <f>Seniori!BH17</f>
        <v>0</v>
      </c>
      <c r="BI48" s="97">
        <f>Seniori!BI17</f>
        <v>0</v>
      </c>
      <c r="BJ48" s="97">
        <f>Seniori!BJ17</f>
        <v>0</v>
      </c>
      <c r="BK48" s="97">
        <f>Seniori!BK17</f>
        <v>0</v>
      </c>
      <c r="BL48" s="97">
        <f>Seniori!BL17</f>
        <v>0</v>
      </c>
      <c r="BM48" s="97">
        <f>Seniori!BM17</f>
        <v>0</v>
      </c>
      <c r="BN48" s="97">
        <f>Seniori!BN17</f>
        <v>0</v>
      </c>
      <c r="BO48" s="97">
        <f>Seniori!BO17</f>
        <v>0</v>
      </c>
      <c r="BP48" s="97">
        <f>Seniori!BP17</f>
        <v>0</v>
      </c>
      <c r="BQ48" s="97">
        <f>Seniori!BQ17</f>
        <v>0</v>
      </c>
      <c r="BR48" s="97">
        <f>Seniori!BR17</f>
        <v>0</v>
      </c>
      <c r="BS48" s="97">
        <f>Seniori!BS17</f>
        <v>0</v>
      </c>
      <c r="BT48" s="97">
        <f>Seniori!BT17</f>
        <v>0</v>
      </c>
      <c r="BU48" s="97">
        <f>Seniori!BU17</f>
        <v>0</v>
      </c>
      <c r="BV48" s="97">
        <f>Seniori!BV17</f>
        <v>0</v>
      </c>
      <c r="BW48" s="97">
        <f>Seniori!BW17</f>
        <v>0</v>
      </c>
      <c r="BX48" s="97">
        <f>Seniori!BX17</f>
        <v>0</v>
      </c>
      <c r="BY48" s="97">
        <f>Seniori!BY17</f>
        <v>0</v>
      </c>
      <c r="BZ48" s="97">
        <f>Seniori!BZ17</f>
        <v>0</v>
      </c>
      <c r="CA48" s="97">
        <f>Seniori!CA17</f>
        <v>0</v>
      </c>
      <c r="CB48" s="97">
        <f>Seniori!CB17</f>
        <v>0</v>
      </c>
      <c r="CC48" s="97">
        <f>Seniori!CC17</f>
        <v>0</v>
      </c>
      <c r="CD48" s="97">
        <f>Seniori!CD17</f>
        <v>0</v>
      </c>
      <c r="CE48" s="97">
        <f>Seniori!CE17</f>
        <v>0</v>
      </c>
      <c r="CF48" s="97">
        <f>Seniori!CF17</f>
        <v>0</v>
      </c>
      <c r="CG48" s="97">
        <f>Seniori!CG17</f>
        <v>0</v>
      </c>
      <c r="CH48" s="97">
        <f>Seniori!CH17</f>
        <v>0</v>
      </c>
      <c r="CI48" s="97">
        <f>Seniori!CI17</f>
        <v>0</v>
      </c>
      <c r="CJ48" s="97">
        <f>Seniori!CJ17</f>
        <v>0</v>
      </c>
      <c r="CK48" s="97">
        <f>Seniori!CK17</f>
        <v>0</v>
      </c>
      <c r="CL48" s="97">
        <f>Seniori!CL17</f>
        <v>0</v>
      </c>
      <c r="CM48" s="97">
        <f>Seniori!CM17</f>
        <v>0</v>
      </c>
      <c r="CN48" s="97">
        <f>Seniori!CN17</f>
        <v>0</v>
      </c>
      <c r="CO48" s="97">
        <f>Seniori!CO17</f>
        <v>0</v>
      </c>
      <c r="CP48" s="97">
        <f>Seniori!CP17</f>
        <v>0</v>
      </c>
      <c r="CQ48" s="97">
        <f>Seniori!CQ17</f>
        <v>0</v>
      </c>
      <c r="CR48" s="97">
        <f>Seniori!CR17</f>
        <v>0</v>
      </c>
      <c r="CS48" s="97">
        <f>Seniori!CS17</f>
        <v>0</v>
      </c>
      <c r="CT48" s="97">
        <f>Seniori!CT17</f>
        <v>0</v>
      </c>
      <c r="CU48" s="97">
        <f>Seniori!CU17</f>
        <v>0</v>
      </c>
      <c r="CV48" s="97">
        <f>Seniori!CV17</f>
        <v>0</v>
      </c>
      <c r="CW48" s="97">
        <f>Seniori!CW17</f>
        <v>0</v>
      </c>
      <c r="CX48" s="97">
        <f>Seniori!CX17</f>
        <v>0</v>
      </c>
      <c r="CY48" s="97">
        <f>Seniori!CY17</f>
        <v>0</v>
      </c>
      <c r="CZ48" s="97">
        <f>Seniori!CZ17</f>
        <v>0</v>
      </c>
      <c r="DA48" s="97">
        <f>Seniori!DA17</f>
        <v>0</v>
      </c>
      <c r="DB48" s="97">
        <f>Seniori!DB17</f>
        <v>0</v>
      </c>
      <c r="DC48" s="97">
        <f>Seniori!DC17</f>
        <v>0</v>
      </c>
      <c r="DD48" s="97">
        <f>Seniori!DD17</f>
        <v>0</v>
      </c>
      <c r="DE48" s="97">
        <f>Seniori!DE17</f>
        <v>0</v>
      </c>
      <c r="DF48" s="97">
        <f>Seniori!DF17</f>
        <v>0</v>
      </c>
      <c r="DG48" s="97">
        <f>Seniori!DG17</f>
        <v>0</v>
      </c>
      <c r="DH48" s="97">
        <f>Seniori!DH17</f>
        <v>0</v>
      </c>
      <c r="DI48" s="97">
        <f>Seniori!DI17</f>
        <v>0</v>
      </c>
      <c r="DJ48" s="97">
        <f>Seniori!DJ17</f>
        <v>0</v>
      </c>
      <c r="DK48" s="97">
        <f>Seniori!DK17</f>
        <v>0</v>
      </c>
      <c r="DL48" s="97">
        <f>Seniori!DL17</f>
        <v>0</v>
      </c>
      <c r="DM48" s="97">
        <f>Seniori!DM17</f>
        <v>0</v>
      </c>
      <c r="DN48" s="97">
        <f>Seniori!DN17</f>
        <v>0</v>
      </c>
      <c r="DO48" s="97">
        <f>Seniori!DO17</f>
        <v>0</v>
      </c>
      <c r="DP48" s="97">
        <f>Seniori!DP17</f>
        <v>0</v>
      </c>
      <c r="DQ48" s="97">
        <f>Seniori!DQ17</f>
        <v>0</v>
      </c>
      <c r="DR48" s="97">
        <f>Seniori!DR17</f>
        <v>0</v>
      </c>
      <c r="DS48" s="97">
        <f>Seniori!DS17</f>
        <v>0</v>
      </c>
      <c r="DT48" s="97">
        <f>Seniori!DT17</f>
        <v>0</v>
      </c>
      <c r="DU48" s="97">
        <f>Seniori!DU17</f>
        <v>0</v>
      </c>
      <c r="DV48" s="97">
        <f>Seniori!DV17</f>
        <v>0</v>
      </c>
      <c r="DW48" s="97">
        <f>Seniori!DW17</f>
        <v>0</v>
      </c>
      <c r="DX48" s="97">
        <f>Seniori!DX17</f>
        <v>0</v>
      </c>
      <c r="DY48" s="97">
        <f>Seniori!DY17</f>
        <v>0</v>
      </c>
      <c r="DZ48" s="97">
        <f>Seniori!DZ17</f>
        <v>0</v>
      </c>
      <c r="EA48" s="97">
        <f>Seniori!EA17</f>
        <v>0</v>
      </c>
      <c r="EB48" s="97">
        <f>Seniori!EB17</f>
        <v>0</v>
      </c>
      <c r="EC48" s="97">
        <f>Seniori!EC17</f>
        <v>0</v>
      </c>
      <c r="ED48" s="97">
        <f>Seniori!ED17</f>
        <v>0</v>
      </c>
      <c r="EE48" s="97">
        <f>Seniori!EE17</f>
        <v>0</v>
      </c>
      <c r="EF48" s="97">
        <f>Seniori!EF17</f>
        <v>0</v>
      </c>
      <c r="EG48" s="97">
        <f>Seniori!EG17</f>
        <v>0</v>
      </c>
      <c r="EH48" s="97">
        <f>Seniori!EH17</f>
        <v>0</v>
      </c>
      <c r="EI48" s="97">
        <f>Seniori!EI17</f>
        <v>0</v>
      </c>
      <c r="EJ48" s="97">
        <f>Seniori!EJ17</f>
        <v>0</v>
      </c>
      <c r="EK48" s="97">
        <f>Seniori!EK17</f>
        <v>0</v>
      </c>
      <c r="EL48" s="97">
        <f>Seniori!EL17</f>
        <v>0</v>
      </c>
      <c r="EM48" s="97">
        <f>Seniori!EM17</f>
        <v>0</v>
      </c>
      <c r="EN48" s="97">
        <f>Seniori!EN17</f>
        <v>0</v>
      </c>
      <c r="EO48" s="97">
        <f>Seniori!EO17</f>
        <v>0</v>
      </c>
      <c r="EP48" s="97">
        <f>Seniori!EP17</f>
        <v>0</v>
      </c>
      <c r="EQ48" s="97">
        <f>Seniori!EQ17</f>
        <v>0</v>
      </c>
      <c r="ER48" s="97">
        <f>Seniori!ER17</f>
        <v>0</v>
      </c>
      <c r="ES48" s="97">
        <f>Seniori!ES17</f>
        <v>0</v>
      </c>
      <c r="ET48" s="97">
        <f>Seniori!ET17</f>
        <v>0</v>
      </c>
      <c r="EU48" s="97">
        <f>Seniori!EU17</f>
        <v>0</v>
      </c>
      <c r="EV48" s="97">
        <f>Seniori!EV17</f>
        <v>0</v>
      </c>
      <c r="EW48" s="97">
        <f>Seniori!EW17</f>
        <v>0</v>
      </c>
      <c r="EX48" s="97">
        <f>Seniori!EX17</f>
        <v>0</v>
      </c>
      <c r="EY48" s="97">
        <f>Seniori!EY17</f>
        <v>0</v>
      </c>
      <c r="EZ48" s="97">
        <f>Seniori!EZ17</f>
        <v>0</v>
      </c>
      <c r="FA48" s="97">
        <f>Seniori!FA17</f>
        <v>0</v>
      </c>
      <c r="FB48" s="97">
        <f>Seniori!FB17</f>
        <v>0</v>
      </c>
      <c r="FC48" s="97">
        <f>Seniori!FC17</f>
        <v>0</v>
      </c>
      <c r="FD48" s="97">
        <f>Seniori!FD17</f>
        <v>0</v>
      </c>
      <c r="FE48" s="97">
        <f>Seniori!FE17</f>
        <v>0</v>
      </c>
      <c r="FF48" s="97">
        <f>Seniori!FF17</f>
        <v>0</v>
      </c>
      <c r="FG48" s="97">
        <f>Seniori!FG17</f>
        <v>0</v>
      </c>
      <c r="FH48" s="97">
        <f>Seniori!FH17</f>
        <v>0</v>
      </c>
      <c r="FI48" s="97">
        <f>Seniori!FI17</f>
        <v>0</v>
      </c>
      <c r="FJ48" s="97">
        <f>Seniori!FJ17</f>
        <v>0</v>
      </c>
      <c r="FK48" s="97">
        <f>Seniori!FK17</f>
        <v>0</v>
      </c>
      <c r="FL48" s="97">
        <f>Seniori!FL17</f>
        <v>0</v>
      </c>
      <c r="FM48" s="97">
        <f>Seniori!FM17</f>
        <v>0</v>
      </c>
      <c r="FN48" s="97">
        <f>Seniori!FN17</f>
        <v>0</v>
      </c>
      <c r="FO48" s="97">
        <f>Seniori!FO17</f>
        <v>0</v>
      </c>
      <c r="FP48" s="97">
        <f>Seniori!FP17</f>
        <v>0</v>
      </c>
      <c r="FQ48" s="97">
        <f>Seniori!FQ17</f>
        <v>0</v>
      </c>
      <c r="FR48" s="97">
        <f>Seniori!FR17</f>
        <v>0</v>
      </c>
      <c r="FS48" s="97">
        <f>Seniori!FS17</f>
        <v>0</v>
      </c>
      <c r="FT48" s="97">
        <f>Seniori!FT17</f>
        <v>0</v>
      </c>
      <c r="FU48" s="97">
        <f>Seniori!FU17</f>
        <v>0</v>
      </c>
      <c r="FV48" s="97">
        <f>Seniori!FV17</f>
        <v>0</v>
      </c>
      <c r="FW48" s="97">
        <f>Seniori!FW17</f>
        <v>0</v>
      </c>
      <c r="FX48" s="97">
        <f>Seniori!FX17</f>
        <v>0</v>
      </c>
      <c r="FY48" s="97">
        <f>Seniori!FY17</f>
        <v>0</v>
      </c>
      <c r="FZ48" s="97">
        <f>Seniori!FZ17</f>
        <v>0</v>
      </c>
      <c r="GA48" s="97">
        <f>Seniori!GA17</f>
        <v>0</v>
      </c>
      <c r="GB48" s="97">
        <f>Seniori!GB17</f>
        <v>0</v>
      </c>
      <c r="GC48" s="97">
        <f>Seniori!GC17</f>
        <v>0</v>
      </c>
      <c r="GD48" s="97">
        <f>Seniori!GD17</f>
        <v>0</v>
      </c>
      <c r="GE48" s="97">
        <f>Seniori!GE17</f>
        <v>0</v>
      </c>
      <c r="GF48" s="97">
        <f>Seniori!GF17</f>
        <v>0</v>
      </c>
      <c r="GG48" s="97">
        <f>Seniori!GG17</f>
        <v>0</v>
      </c>
      <c r="GH48" s="97">
        <f>Seniori!GH17</f>
        <v>0</v>
      </c>
      <c r="GI48" s="97">
        <f>Seniori!GI17</f>
        <v>0</v>
      </c>
      <c r="GJ48" s="97">
        <f>Seniori!GJ17</f>
        <v>0</v>
      </c>
      <c r="GK48" s="97">
        <f>Seniori!GK17</f>
        <v>0</v>
      </c>
      <c r="GL48" s="97">
        <f>Seniori!GL17</f>
        <v>0</v>
      </c>
      <c r="GM48" s="97">
        <f>Seniori!GM17</f>
        <v>0</v>
      </c>
      <c r="GN48" s="97">
        <f>Seniori!GN17</f>
        <v>0</v>
      </c>
      <c r="GO48" s="97">
        <f>Seniori!GO17</f>
        <v>0</v>
      </c>
      <c r="GP48" s="97">
        <f>Seniori!GP17</f>
        <v>0</v>
      </c>
      <c r="GQ48" s="97">
        <f>Seniori!GQ17</f>
        <v>0</v>
      </c>
      <c r="GR48" s="97">
        <f>Seniori!GR17</f>
        <v>0</v>
      </c>
      <c r="GS48" s="97">
        <f>Seniori!GS17</f>
        <v>0</v>
      </c>
      <c r="GT48" s="97">
        <f>Seniori!GT17</f>
        <v>0</v>
      </c>
      <c r="GU48" s="97">
        <f>Seniori!GU17</f>
        <v>0</v>
      </c>
      <c r="GV48" s="97">
        <f>Seniori!GV17</f>
        <v>0</v>
      </c>
      <c r="GW48" s="97">
        <f>Seniori!GW17</f>
        <v>0</v>
      </c>
      <c r="GX48" s="97">
        <f>Seniori!GX17</f>
        <v>0</v>
      </c>
      <c r="GY48" s="97">
        <f>Seniori!GY17</f>
        <v>0</v>
      </c>
      <c r="GZ48" s="97">
        <f>Seniori!GZ17</f>
        <v>0</v>
      </c>
      <c r="HA48" s="97">
        <f>Seniori!HA17</f>
        <v>0</v>
      </c>
      <c r="HB48" s="97">
        <f>Seniori!HB17</f>
        <v>0</v>
      </c>
      <c r="HC48" s="97">
        <f>Seniori!HC17</f>
        <v>0</v>
      </c>
      <c r="HD48" s="97">
        <f>Seniori!HD17</f>
        <v>0</v>
      </c>
      <c r="HE48" s="97">
        <f>Seniori!HE17</f>
        <v>0</v>
      </c>
      <c r="HF48" s="97">
        <f>Seniori!HF17</f>
        <v>0</v>
      </c>
      <c r="HG48" s="97">
        <f>Seniori!HG17</f>
        <v>0</v>
      </c>
      <c r="HH48" s="97">
        <f>Seniori!HH17</f>
        <v>0</v>
      </c>
      <c r="HI48" s="97">
        <f>Seniori!HI17</f>
        <v>0</v>
      </c>
      <c r="HJ48" s="97">
        <f>Seniori!HJ17</f>
        <v>9</v>
      </c>
      <c r="HK48" s="97">
        <f>Seniori!HK17</f>
        <v>5</v>
      </c>
      <c r="HL48" s="97">
        <f>Seniori!HL17</f>
        <v>0</v>
      </c>
      <c r="HM48" s="97">
        <f>Seniori!HM17</f>
        <v>0</v>
      </c>
      <c r="HN48" s="97">
        <f>Seniori!HN17</f>
        <v>0</v>
      </c>
      <c r="HO48" s="97">
        <f>Seniori!HO17</f>
        <v>0</v>
      </c>
      <c r="HP48" s="97">
        <f>Seniori!HP17</f>
        <v>0</v>
      </c>
      <c r="HQ48" s="97">
        <f>Seniori!HQ17</f>
        <v>0</v>
      </c>
      <c r="HR48" s="97">
        <f>Seniori!HR17</f>
        <v>0</v>
      </c>
      <c r="HS48" s="97">
        <f>Seniori!HS17</f>
        <v>0</v>
      </c>
      <c r="HT48" s="97">
        <f>Seniori!HT17</f>
        <v>9</v>
      </c>
      <c r="HU48" s="97">
        <f>Seniori!HU17</f>
        <v>0</v>
      </c>
      <c r="HV48" s="97">
        <f>Seniori!HV17</f>
        <v>0</v>
      </c>
      <c r="HW48" s="97">
        <f>Seniori!HW17</f>
        <v>0</v>
      </c>
      <c r="HX48" s="97">
        <f>Seniori!HX17</f>
        <v>0</v>
      </c>
      <c r="HY48" s="97">
        <f>Seniori!HY17</f>
        <v>0</v>
      </c>
      <c r="HZ48" s="97">
        <f>Seniori!HZ17</f>
        <v>0</v>
      </c>
      <c r="IA48" s="97">
        <f>Seniori!IA17</f>
        <v>0</v>
      </c>
      <c r="IB48" s="97">
        <f>Seniori!IB17</f>
        <v>0</v>
      </c>
      <c r="IC48" s="97">
        <f>Seniori!IC17</f>
        <v>0</v>
      </c>
      <c r="ID48" s="97">
        <f>Seniori!ID17</f>
        <v>0</v>
      </c>
      <c r="IE48" s="97">
        <f>Seniori!IE17</f>
        <v>0</v>
      </c>
      <c r="IF48" s="97">
        <f>Seniori!IF17</f>
        <v>0</v>
      </c>
      <c r="IG48" s="97">
        <f>Seniori!IG17</f>
        <v>0</v>
      </c>
      <c r="IH48" s="97">
        <f>Seniori!IH17</f>
        <v>0</v>
      </c>
      <c r="II48" s="97">
        <f>Seniori!II17</f>
        <v>0</v>
      </c>
      <c r="IJ48" s="97">
        <f>Seniori!IJ17</f>
        <v>0</v>
      </c>
      <c r="IK48" s="97">
        <f>Seniori!IK17</f>
        <v>0</v>
      </c>
      <c r="IL48" s="97">
        <f>Seniori!IL17</f>
        <v>0</v>
      </c>
      <c r="IM48" s="97">
        <f>Seniori!IM17</f>
        <v>0</v>
      </c>
      <c r="IN48" s="97">
        <f>Seniori!IN17</f>
        <v>0</v>
      </c>
      <c r="IO48" s="97">
        <f>Seniori!IO17</f>
        <v>0</v>
      </c>
      <c r="IP48" s="97">
        <f>Seniori!IP17</f>
        <v>0</v>
      </c>
      <c r="IQ48" s="97">
        <f>Seniori!IQ17</f>
        <v>0</v>
      </c>
      <c r="IR48" s="97">
        <f>Seniori!IR17</f>
        <v>0</v>
      </c>
      <c r="IS48" s="97">
        <f>Seniori!IS17</f>
        <v>0</v>
      </c>
      <c r="IT48" s="97">
        <f>Seniori!IT17</f>
        <v>0</v>
      </c>
      <c r="IU48" s="97">
        <f>Seniori!IU17</f>
        <v>0</v>
      </c>
      <c r="IV48" s="97">
        <f>Seniori!IV17</f>
        <v>0</v>
      </c>
      <c r="IW48" s="97">
        <f>Seniori!IW17</f>
        <v>0</v>
      </c>
      <c r="IX48" s="97">
        <f>Seniori!IX17</f>
        <v>0</v>
      </c>
      <c r="IY48" s="97">
        <f>Seniori!IY17</f>
        <v>0</v>
      </c>
      <c r="IZ48" s="97">
        <f>Seniori!IZ17</f>
        <v>0</v>
      </c>
      <c r="JA48" s="97">
        <f>Seniori!JA17</f>
        <v>0</v>
      </c>
      <c r="JB48" s="97">
        <f>Seniori!JB17</f>
        <v>0</v>
      </c>
      <c r="JC48" s="97">
        <f>Seniori!JC17</f>
        <v>0</v>
      </c>
      <c r="JD48" s="97">
        <f>Seniori!JD17</f>
        <v>0</v>
      </c>
      <c r="JE48" s="97">
        <f>Seniori!JE17</f>
        <v>0</v>
      </c>
      <c r="JF48" s="97">
        <f>Seniori!JF17</f>
        <v>0</v>
      </c>
      <c r="JG48" s="97">
        <f>Seniori!JG17</f>
        <v>0</v>
      </c>
      <c r="JH48" s="97">
        <f>Seniori!JH17</f>
        <v>0</v>
      </c>
      <c r="JI48" s="97">
        <f>Seniori!JI17</f>
        <v>0</v>
      </c>
      <c r="JJ48" s="97">
        <f>Seniori!JJ17</f>
        <v>0</v>
      </c>
      <c r="JK48" s="97">
        <f>Seniori!JK17</f>
        <v>0</v>
      </c>
      <c r="JL48" s="97">
        <f>Seniori!JL17</f>
        <v>0</v>
      </c>
      <c r="JM48" s="97">
        <f>Seniori!JM17</f>
        <v>0</v>
      </c>
      <c r="JN48" s="97">
        <f>Seniori!JN17</f>
        <v>0</v>
      </c>
      <c r="JO48" s="97">
        <f>Seniori!JO17</f>
        <v>0</v>
      </c>
      <c r="JP48" s="97">
        <f>Seniori!JP17</f>
        <v>0</v>
      </c>
      <c r="JQ48" s="97">
        <f>Seniori!JQ17</f>
        <v>0</v>
      </c>
      <c r="JR48" s="97">
        <f>Seniori!JR17</f>
        <v>0</v>
      </c>
      <c r="JS48" s="97">
        <f>Seniori!JS17</f>
        <v>0</v>
      </c>
      <c r="JT48" s="97">
        <f>Seniori!JT17</f>
        <v>0</v>
      </c>
      <c r="JU48" s="97">
        <f>Seniori!JU17</f>
        <v>0</v>
      </c>
      <c r="JV48" s="97">
        <f>Seniori!JV17</f>
        <v>0</v>
      </c>
      <c r="JW48" s="97">
        <f>Seniori!JW17</f>
        <v>0</v>
      </c>
      <c r="JX48" s="97">
        <f>Seniori!JX17</f>
        <v>0</v>
      </c>
      <c r="JY48" s="97">
        <f>Seniori!JY17</f>
        <v>0</v>
      </c>
      <c r="JZ48" s="97">
        <f>Seniori!JZ17</f>
        <v>0</v>
      </c>
      <c r="KA48" s="97">
        <f>Seniori!KA17</f>
        <v>0</v>
      </c>
      <c r="KB48" s="97">
        <f>Seniori!KB17</f>
        <v>0</v>
      </c>
      <c r="KC48" s="97">
        <f>Seniori!KC17</f>
        <v>0</v>
      </c>
      <c r="KD48" s="97">
        <f>Seniori!KD17</f>
        <v>0</v>
      </c>
      <c r="KE48" s="97">
        <f>Seniori!KE17</f>
        <v>0</v>
      </c>
      <c r="KF48" s="97">
        <f>Seniori!KF17</f>
        <v>0</v>
      </c>
      <c r="KG48" s="97">
        <f>Seniori!KG17</f>
        <v>0</v>
      </c>
      <c r="KH48" s="97">
        <f>Seniori!KH17</f>
        <v>0</v>
      </c>
      <c r="KI48" s="97">
        <f>Seniori!KI17</f>
        <v>0</v>
      </c>
      <c r="KJ48" s="97">
        <f>Seniori!KJ17</f>
        <v>0</v>
      </c>
      <c r="KK48" s="97">
        <f>Seniori!KK17</f>
        <v>0</v>
      </c>
      <c r="KL48" s="97">
        <f>Seniori!KL17</f>
        <v>0</v>
      </c>
      <c r="KM48" s="97">
        <f>Seniori!KM17</f>
        <v>0</v>
      </c>
      <c r="KN48" s="97">
        <f>Seniori!KN17</f>
        <v>0</v>
      </c>
      <c r="KO48" s="97">
        <f>Seniori!KO17</f>
        <v>0</v>
      </c>
      <c r="KP48" s="97">
        <f>Seniori!KP17</f>
        <v>0</v>
      </c>
      <c r="KQ48" s="97">
        <f>Seniori!KQ17</f>
        <v>0</v>
      </c>
      <c r="KR48" s="97">
        <f>Seniori!KR17</f>
        <v>0</v>
      </c>
      <c r="KS48" s="97">
        <f>Seniori!KS17</f>
        <v>0</v>
      </c>
      <c r="KT48" s="97">
        <f>Seniori!KT17</f>
        <v>0</v>
      </c>
      <c r="KU48" s="97">
        <f>Seniori!KU17</f>
        <v>0</v>
      </c>
      <c r="KV48" s="97">
        <f>Seniori!KV17</f>
        <v>0</v>
      </c>
      <c r="KW48" s="97">
        <f>Seniori!KW17</f>
        <v>0</v>
      </c>
      <c r="KX48" s="97">
        <f>Seniori!KX17</f>
        <v>0</v>
      </c>
      <c r="KY48" s="97">
        <f>Seniori!KY17</f>
        <v>0</v>
      </c>
      <c r="KZ48" s="97">
        <f>Seniori!KZ17</f>
        <v>0</v>
      </c>
      <c r="LA48" s="97">
        <f>Seniori!LA17</f>
        <v>0</v>
      </c>
      <c r="LB48" s="97">
        <f>Seniori!LB17</f>
        <v>0</v>
      </c>
      <c r="LC48" s="97">
        <f>Seniori!LC17</f>
        <v>0</v>
      </c>
      <c r="LD48" s="97">
        <f>Seniori!LD17</f>
        <v>0</v>
      </c>
      <c r="LE48" s="97">
        <f>Seniori!LE17</f>
        <v>0</v>
      </c>
      <c r="LF48" s="97">
        <f>Seniori!LF17</f>
        <v>0</v>
      </c>
      <c r="LG48" s="97">
        <f>Seniori!LG17</f>
        <v>0</v>
      </c>
      <c r="LH48" s="97">
        <f>Seniori!LH17</f>
        <v>0</v>
      </c>
      <c r="LI48" s="97">
        <f>Seniori!LI17</f>
        <v>0</v>
      </c>
      <c r="LJ48" s="97">
        <f>Seniori!LJ17</f>
        <v>9</v>
      </c>
      <c r="LK48" s="97">
        <f>Seniori!LK17</f>
        <v>0</v>
      </c>
      <c r="LL48" s="97">
        <f>Seniori!LL17</f>
        <v>0</v>
      </c>
      <c r="LM48" s="97">
        <f>Seniori!LM17</f>
        <v>0</v>
      </c>
      <c r="LN48" s="97">
        <f>Seniori!LN17</f>
        <v>0</v>
      </c>
      <c r="LO48" s="97">
        <f>Seniori!LO17</f>
        <v>0</v>
      </c>
      <c r="LP48" s="97">
        <f>Seniori!LP17</f>
        <v>0</v>
      </c>
      <c r="LQ48" s="97">
        <f>Seniori!LQ17</f>
        <v>0</v>
      </c>
      <c r="LR48" s="97">
        <f>Seniori!LR17</f>
        <v>19.5</v>
      </c>
      <c r="LS48" s="97">
        <f>Seniori!LS17</f>
        <v>0</v>
      </c>
      <c r="LT48" s="97">
        <f>Seniori!LT17</f>
        <v>0</v>
      </c>
      <c r="LU48" s="97">
        <f>Seniori!LU17</f>
        <v>0</v>
      </c>
      <c r="LV48" s="97">
        <f>Seniori!LV17</f>
        <v>0</v>
      </c>
      <c r="LW48" s="97">
        <f>Seniori!LW17</f>
        <v>0</v>
      </c>
      <c r="LX48" s="97">
        <f>Seniori!LX17</f>
        <v>0</v>
      </c>
      <c r="LY48" s="97">
        <f>Seniori!LY17</f>
        <v>0</v>
      </c>
      <c r="LZ48" s="97">
        <f>Seniori!LZ17</f>
        <v>0</v>
      </c>
      <c r="MA48" s="97">
        <f>Seniori!MA17</f>
        <v>0</v>
      </c>
      <c r="MB48" s="97">
        <f>Seniori!MB17</f>
        <v>0</v>
      </c>
      <c r="MC48" s="97">
        <f>Seniori!MC17</f>
        <v>0</v>
      </c>
      <c r="MD48" s="97">
        <f>Seniori!MD17</f>
        <v>0</v>
      </c>
      <c r="ME48" s="97">
        <f>Seniori!ME17</f>
        <v>0</v>
      </c>
      <c r="MF48" s="97">
        <f>Seniori!MF17</f>
        <v>0</v>
      </c>
      <c r="MG48" s="97">
        <f>Seniori!MG17</f>
        <v>0</v>
      </c>
      <c r="MH48" s="97">
        <f>Seniori!MH17</f>
        <v>0</v>
      </c>
      <c r="MI48" s="97">
        <f>Seniori!MI17</f>
        <v>0</v>
      </c>
      <c r="MJ48" s="97">
        <f>Seniori!MJ17</f>
        <v>0</v>
      </c>
      <c r="MK48" s="97">
        <f>Seniori!MK17</f>
        <v>0</v>
      </c>
      <c r="ML48" s="97">
        <f>Seniori!ML17</f>
        <v>0</v>
      </c>
      <c r="MM48" s="97">
        <f>Seniori!MM17</f>
        <v>0</v>
      </c>
      <c r="MN48" s="97">
        <f>Seniori!MN17</f>
        <v>0</v>
      </c>
      <c r="MO48" s="97">
        <f>Seniori!MO17</f>
        <v>0</v>
      </c>
      <c r="MP48" s="97">
        <f>Seniori!MP17</f>
        <v>0</v>
      </c>
      <c r="MQ48" s="97">
        <f>Seniori!MQ17</f>
        <v>0</v>
      </c>
      <c r="MR48" s="97">
        <f>Seniori!MR17</f>
        <v>0</v>
      </c>
      <c r="MS48" s="97">
        <f>Seniori!MS17</f>
        <v>0</v>
      </c>
      <c r="MT48" s="97">
        <f>Seniori!MT17</f>
        <v>0</v>
      </c>
      <c r="MU48" s="97">
        <f>Seniori!MU17</f>
        <v>0</v>
      </c>
      <c r="MV48" s="97">
        <f>Seniori!MV17</f>
        <v>0</v>
      </c>
      <c r="MW48" s="97">
        <f>Seniori!MW17</f>
        <v>0</v>
      </c>
      <c r="MX48" s="97">
        <f>Seniori!MX17</f>
        <v>0</v>
      </c>
      <c r="MY48" s="97">
        <f>Seniori!MY17</f>
        <v>0</v>
      </c>
      <c r="MZ48" s="97">
        <f>Seniori!MZ17</f>
        <v>0</v>
      </c>
      <c r="NA48" s="97">
        <f>Seniori!NA17</f>
        <v>0</v>
      </c>
      <c r="NB48" s="97">
        <f>Seniori!NB17</f>
        <v>0</v>
      </c>
      <c r="NC48" s="97">
        <f>Seniori!NC17</f>
        <v>0</v>
      </c>
      <c r="ND48" s="97">
        <f>Seniori!ND17</f>
        <v>0</v>
      </c>
      <c r="NE48" s="97">
        <f>Seniori!NE17</f>
        <v>0</v>
      </c>
      <c r="NF48" s="97">
        <f>Seniori!NF17</f>
        <v>0</v>
      </c>
      <c r="NG48" s="97">
        <f>Seniori!NG17</f>
        <v>0</v>
      </c>
      <c r="NH48" s="97">
        <f>Seniori!NH17</f>
        <v>0</v>
      </c>
      <c r="NI48" s="97">
        <f>Seniori!NI17</f>
        <v>0</v>
      </c>
      <c r="NJ48" s="97">
        <f>Seniori!NJ17</f>
        <v>0</v>
      </c>
      <c r="NK48" s="97">
        <f>Seniori!NK17</f>
        <v>0</v>
      </c>
      <c r="NL48" s="97">
        <f>Seniori!NL17</f>
        <v>0</v>
      </c>
      <c r="NM48" s="97">
        <f>Seniori!NM17</f>
        <v>0</v>
      </c>
      <c r="NN48" s="97">
        <f>Seniori!NN17</f>
        <v>0</v>
      </c>
      <c r="NO48" s="97">
        <f>Seniori!NO17</f>
        <v>0</v>
      </c>
      <c r="NP48" s="97">
        <f>Seniori!NP17</f>
        <v>0</v>
      </c>
      <c r="NQ48" s="97">
        <f>Seniori!NQ17</f>
        <v>0</v>
      </c>
      <c r="NR48" s="97">
        <f>Seniori!NR17</f>
        <v>0</v>
      </c>
      <c r="NS48" s="97">
        <f>Seniori!NS17</f>
        <v>0</v>
      </c>
      <c r="NT48" s="97">
        <f>Seniori!NT17</f>
        <v>0</v>
      </c>
      <c r="NU48" s="97">
        <f>Seniori!NU17</f>
        <v>0</v>
      </c>
      <c r="NV48" s="97">
        <f>Seniori!NV17</f>
        <v>0</v>
      </c>
      <c r="NW48" s="97">
        <f>Seniori!NW17</f>
        <v>0</v>
      </c>
      <c r="NX48" s="97">
        <f>Seniori!NX17</f>
        <v>0</v>
      </c>
      <c r="NY48" s="97">
        <f>Seniori!NY17</f>
        <v>0</v>
      </c>
      <c r="NZ48" s="97">
        <f>Seniori!NZ17</f>
        <v>0</v>
      </c>
      <c r="OA48" s="97">
        <f>Seniori!OA17</f>
        <v>0</v>
      </c>
      <c r="OB48" s="97">
        <f>Seniori!OB17</f>
        <v>0</v>
      </c>
      <c r="OC48" s="97">
        <f>Seniori!OC17</f>
        <v>0</v>
      </c>
      <c r="OD48" s="97">
        <f>Seniori!OD17</f>
        <v>0</v>
      </c>
      <c r="OE48" s="97">
        <f>Seniori!OE17</f>
        <v>0</v>
      </c>
      <c r="OF48" s="97">
        <f>Seniori!OF17</f>
        <v>0</v>
      </c>
      <c r="OG48" s="97">
        <f>Seniori!OG17</f>
        <v>0</v>
      </c>
      <c r="OH48" s="97">
        <f>Seniori!OH17</f>
        <v>0</v>
      </c>
      <c r="OI48" s="97">
        <f>Seniori!OI17</f>
        <v>0</v>
      </c>
      <c r="OJ48" s="97">
        <f>Seniori!OJ17</f>
        <v>0</v>
      </c>
      <c r="OK48" s="97">
        <f>Seniori!OK17</f>
        <v>0</v>
      </c>
      <c r="OL48" s="97">
        <f>Seniori!OL17</f>
        <v>0</v>
      </c>
      <c r="OM48" s="97">
        <f>Seniori!OM17</f>
        <v>0</v>
      </c>
      <c r="ON48" s="97">
        <f>Seniori!ON17</f>
        <v>0</v>
      </c>
      <c r="OO48" s="97">
        <f>Seniori!OO17</f>
        <v>0</v>
      </c>
      <c r="OP48" s="97">
        <f>Seniori!OP17</f>
        <v>0</v>
      </c>
      <c r="OQ48" s="97">
        <f>Seniori!OQ17</f>
        <v>0</v>
      </c>
      <c r="OR48" s="97">
        <f>Seniori!OR17</f>
        <v>0</v>
      </c>
      <c r="OS48" s="97">
        <f>Seniori!OS17</f>
        <v>0</v>
      </c>
      <c r="OT48" s="97">
        <f>Seniori!OT17</f>
        <v>0</v>
      </c>
      <c r="OU48" s="97">
        <f>Seniori!OU17</f>
        <v>0</v>
      </c>
      <c r="OV48" s="97">
        <f>Seniori!OV17</f>
        <v>0</v>
      </c>
      <c r="OW48" s="97">
        <f>Seniori!OW17</f>
        <v>0</v>
      </c>
      <c r="OX48" s="97">
        <f>Seniori!OX17</f>
        <v>0</v>
      </c>
      <c r="OY48" s="97">
        <f>Seniori!OY17</f>
        <v>0</v>
      </c>
      <c r="OZ48" s="97">
        <f>Seniori!OZ17</f>
        <v>0</v>
      </c>
      <c r="PA48" s="97">
        <f>Seniori!PA17</f>
        <v>0</v>
      </c>
      <c r="PB48" s="97">
        <f>Seniori!PB17</f>
        <v>0</v>
      </c>
      <c r="PC48" s="97">
        <f>Seniori!PC17</f>
        <v>0</v>
      </c>
      <c r="PD48" s="97">
        <f>Seniori!PD17</f>
        <v>0</v>
      </c>
      <c r="PE48" s="97">
        <f>Seniori!PE17</f>
        <v>0</v>
      </c>
      <c r="PF48" s="97">
        <f>Seniori!PF17</f>
        <v>0</v>
      </c>
      <c r="PG48" s="97">
        <f>Seniori!PG17</f>
        <v>0</v>
      </c>
      <c r="PH48" s="97">
        <f>Seniori!PH17</f>
        <v>0</v>
      </c>
      <c r="PI48" s="97">
        <f>Seniori!PI17</f>
        <v>0</v>
      </c>
      <c r="PJ48" s="97">
        <f>Seniori!PJ17</f>
        <v>0</v>
      </c>
      <c r="PK48" s="97">
        <f>Seniori!PK17</f>
        <v>0</v>
      </c>
      <c r="PL48" s="97">
        <f>Seniori!PL17</f>
        <v>0</v>
      </c>
      <c r="PM48" s="97">
        <f>Seniori!PM17</f>
        <v>0</v>
      </c>
      <c r="PN48" s="97">
        <f>Seniori!PN17</f>
        <v>0</v>
      </c>
      <c r="PO48" s="97">
        <f>Seniori!PO17</f>
        <v>0</v>
      </c>
      <c r="PP48" s="97">
        <f>Seniori!PP17</f>
        <v>0</v>
      </c>
      <c r="PQ48" s="97">
        <f>Seniori!PQ17</f>
        <v>0</v>
      </c>
      <c r="PR48" s="97">
        <f>Seniori!PR17</f>
        <v>0</v>
      </c>
      <c r="PS48" s="97">
        <f>Seniori!PS17</f>
        <v>0</v>
      </c>
      <c r="PT48" s="97">
        <f>Seniori!PT17</f>
        <v>0</v>
      </c>
      <c r="PU48" s="97">
        <f>Seniori!PU17</f>
        <v>0</v>
      </c>
      <c r="PV48" s="97">
        <f>Seniori!PV17</f>
        <v>0</v>
      </c>
      <c r="PW48" s="97">
        <f>Seniori!PW17</f>
        <v>0</v>
      </c>
      <c r="PX48" s="97">
        <f>Seniori!PX17</f>
        <v>0</v>
      </c>
      <c r="PY48" s="97">
        <f>Seniori!PY17</f>
        <v>0</v>
      </c>
      <c r="PZ48" s="97">
        <f>Seniori!PZ17</f>
        <v>0</v>
      </c>
      <c r="QA48" s="97">
        <f>Seniori!QA17</f>
        <v>0</v>
      </c>
      <c r="QB48" s="97">
        <f>Seniori!QB17</f>
        <v>0</v>
      </c>
      <c r="QC48" s="97">
        <f>Seniori!QC17</f>
        <v>0</v>
      </c>
      <c r="QD48" s="97">
        <f>Seniori!QD17</f>
        <v>0</v>
      </c>
      <c r="QE48" s="97">
        <f>Seniori!QE17</f>
        <v>0</v>
      </c>
      <c r="QF48" s="97">
        <f>Seniori!QF17</f>
        <v>0</v>
      </c>
      <c r="QG48" s="97">
        <f>Seniori!QG17</f>
        <v>0</v>
      </c>
      <c r="QH48" s="97">
        <f>Seniori!QH17</f>
        <v>0</v>
      </c>
      <c r="QI48" s="97">
        <f>Seniori!QI17</f>
        <v>0</v>
      </c>
      <c r="QJ48" s="97">
        <f>Seniori!QJ17</f>
        <v>0</v>
      </c>
      <c r="QK48" s="97">
        <f>Seniori!QK17</f>
        <v>0</v>
      </c>
      <c r="QL48" s="97">
        <f>Seniori!QL17</f>
        <v>0</v>
      </c>
      <c r="QM48" s="97">
        <f>Seniori!QM17</f>
        <v>0</v>
      </c>
      <c r="QN48" s="97">
        <f>Seniori!QN17</f>
        <v>0</v>
      </c>
      <c r="QO48" s="97">
        <f>Seniori!QO17</f>
        <v>0</v>
      </c>
      <c r="QP48" s="97">
        <f>Seniori!QP17</f>
        <v>0</v>
      </c>
      <c r="QQ48" s="97">
        <f>Seniori!QQ17</f>
        <v>0</v>
      </c>
      <c r="QR48" s="97">
        <f>Seniori!QR17</f>
        <v>0</v>
      </c>
      <c r="QS48" s="97">
        <f>Seniori!QS17</f>
        <v>0</v>
      </c>
      <c r="QT48" s="97">
        <f>Seniori!QT17</f>
        <v>0</v>
      </c>
      <c r="QU48" s="97">
        <f>Seniori!QU17</f>
        <v>0</v>
      </c>
      <c r="QV48" s="97">
        <f>Seniori!QV17</f>
        <v>0</v>
      </c>
      <c r="QW48" s="97">
        <f>Seniori!QW17</f>
        <v>0</v>
      </c>
      <c r="QX48" s="97">
        <f>Seniori!QX17</f>
        <v>0</v>
      </c>
      <c r="QY48" s="97">
        <f>Seniori!QY17</f>
        <v>0</v>
      </c>
      <c r="QZ48" s="97">
        <f>Seniori!QZ17</f>
        <v>0</v>
      </c>
      <c r="RA48" s="97">
        <f>Seniori!RA17</f>
        <v>0</v>
      </c>
      <c r="RB48" s="97">
        <f>Seniori!RB17</f>
        <v>0</v>
      </c>
      <c r="RC48" s="97">
        <f>Seniori!RC17</f>
        <v>0</v>
      </c>
      <c r="RD48" s="97">
        <f>Seniori!RD17</f>
        <v>0</v>
      </c>
      <c r="RE48" s="97">
        <f>Seniori!RE17</f>
        <v>0</v>
      </c>
      <c r="RF48" s="97">
        <f>Seniori!RF17</f>
        <v>0</v>
      </c>
      <c r="RG48" s="97">
        <f>Seniori!RG17</f>
        <v>0</v>
      </c>
      <c r="RH48" s="97">
        <f>Seniori!RH17</f>
        <v>0</v>
      </c>
      <c r="RI48" s="97">
        <f>Seniori!RI17</f>
        <v>0</v>
      </c>
      <c r="RJ48" s="97">
        <f>Seniori!RJ17</f>
        <v>0</v>
      </c>
      <c r="RK48" s="97">
        <f>Seniori!RK17</f>
        <v>0</v>
      </c>
      <c r="RL48" s="97">
        <f>Seniori!RL17</f>
        <v>0</v>
      </c>
      <c r="RM48" s="97">
        <f>Seniori!RM17</f>
        <v>0</v>
      </c>
      <c r="RN48" s="97">
        <f>Seniori!RN17</f>
        <v>0</v>
      </c>
      <c r="RO48" s="97">
        <f>Seniori!RO17</f>
        <v>0</v>
      </c>
      <c r="RP48" s="97">
        <f>Seniori!RP17</f>
        <v>0</v>
      </c>
      <c r="RQ48" s="97">
        <f>Seniori!RQ17</f>
        <v>0</v>
      </c>
      <c r="RR48" s="97">
        <f>Seniori!RR17</f>
        <v>0</v>
      </c>
      <c r="RS48" s="97">
        <f>Seniori!RS17</f>
        <v>0</v>
      </c>
      <c r="RT48" s="97">
        <f>Seniori!RT17</f>
        <v>0</v>
      </c>
      <c r="RU48" s="97">
        <f>Seniori!RU17</f>
        <v>0</v>
      </c>
      <c r="RV48" s="97">
        <f>Seniori!RV17</f>
        <v>0</v>
      </c>
      <c r="RW48" s="97">
        <f>Seniori!RW17</f>
        <v>0</v>
      </c>
      <c r="RX48" s="97">
        <f>Seniori!RX17</f>
        <v>0</v>
      </c>
      <c r="RY48" s="97">
        <f>Seniori!RY17</f>
        <v>0</v>
      </c>
      <c r="RZ48" s="97">
        <f>Seniori!RZ17</f>
        <v>0</v>
      </c>
      <c r="SA48" s="97">
        <f>Seniori!SA17</f>
        <v>0</v>
      </c>
      <c r="SB48" s="97">
        <f>Seniori!SB17</f>
        <v>0</v>
      </c>
      <c r="SC48" s="97">
        <f>Seniori!SC17</f>
        <v>0</v>
      </c>
      <c r="SD48" s="97">
        <f>Seniori!SD17</f>
        <v>0</v>
      </c>
      <c r="SE48" s="97">
        <f>Seniori!SE17</f>
        <v>0</v>
      </c>
      <c r="SF48" s="97">
        <f>Seniori!SF17</f>
        <v>0</v>
      </c>
      <c r="SG48" s="97">
        <f>Seniori!SG17</f>
        <v>0</v>
      </c>
      <c r="SH48" s="97">
        <f>Seniori!SH17</f>
        <v>0</v>
      </c>
      <c r="SI48" s="97">
        <f>Seniori!SI17</f>
        <v>0</v>
      </c>
      <c r="SJ48" s="97">
        <f>Seniori!SJ17</f>
        <v>0</v>
      </c>
      <c r="SK48" s="97">
        <f>Seniori!SK17</f>
        <v>0</v>
      </c>
      <c r="SL48" s="97">
        <f>Seniori!SL17</f>
        <v>0</v>
      </c>
      <c r="SM48" s="97">
        <f>Seniori!SM17</f>
        <v>0</v>
      </c>
      <c r="SN48" s="97">
        <f>Seniori!SN17</f>
        <v>0</v>
      </c>
      <c r="SO48" s="97">
        <f>Seniori!SO17</f>
        <v>0</v>
      </c>
      <c r="SP48" s="97">
        <f>Seniori!SP17</f>
        <v>0</v>
      </c>
      <c r="SQ48" s="97">
        <f>Seniori!SQ17</f>
        <v>0</v>
      </c>
      <c r="SR48" s="97">
        <f>Seniori!SR17</f>
        <v>0</v>
      </c>
      <c r="SS48" s="97">
        <f>Seniori!SS17</f>
        <v>0</v>
      </c>
      <c r="ST48" s="97">
        <f>Seniori!ST17</f>
        <v>0</v>
      </c>
      <c r="SU48" s="97">
        <f>Seniori!SU17</f>
        <v>0</v>
      </c>
      <c r="SV48" s="97">
        <f>Seniori!SV17</f>
        <v>0</v>
      </c>
      <c r="SW48" s="97">
        <f>Seniori!SW17</f>
        <v>0</v>
      </c>
      <c r="SX48" s="97">
        <f>Seniori!SX17</f>
        <v>0</v>
      </c>
      <c r="SY48" s="97">
        <f>Seniori!SY17</f>
        <v>0</v>
      </c>
      <c r="SZ48" s="97">
        <f>Seniori!SZ17</f>
        <v>0</v>
      </c>
      <c r="TA48" s="97">
        <f>Seniori!TA17</f>
        <v>0</v>
      </c>
      <c r="TB48" s="97">
        <f>Seniori!TB17</f>
        <v>0</v>
      </c>
    </row>
    <row r="49" spans="1:522" s="1" customFormat="1" ht="18" customHeight="1" x14ac:dyDescent="0.2">
      <c r="A49" s="12">
        <v>33</v>
      </c>
      <c r="B49" s="11" t="s">
        <v>84</v>
      </c>
      <c r="C49" s="1">
        <v>9547</v>
      </c>
      <c r="D49" s="1">
        <v>2010</v>
      </c>
      <c r="E49" t="s">
        <v>142</v>
      </c>
      <c r="F49" s="1">
        <v>9377</v>
      </c>
      <c r="G49" s="1" t="s">
        <v>98</v>
      </c>
      <c r="H49" t="s">
        <v>18</v>
      </c>
      <c r="I49" s="1">
        <f t="shared" ref="I49" si="5">SUM(K49:TB49)</f>
        <v>61.5</v>
      </c>
      <c r="J49" s="12">
        <f>Tabuľka4[[#This Row],[Stĺpec20]]+Tabuľka4[[#This Row],[Stĺpec35]]+Tabuľka4[[#This Row],[Stĺpec38]]+Tabuľka4[[#This Row],[Stĺpec46]]+Tabuľka4[[#This Row],[Stĺpec184]]+Tabuľka4[[#This Row],[Stĺpec250]]+Tabuľka4[[#This Row],[Stĺpec251]]+Tabuľka4[[#This Row],[Stĺpec262]]+Tabuľka4[[#This Row],[Stĺpec265]]+Tabuľka4[[#This Row],[Stĺpec268]]+Tabuľka4[[#This Row],[Stĺpec271]]+Tabuľka4[[#This Row],[Stĺpec276]]+Tabuľka4[[#This Row],[Stĺpec279]]+Tabuľka4[[#This Row],[Stĺpec285]]+Tabuľka4[[#This Row],[Stĺpec288]]</f>
        <v>50.5</v>
      </c>
      <c r="K49" s="102"/>
      <c r="L49" s="102">
        <v>2</v>
      </c>
      <c r="M49" s="97"/>
      <c r="N49" s="97"/>
      <c r="O49" s="97"/>
      <c r="P49" s="97"/>
      <c r="Q49" s="102"/>
      <c r="R49" s="97"/>
      <c r="S49" s="97"/>
      <c r="T49" s="97">
        <v>3</v>
      </c>
      <c r="U49" s="97"/>
      <c r="V49" s="97">
        <v>1</v>
      </c>
      <c r="W49" s="97"/>
      <c r="X49" s="97"/>
      <c r="Y49" s="97"/>
      <c r="Z49" s="97"/>
      <c r="AA49" s="97"/>
      <c r="AB49" s="97"/>
      <c r="AC49" s="102">
        <v>2</v>
      </c>
      <c r="AD49" s="102" t="s">
        <v>516</v>
      </c>
      <c r="AE49" s="97"/>
      <c r="AF49" s="97"/>
      <c r="AG49" s="97"/>
      <c r="AH49" s="97"/>
      <c r="AI49" s="102">
        <f>2+1</f>
        <v>3</v>
      </c>
      <c r="AJ49" s="97"/>
      <c r="AK49" s="97"/>
      <c r="AL49" s="97">
        <f>2+1</f>
        <v>3</v>
      </c>
      <c r="AM49" s="97"/>
      <c r="AN49" s="97"/>
      <c r="AO49" s="97"/>
      <c r="AP49" s="97"/>
      <c r="AQ49" s="97"/>
      <c r="AR49" s="102" t="s">
        <v>516</v>
      </c>
      <c r="AS49" s="97"/>
      <c r="AT49" s="97">
        <f>2+1</f>
        <v>3</v>
      </c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102"/>
      <c r="BJ49" s="97"/>
      <c r="BK49" s="97">
        <v>2</v>
      </c>
      <c r="BL49" s="97"/>
      <c r="BM49" s="97">
        <v>2</v>
      </c>
      <c r="BN49" s="97"/>
      <c r="BO49" s="97"/>
      <c r="BP49" s="97"/>
      <c r="BQ49" s="97"/>
      <c r="BR49" s="97"/>
      <c r="BS49" s="97"/>
      <c r="BT49" s="102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102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102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102"/>
      <c r="ER49" s="97"/>
      <c r="ES49" s="97"/>
      <c r="ET49" s="97"/>
      <c r="EU49" s="97"/>
      <c r="EV49" s="97"/>
      <c r="EW49" s="97"/>
      <c r="EX49" s="97"/>
      <c r="EY49" s="97"/>
      <c r="EZ49" s="102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>
        <v>2</v>
      </c>
      <c r="FY49" s="97"/>
      <c r="FZ49" s="97"/>
      <c r="GA49" s="97"/>
      <c r="GB49" s="97">
        <f>1+2</f>
        <v>3</v>
      </c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>
        <v>3</v>
      </c>
      <c r="IQ49" s="97">
        <v>3</v>
      </c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>
        <f>2+1</f>
        <v>3</v>
      </c>
      <c r="JC49" s="97"/>
      <c r="JD49" s="97"/>
      <c r="JE49" s="97">
        <f>1+3</f>
        <v>4</v>
      </c>
      <c r="JF49" s="97"/>
      <c r="JG49" s="97"/>
      <c r="JH49" s="97">
        <v>2</v>
      </c>
      <c r="JI49" s="97"/>
      <c r="JJ49" s="97"/>
      <c r="JK49" s="102">
        <v>3</v>
      </c>
      <c r="JL49" s="97"/>
      <c r="JM49" s="97"/>
      <c r="JN49" s="97"/>
      <c r="JO49" s="97"/>
      <c r="JP49" s="97">
        <f>3+1</f>
        <v>4</v>
      </c>
      <c r="JQ49" s="97"/>
      <c r="JR49" s="97"/>
      <c r="JS49" s="97">
        <f>4*1.5</f>
        <v>6</v>
      </c>
      <c r="JT49" s="97"/>
      <c r="JU49" s="97"/>
      <c r="JV49" s="97"/>
      <c r="JW49" s="97"/>
      <c r="JX49" s="102"/>
      <c r="JY49" s="97">
        <v>3</v>
      </c>
      <c r="JZ49" s="97"/>
      <c r="KA49" s="97"/>
      <c r="KB49" s="97">
        <f>3*1.5</f>
        <v>4.5</v>
      </c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 t="s">
        <v>516</v>
      </c>
      <c r="KO49" s="97"/>
      <c r="KP49" s="97"/>
      <c r="KQ49" s="97"/>
      <c r="KR49" s="97"/>
      <c r="KS49" s="102"/>
      <c r="KT49" s="97"/>
      <c r="KU49" s="97"/>
      <c r="KV49" s="97"/>
      <c r="KW49" s="97" t="s">
        <v>516</v>
      </c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102"/>
      <c r="LJ49" s="102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 t="s">
        <v>516</v>
      </c>
      <c r="LZ49" s="97"/>
      <c r="MA49" s="97"/>
      <c r="MB49" s="97" t="s">
        <v>516</v>
      </c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" customFormat="1" ht="18" customHeight="1" x14ac:dyDescent="0.2">
      <c r="A50" s="12">
        <v>34</v>
      </c>
      <c r="B50" s="11" t="s">
        <v>557</v>
      </c>
      <c r="C50" s="1">
        <v>13101</v>
      </c>
      <c r="E50" s="4" t="s">
        <v>265</v>
      </c>
      <c r="F50" s="1">
        <v>9452</v>
      </c>
      <c r="G50" s="9" t="s">
        <v>98</v>
      </c>
      <c r="H50" s="4" t="s">
        <v>18</v>
      </c>
      <c r="I50" s="1">
        <f>SUM(K50:TB50)</f>
        <v>43</v>
      </c>
      <c r="J50" s="12">
        <f>Tabuľka4[[#This Row],[Stĺpec9]]</f>
        <v>43</v>
      </c>
      <c r="K50" s="97"/>
      <c r="L50" s="97"/>
      <c r="M50" s="102" t="s">
        <v>516</v>
      </c>
      <c r="N50" s="97"/>
      <c r="O50" s="97"/>
      <c r="P50" s="97"/>
      <c r="Q50" s="97"/>
      <c r="R50" s="97"/>
      <c r="S50" s="97"/>
      <c r="T50" s="97"/>
      <c r="U50" s="97">
        <v>3</v>
      </c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>
        <f>3+1</f>
        <v>4</v>
      </c>
      <c r="AK50" s="97"/>
      <c r="AL50" s="97"/>
      <c r="AM50" s="97"/>
      <c r="AN50" s="97"/>
      <c r="AO50" s="97"/>
      <c r="AP50" s="97"/>
      <c r="AQ50" s="97"/>
      <c r="AR50" s="97"/>
      <c r="AS50" s="97">
        <f>3</f>
        <v>3</v>
      </c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>
        <v>2</v>
      </c>
      <c r="BP50" s="97"/>
      <c r="BQ50" s="97"/>
      <c r="BR50" s="97">
        <f>2+2</f>
        <v>4</v>
      </c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>
        <v>1</v>
      </c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>
        <v>2</v>
      </c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>
        <v>1</v>
      </c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>
        <f>3+5</f>
        <v>8</v>
      </c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 t="s">
        <v>516</v>
      </c>
      <c r="LJ50" s="97"/>
      <c r="LK50" s="97"/>
      <c r="LL50" s="97"/>
      <c r="LM50" s="97"/>
      <c r="LN50" s="97"/>
      <c r="LO50" s="97"/>
      <c r="LP50" s="97"/>
      <c r="LQ50" s="97" t="s">
        <v>516</v>
      </c>
      <c r="LR50" s="97"/>
      <c r="LS50" s="97"/>
      <c r="LT50" s="97"/>
      <c r="LU50" s="97"/>
      <c r="LV50" s="64"/>
      <c r="LW50" s="64"/>
      <c r="LX50" s="64"/>
      <c r="LY50" s="64"/>
      <c r="LZ50" s="64">
        <f>3+5</f>
        <v>8</v>
      </c>
      <c r="MA50" s="64"/>
      <c r="MB50" s="64"/>
      <c r="MC50" s="64"/>
      <c r="MD50" s="64"/>
      <c r="ME50" s="64"/>
      <c r="MF50" s="64"/>
      <c r="MG50" s="64"/>
      <c r="MH50" s="64"/>
      <c r="MI50" s="64">
        <f>2+5</f>
        <v>7</v>
      </c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64"/>
      <c r="NF50" s="64"/>
      <c r="NG50" s="64"/>
      <c r="NH50" s="64"/>
      <c r="NI50" s="64"/>
      <c r="NJ50" s="64"/>
      <c r="NK50" s="64"/>
      <c r="NL50" s="64"/>
      <c r="NM50" s="64"/>
      <c r="NN50" s="64"/>
      <c r="NO50" s="64"/>
      <c r="NP50" s="64"/>
      <c r="NQ50" s="64"/>
      <c r="NR50" s="64"/>
      <c r="NS50" s="64"/>
      <c r="NT50" s="64"/>
      <c r="NU50" s="64"/>
      <c r="NV50" s="64"/>
      <c r="NW50" s="64"/>
      <c r="NX50" s="64"/>
      <c r="NY50" s="64"/>
      <c r="NZ50" s="64"/>
      <c r="OA50" s="64"/>
      <c r="OB50" s="64"/>
      <c r="OC50" s="64"/>
      <c r="OD50" s="64"/>
      <c r="OE50" s="64"/>
      <c r="OF50" s="64"/>
      <c r="OG50" s="64"/>
      <c r="OH50" s="64"/>
      <c r="OI50" s="64"/>
      <c r="OJ50" s="64"/>
      <c r="OK50" s="64"/>
      <c r="OL50" s="64"/>
      <c r="OM50" s="64"/>
      <c r="ON50" s="64"/>
      <c r="OO50" s="64"/>
      <c r="OP50" s="64"/>
      <c r="OQ50" s="64"/>
      <c r="OR50" s="64"/>
      <c r="OS50" s="64"/>
      <c r="OT50" s="64"/>
      <c r="OU50" s="64"/>
      <c r="OV50" s="64"/>
      <c r="OW50" s="64"/>
      <c r="OX50" s="64"/>
      <c r="OY50" s="64"/>
      <c r="OZ50" s="64"/>
      <c r="PA50" s="64"/>
      <c r="PB50" s="64"/>
      <c r="PC50" s="64"/>
      <c r="PD50" s="64"/>
      <c r="PE50" s="64"/>
      <c r="PF50" s="64"/>
      <c r="PG50" s="64"/>
      <c r="PH50" s="64"/>
      <c r="PI50" s="64"/>
      <c r="PJ50" s="64"/>
      <c r="PK50" s="64"/>
      <c r="PL50" s="64"/>
      <c r="PM50" s="64"/>
      <c r="PN50" s="64"/>
      <c r="PO50" s="64"/>
      <c r="PP50" s="64"/>
      <c r="PQ50" s="64"/>
      <c r="PR50" s="64"/>
      <c r="PS50" s="64"/>
      <c r="PT50" s="64"/>
      <c r="PU50" s="64"/>
      <c r="PV50" s="64"/>
      <c r="PW50" s="64"/>
      <c r="PX50" s="64"/>
      <c r="PY50" s="64"/>
      <c r="PZ50" s="64"/>
      <c r="QA50" s="64"/>
      <c r="QB50" s="64"/>
      <c r="QC50" s="64"/>
      <c r="QD50" s="64"/>
      <c r="QE50" s="64"/>
      <c r="QF50" s="64"/>
      <c r="QG50" s="64"/>
      <c r="QH50" s="64"/>
      <c r="QI50" s="64"/>
      <c r="QJ50" s="64"/>
      <c r="QK50" s="64"/>
      <c r="QL50" s="64"/>
      <c r="QM50" s="64"/>
      <c r="QN50" s="64"/>
      <c r="QO50" s="64"/>
      <c r="QP50" s="64"/>
      <c r="QQ50" s="64"/>
      <c r="QR50" s="64"/>
      <c r="QS50" s="64"/>
      <c r="QT50" s="64"/>
      <c r="QU50" s="64"/>
      <c r="QV50" s="64"/>
      <c r="QW50" s="64"/>
      <c r="QX50" s="64"/>
      <c r="QY50" s="64"/>
      <c r="QZ50" s="64"/>
      <c r="RA50" s="64"/>
      <c r="RB50" s="64"/>
      <c r="RC50" s="64"/>
      <c r="RD50" s="64"/>
      <c r="RE50" s="64"/>
      <c r="RF50" s="64"/>
      <c r="RG50" s="64"/>
      <c r="RH50" s="64"/>
      <c r="RI50" s="64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" customFormat="1" ht="18" customHeight="1" x14ac:dyDescent="0.2">
      <c r="A51" s="12">
        <v>35</v>
      </c>
      <c r="B51" s="11" t="s">
        <v>330</v>
      </c>
      <c r="C51" s="1">
        <v>12921</v>
      </c>
      <c r="D51" s="1">
        <v>2008</v>
      </c>
      <c r="E51" s="4" t="s">
        <v>165</v>
      </c>
      <c r="F51" s="9">
        <v>8995</v>
      </c>
      <c r="G51" s="9" t="s">
        <v>98</v>
      </c>
      <c r="H51" s="4" t="s">
        <v>167</v>
      </c>
      <c r="I51" s="1">
        <f>SUM(K51:TB51)</f>
        <v>42.5</v>
      </c>
      <c r="J51" s="12">
        <f>Tabuľka4[[#This Row],[Stĺpec9]]</f>
        <v>42.5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>
        <v>3</v>
      </c>
      <c r="BI51" s="97"/>
      <c r="BJ51" s="97"/>
      <c r="BK51" s="97"/>
      <c r="BL51" s="97">
        <v>2</v>
      </c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102" t="s">
        <v>516</v>
      </c>
      <c r="CF51" s="97"/>
      <c r="CG51" s="97"/>
      <c r="CH51" s="97"/>
      <c r="CI51" s="97"/>
      <c r="CJ51" s="97"/>
      <c r="CK51" s="97"/>
      <c r="CL51" s="97"/>
      <c r="CM51" s="97"/>
      <c r="CN51" s="97"/>
      <c r="CO51" s="97">
        <v>2</v>
      </c>
      <c r="CP51" s="102" t="s">
        <v>516</v>
      </c>
      <c r="CQ51" s="97"/>
      <c r="CR51" s="97"/>
      <c r="CS51" s="97"/>
      <c r="CT51" s="97"/>
      <c r="CU51" s="97" t="s">
        <v>516</v>
      </c>
      <c r="CV51" s="97"/>
      <c r="CW51" s="97" t="s">
        <v>516</v>
      </c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>
        <v>3</v>
      </c>
      <c r="DY51" s="97">
        <f>2+1</f>
        <v>3</v>
      </c>
      <c r="DZ51" s="97"/>
      <c r="EA51" s="97">
        <f>1+2</f>
        <v>3</v>
      </c>
      <c r="EB51" s="97"/>
      <c r="EC51" s="97"/>
      <c r="ED51" s="97"/>
      <c r="EE51" s="97"/>
      <c r="EF51" s="97"/>
      <c r="EG51" s="97">
        <v>2</v>
      </c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>
        <v>3</v>
      </c>
      <c r="FC51" s="97">
        <f>3+2</f>
        <v>5</v>
      </c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>
        <v>3</v>
      </c>
      <c r="HJ51" s="97"/>
      <c r="HK51" s="97"/>
      <c r="HL51" s="97"/>
      <c r="HM51" s="97"/>
      <c r="HN51" s="97" t="s">
        <v>516</v>
      </c>
      <c r="HO51" s="97"/>
      <c r="HP51" s="97"/>
      <c r="HQ51" s="97"/>
      <c r="HR51" s="97">
        <v>2</v>
      </c>
      <c r="HS51" s="97">
        <v>1</v>
      </c>
      <c r="HT51" s="97"/>
      <c r="HU51" s="97"/>
      <c r="HV51" s="97"/>
      <c r="HW51" s="97"/>
      <c r="HX51" s="97" t="s">
        <v>516</v>
      </c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>
        <f>4*1.5</f>
        <v>6</v>
      </c>
      <c r="JT51" s="97"/>
      <c r="JU51" s="97"/>
      <c r="JV51" s="97"/>
      <c r="JW51" s="97"/>
      <c r="JX51" s="97"/>
      <c r="JY51" s="97"/>
      <c r="JZ51" s="97"/>
      <c r="KA51" s="97"/>
      <c r="KB51" s="97">
        <f>(1*1.5)</f>
        <v>1.5</v>
      </c>
      <c r="KC51" s="97"/>
      <c r="KD51" s="97">
        <v>3</v>
      </c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102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102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" customFormat="1" ht="18" customHeight="1" x14ac:dyDescent="0.2">
      <c r="A52" s="12">
        <v>36</v>
      </c>
      <c r="B52" s="11" t="s">
        <v>120</v>
      </c>
      <c r="C52" s="1">
        <v>11791</v>
      </c>
      <c r="D52" s="1">
        <v>2018</v>
      </c>
      <c r="E52" s="4" t="s">
        <v>33</v>
      </c>
      <c r="F52" s="1">
        <v>2093</v>
      </c>
      <c r="G52" s="9" t="s">
        <v>95</v>
      </c>
      <c r="H52" s="4" t="s">
        <v>34</v>
      </c>
      <c r="I52" s="1">
        <f t="shared" si="0"/>
        <v>40</v>
      </c>
      <c r="J52" s="12">
        <f>Tabuľka4[[#This Row],[Stĺpec9]]</f>
        <v>40</v>
      </c>
      <c r="K52" s="97">
        <f>Seniori!K45</f>
        <v>0</v>
      </c>
      <c r="L52" s="97">
        <f>Seniori!L45</f>
        <v>0</v>
      </c>
      <c r="M52" s="97">
        <f>Seniori!M45</f>
        <v>0</v>
      </c>
      <c r="N52" s="97">
        <f>Seniori!N45</f>
        <v>0</v>
      </c>
      <c r="O52" s="97">
        <f>Seniori!O45</f>
        <v>0</v>
      </c>
      <c r="P52" s="97">
        <f>Seniori!P45</f>
        <v>0</v>
      </c>
      <c r="Q52" s="97">
        <f>Seniori!Q45</f>
        <v>0</v>
      </c>
      <c r="R52" s="97">
        <f>Seniori!R45</f>
        <v>0</v>
      </c>
      <c r="S52" s="97">
        <f>Seniori!S45</f>
        <v>0</v>
      </c>
      <c r="T52" s="97">
        <f>Seniori!T45</f>
        <v>0</v>
      </c>
      <c r="U52" s="97">
        <f>Seniori!U45</f>
        <v>0</v>
      </c>
      <c r="V52" s="97">
        <f>Seniori!V45</f>
        <v>0</v>
      </c>
      <c r="W52" s="97">
        <f>Seniori!W45</f>
        <v>0</v>
      </c>
      <c r="X52" s="97">
        <f>Seniori!X45</f>
        <v>0</v>
      </c>
      <c r="Y52" s="97">
        <f>Seniori!Y45</f>
        <v>0</v>
      </c>
      <c r="Z52" s="97">
        <f>Seniori!Z45</f>
        <v>0</v>
      </c>
      <c r="AA52" s="97">
        <f>Seniori!AA45</f>
        <v>0</v>
      </c>
      <c r="AB52" s="97">
        <f>Seniori!AB45</f>
        <v>0</v>
      </c>
      <c r="AC52" s="97">
        <f>Seniori!AC45</f>
        <v>0</v>
      </c>
      <c r="AD52" s="97">
        <f>Seniori!AD45</f>
        <v>0</v>
      </c>
      <c r="AE52" s="97">
        <f>Seniori!AE45</f>
        <v>0</v>
      </c>
      <c r="AF52" s="97">
        <f>Seniori!AF45</f>
        <v>0</v>
      </c>
      <c r="AG52" s="97">
        <f>Seniori!AG45</f>
        <v>0</v>
      </c>
      <c r="AH52" s="97">
        <f>Seniori!AH45</f>
        <v>0</v>
      </c>
      <c r="AI52" s="97">
        <f>Seniori!AI45</f>
        <v>0</v>
      </c>
      <c r="AJ52" s="97">
        <f>Seniori!AJ45</f>
        <v>0</v>
      </c>
      <c r="AK52" s="97">
        <f>Seniori!AK45</f>
        <v>0</v>
      </c>
      <c r="AL52" s="97">
        <f>Seniori!AL45</f>
        <v>0</v>
      </c>
      <c r="AM52" s="97">
        <f>Seniori!AM45</f>
        <v>0</v>
      </c>
      <c r="AN52" s="97">
        <f>Seniori!AN45</f>
        <v>0</v>
      </c>
      <c r="AO52" s="97">
        <f>Seniori!AO45</f>
        <v>0</v>
      </c>
      <c r="AP52" s="97">
        <f>Seniori!AP45</f>
        <v>0</v>
      </c>
      <c r="AQ52" s="97">
        <f>Seniori!AQ45</f>
        <v>0</v>
      </c>
      <c r="AR52" s="97">
        <f>Seniori!AR45</f>
        <v>0</v>
      </c>
      <c r="AS52" s="97">
        <f>Seniori!AS45</f>
        <v>0</v>
      </c>
      <c r="AT52" s="97">
        <f>Seniori!AT45</f>
        <v>0</v>
      </c>
      <c r="AU52" s="97">
        <f>Seniori!AU45</f>
        <v>0</v>
      </c>
      <c r="AV52" s="97">
        <f>Seniori!AV45</f>
        <v>0</v>
      </c>
      <c r="AW52" s="97">
        <f>Seniori!AW45</f>
        <v>0</v>
      </c>
      <c r="AX52" s="97">
        <f>Seniori!AX45</f>
        <v>0</v>
      </c>
      <c r="AY52" s="97">
        <f>Seniori!AY45</f>
        <v>0</v>
      </c>
      <c r="AZ52" s="97">
        <f>Seniori!AZ45</f>
        <v>0</v>
      </c>
      <c r="BA52" s="97">
        <f>Seniori!BA45</f>
        <v>0</v>
      </c>
      <c r="BB52" s="97">
        <f>Seniori!BB45</f>
        <v>0</v>
      </c>
      <c r="BC52" s="97">
        <f>Seniori!BC45</f>
        <v>0</v>
      </c>
      <c r="BD52" s="97">
        <f>Seniori!BD45</f>
        <v>0</v>
      </c>
      <c r="BE52" s="97">
        <f>Seniori!BE45</f>
        <v>0</v>
      </c>
      <c r="BF52" s="97">
        <f>Seniori!BF45</f>
        <v>0</v>
      </c>
      <c r="BG52" s="97">
        <f>Seniori!BG45</f>
        <v>0</v>
      </c>
      <c r="BH52" s="97">
        <f>Seniori!BH45</f>
        <v>0</v>
      </c>
      <c r="BI52" s="97">
        <f>Seniori!BI45</f>
        <v>0</v>
      </c>
      <c r="BJ52" s="97">
        <f>Seniori!BJ45</f>
        <v>0</v>
      </c>
      <c r="BK52" s="97">
        <f>Seniori!BK45</f>
        <v>0</v>
      </c>
      <c r="BL52" s="97">
        <f>Seniori!BL45</f>
        <v>0</v>
      </c>
      <c r="BM52" s="97">
        <f>Seniori!BM45</f>
        <v>0</v>
      </c>
      <c r="BN52" s="97">
        <f>Seniori!BN45</f>
        <v>0</v>
      </c>
      <c r="BO52" s="97">
        <f>Seniori!BO45</f>
        <v>0</v>
      </c>
      <c r="BP52" s="97">
        <f>Seniori!BP45</f>
        <v>0</v>
      </c>
      <c r="BQ52" s="97">
        <f>Seniori!BQ45</f>
        <v>0</v>
      </c>
      <c r="BR52" s="97">
        <f>Seniori!BR45</f>
        <v>0</v>
      </c>
      <c r="BS52" s="97">
        <f>Seniori!BS45</f>
        <v>0</v>
      </c>
      <c r="BT52" s="97">
        <f>Seniori!BT45</f>
        <v>0</v>
      </c>
      <c r="BU52" s="97">
        <f>Seniori!BU45</f>
        <v>0</v>
      </c>
      <c r="BV52" s="97">
        <f>Seniori!BV45</f>
        <v>0</v>
      </c>
      <c r="BW52" s="97">
        <f>Seniori!BW45</f>
        <v>0</v>
      </c>
      <c r="BX52" s="97">
        <f>Seniori!BX45</f>
        <v>0</v>
      </c>
      <c r="BY52" s="97">
        <f>Seniori!BY45</f>
        <v>0</v>
      </c>
      <c r="BZ52" s="97">
        <f>Seniori!BZ45</f>
        <v>0</v>
      </c>
      <c r="CA52" s="97">
        <f>Seniori!CA45</f>
        <v>0</v>
      </c>
      <c r="CB52" s="97">
        <f>Seniori!CB45</f>
        <v>0</v>
      </c>
      <c r="CC52" s="97">
        <f>Seniori!CC45</f>
        <v>0</v>
      </c>
      <c r="CD52" s="97">
        <f>Seniori!CD45</f>
        <v>14</v>
      </c>
      <c r="CE52" s="97">
        <f>Seniori!CE45</f>
        <v>0</v>
      </c>
      <c r="CF52" s="97">
        <f>Seniori!CF45</f>
        <v>0</v>
      </c>
      <c r="CG52" s="97">
        <f>Seniori!CG45</f>
        <v>11</v>
      </c>
      <c r="CH52" s="97">
        <f>Seniori!CH45</f>
        <v>0</v>
      </c>
      <c r="CI52" s="97">
        <f>Seniori!CI45</f>
        <v>0</v>
      </c>
      <c r="CJ52" s="97">
        <f>Seniori!CJ45</f>
        <v>0</v>
      </c>
      <c r="CK52" s="97">
        <f>Seniori!CK45</f>
        <v>0</v>
      </c>
      <c r="CL52" s="97">
        <f>Seniori!CL45</f>
        <v>0</v>
      </c>
      <c r="CM52" s="97">
        <f>Seniori!CM45</f>
        <v>0</v>
      </c>
      <c r="CN52" s="97">
        <f>Seniori!CN45</f>
        <v>15</v>
      </c>
      <c r="CO52" s="97">
        <f>Seniori!CO45</f>
        <v>0</v>
      </c>
      <c r="CP52" s="97">
        <f>Seniori!CP45</f>
        <v>0</v>
      </c>
      <c r="CQ52" s="97">
        <f>Seniori!CQ45</f>
        <v>0</v>
      </c>
      <c r="CR52" s="97">
        <f>Seniori!CR45</f>
        <v>0</v>
      </c>
      <c r="CS52" s="97">
        <f>Seniori!CS45</f>
        <v>0</v>
      </c>
      <c r="CT52" s="97">
        <f>Seniori!CT45</f>
        <v>0</v>
      </c>
      <c r="CU52" s="97">
        <f>Seniori!CU45</f>
        <v>0</v>
      </c>
      <c r="CV52" s="97">
        <f>Seniori!CV45</f>
        <v>0</v>
      </c>
      <c r="CW52" s="97">
        <f>Seniori!CW45</f>
        <v>0</v>
      </c>
      <c r="CX52" s="97">
        <f>Seniori!CX45</f>
        <v>0</v>
      </c>
      <c r="CY52" s="97">
        <f>Seniori!CY45</f>
        <v>0</v>
      </c>
      <c r="CZ52" s="97">
        <f>Seniori!CZ45</f>
        <v>0</v>
      </c>
      <c r="DA52" s="97">
        <f>Seniori!DA45</f>
        <v>0</v>
      </c>
      <c r="DB52" s="97">
        <f>Seniori!DB45</f>
        <v>0</v>
      </c>
      <c r="DC52" s="97">
        <f>Seniori!DC45</f>
        <v>0</v>
      </c>
      <c r="DD52" s="97">
        <f>Seniori!DD45</f>
        <v>0</v>
      </c>
      <c r="DE52" s="97">
        <f>Seniori!DE45</f>
        <v>0</v>
      </c>
      <c r="DF52" s="97">
        <f>Seniori!DF45</f>
        <v>0</v>
      </c>
      <c r="DG52" s="97">
        <f>Seniori!DG45</f>
        <v>0</v>
      </c>
      <c r="DH52" s="97">
        <f>Seniori!DH45</f>
        <v>0</v>
      </c>
      <c r="DI52" s="97">
        <f>Seniori!DI45</f>
        <v>0</v>
      </c>
      <c r="DJ52" s="97">
        <f>Seniori!DJ45</f>
        <v>0</v>
      </c>
      <c r="DK52" s="97">
        <f>Seniori!DK45</f>
        <v>0</v>
      </c>
      <c r="DL52" s="97">
        <f>Seniori!DL45</f>
        <v>0</v>
      </c>
      <c r="DM52" s="97">
        <f>Seniori!DM45</f>
        <v>0</v>
      </c>
      <c r="DN52" s="97">
        <f>Seniori!DN45</f>
        <v>0</v>
      </c>
      <c r="DO52" s="97">
        <f>Seniori!DO45</f>
        <v>0</v>
      </c>
      <c r="DP52" s="97">
        <f>Seniori!DP45</f>
        <v>0</v>
      </c>
      <c r="DQ52" s="97">
        <f>Seniori!DQ45</f>
        <v>0</v>
      </c>
      <c r="DR52" s="97">
        <f>Seniori!DR45</f>
        <v>0</v>
      </c>
      <c r="DS52" s="97">
        <f>Seniori!DS45</f>
        <v>0</v>
      </c>
      <c r="DT52" s="97">
        <f>Seniori!DT45</f>
        <v>0</v>
      </c>
      <c r="DU52" s="97">
        <f>Seniori!DU45</f>
        <v>0</v>
      </c>
      <c r="DV52" s="97">
        <f>Seniori!DV45</f>
        <v>0</v>
      </c>
      <c r="DW52" s="97">
        <f>Seniori!DW45</f>
        <v>0</v>
      </c>
      <c r="DX52" s="97">
        <f>Seniori!DX45</f>
        <v>0</v>
      </c>
      <c r="DY52" s="97">
        <f>Seniori!DY45</f>
        <v>0</v>
      </c>
      <c r="DZ52" s="97">
        <f>Seniori!DZ45</f>
        <v>0</v>
      </c>
      <c r="EA52" s="97">
        <f>Seniori!EA45</f>
        <v>0</v>
      </c>
      <c r="EB52" s="97">
        <f>Seniori!EB45</f>
        <v>0</v>
      </c>
      <c r="EC52" s="97">
        <f>Seniori!EC45</f>
        <v>0</v>
      </c>
      <c r="ED52" s="97">
        <f>Seniori!ED45</f>
        <v>0</v>
      </c>
      <c r="EE52" s="97">
        <f>Seniori!EE45</f>
        <v>0</v>
      </c>
      <c r="EF52" s="97">
        <f>Seniori!EF45</f>
        <v>0</v>
      </c>
      <c r="EG52" s="97">
        <f>Seniori!EG45</f>
        <v>0</v>
      </c>
      <c r="EH52" s="97">
        <f>Seniori!EH45</f>
        <v>0</v>
      </c>
      <c r="EI52" s="97">
        <f>Seniori!EI45</f>
        <v>0</v>
      </c>
      <c r="EJ52" s="97">
        <f>Seniori!EJ45</f>
        <v>0</v>
      </c>
      <c r="EK52" s="97">
        <f>Seniori!EK45</f>
        <v>0</v>
      </c>
      <c r="EL52" s="97">
        <f>Seniori!EL45</f>
        <v>0</v>
      </c>
      <c r="EM52" s="97">
        <f>Seniori!EM45</f>
        <v>0</v>
      </c>
      <c r="EN52" s="97">
        <f>Seniori!EN45</f>
        <v>0</v>
      </c>
      <c r="EO52" s="97">
        <f>Seniori!EO45</f>
        <v>0</v>
      </c>
      <c r="EP52" s="97">
        <f>Seniori!EP45</f>
        <v>0</v>
      </c>
      <c r="EQ52" s="97">
        <f>Seniori!EQ45</f>
        <v>0</v>
      </c>
      <c r="ER52" s="97">
        <f>Seniori!ER45</f>
        <v>0</v>
      </c>
      <c r="ES52" s="97">
        <f>Seniori!ES45</f>
        <v>0</v>
      </c>
      <c r="ET52" s="97">
        <f>Seniori!ET45</f>
        <v>0</v>
      </c>
      <c r="EU52" s="97">
        <f>Seniori!EU45</f>
        <v>0</v>
      </c>
      <c r="EV52" s="97">
        <f>Seniori!EV45</f>
        <v>0</v>
      </c>
      <c r="EW52" s="97">
        <f>Seniori!EW45</f>
        <v>0</v>
      </c>
      <c r="EX52" s="97">
        <f>Seniori!EX45</f>
        <v>0</v>
      </c>
      <c r="EY52" s="97">
        <f>Seniori!EY45</f>
        <v>0</v>
      </c>
      <c r="EZ52" s="97">
        <f>Seniori!EZ45</f>
        <v>0</v>
      </c>
      <c r="FA52" s="97">
        <f>Seniori!FA45</f>
        <v>0</v>
      </c>
      <c r="FB52" s="97">
        <f>Seniori!FB45</f>
        <v>0</v>
      </c>
      <c r="FC52" s="97">
        <f>Seniori!FC45</f>
        <v>0</v>
      </c>
      <c r="FD52" s="97">
        <f>Seniori!FD45</f>
        <v>0</v>
      </c>
      <c r="FE52" s="97">
        <f>Seniori!FE45</f>
        <v>0</v>
      </c>
      <c r="FF52" s="97">
        <f>Seniori!FF45</f>
        <v>0</v>
      </c>
      <c r="FG52" s="97">
        <f>Seniori!FG45</f>
        <v>0</v>
      </c>
      <c r="FH52" s="97">
        <f>Seniori!FH45</f>
        <v>0</v>
      </c>
      <c r="FI52" s="97">
        <f>Seniori!FI45</f>
        <v>0</v>
      </c>
      <c r="FJ52" s="97">
        <f>Seniori!FJ45</f>
        <v>0</v>
      </c>
      <c r="FK52" s="97">
        <f>Seniori!FK45</f>
        <v>0</v>
      </c>
      <c r="FL52" s="97">
        <f>Seniori!FL45</f>
        <v>0</v>
      </c>
      <c r="FM52" s="97">
        <f>Seniori!FM45</f>
        <v>0</v>
      </c>
      <c r="FN52" s="97">
        <f>Seniori!FN45</f>
        <v>0</v>
      </c>
      <c r="FO52" s="97">
        <f>Seniori!FO45</f>
        <v>0</v>
      </c>
      <c r="FP52" s="97">
        <f>Seniori!FP45</f>
        <v>0</v>
      </c>
      <c r="FQ52" s="97">
        <f>Seniori!FQ45</f>
        <v>0</v>
      </c>
      <c r="FR52" s="97">
        <f>Seniori!FR45</f>
        <v>0</v>
      </c>
      <c r="FS52" s="97">
        <f>Seniori!FS45</f>
        <v>0</v>
      </c>
      <c r="FT52" s="97">
        <f>Seniori!FT45</f>
        <v>0</v>
      </c>
      <c r="FU52" s="97">
        <f>Seniori!FU45</f>
        <v>0</v>
      </c>
      <c r="FV52" s="97">
        <f>Seniori!FV45</f>
        <v>0</v>
      </c>
      <c r="FW52" s="97">
        <f>Seniori!FW45</f>
        <v>0</v>
      </c>
      <c r="FX52" s="97">
        <f>Seniori!FX45</f>
        <v>0</v>
      </c>
      <c r="FY52" s="97">
        <f>Seniori!FY45</f>
        <v>0</v>
      </c>
      <c r="FZ52" s="97">
        <f>Seniori!FZ45</f>
        <v>0</v>
      </c>
      <c r="GA52" s="97">
        <f>Seniori!GA45</f>
        <v>0</v>
      </c>
      <c r="GB52" s="97">
        <f>Seniori!GB45</f>
        <v>0</v>
      </c>
      <c r="GC52" s="97">
        <f>Seniori!GC45</f>
        <v>0</v>
      </c>
      <c r="GD52" s="97">
        <f>Seniori!GD45</f>
        <v>0</v>
      </c>
      <c r="GE52" s="97">
        <f>Seniori!GE45</f>
        <v>0</v>
      </c>
      <c r="GF52" s="97">
        <f>Seniori!GF45</f>
        <v>0</v>
      </c>
      <c r="GG52" s="97">
        <f>Seniori!GG45</f>
        <v>0</v>
      </c>
      <c r="GH52" s="97">
        <f>Seniori!GH45</f>
        <v>0</v>
      </c>
      <c r="GI52" s="97">
        <f>Seniori!GI45</f>
        <v>0</v>
      </c>
      <c r="GJ52" s="97">
        <f>Seniori!GJ45</f>
        <v>0</v>
      </c>
      <c r="GK52" s="97">
        <f>Seniori!GK45</f>
        <v>0</v>
      </c>
      <c r="GL52" s="97">
        <f>Seniori!GL45</f>
        <v>0</v>
      </c>
      <c r="GM52" s="97">
        <f>Seniori!GM45</f>
        <v>0</v>
      </c>
      <c r="GN52" s="97">
        <f>Seniori!GN45</f>
        <v>0</v>
      </c>
      <c r="GO52" s="97">
        <f>Seniori!GO45</f>
        <v>0</v>
      </c>
      <c r="GP52" s="97">
        <f>Seniori!GP45</f>
        <v>0</v>
      </c>
      <c r="GQ52" s="97">
        <f>Seniori!GQ45</f>
        <v>0</v>
      </c>
      <c r="GR52" s="97">
        <f>Seniori!GR45</f>
        <v>0</v>
      </c>
      <c r="GS52" s="97">
        <f>Seniori!GS45</f>
        <v>0</v>
      </c>
      <c r="GT52" s="97">
        <f>Seniori!GT45</f>
        <v>0</v>
      </c>
      <c r="GU52" s="97">
        <f>Seniori!GU45</f>
        <v>0</v>
      </c>
      <c r="GV52" s="97">
        <f>Seniori!GV45</f>
        <v>0</v>
      </c>
      <c r="GW52" s="97">
        <f>Seniori!GW45</f>
        <v>0</v>
      </c>
      <c r="GX52" s="97">
        <f>Seniori!GX45</f>
        <v>0</v>
      </c>
      <c r="GY52" s="97">
        <f>Seniori!GY45</f>
        <v>0</v>
      </c>
      <c r="GZ52" s="97">
        <f>Seniori!GZ45</f>
        <v>0</v>
      </c>
      <c r="HA52" s="97">
        <f>Seniori!HA45</f>
        <v>0</v>
      </c>
      <c r="HB52" s="97">
        <f>Seniori!HB45</f>
        <v>0</v>
      </c>
      <c r="HC52" s="97">
        <f>Seniori!HC45</f>
        <v>0</v>
      </c>
      <c r="HD52" s="97">
        <f>Seniori!HD45</f>
        <v>0</v>
      </c>
      <c r="HE52" s="97">
        <f>Seniori!HE45</f>
        <v>0</v>
      </c>
      <c r="HF52" s="97">
        <f>Seniori!HF45</f>
        <v>0</v>
      </c>
      <c r="HG52" s="97">
        <f>Seniori!HG45</f>
        <v>0</v>
      </c>
      <c r="HH52" s="97">
        <f>Seniori!HH45</f>
        <v>0</v>
      </c>
      <c r="HI52" s="97">
        <f>Seniori!HI45</f>
        <v>0</v>
      </c>
      <c r="HJ52" s="97">
        <f>Seniori!HJ45</f>
        <v>0</v>
      </c>
      <c r="HK52" s="97">
        <f>Seniori!HK45</f>
        <v>0</v>
      </c>
      <c r="HL52" s="97">
        <f>Seniori!HL45</f>
        <v>0</v>
      </c>
      <c r="HM52" s="97">
        <f>Seniori!HM45</f>
        <v>0</v>
      </c>
      <c r="HN52" s="97">
        <f>Seniori!HN45</f>
        <v>0</v>
      </c>
      <c r="HO52" s="97">
        <f>Seniori!HO45</f>
        <v>0</v>
      </c>
      <c r="HP52" s="97">
        <f>Seniori!HP45</f>
        <v>0</v>
      </c>
      <c r="HQ52" s="97">
        <f>Seniori!HQ45</f>
        <v>0</v>
      </c>
      <c r="HR52" s="97">
        <f>Seniori!HR45</f>
        <v>0</v>
      </c>
      <c r="HS52" s="97">
        <f>Seniori!HS45</f>
        <v>0</v>
      </c>
      <c r="HT52" s="97">
        <f>Seniori!HT45</f>
        <v>0</v>
      </c>
      <c r="HU52" s="97">
        <f>Seniori!HU45</f>
        <v>0</v>
      </c>
      <c r="HV52" s="97">
        <f>Seniori!HV45</f>
        <v>0</v>
      </c>
      <c r="HW52" s="97">
        <f>Seniori!HW45</f>
        <v>0</v>
      </c>
      <c r="HX52" s="97">
        <f>Seniori!HX45</f>
        <v>0</v>
      </c>
      <c r="HY52" s="97">
        <f>Seniori!HY45</f>
        <v>0</v>
      </c>
      <c r="HZ52" s="97">
        <f>Seniori!HZ45</f>
        <v>0</v>
      </c>
      <c r="IA52" s="97">
        <f>Seniori!IA45</f>
        <v>0</v>
      </c>
      <c r="IB52" s="97">
        <f>Seniori!IB45</f>
        <v>0</v>
      </c>
      <c r="IC52" s="97">
        <f>Seniori!IC45</f>
        <v>0</v>
      </c>
      <c r="ID52" s="97">
        <f>Seniori!ID45</f>
        <v>0</v>
      </c>
      <c r="IE52" s="97">
        <f>Seniori!IE45</f>
        <v>0</v>
      </c>
      <c r="IF52" s="97">
        <f>Seniori!IF45</f>
        <v>0</v>
      </c>
      <c r="IG52" s="97">
        <f>Seniori!IG45</f>
        <v>0</v>
      </c>
      <c r="IH52" s="97">
        <f>Seniori!IH45</f>
        <v>0</v>
      </c>
      <c r="II52" s="97">
        <f>Seniori!II45</f>
        <v>0</v>
      </c>
      <c r="IJ52" s="97">
        <f>Seniori!IJ45</f>
        <v>0</v>
      </c>
      <c r="IK52" s="97">
        <f>Seniori!IK45</f>
        <v>0</v>
      </c>
      <c r="IL52" s="97">
        <f>Seniori!IL45</f>
        <v>0</v>
      </c>
      <c r="IM52" s="97">
        <f>Seniori!IM45</f>
        <v>0</v>
      </c>
      <c r="IN52" s="97">
        <f>Seniori!IN45</f>
        <v>0</v>
      </c>
      <c r="IO52" s="97">
        <f>Seniori!IO45</f>
        <v>0</v>
      </c>
      <c r="IP52" s="97">
        <f>Seniori!IP45</f>
        <v>0</v>
      </c>
      <c r="IQ52" s="97">
        <f>Seniori!IQ45</f>
        <v>0</v>
      </c>
      <c r="IR52" s="97">
        <f>Seniori!IR45</f>
        <v>0</v>
      </c>
      <c r="IS52" s="97">
        <f>Seniori!IS45</f>
        <v>0</v>
      </c>
      <c r="IT52" s="97">
        <f>Seniori!IT45</f>
        <v>0</v>
      </c>
      <c r="IU52" s="97">
        <f>Seniori!IU45</f>
        <v>0</v>
      </c>
      <c r="IV52" s="97">
        <f>Seniori!IV45</f>
        <v>0</v>
      </c>
      <c r="IW52" s="97">
        <f>Seniori!IW45</f>
        <v>0</v>
      </c>
      <c r="IX52" s="97">
        <f>Seniori!IX45</f>
        <v>0</v>
      </c>
      <c r="IY52" s="97">
        <f>Seniori!IY45</f>
        <v>0</v>
      </c>
      <c r="IZ52" s="97">
        <f>Seniori!IZ45</f>
        <v>0</v>
      </c>
      <c r="JA52" s="97">
        <f>Seniori!JA45</f>
        <v>0</v>
      </c>
      <c r="JB52" s="97">
        <f>Seniori!JB45</f>
        <v>0</v>
      </c>
      <c r="JC52" s="97">
        <f>Seniori!JC45</f>
        <v>0</v>
      </c>
      <c r="JD52" s="97">
        <f>Seniori!JD45</f>
        <v>0</v>
      </c>
      <c r="JE52" s="97">
        <f>Seniori!JE45</f>
        <v>0</v>
      </c>
      <c r="JF52" s="97">
        <f>Seniori!JF45</f>
        <v>0</v>
      </c>
      <c r="JG52" s="97">
        <f>Seniori!JG45</f>
        <v>0</v>
      </c>
      <c r="JH52" s="97">
        <f>Seniori!JH45</f>
        <v>0</v>
      </c>
      <c r="JI52" s="97">
        <f>Seniori!JI45</f>
        <v>0</v>
      </c>
      <c r="JJ52" s="97">
        <f>Seniori!JJ45</f>
        <v>0</v>
      </c>
      <c r="JK52" s="97">
        <f>Seniori!JK45</f>
        <v>0</v>
      </c>
      <c r="JL52" s="97">
        <f>Seniori!JL45</f>
        <v>0</v>
      </c>
      <c r="JM52" s="97">
        <f>Seniori!JM45</f>
        <v>0</v>
      </c>
      <c r="JN52" s="97">
        <f>Seniori!JN45</f>
        <v>0</v>
      </c>
      <c r="JO52" s="97">
        <f>Seniori!JO45</f>
        <v>0</v>
      </c>
      <c r="JP52" s="97">
        <f>Seniori!JP45</f>
        <v>0</v>
      </c>
      <c r="JQ52" s="97">
        <f>Seniori!JQ45</f>
        <v>0</v>
      </c>
      <c r="JR52" s="97">
        <f>Seniori!JR45</f>
        <v>0</v>
      </c>
      <c r="JS52" s="97">
        <f>Seniori!JS45</f>
        <v>0</v>
      </c>
      <c r="JT52" s="97">
        <f>Seniori!JT45</f>
        <v>0</v>
      </c>
      <c r="JU52" s="97">
        <f>Seniori!JU45</f>
        <v>0</v>
      </c>
      <c r="JV52" s="97">
        <f>Seniori!JV45</f>
        <v>0</v>
      </c>
      <c r="JW52" s="97">
        <f>Seniori!JW45</f>
        <v>0</v>
      </c>
      <c r="JX52" s="97">
        <f>Seniori!JX45</f>
        <v>0</v>
      </c>
      <c r="JY52" s="97">
        <f>Seniori!JY45</f>
        <v>0</v>
      </c>
      <c r="JZ52" s="97">
        <f>Seniori!JZ45</f>
        <v>0</v>
      </c>
      <c r="KA52" s="97">
        <f>Seniori!KA45</f>
        <v>0</v>
      </c>
      <c r="KB52" s="97">
        <f>Seniori!KB45</f>
        <v>0</v>
      </c>
      <c r="KC52" s="97">
        <f>Seniori!KC45</f>
        <v>0</v>
      </c>
      <c r="KD52" s="97">
        <f>Seniori!KD45</f>
        <v>0</v>
      </c>
      <c r="KE52" s="97">
        <f>Seniori!KE45</f>
        <v>0</v>
      </c>
      <c r="KF52" s="97">
        <f>Seniori!KF45</f>
        <v>0</v>
      </c>
      <c r="KG52" s="97">
        <f>Seniori!KG45</f>
        <v>0</v>
      </c>
      <c r="KH52" s="97">
        <f>Seniori!KH45</f>
        <v>0</v>
      </c>
      <c r="KI52" s="97">
        <f>Seniori!KI45</f>
        <v>0</v>
      </c>
      <c r="KJ52" s="97">
        <f>Seniori!KJ45</f>
        <v>0</v>
      </c>
      <c r="KK52" s="97">
        <f>Seniori!KK45</f>
        <v>0</v>
      </c>
      <c r="KL52" s="97">
        <f>Seniori!KL45</f>
        <v>0</v>
      </c>
      <c r="KM52" s="97">
        <f>Seniori!KM45</f>
        <v>0</v>
      </c>
      <c r="KN52" s="97">
        <f>Seniori!KN45</f>
        <v>0</v>
      </c>
      <c r="KO52" s="97">
        <f>Seniori!KO45</f>
        <v>0</v>
      </c>
      <c r="KP52" s="97">
        <f>Seniori!KP45</f>
        <v>0</v>
      </c>
      <c r="KQ52" s="97">
        <f>Seniori!KQ45</f>
        <v>0</v>
      </c>
      <c r="KR52" s="97">
        <f>Seniori!KR45</f>
        <v>0</v>
      </c>
      <c r="KS52" s="97">
        <f>Seniori!KS45</f>
        <v>0</v>
      </c>
      <c r="KT52" s="97">
        <f>Seniori!KT45</f>
        <v>0</v>
      </c>
      <c r="KU52" s="97">
        <f>Seniori!KU45</f>
        <v>0</v>
      </c>
      <c r="KV52" s="97">
        <f>Seniori!KV45</f>
        <v>0</v>
      </c>
      <c r="KW52" s="97">
        <f>Seniori!KW45</f>
        <v>0</v>
      </c>
      <c r="KX52" s="97">
        <f>Seniori!KX45</f>
        <v>0</v>
      </c>
      <c r="KY52" s="97">
        <f>Seniori!KY45</f>
        <v>0</v>
      </c>
      <c r="KZ52" s="97">
        <f>Seniori!KZ45</f>
        <v>0</v>
      </c>
      <c r="LA52" s="97">
        <f>Seniori!LA45</f>
        <v>0</v>
      </c>
      <c r="LB52" s="97">
        <f>Seniori!LB45</f>
        <v>0</v>
      </c>
      <c r="LC52" s="97">
        <f>Seniori!LC45</f>
        <v>0</v>
      </c>
      <c r="LD52" s="97">
        <f>Seniori!LD45</f>
        <v>0</v>
      </c>
      <c r="LE52" s="97">
        <f>Seniori!LE45</f>
        <v>0</v>
      </c>
      <c r="LF52" s="97">
        <f>Seniori!LF45</f>
        <v>0</v>
      </c>
      <c r="LG52" s="97">
        <f>Seniori!LG45</f>
        <v>0</v>
      </c>
      <c r="LH52" s="97">
        <f>Seniori!LH45</f>
        <v>0</v>
      </c>
      <c r="LI52" s="97">
        <f>Seniori!LI45</f>
        <v>0</v>
      </c>
      <c r="LJ52" s="97">
        <f>Seniori!LJ45</f>
        <v>0</v>
      </c>
      <c r="LK52" s="97">
        <f>Seniori!LK45</f>
        <v>0</v>
      </c>
      <c r="LL52" s="97">
        <f>Seniori!LL45</f>
        <v>0</v>
      </c>
      <c r="LM52" s="97">
        <f>Seniori!LM45</f>
        <v>0</v>
      </c>
      <c r="LN52" s="97">
        <f>Seniori!LN45</f>
        <v>0</v>
      </c>
      <c r="LO52" s="97">
        <f>Seniori!LO45</f>
        <v>0</v>
      </c>
      <c r="LP52" s="97">
        <f>Seniori!LP45</f>
        <v>0</v>
      </c>
      <c r="LQ52" s="97">
        <f>Seniori!LQ45</f>
        <v>0</v>
      </c>
      <c r="LR52" s="97">
        <f>Seniori!LR45</f>
        <v>0</v>
      </c>
      <c r="LS52" s="97">
        <f>Seniori!LS45</f>
        <v>0</v>
      </c>
      <c r="LT52" s="97">
        <f>Seniori!LT45</f>
        <v>0</v>
      </c>
      <c r="LU52" s="97">
        <f>Seniori!LU45</f>
        <v>0</v>
      </c>
      <c r="LV52" s="97">
        <f>Seniori!LV45</f>
        <v>0</v>
      </c>
      <c r="LW52" s="97">
        <f>Seniori!LW45</f>
        <v>0</v>
      </c>
      <c r="LX52" s="97">
        <f>Seniori!LX45</f>
        <v>0</v>
      </c>
      <c r="LY52" s="97">
        <f>Seniori!LY45</f>
        <v>0</v>
      </c>
      <c r="LZ52" s="97">
        <f>Seniori!LZ45</f>
        <v>0</v>
      </c>
      <c r="MA52" s="97">
        <f>Seniori!MA45</f>
        <v>0</v>
      </c>
      <c r="MB52" s="97">
        <f>Seniori!MB45</f>
        <v>0</v>
      </c>
      <c r="MC52" s="97">
        <f>Seniori!MC45</f>
        <v>0</v>
      </c>
      <c r="MD52" s="97">
        <f>Seniori!MD45</f>
        <v>0</v>
      </c>
      <c r="ME52" s="97">
        <f>Seniori!ME45</f>
        <v>0</v>
      </c>
      <c r="MF52" s="97">
        <f>Seniori!MF45</f>
        <v>0</v>
      </c>
      <c r="MG52" s="97">
        <f>Seniori!MG45</f>
        <v>0</v>
      </c>
      <c r="MH52" s="97">
        <f>Seniori!MH45</f>
        <v>0</v>
      </c>
      <c r="MI52" s="97">
        <f>Seniori!MI45</f>
        <v>0</v>
      </c>
      <c r="MJ52" s="97">
        <f>Seniori!MJ45</f>
        <v>0</v>
      </c>
      <c r="MK52" s="97">
        <f>Seniori!MK45</f>
        <v>0</v>
      </c>
      <c r="ML52" s="97">
        <f>Seniori!ML45</f>
        <v>0</v>
      </c>
      <c r="MM52" s="97">
        <f>Seniori!MM45</f>
        <v>0</v>
      </c>
      <c r="MN52" s="97">
        <f>Seniori!MN45</f>
        <v>0</v>
      </c>
      <c r="MO52" s="97">
        <f>Seniori!MO45</f>
        <v>0</v>
      </c>
      <c r="MP52" s="97">
        <f>Seniori!MP45</f>
        <v>0</v>
      </c>
      <c r="MQ52" s="97">
        <f>Seniori!MQ45</f>
        <v>0</v>
      </c>
      <c r="MR52" s="97">
        <f>Seniori!MR45</f>
        <v>0</v>
      </c>
      <c r="MS52" s="97">
        <f>Seniori!MS45</f>
        <v>0</v>
      </c>
      <c r="MT52" s="97">
        <f>Seniori!MT45</f>
        <v>0</v>
      </c>
      <c r="MU52" s="97">
        <f>Seniori!MU45</f>
        <v>0</v>
      </c>
      <c r="MV52" s="97">
        <f>Seniori!MV45</f>
        <v>0</v>
      </c>
      <c r="MW52" s="97">
        <f>Seniori!MW45</f>
        <v>0</v>
      </c>
      <c r="MX52" s="97">
        <f>Seniori!MX45</f>
        <v>0</v>
      </c>
      <c r="MY52" s="97">
        <f>Seniori!MY45</f>
        <v>0</v>
      </c>
      <c r="MZ52" s="97">
        <f>Seniori!MZ45</f>
        <v>0</v>
      </c>
      <c r="NA52" s="97">
        <f>Seniori!NA45</f>
        <v>0</v>
      </c>
      <c r="NB52" s="97">
        <f>Seniori!NB45</f>
        <v>0</v>
      </c>
      <c r="NC52" s="97">
        <f>Seniori!NC45</f>
        <v>0</v>
      </c>
      <c r="ND52" s="97">
        <f>Seniori!ND45</f>
        <v>0</v>
      </c>
      <c r="NE52" s="97">
        <f>Seniori!NE45</f>
        <v>0</v>
      </c>
      <c r="NF52" s="97">
        <f>Seniori!NF45</f>
        <v>0</v>
      </c>
      <c r="NG52" s="97">
        <f>Seniori!NG45</f>
        <v>0</v>
      </c>
      <c r="NH52" s="97">
        <f>Seniori!NH45</f>
        <v>0</v>
      </c>
      <c r="NI52" s="97">
        <f>Seniori!NI45</f>
        <v>0</v>
      </c>
      <c r="NJ52" s="97">
        <f>Seniori!NJ45</f>
        <v>0</v>
      </c>
      <c r="NK52" s="97">
        <f>Seniori!NK45</f>
        <v>0</v>
      </c>
      <c r="NL52" s="97">
        <f>Seniori!NL45</f>
        <v>0</v>
      </c>
      <c r="NM52" s="97">
        <f>Seniori!NM45</f>
        <v>0</v>
      </c>
      <c r="NN52" s="97">
        <f>Seniori!NN45</f>
        <v>0</v>
      </c>
      <c r="NO52" s="97">
        <f>Seniori!NO45</f>
        <v>0</v>
      </c>
      <c r="NP52" s="97">
        <f>Seniori!NP45</f>
        <v>0</v>
      </c>
      <c r="NQ52" s="97">
        <f>Seniori!NQ45</f>
        <v>0</v>
      </c>
      <c r="NR52" s="97">
        <f>Seniori!NR45</f>
        <v>0</v>
      </c>
      <c r="NS52" s="97">
        <f>Seniori!NS45</f>
        <v>0</v>
      </c>
      <c r="NT52" s="97">
        <f>Seniori!NT45</f>
        <v>0</v>
      </c>
      <c r="NU52" s="97">
        <f>Seniori!NU45</f>
        <v>0</v>
      </c>
      <c r="NV52" s="97">
        <f>Seniori!NV45</f>
        <v>0</v>
      </c>
      <c r="NW52" s="97">
        <f>Seniori!NW45</f>
        <v>0</v>
      </c>
      <c r="NX52" s="97">
        <f>Seniori!NX45</f>
        <v>0</v>
      </c>
      <c r="NY52" s="97">
        <f>Seniori!NY45</f>
        <v>0</v>
      </c>
      <c r="NZ52" s="97">
        <f>Seniori!NZ45</f>
        <v>0</v>
      </c>
      <c r="OA52" s="97">
        <f>Seniori!OA45</f>
        <v>0</v>
      </c>
      <c r="OB52" s="97">
        <f>Seniori!OB45</f>
        <v>0</v>
      </c>
      <c r="OC52" s="97">
        <f>Seniori!OC45</f>
        <v>0</v>
      </c>
      <c r="OD52" s="97">
        <f>Seniori!OD45</f>
        <v>0</v>
      </c>
      <c r="OE52" s="97">
        <f>Seniori!OE45</f>
        <v>0</v>
      </c>
      <c r="OF52" s="97">
        <f>Seniori!OF45</f>
        <v>0</v>
      </c>
      <c r="OG52" s="97">
        <f>Seniori!OG45</f>
        <v>0</v>
      </c>
      <c r="OH52" s="97">
        <f>Seniori!OH45</f>
        <v>0</v>
      </c>
      <c r="OI52" s="97">
        <f>Seniori!OI45</f>
        <v>0</v>
      </c>
      <c r="OJ52" s="97">
        <f>Seniori!OJ45</f>
        <v>0</v>
      </c>
      <c r="OK52" s="97">
        <f>Seniori!OK45</f>
        <v>0</v>
      </c>
      <c r="OL52" s="97">
        <f>Seniori!OL45</f>
        <v>0</v>
      </c>
      <c r="OM52" s="97">
        <f>Seniori!OM45</f>
        <v>0</v>
      </c>
      <c r="ON52" s="97">
        <f>Seniori!ON45</f>
        <v>0</v>
      </c>
      <c r="OO52" s="97">
        <f>Seniori!OO45</f>
        <v>0</v>
      </c>
      <c r="OP52" s="97">
        <f>Seniori!OP45</f>
        <v>0</v>
      </c>
      <c r="OQ52" s="97">
        <f>Seniori!OQ45</f>
        <v>0</v>
      </c>
      <c r="OR52" s="97">
        <f>Seniori!OR45</f>
        <v>0</v>
      </c>
      <c r="OS52" s="97">
        <f>Seniori!OS45</f>
        <v>0</v>
      </c>
      <c r="OT52" s="97">
        <f>Seniori!OT45</f>
        <v>0</v>
      </c>
      <c r="OU52" s="97">
        <f>Seniori!OU45</f>
        <v>0</v>
      </c>
      <c r="OV52" s="97">
        <f>Seniori!OV45</f>
        <v>0</v>
      </c>
      <c r="OW52" s="97">
        <f>Seniori!OW45</f>
        <v>0</v>
      </c>
      <c r="OX52" s="97">
        <f>Seniori!OX45</f>
        <v>0</v>
      </c>
      <c r="OY52" s="97">
        <f>Seniori!OY45</f>
        <v>0</v>
      </c>
      <c r="OZ52" s="97">
        <f>Seniori!OZ45</f>
        <v>0</v>
      </c>
      <c r="PA52" s="97">
        <f>Seniori!PA45</f>
        <v>0</v>
      </c>
      <c r="PB52" s="97">
        <f>Seniori!PB45</f>
        <v>0</v>
      </c>
      <c r="PC52" s="97">
        <f>Seniori!PC45</f>
        <v>0</v>
      </c>
      <c r="PD52" s="97">
        <f>Seniori!PD45</f>
        <v>0</v>
      </c>
      <c r="PE52" s="97">
        <f>Seniori!PE45</f>
        <v>0</v>
      </c>
      <c r="PF52" s="97">
        <f>Seniori!PF45</f>
        <v>0</v>
      </c>
      <c r="PG52" s="97">
        <f>Seniori!PG45</f>
        <v>0</v>
      </c>
      <c r="PH52" s="97">
        <f>Seniori!PH45</f>
        <v>0</v>
      </c>
      <c r="PI52" s="97">
        <f>Seniori!PI45</f>
        <v>0</v>
      </c>
      <c r="PJ52" s="97">
        <f>Seniori!PJ45</f>
        <v>0</v>
      </c>
      <c r="PK52" s="97">
        <f>Seniori!PK45</f>
        <v>0</v>
      </c>
      <c r="PL52" s="97">
        <f>Seniori!PL45</f>
        <v>0</v>
      </c>
      <c r="PM52" s="97">
        <f>Seniori!PM45</f>
        <v>0</v>
      </c>
      <c r="PN52" s="97">
        <f>Seniori!PN45</f>
        <v>0</v>
      </c>
      <c r="PO52" s="97">
        <f>Seniori!PO45</f>
        <v>0</v>
      </c>
      <c r="PP52" s="97">
        <f>Seniori!PP45</f>
        <v>0</v>
      </c>
      <c r="PQ52" s="97">
        <f>Seniori!PQ45</f>
        <v>0</v>
      </c>
      <c r="PR52" s="97">
        <f>Seniori!PR45</f>
        <v>0</v>
      </c>
      <c r="PS52" s="97">
        <f>Seniori!PS45</f>
        <v>0</v>
      </c>
      <c r="PT52" s="97">
        <f>Seniori!PT45</f>
        <v>0</v>
      </c>
      <c r="PU52" s="97">
        <f>Seniori!PU45</f>
        <v>0</v>
      </c>
      <c r="PV52" s="97">
        <f>Seniori!PV45</f>
        <v>0</v>
      </c>
      <c r="PW52" s="97">
        <f>Seniori!PW45</f>
        <v>0</v>
      </c>
      <c r="PX52" s="97">
        <f>Seniori!PX45</f>
        <v>0</v>
      </c>
      <c r="PY52" s="97">
        <f>Seniori!PY45</f>
        <v>0</v>
      </c>
      <c r="PZ52" s="97">
        <f>Seniori!PZ45</f>
        <v>0</v>
      </c>
      <c r="QA52" s="97">
        <f>Seniori!QA45</f>
        <v>0</v>
      </c>
      <c r="QB52" s="97">
        <f>Seniori!QB45</f>
        <v>0</v>
      </c>
      <c r="QC52" s="97">
        <f>Seniori!QC45</f>
        <v>0</v>
      </c>
      <c r="QD52" s="97">
        <f>Seniori!QD45</f>
        <v>0</v>
      </c>
      <c r="QE52" s="97">
        <f>Seniori!QE45</f>
        <v>0</v>
      </c>
      <c r="QF52" s="97">
        <f>Seniori!QF45</f>
        <v>0</v>
      </c>
      <c r="QG52" s="97">
        <f>Seniori!QG45</f>
        <v>0</v>
      </c>
      <c r="QH52" s="97">
        <f>Seniori!QH45</f>
        <v>0</v>
      </c>
      <c r="QI52" s="97">
        <f>Seniori!QI45</f>
        <v>0</v>
      </c>
      <c r="QJ52" s="97">
        <f>Seniori!QJ45</f>
        <v>0</v>
      </c>
      <c r="QK52" s="97">
        <f>Seniori!QK45</f>
        <v>0</v>
      </c>
      <c r="QL52" s="97">
        <f>Seniori!QL45</f>
        <v>0</v>
      </c>
      <c r="QM52" s="97">
        <f>Seniori!QM45</f>
        <v>0</v>
      </c>
      <c r="QN52" s="97">
        <f>Seniori!QN45</f>
        <v>0</v>
      </c>
      <c r="QO52" s="97">
        <f>Seniori!QO45</f>
        <v>0</v>
      </c>
      <c r="QP52" s="97">
        <f>Seniori!QP45</f>
        <v>0</v>
      </c>
      <c r="QQ52" s="97">
        <f>Seniori!QQ45</f>
        <v>0</v>
      </c>
      <c r="QR52" s="97">
        <f>Seniori!QR45</f>
        <v>0</v>
      </c>
      <c r="QS52" s="97">
        <f>Seniori!QS45</f>
        <v>0</v>
      </c>
      <c r="QT52" s="97">
        <f>Seniori!QT45</f>
        <v>0</v>
      </c>
      <c r="QU52" s="97">
        <f>Seniori!QU45</f>
        <v>0</v>
      </c>
      <c r="QV52" s="97">
        <f>Seniori!QV45</f>
        <v>0</v>
      </c>
      <c r="QW52" s="97">
        <f>Seniori!QW45</f>
        <v>0</v>
      </c>
      <c r="QX52" s="97">
        <f>Seniori!QX45</f>
        <v>0</v>
      </c>
      <c r="QY52" s="97">
        <f>Seniori!QY45</f>
        <v>0</v>
      </c>
      <c r="QZ52" s="97">
        <f>Seniori!QZ45</f>
        <v>0</v>
      </c>
      <c r="RA52" s="97">
        <f>Seniori!RA45</f>
        <v>0</v>
      </c>
      <c r="RB52" s="97">
        <f>Seniori!RB45</f>
        <v>0</v>
      </c>
      <c r="RC52" s="97">
        <f>Seniori!RC45</f>
        <v>0</v>
      </c>
      <c r="RD52" s="97">
        <f>Seniori!RD45</f>
        <v>0</v>
      </c>
      <c r="RE52" s="97">
        <f>Seniori!RE45</f>
        <v>0</v>
      </c>
      <c r="RF52" s="97">
        <f>Seniori!RF45</f>
        <v>0</v>
      </c>
      <c r="RG52" s="97">
        <f>Seniori!RG45</f>
        <v>0</v>
      </c>
      <c r="RH52" s="97">
        <f>Seniori!RH45</f>
        <v>0</v>
      </c>
      <c r="RI52" s="97">
        <f>Seniori!RI45</f>
        <v>0</v>
      </c>
      <c r="RJ52" s="97">
        <f>Seniori!RJ45</f>
        <v>0</v>
      </c>
      <c r="RK52" s="97">
        <f>Seniori!RK45</f>
        <v>0</v>
      </c>
      <c r="RL52" s="97">
        <f>Seniori!RL45</f>
        <v>0</v>
      </c>
      <c r="RM52" s="97">
        <f>Seniori!RM45</f>
        <v>0</v>
      </c>
      <c r="RN52" s="97">
        <f>Seniori!RN45</f>
        <v>0</v>
      </c>
      <c r="RO52" s="97">
        <f>Seniori!RO45</f>
        <v>0</v>
      </c>
      <c r="RP52" s="97">
        <f>Seniori!RP45</f>
        <v>0</v>
      </c>
      <c r="RQ52" s="97">
        <f>Seniori!RQ45</f>
        <v>0</v>
      </c>
      <c r="RR52" s="97">
        <f>Seniori!RR45</f>
        <v>0</v>
      </c>
      <c r="RS52" s="97">
        <f>Seniori!RS45</f>
        <v>0</v>
      </c>
      <c r="RT52" s="97">
        <f>Seniori!RT45</f>
        <v>0</v>
      </c>
      <c r="RU52" s="97">
        <f>Seniori!RU45</f>
        <v>0</v>
      </c>
      <c r="RV52" s="97">
        <f>Seniori!RV45</f>
        <v>0</v>
      </c>
      <c r="RW52" s="97">
        <f>Seniori!RW45</f>
        <v>0</v>
      </c>
      <c r="RX52" s="97">
        <f>Seniori!RX45</f>
        <v>0</v>
      </c>
      <c r="RY52" s="97">
        <f>Seniori!RY45</f>
        <v>0</v>
      </c>
      <c r="RZ52" s="97">
        <f>Seniori!RZ45</f>
        <v>0</v>
      </c>
      <c r="SA52" s="97">
        <f>Seniori!SA45</f>
        <v>0</v>
      </c>
      <c r="SB52" s="97">
        <f>Seniori!SB45</f>
        <v>0</v>
      </c>
      <c r="SC52" s="97">
        <f>Seniori!SC45</f>
        <v>0</v>
      </c>
      <c r="SD52" s="97">
        <f>Seniori!SD45</f>
        <v>0</v>
      </c>
      <c r="SE52" s="97">
        <f>Seniori!SE45</f>
        <v>0</v>
      </c>
      <c r="SF52" s="97">
        <f>Seniori!SF45</f>
        <v>0</v>
      </c>
      <c r="SG52" s="97">
        <f>Seniori!SG45</f>
        <v>0</v>
      </c>
      <c r="SH52" s="97">
        <f>Seniori!SH45</f>
        <v>0</v>
      </c>
      <c r="SI52" s="97">
        <f>Seniori!SI45</f>
        <v>0</v>
      </c>
      <c r="SJ52" s="97">
        <f>Seniori!SJ45</f>
        <v>0</v>
      </c>
      <c r="SK52" s="97">
        <f>Seniori!SK45</f>
        <v>0</v>
      </c>
      <c r="SL52" s="97">
        <f>Seniori!SL45</f>
        <v>0</v>
      </c>
      <c r="SM52" s="97">
        <f>Seniori!SM45</f>
        <v>0</v>
      </c>
      <c r="SN52" s="97">
        <f>Seniori!SN45</f>
        <v>0</v>
      </c>
      <c r="SO52" s="97">
        <f>Seniori!SO45</f>
        <v>0</v>
      </c>
      <c r="SP52" s="97">
        <f>Seniori!SP45</f>
        <v>0</v>
      </c>
      <c r="SQ52" s="97">
        <f>Seniori!SQ45</f>
        <v>0</v>
      </c>
      <c r="SR52" s="97">
        <f>Seniori!SR45</f>
        <v>0</v>
      </c>
      <c r="SS52" s="97">
        <f>Seniori!SS45</f>
        <v>0</v>
      </c>
      <c r="ST52" s="97">
        <f>Seniori!ST45</f>
        <v>0</v>
      </c>
      <c r="SU52" s="97">
        <f>Seniori!SU45</f>
        <v>0</v>
      </c>
      <c r="SV52" s="97">
        <f>Seniori!SV45</f>
        <v>0</v>
      </c>
      <c r="SW52" s="97">
        <f>Seniori!SW45</f>
        <v>0</v>
      </c>
      <c r="SX52" s="97">
        <f>Seniori!SX45</f>
        <v>0</v>
      </c>
      <c r="SY52" s="97">
        <f>Seniori!SY45</f>
        <v>0</v>
      </c>
      <c r="SZ52" s="97">
        <f>Seniori!SZ45</f>
        <v>0</v>
      </c>
      <c r="TA52" s="97">
        <f>Seniori!TA45</f>
        <v>0</v>
      </c>
      <c r="TB52" s="97">
        <f>Seniori!TB45</f>
        <v>0</v>
      </c>
    </row>
    <row r="53" spans="1:522" s="1" customFormat="1" ht="18" customHeight="1" x14ac:dyDescent="0.2">
      <c r="A53" s="12"/>
      <c r="B53" s="11" t="s">
        <v>286</v>
      </c>
      <c r="C53" s="1">
        <v>12751</v>
      </c>
      <c r="D53" s="1">
        <v>2020</v>
      </c>
      <c r="E53" s="59" t="s">
        <v>67</v>
      </c>
      <c r="F53" s="1">
        <v>6761</v>
      </c>
      <c r="G53" s="9" t="s">
        <v>93</v>
      </c>
      <c r="H53" s="4" t="s">
        <v>18</v>
      </c>
      <c r="I53" s="1">
        <f>SUM(K53:TB53)</f>
        <v>18</v>
      </c>
      <c r="J53" s="12">
        <f>Tabuľka4[[#This Row],[Stĺpec9]]+I54</f>
        <v>40</v>
      </c>
      <c r="K53" s="97">
        <f>'Mladí jazdci'!K12</f>
        <v>0</v>
      </c>
      <c r="L53" s="97">
        <f>'Mladí jazdci'!L12</f>
        <v>0</v>
      </c>
      <c r="M53" s="97">
        <f>'Mladí jazdci'!M12</f>
        <v>0</v>
      </c>
      <c r="N53" s="97">
        <f>'Mladí jazdci'!N12</f>
        <v>0</v>
      </c>
      <c r="O53" s="97">
        <f>'Mladí jazdci'!O12</f>
        <v>0</v>
      </c>
      <c r="P53" s="97">
        <f>'Mladí jazdci'!P12</f>
        <v>0</v>
      </c>
      <c r="Q53" s="97">
        <f>'Mladí jazdci'!Q12</f>
        <v>0</v>
      </c>
      <c r="R53" s="97">
        <f>'Mladí jazdci'!R12</f>
        <v>0</v>
      </c>
      <c r="S53" s="97">
        <f>'Mladí jazdci'!S12</f>
        <v>0</v>
      </c>
      <c r="T53" s="97">
        <f>'Mladí jazdci'!T12</f>
        <v>0</v>
      </c>
      <c r="U53" s="97">
        <f>'Mladí jazdci'!U12</f>
        <v>0</v>
      </c>
      <c r="V53" s="97">
        <f>'Mladí jazdci'!V12</f>
        <v>0</v>
      </c>
      <c r="W53" s="97">
        <f>'Mladí jazdci'!W12</f>
        <v>0</v>
      </c>
      <c r="X53" s="97">
        <f>'Mladí jazdci'!X12</f>
        <v>0</v>
      </c>
      <c r="Y53" s="97">
        <f>'Mladí jazdci'!Y12</f>
        <v>0</v>
      </c>
      <c r="Z53" s="97">
        <f>'Mladí jazdci'!Z12</f>
        <v>0</v>
      </c>
      <c r="AA53" s="97">
        <f>'Mladí jazdci'!AA12</f>
        <v>0</v>
      </c>
      <c r="AB53" s="97">
        <f>'Mladí jazdci'!AB12</f>
        <v>0</v>
      </c>
      <c r="AC53" s="97">
        <f>'Mladí jazdci'!AC12</f>
        <v>0</v>
      </c>
      <c r="AD53" s="97">
        <f>'Mladí jazdci'!AD12</f>
        <v>0</v>
      </c>
      <c r="AE53" s="97">
        <f>'Mladí jazdci'!AE12</f>
        <v>0</v>
      </c>
      <c r="AF53" s="97">
        <f>'Mladí jazdci'!AF12</f>
        <v>0</v>
      </c>
      <c r="AG53" s="97">
        <f>'Mladí jazdci'!AG12</f>
        <v>0</v>
      </c>
      <c r="AH53" s="97">
        <f>'Mladí jazdci'!AH12</f>
        <v>0</v>
      </c>
      <c r="AI53" s="97">
        <f>'Mladí jazdci'!AI12</f>
        <v>0</v>
      </c>
      <c r="AJ53" s="97">
        <f>'Mladí jazdci'!AJ12</f>
        <v>0</v>
      </c>
      <c r="AK53" s="97">
        <f>'Mladí jazdci'!AK12</f>
        <v>0</v>
      </c>
      <c r="AL53" s="97">
        <f>'Mladí jazdci'!AL12</f>
        <v>0</v>
      </c>
      <c r="AM53" s="97">
        <f>'Mladí jazdci'!AM12</f>
        <v>0</v>
      </c>
      <c r="AN53" s="97">
        <f>'Mladí jazdci'!AN12</f>
        <v>0</v>
      </c>
      <c r="AO53" s="97">
        <f>'Mladí jazdci'!AO12</f>
        <v>0</v>
      </c>
      <c r="AP53" s="97">
        <f>'Mladí jazdci'!AP12</f>
        <v>0</v>
      </c>
      <c r="AQ53" s="97">
        <f>'Mladí jazdci'!AQ12</f>
        <v>0</v>
      </c>
      <c r="AR53" s="97">
        <f>'Mladí jazdci'!AR12</f>
        <v>0</v>
      </c>
      <c r="AS53" s="97">
        <f>'Mladí jazdci'!AS12</f>
        <v>0</v>
      </c>
      <c r="AT53" s="97">
        <f>'Mladí jazdci'!AT12</f>
        <v>0</v>
      </c>
      <c r="AU53" s="97">
        <f>'Mladí jazdci'!AU12</f>
        <v>0</v>
      </c>
      <c r="AV53" s="97">
        <f>'Mladí jazdci'!AV12</f>
        <v>0</v>
      </c>
      <c r="AW53" s="97">
        <f>'Mladí jazdci'!AW12</f>
        <v>0</v>
      </c>
      <c r="AX53" s="97">
        <f>'Mladí jazdci'!AX12</f>
        <v>0</v>
      </c>
      <c r="AY53" s="97">
        <f>'Mladí jazdci'!AY12</f>
        <v>0</v>
      </c>
      <c r="AZ53" s="97">
        <f>'Mladí jazdci'!AZ12</f>
        <v>0</v>
      </c>
      <c r="BA53" s="97">
        <f>'Mladí jazdci'!BA12</f>
        <v>0</v>
      </c>
      <c r="BB53" s="97">
        <f>'Mladí jazdci'!BB12</f>
        <v>0</v>
      </c>
      <c r="BC53" s="97">
        <f>'Mladí jazdci'!BC12</f>
        <v>0</v>
      </c>
      <c r="BD53" s="97">
        <f>'Mladí jazdci'!BD12</f>
        <v>0</v>
      </c>
      <c r="BE53" s="97">
        <f>'Mladí jazdci'!BE12</f>
        <v>0</v>
      </c>
      <c r="BF53" s="97">
        <f>'Mladí jazdci'!BF12</f>
        <v>0</v>
      </c>
      <c r="BG53" s="97">
        <f>'Mladí jazdci'!BG12</f>
        <v>0</v>
      </c>
      <c r="BH53" s="97">
        <f>'Mladí jazdci'!BH12</f>
        <v>0</v>
      </c>
      <c r="BI53" s="97">
        <f>'Mladí jazdci'!BI12</f>
        <v>0</v>
      </c>
      <c r="BJ53" s="97">
        <f>'Mladí jazdci'!BJ12</f>
        <v>0</v>
      </c>
      <c r="BK53" s="97">
        <f>'Mladí jazdci'!BK12</f>
        <v>0</v>
      </c>
      <c r="BL53" s="97">
        <f>'Mladí jazdci'!BL12</f>
        <v>0</v>
      </c>
      <c r="BM53" s="97">
        <f>'Mladí jazdci'!BM12</f>
        <v>0</v>
      </c>
      <c r="BN53" s="97">
        <f>'Mladí jazdci'!BN12</f>
        <v>0</v>
      </c>
      <c r="BO53" s="97">
        <f>'Mladí jazdci'!BO12</f>
        <v>0</v>
      </c>
      <c r="BP53" s="97">
        <f>'Mladí jazdci'!BP12</f>
        <v>0</v>
      </c>
      <c r="BQ53" s="97">
        <f>'Mladí jazdci'!BQ12</f>
        <v>0</v>
      </c>
      <c r="BR53" s="97">
        <f>'Mladí jazdci'!BR12</f>
        <v>0</v>
      </c>
      <c r="BS53" s="97">
        <f>'Mladí jazdci'!BS12</f>
        <v>0</v>
      </c>
      <c r="BT53" s="97">
        <f>'Mladí jazdci'!BT12</f>
        <v>0</v>
      </c>
      <c r="BU53" s="97">
        <f>'Mladí jazdci'!BU12</f>
        <v>0</v>
      </c>
      <c r="BV53" s="97">
        <f>'Mladí jazdci'!BV12</f>
        <v>0</v>
      </c>
      <c r="BW53" s="97">
        <f>'Mladí jazdci'!BW12</f>
        <v>0</v>
      </c>
      <c r="BX53" s="97">
        <f>'Mladí jazdci'!BX12</f>
        <v>0</v>
      </c>
      <c r="BY53" s="97">
        <f>'Mladí jazdci'!BY12</f>
        <v>0</v>
      </c>
      <c r="BZ53" s="97">
        <f>'Mladí jazdci'!BZ12</f>
        <v>0</v>
      </c>
      <c r="CA53" s="97">
        <f>'Mladí jazdci'!CA12</f>
        <v>0</v>
      </c>
      <c r="CB53" s="97">
        <f>'Mladí jazdci'!CB12</f>
        <v>0</v>
      </c>
      <c r="CC53" s="97">
        <f>'Mladí jazdci'!CC12</f>
        <v>0</v>
      </c>
      <c r="CD53" s="97">
        <f>'Mladí jazdci'!CD12</f>
        <v>0</v>
      </c>
      <c r="CE53" s="97">
        <f>'Mladí jazdci'!CE12</f>
        <v>0</v>
      </c>
      <c r="CF53" s="97">
        <f>'Mladí jazdci'!CF12</f>
        <v>0</v>
      </c>
      <c r="CG53" s="97">
        <f>'Mladí jazdci'!CG12</f>
        <v>0</v>
      </c>
      <c r="CH53" s="97">
        <f>'Mladí jazdci'!CH12</f>
        <v>0</v>
      </c>
      <c r="CI53" s="97">
        <f>'Mladí jazdci'!CI12</f>
        <v>0</v>
      </c>
      <c r="CJ53" s="97">
        <f>'Mladí jazdci'!CJ12</f>
        <v>0</v>
      </c>
      <c r="CK53" s="97">
        <f>'Mladí jazdci'!CK12</f>
        <v>0</v>
      </c>
      <c r="CL53" s="97">
        <f>'Mladí jazdci'!CL12</f>
        <v>0</v>
      </c>
      <c r="CM53" s="97">
        <f>'Mladí jazdci'!CM12</f>
        <v>0</v>
      </c>
      <c r="CN53" s="97">
        <f>'Mladí jazdci'!CN12</f>
        <v>0</v>
      </c>
      <c r="CO53" s="97">
        <f>'Mladí jazdci'!CO12</f>
        <v>0</v>
      </c>
      <c r="CP53" s="97">
        <f>'Mladí jazdci'!CP12</f>
        <v>0</v>
      </c>
      <c r="CQ53" s="97">
        <f>'Mladí jazdci'!CQ12</f>
        <v>0</v>
      </c>
      <c r="CR53" s="97">
        <f>'Mladí jazdci'!CR12</f>
        <v>0</v>
      </c>
      <c r="CS53" s="97">
        <f>'Mladí jazdci'!CS12</f>
        <v>0</v>
      </c>
      <c r="CT53" s="97">
        <f>'Mladí jazdci'!CT12</f>
        <v>0</v>
      </c>
      <c r="CU53" s="97">
        <f>'Mladí jazdci'!CU12</f>
        <v>0</v>
      </c>
      <c r="CV53" s="97">
        <f>'Mladí jazdci'!CV12</f>
        <v>0</v>
      </c>
      <c r="CW53" s="97">
        <f>'Mladí jazdci'!CW12</f>
        <v>0</v>
      </c>
      <c r="CX53" s="97">
        <f>'Mladí jazdci'!CX12</f>
        <v>0</v>
      </c>
      <c r="CY53" s="97">
        <f>'Mladí jazdci'!CY12</f>
        <v>0</v>
      </c>
      <c r="CZ53" s="97">
        <f>'Mladí jazdci'!CZ12</f>
        <v>0</v>
      </c>
      <c r="DA53" s="97">
        <f>'Mladí jazdci'!DA12</f>
        <v>0</v>
      </c>
      <c r="DB53" s="97">
        <f>'Mladí jazdci'!DB12</f>
        <v>0</v>
      </c>
      <c r="DC53" s="97">
        <f>'Mladí jazdci'!DC12</f>
        <v>0</v>
      </c>
      <c r="DD53" s="97">
        <f>'Mladí jazdci'!DD12</f>
        <v>0</v>
      </c>
      <c r="DE53" s="97">
        <f>'Mladí jazdci'!DE12</f>
        <v>0</v>
      </c>
      <c r="DF53" s="97">
        <f>'Mladí jazdci'!DF12</f>
        <v>0</v>
      </c>
      <c r="DG53" s="97">
        <f>'Mladí jazdci'!DG12</f>
        <v>0</v>
      </c>
      <c r="DH53" s="97">
        <f>'Mladí jazdci'!DH12</f>
        <v>0</v>
      </c>
      <c r="DI53" s="97">
        <f>'Mladí jazdci'!DI12</f>
        <v>0</v>
      </c>
      <c r="DJ53" s="97">
        <f>'Mladí jazdci'!DJ12</f>
        <v>0</v>
      </c>
      <c r="DK53" s="97">
        <f>'Mladí jazdci'!DK12</f>
        <v>0</v>
      </c>
      <c r="DL53" s="97">
        <f>'Mladí jazdci'!DL12</f>
        <v>0</v>
      </c>
      <c r="DM53" s="97">
        <f>'Mladí jazdci'!DM12</f>
        <v>0</v>
      </c>
      <c r="DN53" s="97">
        <f>'Mladí jazdci'!DN12</f>
        <v>0</v>
      </c>
      <c r="DO53" s="97">
        <f>'Mladí jazdci'!DO12</f>
        <v>0</v>
      </c>
      <c r="DP53" s="97">
        <f>'Mladí jazdci'!DP12</f>
        <v>0</v>
      </c>
      <c r="DQ53" s="97">
        <f>'Mladí jazdci'!DQ12</f>
        <v>0</v>
      </c>
      <c r="DR53" s="97">
        <f>'Mladí jazdci'!DR12</f>
        <v>0</v>
      </c>
      <c r="DS53" s="97">
        <f>'Mladí jazdci'!DS12</f>
        <v>0</v>
      </c>
      <c r="DT53" s="97">
        <f>'Mladí jazdci'!DT12</f>
        <v>0</v>
      </c>
      <c r="DU53" s="97">
        <f>'Mladí jazdci'!DU12</f>
        <v>0</v>
      </c>
      <c r="DV53" s="97">
        <f>'Mladí jazdci'!DV12</f>
        <v>0</v>
      </c>
      <c r="DW53" s="97">
        <f>'Mladí jazdci'!DW12</f>
        <v>0</v>
      </c>
      <c r="DX53" s="97">
        <f>'Mladí jazdci'!DX12</f>
        <v>0</v>
      </c>
      <c r="DY53" s="97">
        <f>'Mladí jazdci'!DY12</f>
        <v>0</v>
      </c>
      <c r="DZ53" s="97">
        <f>'Mladí jazdci'!DZ12</f>
        <v>0</v>
      </c>
      <c r="EA53" s="97">
        <f>'Mladí jazdci'!EA12</f>
        <v>0</v>
      </c>
      <c r="EB53" s="97">
        <f>'Mladí jazdci'!EB12</f>
        <v>0</v>
      </c>
      <c r="EC53" s="97">
        <f>'Mladí jazdci'!EC12</f>
        <v>0</v>
      </c>
      <c r="ED53" s="97">
        <f>'Mladí jazdci'!ED12</f>
        <v>0</v>
      </c>
      <c r="EE53" s="97">
        <f>'Mladí jazdci'!EE12</f>
        <v>0</v>
      </c>
      <c r="EF53" s="97">
        <f>'Mladí jazdci'!EF12</f>
        <v>0</v>
      </c>
      <c r="EG53" s="97">
        <f>'Mladí jazdci'!EG12</f>
        <v>0</v>
      </c>
      <c r="EH53" s="97">
        <f>'Mladí jazdci'!EH12</f>
        <v>0</v>
      </c>
      <c r="EI53" s="97">
        <f>'Mladí jazdci'!EI12</f>
        <v>0</v>
      </c>
      <c r="EJ53" s="97">
        <f>'Mladí jazdci'!EJ12</f>
        <v>0</v>
      </c>
      <c r="EK53" s="97">
        <f>'Mladí jazdci'!EK12</f>
        <v>0</v>
      </c>
      <c r="EL53" s="97">
        <f>'Mladí jazdci'!EL12</f>
        <v>0</v>
      </c>
      <c r="EM53" s="97">
        <f>'Mladí jazdci'!EM12</f>
        <v>0</v>
      </c>
      <c r="EN53" s="97">
        <f>'Mladí jazdci'!EN12</f>
        <v>0</v>
      </c>
      <c r="EO53" s="97">
        <f>'Mladí jazdci'!EO12</f>
        <v>0</v>
      </c>
      <c r="EP53" s="97">
        <f>'Mladí jazdci'!EP12</f>
        <v>0</v>
      </c>
      <c r="EQ53" s="97">
        <f>'Mladí jazdci'!EQ12</f>
        <v>0</v>
      </c>
      <c r="ER53" s="97">
        <f>'Mladí jazdci'!ER12</f>
        <v>0</v>
      </c>
      <c r="ES53" s="97">
        <f>'Mladí jazdci'!ES12</f>
        <v>0</v>
      </c>
      <c r="ET53" s="97">
        <f>'Mladí jazdci'!ET12</f>
        <v>0</v>
      </c>
      <c r="EU53" s="97">
        <f>'Mladí jazdci'!EU12</f>
        <v>0</v>
      </c>
      <c r="EV53" s="97">
        <f>'Mladí jazdci'!EV12</f>
        <v>0</v>
      </c>
      <c r="EW53" s="97">
        <f>'Mladí jazdci'!EW12</f>
        <v>0</v>
      </c>
      <c r="EX53" s="97">
        <f>'Mladí jazdci'!EX12</f>
        <v>0</v>
      </c>
      <c r="EY53" s="97">
        <f>'Mladí jazdci'!EY12</f>
        <v>0</v>
      </c>
      <c r="EZ53" s="97">
        <f>'Mladí jazdci'!EZ12</f>
        <v>0</v>
      </c>
      <c r="FA53" s="97">
        <f>'Mladí jazdci'!FA12</f>
        <v>0</v>
      </c>
      <c r="FB53" s="97">
        <f>'Mladí jazdci'!FB12</f>
        <v>0</v>
      </c>
      <c r="FC53" s="97">
        <f>'Mladí jazdci'!FC12</f>
        <v>0</v>
      </c>
      <c r="FD53" s="97">
        <f>'Mladí jazdci'!FD12</f>
        <v>0</v>
      </c>
      <c r="FE53" s="97">
        <f>'Mladí jazdci'!FE12</f>
        <v>0</v>
      </c>
      <c r="FF53" s="97">
        <f>'Mladí jazdci'!FF12</f>
        <v>0</v>
      </c>
      <c r="FG53" s="97">
        <f>'Mladí jazdci'!FG12</f>
        <v>0</v>
      </c>
      <c r="FH53" s="97">
        <f>'Mladí jazdci'!FH12</f>
        <v>0</v>
      </c>
      <c r="FI53" s="97">
        <f>'Mladí jazdci'!FI12</f>
        <v>0</v>
      </c>
      <c r="FJ53" s="97">
        <f>'Mladí jazdci'!FJ12</f>
        <v>0</v>
      </c>
      <c r="FK53" s="97">
        <f>'Mladí jazdci'!FK12</f>
        <v>0</v>
      </c>
      <c r="FL53" s="97">
        <f>'Mladí jazdci'!FL12</f>
        <v>0</v>
      </c>
      <c r="FM53" s="97">
        <f>'Mladí jazdci'!FM12</f>
        <v>0</v>
      </c>
      <c r="FN53" s="97">
        <f>'Mladí jazdci'!FN12</f>
        <v>0</v>
      </c>
      <c r="FO53" s="97">
        <f>'Mladí jazdci'!FO12</f>
        <v>0</v>
      </c>
      <c r="FP53" s="97">
        <f>'Mladí jazdci'!FP12</f>
        <v>0</v>
      </c>
      <c r="FQ53" s="97">
        <f>'Mladí jazdci'!FQ12</f>
        <v>0</v>
      </c>
      <c r="FR53" s="97">
        <f>'Mladí jazdci'!FR12</f>
        <v>0</v>
      </c>
      <c r="FS53" s="97">
        <f>'Mladí jazdci'!FS12</f>
        <v>0</v>
      </c>
      <c r="FT53" s="97">
        <f>'Mladí jazdci'!FT12</f>
        <v>0</v>
      </c>
      <c r="FU53" s="97">
        <f>'Mladí jazdci'!FU12</f>
        <v>0</v>
      </c>
      <c r="FV53" s="97">
        <f>'Mladí jazdci'!FV12</f>
        <v>0</v>
      </c>
      <c r="FW53" s="97">
        <f>'Mladí jazdci'!FW12</f>
        <v>0</v>
      </c>
      <c r="FX53" s="97">
        <f>'Mladí jazdci'!FX12</f>
        <v>0</v>
      </c>
      <c r="FY53" s="97">
        <f>'Mladí jazdci'!FY12</f>
        <v>0</v>
      </c>
      <c r="FZ53" s="97">
        <f>'Mladí jazdci'!FZ12</f>
        <v>0</v>
      </c>
      <c r="GA53" s="97">
        <f>'Mladí jazdci'!GA12</f>
        <v>0</v>
      </c>
      <c r="GB53" s="97">
        <f>'Mladí jazdci'!GB12</f>
        <v>0</v>
      </c>
      <c r="GC53" s="97">
        <f>'Mladí jazdci'!GC12</f>
        <v>0</v>
      </c>
      <c r="GD53" s="97">
        <f>'Mladí jazdci'!GD12</f>
        <v>0</v>
      </c>
      <c r="GE53" s="97">
        <f>'Mladí jazdci'!GE12</f>
        <v>0</v>
      </c>
      <c r="GF53" s="97">
        <f>'Mladí jazdci'!GF12</f>
        <v>0</v>
      </c>
      <c r="GG53" s="97">
        <f>'Mladí jazdci'!GG12</f>
        <v>0</v>
      </c>
      <c r="GH53" s="97">
        <f>'Mladí jazdci'!GH12</f>
        <v>0</v>
      </c>
      <c r="GI53" s="97">
        <f>'Mladí jazdci'!GI12</f>
        <v>0</v>
      </c>
      <c r="GJ53" s="97">
        <f>'Mladí jazdci'!GJ12</f>
        <v>0</v>
      </c>
      <c r="GK53" s="97">
        <f>'Mladí jazdci'!GK12</f>
        <v>0</v>
      </c>
      <c r="GL53" s="97">
        <f>'Mladí jazdci'!GL12</f>
        <v>0</v>
      </c>
      <c r="GM53" s="97">
        <f>'Mladí jazdci'!GM12</f>
        <v>0</v>
      </c>
      <c r="GN53" s="97">
        <f>'Mladí jazdci'!GN12</f>
        <v>0</v>
      </c>
      <c r="GO53" s="97">
        <f>'Mladí jazdci'!GO12</f>
        <v>0</v>
      </c>
      <c r="GP53" s="97">
        <f>'Mladí jazdci'!GP12</f>
        <v>0</v>
      </c>
      <c r="GQ53" s="97">
        <f>'Mladí jazdci'!GQ12</f>
        <v>0</v>
      </c>
      <c r="GR53" s="97">
        <f>'Mladí jazdci'!GR12</f>
        <v>0</v>
      </c>
      <c r="GS53" s="97">
        <f>'Mladí jazdci'!GS12</f>
        <v>0</v>
      </c>
      <c r="GT53" s="97">
        <f>'Mladí jazdci'!GT12</f>
        <v>0</v>
      </c>
      <c r="GU53" s="97">
        <f>'Mladí jazdci'!GU12</f>
        <v>0</v>
      </c>
      <c r="GV53" s="97">
        <f>'Mladí jazdci'!GV12</f>
        <v>0</v>
      </c>
      <c r="GW53" s="97">
        <f>'Mladí jazdci'!GW12</f>
        <v>0</v>
      </c>
      <c r="GX53" s="97">
        <f>'Mladí jazdci'!GX12</f>
        <v>0</v>
      </c>
      <c r="GY53" s="97">
        <f>'Mladí jazdci'!GY12</f>
        <v>0</v>
      </c>
      <c r="GZ53" s="97">
        <f>'Mladí jazdci'!GZ12</f>
        <v>0</v>
      </c>
      <c r="HA53" s="97">
        <f>'Mladí jazdci'!HA12</f>
        <v>0</v>
      </c>
      <c r="HB53" s="97">
        <f>'Mladí jazdci'!HB12</f>
        <v>0</v>
      </c>
      <c r="HC53" s="97">
        <f>'Mladí jazdci'!HC12</f>
        <v>0</v>
      </c>
      <c r="HD53" s="97">
        <f>'Mladí jazdci'!HD12</f>
        <v>0</v>
      </c>
      <c r="HE53" s="97">
        <f>'Mladí jazdci'!HE12</f>
        <v>0</v>
      </c>
      <c r="HF53" s="97">
        <f>'Mladí jazdci'!HF12</f>
        <v>0</v>
      </c>
      <c r="HG53" s="97">
        <f>'Mladí jazdci'!HG12</f>
        <v>0</v>
      </c>
      <c r="HH53" s="97">
        <f>'Mladí jazdci'!HH12</f>
        <v>0</v>
      </c>
      <c r="HI53" s="97">
        <f>'Mladí jazdci'!HI12</f>
        <v>0</v>
      </c>
      <c r="HJ53" s="97">
        <f>'Mladí jazdci'!HJ12</f>
        <v>0</v>
      </c>
      <c r="HK53" s="97">
        <f>'Mladí jazdci'!HK12</f>
        <v>0</v>
      </c>
      <c r="HL53" s="97">
        <f>'Mladí jazdci'!HL12</f>
        <v>0</v>
      </c>
      <c r="HM53" s="97">
        <f>'Mladí jazdci'!HM12</f>
        <v>0</v>
      </c>
      <c r="HN53" s="97">
        <f>'Mladí jazdci'!HN12</f>
        <v>0</v>
      </c>
      <c r="HO53" s="97">
        <f>'Mladí jazdci'!HO12</f>
        <v>0</v>
      </c>
      <c r="HP53" s="97">
        <f>'Mladí jazdci'!HP12</f>
        <v>0</v>
      </c>
      <c r="HQ53" s="97">
        <f>'Mladí jazdci'!HQ12</f>
        <v>0</v>
      </c>
      <c r="HR53" s="97">
        <f>'Mladí jazdci'!HR12</f>
        <v>0</v>
      </c>
      <c r="HS53" s="97">
        <f>'Mladí jazdci'!HS12</f>
        <v>0</v>
      </c>
      <c r="HT53" s="97">
        <f>'Mladí jazdci'!HT12</f>
        <v>0</v>
      </c>
      <c r="HU53" s="97">
        <f>'Mladí jazdci'!HU12</f>
        <v>0</v>
      </c>
      <c r="HV53" s="97">
        <f>'Mladí jazdci'!HV12</f>
        <v>0</v>
      </c>
      <c r="HW53" s="97">
        <f>'Mladí jazdci'!HW12</f>
        <v>0</v>
      </c>
      <c r="HX53" s="97">
        <f>'Mladí jazdci'!HX12</f>
        <v>0</v>
      </c>
      <c r="HY53" s="97">
        <f>'Mladí jazdci'!HY12</f>
        <v>0</v>
      </c>
      <c r="HZ53" s="97">
        <f>'Mladí jazdci'!HZ12</f>
        <v>0</v>
      </c>
      <c r="IA53" s="97">
        <f>'Mladí jazdci'!IA12</f>
        <v>0</v>
      </c>
      <c r="IB53" s="97">
        <f>'Mladí jazdci'!IB12</f>
        <v>0</v>
      </c>
      <c r="IC53" s="97">
        <f>'Mladí jazdci'!IC12</f>
        <v>0</v>
      </c>
      <c r="ID53" s="97">
        <f>'Mladí jazdci'!ID12</f>
        <v>0</v>
      </c>
      <c r="IE53" s="97">
        <f>'Mladí jazdci'!IE12</f>
        <v>0</v>
      </c>
      <c r="IF53" s="97">
        <f>'Mladí jazdci'!IF12</f>
        <v>0</v>
      </c>
      <c r="IG53" s="97">
        <f>'Mladí jazdci'!IG12</f>
        <v>0</v>
      </c>
      <c r="IH53" s="97">
        <f>'Mladí jazdci'!IH12</f>
        <v>0</v>
      </c>
      <c r="II53" s="97">
        <f>'Mladí jazdci'!II12</f>
        <v>0</v>
      </c>
      <c r="IJ53" s="97">
        <f>'Mladí jazdci'!IJ12</f>
        <v>0</v>
      </c>
      <c r="IK53" s="97">
        <f>'Mladí jazdci'!IK12</f>
        <v>0</v>
      </c>
      <c r="IL53" s="97">
        <f>'Mladí jazdci'!IL12</f>
        <v>0</v>
      </c>
      <c r="IM53" s="97">
        <f>'Mladí jazdci'!IM12</f>
        <v>0</v>
      </c>
      <c r="IN53" s="97">
        <f>'Mladí jazdci'!IN12</f>
        <v>0</v>
      </c>
      <c r="IO53" s="97">
        <f>'Mladí jazdci'!IO12</f>
        <v>0</v>
      </c>
      <c r="IP53" s="97">
        <f>'Mladí jazdci'!IP12</f>
        <v>0</v>
      </c>
      <c r="IQ53" s="97">
        <f>'Mladí jazdci'!IQ12</f>
        <v>0</v>
      </c>
      <c r="IR53" s="97">
        <f>'Mladí jazdci'!IR12</f>
        <v>8</v>
      </c>
      <c r="IS53" s="97">
        <f>'Mladí jazdci'!IS12</f>
        <v>0</v>
      </c>
      <c r="IT53" s="97">
        <f>'Mladí jazdci'!IT12</f>
        <v>0</v>
      </c>
      <c r="IU53" s="97">
        <f>'Mladí jazdci'!IU12</f>
        <v>0</v>
      </c>
      <c r="IV53" s="97">
        <f>'Mladí jazdci'!IV12</f>
        <v>0</v>
      </c>
      <c r="IW53" s="97">
        <f>'Mladí jazdci'!IW12</f>
        <v>0</v>
      </c>
      <c r="IX53" s="97">
        <f>'Mladí jazdci'!IX12</f>
        <v>0</v>
      </c>
      <c r="IY53" s="97">
        <f>'Mladí jazdci'!IY12</f>
        <v>0</v>
      </c>
      <c r="IZ53" s="97">
        <f>'Mladí jazdci'!IZ12</f>
        <v>0</v>
      </c>
      <c r="JA53" s="97">
        <f>'Mladí jazdci'!JA12</f>
        <v>0</v>
      </c>
      <c r="JB53" s="97">
        <f>'Mladí jazdci'!JB12</f>
        <v>0</v>
      </c>
      <c r="JC53" s="97">
        <f>'Mladí jazdci'!JC12</f>
        <v>10</v>
      </c>
      <c r="JD53" s="97">
        <f>'Mladí jazdci'!JD12</f>
        <v>0</v>
      </c>
      <c r="JE53" s="97">
        <f>'Mladí jazdci'!JE12</f>
        <v>0</v>
      </c>
      <c r="JF53" s="97">
        <f>'Mladí jazdci'!JF12</f>
        <v>0</v>
      </c>
      <c r="JG53" s="97">
        <f>'Mladí jazdci'!JG12</f>
        <v>0</v>
      </c>
      <c r="JH53" s="97">
        <f>'Mladí jazdci'!JH12</f>
        <v>0</v>
      </c>
      <c r="JI53" s="97">
        <f>'Mladí jazdci'!JI12</f>
        <v>0</v>
      </c>
      <c r="JJ53" s="97">
        <f>'Mladí jazdci'!JJ12</f>
        <v>0</v>
      </c>
      <c r="JK53" s="97">
        <f>'Mladí jazdci'!JK12</f>
        <v>0</v>
      </c>
      <c r="JL53" s="97">
        <f>'Mladí jazdci'!JL12</f>
        <v>0</v>
      </c>
      <c r="JM53" s="97">
        <f>'Mladí jazdci'!JM12</f>
        <v>0</v>
      </c>
      <c r="JN53" s="97">
        <f>'Mladí jazdci'!JN12</f>
        <v>0</v>
      </c>
      <c r="JO53" s="97">
        <f>'Mladí jazdci'!JO12</f>
        <v>0</v>
      </c>
      <c r="JP53" s="97">
        <f>'Mladí jazdci'!JP12</f>
        <v>0</v>
      </c>
      <c r="JQ53" s="97">
        <f>'Mladí jazdci'!JQ12</f>
        <v>0</v>
      </c>
      <c r="JR53" s="97">
        <f>'Mladí jazdci'!JR12</f>
        <v>0</v>
      </c>
      <c r="JS53" s="97">
        <f>'Mladí jazdci'!JS12</f>
        <v>0</v>
      </c>
      <c r="JT53" s="97">
        <f>'Mladí jazdci'!JT12</f>
        <v>0</v>
      </c>
      <c r="JU53" s="97">
        <f>'Mladí jazdci'!JU12</f>
        <v>0</v>
      </c>
      <c r="JV53" s="97">
        <f>'Mladí jazdci'!JV12</f>
        <v>0</v>
      </c>
      <c r="JW53" s="97">
        <f>'Mladí jazdci'!JW12</f>
        <v>0</v>
      </c>
      <c r="JX53" s="97">
        <f>'Mladí jazdci'!JX12</f>
        <v>0</v>
      </c>
      <c r="JY53" s="97">
        <f>'Mladí jazdci'!JY12</f>
        <v>0</v>
      </c>
      <c r="JZ53" s="97">
        <f>'Mladí jazdci'!JZ12</f>
        <v>0</v>
      </c>
      <c r="KA53" s="97">
        <f>'Mladí jazdci'!KA12</f>
        <v>0</v>
      </c>
      <c r="KB53" s="97">
        <f>'Mladí jazdci'!KB12</f>
        <v>0</v>
      </c>
      <c r="KC53" s="97">
        <f>'Mladí jazdci'!KC12</f>
        <v>0</v>
      </c>
      <c r="KD53" s="97">
        <f>'Mladí jazdci'!KD12</f>
        <v>0</v>
      </c>
      <c r="KE53" s="97">
        <f>'Mladí jazdci'!KE12</f>
        <v>0</v>
      </c>
      <c r="KF53" s="97">
        <f>'Mladí jazdci'!KF12</f>
        <v>0</v>
      </c>
      <c r="KG53" s="97">
        <f>'Mladí jazdci'!KG12</f>
        <v>0</v>
      </c>
      <c r="KH53" s="97">
        <f>'Mladí jazdci'!KH12</f>
        <v>0</v>
      </c>
      <c r="KI53" s="97">
        <f>'Mladí jazdci'!KI12</f>
        <v>0</v>
      </c>
      <c r="KJ53" s="97">
        <f>'Mladí jazdci'!KJ12</f>
        <v>0</v>
      </c>
      <c r="KK53" s="97">
        <f>'Mladí jazdci'!KK12</f>
        <v>0</v>
      </c>
      <c r="KL53" s="97">
        <f>'Mladí jazdci'!KL12</f>
        <v>0</v>
      </c>
      <c r="KM53" s="97">
        <f>'Mladí jazdci'!KM12</f>
        <v>0</v>
      </c>
      <c r="KN53" s="97">
        <f>'Mladí jazdci'!KN12</f>
        <v>0</v>
      </c>
      <c r="KO53" s="97">
        <f>'Mladí jazdci'!KO12</f>
        <v>0</v>
      </c>
      <c r="KP53" s="97">
        <f>'Mladí jazdci'!KP12</f>
        <v>0</v>
      </c>
      <c r="KQ53" s="97">
        <f>'Mladí jazdci'!KQ12</f>
        <v>0</v>
      </c>
      <c r="KR53" s="97">
        <f>'Mladí jazdci'!KR12</f>
        <v>0</v>
      </c>
      <c r="KS53" s="97">
        <f>'Mladí jazdci'!KS12</f>
        <v>0</v>
      </c>
      <c r="KT53" s="97">
        <f>'Mladí jazdci'!KT12</f>
        <v>0</v>
      </c>
      <c r="KU53" s="97">
        <f>'Mladí jazdci'!KU12</f>
        <v>0</v>
      </c>
      <c r="KV53" s="97">
        <f>'Mladí jazdci'!KV12</f>
        <v>0</v>
      </c>
      <c r="KW53" s="97">
        <f>'Mladí jazdci'!KW12</f>
        <v>0</v>
      </c>
      <c r="KX53" s="97">
        <f>'Mladí jazdci'!KX12</f>
        <v>0</v>
      </c>
      <c r="KY53" s="97">
        <f>'Mladí jazdci'!KY12</f>
        <v>0</v>
      </c>
      <c r="KZ53" s="97">
        <f>'Mladí jazdci'!KZ12</f>
        <v>0</v>
      </c>
      <c r="LA53" s="97">
        <f>'Mladí jazdci'!LA12</f>
        <v>0</v>
      </c>
      <c r="LB53" s="97">
        <f>'Mladí jazdci'!LB12</f>
        <v>0</v>
      </c>
      <c r="LC53" s="97">
        <f>'Mladí jazdci'!LC12</f>
        <v>0</v>
      </c>
      <c r="LD53" s="97">
        <f>'Mladí jazdci'!LD12</f>
        <v>0</v>
      </c>
      <c r="LE53" s="97">
        <f>'Mladí jazdci'!LE12</f>
        <v>0</v>
      </c>
      <c r="LF53" s="97">
        <f>'Mladí jazdci'!LF12</f>
        <v>0</v>
      </c>
      <c r="LG53" s="97">
        <f>'Mladí jazdci'!LG12</f>
        <v>0</v>
      </c>
      <c r="LH53" s="97">
        <f>'Mladí jazdci'!LH12</f>
        <v>0</v>
      </c>
      <c r="LI53" s="97">
        <f>'Mladí jazdci'!LI12</f>
        <v>0</v>
      </c>
      <c r="LJ53" s="97">
        <f>'Mladí jazdci'!LJ12</f>
        <v>0</v>
      </c>
      <c r="LK53" s="97">
        <f>'Mladí jazdci'!LK12</f>
        <v>0</v>
      </c>
      <c r="LL53" s="97">
        <f>'Mladí jazdci'!LL12</f>
        <v>0</v>
      </c>
      <c r="LM53" s="97">
        <f>'Mladí jazdci'!LM12</f>
        <v>0</v>
      </c>
      <c r="LN53" s="97">
        <f>'Mladí jazdci'!LN12</f>
        <v>0</v>
      </c>
      <c r="LO53" s="97">
        <f>'Mladí jazdci'!LO12</f>
        <v>0</v>
      </c>
      <c r="LP53" s="97">
        <f>'Mladí jazdci'!LP12</f>
        <v>0</v>
      </c>
      <c r="LQ53" s="97">
        <f>'Mladí jazdci'!LQ12</f>
        <v>0</v>
      </c>
      <c r="LR53" s="97">
        <f>'Mladí jazdci'!LR12</f>
        <v>0</v>
      </c>
      <c r="LS53" s="97">
        <f>'Mladí jazdci'!LS12</f>
        <v>0</v>
      </c>
      <c r="LT53" s="97">
        <f>'Mladí jazdci'!LT12</f>
        <v>0</v>
      </c>
      <c r="LU53" s="97">
        <f>'Mladí jazdci'!LU12</f>
        <v>0</v>
      </c>
      <c r="LV53" s="97">
        <f>'Mladí jazdci'!LV12</f>
        <v>0</v>
      </c>
      <c r="LW53" s="97">
        <f>'Mladí jazdci'!LW12</f>
        <v>0</v>
      </c>
      <c r="LX53" s="97">
        <f>'Mladí jazdci'!LX12</f>
        <v>0</v>
      </c>
      <c r="LY53" s="97">
        <f>'Mladí jazdci'!LY12</f>
        <v>0</v>
      </c>
      <c r="LZ53" s="97">
        <f>'Mladí jazdci'!LZ12</f>
        <v>0</v>
      </c>
      <c r="MA53" s="97">
        <f>'Mladí jazdci'!MA12</f>
        <v>0</v>
      </c>
      <c r="MB53" s="97">
        <f>'Mladí jazdci'!MB12</f>
        <v>0</v>
      </c>
      <c r="MC53" s="97">
        <f>'Mladí jazdci'!MC12</f>
        <v>0</v>
      </c>
      <c r="MD53" s="97">
        <f>'Mladí jazdci'!MD12</f>
        <v>0</v>
      </c>
      <c r="ME53" s="97">
        <f>'Mladí jazdci'!ME12</f>
        <v>0</v>
      </c>
      <c r="MF53" s="97">
        <f>'Mladí jazdci'!MF12</f>
        <v>0</v>
      </c>
      <c r="MG53" s="97">
        <f>'Mladí jazdci'!MG12</f>
        <v>0</v>
      </c>
      <c r="MH53" s="97">
        <f>'Mladí jazdci'!MH12</f>
        <v>0</v>
      </c>
      <c r="MI53" s="97">
        <f>'Mladí jazdci'!MI12</f>
        <v>0</v>
      </c>
      <c r="MJ53" s="97">
        <f>'Mladí jazdci'!MJ12</f>
        <v>0</v>
      </c>
      <c r="MK53" s="97">
        <f>'Mladí jazdci'!MK12</f>
        <v>0</v>
      </c>
      <c r="ML53" s="97">
        <f>'Mladí jazdci'!ML12</f>
        <v>0</v>
      </c>
      <c r="MM53" s="97">
        <f>'Mladí jazdci'!MM12</f>
        <v>0</v>
      </c>
      <c r="MN53" s="97">
        <f>'Mladí jazdci'!MN12</f>
        <v>0</v>
      </c>
      <c r="MO53" s="97">
        <f>'Mladí jazdci'!MO12</f>
        <v>0</v>
      </c>
      <c r="MP53" s="97">
        <f>'Mladí jazdci'!MP12</f>
        <v>0</v>
      </c>
      <c r="MQ53" s="97">
        <f>'Mladí jazdci'!MQ12</f>
        <v>0</v>
      </c>
      <c r="MR53" s="97">
        <f>'Mladí jazdci'!MR12</f>
        <v>0</v>
      </c>
      <c r="MS53" s="97">
        <f>'Mladí jazdci'!MS12</f>
        <v>0</v>
      </c>
      <c r="MT53" s="97">
        <f>'Mladí jazdci'!MT12</f>
        <v>0</v>
      </c>
      <c r="MU53" s="97">
        <f>'Mladí jazdci'!MU12</f>
        <v>0</v>
      </c>
      <c r="MV53" s="97">
        <f>'Mladí jazdci'!MV12</f>
        <v>0</v>
      </c>
      <c r="MW53" s="97">
        <f>'Mladí jazdci'!MW12</f>
        <v>0</v>
      </c>
      <c r="MX53" s="97">
        <f>'Mladí jazdci'!MX12</f>
        <v>0</v>
      </c>
      <c r="MY53" s="97">
        <f>'Mladí jazdci'!MY12</f>
        <v>0</v>
      </c>
      <c r="MZ53" s="97">
        <f>'Mladí jazdci'!MZ12</f>
        <v>0</v>
      </c>
      <c r="NA53" s="97">
        <f>'Mladí jazdci'!NA12</f>
        <v>0</v>
      </c>
      <c r="NB53" s="97">
        <f>'Mladí jazdci'!NB12</f>
        <v>0</v>
      </c>
      <c r="NC53" s="97">
        <f>'Mladí jazdci'!NC12</f>
        <v>0</v>
      </c>
      <c r="ND53" s="97">
        <f>'Mladí jazdci'!ND12</f>
        <v>0</v>
      </c>
      <c r="NE53" s="97">
        <f>'Mladí jazdci'!NE12</f>
        <v>0</v>
      </c>
      <c r="NF53" s="97">
        <f>'Mladí jazdci'!NF12</f>
        <v>0</v>
      </c>
      <c r="NG53" s="97">
        <f>'Mladí jazdci'!NG12</f>
        <v>0</v>
      </c>
      <c r="NH53" s="97">
        <f>'Mladí jazdci'!NH12</f>
        <v>0</v>
      </c>
      <c r="NI53" s="97">
        <f>'Mladí jazdci'!NI12</f>
        <v>0</v>
      </c>
      <c r="NJ53" s="97">
        <f>'Mladí jazdci'!NJ12</f>
        <v>0</v>
      </c>
      <c r="NK53" s="97">
        <f>'Mladí jazdci'!NK12</f>
        <v>0</v>
      </c>
      <c r="NL53" s="97">
        <f>'Mladí jazdci'!NL12</f>
        <v>0</v>
      </c>
      <c r="NM53" s="97">
        <f>'Mladí jazdci'!NM12</f>
        <v>0</v>
      </c>
      <c r="NN53" s="97">
        <f>'Mladí jazdci'!NN12</f>
        <v>0</v>
      </c>
      <c r="NO53" s="97">
        <f>'Mladí jazdci'!NO12</f>
        <v>0</v>
      </c>
      <c r="NP53" s="97">
        <f>'Mladí jazdci'!NP12</f>
        <v>0</v>
      </c>
      <c r="NQ53" s="97">
        <f>'Mladí jazdci'!NQ12</f>
        <v>0</v>
      </c>
      <c r="NR53" s="97">
        <f>'Mladí jazdci'!NR12</f>
        <v>0</v>
      </c>
      <c r="NS53" s="97">
        <f>'Mladí jazdci'!NS12</f>
        <v>0</v>
      </c>
      <c r="NT53" s="97">
        <f>'Mladí jazdci'!NT12</f>
        <v>0</v>
      </c>
      <c r="NU53" s="97">
        <f>'Mladí jazdci'!NU12</f>
        <v>0</v>
      </c>
      <c r="NV53" s="97">
        <f>'Mladí jazdci'!NV12</f>
        <v>0</v>
      </c>
      <c r="NW53" s="97">
        <f>'Mladí jazdci'!NW12</f>
        <v>0</v>
      </c>
      <c r="NX53" s="97">
        <f>'Mladí jazdci'!NX12</f>
        <v>0</v>
      </c>
      <c r="NY53" s="97">
        <f>'Mladí jazdci'!NY12</f>
        <v>0</v>
      </c>
      <c r="NZ53" s="97">
        <f>'Mladí jazdci'!NZ12</f>
        <v>0</v>
      </c>
      <c r="OA53" s="97">
        <f>'Mladí jazdci'!OA12</f>
        <v>0</v>
      </c>
      <c r="OB53" s="97">
        <f>'Mladí jazdci'!OB12</f>
        <v>0</v>
      </c>
      <c r="OC53" s="97">
        <f>'Mladí jazdci'!OC12</f>
        <v>0</v>
      </c>
      <c r="OD53" s="97">
        <f>'Mladí jazdci'!OD12</f>
        <v>0</v>
      </c>
      <c r="OE53" s="97">
        <f>'Mladí jazdci'!OE12</f>
        <v>0</v>
      </c>
      <c r="OF53" s="97">
        <f>'Mladí jazdci'!OF12</f>
        <v>0</v>
      </c>
      <c r="OG53" s="97">
        <f>'Mladí jazdci'!OG12</f>
        <v>0</v>
      </c>
      <c r="OH53" s="97">
        <f>'Mladí jazdci'!OH12</f>
        <v>0</v>
      </c>
      <c r="OI53" s="97">
        <f>'Mladí jazdci'!OI12</f>
        <v>0</v>
      </c>
      <c r="OJ53" s="97">
        <f>'Mladí jazdci'!OJ12</f>
        <v>0</v>
      </c>
      <c r="OK53" s="97">
        <f>'Mladí jazdci'!OK12</f>
        <v>0</v>
      </c>
      <c r="OL53" s="97">
        <f>'Mladí jazdci'!OL12</f>
        <v>0</v>
      </c>
      <c r="OM53" s="97">
        <f>'Mladí jazdci'!OM12</f>
        <v>0</v>
      </c>
      <c r="ON53" s="97">
        <f>'Mladí jazdci'!ON12</f>
        <v>0</v>
      </c>
      <c r="OO53" s="97">
        <f>'Mladí jazdci'!OO12</f>
        <v>0</v>
      </c>
      <c r="OP53" s="97">
        <f>'Mladí jazdci'!OP12</f>
        <v>0</v>
      </c>
      <c r="OQ53" s="97">
        <f>'Mladí jazdci'!OQ12</f>
        <v>0</v>
      </c>
      <c r="OR53" s="97">
        <f>'Mladí jazdci'!OR12</f>
        <v>0</v>
      </c>
      <c r="OS53" s="97">
        <f>'Mladí jazdci'!OS12</f>
        <v>0</v>
      </c>
      <c r="OT53" s="97">
        <f>'Mladí jazdci'!OT12</f>
        <v>0</v>
      </c>
      <c r="OU53" s="97">
        <f>'Mladí jazdci'!OU12</f>
        <v>0</v>
      </c>
      <c r="OV53" s="97">
        <f>'Mladí jazdci'!OV12</f>
        <v>0</v>
      </c>
      <c r="OW53" s="97">
        <f>'Mladí jazdci'!OW12</f>
        <v>0</v>
      </c>
      <c r="OX53" s="97">
        <f>'Mladí jazdci'!OX12</f>
        <v>0</v>
      </c>
      <c r="OY53" s="97">
        <f>'Mladí jazdci'!OY12</f>
        <v>0</v>
      </c>
      <c r="OZ53" s="97">
        <f>'Mladí jazdci'!OZ12</f>
        <v>0</v>
      </c>
      <c r="PA53" s="97">
        <f>'Mladí jazdci'!PA12</f>
        <v>0</v>
      </c>
      <c r="PB53" s="97">
        <f>'Mladí jazdci'!PB12</f>
        <v>0</v>
      </c>
      <c r="PC53" s="97">
        <f>'Mladí jazdci'!PC12</f>
        <v>0</v>
      </c>
      <c r="PD53" s="97">
        <f>'Mladí jazdci'!PD12</f>
        <v>0</v>
      </c>
      <c r="PE53" s="97">
        <f>'Mladí jazdci'!PE12</f>
        <v>0</v>
      </c>
      <c r="PF53" s="97">
        <f>'Mladí jazdci'!PF12</f>
        <v>0</v>
      </c>
      <c r="PG53" s="97">
        <f>'Mladí jazdci'!PG12</f>
        <v>0</v>
      </c>
      <c r="PH53" s="97">
        <f>'Mladí jazdci'!PH12</f>
        <v>0</v>
      </c>
      <c r="PI53" s="97">
        <f>'Mladí jazdci'!PI12</f>
        <v>0</v>
      </c>
      <c r="PJ53" s="97">
        <f>'Mladí jazdci'!PJ12</f>
        <v>0</v>
      </c>
      <c r="PK53" s="97">
        <f>'Mladí jazdci'!PK12</f>
        <v>0</v>
      </c>
      <c r="PL53" s="97">
        <f>'Mladí jazdci'!PL12</f>
        <v>0</v>
      </c>
      <c r="PM53" s="97">
        <f>'Mladí jazdci'!PM12</f>
        <v>0</v>
      </c>
      <c r="PN53" s="97">
        <f>'Mladí jazdci'!PN12</f>
        <v>0</v>
      </c>
      <c r="PO53" s="97">
        <f>'Mladí jazdci'!PO12</f>
        <v>0</v>
      </c>
      <c r="PP53" s="97">
        <f>'Mladí jazdci'!PP12</f>
        <v>0</v>
      </c>
      <c r="PQ53" s="97">
        <f>'Mladí jazdci'!PQ12</f>
        <v>0</v>
      </c>
      <c r="PR53" s="97">
        <f>'Mladí jazdci'!PR12</f>
        <v>0</v>
      </c>
      <c r="PS53" s="97">
        <f>'Mladí jazdci'!PS12</f>
        <v>0</v>
      </c>
      <c r="PT53" s="97">
        <f>'Mladí jazdci'!PT12</f>
        <v>0</v>
      </c>
      <c r="PU53" s="97">
        <f>'Mladí jazdci'!PU12</f>
        <v>0</v>
      </c>
      <c r="PV53" s="97">
        <f>'Mladí jazdci'!PV12</f>
        <v>0</v>
      </c>
      <c r="PW53" s="97">
        <f>'Mladí jazdci'!PW12</f>
        <v>0</v>
      </c>
      <c r="PX53" s="97">
        <f>'Mladí jazdci'!PX12</f>
        <v>0</v>
      </c>
      <c r="PY53" s="97">
        <f>'Mladí jazdci'!PY12</f>
        <v>0</v>
      </c>
      <c r="PZ53" s="97">
        <f>'Mladí jazdci'!PZ12</f>
        <v>0</v>
      </c>
      <c r="QA53" s="97">
        <f>'Mladí jazdci'!QA12</f>
        <v>0</v>
      </c>
      <c r="QB53" s="97">
        <f>'Mladí jazdci'!QB12</f>
        <v>0</v>
      </c>
      <c r="QC53" s="97">
        <f>'Mladí jazdci'!QC12</f>
        <v>0</v>
      </c>
      <c r="QD53" s="97">
        <f>'Mladí jazdci'!QD12</f>
        <v>0</v>
      </c>
      <c r="QE53" s="97">
        <f>'Mladí jazdci'!QE12</f>
        <v>0</v>
      </c>
      <c r="QF53" s="97">
        <f>'Mladí jazdci'!QF12</f>
        <v>0</v>
      </c>
      <c r="QG53" s="97">
        <f>'Mladí jazdci'!QG12</f>
        <v>0</v>
      </c>
      <c r="QH53" s="97">
        <f>'Mladí jazdci'!QH12</f>
        <v>0</v>
      </c>
      <c r="QI53" s="97">
        <f>'Mladí jazdci'!QI12</f>
        <v>0</v>
      </c>
      <c r="QJ53" s="97">
        <f>'Mladí jazdci'!QJ12</f>
        <v>0</v>
      </c>
      <c r="QK53" s="97">
        <f>'Mladí jazdci'!QK12</f>
        <v>0</v>
      </c>
      <c r="QL53" s="97">
        <f>'Mladí jazdci'!QL12</f>
        <v>0</v>
      </c>
      <c r="QM53" s="97">
        <f>'Mladí jazdci'!QM12</f>
        <v>0</v>
      </c>
      <c r="QN53" s="97">
        <f>'Mladí jazdci'!QN12</f>
        <v>0</v>
      </c>
      <c r="QO53" s="97">
        <f>'Mladí jazdci'!QO12</f>
        <v>0</v>
      </c>
      <c r="QP53" s="97">
        <f>'Mladí jazdci'!QP12</f>
        <v>0</v>
      </c>
      <c r="QQ53" s="97">
        <f>'Mladí jazdci'!QQ12</f>
        <v>0</v>
      </c>
      <c r="QR53" s="97">
        <f>'Mladí jazdci'!QR12</f>
        <v>0</v>
      </c>
      <c r="QS53" s="97">
        <f>'Mladí jazdci'!QS12</f>
        <v>0</v>
      </c>
      <c r="QT53" s="97">
        <f>'Mladí jazdci'!QT12</f>
        <v>0</v>
      </c>
      <c r="QU53" s="97">
        <f>'Mladí jazdci'!QU12</f>
        <v>0</v>
      </c>
      <c r="QV53" s="97">
        <f>'Mladí jazdci'!QV12</f>
        <v>0</v>
      </c>
      <c r="QW53" s="97">
        <f>'Mladí jazdci'!QW12</f>
        <v>0</v>
      </c>
      <c r="QX53" s="97">
        <f>'Mladí jazdci'!QX12</f>
        <v>0</v>
      </c>
      <c r="QY53" s="97">
        <f>'Mladí jazdci'!QY12</f>
        <v>0</v>
      </c>
      <c r="QZ53" s="97">
        <f>'Mladí jazdci'!QZ12</f>
        <v>0</v>
      </c>
      <c r="RA53" s="97">
        <f>'Mladí jazdci'!RA12</f>
        <v>0</v>
      </c>
      <c r="RB53" s="97">
        <f>'Mladí jazdci'!RB12</f>
        <v>0</v>
      </c>
      <c r="RC53" s="97">
        <f>'Mladí jazdci'!RC12</f>
        <v>0</v>
      </c>
      <c r="RD53" s="97">
        <f>'Mladí jazdci'!RD12</f>
        <v>0</v>
      </c>
      <c r="RE53" s="97">
        <f>'Mladí jazdci'!RE12</f>
        <v>0</v>
      </c>
      <c r="RF53" s="97">
        <f>'Mladí jazdci'!RF12</f>
        <v>0</v>
      </c>
      <c r="RG53" s="97">
        <f>'Mladí jazdci'!RG12</f>
        <v>0</v>
      </c>
      <c r="RH53" s="97">
        <f>'Mladí jazdci'!RH12</f>
        <v>0</v>
      </c>
      <c r="RI53" s="97">
        <f>'Mladí jazdci'!RI12</f>
        <v>0</v>
      </c>
      <c r="RJ53" s="97">
        <f>'Mladí jazdci'!RJ12</f>
        <v>0</v>
      </c>
      <c r="RK53" s="97">
        <f>'Mladí jazdci'!RK12</f>
        <v>0</v>
      </c>
      <c r="RL53" s="97">
        <f>'Mladí jazdci'!RL12</f>
        <v>0</v>
      </c>
      <c r="RM53" s="97">
        <f>'Mladí jazdci'!RM12</f>
        <v>0</v>
      </c>
      <c r="RN53" s="97">
        <f>'Mladí jazdci'!RN12</f>
        <v>0</v>
      </c>
      <c r="RO53" s="97">
        <f>'Mladí jazdci'!RO12</f>
        <v>0</v>
      </c>
      <c r="RP53" s="97">
        <f>'Mladí jazdci'!RP12</f>
        <v>0</v>
      </c>
      <c r="RQ53" s="97">
        <f>'Mladí jazdci'!RQ12</f>
        <v>0</v>
      </c>
      <c r="RR53" s="97">
        <f>'Mladí jazdci'!RR12</f>
        <v>0</v>
      </c>
      <c r="RS53" s="97">
        <f>'Mladí jazdci'!RS12</f>
        <v>0</v>
      </c>
      <c r="RT53" s="97">
        <f>'Mladí jazdci'!RT12</f>
        <v>0</v>
      </c>
      <c r="RU53" s="97">
        <f>'Mladí jazdci'!RU12</f>
        <v>0</v>
      </c>
      <c r="RV53" s="97">
        <f>'Mladí jazdci'!RV12</f>
        <v>0</v>
      </c>
      <c r="RW53" s="97">
        <f>'Mladí jazdci'!RW12</f>
        <v>0</v>
      </c>
      <c r="RX53" s="97">
        <f>'Mladí jazdci'!RX12</f>
        <v>0</v>
      </c>
      <c r="RY53" s="97">
        <f>'Mladí jazdci'!RY12</f>
        <v>0</v>
      </c>
      <c r="RZ53" s="97">
        <f>'Mladí jazdci'!RZ12</f>
        <v>0</v>
      </c>
      <c r="SA53" s="97">
        <f>'Mladí jazdci'!SA12</f>
        <v>0</v>
      </c>
      <c r="SB53" s="97">
        <f>'Mladí jazdci'!SB12</f>
        <v>0</v>
      </c>
      <c r="SC53" s="97">
        <f>'Mladí jazdci'!SC12</f>
        <v>0</v>
      </c>
      <c r="SD53" s="97">
        <f>'Mladí jazdci'!SD12</f>
        <v>0</v>
      </c>
      <c r="SE53" s="97">
        <f>'Mladí jazdci'!SE12</f>
        <v>0</v>
      </c>
      <c r="SF53" s="97">
        <f>'Mladí jazdci'!SF12</f>
        <v>0</v>
      </c>
      <c r="SG53" s="97">
        <f>'Mladí jazdci'!SG12</f>
        <v>0</v>
      </c>
      <c r="SH53" s="97">
        <f>'Mladí jazdci'!SH12</f>
        <v>0</v>
      </c>
      <c r="SI53" s="97">
        <f>'Mladí jazdci'!SI12</f>
        <v>0</v>
      </c>
      <c r="SJ53" s="97">
        <f>'Mladí jazdci'!SJ12</f>
        <v>0</v>
      </c>
      <c r="SK53" s="97">
        <f>'Mladí jazdci'!SK12</f>
        <v>0</v>
      </c>
      <c r="SL53" s="97">
        <f>'Mladí jazdci'!SL12</f>
        <v>0</v>
      </c>
      <c r="SM53" s="97">
        <f>'Mladí jazdci'!SM12</f>
        <v>0</v>
      </c>
      <c r="SN53" s="97">
        <f>'Mladí jazdci'!SN12</f>
        <v>0</v>
      </c>
      <c r="SO53" s="97">
        <f>'Mladí jazdci'!SO12</f>
        <v>0</v>
      </c>
      <c r="SP53" s="97">
        <f>'Mladí jazdci'!SP12</f>
        <v>0</v>
      </c>
      <c r="SQ53" s="97">
        <f>'Mladí jazdci'!SQ12</f>
        <v>0</v>
      </c>
      <c r="SR53" s="97">
        <f>'Mladí jazdci'!SR12</f>
        <v>0</v>
      </c>
      <c r="SS53" s="97">
        <f>'Mladí jazdci'!SS12</f>
        <v>0</v>
      </c>
      <c r="ST53" s="97">
        <f>'Mladí jazdci'!ST12</f>
        <v>0</v>
      </c>
      <c r="SU53" s="97">
        <f>'Mladí jazdci'!SU12</f>
        <v>0</v>
      </c>
      <c r="SV53" s="97">
        <f>'Mladí jazdci'!SV12</f>
        <v>0</v>
      </c>
      <c r="SW53" s="97">
        <f>'Mladí jazdci'!SW12</f>
        <v>0</v>
      </c>
      <c r="SX53" s="97">
        <f>'Mladí jazdci'!SX12</f>
        <v>0</v>
      </c>
      <c r="SY53" s="97">
        <f>'Mladí jazdci'!SY12</f>
        <v>0</v>
      </c>
      <c r="SZ53" s="97">
        <f>'Mladí jazdci'!SZ12</f>
        <v>0</v>
      </c>
      <c r="TA53" s="97">
        <f>'Mladí jazdci'!TA12</f>
        <v>0</v>
      </c>
      <c r="TB53" s="97">
        <f>'Mladí jazdci'!TB12</f>
        <v>0</v>
      </c>
    </row>
    <row r="54" spans="1:522" s="1" customFormat="1" ht="18" customHeight="1" x14ac:dyDescent="0.2">
      <c r="A54" s="12"/>
      <c r="B54" s="11"/>
      <c r="E54" s="59" t="s">
        <v>280</v>
      </c>
      <c r="F54" s="1">
        <v>9800</v>
      </c>
      <c r="G54" s="9" t="s">
        <v>98</v>
      </c>
      <c r="H54" s="4"/>
      <c r="I54" s="1">
        <f>SUM(K54:TB54)</f>
        <v>22</v>
      </c>
      <c r="J54" s="12"/>
      <c r="K54" s="97"/>
      <c r="L54" s="97"/>
      <c r="M54" s="97">
        <v>4</v>
      </c>
      <c r="N54" s="97"/>
      <c r="O54" s="97"/>
      <c r="P54" s="97"/>
      <c r="Q54" s="97"/>
      <c r="R54" s="97"/>
      <c r="S54" s="97"/>
      <c r="T54" s="97"/>
      <c r="U54" s="97">
        <f>1+3</f>
        <v>4</v>
      </c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>
        <f>3+3</f>
        <v>6</v>
      </c>
      <c r="AK54" s="97"/>
      <c r="AL54" s="102" t="s">
        <v>516</v>
      </c>
      <c r="AM54" s="97"/>
      <c r="AN54" s="97"/>
      <c r="AO54" s="97"/>
      <c r="AP54" s="97"/>
      <c r="AQ54" s="97"/>
      <c r="AR54" s="97"/>
      <c r="AS54" s="97">
        <f>3+4</f>
        <v>7</v>
      </c>
      <c r="AT54" s="97">
        <v>1</v>
      </c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102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" customFormat="1" ht="18" customHeight="1" x14ac:dyDescent="0.2">
      <c r="A55" s="12"/>
      <c r="B55" s="11" t="s">
        <v>445</v>
      </c>
      <c r="C55" s="1">
        <v>12609</v>
      </c>
      <c r="D55" s="1">
        <v>2020</v>
      </c>
      <c r="E55" s="4" t="s">
        <v>79</v>
      </c>
      <c r="F55" s="1">
        <v>7853</v>
      </c>
      <c r="G55" s="9" t="s">
        <v>93</v>
      </c>
      <c r="H55" s="4" t="s">
        <v>20</v>
      </c>
      <c r="I55" s="1">
        <f>SUM(K55:TB55)</f>
        <v>40</v>
      </c>
      <c r="J55" s="12">
        <f>Tabuľka4[[#This Row],[Stĺpec9]]</f>
        <v>40</v>
      </c>
      <c r="K55" s="97">
        <f>Juniori!K10</f>
        <v>0</v>
      </c>
      <c r="L55" s="97">
        <f>Juniori!L10</f>
        <v>0</v>
      </c>
      <c r="M55" s="97">
        <f>Juniori!M10</f>
        <v>0</v>
      </c>
      <c r="N55" s="97">
        <f>Juniori!N10</f>
        <v>0</v>
      </c>
      <c r="O55" s="97">
        <f>Juniori!O10</f>
        <v>0</v>
      </c>
      <c r="P55" s="97">
        <f>Juniori!P10</f>
        <v>0</v>
      </c>
      <c r="Q55" s="97">
        <f>Juniori!Q10</f>
        <v>0</v>
      </c>
      <c r="R55" s="97">
        <f>Juniori!R10</f>
        <v>0</v>
      </c>
      <c r="S55" s="97">
        <f>Juniori!S10</f>
        <v>0</v>
      </c>
      <c r="T55" s="97">
        <f>Juniori!T10</f>
        <v>0</v>
      </c>
      <c r="U55" s="97">
        <f>Juniori!U10</f>
        <v>0</v>
      </c>
      <c r="V55" s="97">
        <f>Juniori!V10</f>
        <v>0</v>
      </c>
      <c r="W55" s="97">
        <f>Juniori!W10</f>
        <v>0</v>
      </c>
      <c r="X55" s="97">
        <f>Juniori!X10</f>
        <v>0</v>
      </c>
      <c r="Y55" s="97">
        <f>Juniori!Y10</f>
        <v>0</v>
      </c>
      <c r="Z55" s="97">
        <f>Juniori!Z10</f>
        <v>0</v>
      </c>
      <c r="AA55" s="97">
        <f>Juniori!AA10</f>
        <v>0</v>
      </c>
      <c r="AB55" s="97">
        <f>Juniori!AB10</f>
        <v>0</v>
      </c>
      <c r="AC55" s="97">
        <f>Juniori!AC10</f>
        <v>0</v>
      </c>
      <c r="AD55" s="97">
        <f>Juniori!AD10</f>
        <v>0</v>
      </c>
      <c r="AE55" s="97">
        <f>Juniori!AE10</f>
        <v>0</v>
      </c>
      <c r="AF55" s="97">
        <f>Juniori!AF10</f>
        <v>0</v>
      </c>
      <c r="AG55" s="97">
        <f>Juniori!AG10</f>
        <v>0</v>
      </c>
      <c r="AH55" s="97">
        <f>Juniori!AH10</f>
        <v>0</v>
      </c>
      <c r="AI55" s="97">
        <f>Juniori!AI10</f>
        <v>0</v>
      </c>
      <c r="AJ55" s="97">
        <f>Juniori!AJ10</f>
        <v>0</v>
      </c>
      <c r="AK55" s="97">
        <f>Juniori!AK10</f>
        <v>0</v>
      </c>
      <c r="AL55" s="97">
        <f>Juniori!AL10</f>
        <v>0</v>
      </c>
      <c r="AM55" s="97">
        <f>Juniori!AM10</f>
        <v>0</v>
      </c>
      <c r="AN55" s="97">
        <f>Juniori!AN10</f>
        <v>0</v>
      </c>
      <c r="AO55" s="97">
        <f>Juniori!AO10</f>
        <v>0</v>
      </c>
      <c r="AP55" s="97">
        <f>Juniori!AP10</f>
        <v>0</v>
      </c>
      <c r="AQ55" s="97">
        <f>Juniori!AQ10</f>
        <v>0</v>
      </c>
      <c r="AR55" s="97">
        <f>Juniori!AR10</f>
        <v>0</v>
      </c>
      <c r="AS55" s="97">
        <f>Juniori!AS10</f>
        <v>0</v>
      </c>
      <c r="AT55" s="97">
        <f>Juniori!AT10</f>
        <v>0</v>
      </c>
      <c r="AU55" s="97">
        <f>Juniori!AU10</f>
        <v>0</v>
      </c>
      <c r="AV55" s="97">
        <f>Juniori!AV10</f>
        <v>0</v>
      </c>
      <c r="AW55" s="97">
        <f>Juniori!AW10</f>
        <v>0</v>
      </c>
      <c r="AX55" s="97">
        <f>Juniori!AX10</f>
        <v>0</v>
      </c>
      <c r="AY55" s="97">
        <f>Juniori!AY10</f>
        <v>0</v>
      </c>
      <c r="AZ55" s="97">
        <f>Juniori!AZ10</f>
        <v>0</v>
      </c>
      <c r="BA55" s="97">
        <f>Juniori!BA10</f>
        <v>0</v>
      </c>
      <c r="BB55" s="97">
        <f>Juniori!BB10</f>
        <v>0</v>
      </c>
      <c r="BC55" s="97">
        <f>Juniori!BC10</f>
        <v>0</v>
      </c>
      <c r="BD55" s="97">
        <f>Juniori!BD10</f>
        <v>0</v>
      </c>
      <c r="BE55" s="97">
        <f>Juniori!BE10</f>
        <v>0</v>
      </c>
      <c r="BF55" s="97">
        <f>Juniori!BF10</f>
        <v>0</v>
      </c>
      <c r="BG55" s="97">
        <f>Juniori!BG10</f>
        <v>0</v>
      </c>
      <c r="BH55" s="97">
        <f>Juniori!BH10</f>
        <v>0</v>
      </c>
      <c r="BI55" s="97">
        <f>Juniori!BI10</f>
        <v>0</v>
      </c>
      <c r="BJ55" s="97">
        <f>Juniori!BJ10</f>
        <v>0</v>
      </c>
      <c r="BK55" s="97">
        <f>Juniori!BK10</f>
        <v>0</v>
      </c>
      <c r="BL55" s="97">
        <f>Juniori!BL10</f>
        <v>0</v>
      </c>
      <c r="BM55" s="97">
        <f>Juniori!BM10</f>
        <v>0</v>
      </c>
      <c r="BN55" s="97">
        <f>Juniori!BN10</f>
        <v>0</v>
      </c>
      <c r="BO55" s="97">
        <f>Juniori!BO10</f>
        <v>0</v>
      </c>
      <c r="BP55" s="97">
        <f>Juniori!BP10</f>
        <v>0</v>
      </c>
      <c r="BQ55" s="97">
        <f>Juniori!BQ10</f>
        <v>0</v>
      </c>
      <c r="BR55" s="97">
        <f>Juniori!BR10</f>
        <v>0</v>
      </c>
      <c r="BS55" s="97">
        <f>Juniori!BS10</f>
        <v>0</v>
      </c>
      <c r="BT55" s="97">
        <f>Juniori!BT10</f>
        <v>0</v>
      </c>
      <c r="BU55" s="97">
        <f>Juniori!BU10</f>
        <v>0</v>
      </c>
      <c r="BV55" s="97">
        <f>Juniori!BV10</f>
        <v>0</v>
      </c>
      <c r="BW55" s="97">
        <f>Juniori!BW10</f>
        <v>0</v>
      </c>
      <c r="BX55" s="97">
        <f>Juniori!BX10</f>
        <v>0</v>
      </c>
      <c r="BY55" s="97">
        <f>Juniori!BY10</f>
        <v>0</v>
      </c>
      <c r="BZ55" s="97">
        <f>Juniori!BZ10</f>
        <v>0</v>
      </c>
      <c r="CA55" s="97">
        <f>Juniori!CA10</f>
        <v>0</v>
      </c>
      <c r="CB55" s="97">
        <f>Juniori!CB10</f>
        <v>0</v>
      </c>
      <c r="CC55" s="97">
        <f>Juniori!CC10</f>
        <v>0</v>
      </c>
      <c r="CD55" s="97">
        <f>Juniori!CD10</f>
        <v>0</v>
      </c>
      <c r="CE55" s="97">
        <f>Juniori!CE10</f>
        <v>0</v>
      </c>
      <c r="CF55" s="97">
        <f>Juniori!CF10</f>
        <v>0</v>
      </c>
      <c r="CG55" s="97">
        <f>Juniori!CG10</f>
        <v>0</v>
      </c>
      <c r="CH55" s="97">
        <f>Juniori!CH10</f>
        <v>0</v>
      </c>
      <c r="CI55" s="97">
        <f>Juniori!CI10</f>
        <v>0</v>
      </c>
      <c r="CJ55" s="97">
        <f>Juniori!CJ10</f>
        <v>0</v>
      </c>
      <c r="CK55" s="97">
        <f>Juniori!CK10</f>
        <v>0</v>
      </c>
      <c r="CL55" s="97">
        <f>Juniori!CL10</f>
        <v>0</v>
      </c>
      <c r="CM55" s="97">
        <f>Juniori!CM10</f>
        <v>0</v>
      </c>
      <c r="CN55" s="97">
        <f>Juniori!CN10</f>
        <v>0</v>
      </c>
      <c r="CO55" s="97">
        <f>Juniori!CO10</f>
        <v>0</v>
      </c>
      <c r="CP55" s="97">
        <f>Juniori!CP10</f>
        <v>0</v>
      </c>
      <c r="CQ55" s="97">
        <f>Juniori!CQ10</f>
        <v>0</v>
      </c>
      <c r="CR55" s="97">
        <f>Juniori!CR10</f>
        <v>0</v>
      </c>
      <c r="CS55" s="97">
        <f>Juniori!CS10</f>
        <v>0</v>
      </c>
      <c r="CT55" s="97">
        <f>Juniori!CT10</f>
        <v>0</v>
      </c>
      <c r="CU55" s="97">
        <f>Juniori!CU10</f>
        <v>0</v>
      </c>
      <c r="CV55" s="97">
        <f>Juniori!CV10</f>
        <v>0</v>
      </c>
      <c r="CW55" s="97">
        <f>Juniori!CW10</f>
        <v>0</v>
      </c>
      <c r="CX55" s="97">
        <f>Juniori!CX10</f>
        <v>0</v>
      </c>
      <c r="CY55" s="97">
        <f>Juniori!CY10</f>
        <v>0</v>
      </c>
      <c r="CZ55" s="97">
        <f>Juniori!CZ10</f>
        <v>0</v>
      </c>
      <c r="DA55" s="97">
        <f>Juniori!DA10</f>
        <v>0</v>
      </c>
      <c r="DB55" s="97">
        <f>Juniori!DB10</f>
        <v>0</v>
      </c>
      <c r="DC55" s="97">
        <f>Juniori!DC10</f>
        <v>0</v>
      </c>
      <c r="DD55" s="97">
        <f>Juniori!DD10</f>
        <v>0</v>
      </c>
      <c r="DE55" s="97">
        <f>Juniori!DE10</f>
        <v>0</v>
      </c>
      <c r="DF55" s="97">
        <f>Juniori!DF10</f>
        <v>0</v>
      </c>
      <c r="DG55" s="97">
        <f>Juniori!DG10</f>
        <v>0</v>
      </c>
      <c r="DH55" s="97">
        <f>Juniori!DH10</f>
        <v>0</v>
      </c>
      <c r="DI55" s="97">
        <f>Juniori!DI10</f>
        <v>0</v>
      </c>
      <c r="DJ55" s="97">
        <f>Juniori!DJ10</f>
        <v>0</v>
      </c>
      <c r="DK55" s="97">
        <f>Juniori!DK10</f>
        <v>0</v>
      </c>
      <c r="DL55" s="97">
        <f>Juniori!DL10</f>
        <v>0</v>
      </c>
      <c r="DM55" s="97">
        <f>Juniori!DM10</f>
        <v>0</v>
      </c>
      <c r="DN55" s="97">
        <f>Juniori!DN10</f>
        <v>0</v>
      </c>
      <c r="DO55" s="97">
        <f>Juniori!DO10</f>
        <v>0</v>
      </c>
      <c r="DP55" s="97">
        <f>Juniori!DP10</f>
        <v>0</v>
      </c>
      <c r="DQ55" s="97">
        <f>Juniori!DQ10</f>
        <v>0</v>
      </c>
      <c r="DR55" s="97">
        <f>Juniori!DR10</f>
        <v>0</v>
      </c>
      <c r="DS55" s="97">
        <f>Juniori!DS10</f>
        <v>0</v>
      </c>
      <c r="DT55" s="97">
        <f>Juniori!DT10</f>
        <v>0</v>
      </c>
      <c r="DU55" s="97">
        <f>Juniori!DU10</f>
        <v>0</v>
      </c>
      <c r="DV55" s="97">
        <f>Juniori!DV10</f>
        <v>0</v>
      </c>
      <c r="DW55" s="97">
        <f>Juniori!DW10</f>
        <v>0</v>
      </c>
      <c r="DX55" s="97">
        <f>Juniori!DX10</f>
        <v>0</v>
      </c>
      <c r="DY55" s="97">
        <f>Juniori!DY10</f>
        <v>0</v>
      </c>
      <c r="DZ55" s="97">
        <f>Juniori!DZ10</f>
        <v>0</v>
      </c>
      <c r="EA55" s="97">
        <f>Juniori!EA10</f>
        <v>0</v>
      </c>
      <c r="EB55" s="97">
        <f>Juniori!EB10</f>
        <v>0</v>
      </c>
      <c r="EC55" s="97">
        <f>Juniori!EC10</f>
        <v>0</v>
      </c>
      <c r="ED55" s="97">
        <f>Juniori!ED10</f>
        <v>0</v>
      </c>
      <c r="EE55" s="97">
        <f>Juniori!EE10</f>
        <v>0</v>
      </c>
      <c r="EF55" s="97">
        <f>Juniori!EF10</f>
        <v>0</v>
      </c>
      <c r="EG55" s="97">
        <f>Juniori!EG10</f>
        <v>0</v>
      </c>
      <c r="EH55" s="97">
        <f>Juniori!EH10</f>
        <v>0</v>
      </c>
      <c r="EI55" s="97">
        <f>Juniori!EI10</f>
        <v>0</v>
      </c>
      <c r="EJ55" s="97">
        <f>Juniori!EJ10</f>
        <v>0</v>
      </c>
      <c r="EK55" s="97">
        <f>Juniori!EK10</f>
        <v>0</v>
      </c>
      <c r="EL55" s="97">
        <f>Juniori!EL10</f>
        <v>0</v>
      </c>
      <c r="EM55" s="97">
        <f>Juniori!EM10</f>
        <v>0</v>
      </c>
      <c r="EN55" s="97">
        <f>Juniori!EN10</f>
        <v>0</v>
      </c>
      <c r="EO55" s="97">
        <f>Juniori!EO10</f>
        <v>0</v>
      </c>
      <c r="EP55" s="97">
        <f>Juniori!EP10</f>
        <v>0</v>
      </c>
      <c r="EQ55" s="97">
        <f>Juniori!EQ10</f>
        <v>0</v>
      </c>
      <c r="ER55" s="97">
        <f>Juniori!ER10</f>
        <v>0</v>
      </c>
      <c r="ES55" s="97">
        <f>Juniori!ES10</f>
        <v>0</v>
      </c>
      <c r="ET55" s="97">
        <f>Juniori!ET10</f>
        <v>0</v>
      </c>
      <c r="EU55" s="97">
        <f>Juniori!EU10</f>
        <v>0</v>
      </c>
      <c r="EV55" s="97">
        <f>Juniori!EV10</f>
        <v>0</v>
      </c>
      <c r="EW55" s="97">
        <f>Juniori!EW10</f>
        <v>0</v>
      </c>
      <c r="EX55" s="97">
        <f>Juniori!EX10</f>
        <v>0</v>
      </c>
      <c r="EY55" s="97">
        <f>Juniori!EY10</f>
        <v>0</v>
      </c>
      <c r="EZ55" s="97">
        <f>Juniori!EZ10</f>
        <v>0</v>
      </c>
      <c r="FA55" s="97">
        <f>Juniori!FA10</f>
        <v>0</v>
      </c>
      <c r="FB55" s="97">
        <f>Juniori!FB10</f>
        <v>0</v>
      </c>
      <c r="FC55" s="97">
        <f>Juniori!FC10</f>
        <v>0</v>
      </c>
      <c r="FD55" s="97">
        <f>Juniori!FD10</f>
        <v>0</v>
      </c>
      <c r="FE55" s="97">
        <f>Juniori!FE10</f>
        <v>0</v>
      </c>
      <c r="FF55" s="97">
        <f>Juniori!FF10</f>
        <v>0</v>
      </c>
      <c r="FG55" s="97">
        <f>Juniori!FG10</f>
        <v>0</v>
      </c>
      <c r="FH55" s="97">
        <f>Juniori!FH10</f>
        <v>0</v>
      </c>
      <c r="FI55" s="97">
        <f>Juniori!FI10</f>
        <v>0</v>
      </c>
      <c r="FJ55" s="97">
        <f>Juniori!FJ10</f>
        <v>0</v>
      </c>
      <c r="FK55" s="97">
        <f>Juniori!FK10</f>
        <v>0</v>
      </c>
      <c r="FL55" s="97">
        <f>Juniori!FL10</f>
        <v>0</v>
      </c>
      <c r="FM55" s="97">
        <f>Juniori!FM10</f>
        <v>0</v>
      </c>
      <c r="FN55" s="97">
        <f>Juniori!FN10</f>
        <v>0</v>
      </c>
      <c r="FO55" s="97">
        <f>Juniori!FO10</f>
        <v>0</v>
      </c>
      <c r="FP55" s="97">
        <f>Juniori!FP10</f>
        <v>0</v>
      </c>
      <c r="FQ55" s="97">
        <f>Juniori!FQ10</f>
        <v>0</v>
      </c>
      <c r="FR55" s="97">
        <f>Juniori!FR10</f>
        <v>0</v>
      </c>
      <c r="FS55" s="97">
        <f>Juniori!FS10</f>
        <v>0</v>
      </c>
      <c r="FT55" s="97">
        <f>Juniori!FT10</f>
        <v>0</v>
      </c>
      <c r="FU55" s="97">
        <f>Juniori!FU10</f>
        <v>0</v>
      </c>
      <c r="FV55" s="97">
        <f>Juniori!FV10</f>
        <v>0</v>
      </c>
      <c r="FW55" s="97">
        <f>Juniori!FW10</f>
        <v>0</v>
      </c>
      <c r="FX55" s="97">
        <f>Juniori!FX10</f>
        <v>0</v>
      </c>
      <c r="FY55" s="97">
        <f>Juniori!FY10</f>
        <v>0</v>
      </c>
      <c r="FZ55" s="97">
        <f>Juniori!FZ10</f>
        <v>0</v>
      </c>
      <c r="GA55" s="97">
        <f>Juniori!GA10</f>
        <v>0</v>
      </c>
      <c r="GB55" s="97">
        <f>Juniori!GB10</f>
        <v>0</v>
      </c>
      <c r="GC55" s="97">
        <f>Juniori!GC10</f>
        <v>0</v>
      </c>
      <c r="GD55" s="97">
        <f>Juniori!GD10</f>
        <v>0</v>
      </c>
      <c r="GE55" s="97">
        <f>Juniori!GE10</f>
        <v>0</v>
      </c>
      <c r="GF55" s="97">
        <f>Juniori!GF10</f>
        <v>0</v>
      </c>
      <c r="GG55" s="97">
        <f>Juniori!GG10</f>
        <v>0</v>
      </c>
      <c r="GH55" s="97">
        <f>Juniori!GH10</f>
        <v>0</v>
      </c>
      <c r="GI55" s="97">
        <f>Juniori!GI10</f>
        <v>0</v>
      </c>
      <c r="GJ55" s="97">
        <f>Juniori!GJ10</f>
        <v>0</v>
      </c>
      <c r="GK55" s="97">
        <f>Juniori!GK10</f>
        <v>0</v>
      </c>
      <c r="GL55" s="97">
        <f>Juniori!GL10</f>
        <v>0</v>
      </c>
      <c r="GM55" s="97">
        <f>Juniori!GM10</f>
        <v>0</v>
      </c>
      <c r="GN55" s="97">
        <f>Juniori!GN10</f>
        <v>0</v>
      </c>
      <c r="GO55" s="97">
        <f>Juniori!GO10</f>
        <v>0</v>
      </c>
      <c r="GP55" s="97">
        <f>Juniori!GP10</f>
        <v>0</v>
      </c>
      <c r="GQ55" s="97">
        <f>Juniori!GQ10</f>
        <v>0</v>
      </c>
      <c r="GR55" s="97">
        <f>Juniori!GR10</f>
        <v>0</v>
      </c>
      <c r="GS55" s="97">
        <f>Juniori!GS10</f>
        <v>0</v>
      </c>
      <c r="GT55" s="97">
        <f>Juniori!GT10</f>
        <v>0</v>
      </c>
      <c r="GU55" s="97">
        <f>Juniori!GU10</f>
        <v>0</v>
      </c>
      <c r="GV55" s="97">
        <f>Juniori!GV10</f>
        <v>0</v>
      </c>
      <c r="GW55" s="97">
        <f>Juniori!GW10</f>
        <v>0</v>
      </c>
      <c r="GX55" s="97">
        <f>Juniori!GX10</f>
        <v>0</v>
      </c>
      <c r="GY55" s="97">
        <f>Juniori!GY10</f>
        <v>0</v>
      </c>
      <c r="GZ55" s="97">
        <f>Juniori!GZ10</f>
        <v>0</v>
      </c>
      <c r="HA55" s="97">
        <f>Juniori!HA10</f>
        <v>0</v>
      </c>
      <c r="HB55" s="97">
        <f>Juniori!HB10</f>
        <v>0</v>
      </c>
      <c r="HC55" s="97">
        <f>Juniori!HC10</f>
        <v>0</v>
      </c>
      <c r="HD55" s="97">
        <f>Juniori!HD10</f>
        <v>0</v>
      </c>
      <c r="HE55" s="97">
        <f>Juniori!HE10</f>
        <v>0</v>
      </c>
      <c r="HF55" s="97">
        <f>Juniori!HF10</f>
        <v>0</v>
      </c>
      <c r="HG55" s="97">
        <f>Juniori!HG10</f>
        <v>0</v>
      </c>
      <c r="HH55" s="97">
        <f>Juniori!HH10</f>
        <v>0</v>
      </c>
      <c r="HI55" s="97">
        <f>Juniori!HI10</f>
        <v>0</v>
      </c>
      <c r="HJ55" s="97">
        <f>Juniori!HJ10</f>
        <v>0</v>
      </c>
      <c r="HK55" s="97">
        <f>Juniori!HK10</f>
        <v>0</v>
      </c>
      <c r="HL55" s="97">
        <f>Juniori!HL10</f>
        <v>0</v>
      </c>
      <c r="HM55" s="97">
        <f>Juniori!HM10</f>
        <v>0</v>
      </c>
      <c r="HN55" s="97">
        <f>Juniori!HN10</f>
        <v>0</v>
      </c>
      <c r="HO55" s="97">
        <f>Juniori!HO10</f>
        <v>0</v>
      </c>
      <c r="HP55" s="97">
        <f>Juniori!HP10</f>
        <v>0</v>
      </c>
      <c r="HQ55" s="97">
        <f>Juniori!HQ10</f>
        <v>0</v>
      </c>
      <c r="HR55" s="97">
        <f>Juniori!HR10</f>
        <v>0</v>
      </c>
      <c r="HS55" s="97">
        <f>Juniori!HS10</f>
        <v>0</v>
      </c>
      <c r="HT55" s="97">
        <f>Juniori!HT10</f>
        <v>0</v>
      </c>
      <c r="HU55" s="97">
        <f>Juniori!HU10</f>
        <v>0</v>
      </c>
      <c r="HV55" s="97">
        <f>Juniori!HV10</f>
        <v>0</v>
      </c>
      <c r="HW55" s="97">
        <f>Juniori!HW10</f>
        <v>0</v>
      </c>
      <c r="HX55" s="97">
        <f>Juniori!HX10</f>
        <v>0</v>
      </c>
      <c r="HY55" s="97">
        <f>Juniori!HY10</f>
        <v>0</v>
      </c>
      <c r="HZ55" s="97">
        <f>Juniori!HZ10</f>
        <v>0</v>
      </c>
      <c r="IA55" s="97">
        <f>Juniori!IA10</f>
        <v>0</v>
      </c>
      <c r="IB55" s="97">
        <f>Juniori!IB10</f>
        <v>0</v>
      </c>
      <c r="IC55" s="97">
        <f>Juniori!IC10</f>
        <v>0</v>
      </c>
      <c r="ID55" s="97">
        <f>Juniori!ID10</f>
        <v>0</v>
      </c>
      <c r="IE55" s="97">
        <f>Juniori!IE10</f>
        <v>0</v>
      </c>
      <c r="IF55" s="97">
        <f>Juniori!IF10</f>
        <v>0</v>
      </c>
      <c r="IG55" s="97">
        <f>Juniori!IG10</f>
        <v>0</v>
      </c>
      <c r="IH55" s="97">
        <f>Juniori!IH10</f>
        <v>0</v>
      </c>
      <c r="II55" s="97">
        <f>Juniori!II10</f>
        <v>0</v>
      </c>
      <c r="IJ55" s="97">
        <f>Juniori!IJ10</f>
        <v>0</v>
      </c>
      <c r="IK55" s="97">
        <f>Juniori!IK10</f>
        <v>0</v>
      </c>
      <c r="IL55" s="97">
        <f>Juniori!IL10</f>
        <v>0</v>
      </c>
      <c r="IM55" s="97">
        <f>Juniori!IM10</f>
        <v>0</v>
      </c>
      <c r="IN55" s="97">
        <f>Juniori!IN10</f>
        <v>0</v>
      </c>
      <c r="IO55" s="97">
        <f>Juniori!IO10</f>
        <v>0</v>
      </c>
      <c r="IP55" s="97">
        <f>Juniori!IP10</f>
        <v>0</v>
      </c>
      <c r="IQ55" s="97">
        <f>Juniori!IQ10</f>
        <v>0</v>
      </c>
      <c r="IR55" s="97">
        <f>Juniori!IR10</f>
        <v>0</v>
      </c>
      <c r="IS55" s="97">
        <f>Juniori!IS10</f>
        <v>0</v>
      </c>
      <c r="IT55" s="97">
        <f>Juniori!IT10</f>
        <v>0</v>
      </c>
      <c r="IU55" s="97">
        <f>Juniori!IU10</f>
        <v>0</v>
      </c>
      <c r="IV55" s="97">
        <f>Juniori!IV10</f>
        <v>0</v>
      </c>
      <c r="IW55" s="97">
        <f>Juniori!IW10</f>
        <v>0</v>
      </c>
      <c r="IX55" s="97">
        <f>Juniori!IX10</f>
        <v>0</v>
      </c>
      <c r="IY55" s="97">
        <f>Juniori!IY10</f>
        <v>0</v>
      </c>
      <c r="IZ55" s="97">
        <f>Juniori!IZ10</f>
        <v>0</v>
      </c>
      <c r="JA55" s="97">
        <f>Juniori!JA10</f>
        <v>0</v>
      </c>
      <c r="JB55" s="97">
        <f>Juniori!JB10</f>
        <v>0</v>
      </c>
      <c r="JC55" s="97">
        <f>Juniori!JC10</f>
        <v>0</v>
      </c>
      <c r="JD55" s="97">
        <f>Juniori!JD10</f>
        <v>0</v>
      </c>
      <c r="JE55" s="97">
        <f>Juniori!JE10</f>
        <v>0</v>
      </c>
      <c r="JF55" s="97">
        <f>Juniori!JF10</f>
        <v>0</v>
      </c>
      <c r="JG55" s="97">
        <f>Juniori!JG10</f>
        <v>0</v>
      </c>
      <c r="JH55" s="97">
        <f>Juniori!JH10</f>
        <v>0</v>
      </c>
      <c r="JI55" s="97">
        <f>Juniori!JI10</f>
        <v>0</v>
      </c>
      <c r="JJ55" s="97">
        <f>Juniori!JJ10</f>
        <v>0</v>
      </c>
      <c r="JK55" s="97">
        <f>Juniori!JK10</f>
        <v>0</v>
      </c>
      <c r="JL55" s="97">
        <f>Juniori!JL10</f>
        <v>0</v>
      </c>
      <c r="JM55" s="97">
        <f>Juniori!JM10</f>
        <v>0</v>
      </c>
      <c r="JN55" s="97">
        <f>Juniori!JN10</f>
        <v>0</v>
      </c>
      <c r="JO55" s="97">
        <f>Juniori!JO10</f>
        <v>0</v>
      </c>
      <c r="JP55" s="97">
        <f>Juniori!JP10</f>
        <v>0</v>
      </c>
      <c r="JQ55" s="97">
        <f>Juniori!JQ10</f>
        <v>0</v>
      </c>
      <c r="JR55" s="97">
        <f>Juniori!JR10</f>
        <v>0</v>
      </c>
      <c r="JS55" s="97">
        <f>Juniori!JS10</f>
        <v>0</v>
      </c>
      <c r="JT55" s="97">
        <f>Juniori!JT10</f>
        <v>0</v>
      </c>
      <c r="JU55" s="97">
        <f>Juniori!JU10</f>
        <v>0</v>
      </c>
      <c r="JV55" s="97">
        <f>Juniori!JV10</f>
        <v>0</v>
      </c>
      <c r="JW55" s="97">
        <f>Juniori!JW10</f>
        <v>0</v>
      </c>
      <c r="JX55" s="97">
        <f>Juniori!JX10</f>
        <v>0</v>
      </c>
      <c r="JY55" s="97">
        <f>Juniori!JY10</f>
        <v>0</v>
      </c>
      <c r="JZ55" s="97">
        <f>Juniori!JZ10</f>
        <v>0</v>
      </c>
      <c r="KA55" s="97">
        <f>Juniori!KA10</f>
        <v>0</v>
      </c>
      <c r="KB55" s="97">
        <f>Juniori!KB10</f>
        <v>0</v>
      </c>
      <c r="KC55" s="97">
        <f>Juniori!KC10</f>
        <v>0</v>
      </c>
      <c r="KD55" s="97">
        <f>Juniori!KD10</f>
        <v>0</v>
      </c>
      <c r="KE55" s="97">
        <f>Juniori!KE10</f>
        <v>0</v>
      </c>
      <c r="KF55" s="97">
        <f>Juniori!KF10</f>
        <v>0</v>
      </c>
      <c r="KG55" s="97">
        <f>Juniori!KG10</f>
        <v>0</v>
      </c>
      <c r="KH55" s="97">
        <f>Juniori!KH10</f>
        <v>0</v>
      </c>
      <c r="KI55" s="97">
        <f>Juniori!KI10</f>
        <v>0</v>
      </c>
      <c r="KJ55" s="97">
        <f>Juniori!KJ10</f>
        <v>9</v>
      </c>
      <c r="KK55" s="97">
        <f>Juniori!KK10</f>
        <v>0</v>
      </c>
      <c r="KL55" s="97">
        <f>Juniori!KL10</f>
        <v>0</v>
      </c>
      <c r="KM55" s="97">
        <f>Juniori!KM10</f>
        <v>0</v>
      </c>
      <c r="KN55" s="97">
        <f>Juniori!KN10</f>
        <v>3</v>
      </c>
      <c r="KO55" s="97">
        <f>Juniori!KO10</f>
        <v>0</v>
      </c>
      <c r="KP55" s="97">
        <f>Juniori!KP10</f>
        <v>0</v>
      </c>
      <c r="KQ55" s="97">
        <f>Juniori!KQ10</f>
        <v>0</v>
      </c>
      <c r="KR55" s="97">
        <f>Juniori!KR10</f>
        <v>0</v>
      </c>
      <c r="KS55" s="97">
        <f>Juniori!KS10</f>
        <v>9</v>
      </c>
      <c r="KT55" s="97">
        <f>Juniori!KT10</f>
        <v>0</v>
      </c>
      <c r="KU55" s="97">
        <f>Juniori!KU10</f>
        <v>0</v>
      </c>
      <c r="KV55" s="97">
        <f>Juniori!KV10</f>
        <v>0</v>
      </c>
      <c r="KW55" s="97" t="str">
        <f>Juniori!KW10</f>
        <v>o</v>
      </c>
      <c r="KX55" s="97">
        <f>Juniori!KX10</f>
        <v>0</v>
      </c>
      <c r="KY55" s="97">
        <f>Juniori!KY10</f>
        <v>0</v>
      </c>
      <c r="KZ55" s="97">
        <f>Juniori!KZ10</f>
        <v>0</v>
      </c>
      <c r="LA55" s="97">
        <f>Juniori!LA10</f>
        <v>0</v>
      </c>
      <c r="LB55" s="97">
        <f>Juniori!LB10</f>
        <v>0</v>
      </c>
      <c r="LC55" s="97">
        <f>Juniori!LC10</f>
        <v>0</v>
      </c>
      <c r="LD55" s="97">
        <f>Juniori!LD10</f>
        <v>0</v>
      </c>
      <c r="LE55" s="97">
        <f>Juniori!LE10</f>
        <v>0</v>
      </c>
      <c r="LF55" s="97">
        <f>Juniori!LF10</f>
        <v>0</v>
      </c>
      <c r="LG55" s="97">
        <f>Juniori!LG10</f>
        <v>0</v>
      </c>
      <c r="LH55" s="97">
        <f>Juniori!LH10</f>
        <v>0</v>
      </c>
      <c r="LI55" s="97">
        <f>Juniori!LI10</f>
        <v>5</v>
      </c>
      <c r="LJ55" s="97">
        <f>Juniori!LJ10</f>
        <v>0</v>
      </c>
      <c r="LK55" s="97">
        <f>Juniori!LK10</f>
        <v>0</v>
      </c>
      <c r="LL55" s="97">
        <f>Juniori!LL10</f>
        <v>3</v>
      </c>
      <c r="LM55" s="97">
        <f>Juniori!LM10</f>
        <v>0</v>
      </c>
      <c r="LN55" s="97">
        <f>Juniori!LN10</f>
        <v>0</v>
      </c>
      <c r="LO55" s="97">
        <f>Juniori!LO10</f>
        <v>0</v>
      </c>
      <c r="LP55" s="97">
        <f>Juniori!LP10</f>
        <v>0</v>
      </c>
      <c r="LQ55" s="97">
        <f>Juniori!LQ10</f>
        <v>6</v>
      </c>
      <c r="LR55" s="97">
        <f>Juniori!LR10</f>
        <v>0</v>
      </c>
      <c r="LS55" s="97">
        <f>Juniori!LS10</f>
        <v>0</v>
      </c>
      <c r="LT55" s="97">
        <f>Juniori!LT10</f>
        <v>5</v>
      </c>
      <c r="LU55" s="97">
        <f>Juniori!LU10</f>
        <v>0</v>
      </c>
      <c r="LV55" s="97">
        <f>Juniori!LV10</f>
        <v>0</v>
      </c>
      <c r="LW55" s="97">
        <f>Juniori!LW10</f>
        <v>0</v>
      </c>
      <c r="LX55" s="97">
        <f>Juniori!LX10</f>
        <v>0</v>
      </c>
      <c r="LY55" s="97">
        <f>Juniori!LY10</f>
        <v>0</v>
      </c>
      <c r="LZ55" s="97">
        <f>Juniori!LZ10</f>
        <v>0</v>
      </c>
      <c r="MA55" s="97">
        <f>Juniori!MA10</f>
        <v>0</v>
      </c>
      <c r="MB55" s="97">
        <f>Juniori!MB10</f>
        <v>0</v>
      </c>
      <c r="MC55" s="97">
        <f>Juniori!MC10</f>
        <v>0</v>
      </c>
      <c r="MD55" s="97">
        <f>Juniori!MD10</f>
        <v>0</v>
      </c>
      <c r="ME55" s="97">
        <f>Juniori!ME10</f>
        <v>0</v>
      </c>
      <c r="MF55" s="97">
        <f>Juniori!MF10</f>
        <v>0</v>
      </c>
      <c r="MG55" s="97">
        <f>Juniori!MG10</f>
        <v>0</v>
      </c>
      <c r="MH55" s="97">
        <f>Juniori!MH10</f>
        <v>0</v>
      </c>
      <c r="MI55" s="97">
        <f>Juniori!MI10</f>
        <v>0</v>
      </c>
      <c r="MJ55" s="97">
        <f>Juniori!MJ10</f>
        <v>0</v>
      </c>
      <c r="MK55" s="97">
        <f>Juniori!MK10</f>
        <v>0</v>
      </c>
      <c r="ML55" s="97">
        <f>Juniori!ML10</f>
        <v>0</v>
      </c>
      <c r="MM55" s="97">
        <f>Juniori!MM10</f>
        <v>0</v>
      </c>
      <c r="MN55" s="97">
        <f>Juniori!MN10</f>
        <v>0</v>
      </c>
      <c r="MO55" s="97">
        <f>Juniori!MO10</f>
        <v>0</v>
      </c>
      <c r="MP55" s="97">
        <f>Juniori!MP10</f>
        <v>0</v>
      </c>
      <c r="MQ55" s="97">
        <f>Juniori!MQ10</f>
        <v>0</v>
      </c>
      <c r="MR55" s="97">
        <f>Juniori!MR10</f>
        <v>0</v>
      </c>
      <c r="MS55" s="97">
        <f>Juniori!MS10</f>
        <v>0</v>
      </c>
      <c r="MT55" s="97">
        <f>Juniori!MT10</f>
        <v>0</v>
      </c>
      <c r="MU55" s="97">
        <f>Juniori!MU10</f>
        <v>0</v>
      </c>
      <c r="MV55" s="97">
        <f>Juniori!MV10</f>
        <v>0</v>
      </c>
      <c r="MW55" s="97">
        <f>Juniori!MW10</f>
        <v>0</v>
      </c>
      <c r="MX55" s="97">
        <f>Juniori!MX10</f>
        <v>0</v>
      </c>
      <c r="MY55" s="97">
        <f>Juniori!MY10</f>
        <v>0</v>
      </c>
      <c r="MZ55" s="97">
        <f>Juniori!MZ10</f>
        <v>0</v>
      </c>
      <c r="NA55" s="97">
        <f>Juniori!NA10</f>
        <v>0</v>
      </c>
      <c r="NB55" s="97">
        <f>Juniori!NB10</f>
        <v>0</v>
      </c>
      <c r="NC55" s="97">
        <f>Juniori!NC10</f>
        <v>0</v>
      </c>
      <c r="ND55" s="97">
        <f>Juniori!ND10</f>
        <v>0</v>
      </c>
      <c r="NE55" s="97">
        <f>Juniori!NE10</f>
        <v>0</v>
      </c>
      <c r="NF55" s="97">
        <f>Juniori!NF10</f>
        <v>0</v>
      </c>
      <c r="NG55" s="97">
        <f>Juniori!NG10</f>
        <v>0</v>
      </c>
      <c r="NH55" s="97">
        <f>Juniori!NH10</f>
        <v>0</v>
      </c>
      <c r="NI55" s="97">
        <f>Juniori!NI10</f>
        <v>0</v>
      </c>
      <c r="NJ55" s="97">
        <f>Juniori!NJ10</f>
        <v>0</v>
      </c>
      <c r="NK55" s="97">
        <f>Juniori!NK10</f>
        <v>0</v>
      </c>
      <c r="NL55" s="97">
        <f>Juniori!NL10</f>
        <v>0</v>
      </c>
      <c r="NM55" s="97">
        <f>Juniori!NM10</f>
        <v>0</v>
      </c>
      <c r="NN55" s="97">
        <f>Juniori!NN10</f>
        <v>0</v>
      </c>
      <c r="NO55" s="97">
        <f>Juniori!NO10</f>
        <v>0</v>
      </c>
      <c r="NP55" s="97">
        <f>Juniori!NP10</f>
        <v>0</v>
      </c>
      <c r="NQ55" s="97">
        <f>Juniori!NQ10</f>
        <v>0</v>
      </c>
      <c r="NR55" s="97">
        <f>Juniori!NR10</f>
        <v>0</v>
      </c>
      <c r="NS55" s="97">
        <f>Juniori!NS10</f>
        <v>0</v>
      </c>
      <c r="NT55" s="97">
        <f>Juniori!NT10</f>
        <v>0</v>
      </c>
      <c r="NU55" s="97">
        <f>Juniori!NU10</f>
        <v>0</v>
      </c>
      <c r="NV55" s="97">
        <f>Juniori!NV10</f>
        <v>0</v>
      </c>
      <c r="NW55" s="97">
        <f>Juniori!NW10</f>
        <v>0</v>
      </c>
      <c r="NX55" s="97">
        <f>Juniori!NX10</f>
        <v>0</v>
      </c>
      <c r="NY55" s="97">
        <f>Juniori!NY10</f>
        <v>0</v>
      </c>
      <c r="NZ55" s="97">
        <f>Juniori!NZ10</f>
        <v>0</v>
      </c>
      <c r="OA55" s="97">
        <f>Juniori!OA10</f>
        <v>0</v>
      </c>
      <c r="OB55" s="97">
        <f>Juniori!OB10</f>
        <v>0</v>
      </c>
      <c r="OC55" s="97">
        <f>Juniori!OC10</f>
        <v>0</v>
      </c>
      <c r="OD55" s="97">
        <f>Juniori!OD10</f>
        <v>0</v>
      </c>
      <c r="OE55" s="97">
        <f>Juniori!OE10</f>
        <v>0</v>
      </c>
      <c r="OF55" s="97">
        <f>Juniori!OF10</f>
        <v>0</v>
      </c>
      <c r="OG55" s="97">
        <f>Juniori!OG10</f>
        <v>0</v>
      </c>
      <c r="OH55" s="97">
        <f>Juniori!OH10</f>
        <v>0</v>
      </c>
      <c r="OI55" s="97">
        <f>Juniori!OI10</f>
        <v>0</v>
      </c>
      <c r="OJ55" s="97">
        <f>Juniori!OJ10</f>
        <v>0</v>
      </c>
      <c r="OK55" s="97">
        <f>Juniori!OK10</f>
        <v>0</v>
      </c>
      <c r="OL55" s="97">
        <f>Juniori!OL10</f>
        <v>0</v>
      </c>
      <c r="OM55" s="97">
        <f>Juniori!OM10</f>
        <v>0</v>
      </c>
      <c r="ON55" s="97">
        <f>Juniori!ON10</f>
        <v>0</v>
      </c>
      <c r="OO55" s="97">
        <f>Juniori!OO10</f>
        <v>0</v>
      </c>
      <c r="OP55" s="97">
        <f>Juniori!OP10</f>
        <v>0</v>
      </c>
      <c r="OQ55" s="97">
        <f>Juniori!OQ10</f>
        <v>0</v>
      </c>
      <c r="OR55" s="97">
        <f>Juniori!OR10</f>
        <v>0</v>
      </c>
      <c r="OS55" s="97">
        <f>Juniori!OS10</f>
        <v>0</v>
      </c>
      <c r="OT55" s="97">
        <f>Juniori!OT10</f>
        <v>0</v>
      </c>
      <c r="OU55" s="97">
        <f>Juniori!OU10</f>
        <v>0</v>
      </c>
      <c r="OV55" s="97">
        <f>Juniori!OV10</f>
        <v>0</v>
      </c>
      <c r="OW55" s="97">
        <f>Juniori!OW10</f>
        <v>0</v>
      </c>
      <c r="OX55" s="97">
        <f>Juniori!OX10</f>
        <v>0</v>
      </c>
      <c r="OY55" s="97">
        <f>Juniori!OY10</f>
        <v>0</v>
      </c>
      <c r="OZ55" s="97">
        <f>Juniori!OZ10</f>
        <v>0</v>
      </c>
      <c r="PA55" s="97">
        <f>Juniori!PA10</f>
        <v>0</v>
      </c>
      <c r="PB55" s="97">
        <f>Juniori!PB10</f>
        <v>0</v>
      </c>
      <c r="PC55" s="97">
        <f>Juniori!PC10</f>
        <v>0</v>
      </c>
      <c r="PD55" s="97">
        <f>Juniori!PD10</f>
        <v>0</v>
      </c>
      <c r="PE55" s="97">
        <f>Juniori!PE10</f>
        <v>0</v>
      </c>
      <c r="PF55" s="97">
        <f>Juniori!PF10</f>
        <v>0</v>
      </c>
      <c r="PG55" s="97">
        <f>Juniori!PG10</f>
        <v>0</v>
      </c>
      <c r="PH55" s="97">
        <f>Juniori!PH10</f>
        <v>0</v>
      </c>
      <c r="PI55" s="97">
        <f>Juniori!PI10</f>
        <v>0</v>
      </c>
      <c r="PJ55" s="97">
        <f>Juniori!PJ10</f>
        <v>0</v>
      </c>
      <c r="PK55" s="97">
        <f>Juniori!PK10</f>
        <v>0</v>
      </c>
      <c r="PL55" s="97">
        <f>Juniori!PL10</f>
        <v>0</v>
      </c>
      <c r="PM55" s="97">
        <f>Juniori!PM10</f>
        <v>0</v>
      </c>
      <c r="PN55" s="97">
        <f>Juniori!PN10</f>
        <v>0</v>
      </c>
      <c r="PO55" s="97">
        <f>Juniori!PO10</f>
        <v>0</v>
      </c>
      <c r="PP55" s="97">
        <f>Juniori!PP10</f>
        <v>0</v>
      </c>
      <c r="PQ55" s="97">
        <f>Juniori!PQ10</f>
        <v>0</v>
      </c>
      <c r="PR55" s="97">
        <f>Juniori!PR10</f>
        <v>0</v>
      </c>
      <c r="PS55" s="97">
        <f>Juniori!PS10</f>
        <v>0</v>
      </c>
      <c r="PT55" s="97">
        <f>Juniori!PT10</f>
        <v>0</v>
      </c>
      <c r="PU55" s="97">
        <f>Juniori!PU10</f>
        <v>0</v>
      </c>
      <c r="PV55" s="97">
        <f>Juniori!PV10</f>
        <v>0</v>
      </c>
      <c r="PW55" s="97">
        <f>Juniori!PW10</f>
        <v>0</v>
      </c>
      <c r="PX55" s="97">
        <f>Juniori!PX10</f>
        <v>0</v>
      </c>
      <c r="PY55" s="97">
        <f>Juniori!PY10</f>
        <v>0</v>
      </c>
      <c r="PZ55" s="97">
        <f>Juniori!PZ10</f>
        <v>0</v>
      </c>
      <c r="QA55" s="97">
        <f>Juniori!QA10</f>
        <v>0</v>
      </c>
      <c r="QB55" s="97">
        <f>Juniori!QB10</f>
        <v>0</v>
      </c>
      <c r="QC55" s="97">
        <f>Juniori!QC10</f>
        <v>0</v>
      </c>
      <c r="QD55" s="97">
        <f>Juniori!QD10</f>
        <v>0</v>
      </c>
      <c r="QE55" s="97">
        <f>Juniori!QE10</f>
        <v>0</v>
      </c>
      <c r="QF55" s="97">
        <f>Juniori!QF10</f>
        <v>0</v>
      </c>
      <c r="QG55" s="97">
        <f>Juniori!QG10</f>
        <v>0</v>
      </c>
      <c r="QH55" s="97">
        <f>Juniori!QH10</f>
        <v>0</v>
      </c>
      <c r="QI55" s="97">
        <f>Juniori!QI10</f>
        <v>0</v>
      </c>
      <c r="QJ55" s="97">
        <f>Juniori!QJ10</f>
        <v>0</v>
      </c>
      <c r="QK55" s="97">
        <f>Juniori!QK10</f>
        <v>0</v>
      </c>
      <c r="QL55" s="97">
        <f>Juniori!QL10</f>
        <v>0</v>
      </c>
      <c r="QM55" s="97">
        <f>Juniori!QM10</f>
        <v>0</v>
      </c>
      <c r="QN55" s="97">
        <f>Juniori!QN10</f>
        <v>0</v>
      </c>
      <c r="QO55" s="97">
        <f>Juniori!QO10</f>
        <v>0</v>
      </c>
      <c r="QP55" s="97">
        <f>Juniori!QP10</f>
        <v>0</v>
      </c>
      <c r="QQ55" s="97">
        <f>Juniori!QQ10</f>
        <v>0</v>
      </c>
      <c r="QR55" s="97">
        <f>Juniori!QR10</f>
        <v>0</v>
      </c>
      <c r="QS55" s="97">
        <f>Juniori!QS10</f>
        <v>0</v>
      </c>
      <c r="QT55" s="97">
        <f>Juniori!QT10</f>
        <v>0</v>
      </c>
      <c r="QU55" s="97">
        <f>Juniori!QU10</f>
        <v>0</v>
      </c>
      <c r="QV55" s="97">
        <f>Juniori!QV10</f>
        <v>0</v>
      </c>
      <c r="QW55" s="97">
        <f>Juniori!QW10</f>
        <v>0</v>
      </c>
      <c r="QX55" s="97">
        <f>Juniori!QX10</f>
        <v>0</v>
      </c>
      <c r="QY55" s="97">
        <f>Juniori!QY10</f>
        <v>0</v>
      </c>
      <c r="QZ55" s="97">
        <f>Juniori!QZ10</f>
        <v>0</v>
      </c>
      <c r="RA55" s="97">
        <f>Juniori!RA10</f>
        <v>0</v>
      </c>
      <c r="RB55" s="97">
        <f>Juniori!RB10</f>
        <v>0</v>
      </c>
      <c r="RC55" s="97">
        <f>Juniori!RC10</f>
        <v>0</v>
      </c>
      <c r="RD55" s="97">
        <f>Juniori!RD10</f>
        <v>0</v>
      </c>
      <c r="RE55" s="97">
        <f>Juniori!RE10</f>
        <v>0</v>
      </c>
      <c r="RF55" s="97">
        <f>Juniori!RF10</f>
        <v>0</v>
      </c>
      <c r="RG55" s="97">
        <f>Juniori!RG10</f>
        <v>0</v>
      </c>
      <c r="RH55" s="97">
        <f>Juniori!RH10</f>
        <v>0</v>
      </c>
      <c r="RI55" s="97">
        <f>Juniori!RI10</f>
        <v>0</v>
      </c>
      <c r="RJ55" s="97">
        <f>Juniori!RJ10</f>
        <v>0</v>
      </c>
      <c r="RK55" s="97">
        <f>Juniori!RK10</f>
        <v>0</v>
      </c>
      <c r="RL55" s="97">
        <f>Juniori!RL10</f>
        <v>0</v>
      </c>
      <c r="RM55" s="97">
        <f>Juniori!RM10</f>
        <v>0</v>
      </c>
      <c r="RN55" s="97">
        <f>Juniori!RN10</f>
        <v>0</v>
      </c>
      <c r="RO55" s="97">
        <f>Juniori!RO10</f>
        <v>0</v>
      </c>
      <c r="RP55" s="97">
        <f>Juniori!RP10</f>
        <v>0</v>
      </c>
      <c r="RQ55" s="97">
        <f>Juniori!RQ10</f>
        <v>0</v>
      </c>
      <c r="RR55" s="97">
        <f>Juniori!RR10</f>
        <v>0</v>
      </c>
      <c r="RS55" s="97">
        <f>Juniori!RS10</f>
        <v>0</v>
      </c>
      <c r="RT55" s="97">
        <f>Juniori!RT10</f>
        <v>0</v>
      </c>
      <c r="RU55" s="97">
        <f>Juniori!RU10</f>
        <v>0</v>
      </c>
      <c r="RV55" s="97">
        <f>Juniori!RV10</f>
        <v>0</v>
      </c>
      <c r="RW55" s="97">
        <f>Juniori!RW10</f>
        <v>0</v>
      </c>
      <c r="RX55" s="97">
        <f>Juniori!RX10</f>
        <v>0</v>
      </c>
      <c r="RY55" s="97">
        <f>Juniori!RY10</f>
        <v>0</v>
      </c>
      <c r="RZ55" s="97">
        <f>Juniori!RZ10</f>
        <v>0</v>
      </c>
      <c r="SA55" s="97">
        <f>Juniori!SA10</f>
        <v>0</v>
      </c>
      <c r="SB55" s="97">
        <f>Juniori!SB10</f>
        <v>0</v>
      </c>
      <c r="SC55" s="97">
        <f>Juniori!SC10</f>
        <v>0</v>
      </c>
      <c r="SD55" s="97">
        <f>Juniori!SD10</f>
        <v>0</v>
      </c>
      <c r="SE55" s="97">
        <f>Juniori!SE10</f>
        <v>0</v>
      </c>
      <c r="SF55" s="97">
        <f>Juniori!SF10</f>
        <v>0</v>
      </c>
      <c r="SG55" s="97">
        <f>Juniori!SG10</f>
        <v>0</v>
      </c>
      <c r="SH55" s="97">
        <f>Juniori!SH10</f>
        <v>0</v>
      </c>
      <c r="SI55" s="97">
        <f>Juniori!SI10</f>
        <v>0</v>
      </c>
      <c r="SJ55" s="97">
        <f>Juniori!SJ10</f>
        <v>0</v>
      </c>
      <c r="SK55" s="97">
        <f>Juniori!SK10</f>
        <v>0</v>
      </c>
      <c r="SL55" s="97">
        <f>Juniori!SL10</f>
        <v>0</v>
      </c>
      <c r="SM55" s="97">
        <f>Juniori!SM10</f>
        <v>0</v>
      </c>
      <c r="SN55" s="97">
        <f>Juniori!SN10</f>
        <v>0</v>
      </c>
      <c r="SO55" s="97">
        <f>Juniori!SO10</f>
        <v>0</v>
      </c>
      <c r="SP55" s="97">
        <f>Juniori!SP10</f>
        <v>0</v>
      </c>
      <c r="SQ55" s="97">
        <f>Juniori!SQ10</f>
        <v>0</v>
      </c>
      <c r="SR55" s="97">
        <f>Juniori!SR10</f>
        <v>0</v>
      </c>
      <c r="SS55" s="97">
        <f>Juniori!SS10</f>
        <v>0</v>
      </c>
      <c r="ST55" s="97">
        <f>Juniori!ST10</f>
        <v>0</v>
      </c>
      <c r="SU55" s="97">
        <f>Juniori!SU10</f>
        <v>0</v>
      </c>
      <c r="SV55" s="97">
        <f>Juniori!SV10</f>
        <v>0</v>
      </c>
      <c r="SW55" s="97">
        <f>Juniori!SW10</f>
        <v>0</v>
      </c>
      <c r="SX55" s="97">
        <f>Juniori!SX10</f>
        <v>0</v>
      </c>
      <c r="SY55" s="97">
        <f>Juniori!SY10</f>
        <v>0</v>
      </c>
      <c r="SZ55" s="97">
        <f>Juniori!SZ10</f>
        <v>0</v>
      </c>
      <c r="TA55" s="97">
        <f>Juniori!TA10</f>
        <v>0</v>
      </c>
      <c r="TB55" s="97">
        <f>Juniori!TB10</f>
        <v>0</v>
      </c>
    </row>
    <row r="56" spans="1:522" s="1" customFormat="1" ht="18" customHeight="1" x14ac:dyDescent="0.2">
      <c r="A56" s="12">
        <v>39</v>
      </c>
      <c r="B56" s="11" t="s">
        <v>323</v>
      </c>
      <c r="C56" s="1">
        <v>11921</v>
      </c>
      <c r="E56" s="59" t="s">
        <v>155</v>
      </c>
      <c r="F56" s="1">
        <v>9423</v>
      </c>
      <c r="G56" s="9" t="s">
        <v>93</v>
      </c>
      <c r="H56" s="4" t="s">
        <v>58</v>
      </c>
      <c r="I56" s="1">
        <f>SUM(K56:TB56)</f>
        <v>38</v>
      </c>
      <c r="J56" s="12">
        <f>Tabuľka4[[#This Row],[Stĺpec9]]</f>
        <v>38</v>
      </c>
      <c r="K56" s="97">
        <f>Juniori!K19</f>
        <v>0</v>
      </c>
      <c r="L56" s="97">
        <f>Juniori!L19</f>
        <v>0</v>
      </c>
      <c r="M56" s="97">
        <f>Juniori!M19</f>
        <v>0</v>
      </c>
      <c r="N56" s="97">
        <f>Juniori!N19</f>
        <v>0</v>
      </c>
      <c r="O56" s="97">
        <f>Juniori!O19</f>
        <v>0</v>
      </c>
      <c r="P56" s="97">
        <f>Juniori!P19</f>
        <v>0</v>
      </c>
      <c r="Q56" s="97">
        <f>Juniori!Q19</f>
        <v>0</v>
      </c>
      <c r="R56" s="97">
        <f>Juniori!R19</f>
        <v>0</v>
      </c>
      <c r="S56" s="97">
        <f>Juniori!S19</f>
        <v>0</v>
      </c>
      <c r="T56" s="97">
        <f>Juniori!T19</f>
        <v>0</v>
      </c>
      <c r="U56" s="97">
        <f>Juniori!U19</f>
        <v>0</v>
      </c>
      <c r="V56" s="97">
        <f>Juniori!V19</f>
        <v>0</v>
      </c>
      <c r="W56" s="97">
        <f>Juniori!W19</f>
        <v>0</v>
      </c>
      <c r="X56" s="97">
        <f>Juniori!X19</f>
        <v>0</v>
      </c>
      <c r="Y56" s="97">
        <f>Juniori!Y19</f>
        <v>0</v>
      </c>
      <c r="Z56" s="97">
        <f>Juniori!Z19</f>
        <v>0</v>
      </c>
      <c r="AA56" s="97">
        <f>Juniori!AA19</f>
        <v>0</v>
      </c>
      <c r="AB56" s="97">
        <f>Juniori!AB19</f>
        <v>0</v>
      </c>
      <c r="AC56" s="97">
        <f>Juniori!AC19</f>
        <v>0</v>
      </c>
      <c r="AD56" s="97">
        <f>Juniori!AD19</f>
        <v>0</v>
      </c>
      <c r="AE56" s="97">
        <f>Juniori!AE19</f>
        <v>0</v>
      </c>
      <c r="AF56" s="97">
        <f>Juniori!AF19</f>
        <v>0</v>
      </c>
      <c r="AG56" s="97">
        <f>Juniori!AG19</f>
        <v>0</v>
      </c>
      <c r="AH56" s="97">
        <f>Juniori!AH19</f>
        <v>0</v>
      </c>
      <c r="AI56" s="97">
        <f>Juniori!AI19</f>
        <v>0</v>
      </c>
      <c r="AJ56" s="97">
        <f>Juniori!AJ19</f>
        <v>0</v>
      </c>
      <c r="AK56" s="97">
        <f>Juniori!AK19</f>
        <v>0</v>
      </c>
      <c r="AL56" s="97">
        <f>Juniori!AL19</f>
        <v>0</v>
      </c>
      <c r="AM56" s="97">
        <f>Juniori!AM19</f>
        <v>0</v>
      </c>
      <c r="AN56" s="97">
        <f>Juniori!AN19</f>
        <v>0</v>
      </c>
      <c r="AO56" s="97">
        <f>Juniori!AO19</f>
        <v>0</v>
      </c>
      <c r="AP56" s="97">
        <f>Juniori!AP19</f>
        <v>0</v>
      </c>
      <c r="AQ56" s="97">
        <f>Juniori!AQ19</f>
        <v>0</v>
      </c>
      <c r="AR56" s="97">
        <f>Juniori!AR19</f>
        <v>0</v>
      </c>
      <c r="AS56" s="97">
        <f>Juniori!AS19</f>
        <v>0</v>
      </c>
      <c r="AT56" s="97">
        <f>Juniori!AT19</f>
        <v>0</v>
      </c>
      <c r="AU56" s="97">
        <f>Juniori!AU19</f>
        <v>0</v>
      </c>
      <c r="AV56" s="97">
        <f>Juniori!AV19</f>
        <v>0</v>
      </c>
      <c r="AW56" s="97">
        <f>Juniori!AW19</f>
        <v>0</v>
      </c>
      <c r="AX56" s="97">
        <f>Juniori!AX19</f>
        <v>0</v>
      </c>
      <c r="AY56" s="97">
        <f>Juniori!AY19</f>
        <v>0</v>
      </c>
      <c r="AZ56" s="97">
        <f>Juniori!AZ19</f>
        <v>0</v>
      </c>
      <c r="BA56" s="97">
        <f>Juniori!BA19</f>
        <v>0</v>
      </c>
      <c r="BB56" s="97">
        <f>Juniori!BB19</f>
        <v>0</v>
      </c>
      <c r="BC56" s="97">
        <f>Juniori!BC19</f>
        <v>0</v>
      </c>
      <c r="BD56" s="97">
        <f>Juniori!BD19</f>
        <v>0</v>
      </c>
      <c r="BE56" s="97">
        <f>Juniori!BE19</f>
        <v>0</v>
      </c>
      <c r="BF56" s="97">
        <f>Juniori!BF19</f>
        <v>0</v>
      </c>
      <c r="BG56" s="97">
        <f>Juniori!BG19</f>
        <v>0</v>
      </c>
      <c r="BH56" s="97">
        <f>Juniori!BH19</f>
        <v>0</v>
      </c>
      <c r="BI56" s="97">
        <f>Juniori!BI19</f>
        <v>0</v>
      </c>
      <c r="BJ56" s="97">
        <f>Juniori!BJ19</f>
        <v>0</v>
      </c>
      <c r="BK56" s="97">
        <f>Juniori!BK19</f>
        <v>0</v>
      </c>
      <c r="BL56" s="97">
        <f>Juniori!BL19</f>
        <v>0</v>
      </c>
      <c r="BM56" s="97">
        <f>Juniori!BM19</f>
        <v>0</v>
      </c>
      <c r="BN56" s="97">
        <f>Juniori!BN19</f>
        <v>0</v>
      </c>
      <c r="BO56" s="97">
        <f>Juniori!BO19</f>
        <v>0</v>
      </c>
      <c r="BP56" s="97">
        <f>Juniori!BP19</f>
        <v>0</v>
      </c>
      <c r="BQ56" s="97">
        <f>Juniori!BQ19</f>
        <v>0</v>
      </c>
      <c r="BR56" s="97">
        <f>Juniori!BR19</f>
        <v>0</v>
      </c>
      <c r="BS56" s="97">
        <f>Juniori!BS19</f>
        <v>0</v>
      </c>
      <c r="BT56" s="97">
        <f>Juniori!BT19</f>
        <v>0</v>
      </c>
      <c r="BU56" s="97">
        <f>Juniori!BU19</f>
        <v>0</v>
      </c>
      <c r="BV56" s="97">
        <f>Juniori!BV19</f>
        <v>0</v>
      </c>
      <c r="BW56" s="97">
        <f>Juniori!BW19</f>
        <v>0</v>
      </c>
      <c r="BX56" s="97">
        <f>Juniori!BX19</f>
        <v>0</v>
      </c>
      <c r="BY56" s="97">
        <f>Juniori!BY19</f>
        <v>0</v>
      </c>
      <c r="BZ56" s="97">
        <f>Juniori!BZ19</f>
        <v>0</v>
      </c>
      <c r="CA56" s="97">
        <f>Juniori!CA19</f>
        <v>0</v>
      </c>
      <c r="CB56" s="97">
        <f>Juniori!CB19</f>
        <v>0</v>
      </c>
      <c r="CC56" s="97">
        <f>Juniori!CC19</f>
        <v>0</v>
      </c>
      <c r="CD56" s="97">
        <f>Juniori!CD19</f>
        <v>0</v>
      </c>
      <c r="CE56" s="97">
        <f>Juniori!CE19</f>
        <v>0</v>
      </c>
      <c r="CF56" s="97">
        <f>Juniori!CF19</f>
        <v>0</v>
      </c>
      <c r="CG56" s="97">
        <f>Juniori!CG19</f>
        <v>0</v>
      </c>
      <c r="CH56" s="97">
        <f>Juniori!CH19</f>
        <v>0</v>
      </c>
      <c r="CI56" s="97">
        <f>Juniori!CI19</f>
        <v>0</v>
      </c>
      <c r="CJ56" s="97">
        <f>Juniori!CJ19</f>
        <v>0</v>
      </c>
      <c r="CK56" s="97">
        <f>Juniori!CK19</f>
        <v>0</v>
      </c>
      <c r="CL56" s="97">
        <f>Juniori!CL19</f>
        <v>0</v>
      </c>
      <c r="CM56" s="97">
        <f>Juniori!CM19</f>
        <v>0</v>
      </c>
      <c r="CN56" s="97">
        <f>Juniori!CN19</f>
        <v>0</v>
      </c>
      <c r="CO56" s="97">
        <f>Juniori!CO19</f>
        <v>0</v>
      </c>
      <c r="CP56" s="97">
        <f>Juniori!CP19</f>
        <v>0</v>
      </c>
      <c r="CQ56" s="97">
        <f>Juniori!CQ19</f>
        <v>0</v>
      </c>
      <c r="CR56" s="97">
        <f>Juniori!CR19</f>
        <v>0</v>
      </c>
      <c r="CS56" s="97">
        <f>Juniori!CS19</f>
        <v>0</v>
      </c>
      <c r="CT56" s="97">
        <f>Juniori!CT19</f>
        <v>0</v>
      </c>
      <c r="CU56" s="97">
        <f>Juniori!CU19</f>
        <v>0</v>
      </c>
      <c r="CV56" s="97">
        <f>Juniori!CV19</f>
        <v>1</v>
      </c>
      <c r="CW56" s="97">
        <f>Juniori!CW19</f>
        <v>3</v>
      </c>
      <c r="CX56" s="97">
        <f>Juniori!CX19</f>
        <v>0</v>
      </c>
      <c r="CY56" s="97">
        <f>Juniori!CY19</f>
        <v>0</v>
      </c>
      <c r="CZ56" s="97">
        <f>Juniori!CZ19</f>
        <v>0</v>
      </c>
      <c r="DA56" s="97">
        <f>Juniori!DA19</f>
        <v>0</v>
      </c>
      <c r="DB56" s="97">
        <f>Juniori!DB19</f>
        <v>0</v>
      </c>
      <c r="DC56" s="97">
        <f>Juniori!DC19</f>
        <v>0</v>
      </c>
      <c r="DD56" s="97">
        <f>Juniori!DD19</f>
        <v>0</v>
      </c>
      <c r="DE56" s="97">
        <f>Juniori!DE19</f>
        <v>0</v>
      </c>
      <c r="DF56" s="97">
        <f>Juniori!DF19</f>
        <v>0</v>
      </c>
      <c r="DG56" s="97">
        <f>Juniori!DG19</f>
        <v>0</v>
      </c>
      <c r="DH56" s="97">
        <f>Juniori!DH19</f>
        <v>0</v>
      </c>
      <c r="DI56" s="97">
        <f>Juniori!DI19</f>
        <v>0</v>
      </c>
      <c r="DJ56" s="97">
        <f>Juniori!DJ19</f>
        <v>0</v>
      </c>
      <c r="DK56" s="97">
        <f>Juniori!DK19</f>
        <v>0</v>
      </c>
      <c r="DL56" s="97">
        <f>Juniori!DL19</f>
        <v>0</v>
      </c>
      <c r="DM56" s="97">
        <f>Juniori!DM19</f>
        <v>0</v>
      </c>
      <c r="DN56" s="97">
        <f>Juniori!DN19</f>
        <v>0</v>
      </c>
      <c r="DO56" s="97">
        <f>Juniori!DO19</f>
        <v>0</v>
      </c>
      <c r="DP56" s="97">
        <f>Juniori!DP19</f>
        <v>0</v>
      </c>
      <c r="DQ56" s="97">
        <f>Juniori!DQ19</f>
        <v>0</v>
      </c>
      <c r="DR56" s="97">
        <f>Juniori!DR19</f>
        <v>0</v>
      </c>
      <c r="DS56" s="97">
        <f>Juniori!DS19</f>
        <v>0</v>
      </c>
      <c r="DT56" s="97">
        <f>Juniori!DT19</f>
        <v>0</v>
      </c>
      <c r="DU56" s="97">
        <f>Juniori!DU19</f>
        <v>0</v>
      </c>
      <c r="DV56" s="97">
        <f>Juniori!DV19</f>
        <v>0</v>
      </c>
      <c r="DW56" s="97">
        <f>Juniori!DW19</f>
        <v>0</v>
      </c>
      <c r="DX56" s="97">
        <f>Juniori!DX19</f>
        <v>0</v>
      </c>
      <c r="DY56" s="97">
        <f>Juniori!DY19</f>
        <v>4</v>
      </c>
      <c r="DZ56" s="97">
        <f>Juniori!DZ19</f>
        <v>0</v>
      </c>
      <c r="EA56" s="97" t="str">
        <f>Juniori!EA19</f>
        <v>o</v>
      </c>
      <c r="EB56" s="97">
        <f>Juniori!EB19</f>
        <v>0</v>
      </c>
      <c r="EC56" s="97">
        <f>Juniori!EC19</f>
        <v>0</v>
      </c>
      <c r="ED56" s="97">
        <f>Juniori!ED19</f>
        <v>0</v>
      </c>
      <c r="EE56" s="97">
        <f>Juniori!EE19</f>
        <v>0</v>
      </c>
      <c r="EF56" s="97">
        <f>Juniori!EF19</f>
        <v>0</v>
      </c>
      <c r="EG56" s="97" t="str">
        <f>Juniori!EG19</f>
        <v>o</v>
      </c>
      <c r="EH56" s="97">
        <f>Juniori!EH19</f>
        <v>2</v>
      </c>
      <c r="EI56" s="97">
        <f>Juniori!EI19</f>
        <v>0</v>
      </c>
      <c r="EJ56" s="97">
        <f>Juniori!EJ19</f>
        <v>0</v>
      </c>
      <c r="EK56" s="97">
        <f>Juniori!EK19</f>
        <v>0</v>
      </c>
      <c r="EL56" s="97">
        <f>Juniori!EL19</f>
        <v>0</v>
      </c>
      <c r="EM56" s="97">
        <f>Juniori!EM19</f>
        <v>0</v>
      </c>
      <c r="EN56" s="97">
        <f>Juniori!EN19</f>
        <v>0</v>
      </c>
      <c r="EO56" s="97">
        <f>Juniori!EO19</f>
        <v>0</v>
      </c>
      <c r="EP56" s="97">
        <f>Juniori!EP19</f>
        <v>0</v>
      </c>
      <c r="EQ56" s="97">
        <f>Juniori!EQ19</f>
        <v>0</v>
      </c>
      <c r="ER56" s="97">
        <f>Juniori!ER19</f>
        <v>0</v>
      </c>
      <c r="ES56" s="97">
        <f>Juniori!ES19</f>
        <v>0</v>
      </c>
      <c r="ET56" s="97">
        <f>Juniori!ET19</f>
        <v>0</v>
      </c>
      <c r="EU56" s="97">
        <f>Juniori!EU19</f>
        <v>0</v>
      </c>
      <c r="EV56" s="97">
        <f>Juniori!EV19</f>
        <v>0</v>
      </c>
      <c r="EW56" s="97">
        <f>Juniori!EW19</f>
        <v>0</v>
      </c>
      <c r="EX56" s="97">
        <f>Juniori!EX19</f>
        <v>0</v>
      </c>
      <c r="EY56" s="97">
        <f>Juniori!EY19</f>
        <v>0</v>
      </c>
      <c r="EZ56" s="97">
        <f>Juniori!EZ19</f>
        <v>0</v>
      </c>
      <c r="FA56" s="97">
        <f>Juniori!FA19</f>
        <v>0</v>
      </c>
      <c r="FB56" s="97">
        <f>Juniori!FB19</f>
        <v>0</v>
      </c>
      <c r="FC56" s="97">
        <f>Juniori!FC19</f>
        <v>0</v>
      </c>
      <c r="FD56" s="97">
        <f>Juniori!FD19</f>
        <v>0</v>
      </c>
      <c r="FE56" s="97">
        <f>Juniori!FE19</f>
        <v>0</v>
      </c>
      <c r="FF56" s="97">
        <f>Juniori!FF19</f>
        <v>0</v>
      </c>
      <c r="FG56" s="97">
        <f>Juniori!FG19</f>
        <v>0</v>
      </c>
      <c r="FH56" s="97">
        <f>Juniori!FH19</f>
        <v>0</v>
      </c>
      <c r="FI56" s="97">
        <f>Juniori!FI19</f>
        <v>0</v>
      </c>
      <c r="FJ56" s="97">
        <f>Juniori!FJ19</f>
        <v>0</v>
      </c>
      <c r="FK56" s="97">
        <f>Juniori!FK19</f>
        <v>0</v>
      </c>
      <c r="FL56" s="97">
        <f>Juniori!FL19</f>
        <v>0</v>
      </c>
      <c r="FM56" s="97">
        <f>Juniori!FM19</f>
        <v>0</v>
      </c>
      <c r="FN56" s="97">
        <f>Juniori!FN19</f>
        <v>3</v>
      </c>
      <c r="FO56" s="97">
        <f>Juniori!FO19</f>
        <v>1</v>
      </c>
      <c r="FP56" s="97">
        <f>Juniori!FP19</f>
        <v>0</v>
      </c>
      <c r="FQ56" s="97">
        <f>Juniori!FQ19</f>
        <v>0</v>
      </c>
      <c r="FR56" s="97">
        <f>Juniori!FR19</f>
        <v>0</v>
      </c>
      <c r="FS56" s="97">
        <f>Juniori!FS19</f>
        <v>7</v>
      </c>
      <c r="FT56" s="97">
        <f>Juniori!FT19</f>
        <v>5</v>
      </c>
      <c r="FU56" s="97">
        <f>Juniori!FU19</f>
        <v>0</v>
      </c>
      <c r="FV56" s="97">
        <f>Juniori!FV19</f>
        <v>0</v>
      </c>
      <c r="FW56" s="97">
        <f>Juniori!FW19</f>
        <v>0</v>
      </c>
      <c r="FX56" s="97">
        <f>Juniori!FX19</f>
        <v>0</v>
      </c>
      <c r="FY56" s="97">
        <f>Juniori!FY19</f>
        <v>0</v>
      </c>
      <c r="FZ56" s="97">
        <f>Juniori!FZ19</f>
        <v>0</v>
      </c>
      <c r="GA56" s="97">
        <f>Juniori!GA19</f>
        <v>0</v>
      </c>
      <c r="GB56" s="97">
        <f>Juniori!GB19</f>
        <v>0</v>
      </c>
      <c r="GC56" s="97">
        <f>Juniori!GC19</f>
        <v>0</v>
      </c>
      <c r="GD56" s="97">
        <f>Juniori!GD19</f>
        <v>0</v>
      </c>
      <c r="GE56" s="97">
        <f>Juniori!GE19</f>
        <v>0</v>
      </c>
      <c r="GF56" s="97">
        <f>Juniori!GF19</f>
        <v>0</v>
      </c>
      <c r="GG56" s="97">
        <f>Juniori!GG19</f>
        <v>0</v>
      </c>
      <c r="GH56" s="97">
        <f>Juniori!GH19</f>
        <v>0</v>
      </c>
      <c r="GI56" s="97">
        <f>Juniori!GI19</f>
        <v>0</v>
      </c>
      <c r="GJ56" s="97">
        <f>Juniori!GJ19</f>
        <v>0</v>
      </c>
      <c r="GK56" s="97">
        <f>Juniori!GK19</f>
        <v>0</v>
      </c>
      <c r="GL56" s="97">
        <f>Juniori!GL19</f>
        <v>0</v>
      </c>
      <c r="GM56" s="97">
        <f>Juniori!GM19</f>
        <v>0</v>
      </c>
      <c r="GN56" s="97">
        <f>Juniori!GN19</f>
        <v>0</v>
      </c>
      <c r="GO56" s="97">
        <f>Juniori!GO19</f>
        <v>0</v>
      </c>
      <c r="GP56" s="97">
        <f>Juniori!GP19</f>
        <v>0</v>
      </c>
      <c r="GQ56" s="97">
        <f>Juniori!GQ19</f>
        <v>0</v>
      </c>
      <c r="GR56" s="97">
        <f>Juniori!GR19</f>
        <v>0</v>
      </c>
      <c r="GS56" s="97">
        <f>Juniori!GS19</f>
        <v>0</v>
      </c>
      <c r="GT56" s="97">
        <f>Juniori!GT19</f>
        <v>0</v>
      </c>
      <c r="GU56" s="97">
        <f>Juniori!GU19</f>
        <v>0</v>
      </c>
      <c r="GV56" s="97">
        <f>Juniori!GV19</f>
        <v>0</v>
      </c>
      <c r="GW56" s="97">
        <f>Juniori!GW19</f>
        <v>0</v>
      </c>
      <c r="GX56" s="97">
        <f>Juniori!GX19</f>
        <v>0</v>
      </c>
      <c r="GY56" s="97">
        <f>Juniori!GY19</f>
        <v>0</v>
      </c>
      <c r="GZ56" s="97">
        <f>Juniori!GZ19</f>
        <v>0</v>
      </c>
      <c r="HA56" s="97">
        <f>Juniori!HA19</f>
        <v>0</v>
      </c>
      <c r="HB56" s="97">
        <f>Juniori!HB19</f>
        <v>0</v>
      </c>
      <c r="HC56" s="97">
        <f>Juniori!HC19</f>
        <v>0</v>
      </c>
      <c r="HD56" s="97">
        <f>Juniori!HD19</f>
        <v>0</v>
      </c>
      <c r="HE56" s="97">
        <f>Juniori!HE19</f>
        <v>0</v>
      </c>
      <c r="HF56" s="97">
        <f>Juniori!HF19</f>
        <v>0</v>
      </c>
      <c r="HG56" s="97">
        <f>Juniori!HG19</f>
        <v>0</v>
      </c>
      <c r="HH56" s="97">
        <f>Juniori!HH19</f>
        <v>0</v>
      </c>
      <c r="HI56" s="97">
        <f>Juniori!HI19</f>
        <v>0</v>
      </c>
      <c r="HJ56" s="97">
        <f>Juniori!HJ19</f>
        <v>0</v>
      </c>
      <c r="HK56" s="97">
        <f>Juniori!HK19</f>
        <v>0</v>
      </c>
      <c r="HL56" s="97">
        <f>Juniori!HL19</f>
        <v>0</v>
      </c>
      <c r="HM56" s="97">
        <f>Juniori!HM19</f>
        <v>1</v>
      </c>
      <c r="HN56" s="97" t="str">
        <f>Juniori!HN19</f>
        <v>o</v>
      </c>
      <c r="HO56" s="97">
        <f>Juniori!HO19</f>
        <v>0</v>
      </c>
      <c r="HP56" s="97">
        <f>Juniori!HP19</f>
        <v>0</v>
      </c>
      <c r="HQ56" s="97">
        <f>Juniori!HQ19</f>
        <v>0</v>
      </c>
      <c r="HR56" s="97">
        <f>Juniori!HR19</f>
        <v>0</v>
      </c>
      <c r="HS56" s="97">
        <f>Juniori!HS19</f>
        <v>0</v>
      </c>
      <c r="HT56" s="97">
        <f>Juniori!HT19</f>
        <v>0</v>
      </c>
      <c r="HU56" s="97">
        <f>Juniori!HU19</f>
        <v>0</v>
      </c>
      <c r="HV56" s="97">
        <f>Juniori!HV19</f>
        <v>0</v>
      </c>
      <c r="HW56" s="97">
        <f>Juniori!HW19</f>
        <v>4</v>
      </c>
      <c r="HX56" s="97">
        <f>Juniori!HX19</f>
        <v>2</v>
      </c>
      <c r="HY56" s="97">
        <f>Juniori!HY19</f>
        <v>0</v>
      </c>
      <c r="HZ56" s="97">
        <f>Juniori!HZ19</f>
        <v>0</v>
      </c>
      <c r="IA56" s="97">
        <f>Juniori!IA19</f>
        <v>0</v>
      </c>
      <c r="IB56" s="97">
        <f>Juniori!IB19</f>
        <v>0</v>
      </c>
      <c r="IC56" s="97">
        <f>Juniori!IC19</f>
        <v>0</v>
      </c>
      <c r="ID56" s="97">
        <f>Juniori!ID19</f>
        <v>0</v>
      </c>
      <c r="IE56" s="97">
        <f>Juniori!IE19</f>
        <v>0</v>
      </c>
      <c r="IF56" s="97">
        <f>Juniori!IF19</f>
        <v>0</v>
      </c>
      <c r="IG56" s="97">
        <f>Juniori!IG19</f>
        <v>0</v>
      </c>
      <c r="IH56" s="97">
        <f>Juniori!IH19</f>
        <v>0</v>
      </c>
      <c r="II56" s="97">
        <f>Juniori!II19</f>
        <v>0</v>
      </c>
      <c r="IJ56" s="97">
        <f>Juniori!IJ19</f>
        <v>0</v>
      </c>
      <c r="IK56" s="97">
        <f>Juniori!IK19</f>
        <v>0</v>
      </c>
      <c r="IL56" s="97">
        <f>Juniori!IL19</f>
        <v>0</v>
      </c>
      <c r="IM56" s="97">
        <f>Juniori!IM19</f>
        <v>0</v>
      </c>
      <c r="IN56" s="97">
        <f>Juniori!IN19</f>
        <v>0</v>
      </c>
      <c r="IO56" s="97">
        <f>Juniori!IO19</f>
        <v>0</v>
      </c>
      <c r="IP56" s="97">
        <f>Juniori!IP19</f>
        <v>0</v>
      </c>
      <c r="IQ56" s="97">
        <f>Juniori!IQ19</f>
        <v>0</v>
      </c>
      <c r="IR56" s="97">
        <f>Juniori!IR19</f>
        <v>0</v>
      </c>
      <c r="IS56" s="97">
        <f>Juniori!IS19</f>
        <v>0</v>
      </c>
      <c r="IT56" s="97">
        <f>Juniori!IT19</f>
        <v>0</v>
      </c>
      <c r="IU56" s="97">
        <f>Juniori!IU19</f>
        <v>0</v>
      </c>
      <c r="IV56" s="97">
        <f>Juniori!IV19</f>
        <v>0</v>
      </c>
      <c r="IW56" s="97">
        <f>Juniori!IW19</f>
        <v>0</v>
      </c>
      <c r="IX56" s="97">
        <f>Juniori!IX19</f>
        <v>0</v>
      </c>
      <c r="IY56" s="97">
        <f>Juniori!IY19</f>
        <v>0</v>
      </c>
      <c r="IZ56" s="97">
        <f>Juniori!IZ19</f>
        <v>0</v>
      </c>
      <c r="JA56" s="97">
        <f>Juniori!JA19</f>
        <v>0</v>
      </c>
      <c r="JB56" s="97">
        <f>Juniori!JB19</f>
        <v>0</v>
      </c>
      <c r="JC56" s="97">
        <f>Juniori!JC19</f>
        <v>0</v>
      </c>
      <c r="JD56" s="97">
        <f>Juniori!JD19</f>
        <v>0</v>
      </c>
      <c r="JE56" s="97">
        <f>Juniori!JE19</f>
        <v>0</v>
      </c>
      <c r="JF56" s="97">
        <f>Juniori!JF19</f>
        <v>0</v>
      </c>
      <c r="JG56" s="97">
        <f>Juniori!JG19</f>
        <v>0</v>
      </c>
      <c r="JH56" s="97">
        <f>Juniori!JH19</f>
        <v>0</v>
      </c>
      <c r="JI56" s="97">
        <f>Juniori!JI19</f>
        <v>0</v>
      </c>
      <c r="JJ56" s="97">
        <f>Juniori!JJ19</f>
        <v>0</v>
      </c>
      <c r="JK56" s="97">
        <f>Juniori!JK19</f>
        <v>0</v>
      </c>
      <c r="JL56" s="97">
        <f>Juniori!JL19</f>
        <v>0</v>
      </c>
      <c r="JM56" s="97">
        <f>Juniori!JM19</f>
        <v>0</v>
      </c>
      <c r="JN56" s="97">
        <f>Juniori!JN19</f>
        <v>0</v>
      </c>
      <c r="JO56" s="97">
        <f>Juniori!JO19</f>
        <v>0</v>
      </c>
      <c r="JP56" s="97">
        <f>Juniori!JP19</f>
        <v>0</v>
      </c>
      <c r="JQ56" s="97">
        <f>Juniori!JQ19</f>
        <v>0</v>
      </c>
      <c r="JR56" s="97">
        <f>Juniori!JR19</f>
        <v>0</v>
      </c>
      <c r="JS56" s="97">
        <f>Juniori!JS19</f>
        <v>0</v>
      </c>
      <c r="JT56" s="97">
        <f>Juniori!JT19</f>
        <v>0</v>
      </c>
      <c r="JU56" s="97">
        <f>Juniori!JU19</f>
        <v>0</v>
      </c>
      <c r="JV56" s="97" t="str">
        <f>Juniori!JV19</f>
        <v>o</v>
      </c>
      <c r="JW56" s="97">
        <f>Juniori!JW19</f>
        <v>0</v>
      </c>
      <c r="JX56" s="97">
        <f>Juniori!JX19</f>
        <v>0</v>
      </c>
      <c r="JY56" s="97">
        <f>Juniori!JY19</f>
        <v>0</v>
      </c>
      <c r="JZ56" s="97">
        <f>Juniori!JZ19</f>
        <v>0</v>
      </c>
      <c r="KA56" s="97">
        <f>Juniori!KA19</f>
        <v>0</v>
      </c>
      <c r="KB56" s="97">
        <f>Juniori!KB19</f>
        <v>0</v>
      </c>
      <c r="KC56" s="97">
        <f>Juniori!KC19</f>
        <v>0</v>
      </c>
      <c r="KD56" s="97">
        <f>Juniori!KD19</f>
        <v>0</v>
      </c>
      <c r="KE56" s="97" t="str">
        <f>Juniori!KE19</f>
        <v>o</v>
      </c>
      <c r="KF56" s="97">
        <f>Juniori!KF19</f>
        <v>0</v>
      </c>
      <c r="KG56" s="97">
        <f>Juniori!KG19</f>
        <v>0</v>
      </c>
      <c r="KH56" s="97">
        <f>Juniori!KH19</f>
        <v>0</v>
      </c>
      <c r="KI56" s="97">
        <f>Juniori!KI19</f>
        <v>0</v>
      </c>
      <c r="KJ56" s="97">
        <f>Juniori!KJ19</f>
        <v>0</v>
      </c>
      <c r="KK56" s="97">
        <f>Juniori!KK19</f>
        <v>0</v>
      </c>
      <c r="KL56" s="97">
        <f>Juniori!KL19</f>
        <v>0</v>
      </c>
      <c r="KM56" s="97">
        <f>Juniori!KM19</f>
        <v>0</v>
      </c>
      <c r="KN56" s="97" t="str">
        <f>Juniori!KN19</f>
        <v>o</v>
      </c>
      <c r="KO56" s="97" t="str">
        <f>Juniori!KO19</f>
        <v>o</v>
      </c>
      <c r="KP56" s="97">
        <f>Juniori!KP19</f>
        <v>0</v>
      </c>
      <c r="KQ56" s="97">
        <f>Juniori!KQ19</f>
        <v>0</v>
      </c>
      <c r="KR56" s="97">
        <f>Juniori!KR19</f>
        <v>0</v>
      </c>
      <c r="KS56" s="97">
        <f>Juniori!KS19</f>
        <v>0</v>
      </c>
      <c r="KT56" s="97">
        <f>Juniori!KT19</f>
        <v>0</v>
      </c>
      <c r="KU56" s="97">
        <f>Juniori!KU19</f>
        <v>0</v>
      </c>
      <c r="KV56" s="97">
        <f>Juniori!KV19</f>
        <v>0</v>
      </c>
      <c r="KW56" s="97">
        <f>Juniori!KW19</f>
        <v>2</v>
      </c>
      <c r="KX56" s="97">
        <f>Juniori!KX19</f>
        <v>2</v>
      </c>
      <c r="KY56" s="97">
        <f>Juniori!KY19</f>
        <v>0</v>
      </c>
      <c r="KZ56" s="97">
        <f>Juniori!KZ19</f>
        <v>0</v>
      </c>
      <c r="LA56" s="97">
        <f>Juniori!LA19</f>
        <v>0</v>
      </c>
      <c r="LB56" s="97">
        <f>Juniori!LB19</f>
        <v>0</v>
      </c>
      <c r="LC56" s="97">
        <f>Juniori!LC19</f>
        <v>0</v>
      </c>
      <c r="LD56" s="97">
        <f>Juniori!LD19</f>
        <v>0</v>
      </c>
      <c r="LE56" s="97">
        <f>Juniori!LE19</f>
        <v>0</v>
      </c>
      <c r="LF56" s="97">
        <f>Juniori!LF19</f>
        <v>0</v>
      </c>
      <c r="LG56" s="97">
        <f>Juniori!LG19</f>
        <v>0</v>
      </c>
      <c r="LH56" s="97">
        <f>Juniori!LH19</f>
        <v>0</v>
      </c>
      <c r="LI56" s="97">
        <f>Juniori!LI19</f>
        <v>0</v>
      </c>
      <c r="LJ56" s="97">
        <f>Juniori!LJ19</f>
        <v>0</v>
      </c>
      <c r="LK56" s="97">
        <f>Juniori!LK19</f>
        <v>0</v>
      </c>
      <c r="LL56" s="97">
        <f>Juniori!LL19</f>
        <v>1</v>
      </c>
      <c r="LM56" s="97" t="str">
        <f>Juniori!LM19</f>
        <v>o</v>
      </c>
      <c r="LN56" s="97">
        <f>Juniori!LN19</f>
        <v>0</v>
      </c>
      <c r="LO56" s="97">
        <f>Juniori!LO19</f>
        <v>0</v>
      </c>
      <c r="LP56" s="97">
        <f>Juniori!LP19</f>
        <v>0</v>
      </c>
      <c r="LQ56" s="97">
        <f>Juniori!LQ19</f>
        <v>0</v>
      </c>
      <c r="LR56" s="97">
        <f>Juniori!LR19</f>
        <v>0</v>
      </c>
      <c r="LS56" s="97">
        <f>Juniori!LS19</f>
        <v>0</v>
      </c>
      <c r="LT56" s="97">
        <f>Juniori!LT19</f>
        <v>0</v>
      </c>
      <c r="LU56" s="97">
        <f>Juniori!LU19</f>
        <v>0</v>
      </c>
      <c r="LV56" s="97">
        <f>Juniori!LV19</f>
        <v>0</v>
      </c>
      <c r="LW56" s="97">
        <f>Juniori!LW19</f>
        <v>0</v>
      </c>
      <c r="LX56" s="97">
        <f>Juniori!LX19</f>
        <v>0</v>
      </c>
      <c r="LY56" s="97">
        <f>Juniori!LY19</f>
        <v>0</v>
      </c>
      <c r="LZ56" s="97">
        <f>Juniori!LZ19</f>
        <v>0</v>
      </c>
      <c r="MA56" s="97">
        <f>Juniori!MA19</f>
        <v>0</v>
      </c>
      <c r="MB56" s="97">
        <f>Juniori!MB19</f>
        <v>0</v>
      </c>
      <c r="MC56" s="97">
        <f>Juniori!MC19</f>
        <v>0</v>
      </c>
      <c r="MD56" s="97">
        <f>Juniori!MD19</f>
        <v>0</v>
      </c>
      <c r="ME56" s="97">
        <f>Juniori!ME19</f>
        <v>0</v>
      </c>
      <c r="MF56" s="97">
        <f>Juniori!MF19</f>
        <v>0</v>
      </c>
      <c r="MG56" s="97">
        <f>Juniori!MG19</f>
        <v>0</v>
      </c>
      <c r="MH56" s="97">
        <f>Juniori!MH19</f>
        <v>0</v>
      </c>
      <c r="MI56" s="97">
        <f>Juniori!MI19</f>
        <v>0</v>
      </c>
      <c r="MJ56" s="97">
        <f>Juniori!MJ19</f>
        <v>0</v>
      </c>
      <c r="MK56" s="97">
        <f>Juniori!MK19</f>
        <v>0</v>
      </c>
      <c r="ML56" s="97">
        <f>Juniori!ML19</f>
        <v>0</v>
      </c>
      <c r="MM56" s="97">
        <f>Juniori!MM19</f>
        <v>0</v>
      </c>
      <c r="MN56" s="97">
        <f>Juniori!MN19</f>
        <v>0</v>
      </c>
      <c r="MO56" s="97">
        <f>Juniori!MO19</f>
        <v>0</v>
      </c>
      <c r="MP56" s="97">
        <f>Juniori!MP19</f>
        <v>0</v>
      </c>
      <c r="MQ56" s="97">
        <f>Juniori!MQ19</f>
        <v>0</v>
      </c>
      <c r="MR56" s="97">
        <f>Juniori!MR19</f>
        <v>0</v>
      </c>
      <c r="MS56" s="97">
        <f>Juniori!MS19</f>
        <v>0</v>
      </c>
      <c r="MT56" s="97">
        <f>Juniori!MT19</f>
        <v>0</v>
      </c>
      <c r="MU56" s="97">
        <f>Juniori!MU19</f>
        <v>0</v>
      </c>
      <c r="MV56" s="97">
        <f>Juniori!MV19</f>
        <v>0</v>
      </c>
      <c r="MW56" s="97">
        <f>Juniori!MW19</f>
        <v>0</v>
      </c>
      <c r="MX56" s="97">
        <f>Juniori!MX19</f>
        <v>0</v>
      </c>
      <c r="MY56" s="97">
        <f>Juniori!MY19</f>
        <v>0</v>
      </c>
      <c r="MZ56" s="97">
        <f>Juniori!MZ19</f>
        <v>0</v>
      </c>
      <c r="NA56" s="97">
        <f>Juniori!NA19</f>
        <v>0</v>
      </c>
      <c r="NB56" s="97">
        <f>Juniori!NB19</f>
        <v>0</v>
      </c>
      <c r="NC56" s="97">
        <f>Juniori!NC19</f>
        <v>0</v>
      </c>
      <c r="ND56" s="97">
        <f>Juniori!ND19</f>
        <v>0</v>
      </c>
      <c r="NE56" s="97">
        <f>Juniori!NE19</f>
        <v>0</v>
      </c>
      <c r="NF56" s="97">
        <f>Juniori!NF19</f>
        <v>0</v>
      </c>
      <c r="NG56" s="97">
        <f>Juniori!NG19</f>
        <v>0</v>
      </c>
      <c r="NH56" s="97">
        <f>Juniori!NH19</f>
        <v>0</v>
      </c>
      <c r="NI56" s="97">
        <f>Juniori!NI19</f>
        <v>0</v>
      </c>
      <c r="NJ56" s="97">
        <f>Juniori!NJ19</f>
        <v>0</v>
      </c>
      <c r="NK56" s="97">
        <f>Juniori!NK19</f>
        <v>0</v>
      </c>
      <c r="NL56" s="97">
        <f>Juniori!NL19</f>
        <v>0</v>
      </c>
      <c r="NM56" s="97">
        <f>Juniori!NM19</f>
        <v>0</v>
      </c>
      <c r="NN56" s="97">
        <f>Juniori!NN19</f>
        <v>0</v>
      </c>
      <c r="NO56" s="97">
        <f>Juniori!NO19</f>
        <v>0</v>
      </c>
      <c r="NP56" s="97">
        <f>Juniori!NP19</f>
        <v>0</v>
      </c>
      <c r="NQ56" s="97">
        <f>Juniori!NQ19</f>
        <v>0</v>
      </c>
      <c r="NR56" s="97">
        <f>Juniori!NR19</f>
        <v>0</v>
      </c>
      <c r="NS56" s="97">
        <f>Juniori!NS19</f>
        <v>0</v>
      </c>
      <c r="NT56" s="97">
        <f>Juniori!NT19</f>
        <v>0</v>
      </c>
      <c r="NU56" s="97">
        <f>Juniori!NU19</f>
        <v>0</v>
      </c>
      <c r="NV56" s="97">
        <f>Juniori!NV19</f>
        <v>0</v>
      </c>
      <c r="NW56" s="97">
        <f>Juniori!NW19</f>
        <v>0</v>
      </c>
      <c r="NX56" s="97">
        <f>Juniori!NX19</f>
        <v>0</v>
      </c>
      <c r="NY56" s="97">
        <f>Juniori!NY19</f>
        <v>0</v>
      </c>
      <c r="NZ56" s="97">
        <f>Juniori!NZ19</f>
        <v>0</v>
      </c>
      <c r="OA56" s="97">
        <f>Juniori!OA19</f>
        <v>0</v>
      </c>
      <c r="OB56" s="97">
        <f>Juniori!OB19</f>
        <v>0</v>
      </c>
      <c r="OC56" s="97">
        <f>Juniori!OC19</f>
        <v>0</v>
      </c>
      <c r="OD56" s="97">
        <f>Juniori!OD19</f>
        <v>0</v>
      </c>
      <c r="OE56" s="97">
        <f>Juniori!OE19</f>
        <v>0</v>
      </c>
      <c r="OF56" s="97">
        <f>Juniori!OF19</f>
        <v>0</v>
      </c>
      <c r="OG56" s="97">
        <f>Juniori!OG19</f>
        <v>0</v>
      </c>
      <c r="OH56" s="97">
        <f>Juniori!OH19</f>
        <v>0</v>
      </c>
      <c r="OI56" s="97">
        <f>Juniori!OI19</f>
        <v>0</v>
      </c>
      <c r="OJ56" s="97">
        <f>Juniori!OJ19</f>
        <v>0</v>
      </c>
      <c r="OK56" s="97">
        <f>Juniori!OK19</f>
        <v>0</v>
      </c>
      <c r="OL56" s="97">
        <f>Juniori!OL19</f>
        <v>0</v>
      </c>
      <c r="OM56" s="97">
        <f>Juniori!OM19</f>
        <v>0</v>
      </c>
      <c r="ON56" s="97">
        <f>Juniori!ON19</f>
        <v>0</v>
      </c>
      <c r="OO56" s="97">
        <f>Juniori!OO19</f>
        <v>0</v>
      </c>
      <c r="OP56" s="97">
        <f>Juniori!OP19</f>
        <v>0</v>
      </c>
      <c r="OQ56" s="97">
        <f>Juniori!OQ19</f>
        <v>0</v>
      </c>
      <c r="OR56" s="97">
        <f>Juniori!OR19</f>
        <v>0</v>
      </c>
      <c r="OS56" s="97">
        <f>Juniori!OS19</f>
        <v>0</v>
      </c>
      <c r="OT56" s="97">
        <f>Juniori!OT19</f>
        <v>0</v>
      </c>
      <c r="OU56" s="97">
        <f>Juniori!OU19</f>
        <v>0</v>
      </c>
      <c r="OV56" s="97">
        <f>Juniori!OV19</f>
        <v>0</v>
      </c>
      <c r="OW56" s="97">
        <f>Juniori!OW19</f>
        <v>0</v>
      </c>
      <c r="OX56" s="97">
        <f>Juniori!OX19</f>
        <v>0</v>
      </c>
      <c r="OY56" s="97">
        <f>Juniori!OY19</f>
        <v>0</v>
      </c>
      <c r="OZ56" s="97">
        <f>Juniori!OZ19</f>
        <v>0</v>
      </c>
      <c r="PA56" s="97">
        <f>Juniori!PA19</f>
        <v>0</v>
      </c>
      <c r="PB56" s="97">
        <f>Juniori!PB19</f>
        <v>0</v>
      </c>
      <c r="PC56" s="97">
        <f>Juniori!PC19</f>
        <v>0</v>
      </c>
      <c r="PD56" s="97">
        <f>Juniori!PD19</f>
        <v>0</v>
      </c>
      <c r="PE56" s="97">
        <f>Juniori!PE19</f>
        <v>0</v>
      </c>
      <c r="PF56" s="97">
        <f>Juniori!PF19</f>
        <v>0</v>
      </c>
      <c r="PG56" s="97">
        <f>Juniori!PG19</f>
        <v>0</v>
      </c>
      <c r="PH56" s="97">
        <f>Juniori!PH19</f>
        <v>0</v>
      </c>
      <c r="PI56" s="97">
        <f>Juniori!PI19</f>
        <v>0</v>
      </c>
      <c r="PJ56" s="97">
        <f>Juniori!PJ19</f>
        <v>0</v>
      </c>
      <c r="PK56" s="97">
        <f>Juniori!PK19</f>
        <v>0</v>
      </c>
      <c r="PL56" s="97">
        <f>Juniori!PL19</f>
        <v>0</v>
      </c>
      <c r="PM56" s="97">
        <f>Juniori!PM19</f>
        <v>0</v>
      </c>
      <c r="PN56" s="97">
        <f>Juniori!PN19</f>
        <v>0</v>
      </c>
      <c r="PO56" s="97">
        <f>Juniori!PO19</f>
        <v>0</v>
      </c>
      <c r="PP56" s="97">
        <f>Juniori!PP19</f>
        <v>0</v>
      </c>
      <c r="PQ56" s="97">
        <f>Juniori!PQ19</f>
        <v>0</v>
      </c>
      <c r="PR56" s="97">
        <f>Juniori!PR19</f>
        <v>0</v>
      </c>
      <c r="PS56" s="97">
        <f>Juniori!PS19</f>
        <v>0</v>
      </c>
      <c r="PT56" s="97">
        <f>Juniori!PT19</f>
        <v>0</v>
      </c>
      <c r="PU56" s="97">
        <f>Juniori!PU19</f>
        <v>0</v>
      </c>
      <c r="PV56" s="97">
        <f>Juniori!PV19</f>
        <v>0</v>
      </c>
      <c r="PW56" s="97">
        <f>Juniori!PW19</f>
        <v>0</v>
      </c>
      <c r="PX56" s="97">
        <f>Juniori!PX19</f>
        <v>0</v>
      </c>
      <c r="PY56" s="97">
        <f>Juniori!PY19</f>
        <v>0</v>
      </c>
      <c r="PZ56" s="97">
        <f>Juniori!PZ19</f>
        <v>0</v>
      </c>
      <c r="QA56" s="97">
        <f>Juniori!QA19</f>
        <v>0</v>
      </c>
      <c r="QB56" s="97">
        <f>Juniori!QB19</f>
        <v>0</v>
      </c>
      <c r="QC56" s="97">
        <f>Juniori!QC19</f>
        <v>0</v>
      </c>
      <c r="QD56" s="97">
        <f>Juniori!QD19</f>
        <v>0</v>
      </c>
      <c r="QE56" s="97">
        <f>Juniori!QE19</f>
        <v>0</v>
      </c>
      <c r="QF56" s="97">
        <f>Juniori!QF19</f>
        <v>0</v>
      </c>
      <c r="QG56" s="97">
        <f>Juniori!QG19</f>
        <v>0</v>
      </c>
      <c r="QH56" s="97">
        <f>Juniori!QH19</f>
        <v>0</v>
      </c>
      <c r="QI56" s="97">
        <f>Juniori!QI19</f>
        <v>0</v>
      </c>
      <c r="QJ56" s="97">
        <f>Juniori!QJ19</f>
        <v>0</v>
      </c>
      <c r="QK56" s="97">
        <f>Juniori!QK19</f>
        <v>0</v>
      </c>
      <c r="QL56" s="97">
        <f>Juniori!QL19</f>
        <v>0</v>
      </c>
      <c r="QM56" s="97">
        <f>Juniori!QM19</f>
        <v>0</v>
      </c>
      <c r="QN56" s="97">
        <f>Juniori!QN19</f>
        <v>0</v>
      </c>
      <c r="QO56" s="97">
        <f>Juniori!QO19</f>
        <v>0</v>
      </c>
      <c r="QP56" s="97">
        <f>Juniori!QP19</f>
        <v>0</v>
      </c>
      <c r="QQ56" s="97">
        <f>Juniori!QQ19</f>
        <v>0</v>
      </c>
      <c r="QR56" s="97">
        <f>Juniori!QR19</f>
        <v>0</v>
      </c>
      <c r="QS56" s="97">
        <f>Juniori!QS19</f>
        <v>0</v>
      </c>
      <c r="QT56" s="97">
        <f>Juniori!QT19</f>
        <v>0</v>
      </c>
      <c r="QU56" s="97">
        <f>Juniori!QU19</f>
        <v>0</v>
      </c>
      <c r="QV56" s="97">
        <f>Juniori!QV19</f>
        <v>0</v>
      </c>
      <c r="QW56" s="97">
        <f>Juniori!QW19</f>
        <v>0</v>
      </c>
      <c r="QX56" s="97">
        <f>Juniori!QX19</f>
        <v>0</v>
      </c>
      <c r="QY56" s="97">
        <f>Juniori!QY19</f>
        <v>0</v>
      </c>
      <c r="QZ56" s="97">
        <f>Juniori!QZ19</f>
        <v>0</v>
      </c>
      <c r="RA56" s="97">
        <f>Juniori!RA19</f>
        <v>0</v>
      </c>
      <c r="RB56" s="97">
        <f>Juniori!RB19</f>
        <v>0</v>
      </c>
      <c r="RC56" s="97">
        <f>Juniori!RC19</f>
        <v>0</v>
      </c>
      <c r="RD56" s="97">
        <f>Juniori!RD19</f>
        <v>0</v>
      </c>
      <c r="RE56" s="97">
        <f>Juniori!RE19</f>
        <v>0</v>
      </c>
      <c r="RF56" s="97">
        <f>Juniori!RF19</f>
        <v>0</v>
      </c>
      <c r="RG56" s="97">
        <f>Juniori!RG19</f>
        <v>0</v>
      </c>
      <c r="RH56" s="97">
        <f>Juniori!RH19</f>
        <v>0</v>
      </c>
      <c r="RI56" s="97">
        <f>Juniori!RI19</f>
        <v>0</v>
      </c>
      <c r="RJ56" s="97">
        <f>Juniori!RJ19</f>
        <v>0</v>
      </c>
      <c r="RK56" s="97">
        <f>Juniori!RK19</f>
        <v>0</v>
      </c>
      <c r="RL56" s="97">
        <f>Juniori!RL19</f>
        <v>0</v>
      </c>
      <c r="RM56" s="97">
        <f>Juniori!RM19</f>
        <v>0</v>
      </c>
      <c r="RN56" s="97">
        <f>Juniori!RN19</f>
        <v>0</v>
      </c>
      <c r="RO56" s="97">
        <f>Juniori!RO19</f>
        <v>0</v>
      </c>
      <c r="RP56" s="97">
        <f>Juniori!RP19</f>
        <v>0</v>
      </c>
      <c r="RQ56" s="97">
        <f>Juniori!RQ19</f>
        <v>0</v>
      </c>
      <c r="RR56" s="97">
        <f>Juniori!RR19</f>
        <v>0</v>
      </c>
      <c r="RS56" s="97">
        <f>Juniori!RS19</f>
        <v>0</v>
      </c>
      <c r="RT56" s="97">
        <f>Juniori!RT19</f>
        <v>0</v>
      </c>
      <c r="RU56" s="97">
        <f>Juniori!RU19</f>
        <v>0</v>
      </c>
      <c r="RV56" s="97">
        <f>Juniori!RV19</f>
        <v>0</v>
      </c>
      <c r="RW56" s="97">
        <f>Juniori!RW19</f>
        <v>0</v>
      </c>
      <c r="RX56" s="97">
        <f>Juniori!RX19</f>
        <v>0</v>
      </c>
      <c r="RY56" s="97">
        <f>Juniori!RY19</f>
        <v>0</v>
      </c>
      <c r="RZ56" s="97">
        <f>Juniori!RZ19</f>
        <v>0</v>
      </c>
      <c r="SA56" s="97">
        <f>Juniori!SA19</f>
        <v>0</v>
      </c>
      <c r="SB56" s="97">
        <f>Juniori!SB19</f>
        <v>0</v>
      </c>
      <c r="SC56" s="97">
        <f>Juniori!SC19</f>
        <v>0</v>
      </c>
      <c r="SD56" s="97">
        <f>Juniori!SD19</f>
        <v>0</v>
      </c>
      <c r="SE56" s="97">
        <f>Juniori!SE19</f>
        <v>0</v>
      </c>
      <c r="SF56" s="97">
        <f>Juniori!SF19</f>
        <v>0</v>
      </c>
      <c r="SG56" s="97">
        <f>Juniori!SG19</f>
        <v>0</v>
      </c>
      <c r="SH56" s="97">
        <f>Juniori!SH19</f>
        <v>0</v>
      </c>
      <c r="SI56" s="97">
        <f>Juniori!SI19</f>
        <v>0</v>
      </c>
      <c r="SJ56" s="97">
        <f>Juniori!SJ19</f>
        <v>0</v>
      </c>
      <c r="SK56" s="97">
        <f>Juniori!SK19</f>
        <v>0</v>
      </c>
      <c r="SL56" s="97">
        <f>Juniori!SL19</f>
        <v>0</v>
      </c>
      <c r="SM56" s="97">
        <f>Juniori!SM19</f>
        <v>0</v>
      </c>
      <c r="SN56" s="97">
        <f>Juniori!SN19</f>
        <v>0</v>
      </c>
      <c r="SO56" s="97">
        <f>Juniori!SO19</f>
        <v>0</v>
      </c>
      <c r="SP56" s="97">
        <f>Juniori!SP19</f>
        <v>0</v>
      </c>
      <c r="SQ56" s="97">
        <f>Juniori!SQ19</f>
        <v>0</v>
      </c>
      <c r="SR56" s="97">
        <f>Juniori!SR19</f>
        <v>0</v>
      </c>
      <c r="SS56" s="97">
        <f>Juniori!SS19</f>
        <v>0</v>
      </c>
      <c r="ST56" s="97">
        <f>Juniori!ST19</f>
        <v>0</v>
      </c>
      <c r="SU56" s="97">
        <f>Juniori!SU19</f>
        <v>0</v>
      </c>
      <c r="SV56" s="97">
        <f>Juniori!SV19</f>
        <v>0</v>
      </c>
      <c r="SW56" s="97">
        <f>Juniori!SW19</f>
        <v>0</v>
      </c>
      <c r="SX56" s="97">
        <f>Juniori!SX19</f>
        <v>0</v>
      </c>
      <c r="SY56" s="97">
        <f>Juniori!SY19</f>
        <v>0</v>
      </c>
      <c r="SZ56" s="97">
        <f>Juniori!SZ19</f>
        <v>0</v>
      </c>
      <c r="TA56" s="97">
        <f>Juniori!TA19</f>
        <v>0</v>
      </c>
      <c r="TB56" s="97">
        <f>Juniori!TB19</f>
        <v>0</v>
      </c>
    </row>
    <row r="57" spans="1:522" s="1" customFormat="1" ht="18" customHeight="1" x14ac:dyDescent="0.2">
      <c r="A57" s="12">
        <v>40</v>
      </c>
      <c r="B57" s="11" t="s">
        <v>760</v>
      </c>
      <c r="D57" s="1">
        <v>2021</v>
      </c>
      <c r="E57" s="4" t="s">
        <v>231</v>
      </c>
      <c r="F57" s="1">
        <v>5599</v>
      </c>
      <c r="G57" s="9" t="s">
        <v>95</v>
      </c>
      <c r="H57" s="4" t="s">
        <v>258</v>
      </c>
      <c r="I57" s="1">
        <f>SUM(K57:TB57)</f>
        <v>36.5</v>
      </c>
      <c r="J57" s="12">
        <f>Tabuľka4[[#This Row],[Stĺpec9]]</f>
        <v>36.5</v>
      </c>
      <c r="K57" s="97">
        <f>Seniori!K10</f>
        <v>0</v>
      </c>
      <c r="L57" s="97">
        <f>Seniori!L10</f>
        <v>0</v>
      </c>
      <c r="M57" s="97">
        <f>Seniori!M10</f>
        <v>0</v>
      </c>
      <c r="N57" s="97">
        <f>Seniori!N10</f>
        <v>0</v>
      </c>
      <c r="O57" s="97">
        <f>Seniori!O10</f>
        <v>0</v>
      </c>
      <c r="P57" s="97">
        <f>Seniori!P10</f>
        <v>0</v>
      </c>
      <c r="Q57" s="97">
        <f>Seniori!Q10</f>
        <v>0</v>
      </c>
      <c r="R57" s="97">
        <f>Seniori!R10</f>
        <v>0</v>
      </c>
      <c r="S57" s="97">
        <f>Seniori!S10</f>
        <v>0</v>
      </c>
      <c r="T57" s="97">
        <f>Seniori!T10</f>
        <v>0</v>
      </c>
      <c r="U57" s="97">
        <f>Seniori!U10</f>
        <v>0</v>
      </c>
      <c r="V57" s="97">
        <f>Seniori!V10</f>
        <v>0</v>
      </c>
      <c r="W57" s="97">
        <f>Seniori!W10</f>
        <v>0</v>
      </c>
      <c r="X57" s="97">
        <f>Seniori!X10</f>
        <v>0</v>
      </c>
      <c r="Y57" s="97">
        <f>Seniori!Y10</f>
        <v>0</v>
      </c>
      <c r="Z57" s="97">
        <f>Seniori!Z10</f>
        <v>0</v>
      </c>
      <c r="AA57" s="97">
        <f>Seniori!AA10</f>
        <v>0</v>
      </c>
      <c r="AB57" s="97">
        <f>Seniori!AB10</f>
        <v>0</v>
      </c>
      <c r="AC57" s="97">
        <f>Seniori!AC10</f>
        <v>0</v>
      </c>
      <c r="AD57" s="97">
        <f>Seniori!AD10</f>
        <v>0</v>
      </c>
      <c r="AE57" s="97">
        <f>Seniori!AE10</f>
        <v>0</v>
      </c>
      <c r="AF57" s="97">
        <f>Seniori!AF10</f>
        <v>0</v>
      </c>
      <c r="AG57" s="97">
        <f>Seniori!AG10</f>
        <v>0</v>
      </c>
      <c r="AH57" s="97">
        <f>Seniori!AH10</f>
        <v>0</v>
      </c>
      <c r="AI57" s="97">
        <f>Seniori!AI10</f>
        <v>0</v>
      </c>
      <c r="AJ57" s="97">
        <f>Seniori!AJ10</f>
        <v>0</v>
      </c>
      <c r="AK57" s="97">
        <f>Seniori!AK10</f>
        <v>0</v>
      </c>
      <c r="AL57" s="97">
        <f>Seniori!AL10</f>
        <v>0</v>
      </c>
      <c r="AM57" s="97">
        <f>Seniori!AM10</f>
        <v>0</v>
      </c>
      <c r="AN57" s="97">
        <f>Seniori!AN10</f>
        <v>0</v>
      </c>
      <c r="AO57" s="97">
        <f>Seniori!AO10</f>
        <v>0</v>
      </c>
      <c r="AP57" s="97">
        <f>Seniori!AP10</f>
        <v>0</v>
      </c>
      <c r="AQ57" s="97">
        <f>Seniori!AQ10</f>
        <v>0</v>
      </c>
      <c r="AR57" s="97">
        <f>Seniori!AR10</f>
        <v>0</v>
      </c>
      <c r="AS57" s="97">
        <f>Seniori!AS10</f>
        <v>0</v>
      </c>
      <c r="AT57" s="97">
        <f>Seniori!AT10</f>
        <v>0</v>
      </c>
      <c r="AU57" s="97">
        <f>Seniori!AU10</f>
        <v>0</v>
      </c>
      <c r="AV57" s="97">
        <f>Seniori!AV10</f>
        <v>0</v>
      </c>
      <c r="AW57" s="97">
        <f>Seniori!AW10</f>
        <v>0</v>
      </c>
      <c r="AX57" s="97">
        <f>Seniori!AX10</f>
        <v>0</v>
      </c>
      <c r="AY57" s="97">
        <f>Seniori!AY10</f>
        <v>0</v>
      </c>
      <c r="AZ57" s="97">
        <f>Seniori!AZ10</f>
        <v>0</v>
      </c>
      <c r="BA57" s="97">
        <f>Seniori!BA10</f>
        <v>0</v>
      </c>
      <c r="BB57" s="97">
        <f>Seniori!BB10</f>
        <v>0</v>
      </c>
      <c r="BC57" s="97">
        <f>Seniori!BC10</f>
        <v>0</v>
      </c>
      <c r="BD57" s="97">
        <f>Seniori!BD10</f>
        <v>0</v>
      </c>
      <c r="BE57" s="97">
        <f>Seniori!BE10</f>
        <v>0</v>
      </c>
      <c r="BF57" s="97">
        <f>Seniori!BF10</f>
        <v>0</v>
      </c>
      <c r="BG57" s="97">
        <f>Seniori!BG10</f>
        <v>0</v>
      </c>
      <c r="BH57" s="97">
        <f>Seniori!BH10</f>
        <v>0</v>
      </c>
      <c r="BI57" s="97">
        <f>Seniori!BI10</f>
        <v>0</v>
      </c>
      <c r="BJ57" s="97">
        <f>Seniori!BJ10</f>
        <v>0</v>
      </c>
      <c r="BK57" s="97">
        <f>Seniori!BK10</f>
        <v>0</v>
      </c>
      <c r="BL57" s="97">
        <f>Seniori!BL10</f>
        <v>0</v>
      </c>
      <c r="BM57" s="97">
        <f>Seniori!BM10</f>
        <v>0</v>
      </c>
      <c r="BN57" s="97">
        <f>Seniori!BN10</f>
        <v>0</v>
      </c>
      <c r="BO57" s="97">
        <f>Seniori!BO10</f>
        <v>0</v>
      </c>
      <c r="BP57" s="97">
        <f>Seniori!BP10</f>
        <v>0</v>
      </c>
      <c r="BQ57" s="97">
        <f>Seniori!BQ10</f>
        <v>0</v>
      </c>
      <c r="BR57" s="97">
        <f>Seniori!BR10</f>
        <v>0</v>
      </c>
      <c r="BS57" s="97">
        <f>Seniori!BS10</f>
        <v>0</v>
      </c>
      <c r="BT57" s="97">
        <f>Seniori!BT10</f>
        <v>0</v>
      </c>
      <c r="BU57" s="97">
        <f>Seniori!BU10</f>
        <v>0</v>
      </c>
      <c r="BV57" s="97">
        <f>Seniori!BV10</f>
        <v>0</v>
      </c>
      <c r="BW57" s="97">
        <f>Seniori!BW10</f>
        <v>0</v>
      </c>
      <c r="BX57" s="97">
        <f>Seniori!BX10</f>
        <v>0</v>
      </c>
      <c r="BY57" s="97">
        <f>Seniori!BY10</f>
        <v>0</v>
      </c>
      <c r="BZ57" s="97">
        <f>Seniori!BZ10</f>
        <v>0</v>
      </c>
      <c r="CA57" s="97">
        <f>Seniori!CA10</f>
        <v>0</v>
      </c>
      <c r="CB57" s="97">
        <f>Seniori!CB10</f>
        <v>0</v>
      </c>
      <c r="CC57" s="97">
        <f>Seniori!CC10</f>
        <v>0</v>
      </c>
      <c r="CD57" s="97">
        <f>Seniori!CD10</f>
        <v>0</v>
      </c>
      <c r="CE57" s="97">
        <f>Seniori!CE10</f>
        <v>0</v>
      </c>
      <c r="CF57" s="97">
        <f>Seniori!CF10</f>
        <v>0</v>
      </c>
      <c r="CG57" s="97">
        <f>Seniori!CG10</f>
        <v>0</v>
      </c>
      <c r="CH57" s="97">
        <f>Seniori!CH10</f>
        <v>0</v>
      </c>
      <c r="CI57" s="97">
        <f>Seniori!CI10</f>
        <v>0</v>
      </c>
      <c r="CJ57" s="97">
        <f>Seniori!CJ10</f>
        <v>0</v>
      </c>
      <c r="CK57" s="97">
        <f>Seniori!CK10</f>
        <v>0</v>
      </c>
      <c r="CL57" s="97">
        <f>Seniori!CL10</f>
        <v>0</v>
      </c>
      <c r="CM57" s="97">
        <f>Seniori!CM10</f>
        <v>0</v>
      </c>
      <c r="CN57" s="97">
        <f>Seniori!CN10</f>
        <v>0</v>
      </c>
      <c r="CO57" s="97">
        <f>Seniori!CO10</f>
        <v>0</v>
      </c>
      <c r="CP57" s="97">
        <f>Seniori!CP10</f>
        <v>0</v>
      </c>
      <c r="CQ57" s="97">
        <f>Seniori!CQ10</f>
        <v>0</v>
      </c>
      <c r="CR57" s="97">
        <f>Seniori!CR10</f>
        <v>0</v>
      </c>
      <c r="CS57" s="97">
        <f>Seniori!CS10</f>
        <v>0</v>
      </c>
      <c r="CT57" s="97">
        <f>Seniori!CT10</f>
        <v>0</v>
      </c>
      <c r="CU57" s="97">
        <f>Seniori!CU10</f>
        <v>0</v>
      </c>
      <c r="CV57" s="97">
        <f>Seniori!CV10</f>
        <v>0</v>
      </c>
      <c r="CW57" s="97">
        <f>Seniori!CW10</f>
        <v>0</v>
      </c>
      <c r="CX57" s="97">
        <f>Seniori!CX10</f>
        <v>0</v>
      </c>
      <c r="CY57" s="97">
        <f>Seniori!CY10</f>
        <v>0</v>
      </c>
      <c r="CZ57" s="97">
        <f>Seniori!CZ10</f>
        <v>0</v>
      </c>
      <c r="DA57" s="97">
        <f>Seniori!DA10</f>
        <v>0</v>
      </c>
      <c r="DB57" s="97">
        <f>Seniori!DB10</f>
        <v>0</v>
      </c>
      <c r="DC57" s="97">
        <f>Seniori!DC10</f>
        <v>0</v>
      </c>
      <c r="DD57" s="97">
        <f>Seniori!DD10</f>
        <v>0</v>
      </c>
      <c r="DE57" s="97">
        <f>Seniori!DE10</f>
        <v>0</v>
      </c>
      <c r="DF57" s="97">
        <f>Seniori!DF10</f>
        <v>0</v>
      </c>
      <c r="DG57" s="97">
        <f>Seniori!DG10</f>
        <v>0</v>
      </c>
      <c r="DH57" s="97">
        <f>Seniori!DH10</f>
        <v>0</v>
      </c>
      <c r="DI57" s="97">
        <f>Seniori!DI10</f>
        <v>0</v>
      </c>
      <c r="DJ57" s="97">
        <f>Seniori!DJ10</f>
        <v>0</v>
      </c>
      <c r="DK57" s="97">
        <f>Seniori!DK10</f>
        <v>0</v>
      </c>
      <c r="DL57" s="97">
        <f>Seniori!DL10</f>
        <v>0</v>
      </c>
      <c r="DM57" s="97">
        <f>Seniori!DM10</f>
        <v>0</v>
      </c>
      <c r="DN57" s="97">
        <f>Seniori!DN10</f>
        <v>0</v>
      </c>
      <c r="DO57" s="97">
        <f>Seniori!DO10</f>
        <v>0</v>
      </c>
      <c r="DP57" s="97">
        <f>Seniori!DP10</f>
        <v>0</v>
      </c>
      <c r="DQ57" s="97">
        <f>Seniori!DQ10</f>
        <v>0</v>
      </c>
      <c r="DR57" s="97">
        <f>Seniori!DR10</f>
        <v>0</v>
      </c>
      <c r="DS57" s="97">
        <f>Seniori!DS10</f>
        <v>0</v>
      </c>
      <c r="DT57" s="97">
        <f>Seniori!DT10</f>
        <v>0</v>
      </c>
      <c r="DU57" s="97">
        <f>Seniori!DU10</f>
        <v>0</v>
      </c>
      <c r="DV57" s="97">
        <f>Seniori!DV10</f>
        <v>0</v>
      </c>
      <c r="DW57" s="97">
        <f>Seniori!DW10</f>
        <v>0</v>
      </c>
      <c r="DX57" s="97">
        <f>Seniori!DX10</f>
        <v>0</v>
      </c>
      <c r="DY57" s="97">
        <f>Seniori!DY10</f>
        <v>0</v>
      </c>
      <c r="DZ57" s="97">
        <f>Seniori!DZ10</f>
        <v>0</v>
      </c>
      <c r="EA57" s="97">
        <f>Seniori!EA10</f>
        <v>0</v>
      </c>
      <c r="EB57" s="97">
        <f>Seniori!EB10</f>
        <v>0</v>
      </c>
      <c r="EC57" s="97">
        <f>Seniori!EC10</f>
        <v>0</v>
      </c>
      <c r="ED57" s="97">
        <f>Seniori!ED10</f>
        <v>0</v>
      </c>
      <c r="EE57" s="97">
        <f>Seniori!EE10</f>
        <v>0</v>
      </c>
      <c r="EF57" s="97">
        <f>Seniori!EF10</f>
        <v>0</v>
      </c>
      <c r="EG57" s="97">
        <f>Seniori!EG10</f>
        <v>0</v>
      </c>
      <c r="EH57" s="97">
        <f>Seniori!EH10</f>
        <v>0</v>
      </c>
      <c r="EI57" s="97">
        <f>Seniori!EI10</f>
        <v>0</v>
      </c>
      <c r="EJ57" s="97">
        <f>Seniori!EJ10</f>
        <v>0</v>
      </c>
      <c r="EK57" s="97">
        <f>Seniori!EK10</f>
        <v>0</v>
      </c>
      <c r="EL57" s="97">
        <f>Seniori!EL10</f>
        <v>0</v>
      </c>
      <c r="EM57" s="97">
        <f>Seniori!EM10</f>
        <v>0</v>
      </c>
      <c r="EN57" s="97">
        <f>Seniori!EN10</f>
        <v>0</v>
      </c>
      <c r="EO57" s="97">
        <f>Seniori!EO10</f>
        <v>0</v>
      </c>
      <c r="EP57" s="97">
        <f>Seniori!EP10</f>
        <v>0</v>
      </c>
      <c r="EQ57" s="97">
        <f>Seniori!EQ10</f>
        <v>0</v>
      </c>
      <c r="ER57" s="97">
        <f>Seniori!ER10</f>
        <v>0</v>
      </c>
      <c r="ES57" s="97">
        <f>Seniori!ES10</f>
        <v>0</v>
      </c>
      <c r="ET57" s="97">
        <f>Seniori!ET10</f>
        <v>0</v>
      </c>
      <c r="EU57" s="97">
        <f>Seniori!EU10</f>
        <v>0</v>
      </c>
      <c r="EV57" s="97">
        <f>Seniori!EV10</f>
        <v>0</v>
      </c>
      <c r="EW57" s="97">
        <f>Seniori!EW10</f>
        <v>0</v>
      </c>
      <c r="EX57" s="97">
        <f>Seniori!EX10</f>
        <v>0</v>
      </c>
      <c r="EY57" s="97">
        <f>Seniori!EY10</f>
        <v>0</v>
      </c>
      <c r="EZ57" s="97">
        <f>Seniori!EZ10</f>
        <v>0</v>
      </c>
      <c r="FA57" s="97">
        <f>Seniori!FA10</f>
        <v>0</v>
      </c>
      <c r="FB57" s="97">
        <f>Seniori!FB10</f>
        <v>0</v>
      </c>
      <c r="FC57" s="97">
        <f>Seniori!FC10</f>
        <v>0</v>
      </c>
      <c r="FD57" s="97">
        <f>Seniori!FD10</f>
        <v>0</v>
      </c>
      <c r="FE57" s="97">
        <f>Seniori!FE10</f>
        <v>0</v>
      </c>
      <c r="FF57" s="97">
        <f>Seniori!FF10</f>
        <v>0</v>
      </c>
      <c r="FG57" s="97">
        <f>Seniori!FG10</f>
        <v>0</v>
      </c>
      <c r="FH57" s="97">
        <f>Seniori!FH10</f>
        <v>0</v>
      </c>
      <c r="FI57" s="97">
        <f>Seniori!FI10</f>
        <v>0</v>
      </c>
      <c r="FJ57" s="97">
        <f>Seniori!FJ10</f>
        <v>0</v>
      </c>
      <c r="FK57" s="97">
        <f>Seniori!FK10</f>
        <v>0</v>
      </c>
      <c r="FL57" s="97">
        <f>Seniori!FL10</f>
        <v>0</v>
      </c>
      <c r="FM57" s="97">
        <f>Seniori!FM10</f>
        <v>0</v>
      </c>
      <c r="FN57" s="97">
        <f>Seniori!FN10</f>
        <v>0</v>
      </c>
      <c r="FO57" s="97">
        <f>Seniori!FO10</f>
        <v>0</v>
      </c>
      <c r="FP57" s="97">
        <f>Seniori!FP10</f>
        <v>0</v>
      </c>
      <c r="FQ57" s="97">
        <f>Seniori!FQ10</f>
        <v>0</v>
      </c>
      <c r="FR57" s="97">
        <f>Seniori!FR10</f>
        <v>0</v>
      </c>
      <c r="FS57" s="97">
        <f>Seniori!FS10</f>
        <v>0</v>
      </c>
      <c r="FT57" s="97">
        <f>Seniori!FT10</f>
        <v>0</v>
      </c>
      <c r="FU57" s="97">
        <f>Seniori!FU10</f>
        <v>0</v>
      </c>
      <c r="FV57" s="97">
        <f>Seniori!FV10</f>
        <v>0</v>
      </c>
      <c r="FW57" s="97">
        <f>Seniori!FW10</f>
        <v>0</v>
      </c>
      <c r="FX57" s="97">
        <f>Seniori!FX10</f>
        <v>0</v>
      </c>
      <c r="FY57" s="97">
        <f>Seniori!FY10</f>
        <v>0</v>
      </c>
      <c r="FZ57" s="97">
        <f>Seniori!FZ10</f>
        <v>0</v>
      </c>
      <c r="GA57" s="97">
        <f>Seniori!GA10</f>
        <v>0</v>
      </c>
      <c r="GB57" s="97">
        <f>Seniori!GB10</f>
        <v>0</v>
      </c>
      <c r="GC57" s="97">
        <f>Seniori!GC10</f>
        <v>0</v>
      </c>
      <c r="GD57" s="97">
        <f>Seniori!GD10</f>
        <v>0</v>
      </c>
      <c r="GE57" s="97">
        <f>Seniori!GE10</f>
        <v>0</v>
      </c>
      <c r="GF57" s="97">
        <f>Seniori!GF10</f>
        <v>0</v>
      </c>
      <c r="GG57" s="97">
        <f>Seniori!GG10</f>
        <v>0</v>
      </c>
      <c r="GH57" s="97">
        <f>Seniori!GH10</f>
        <v>0</v>
      </c>
      <c r="GI57" s="97">
        <f>Seniori!GI10</f>
        <v>0</v>
      </c>
      <c r="GJ57" s="97">
        <f>Seniori!GJ10</f>
        <v>0</v>
      </c>
      <c r="GK57" s="97">
        <f>Seniori!GK10</f>
        <v>0</v>
      </c>
      <c r="GL57" s="97">
        <f>Seniori!GL10</f>
        <v>0</v>
      </c>
      <c r="GM57" s="97">
        <f>Seniori!GM10</f>
        <v>0</v>
      </c>
      <c r="GN57" s="97">
        <f>Seniori!GN10</f>
        <v>0</v>
      </c>
      <c r="GO57" s="97">
        <f>Seniori!GO10</f>
        <v>0</v>
      </c>
      <c r="GP57" s="97">
        <f>Seniori!GP10</f>
        <v>0</v>
      </c>
      <c r="GQ57" s="97">
        <f>Seniori!GQ10</f>
        <v>0</v>
      </c>
      <c r="GR57" s="97">
        <f>Seniori!GR10</f>
        <v>0</v>
      </c>
      <c r="GS57" s="97">
        <f>Seniori!GS10</f>
        <v>0</v>
      </c>
      <c r="GT57" s="97">
        <f>Seniori!GT10</f>
        <v>0</v>
      </c>
      <c r="GU57" s="97">
        <f>Seniori!GU10</f>
        <v>0</v>
      </c>
      <c r="GV57" s="97">
        <f>Seniori!GV10</f>
        <v>0</v>
      </c>
      <c r="GW57" s="97">
        <f>Seniori!GW10</f>
        <v>0</v>
      </c>
      <c r="GX57" s="97">
        <f>Seniori!GX10</f>
        <v>0</v>
      </c>
      <c r="GY57" s="97">
        <f>Seniori!GY10</f>
        <v>0</v>
      </c>
      <c r="GZ57" s="97">
        <f>Seniori!GZ10</f>
        <v>0</v>
      </c>
      <c r="HA57" s="97">
        <f>Seniori!HA10</f>
        <v>0</v>
      </c>
      <c r="HB57" s="97">
        <f>Seniori!HB10</f>
        <v>0</v>
      </c>
      <c r="HC57" s="97">
        <f>Seniori!HC10</f>
        <v>0</v>
      </c>
      <c r="HD57" s="97">
        <f>Seniori!HD10</f>
        <v>0</v>
      </c>
      <c r="HE57" s="97">
        <f>Seniori!HE10</f>
        <v>0</v>
      </c>
      <c r="HF57" s="97">
        <f>Seniori!HF10</f>
        <v>0</v>
      </c>
      <c r="HG57" s="97">
        <f>Seniori!HG10</f>
        <v>0</v>
      </c>
      <c r="HH57" s="97">
        <f>Seniori!HH10</f>
        <v>0</v>
      </c>
      <c r="HI57" s="97">
        <f>Seniori!HI10</f>
        <v>0</v>
      </c>
      <c r="HJ57" s="97">
        <f>Seniori!HJ10</f>
        <v>0</v>
      </c>
      <c r="HK57" s="97">
        <f>Seniori!HK10</f>
        <v>0</v>
      </c>
      <c r="HL57" s="97">
        <f>Seniori!HL10</f>
        <v>0</v>
      </c>
      <c r="HM57" s="97">
        <f>Seniori!HM10</f>
        <v>0</v>
      </c>
      <c r="HN57" s="97">
        <f>Seniori!HN10</f>
        <v>0</v>
      </c>
      <c r="HO57" s="97">
        <f>Seniori!HO10</f>
        <v>0</v>
      </c>
      <c r="HP57" s="97">
        <f>Seniori!HP10</f>
        <v>0</v>
      </c>
      <c r="HQ57" s="97">
        <f>Seniori!HQ10</f>
        <v>0</v>
      </c>
      <c r="HR57" s="97">
        <f>Seniori!HR10</f>
        <v>0</v>
      </c>
      <c r="HS57" s="97">
        <f>Seniori!HS10</f>
        <v>0</v>
      </c>
      <c r="HT57" s="97">
        <f>Seniori!HT10</f>
        <v>0</v>
      </c>
      <c r="HU57" s="97">
        <f>Seniori!HU10</f>
        <v>0</v>
      </c>
      <c r="HV57" s="97">
        <f>Seniori!HV10</f>
        <v>0</v>
      </c>
      <c r="HW57" s="97">
        <f>Seniori!HW10</f>
        <v>0</v>
      </c>
      <c r="HX57" s="97">
        <f>Seniori!HX10</f>
        <v>0</v>
      </c>
      <c r="HY57" s="97">
        <f>Seniori!HY10</f>
        <v>0</v>
      </c>
      <c r="HZ57" s="97">
        <f>Seniori!HZ10</f>
        <v>0</v>
      </c>
      <c r="IA57" s="97">
        <f>Seniori!IA10</f>
        <v>0</v>
      </c>
      <c r="IB57" s="97">
        <f>Seniori!IB10</f>
        <v>0</v>
      </c>
      <c r="IC57" s="97">
        <f>Seniori!IC10</f>
        <v>0</v>
      </c>
      <c r="ID57" s="97">
        <f>Seniori!ID10</f>
        <v>0</v>
      </c>
      <c r="IE57" s="97">
        <f>Seniori!IE10</f>
        <v>0</v>
      </c>
      <c r="IF57" s="97">
        <f>Seniori!IF10</f>
        <v>0</v>
      </c>
      <c r="IG57" s="97">
        <f>Seniori!IG10</f>
        <v>0</v>
      </c>
      <c r="IH57" s="97">
        <f>Seniori!IH10</f>
        <v>0</v>
      </c>
      <c r="II57" s="97">
        <f>Seniori!II10</f>
        <v>0</v>
      </c>
      <c r="IJ57" s="97">
        <f>Seniori!IJ10</f>
        <v>0</v>
      </c>
      <c r="IK57" s="97">
        <f>Seniori!IK10</f>
        <v>0</v>
      </c>
      <c r="IL57" s="97">
        <f>Seniori!IL10</f>
        <v>0</v>
      </c>
      <c r="IM57" s="97">
        <f>Seniori!IM10</f>
        <v>0</v>
      </c>
      <c r="IN57" s="97">
        <f>Seniori!IN10</f>
        <v>0</v>
      </c>
      <c r="IO57" s="97">
        <f>Seniori!IO10</f>
        <v>0</v>
      </c>
      <c r="IP57" s="97">
        <f>Seniori!IP10</f>
        <v>0</v>
      </c>
      <c r="IQ57" s="97">
        <f>Seniori!IQ10</f>
        <v>0</v>
      </c>
      <c r="IR57" s="97">
        <f>Seniori!IR10</f>
        <v>0</v>
      </c>
      <c r="IS57" s="97">
        <f>Seniori!IS10</f>
        <v>0</v>
      </c>
      <c r="IT57" s="97">
        <f>Seniori!IT10</f>
        <v>0</v>
      </c>
      <c r="IU57" s="97">
        <f>Seniori!IU10</f>
        <v>0</v>
      </c>
      <c r="IV57" s="97">
        <f>Seniori!IV10</f>
        <v>0</v>
      </c>
      <c r="IW57" s="97">
        <f>Seniori!IW10</f>
        <v>0</v>
      </c>
      <c r="IX57" s="97">
        <f>Seniori!IX10</f>
        <v>0</v>
      </c>
      <c r="IY57" s="97">
        <f>Seniori!IY10</f>
        <v>0</v>
      </c>
      <c r="IZ57" s="97">
        <f>Seniori!IZ10</f>
        <v>0</v>
      </c>
      <c r="JA57" s="97">
        <f>Seniori!JA10</f>
        <v>0</v>
      </c>
      <c r="JB57" s="97">
        <f>Seniori!JB10</f>
        <v>0</v>
      </c>
      <c r="JC57" s="97">
        <f>Seniori!JC10</f>
        <v>0</v>
      </c>
      <c r="JD57" s="97">
        <f>Seniori!JD10</f>
        <v>0</v>
      </c>
      <c r="JE57" s="97">
        <f>Seniori!JE10</f>
        <v>0</v>
      </c>
      <c r="JF57" s="97">
        <f>Seniori!JF10</f>
        <v>0</v>
      </c>
      <c r="JG57" s="97">
        <f>Seniori!JG10</f>
        <v>0</v>
      </c>
      <c r="JH57" s="97">
        <f>Seniori!JH10</f>
        <v>0</v>
      </c>
      <c r="JI57" s="97">
        <f>Seniori!JI10</f>
        <v>0</v>
      </c>
      <c r="JJ57" s="97">
        <f>Seniori!JJ10</f>
        <v>0</v>
      </c>
      <c r="JK57" s="97">
        <f>Seniori!JK10</f>
        <v>0</v>
      </c>
      <c r="JL57" s="97">
        <f>Seniori!JL10</f>
        <v>0</v>
      </c>
      <c r="JM57" s="97">
        <f>Seniori!JM10</f>
        <v>0</v>
      </c>
      <c r="JN57" s="97">
        <f>Seniori!JN10</f>
        <v>0</v>
      </c>
      <c r="JO57" s="97">
        <f>Seniori!JO10</f>
        <v>0</v>
      </c>
      <c r="JP57" s="97">
        <f>Seniori!JP10</f>
        <v>0</v>
      </c>
      <c r="JQ57" s="97">
        <f>Seniori!JQ10</f>
        <v>0</v>
      </c>
      <c r="JR57" s="97">
        <f>Seniori!JR10</f>
        <v>0</v>
      </c>
      <c r="JS57" s="97">
        <f>Seniori!JS10</f>
        <v>0</v>
      </c>
      <c r="JT57" s="97">
        <f>Seniori!JT10</f>
        <v>0</v>
      </c>
      <c r="JU57" s="97">
        <f>Seniori!JU10</f>
        <v>0</v>
      </c>
      <c r="JV57" s="97">
        <f>Seniori!JV10</f>
        <v>0</v>
      </c>
      <c r="JW57" s="97">
        <f>Seniori!JW10</f>
        <v>0</v>
      </c>
      <c r="JX57" s="97">
        <f>Seniori!JX10</f>
        <v>0</v>
      </c>
      <c r="JY57" s="97">
        <f>Seniori!JY10</f>
        <v>0</v>
      </c>
      <c r="JZ57" s="97">
        <f>Seniori!JZ10</f>
        <v>0</v>
      </c>
      <c r="KA57" s="97">
        <f>Seniori!KA10</f>
        <v>0</v>
      </c>
      <c r="KB57" s="97">
        <f>Seniori!KB10</f>
        <v>0</v>
      </c>
      <c r="KC57" s="97">
        <f>Seniori!KC10</f>
        <v>0</v>
      </c>
      <c r="KD57" s="97">
        <f>Seniori!KD10</f>
        <v>0</v>
      </c>
      <c r="KE57" s="97">
        <f>Seniori!KE10</f>
        <v>0</v>
      </c>
      <c r="KF57" s="97">
        <f>Seniori!KF10</f>
        <v>0</v>
      </c>
      <c r="KG57" s="97">
        <f>Seniori!KG10</f>
        <v>0</v>
      </c>
      <c r="KH57" s="97">
        <f>Seniori!KH10</f>
        <v>0</v>
      </c>
      <c r="KI57" s="97">
        <f>Seniori!KI10</f>
        <v>0</v>
      </c>
      <c r="KJ57" s="97">
        <f>Seniori!KJ10</f>
        <v>0</v>
      </c>
      <c r="KK57" s="97">
        <f>Seniori!KK10</f>
        <v>0</v>
      </c>
      <c r="KL57" s="97">
        <f>Seniori!KL10</f>
        <v>0</v>
      </c>
      <c r="KM57" s="97">
        <f>Seniori!KM10</f>
        <v>0</v>
      </c>
      <c r="KN57" s="97">
        <f>Seniori!KN10</f>
        <v>0</v>
      </c>
      <c r="KO57" s="97">
        <f>Seniori!KO10</f>
        <v>0</v>
      </c>
      <c r="KP57" s="97">
        <f>Seniori!KP10</f>
        <v>0</v>
      </c>
      <c r="KQ57" s="97">
        <f>Seniori!KQ10</f>
        <v>0</v>
      </c>
      <c r="KR57" s="97">
        <f>Seniori!KR10</f>
        <v>0</v>
      </c>
      <c r="KS57" s="97">
        <f>Seniori!KS10</f>
        <v>0</v>
      </c>
      <c r="KT57" s="97">
        <f>Seniori!KT10</f>
        <v>0</v>
      </c>
      <c r="KU57" s="97">
        <f>Seniori!KU10</f>
        <v>0</v>
      </c>
      <c r="KV57" s="97">
        <f>Seniori!KV10</f>
        <v>0</v>
      </c>
      <c r="KW57" s="97">
        <f>Seniori!KW10</f>
        <v>0</v>
      </c>
      <c r="KX57" s="97">
        <f>Seniori!KX10</f>
        <v>0</v>
      </c>
      <c r="KY57" s="97">
        <f>Seniori!KY10</f>
        <v>0</v>
      </c>
      <c r="KZ57" s="97">
        <f>Seniori!KZ10</f>
        <v>0</v>
      </c>
      <c r="LA57" s="97">
        <f>Seniori!LA10</f>
        <v>0</v>
      </c>
      <c r="LB57" s="97">
        <f>Seniori!LB10</f>
        <v>0</v>
      </c>
      <c r="LC57" s="97">
        <f>Seniori!LC10</f>
        <v>0</v>
      </c>
      <c r="LD57" s="97">
        <f>Seniori!LD10</f>
        <v>0</v>
      </c>
      <c r="LE57" s="97">
        <f>Seniori!LE10</f>
        <v>0</v>
      </c>
      <c r="LF57" s="97">
        <f>Seniori!LF10</f>
        <v>0</v>
      </c>
      <c r="LG57" s="97">
        <f>Seniori!LG10</f>
        <v>0</v>
      </c>
      <c r="LH57" s="97">
        <f>Seniori!LH10</f>
        <v>8</v>
      </c>
      <c r="LI57" s="97">
        <f>Seniori!LI10</f>
        <v>16.5</v>
      </c>
      <c r="LJ57" s="97">
        <f>Seniori!LJ10</f>
        <v>0</v>
      </c>
      <c r="LK57" s="97">
        <f>Seniori!LK10</f>
        <v>0</v>
      </c>
      <c r="LL57" s="97">
        <f>Seniori!LL10</f>
        <v>0</v>
      </c>
      <c r="LM57" s="97">
        <f>Seniori!LM10</f>
        <v>0</v>
      </c>
      <c r="LN57" s="97">
        <f>Seniori!LN10</f>
        <v>0</v>
      </c>
      <c r="LO57" s="97">
        <f>Seniori!LO10</f>
        <v>0</v>
      </c>
      <c r="LP57" s="97">
        <f>Seniori!LP10</f>
        <v>0</v>
      </c>
      <c r="LQ57" s="97">
        <f>Seniori!LQ10</f>
        <v>12</v>
      </c>
      <c r="LR57" s="97">
        <f>Seniori!LR10</f>
        <v>0</v>
      </c>
      <c r="LS57" s="97">
        <f>Seniori!LS10</f>
        <v>0</v>
      </c>
      <c r="LT57" s="97">
        <f>Seniori!LT10</f>
        <v>0</v>
      </c>
      <c r="LU57" s="97">
        <f>Seniori!LU10</f>
        <v>0</v>
      </c>
      <c r="LV57" s="97">
        <f>Seniori!LV10</f>
        <v>0</v>
      </c>
      <c r="LW57" s="97">
        <f>Seniori!LW10</f>
        <v>0</v>
      </c>
      <c r="LX57" s="97">
        <f>Seniori!LX10</f>
        <v>0</v>
      </c>
      <c r="LY57" s="97">
        <f>Seniori!LY10</f>
        <v>0</v>
      </c>
      <c r="LZ57" s="97">
        <f>Seniori!LZ10</f>
        <v>0</v>
      </c>
      <c r="MA57" s="97">
        <f>Seniori!MA10</f>
        <v>0</v>
      </c>
      <c r="MB57" s="97">
        <f>Seniori!MB10</f>
        <v>0</v>
      </c>
      <c r="MC57" s="97">
        <f>Seniori!MC10</f>
        <v>0</v>
      </c>
      <c r="MD57" s="97">
        <f>Seniori!MD10</f>
        <v>0</v>
      </c>
      <c r="ME57" s="97">
        <f>Seniori!ME10</f>
        <v>0</v>
      </c>
      <c r="MF57" s="97">
        <f>Seniori!MF10</f>
        <v>0</v>
      </c>
      <c r="MG57" s="97">
        <f>Seniori!MG10</f>
        <v>0</v>
      </c>
      <c r="MH57" s="97">
        <f>Seniori!MH10</f>
        <v>0</v>
      </c>
      <c r="MI57" s="97">
        <f>Seniori!MI10</f>
        <v>0</v>
      </c>
      <c r="MJ57" s="97">
        <f>Seniori!MJ10</f>
        <v>0</v>
      </c>
      <c r="MK57" s="97">
        <f>Seniori!MK10</f>
        <v>0</v>
      </c>
      <c r="ML57" s="97">
        <f>Seniori!ML10</f>
        <v>0</v>
      </c>
      <c r="MM57" s="97">
        <f>Seniori!MM10</f>
        <v>0</v>
      </c>
      <c r="MN57" s="97">
        <f>Seniori!MN10</f>
        <v>0</v>
      </c>
      <c r="MO57" s="97">
        <f>Seniori!MO10</f>
        <v>0</v>
      </c>
      <c r="MP57" s="97">
        <f>Seniori!MP10</f>
        <v>0</v>
      </c>
      <c r="MQ57" s="97">
        <f>Seniori!MQ10</f>
        <v>0</v>
      </c>
      <c r="MR57" s="97">
        <f>Seniori!MR10</f>
        <v>0</v>
      </c>
      <c r="MS57" s="97">
        <f>Seniori!MS10</f>
        <v>0</v>
      </c>
      <c r="MT57" s="97">
        <f>Seniori!MT10</f>
        <v>0</v>
      </c>
      <c r="MU57" s="97">
        <f>Seniori!MU10</f>
        <v>0</v>
      </c>
      <c r="MV57" s="97">
        <f>Seniori!MV10</f>
        <v>0</v>
      </c>
      <c r="MW57" s="97">
        <f>Seniori!MW10</f>
        <v>0</v>
      </c>
      <c r="MX57" s="97">
        <f>Seniori!MX10</f>
        <v>0</v>
      </c>
      <c r="MY57" s="97">
        <f>Seniori!MY10</f>
        <v>0</v>
      </c>
      <c r="MZ57" s="97">
        <f>Seniori!MZ10</f>
        <v>0</v>
      </c>
      <c r="NA57" s="97">
        <f>Seniori!NA10</f>
        <v>0</v>
      </c>
      <c r="NB57" s="97">
        <f>Seniori!NB10</f>
        <v>0</v>
      </c>
      <c r="NC57" s="97">
        <f>Seniori!NC10</f>
        <v>0</v>
      </c>
      <c r="ND57" s="97">
        <f>Seniori!ND10</f>
        <v>0</v>
      </c>
      <c r="NE57" s="97">
        <f>Seniori!NE10</f>
        <v>0</v>
      </c>
      <c r="NF57" s="97">
        <f>Seniori!NF10</f>
        <v>0</v>
      </c>
      <c r="NG57" s="97">
        <f>Seniori!NG10</f>
        <v>0</v>
      </c>
      <c r="NH57" s="97">
        <f>Seniori!NH10</f>
        <v>0</v>
      </c>
      <c r="NI57" s="97">
        <f>Seniori!NI10</f>
        <v>0</v>
      </c>
      <c r="NJ57" s="97">
        <f>Seniori!NJ10</f>
        <v>0</v>
      </c>
      <c r="NK57" s="97">
        <f>Seniori!NK10</f>
        <v>0</v>
      </c>
      <c r="NL57" s="97">
        <f>Seniori!NL10</f>
        <v>0</v>
      </c>
      <c r="NM57" s="97">
        <f>Seniori!NM10</f>
        <v>0</v>
      </c>
      <c r="NN57" s="97">
        <f>Seniori!NN10</f>
        <v>0</v>
      </c>
      <c r="NO57" s="97">
        <f>Seniori!NO10</f>
        <v>0</v>
      </c>
      <c r="NP57" s="97">
        <f>Seniori!NP10</f>
        <v>0</v>
      </c>
      <c r="NQ57" s="97">
        <f>Seniori!NQ10</f>
        <v>0</v>
      </c>
      <c r="NR57" s="97">
        <f>Seniori!NR10</f>
        <v>0</v>
      </c>
      <c r="NS57" s="97">
        <f>Seniori!NS10</f>
        <v>0</v>
      </c>
      <c r="NT57" s="97">
        <f>Seniori!NT10</f>
        <v>0</v>
      </c>
      <c r="NU57" s="97">
        <f>Seniori!NU10</f>
        <v>0</v>
      </c>
      <c r="NV57" s="97">
        <f>Seniori!NV10</f>
        <v>0</v>
      </c>
      <c r="NW57" s="97">
        <f>Seniori!NW10</f>
        <v>0</v>
      </c>
      <c r="NX57" s="97">
        <f>Seniori!NX10</f>
        <v>0</v>
      </c>
      <c r="NY57" s="97">
        <f>Seniori!NY10</f>
        <v>0</v>
      </c>
      <c r="NZ57" s="97">
        <f>Seniori!NZ10</f>
        <v>0</v>
      </c>
      <c r="OA57" s="97">
        <f>Seniori!OA10</f>
        <v>0</v>
      </c>
      <c r="OB57" s="97">
        <f>Seniori!OB10</f>
        <v>0</v>
      </c>
      <c r="OC57" s="97">
        <f>Seniori!OC10</f>
        <v>0</v>
      </c>
      <c r="OD57" s="97">
        <f>Seniori!OD10</f>
        <v>0</v>
      </c>
      <c r="OE57" s="97">
        <f>Seniori!OE10</f>
        <v>0</v>
      </c>
      <c r="OF57" s="97">
        <f>Seniori!OF10</f>
        <v>0</v>
      </c>
      <c r="OG57" s="97">
        <f>Seniori!OG10</f>
        <v>0</v>
      </c>
      <c r="OH57" s="97">
        <f>Seniori!OH10</f>
        <v>0</v>
      </c>
      <c r="OI57" s="97">
        <f>Seniori!OI10</f>
        <v>0</v>
      </c>
      <c r="OJ57" s="97">
        <f>Seniori!OJ10</f>
        <v>0</v>
      </c>
      <c r="OK57" s="97">
        <f>Seniori!OK10</f>
        <v>0</v>
      </c>
      <c r="OL57" s="97">
        <f>Seniori!OL10</f>
        <v>0</v>
      </c>
      <c r="OM57" s="97">
        <f>Seniori!OM10</f>
        <v>0</v>
      </c>
      <c r="ON57" s="97">
        <f>Seniori!ON10</f>
        <v>0</v>
      </c>
      <c r="OO57" s="97">
        <f>Seniori!OO10</f>
        <v>0</v>
      </c>
      <c r="OP57" s="97">
        <f>Seniori!OP10</f>
        <v>0</v>
      </c>
      <c r="OQ57" s="97">
        <f>Seniori!OQ10</f>
        <v>0</v>
      </c>
      <c r="OR57" s="97">
        <f>Seniori!OR10</f>
        <v>0</v>
      </c>
      <c r="OS57" s="97">
        <f>Seniori!OS10</f>
        <v>0</v>
      </c>
      <c r="OT57" s="97">
        <f>Seniori!OT10</f>
        <v>0</v>
      </c>
      <c r="OU57" s="97">
        <f>Seniori!OU10</f>
        <v>0</v>
      </c>
      <c r="OV57" s="97">
        <f>Seniori!OV10</f>
        <v>0</v>
      </c>
      <c r="OW57" s="97">
        <f>Seniori!OW10</f>
        <v>0</v>
      </c>
      <c r="OX57" s="97">
        <f>Seniori!OX10</f>
        <v>0</v>
      </c>
      <c r="OY57" s="97">
        <f>Seniori!OY10</f>
        <v>0</v>
      </c>
      <c r="OZ57" s="97">
        <f>Seniori!OZ10</f>
        <v>0</v>
      </c>
      <c r="PA57" s="97">
        <f>Seniori!PA10</f>
        <v>0</v>
      </c>
      <c r="PB57" s="97">
        <f>Seniori!PB10</f>
        <v>0</v>
      </c>
      <c r="PC57" s="97">
        <f>Seniori!PC10</f>
        <v>0</v>
      </c>
      <c r="PD57" s="97">
        <f>Seniori!PD10</f>
        <v>0</v>
      </c>
      <c r="PE57" s="97">
        <f>Seniori!PE10</f>
        <v>0</v>
      </c>
      <c r="PF57" s="97">
        <f>Seniori!PF10</f>
        <v>0</v>
      </c>
      <c r="PG57" s="97">
        <f>Seniori!PG10</f>
        <v>0</v>
      </c>
      <c r="PH57" s="97">
        <f>Seniori!PH10</f>
        <v>0</v>
      </c>
      <c r="PI57" s="97">
        <f>Seniori!PI10</f>
        <v>0</v>
      </c>
      <c r="PJ57" s="97">
        <f>Seniori!PJ10</f>
        <v>0</v>
      </c>
      <c r="PK57" s="97">
        <f>Seniori!PK10</f>
        <v>0</v>
      </c>
      <c r="PL57" s="97">
        <f>Seniori!PL10</f>
        <v>0</v>
      </c>
      <c r="PM57" s="97">
        <f>Seniori!PM10</f>
        <v>0</v>
      </c>
      <c r="PN57" s="97">
        <f>Seniori!PN10</f>
        <v>0</v>
      </c>
      <c r="PO57" s="97">
        <f>Seniori!PO10</f>
        <v>0</v>
      </c>
      <c r="PP57" s="97">
        <f>Seniori!PP10</f>
        <v>0</v>
      </c>
      <c r="PQ57" s="97">
        <f>Seniori!PQ10</f>
        <v>0</v>
      </c>
      <c r="PR57" s="97">
        <f>Seniori!PR10</f>
        <v>0</v>
      </c>
      <c r="PS57" s="97">
        <f>Seniori!PS10</f>
        <v>0</v>
      </c>
      <c r="PT57" s="97">
        <f>Seniori!PT10</f>
        <v>0</v>
      </c>
      <c r="PU57" s="97">
        <f>Seniori!PU10</f>
        <v>0</v>
      </c>
      <c r="PV57" s="97">
        <f>Seniori!PV10</f>
        <v>0</v>
      </c>
      <c r="PW57" s="97">
        <f>Seniori!PW10</f>
        <v>0</v>
      </c>
      <c r="PX57" s="97">
        <f>Seniori!PX10</f>
        <v>0</v>
      </c>
      <c r="PY57" s="97">
        <f>Seniori!PY10</f>
        <v>0</v>
      </c>
      <c r="PZ57" s="97">
        <f>Seniori!PZ10</f>
        <v>0</v>
      </c>
      <c r="QA57" s="97">
        <f>Seniori!QA10</f>
        <v>0</v>
      </c>
      <c r="QB57" s="97">
        <f>Seniori!QB10</f>
        <v>0</v>
      </c>
      <c r="QC57" s="97">
        <f>Seniori!QC10</f>
        <v>0</v>
      </c>
      <c r="QD57" s="97">
        <f>Seniori!QD10</f>
        <v>0</v>
      </c>
      <c r="QE57" s="97">
        <f>Seniori!QE10</f>
        <v>0</v>
      </c>
      <c r="QF57" s="97">
        <f>Seniori!QF10</f>
        <v>0</v>
      </c>
      <c r="QG57" s="97">
        <f>Seniori!QG10</f>
        <v>0</v>
      </c>
      <c r="QH57" s="97">
        <f>Seniori!QH10</f>
        <v>0</v>
      </c>
      <c r="QI57" s="97">
        <f>Seniori!QI10</f>
        <v>0</v>
      </c>
      <c r="QJ57" s="97">
        <f>Seniori!QJ10</f>
        <v>0</v>
      </c>
      <c r="QK57" s="97">
        <f>Seniori!QK10</f>
        <v>0</v>
      </c>
      <c r="QL57" s="97">
        <f>Seniori!QL10</f>
        <v>0</v>
      </c>
      <c r="QM57" s="97">
        <f>Seniori!QM10</f>
        <v>0</v>
      </c>
      <c r="QN57" s="97">
        <f>Seniori!QN10</f>
        <v>0</v>
      </c>
      <c r="QO57" s="97">
        <f>Seniori!QO10</f>
        <v>0</v>
      </c>
      <c r="QP57" s="97">
        <f>Seniori!QP10</f>
        <v>0</v>
      </c>
      <c r="QQ57" s="97">
        <f>Seniori!QQ10</f>
        <v>0</v>
      </c>
      <c r="QR57" s="97">
        <f>Seniori!QR10</f>
        <v>0</v>
      </c>
      <c r="QS57" s="97">
        <f>Seniori!QS10</f>
        <v>0</v>
      </c>
      <c r="QT57" s="97">
        <f>Seniori!QT10</f>
        <v>0</v>
      </c>
      <c r="QU57" s="97">
        <f>Seniori!QU10</f>
        <v>0</v>
      </c>
      <c r="QV57" s="97">
        <f>Seniori!QV10</f>
        <v>0</v>
      </c>
      <c r="QW57" s="97">
        <f>Seniori!QW10</f>
        <v>0</v>
      </c>
      <c r="QX57" s="97">
        <f>Seniori!QX10</f>
        <v>0</v>
      </c>
      <c r="QY57" s="97">
        <f>Seniori!QY10</f>
        <v>0</v>
      </c>
      <c r="QZ57" s="97">
        <f>Seniori!QZ10</f>
        <v>0</v>
      </c>
      <c r="RA57" s="97">
        <f>Seniori!RA10</f>
        <v>0</v>
      </c>
      <c r="RB57" s="97">
        <f>Seniori!RB10</f>
        <v>0</v>
      </c>
      <c r="RC57" s="97">
        <f>Seniori!RC10</f>
        <v>0</v>
      </c>
      <c r="RD57" s="97">
        <f>Seniori!RD10</f>
        <v>0</v>
      </c>
      <c r="RE57" s="97">
        <f>Seniori!RE10</f>
        <v>0</v>
      </c>
      <c r="RF57" s="97">
        <f>Seniori!RF10</f>
        <v>0</v>
      </c>
      <c r="RG57" s="97">
        <f>Seniori!RG10</f>
        <v>0</v>
      </c>
      <c r="RH57" s="97">
        <f>Seniori!RH10</f>
        <v>0</v>
      </c>
      <c r="RI57" s="97">
        <f>Seniori!RI10</f>
        <v>0</v>
      </c>
      <c r="RJ57" s="97">
        <f>Seniori!RJ10</f>
        <v>0</v>
      </c>
      <c r="RK57" s="97">
        <f>Seniori!RK10</f>
        <v>0</v>
      </c>
      <c r="RL57" s="97">
        <f>Seniori!RL10</f>
        <v>0</v>
      </c>
      <c r="RM57" s="97">
        <f>Seniori!RM10</f>
        <v>0</v>
      </c>
      <c r="RN57" s="97">
        <f>Seniori!RN10</f>
        <v>0</v>
      </c>
      <c r="RO57" s="97">
        <f>Seniori!RO10</f>
        <v>0</v>
      </c>
      <c r="RP57" s="97">
        <f>Seniori!RP10</f>
        <v>0</v>
      </c>
      <c r="RQ57" s="97">
        <f>Seniori!RQ10</f>
        <v>0</v>
      </c>
      <c r="RR57" s="97">
        <f>Seniori!RR10</f>
        <v>0</v>
      </c>
      <c r="RS57" s="97">
        <f>Seniori!RS10</f>
        <v>0</v>
      </c>
      <c r="RT57" s="97">
        <f>Seniori!RT10</f>
        <v>0</v>
      </c>
      <c r="RU57" s="97">
        <f>Seniori!RU10</f>
        <v>0</v>
      </c>
      <c r="RV57" s="97">
        <f>Seniori!RV10</f>
        <v>0</v>
      </c>
      <c r="RW57" s="97">
        <f>Seniori!RW10</f>
        <v>0</v>
      </c>
      <c r="RX57" s="97">
        <f>Seniori!RX10</f>
        <v>0</v>
      </c>
      <c r="RY57" s="97">
        <f>Seniori!RY10</f>
        <v>0</v>
      </c>
      <c r="RZ57" s="97">
        <f>Seniori!RZ10</f>
        <v>0</v>
      </c>
      <c r="SA57" s="97">
        <f>Seniori!SA10</f>
        <v>0</v>
      </c>
      <c r="SB57" s="97">
        <f>Seniori!SB10</f>
        <v>0</v>
      </c>
      <c r="SC57" s="97">
        <f>Seniori!SC10</f>
        <v>0</v>
      </c>
      <c r="SD57" s="97">
        <f>Seniori!SD10</f>
        <v>0</v>
      </c>
      <c r="SE57" s="97">
        <f>Seniori!SE10</f>
        <v>0</v>
      </c>
      <c r="SF57" s="97">
        <f>Seniori!SF10</f>
        <v>0</v>
      </c>
      <c r="SG57" s="97">
        <f>Seniori!SG10</f>
        <v>0</v>
      </c>
      <c r="SH57" s="97">
        <f>Seniori!SH10</f>
        <v>0</v>
      </c>
      <c r="SI57" s="97">
        <f>Seniori!SI10</f>
        <v>0</v>
      </c>
      <c r="SJ57" s="97">
        <f>Seniori!SJ10</f>
        <v>0</v>
      </c>
      <c r="SK57" s="97">
        <f>Seniori!SK10</f>
        <v>0</v>
      </c>
      <c r="SL57" s="97">
        <f>Seniori!SL10</f>
        <v>0</v>
      </c>
      <c r="SM57" s="97">
        <f>Seniori!SM10</f>
        <v>0</v>
      </c>
      <c r="SN57" s="97">
        <f>Seniori!SN10</f>
        <v>0</v>
      </c>
      <c r="SO57" s="97">
        <f>Seniori!SO10</f>
        <v>0</v>
      </c>
      <c r="SP57" s="97">
        <f>Seniori!SP10</f>
        <v>0</v>
      </c>
      <c r="SQ57" s="97">
        <f>Seniori!SQ10</f>
        <v>0</v>
      </c>
      <c r="SR57" s="97">
        <f>Seniori!SR10</f>
        <v>0</v>
      </c>
      <c r="SS57" s="97">
        <f>Seniori!SS10</f>
        <v>0</v>
      </c>
      <c r="ST57" s="97">
        <f>Seniori!ST10</f>
        <v>0</v>
      </c>
      <c r="SU57" s="97">
        <f>Seniori!SU10</f>
        <v>0</v>
      </c>
      <c r="SV57" s="97">
        <f>Seniori!SV10</f>
        <v>0</v>
      </c>
      <c r="SW57" s="97">
        <f>Seniori!SW10</f>
        <v>0</v>
      </c>
      <c r="SX57" s="97">
        <f>Seniori!SX10</f>
        <v>0</v>
      </c>
      <c r="SY57" s="97">
        <f>Seniori!SY10</f>
        <v>0</v>
      </c>
      <c r="SZ57" s="97">
        <f>Seniori!SZ10</f>
        <v>0</v>
      </c>
      <c r="TA57" s="97">
        <f>Seniori!TA10</f>
        <v>0</v>
      </c>
      <c r="TB57" s="97">
        <f>Seniori!TB10</f>
        <v>0</v>
      </c>
    </row>
    <row r="58" spans="1:522" s="1" customFormat="1" ht="18" customHeight="1" x14ac:dyDescent="0.2">
      <c r="A58" s="12">
        <v>41</v>
      </c>
      <c r="B58" s="11" t="s">
        <v>40</v>
      </c>
      <c r="C58" s="1">
        <v>9679</v>
      </c>
      <c r="D58" s="1">
        <v>2003</v>
      </c>
      <c r="E58" t="s">
        <v>160</v>
      </c>
      <c r="F58" s="1">
        <v>9424</v>
      </c>
      <c r="G58" s="1" t="s">
        <v>98</v>
      </c>
      <c r="H58" t="s">
        <v>114</v>
      </c>
      <c r="I58" s="1">
        <f t="shared" ref="I58:I64" si="6">SUM(K58:TB58)</f>
        <v>36</v>
      </c>
      <c r="J58" s="12">
        <f>Tabuľka4[[#This Row],[Stĺpec9]]</f>
        <v>36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>
        <f>3+3</f>
        <v>6</v>
      </c>
      <c r="CW58" s="97">
        <f>1+1</f>
        <v>2</v>
      </c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>
        <f>3+2</f>
        <v>5</v>
      </c>
      <c r="IK58" s="97" t="s">
        <v>516</v>
      </c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>
        <f>1+3</f>
        <v>4</v>
      </c>
      <c r="JL58" s="97"/>
      <c r="JM58" s="97"/>
      <c r="JN58" s="97"/>
      <c r="JO58" s="97"/>
      <c r="JP58" s="97"/>
      <c r="JQ58" s="97"/>
      <c r="JR58" s="97"/>
      <c r="JS58" s="97">
        <f>(1+5)*1.5</f>
        <v>9</v>
      </c>
      <c r="JT58" s="97"/>
      <c r="JU58" s="97"/>
      <c r="JV58" s="97"/>
      <c r="JW58" s="97"/>
      <c r="JX58" s="97"/>
      <c r="JY58" s="97"/>
      <c r="JZ58" s="97"/>
      <c r="KA58" s="97"/>
      <c r="KB58" s="97">
        <f>(1+3)*1.5</f>
        <v>6</v>
      </c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>
        <f>3+1</f>
        <v>4</v>
      </c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" customFormat="1" ht="18" customHeight="1" x14ac:dyDescent="0.2">
      <c r="A59" s="12">
        <v>42</v>
      </c>
      <c r="B59" s="11" t="s">
        <v>161</v>
      </c>
      <c r="C59" s="1">
        <v>10208</v>
      </c>
      <c r="D59" s="1">
        <v>2007</v>
      </c>
      <c r="E59" s="4" t="s">
        <v>160</v>
      </c>
      <c r="F59" s="1">
        <v>9424</v>
      </c>
      <c r="G59" s="9" t="s">
        <v>98</v>
      </c>
      <c r="H59" s="4" t="s">
        <v>162</v>
      </c>
      <c r="I59" s="1">
        <f t="shared" si="6"/>
        <v>33.5</v>
      </c>
      <c r="J59" s="12">
        <f>Tabuľka4[[#This Row],[Stĺpec9]]</f>
        <v>33.5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102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>
        <f>2+4</f>
        <v>6</v>
      </c>
      <c r="GC59" s="97">
        <v>3</v>
      </c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>
        <f>2+3</f>
        <v>5</v>
      </c>
      <c r="JL59" s="97"/>
      <c r="JM59" s="97"/>
      <c r="JN59" s="97"/>
      <c r="JO59" s="97"/>
      <c r="JP59" s="97"/>
      <c r="JQ59" s="97"/>
      <c r="JR59" s="97"/>
      <c r="JS59" s="97">
        <f>(2+5)*1.5</f>
        <v>10.5</v>
      </c>
      <c r="JT59" s="97"/>
      <c r="JU59" s="97"/>
      <c r="JV59" s="97"/>
      <c r="JW59" s="97"/>
      <c r="JX59" s="97"/>
      <c r="JY59" s="97"/>
      <c r="JZ59" s="97"/>
      <c r="KA59" s="97"/>
      <c r="KB59" s="97">
        <f>(2+4)*1.5</f>
        <v>9</v>
      </c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 t="s">
        <v>516</v>
      </c>
      <c r="LF59" s="97"/>
      <c r="LG59" s="97"/>
      <c r="LH59" s="97"/>
      <c r="LI59" s="97"/>
      <c r="LJ59" s="102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" customFormat="1" ht="18" customHeight="1" x14ac:dyDescent="0.2">
      <c r="A60" s="12"/>
      <c r="B60" s="11"/>
      <c r="E60" s="4" t="s">
        <v>254</v>
      </c>
      <c r="F60" s="1">
        <v>9753</v>
      </c>
      <c r="G60" s="9" t="s">
        <v>98</v>
      </c>
      <c r="H60" s="4"/>
      <c r="I60" s="1">
        <f t="shared" si="6"/>
        <v>0</v>
      </c>
      <c r="J60" s="12">
        <f>Tabuľka4[[#This Row],[Stĺpec9]]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102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" customFormat="1" ht="18" customHeight="1" x14ac:dyDescent="0.2">
      <c r="A61" s="12">
        <v>43</v>
      </c>
      <c r="B61" s="11" t="s">
        <v>569</v>
      </c>
      <c r="C61" s="1">
        <v>13309</v>
      </c>
      <c r="D61" s="1">
        <v>2021</v>
      </c>
      <c r="E61" s="4" t="s">
        <v>19</v>
      </c>
      <c r="F61" s="9">
        <v>7279</v>
      </c>
      <c r="G61" s="9" t="s">
        <v>95</v>
      </c>
      <c r="H61" s="4" t="s">
        <v>207</v>
      </c>
      <c r="I61" s="1">
        <f>SUM(K61:TB61)</f>
        <v>33</v>
      </c>
      <c r="J61" s="12">
        <f>Tabuľka4[[#This Row],[Stĺpec9]]</f>
        <v>33</v>
      </c>
      <c r="K61" s="97">
        <f>Seniori!K42</f>
        <v>0</v>
      </c>
      <c r="L61" s="97">
        <f>Seniori!L42</f>
        <v>0</v>
      </c>
      <c r="M61" s="97">
        <f>Seniori!M42</f>
        <v>0</v>
      </c>
      <c r="N61" s="97">
        <f>Seniori!N42</f>
        <v>0</v>
      </c>
      <c r="O61" s="97">
        <f>Seniori!O42</f>
        <v>0</v>
      </c>
      <c r="P61" s="97">
        <f>Seniori!P42</f>
        <v>0</v>
      </c>
      <c r="Q61" s="97">
        <f>Seniori!Q42</f>
        <v>0</v>
      </c>
      <c r="R61" s="97">
        <f>Seniori!R42</f>
        <v>0</v>
      </c>
      <c r="S61" s="97">
        <f>Seniori!S42</f>
        <v>0</v>
      </c>
      <c r="T61" s="97">
        <f>Seniori!T42</f>
        <v>0</v>
      </c>
      <c r="U61" s="97">
        <f>Seniori!U42</f>
        <v>0</v>
      </c>
      <c r="V61" s="97">
        <f>Seniori!V42</f>
        <v>0</v>
      </c>
      <c r="W61" s="97">
        <f>Seniori!W42</f>
        <v>0</v>
      </c>
      <c r="X61" s="97">
        <f>Seniori!X42</f>
        <v>0</v>
      </c>
      <c r="Y61" s="97">
        <f>Seniori!Y42</f>
        <v>0</v>
      </c>
      <c r="Z61" s="97">
        <f>Seniori!Z42</f>
        <v>0</v>
      </c>
      <c r="AA61" s="97">
        <f>Seniori!AA42</f>
        <v>0</v>
      </c>
      <c r="AB61" s="97">
        <f>Seniori!AB42</f>
        <v>0</v>
      </c>
      <c r="AC61" s="97">
        <f>Seniori!AC42</f>
        <v>0</v>
      </c>
      <c r="AD61" s="97">
        <f>Seniori!AD42</f>
        <v>0</v>
      </c>
      <c r="AE61" s="97">
        <f>Seniori!AE42</f>
        <v>0</v>
      </c>
      <c r="AF61" s="97">
        <f>Seniori!AF42</f>
        <v>0</v>
      </c>
      <c r="AG61" s="97">
        <f>Seniori!AG42</f>
        <v>0</v>
      </c>
      <c r="AH61" s="97">
        <f>Seniori!AH42</f>
        <v>0</v>
      </c>
      <c r="AI61" s="97">
        <f>Seniori!AI42</f>
        <v>0</v>
      </c>
      <c r="AJ61" s="97">
        <f>Seniori!AJ42</f>
        <v>0</v>
      </c>
      <c r="AK61" s="97">
        <f>Seniori!AK42</f>
        <v>0</v>
      </c>
      <c r="AL61" s="97">
        <f>Seniori!AL42</f>
        <v>0</v>
      </c>
      <c r="AM61" s="97">
        <f>Seniori!AM42</f>
        <v>0</v>
      </c>
      <c r="AN61" s="97">
        <f>Seniori!AN42</f>
        <v>0</v>
      </c>
      <c r="AO61" s="97">
        <f>Seniori!AO42</f>
        <v>0</v>
      </c>
      <c r="AP61" s="97">
        <f>Seniori!AP42</f>
        <v>0</v>
      </c>
      <c r="AQ61" s="97">
        <f>Seniori!AQ42</f>
        <v>0</v>
      </c>
      <c r="AR61" s="97">
        <f>Seniori!AR42</f>
        <v>0</v>
      </c>
      <c r="AS61" s="97">
        <f>Seniori!AS42</f>
        <v>0</v>
      </c>
      <c r="AT61" s="97">
        <f>Seniori!AT42</f>
        <v>0</v>
      </c>
      <c r="AU61" s="97">
        <f>Seniori!AU42</f>
        <v>0</v>
      </c>
      <c r="AV61" s="97">
        <f>Seniori!AV42</f>
        <v>0</v>
      </c>
      <c r="AW61" s="97">
        <f>Seniori!AW42</f>
        <v>0</v>
      </c>
      <c r="AX61" s="97">
        <f>Seniori!AX42</f>
        <v>0</v>
      </c>
      <c r="AY61" s="97">
        <f>Seniori!AY42</f>
        <v>0</v>
      </c>
      <c r="AZ61" s="97">
        <f>Seniori!AZ42</f>
        <v>0</v>
      </c>
      <c r="BA61" s="97">
        <f>Seniori!BA42</f>
        <v>0</v>
      </c>
      <c r="BB61" s="97">
        <f>Seniori!BB42</f>
        <v>0</v>
      </c>
      <c r="BC61" s="97">
        <f>Seniori!BC42</f>
        <v>0</v>
      </c>
      <c r="BD61" s="97">
        <f>Seniori!BD42</f>
        <v>0</v>
      </c>
      <c r="BE61" s="97">
        <f>Seniori!BE42</f>
        <v>0</v>
      </c>
      <c r="BF61" s="97">
        <f>Seniori!BF42</f>
        <v>0</v>
      </c>
      <c r="BG61" s="97">
        <f>Seniori!BG42</f>
        <v>0</v>
      </c>
      <c r="BH61" s="97">
        <f>Seniori!BH42</f>
        <v>0</v>
      </c>
      <c r="BI61" s="97">
        <f>Seniori!BI42</f>
        <v>0</v>
      </c>
      <c r="BJ61" s="97">
        <f>Seniori!BJ42</f>
        <v>0</v>
      </c>
      <c r="BK61" s="97">
        <f>Seniori!BK42</f>
        <v>0</v>
      </c>
      <c r="BL61" s="97">
        <f>Seniori!BL42</f>
        <v>0</v>
      </c>
      <c r="BM61" s="97">
        <f>Seniori!BM42</f>
        <v>0</v>
      </c>
      <c r="BN61" s="97">
        <f>Seniori!BN42</f>
        <v>0</v>
      </c>
      <c r="BO61" s="97">
        <f>Seniori!BO42</f>
        <v>0</v>
      </c>
      <c r="BP61" s="97">
        <f>Seniori!BP42</f>
        <v>0</v>
      </c>
      <c r="BQ61" s="97">
        <f>Seniori!BQ42</f>
        <v>0</v>
      </c>
      <c r="BR61" s="97">
        <f>Seniori!BR42</f>
        <v>0</v>
      </c>
      <c r="BS61" s="97">
        <f>Seniori!BS42</f>
        <v>0</v>
      </c>
      <c r="BT61" s="97">
        <f>Seniori!BT42</f>
        <v>0</v>
      </c>
      <c r="BU61" s="97">
        <f>Seniori!BU42</f>
        <v>0</v>
      </c>
      <c r="BV61" s="97">
        <f>Seniori!BV42</f>
        <v>0</v>
      </c>
      <c r="BW61" s="97">
        <f>Seniori!BW42</f>
        <v>0</v>
      </c>
      <c r="BX61" s="97">
        <f>Seniori!BX42</f>
        <v>0</v>
      </c>
      <c r="BY61" s="97">
        <f>Seniori!BY42</f>
        <v>0</v>
      </c>
      <c r="BZ61" s="97">
        <f>Seniori!BZ42</f>
        <v>0</v>
      </c>
      <c r="CA61" s="97">
        <f>Seniori!CA42</f>
        <v>0</v>
      </c>
      <c r="CB61" s="97">
        <f>Seniori!CB42</f>
        <v>10</v>
      </c>
      <c r="CC61" s="97">
        <f>Seniori!CC42</f>
        <v>0</v>
      </c>
      <c r="CD61" s="97">
        <f>Seniori!CD42</f>
        <v>0</v>
      </c>
      <c r="CE61" s="97">
        <f>Seniori!CE42</f>
        <v>0</v>
      </c>
      <c r="CF61" s="97">
        <f>Seniori!CF42</f>
        <v>0</v>
      </c>
      <c r="CG61" s="97">
        <f>Seniori!CG42</f>
        <v>0</v>
      </c>
      <c r="CH61" s="97">
        <f>Seniori!CH42</f>
        <v>0</v>
      </c>
      <c r="CI61" s="97">
        <f>Seniori!CI42</f>
        <v>0</v>
      </c>
      <c r="CJ61" s="97">
        <f>Seniori!CJ42</f>
        <v>0</v>
      </c>
      <c r="CK61" s="97">
        <f>Seniori!CK42</f>
        <v>10</v>
      </c>
      <c r="CL61" s="97">
        <f>Seniori!CL42</f>
        <v>0</v>
      </c>
      <c r="CM61" s="97">
        <f>Seniori!CM42</f>
        <v>0</v>
      </c>
      <c r="CN61" s="97">
        <f>Seniori!CN42</f>
        <v>0</v>
      </c>
      <c r="CO61" s="97">
        <f>Seniori!CO42</f>
        <v>0</v>
      </c>
      <c r="CP61" s="97">
        <f>Seniori!CP42</f>
        <v>0</v>
      </c>
      <c r="CQ61" s="97">
        <f>Seniori!CQ42</f>
        <v>0</v>
      </c>
      <c r="CR61" s="97">
        <f>Seniori!CR42</f>
        <v>0</v>
      </c>
      <c r="CS61" s="97">
        <f>Seniori!CS42</f>
        <v>0</v>
      </c>
      <c r="CT61" s="97">
        <f>Seniori!CT42</f>
        <v>0</v>
      </c>
      <c r="CU61" s="97">
        <f>Seniori!CU42</f>
        <v>0</v>
      </c>
      <c r="CV61" s="97">
        <f>Seniori!CV42</f>
        <v>0</v>
      </c>
      <c r="CW61" s="97">
        <f>Seniori!CW42</f>
        <v>0</v>
      </c>
      <c r="CX61" s="97">
        <f>Seniori!CX42</f>
        <v>0</v>
      </c>
      <c r="CY61" s="97">
        <f>Seniori!CY42</f>
        <v>0</v>
      </c>
      <c r="CZ61" s="97">
        <f>Seniori!CZ42</f>
        <v>0</v>
      </c>
      <c r="DA61" s="97">
        <f>Seniori!DA42</f>
        <v>0</v>
      </c>
      <c r="DB61" s="97">
        <f>Seniori!DB42</f>
        <v>0</v>
      </c>
      <c r="DC61" s="97">
        <f>Seniori!DC42</f>
        <v>0</v>
      </c>
      <c r="DD61" s="97">
        <f>Seniori!DD42</f>
        <v>0</v>
      </c>
      <c r="DE61" s="97">
        <f>Seniori!DE42</f>
        <v>0</v>
      </c>
      <c r="DF61" s="97">
        <f>Seniori!DF42</f>
        <v>0</v>
      </c>
      <c r="DG61" s="97">
        <f>Seniori!DG42</f>
        <v>0</v>
      </c>
      <c r="DH61" s="97">
        <f>Seniori!DH42</f>
        <v>0</v>
      </c>
      <c r="DI61" s="97">
        <f>Seniori!DI42</f>
        <v>0</v>
      </c>
      <c r="DJ61" s="97">
        <f>Seniori!DJ42</f>
        <v>0</v>
      </c>
      <c r="DK61" s="97">
        <f>Seniori!DK42</f>
        <v>0</v>
      </c>
      <c r="DL61" s="97">
        <f>Seniori!DL42</f>
        <v>0</v>
      </c>
      <c r="DM61" s="97">
        <f>Seniori!DM42</f>
        <v>0</v>
      </c>
      <c r="DN61" s="97">
        <f>Seniori!DN42</f>
        <v>0</v>
      </c>
      <c r="DO61" s="97">
        <f>Seniori!DO42</f>
        <v>0</v>
      </c>
      <c r="DP61" s="97">
        <f>Seniori!DP42</f>
        <v>0</v>
      </c>
      <c r="DQ61" s="97">
        <f>Seniori!DQ42</f>
        <v>0</v>
      </c>
      <c r="DR61" s="97">
        <f>Seniori!DR42</f>
        <v>0</v>
      </c>
      <c r="DS61" s="97">
        <f>Seniori!DS42</f>
        <v>0</v>
      </c>
      <c r="DT61" s="97">
        <f>Seniori!DT42</f>
        <v>0</v>
      </c>
      <c r="DU61" s="97">
        <f>Seniori!DU42</f>
        <v>0</v>
      </c>
      <c r="DV61" s="97">
        <f>Seniori!DV42</f>
        <v>0</v>
      </c>
      <c r="DW61" s="97">
        <f>Seniori!DW42</f>
        <v>0</v>
      </c>
      <c r="DX61" s="97">
        <f>Seniori!DX42</f>
        <v>0</v>
      </c>
      <c r="DY61" s="97">
        <f>Seniori!DY42</f>
        <v>0</v>
      </c>
      <c r="DZ61" s="97">
        <f>Seniori!DZ42</f>
        <v>0</v>
      </c>
      <c r="EA61" s="97">
        <f>Seniori!EA42</f>
        <v>0</v>
      </c>
      <c r="EB61" s="97">
        <f>Seniori!EB42</f>
        <v>0</v>
      </c>
      <c r="EC61" s="97">
        <f>Seniori!EC42</f>
        <v>0</v>
      </c>
      <c r="ED61" s="97">
        <f>Seniori!ED42</f>
        <v>0</v>
      </c>
      <c r="EE61" s="97">
        <f>Seniori!EE42</f>
        <v>0</v>
      </c>
      <c r="EF61" s="97">
        <f>Seniori!EF42</f>
        <v>0</v>
      </c>
      <c r="EG61" s="97">
        <f>Seniori!EG42</f>
        <v>0</v>
      </c>
      <c r="EH61" s="97">
        <f>Seniori!EH42</f>
        <v>0</v>
      </c>
      <c r="EI61" s="97">
        <f>Seniori!EI42</f>
        <v>0</v>
      </c>
      <c r="EJ61" s="97">
        <f>Seniori!EJ42</f>
        <v>0</v>
      </c>
      <c r="EK61" s="97">
        <f>Seniori!EK42</f>
        <v>0</v>
      </c>
      <c r="EL61" s="97">
        <f>Seniori!EL42</f>
        <v>0</v>
      </c>
      <c r="EM61" s="97">
        <f>Seniori!EM42</f>
        <v>0</v>
      </c>
      <c r="EN61" s="97">
        <f>Seniori!EN42</f>
        <v>0</v>
      </c>
      <c r="EO61" s="97">
        <f>Seniori!EO42</f>
        <v>0</v>
      </c>
      <c r="EP61" s="97">
        <f>Seniori!EP42</f>
        <v>0</v>
      </c>
      <c r="EQ61" s="97">
        <f>Seniori!EQ42</f>
        <v>0</v>
      </c>
      <c r="ER61" s="97">
        <f>Seniori!ER42</f>
        <v>0</v>
      </c>
      <c r="ES61" s="97">
        <f>Seniori!ES42</f>
        <v>0</v>
      </c>
      <c r="ET61" s="97">
        <f>Seniori!ET42</f>
        <v>0</v>
      </c>
      <c r="EU61" s="97">
        <f>Seniori!EU42</f>
        <v>0</v>
      </c>
      <c r="EV61" s="97">
        <f>Seniori!EV42</f>
        <v>0</v>
      </c>
      <c r="EW61" s="97">
        <f>Seniori!EW42</f>
        <v>0</v>
      </c>
      <c r="EX61" s="97">
        <f>Seniori!EX42</f>
        <v>0</v>
      </c>
      <c r="EY61" s="97">
        <f>Seniori!EY42</f>
        <v>0</v>
      </c>
      <c r="EZ61" s="97">
        <f>Seniori!EZ42</f>
        <v>0</v>
      </c>
      <c r="FA61" s="97">
        <f>Seniori!FA42</f>
        <v>0</v>
      </c>
      <c r="FB61" s="97">
        <f>Seniori!FB42</f>
        <v>0</v>
      </c>
      <c r="FC61" s="97">
        <f>Seniori!FC42</f>
        <v>0</v>
      </c>
      <c r="FD61" s="97">
        <f>Seniori!FD42</f>
        <v>0</v>
      </c>
      <c r="FE61" s="97">
        <f>Seniori!FE42</f>
        <v>0</v>
      </c>
      <c r="FF61" s="97">
        <f>Seniori!FF42</f>
        <v>0</v>
      </c>
      <c r="FG61" s="97">
        <f>Seniori!FG42</f>
        <v>0</v>
      </c>
      <c r="FH61" s="97">
        <f>Seniori!FH42</f>
        <v>0</v>
      </c>
      <c r="FI61" s="97">
        <f>Seniori!FI42</f>
        <v>0</v>
      </c>
      <c r="FJ61" s="97">
        <f>Seniori!FJ42</f>
        <v>0</v>
      </c>
      <c r="FK61" s="97">
        <f>Seniori!FK42</f>
        <v>0</v>
      </c>
      <c r="FL61" s="97">
        <f>Seniori!FL42</f>
        <v>0</v>
      </c>
      <c r="FM61" s="97">
        <f>Seniori!FM42</f>
        <v>0</v>
      </c>
      <c r="FN61" s="97">
        <f>Seniori!FN42</f>
        <v>0</v>
      </c>
      <c r="FO61" s="97">
        <f>Seniori!FO42</f>
        <v>0</v>
      </c>
      <c r="FP61" s="97">
        <f>Seniori!FP42</f>
        <v>0</v>
      </c>
      <c r="FQ61" s="97">
        <f>Seniori!FQ42</f>
        <v>0</v>
      </c>
      <c r="FR61" s="97">
        <f>Seniori!FR42</f>
        <v>0</v>
      </c>
      <c r="FS61" s="97">
        <f>Seniori!FS42</f>
        <v>0</v>
      </c>
      <c r="FT61" s="97">
        <f>Seniori!FT42</f>
        <v>0</v>
      </c>
      <c r="FU61" s="97">
        <f>Seniori!FU42</f>
        <v>0</v>
      </c>
      <c r="FV61" s="97">
        <f>Seniori!FV42</f>
        <v>0</v>
      </c>
      <c r="FW61" s="97">
        <f>Seniori!FW42</f>
        <v>0</v>
      </c>
      <c r="FX61" s="97">
        <f>Seniori!FX42</f>
        <v>0</v>
      </c>
      <c r="FY61" s="97">
        <f>Seniori!FY42</f>
        <v>0</v>
      </c>
      <c r="FZ61" s="97">
        <f>Seniori!FZ42</f>
        <v>0</v>
      </c>
      <c r="GA61" s="97">
        <f>Seniori!GA42</f>
        <v>0</v>
      </c>
      <c r="GB61" s="97">
        <f>Seniori!GB42</f>
        <v>0</v>
      </c>
      <c r="GC61" s="97">
        <f>Seniori!GC42</f>
        <v>0</v>
      </c>
      <c r="GD61" s="97">
        <f>Seniori!GD42</f>
        <v>0</v>
      </c>
      <c r="GE61" s="97">
        <f>Seniori!GE42</f>
        <v>0</v>
      </c>
      <c r="GF61" s="97">
        <f>Seniori!GF42</f>
        <v>0</v>
      </c>
      <c r="GG61" s="97">
        <f>Seniori!GG42</f>
        <v>0</v>
      </c>
      <c r="GH61" s="97">
        <f>Seniori!GH42</f>
        <v>0</v>
      </c>
      <c r="GI61" s="97">
        <f>Seniori!GI42</f>
        <v>0</v>
      </c>
      <c r="GJ61" s="97">
        <f>Seniori!GJ42</f>
        <v>0</v>
      </c>
      <c r="GK61" s="97">
        <f>Seniori!GK42</f>
        <v>0</v>
      </c>
      <c r="GL61" s="97">
        <f>Seniori!GL42</f>
        <v>0</v>
      </c>
      <c r="GM61" s="97">
        <f>Seniori!GM42</f>
        <v>0</v>
      </c>
      <c r="GN61" s="97">
        <f>Seniori!GN42</f>
        <v>0</v>
      </c>
      <c r="GO61" s="97">
        <f>Seniori!GO42</f>
        <v>0</v>
      </c>
      <c r="GP61" s="97">
        <f>Seniori!GP42</f>
        <v>0</v>
      </c>
      <c r="GQ61" s="97">
        <f>Seniori!GQ42</f>
        <v>0</v>
      </c>
      <c r="GR61" s="97">
        <f>Seniori!GR42</f>
        <v>0</v>
      </c>
      <c r="GS61" s="97">
        <f>Seniori!GS42</f>
        <v>0</v>
      </c>
      <c r="GT61" s="97">
        <f>Seniori!GT42</f>
        <v>0</v>
      </c>
      <c r="GU61" s="97">
        <f>Seniori!GU42</f>
        <v>0</v>
      </c>
      <c r="GV61" s="97">
        <f>Seniori!GV42</f>
        <v>0</v>
      </c>
      <c r="GW61" s="97">
        <f>Seniori!GW42</f>
        <v>0</v>
      </c>
      <c r="GX61" s="97">
        <f>Seniori!GX42</f>
        <v>0</v>
      </c>
      <c r="GY61" s="97">
        <f>Seniori!GY42</f>
        <v>0</v>
      </c>
      <c r="GZ61" s="97">
        <f>Seniori!GZ42</f>
        <v>0</v>
      </c>
      <c r="HA61" s="97">
        <f>Seniori!HA42</f>
        <v>0</v>
      </c>
      <c r="HB61" s="97">
        <f>Seniori!HB42</f>
        <v>0</v>
      </c>
      <c r="HC61" s="97">
        <f>Seniori!HC42</f>
        <v>0</v>
      </c>
      <c r="HD61" s="97">
        <f>Seniori!HD42</f>
        <v>0</v>
      </c>
      <c r="HE61" s="97">
        <f>Seniori!HE42</f>
        <v>0</v>
      </c>
      <c r="HF61" s="97">
        <f>Seniori!HF42</f>
        <v>0</v>
      </c>
      <c r="HG61" s="97">
        <f>Seniori!HG42</f>
        <v>0</v>
      </c>
      <c r="HH61" s="97">
        <f>Seniori!HH42</f>
        <v>0</v>
      </c>
      <c r="HI61" s="97">
        <f>Seniori!HI42</f>
        <v>0</v>
      </c>
      <c r="HJ61" s="97">
        <f>Seniori!HJ42</f>
        <v>0</v>
      </c>
      <c r="HK61" s="97">
        <f>Seniori!HK42</f>
        <v>0</v>
      </c>
      <c r="HL61" s="97">
        <f>Seniori!HL42</f>
        <v>0</v>
      </c>
      <c r="HM61" s="97">
        <f>Seniori!HM42</f>
        <v>0</v>
      </c>
      <c r="HN61" s="97">
        <f>Seniori!HN42</f>
        <v>0</v>
      </c>
      <c r="HO61" s="97">
        <f>Seniori!HO42</f>
        <v>0</v>
      </c>
      <c r="HP61" s="97">
        <f>Seniori!HP42</f>
        <v>0</v>
      </c>
      <c r="HQ61" s="97">
        <f>Seniori!HQ42</f>
        <v>0</v>
      </c>
      <c r="HR61" s="97">
        <f>Seniori!HR42</f>
        <v>0</v>
      </c>
      <c r="HS61" s="97">
        <f>Seniori!HS42</f>
        <v>0</v>
      </c>
      <c r="HT61" s="97">
        <f>Seniori!HT42</f>
        <v>0</v>
      </c>
      <c r="HU61" s="97">
        <f>Seniori!HU42</f>
        <v>0</v>
      </c>
      <c r="HV61" s="97">
        <f>Seniori!HV42</f>
        <v>0</v>
      </c>
      <c r="HW61" s="97">
        <f>Seniori!HW42</f>
        <v>0</v>
      </c>
      <c r="HX61" s="97">
        <f>Seniori!HX42</f>
        <v>0</v>
      </c>
      <c r="HY61" s="97">
        <f>Seniori!HY42</f>
        <v>0</v>
      </c>
      <c r="HZ61" s="97">
        <f>Seniori!HZ42</f>
        <v>0</v>
      </c>
      <c r="IA61" s="97">
        <f>Seniori!IA42</f>
        <v>0</v>
      </c>
      <c r="IB61" s="97">
        <f>Seniori!IB42</f>
        <v>0</v>
      </c>
      <c r="IC61" s="97">
        <f>Seniori!IC42</f>
        <v>0</v>
      </c>
      <c r="ID61" s="97">
        <f>Seniori!ID42</f>
        <v>0</v>
      </c>
      <c r="IE61" s="97">
        <f>Seniori!IE42</f>
        <v>0</v>
      </c>
      <c r="IF61" s="97">
        <f>Seniori!IF42</f>
        <v>0</v>
      </c>
      <c r="IG61" s="97">
        <f>Seniori!IG42</f>
        <v>0</v>
      </c>
      <c r="IH61" s="97">
        <f>Seniori!IH42</f>
        <v>0</v>
      </c>
      <c r="II61" s="97">
        <f>Seniori!II42</f>
        <v>0</v>
      </c>
      <c r="IJ61" s="97">
        <f>Seniori!IJ42</f>
        <v>0</v>
      </c>
      <c r="IK61" s="97">
        <f>Seniori!IK42</f>
        <v>0</v>
      </c>
      <c r="IL61" s="97">
        <f>Seniori!IL42</f>
        <v>0</v>
      </c>
      <c r="IM61" s="97">
        <f>Seniori!IM42</f>
        <v>0</v>
      </c>
      <c r="IN61" s="97">
        <f>Seniori!IN42</f>
        <v>0</v>
      </c>
      <c r="IO61" s="97">
        <f>Seniori!IO42</f>
        <v>0</v>
      </c>
      <c r="IP61" s="97">
        <f>Seniori!IP42</f>
        <v>0</v>
      </c>
      <c r="IQ61" s="97">
        <f>Seniori!IQ42</f>
        <v>0</v>
      </c>
      <c r="IR61" s="97">
        <f>Seniori!IR42</f>
        <v>0</v>
      </c>
      <c r="IS61" s="97">
        <f>Seniori!IS42</f>
        <v>0</v>
      </c>
      <c r="IT61" s="97">
        <f>Seniori!IT42</f>
        <v>0</v>
      </c>
      <c r="IU61" s="97">
        <f>Seniori!IU42</f>
        <v>0</v>
      </c>
      <c r="IV61" s="97">
        <f>Seniori!IV42</f>
        <v>0</v>
      </c>
      <c r="IW61" s="97">
        <f>Seniori!IW42</f>
        <v>0</v>
      </c>
      <c r="IX61" s="97">
        <f>Seniori!IX42</f>
        <v>0</v>
      </c>
      <c r="IY61" s="97">
        <f>Seniori!IY42</f>
        <v>0</v>
      </c>
      <c r="IZ61" s="97">
        <f>Seniori!IZ42</f>
        <v>0</v>
      </c>
      <c r="JA61" s="97">
        <f>Seniori!JA42</f>
        <v>0</v>
      </c>
      <c r="JB61" s="97">
        <f>Seniori!JB42</f>
        <v>0</v>
      </c>
      <c r="JC61" s="97">
        <f>Seniori!JC42</f>
        <v>0</v>
      </c>
      <c r="JD61" s="97">
        <f>Seniori!JD42</f>
        <v>0</v>
      </c>
      <c r="JE61" s="97">
        <f>Seniori!JE42</f>
        <v>0</v>
      </c>
      <c r="JF61" s="97">
        <f>Seniori!JF42</f>
        <v>0</v>
      </c>
      <c r="JG61" s="97">
        <f>Seniori!JG42</f>
        <v>0</v>
      </c>
      <c r="JH61" s="97">
        <f>Seniori!JH42</f>
        <v>0</v>
      </c>
      <c r="JI61" s="97">
        <f>Seniori!JI42</f>
        <v>0</v>
      </c>
      <c r="JJ61" s="97">
        <f>Seniori!JJ42</f>
        <v>0</v>
      </c>
      <c r="JK61" s="97">
        <f>Seniori!JK42</f>
        <v>0</v>
      </c>
      <c r="JL61" s="97">
        <f>Seniori!JL42</f>
        <v>0</v>
      </c>
      <c r="JM61" s="97">
        <f>Seniori!JM42</f>
        <v>0</v>
      </c>
      <c r="JN61" s="97">
        <f>Seniori!JN42</f>
        <v>0</v>
      </c>
      <c r="JO61" s="97">
        <f>Seniori!JO42</f>
        <v>0</v>
      </c>
      <c r="JP61" s="97">
        <f>Seniori!JP42</f>
        <v>0</v>
      </c>
      <c r="JQ61" s="97">
        <f>Seniori!JQ42</f>
        <v>0</v>
      </c>
      <c r="JR61" s="97">
        <f>Seniori!JR42</f>
        <v>0</v>
      </c>
      <c r="JS61" s="97">
        <f>Seniori!JS42</f>
        <v>0</v>
      </c>
      <c r="JT61" s="97">
        <f>Seniori!JT42</f>
        <v>0</v>
      </c>
      <c r="JU61" s="97">
        <f>Seniori!JU42</f>
        <v>0</v>
      </c>
      <c r="JV61" s="97">
        <f>Seniori!JV42</f>
        <v>0</v>
      </c>
      <c r="JW61" s="97">
        <f>Seniori!JW42</f>
        <v>0</v>
      </c>
      <c r="JX61" s="97">
        <f>Seniori!JX42</f>
        <v>0</v>
      </c>
      <c r="JY61" s="97">
        <f>Seniori!JY42</f>
        <v>0</v>
      </c>
      <c r="JZ61" s="97">
        <f>Seniori!JZ42</f>
        <v>0</v>
      </c>
      <c r="KA61" s="97">
        <f>Seniori!KA42</f>
        <v>0</v>
      </c>
      <c r="KB61" s="97">
        <f>Seniori!KB42</f>
        <v>0</v>
      </c>
      <c r="KC61" s="97">
        <f>Seniori!KC42</f>
        <v>0</v>
      </c>
      <c r="KD61" s="97">
        <f>Seniori!KD42</f>
        <v>0</v>
      </c>
      <c r="KE61" s="97">
        <f>Seniori!KE42</f>
        <v>0</v>
      </c>
      <c r="KF61" s="97">
        <f>Seniori!KF42</f>
        <v>0</v>
      </c>
      <c r="KG61" s="97">
        <f>Seniori!KG42</f>
        <v>0</v>
      </c>
      <c r="KH61" s="97">
        <f>Seniori!KH42</f>
        <v>0</v>
      </c>
      <c r="KI61" s="97">
        <f>Seniori!KI42</f>
        <v>0</v>
      </c>
      <c r="KJ61" s="97">
        <f>Seniori!KJ42</f>
        <v>2</v>
      </c>
      <c r="KK61" s="97">
        <f>Seniori!KK42</f>
        <v>0</v>
      </c>
      <c r="KL61" s="97">
        <f>Seniori!KL42</f>
        <v>0</v>
      </c>
      <c r="KM61" s="97">
        <f>Seniori!KM42</f>
        <v>0</v>
      </c>
      <c r="KN61" s="97">
        <f>Seniori!KN42</f>
        <v>0</v>
      </c>
      <c r="KO61" s="97">
        <f>Seniori!KO42</f>
        <v>0</v>
      </c>
      <c r="KP61" s="97">
        <f>Seniori!KP42</f>
        <v>0</v>
      </c>
      <c r="KQ61" s="97">
        <f>Seniori!KQ42</f>
        <v>0</v>
      </c>
      <c r="KR61" s="97">
        <f>Seniori!KR42</f>
        <v>0</v>
      </c>
      <c r="KS61" s="97">
        <f>Seniori!KS42</f>
        <v>5</v>
      </c>
      <c r="KT61" s="97">
        <f>Seniori!KT42</f>
        <v>0</v>
      </c>
      <c r="KU61" s="97">
        <f>Seniori!KU42</f>
        <v>0</v>
      </c>
      <c r="KV61" s="97">
        <f>Seniori!KV42</f>
        <v>0</v>
      </c>
      <c r="KW61" s="97">
        <f>Seniori!KW42</f>
        <v>0</v>
      </c>
      <c r="KX61" s="97">
        <f>Seniori!KX42</f>
        <v>0</v>
      </c>
      <c r="KY61" s="97">
        <f>Seniori!KY42</f>
        <v>0</v>
      </c>
      <c r="KZ61" s="97">
        <f>Seniori!KZ42</f>
        <v>0</v>
      </c>
      <c r="LA61" s="97">
        <f>Seniori!LA42</f>
        <v>0</v>
      </c>
      <c r="LB61" s="97">
        <f>Seniori!LB42</f>
        <v>0</v>
      </c>
      <c r="LC61" s="97">
        <f>Seniori!LC42</f>
        <v>0</v>
      </c>
      <c r="LD61" s="97">
        <f>Seniori!LD42</f>
        <v>0</v>
      </c>
      <c r="LE61" s="97">
        <f>Seniori!LE42</f>
        <v>0</v>
      </c>
      <c r="LF61" s="97">
        <f>Seniori!LF42</f>
        <v>0</v>
      </c>
      <c r="LG61" s="97">
        <f>Seniori!LG42</f>
        <v>0</v>
      </c>
      <c r="LH61" s="97">
        <f>Seniori!LH42</f>
        <v>0</v>
      </c>
      <c r="LI61" s="97">
        <f>Seniori!LI42</f>
        <v>3</v>
      </c>
      <c r="LJ61" s="97">
        <f>Seniori!LJ42</f>
        <v>0</v>
      </c>
      <c r="LK61" s="97">
        <f>Seniori!LK42</f>
        <v>0</v>
      </c>
      <c r="LL61" s="97">
        <f>Seniori!LL42</f>
        <v>0</v>
      </c>
      <c r="LM61" s="97">
        <f>Seniori!LM42</f>
        <v>0</v>
      </c>
      <c r="LN61" s="97">
        <f>Seniori!LN42</f>
        <v>0</v>
      </c>
      <c r="LO61" s="97">
        <f>Seniori!LO42</f>
        <v>0</v>
      </c>
      <c r="LP61" s="97">
        <f>Seniori!LP42</f>
        <v>0</v>
      </c>
      <c r="LQ61" s="97">
        <f>Seniori!LQ42</f>
        <v>3</v>
      </c>
      <c r="LR61" s="97">
        <f>Seniori!LR42</f>
        <v>0</v>
      </c>
      <c r="LS61" s="97">
        <f>Seniori!LS42</f>
        <v>0</v>
      </c>
      <c r="LT61" s="97">
        <f>Seniori!LT42</f>
        <v>0</v>
      </c>
      <c r="LU61" s="97">
        <f>Seniori!LU42</f>
        <v>0</v>
      </c>
      <c r="LV61" s="97">
        <f>Seniori!LV42</f>
        <v>0</v>
      </c>
      <c r="LW61" s="97">
        <f>Seniori!LW42</f>
        <v>0</v>
      </c>
      <c r="LX61" s="97">
        <f>Seniori!LX42</f>
        <v>0</v>
      </c>
      <c r="LY61" s="97">
        <f>Seniori!LY42</f>
        <v>0</v>
      </c>
      <c r="LZ61" s="97">
        <f>Seniori!LZ42</f>
        <v>0</v>
      </c>
      <c r="MA61" s="97">
        <f>Seniori!MA42</f>
        <v>0</v>
      </c>
      <c r="MB61" s="97">
        <f>Seniori!MB42</f>
        <v>0</v>
      </c>
      <c r="MC61" s="97">
        <f>Seniori!MC42</f>
        <v>0</v>
      </c>
      <c r="MD61" s="97">
        <f>Seniori!MD42</f>
        <v>0</v>
      </c>
      <c r="ME61" s="97">
        <f>Seniori!ME42</f>
        <v>0</v>
      </c>
      <c r="MF61" s="97">
        <f>Seniori!MF42</f>
        <v>0</v>
      </c>
      <c r="MG61" s="97">
        <f>Seniori!MG42</f>
        <v>0</v>
      </c>
      <c r="MH61" s="97">
        <f>Seniori!MH42</f>
        <v>0</v>
      </c>
      <c r="MI61" s="97">
        <f>Seniori!MI42</f>
        <v>0</v>
      </c>
      <c r="MJ61" s="97">
        <f>Seniori!MJ42</f>
        <v>0</v>
      </c>
      <c r="MK61" s="97">
        <f>Seniori!MK42</f>
        <v>0</v>
      </c>
      <c r="ML61" s="97">
        <f>Seniori!ML42</f>
        <v>0</v>
      </c>
      <c r="MM61" s="97">
        <f>Seniori!MM42</f>
        <v>0</v>
      </c>
      <c r="MN61" s="97">
        <f>Seniori!MN42</f>
        <v>0</v>
      </c>
      <c r="MO61" s="97">
        <f>Seniori!MO42</f>
        <v>0</v>
      </c>
      <c r="MP61" s="97">
        <f>Seniori!MP42</f>
        <v>0</v>
      </c>
      <c r="MQ61" s="97">
        <f>Seniori!MQ42</f>
        <v>0</v>
      </c>
      <c r="MR61" s="97">
        <f>Seniori!MR42</f>
        <v>0</v>
      </c>
      <c r="MS61" s="97">
        <f>Seniori!MS42</f>
        <v>0</v>
      </c>
      <c r="MT61" s="97">
        <f>Seniori!MT42</f>
        <v>0</v>
      </c>
      <c r="MU61" s="97">
        <f>Seniori!MU42</f>
        <v>0</v>
      </c>
      <c r="MV61" s="97">
        <f>Seniori!MV42</f>
        <v>0</v>
      </c>
      <c r="MW61" s="97">
        <f>Seniori!MW42</f>
        <v>0</v>
      </c>
      <c r="MX61" s="97">
        <f>Seniori!MX42</f>
        <v>0</v>
      </c>
      <c r="MY61" s="97">
        <f>Seniori!MY42</f>
        <v>0</v>
      </c>
      <c r="MZ61" s="97">
        <f>Seniori!MZ42</f>
        <v>0</v>
      </c>
      <c r="NA61" s="97">
        <f>Seniori!NA42</f>
        <v>0</v>
      </c>
      <c r="NB61" s="97">
        <f>Seniori!NB42</f>
        <v>0</v>
      </c>
      <c r="NC61" s="97">
        <f>Seniori!NC42</f>
        <v>0</v>
      </c>
      <c r="ND61" s="97">
        <f>Seniori!ND42</f>
        <v>0</v>
      </c>
      <c r="NE61" s="97">
        <f>Seniori!NE42</f>
        <v>0</v>
      </c>
      <c r="NF61" s="97">
        <f>Seniori!NF42</f>
        <v>0</v>
      </c>
      <c r="NG61" s="97">
        <f>Seniori!NG42</f>
        <v>0</v>
      </c>
      <c r="NH61" s="97">
        <f>Seniori!NH42</f>
        <v>0</v>
      </c>
      <c r="NI61" s="97">
        <f>Seniori!NI42</f>
        <v>0</v>
      </c>
      <c r="NJ61" s="97">
        <f>Seniori!NJ42</f>
        <v>0</v>
      </c>
      <c r="NK61" s="97">
        <f>Seniori!NK42</f>
        <v>0</v>
      </c>
      <c r="NL61" s="97">
        <f>Seniori!NL42</f>
        <v>0</v>
      </c>
      <c r="NM61" s="97">
        <f>Seniori!NM42</f>
        <v>0</v>
      </c>
      <c r="NN61" s="97">
        <f>Seniori!NN42</f>
        <v>0</v>
      </c>
      <c r="NO61" s="97">
        <f>Seniori!NO42</f>
        <v>0</v>
      </c>
      <c r="NP61" s="97">
        <f>Seniori!NP42</f>
        <v>0</v>
      </c>
      <c r="NQ61" s="97">
        <f>Seniori!NQ42</f>
        <v>0</v>
      </c>
      <c r="NR61" s="97">
        <f>Seniori!NR42</f>
        <v>0</v>
      </c>
      <c r="NS61" s="97">
        <f>Seniori!NS42</f>
        <v>0</v>
      </c>
      <c r="NT61" s="97">
        <f>Seniori!NT42</f>
        <v>0</v>
      </c>
      <c r="NU61" s="97">
        <f>Seniori!NU42</f>
        <v>0</v>
      </c>
      <c r="NV61" s="97">
        <f>Seniori!NV42</f>
        <v>0</v>
      </c>
      <c r="NW61" s="97">
        <f>Seniori!NW42</f>
        <v>0</v>
      </c>
      <c r="NX61" s="97">
        <f>Seniori!NX42</f>
        <v>0</v>
      </c>
      <c r="NY61" s="97">
        <f>Seniori!NY42</f>
        <v>0</v>
      </c>
      <c r="NZ61" s="97">
        <f>Seniori!NZ42</f>
        <v>0</v>
      </c>
      <c r="OA61" s="97">
        <f>Seniori!OA42</f>
        <v>0</v>
      </c>
      <c r="OB61" s="97">
        <f>Seniori!OB42</f>
        <v>0</v>
      </c>
      <c r="OC61" s="97">
        <f>Seniori!OC42</f>
        <v>0</v>
      </c>
      <c r="OD61" s="97">
        <f>Seniori!OD42</f>
        <v>0</v>
      </c>
      <c r="OE61" s="97">
        <f>Seniori!OE42</f>
        <v>0</v>
      </c>
      <c r="OF61" s="97">
        <f>Seniori!OF42</f>
        <v>0</v>
      </c>
      <c r="OG61" s="97">
        <f>Seniori!OG42</f>
        <v>0</v>
      </c>
      <c r="OH61" s="97">
        <f>Seniori!OH42</f>
        <v>0</v>
      </c>
      <c r="OI61" s="97">
        <f>Seniori!OI42</f>
        <v>0</v>
      </c>
      <c r="OJ61" s="97">
        <f>Seniori!OJ42</f>
        <v>0</v>
      </c>
      <c r="OK61" s="97">
        <f>Seniori!OK42</f>
        <v>0</v>
      </c>
      <c r="OL61" s="97">
        <f>Seniori!OL42</f>
        <v>0</v>
      </c>
      <c r="OM61" s="97">
        <f>Seniori!OM42</f>
        <v>0</v>
      </c>
      <c r="ON61" s="97">
        <f>Seniori!ON42</f>
        <v>0</v>
      </c>
      <c r="OO61" s="97">
        <f>Seniori!OO42</f>
        <v>0</v>
      </c>
      <c r="OP61" s="97">
        <f>Seniori!OP42</f>
        <v>0</v>
      </c>
      <c r="OQ61" s="97">
        <f>Seniori!OQ42</f>
        <v>0</v>
      </c>
      <c r="OR61" s="97">
        <f>Seniori!OR42</f>
        <v>0</v>
      </c>
      <c r="OS61" s="97">
        <f>Seniori!OS42</f>
        <v>0</v>
      </c>
      <c r="OT61" s="97">
        <f>Seniori!OT42</f>
        <v>0</v>
      </c>
      <c r="OU61" s="97">
        <f>Seniori!OU42</f>
        <v>0</v>
      </c>
      <c r="OV61" s="97">
        <f>Seniori!OV42</f>
        <v>0</v>
      </c>
      <c r="OW61" s="97">
        <f>Seniori!OW42</f>
        <v>0</v>
      </c>
      <c r="OX61" s="97">
        <f>Seniori!OX42</f>
        <v>0</v>
      </c>
      <c r="OY61" s="97">
        <f>Seniori!OY42</f>
        <v>0</v>
      </c>
      <c r="OZ61" s="97">
        <f>Seniori!OZ42</f>
        <v>0</v>
      </c>
      <c r="PA61" s="97">
        <f>Seniori!PA42</f>
        <v>0</v>
      </c>
      <c r="PB61" s="97">
        <f>Seniori!PB42</f>
        <v>0</v>
      </c>
      <c r="PC61" s="97">
        <f>Seniori!PC42</f>
        <v>0</v>
      </c>
      <c r="PD61" s="97">
        <f>Seniori!PD42</f>
        <v>0</v>
      </c>
      <c r="PE61" s="97">
        <f>Seniori!PE42</f>
        <v>0</v>
      </c>
      <c r="PF61" s="97">
        <f>Seniori!PF42</f>
        <v>0</v>
      </c>
      <c r="PG61" s="97">
        <f>Seniori!PG42</f>
        <v>0</v>
      </c>
      <c r="PH61" s="97">
        <f>Seniori!PH42</f>
        <v>0</v>
      </c>
      <c r="PI61" s="97">
        <f>Seniori!PI42</f>
        <v>0</v>
      </c>
      <c r="PJ61" s="97">
        <f>Seniori!PJ42</f>
        <v>0</v>
      </c>
      <c r="PK61" s="97">
        <f>Seniori!PK42</f>
        <v>0</v>
      </c>
      <c r="PL61" s="97">
        <f>Seniori!PL42</f>
        <v>0</v>
      </c>
      <c r="PM61" s="97">
        <f>Seniori!PM42</f>
        <v>0</v>
      </c>
      <c r="PN61" s="97">
        <f>Seniori!PN42</f>
        <v>0</v>
      </c>
      <c r="PO61" s="97">
        <f>Seniori!PO42</f>
        <v>0</v>
      </c>
      <c r="PP61" s="97">
        <f>Seniori!PP42</f>
        <v>0</v>
      </c>
      <c r="PQ61" s="97">
        <f>Seniori!PQ42</f>
        <v>0</v>
      </c>
      <c r="PR61" s="97">
        <f>Seniori!PR42</f>
        <v>0</v>
      </c>
      <c r="PS61" s="97">
        <f>Seniori!PS42</f>
        <v>0</v>
      </c>
      <c r="PT61" s="97">
        <f>Seniori!PT42</f>
        <v>0</v>
      </c>
      <c r="PU61" s="97">
        <f>Seniori!PU42</f>
        <v>0</v>
      </c>
      <c r="PV61" s="97">
        <f>Seniori!PV42</f>
        <v>0</v>
      </c>
      <c r="PW61" s="97">
        <f>Seniori!PW42</f>
        <v>0</v>
      </c>
      <c r="PX61" s="97">
        <f>Seniori!PX42</f>
        <v>0</v>
      </c>
      <c r="PY61" s="97">
        <f>Seniori!PY42</f>
        <v>0</v>
      </c>
      <c r="PZ61" s="97">
        <f>Seniori!PZ42</f>
        <v>0</v>
      </c>
      <c r="QA61" s="97">
        <f>Seniori!QA42</f>
        <v>0</v>
      </c>
      <c r="QB61" s="97">
        <f>Seniori!QB42</f>
        <v>0</v>
      </c>
      <c r="QC61" s="97">
        <f>Seniori!QC42</f>
        <v>0</v>
      </c>
      <c r="QD61" s="97">
        <f>Seniori!QD42</f>
        <v>0</v>
      </c>
      <c r="QE61" s="97">
        <f>Seniori!QE42</f>
        <v>0</v>
      </c>
      <c r="QF61" s="97">
        <f>Seniori!QF42</f>
        <v>0</v>
      </c>
      <c r="QG61" s="97">
        <f>Seniori!QG42</f>
        <v>0</v>
      </c>
      <c r="QH61" s="97">
        <f>Seniori!QH42</f>
        <v>0</v>
      </c>
      <c r="QI61" s="97">
        <f>Seniori!QI42</f>
        <v>0</v>
      </c>
      <c r="QJ61" s="97">
        <f>Seniori!QJ42</f>
        <v>0</v>
      </c>
      <c r="QK61" s="97">
        <f>Seniori!QK42</f>
        <v>0</v>
      </c>
      <c r="QL61" s="97">
        <f>Seniori!QL42</f>
        <v>0</v>
      </c>
      <c r="QM61" s="97">
        <f>Seniori!QM42</f>
        <v>0</v>
      </c>
      <c r="QN61" s="97">
        <f>Seniori!QN42</f>
        <v>0</v>
      </c>
      <c r="QO61" s="97">
        <f>Seniori!QO42</f>
        <v>0</v>
      </c>
      <c r="QP61" s="97">
        <f>Seniori!QP42</f>
        <v>0</v>
      </c>
      <c r="QQ61" s="97">
        <f>Seniori!QQ42</f>
        <v>0</v>
      </c>
      <c r="QR61" s="97">
        <f>Seniori!QR42</f>
        <v>0</v>
      </c>
      <c r="QS61" s="97">
        <f>Seniori!QS42</f>
        <v>0</v>
      </c>
      <c r="QT61" s="97">
        <f>Seniori!QT42</f>
        <v>0</v>
      </c>
      <c r="QU61" s="97">
        <f>Seniori!QU42</f>
        <v>0</v>
      </c>
      <c r="QV61" s="97">
        <f>Seniori!QV42</f>
        <v>0</v>
      </c>
      <c r="QW61" s="97">
        <f>Seniori!QW42</f>
        <v>0</v>
      </c>
      <c r="QX61" s="97">
        <f>Seniori!QX42</f>
        <v>0</v>
      </c>
      <c r="QY61" s="97">
        <f>Seniori!QY42</f>
        <v>0</v>
      </c>
      <c r="QZ61" s="97">
        <f>Seniori!QZ42</f>
        <v>0</v>
      </c>
      <c r="RA61" s="97">
        <f>Seniori!RA42</f>
        <v>0</v>
      </c>
      <c r="RB61" s="97">
        <f>Seniori!RB42</f>
        <v>0</v>
      </c>
      <c r="RC61" s="97">
        <f>Seniori!RC42</f>
        <v>0</v>
      </c>
      <c r="RD61" s="97">
        <f>Seniori!RD42</f>
        <v>0</v>
      </c>
      <c r="RE61" s="97">
        <f>Seniori!RE42</f>
        <v>0</v>
      </c>
      <c r="RF61" s="97">
        <f>Seniori!RF42</f>
        <v>0</v>
      </c>
      <c r="RG61" s="97">
        <f>Seniori!RG42</f>
        <v>0</v>
      </c>
      <c r="RH61" s="97">
        <f>Seniori!RH42</f>
        <v>0</v>
      </c>
      <c r="RI61" s="97">
        <f>Seniori!RI42</f>
        <v>0</v>
      </c>
      <c r="RJ61" s="97">
        <f>Seniori!RJ42</f>
        <v>0</v>
      </c>
      <c r="RK61" s="97">
        <f>Seniori!RK42</f>
        <v>0</v>
      </c>
      <c r="RL61" s="97">
        <f>Seniori!RL42</f>
        <v>0</v>
      </c>
      <c r="RM61" s="97">
        <f>Seniori!RM42</f>
        <v>0</v>
      </c>
      <c r="RN61" s="97">
        <f>Seniori!RN42</f>
        <v>0</v>
      </c>
      <c r="RO61" s="97">
        <f>Seniori!RO42</f>
        <v>0</v>
      </c>
      <c r="RP61" s="97">
        <f>Seniori!RP42</f>
        <v>0</v>
      </c>
      <c r="RQ61" s="97">
        <f>Seniori!RQ42</f>
        <v>0</v>
      </c>
      <c r="RR61" s="97">
        <f>Seniori!RR42</f>
        <v>0</v>
      </c>
      <c r="RS61" s="97">
        <f>Seniori!RS42</f>
        <v>0</v>
      </c>
      <c r="RT61" s="97">
        <f>Seniori!RT42</f>
        <v>0</v>
      </c>
      <c r="RU61" s="97">
        <f>Seniori!RU42</f>
        <v>0</v>
      </c>
      <c r="RV61" s="97">
        <f>Seniori!RV42</f>
        <v>0</v>
      </c>
      <c r="RW61" s="97">
        <f>Seniori!RW42</f>
        <v>0</v>
      </c>
      <c r="RX61" s="97">
        <f>Seniori!RX42</f>
        <v>0</v>
      </c>
      <c r="RY61" s="97">
        <f>Seniori!RY42</f>
        <v>0</v>
      </c>
      <c r="RZ61" s="97">
        <f>Seniori!RZ42</f>
        <v>0</v>
      </c>
      <c r="SA61" s="97">
        <f>Seniori!SA42</f>
        <v>0</v>
      </c>
      <c r="SB61" s="97">
        <f>Seniori!SB42</f>
        <v>0</v>
      </c>
      <c r="SC61" s="97">
        <f>Seniori!SC42</f>
        <v>0</v>
      </c>
      <c r="SD61" s="97">
        <f>Seniori!SD42</f>
        <v>0</v>
      </c>
      <c r="SE61" s="97">
        <f>Seniori!SE42</f>
        <v>0</v>
      </c>
      <c r="SF61" s="97">
        <f>Seniori!SF42</f>
        <v>0</v>
      </c>
      <c r="SG61" s="97">
        <f>Seniori!SG42</f>
        <v>0</v>
      </c>
      <c r="SH61" s="97">
        <f>Seniori!SH42</f>
        <v>0</v>
      </c>
      <c r="SI61" s="97">
        <f>Seniori!SI42</f>
        <v>0</v>
      </c>
      <c r="SJ61" s="97">
        <f>Seniori!SJ42</f>
        <v>0</v>
      </c>
      <c r="SK61" s="97">
        <f>Seniori!SK42</f>
        <v>0</v>
      </c>
      <c r="SL61" s="97">
        <f>Seniori!SL42</f>
        <v>0</v>
      </c>
      <c r="SM61" s="97">
        <f>Seniori!SM42</f>
        <v>0</v>
      </c>
      <c r="SN61" s="97">
        <f>Seniori!SN42</f>
        <v>0</v>
      </c>
      <c r="SO61" s="97">
        <f>Seniori!SO42</f>
        <v>0</v>
      </c>
      <c r="SP61" s="97">
        <f>Seniori!SP42</f>
        <v>0</v>
      </c>
      <c r="SQ61" s="97">
        <f>Seniori!SQ42</f>
        <v>0</v>
      </c>
      <c r="SR61" s="97">
        <f>Seniori!SR42</f>
        <v>0</v>
      </c>
      <c r="SS61" s="97">
        <f>Seniori!SS42</f>
        <v>0</v>
      </c>
      <c r="ST61" s="97">
        <f>Seniori!ST42</f>
        <v>0</v>
      </c>
      <c r="SU61" s="97">
        <f>Seniori!SU42</f>
        <v>0</v>
      </c>
      <c r="SV61" s="97">
        <f>Seniori!SV42</f>
        <v>0</v>
      </c>
      <c r="SW61" s="97">
        <f>Seniori!SW42</f>
        <v>0</v>
      </c>
      <c r="SX61" s="97">
        <f>Seniori!SX42</f>
        <v>0</v>
      </c>
      <c r="SY61" s="97">
        <f>Seniori!SY42</f>
        <v>0</v>
      </c>
      <c r="SZ61" s="97">
        <f>Seniori!SZ42</f>
        <v>0</v>
      </c>
      <c r="TA61" s="97">
        <f>Seniori!TA42</f>
        <v>0</v>
      </c>
      <c r="TB61" s="97">
        <f>Seniori!TB42</f>
        <v>0</v>
      </c>
    </row>
    <row r="62" spans="1:522" s="1" customFormat="1" ht="18" customHeight="1" x14ac:dyDescent="0.2">
      <c r="A62" s="12">
        <v>44</v>
      </c>
      <c r="B62" s="11" t="s">
        <v>195</v>
      </c>
      <c r="C62" s="1">
        <v>12362</v>
      </c>
      <c r="E62" s="4" t="s">
        <v>255</v>
      </c>
      <c r="F62" s="58">
        <v>8575</v>
      </c>
      <c r="G62" s="9" t="s">
        <v>98</v>
      </c>
      <c r="H62" s="57" t="s">
        <v>28</v>
      </c>
      <c r="I62" s="1">
        <f t="shared" si="6"/>
        <v>32.5</v>
      </c>
      <c r="J62" s="12">
        <f>Tabuľka4[[#This Row],[Stĺpec9]]</f>
        <v>32.5</v>
      </c>
      <c r="K62" s="97">
        <f>Juniori!K22</f>
        <v>0</v>
      </c>
      <c r="L62" s="97">
        <f>Juniori!L22</f>
        <v>0</v>
      </c>
      <c r="M62" s="97">
        <f>Juniori!M22</f>
        <v>0</v>
      </c>
      <c r="N62" s="97">
        <f>Juniori!N22</f>
        <v>0</v>
      </c>
      <c r="O62" s="97">
        <f>Juniori!O22</f>
        <v>0</v>
      </c>
      <c r="P62" s="97">
        <f>Juniori!P22</f>
        <v>0</v>
      </c>
      <c r="Q62" s="97">
        <f>Juniori!Q22</f>
        <v>0</v>
      </c>
      <c r="R62" s="97">
        <f>Juniori!R22</f>
        <v>0</v>
      </c>
      <c r="S62" s="97">
        <f>Juniori!S22</f>
        <v>0</v>
      </c>
      <c r="T62" s="97">
        <f>Juniori!T22</f>
        <v>0</v>
      </c>
      <c r="U62" s="97">
        <f>Juniori!U22</f>
        <v>0</v>
      </c>
      <c r="V62" s="97">
        <f>Juniori!V22</f>
        <v>0</v>
      </c>
      <c r="W62" s="97">
        <f>Juniori!W22</f>
        <v>0</v>
      </c>
      <c r="X62" s="97">
        <f>Juniori!X22</f>
        <v>0</v>
      </c>
      <c r="Y62" s="97">
        <f>Juniori!Y22</f>
        <v>0</v>
      </c>
      <c r="Z62" s="97">
        <f>Juniori!Z22</f>
        <v>0</v>
      </c>
      <c r="AA62" s="97">
        <f>Juniori!AA22</f>
        <v>0</v>
      </c>
      <c r="AB62" s="97">
        <f>Juniori!AB22</f>
        <v>0</v>
      </c>
      <c r="AC62" s="97">
        <f>Juniori!AC22</f>
        <v>0</v>
      </c>
      <c r="AD62" s="97">
        <f>Juniori!AD22</f>
        <v>0</v>
      </c>
      <c r="AE62" s="97">
        <f>Juniori!AE22</f>
        <v>0</v>
      </c>
      <c r="AF62" s="97">
        <f>Juniori!AF22</f>
        <v>0</v>
      </c>
      <c r="AG62" s="97">
        <f>Juniori!AG22</f>
        <v>0</v>
      </c>
      <c r="AH62" s="97">
        <f>Juniori!AH22</f>
        <v>0</v>
      </c>
      <c r="AI62" s="97">
        <f>Juniori!AI22</f>
        <v>0</v>
      </c>
      <c r="AJ62" s="97">
        <f>Juniori!AJ22</f>
        <v>0</v>
      </c>
      <c r="AK62" s="97">
        <f>Juniori!AK22</f>
        <v>0</v>
      </c>
      <c r="AL62" s="97">
        <f>Juniori!AL22</f>
        <v>0</v>
      </c>
      <c r="AM62" s="97">
        <f>Juniori!AM22</f>
        <v>0</v>
      </c>
      <c r="AN62" s="97">
        <f>Juniori!AN22</f>
        <v>0</v>
      </c>
      <c r="AO62" s="97">
        <f>Juniori!AO22</f>
        <v>0</v>
      </c>
      <c r="AP62" s="97">
        <f>Juniori!AP22</f>
        <v>0</v>
      </c>
      <c r="AQ62" s="97">
        <f>Juniori!AQ22</f>
        <v>0</v>
      </c>
      <c r="AR62" s="97">
        <f>Juniori!AR22</f>
        <v>0</v>
      </c>
      <c r="AS62" s="97">
        <f>Juniori!AS22</f>
        <v>0</v>
      </c>
      <c r="AT62" s="97">
        <f>Juniori!AT22</f>
        <v>0</v>
      </c>
      <c r="AU62" s="97">
        <f>Juniori!AU22</f>
        <v>0</v>
      </c>
      <c r="AV62" s="97">
        <f>Juniori!AV22</f>
        <v>0</v>
      </c>
      <c r="AW62" s="97">
        <f>Juniori!AW22</f>
        <v>0</v>
      </c>
      <c r="AX62" s="97">
        <f>Juniori!AX22</f>
        <v>0</v>
      </c>
      <c r="AY62" s="97">
        <f>Juniori!AY22</f>
        <v>0</v>
      </c>
      <c r="AZ62" s="97">
        <f>Juniori!AZ22</f>
        <v>0</v>
      </c>
      <c r="BA62" s="97">
        <f>Juniori!BA22</f>
        <v>0</v>
      </c>
      <c r="BB62" s="97">
        <f>Juniori!BB22</f>
        <v>0</v>
      </c>
      <c r="BC62" s="97">
        <f>Juniori!BC22</f>
        <v>0</v>
      </c>
      <c r="BD62" s="97">
        <f>Juniori!BD22</f>
        <v>0</v>
      </c>
      <c r="BE62" s="97">
        <f>Juniori!BE22</f>
        <v>0</v>
      </c>
      <c r="BF62" s="97">
        <f>Juniori!BF22</f>
        <v>0</v>
      </c>
      <c r="BG62" s="97">
        <f>Juniori!BG22</f>
        <v>0</v>
      </c>
      <c r="BH62" s="97">
        <f>Juniori!BH22</f>
        <v>0</v>
      </c>
      <c r="BI62" s="97">
        <f>Juniori!BI22</f>
        <v>0</v>
      </c>
      <c r="BJ62" s="97">
        <f>Juniori!BJ22</f>
        <v>0</v>
      </c>
      <c r="BK62" s="97">
        <f>Juniori!BK22</f>
        <v>0</v>
      </c>
      <c r="BL62" s="97">
        <f>Juniori!BL22</f>
        <v>0</v>
      </c>
      <c r="BM62" s="97">
        <f>Juniori!BM22</f>
        <v>0</v>
      </c>
      <c r="BN62" s="97">
        <f>Juniori!BN22</f>
        <v>0</v>
      </c>
      <c r="BO62" s="97">
        <f>Juniori!BO22</f>
        <v>0</v>
      </c>
      <c r="BP62" s="97">
        <f>Juniori!BP22</f>
        <v>0</v>
      </c>
      <c r="BQ62" s="97">
        <f>Juniori!BQ22</f>
        <v>0</v>
      </c>
      <c r="BR62" s="97">
        <f>Juniori!BR22</f>
        <v>0</v>
      </c>
      <c r="BS62" s="97">
        <f>Juniori!BS22</f>
        <v>0</v>
      </c>
      <c r="BT62" s="97">
        <f>Juniori!BT22</f>
        <v>0</v>
      </c>
      <c r="BU62" s="97">
        <f>Juniori!BU22</f>
        <v>0</v>
      </c>
      <c r="BV62" s="97">
        <f>Juniori!BV22</f>
        <v>0</v>
      </c>
      <c r="BW62" s="97">
        <f>Juniori!BW22</f>
        <v>0</v>
      </c>
      <c r="BX62" s="97">
        <f>Juniori!BX22</f>
        <v>0</v>
      </c>
      <c r="BY62" s="97">
        <f>Juniori!BY22</f>
        <v>0</v>
      </c>
      <c r="BZ62" s="97">
        <f>Juniori!BZ22</f>
        <v>0</v>
      </c>
      <c r="CA62" s="97">
        <f>Juniori!CA22</f>
        <v>0</v>
      </c>
      <c r="CB62" s="97">
        <f>Juniori!CB22</f>
        <v>0</v>
      </c>
      <c r="CC62" s="97">
        <f>Juniori!CC22</f>
        <v>0</v>
      </c>
      <c r="CD62" s="97">
        <f>Juniori!CD22</f>
        <v>0</v>
      </c>
      <c r="CE62" s="97">
        <f>Juniori!CE22</f>
        <v>0</v>
      </c>
      <c r="CF62" s="97">
        <f>Juniori!CF22</f>
        <v>2</v>
      </c>
      <c r="CG62" s="97">
        <f>Juniori!CG22</f>
        <v>0</v>
      </c>
      <c r="CH62" s="97">
        <f>Juniori!CH22</f>
        <v>0</v>
      </c>
      <c r="CI62" s="97">
        <f>Juniori!CI22</f>
        <v>0</v>
      </c>
      <c r="CJ62" s="97">
        <f>Juniori!CJ22</f>
        <v>0</v>
      </c>
      <c r="CK62" s="97">
        <f>Juniori!CK22</f>
        <v>0</v>
      </c>
      <c r="CL62" s="97">
        <f>Juniori!CL22</f>
        <v>0</v>
      </c>
      <c r="CM62" s="97">
        <f>Juniori!CM22</f>
        <v>0</v>
      </c>
      <c r="CN62" s="97">
        <f>Juniori!CN22</f>
        <v>0</v>
      </c>
      <c r="CO62" s="97">
        <f>Juniori!CO22</f>
        <v>0</v>
      </c>
      <c r="CP62" s="97">
        <f>Juniori!CP22</f>
        <v>2</v>
      </c>
      <c r="CQ62" s="97">
        <f>Juniori!CQ22</f>
        <v>0</v>
      </c>
      <c r="CR62" s="97">
        <f>Juniori!CR22</f>
        <v>0</v>
      </c>
      <c r="CS62" s="97">
        <f>Juniori!CS22</f>
        <v>0</v>
      </c>
      <c r="CT62" s="97">
        <f>Juniori!CT22</f>
        <v>0</v>
      </c>
      <c r="CU62" s="97">
        <f>Juniori!CU22</f>
        <v>0</v>
      </c>
      <c r="CV62" s="97">
        <f>Juniori!CV22</f>
        <v>0</v>
      </c>
      <c r="CW62" s="97">
        <f>Juniori!CW22</f>
        <v>0</v>
      </c>
      <c r="CX62" s="97">
        <f>Juniori!CX22</f>
        <v>0</v>
      </c>
      <c r="CY62" s="97">
        <f>Juniori!CY22</f>
        <v>0</v>
      </c>
      <c r="CZ62" s="97">
        <f>Juniori!CZ22</f>
        <v>0</v>
      </c>
      <c r="DA62" s="97">
        <f>Juniori!DA22</f>
        <v>0</v>
      </c>
      <c r="DB62" s="97">
        <f>Juniori!DB22</f>
        <v>0</v>
      </c>
      <c r="DC62" s="97">
        <f>Juniori!DC22</f>
        <v>0</v>
      </c>
      <c r="DD62" s="97">
        <f>Juniori!DD22</f>
        <v>0</v>
      </c>
      <c r="DE62" s="97">
        <f>Juniori!DE22</f>
        <v>0</v>
      </c>
      <c r="DF62" s="97">
        <f>Juniori!DF22</f>
        <v>0</v>
      </c>
      <c r="DG62" s="97">
        <f>Juniori!DG22</f>
        <v>0</v>
      </c>
      <c r="DH62" s="97">
        <f>Juniori!DH22</f>
        <v>0</v>
      </c>
      <c r="DI62" s="97">
        <f>Juniori!DI22</f>
        <v>0</v>
      </c>
      <c r="DJ62" s="97" t="str">
        <f>Juniori!DJ22</f>
        <v>o</v>
      </c>
      <c r="DK62" s="97">
        <f>Juniori!DK22</f>
        <v>8</v>
      </c>
      <c r="DL62" s="97">
        <f>Juniori!DL22</f>
        <v>0</v>
      </c>
      <c r="DM62" s="97">
        <f>Juniori!DM22</f>
        <v>0</v>
      </c>
      <c r="DN62" s="97">
        <f>Juniori!DN22</f>
        <v>0</v>
      </c>
      <c r="DO62" s="97">
        <f>Juniori!DO22</f>
        <v>0</v>
      </c>
      <c r="DP62" s="97">
        <f>Juniori!DP22</f>
        <v>0</v>
      </c>
      <c r="DQ62" s="97">
        <f>Juniori!DQ22</f>
        <v>0</v>
      </c>
      <c r="DR62" s="97">
        <f>Juniori!DR22</f>
        <v>0</v>
      </c>
      <c r="DS62" s="97">
        <f>Juniori!DS22</f>
        <v>3</v>
      </c>
      <c r="DT62" s="97">
        <f>Juniori!DT22</f>
        <v>1</v>
      </c>
      <c r="DU62" s="97">
        <f>Juniori!DU22</f>
        <v>5</v>
      </c>
      <c r="DV62" s="97">
        <f>Juniori!DV22</f>
        <v>0</v>
      </c>
      <c r="DW62" s="97">
        <f>Juniori!DW22</f>
        <v>0</v>
      </c>
      <c r="DX62" s="97">
        <f>Juniori!DX22</f>
        <v>0</v>
      </c>
      <c r="DY62" s="97">
        <f>Juniori!DY22</f>
        <v>0</v>
      </c>
      <c r="DZ62" s="97">
        <f>Juniori!DZ22</f>
        <v>0</v>
      </c>
      <c r="EA62" s="97">
        <f>Juniori!EA22</f>
        <v>0</v>
      </c>
      <c r="EB62" s="97">
        <f>Juniori!EB22</f>
        <v>0</v>
      </c>
      <c r="EC62" s="97">
        <f>Juniori!EC22</f>
        <v>0</v>
      </c>
      <c r="ED62" s="97">
        <f>Juniori!ED22</f>
        <v>0</v>
      </c>
      <c r="EE62" s="97">
        <f>Juniori!EE22</f>
        <v>0</v>
      </c>
      <c r="EF62" s="97">
        <f>Juniori!EF22</f>
        <v>0</v>
      </c>
      <c r="EG62" s="97">
        <f>Juniori!EG22</f>
        <v>0</v>
      </c>
      <c r="EH62" s="97">
        <f>Juniori!EH22</f>
        <v>0</v>
      </c>
      <c r="EI62" s="97">
        <f>Juniori!EI22</f>
        <v>0</v>
      </c>
      <c r="EJ62" s="97">
        <f>Juniori!EJ22</f>
        <v>0</v>
      </c>
      <c r="EK62" s="97">
        <f>Juniori!EK22</f>
        <v>0</v>
      </c>
      <c r="EL62" s="97">
        <f>Juniori!EL22</f>
        <v>0</v>
      </c>
      <c r="EM62" s="97">
        <f>Juniori!EM22</f>
        <v>0</v>
      </c>
      <c r="EN62" s="97">
        <f>Juniori!EN22</f>
        <v>0</v>
      </c>
      <c r="EO62" s="97">
        <f>Juniori!EO22</f>
        <v>0</v>
      </c>
      <c r="EP62" s="97">
        <f>Juniori!EP22</f>
        <v>0</v>
      </c>
      <c r="EQ62" s="97">
        <f>Juniori!EQ22</f>
        <v>0</v>
      </c>
      <c r="ER62" s="97">
        <f>Juniori!ER22</f>
        <v>0</v>
      </c>
      <c r="ES62" s="97">
        <f>Juniori!ES22</f>
        <v>0</v>
      </c>
      <c r="ET62" s="97">
        <f>Juniori!ET22</f>
        <v>0</v>
      </c>
      <c r="EU62" s="97">
        <f>Juniori!EU22</f>
        <v>0</v>
      </c>
      <c r="EV62" s="97">
        <f>Juniori!EV22</f>
        <v>0</v>
      </c>
      <c r="EW62" s="97">
        <f>Juniori!EW22</f>
        <v>0</v>
      </c>
      <c r="EX62" s="97">
        <f>Juniori!EX22</f>
        <v>0</v>
      </c>
      <c r="EY62" s="97">
        <f>Juniori!EY22</f>
        <v>0</v>
      </c>
      <c r="EZ62" s="97">
        <f>Juniori!EZ22</f>
        <v>0</v>
      </c>
      <c r="FA62" s="97">
        <f>Juniori!FA22</f>
        <v>0</v>
      </c>
      <c r="FB62" s="97">
        <f>Juniori!FB22</f>
        <v>0</v>
      </c>
      <c r="FC62" s="97">
        <f>Juniori!FC22</f>
        <v>0</v>
      </c>
      <c r="FD62" s="97">
        <f>Juniori!FD22</f>
        <v>0</v>
      </c>
      <c r="FE62" s="97">
        <f>Juniori!FE22</f>
        <v>0</v>
      </c>
      <c r="FF62" s="97">
        <f>Juniori!FF22</f>
        <v>0</v>
      </c>
      <c r="FG62" s="97">
        <f>Juniori!FG22</f>
        <v>0</v>
      </c>
      <c r="FH62" s="97">
        <f>Juniori!FH22</f>
        <v>0</v>
      </c>
      <c r="FI62" s="97">
        <f>Juniori!FI22</f>
        <v>0</v>
      </c>
      <c r="FJ62" s="97">
        <f>Juniori!FJ22</f>
        <v>0</v>
      </c>
      <c r="FK62" s="97">
        <f>Juniori!FK22</f>
        <v>0</v>
      </c>
      <c r="FL62" s="97">
        <f>Juniori!FL22</f>
        <v>0</v>
      </c>
      <c r="FM62" s="97">
        <f>Juniori!FM22</f>
        <v>0</v>
      </c>
      <c r="FN62" s="97">
        <f>Juniori!FN22</f>
        <v>0</v>
      </c>
      <c r="FO62" s="97">
        <f>Juniori!FO22</f>
        <v>0</v>
      </c>
      <c r="FP62" s="97">
        <f>Juniori!FP22</f>
        <v>0</v>
      </c>
      <c r="FQ62" s="97">
        <f>Juniori!FQ22</f>
        <v>0</v>
      </c>
      <c r="FR62" s="97">
        <f>Juniori!FR22</f>
        <v>0</v>
      </c>
      <c r="FS62" s="97">
        <f>Juniori!FS22</f>
        <v>0</v>
      </c>
      <c r="FT62" s="97">
        <f>Juniori!FT22</f>
        <v>0</v>
      </c>
      <c r="FU62" s="97">
        <f>Juniori!FU22</f>
        <v>0</v>
      </c>
      <c r="FV62" s="97">
        <f>Juniori!FV22</f>
        <v>0</v>
      </c>
      <c r="FW62" s="97">
        <f>Juniori!FW22</f>
        <v>0</v>
      </c>
      <c r="FX62" s="97">
        <f>Juniori!FX22</f>
        <v>0</v>
      </c>
      <c r="FY62" s="97">
        <f>Juniori!FY22</f>
        <v>0</v>
      </c>
      <c r="FZ62" s="97">
        <f>Juniori!FZ22</f>
        <v>0</v>
      </c>
      <c r="GA62" s="97">
        <f>Juniori!GA22</f>
        <v>0</v>
      </c>
      <c r="GB62" s="97">
        <f>Juniori!GB22</f>
        <v>0</v>
      </c>
      <c r="GC62" s="97">
        <f>Juniori!GC22</f>
        <v>0</v>
      </c>
      <c r="GD62" s="97">
        <f>Juniori!GD22</f>
        <v>0</v>
      </c>
      <c r="GE62" s="97">
        <f>Juniori!GE22</f>
        <v>0</v>
      </c>
      <c r="GF62" s="97">
        <f>Juniori!GF22</f>
        <v>0</v>
      </c>
      <c r="GG62" s="97">
        <f>Juniori!GG22</f>
        <v>0</v>
      </c>
      <c r="GH62" s="97">
        <f>Juniori!GH22</f>
        <v>0</v>
      </c>
      <c r="GI62" s="97">
        <f>Juniori!GI22</f>
        <v>0</v>
      </c>
      <c r="GJ62" s="97">
        <f>Juniori!GJ22</f>
        <v>0</v>
      </c>
      <c r="GK62" s="97">
        <f>Juniori!GK22</f>
        <v>0</v>
      </c>
      <c r="GL62" s="97">
        <f>Juniori!GL22</f>
        <v>0</v>
      </c>
      <c r="GM62" s="97">
        <f>Juniori!GM22</f>
        <v>0</v>
      </c>
      <c r="GN62" s="97">
        <f>Juniori!GN22</f>
        <v>0</v>
      </c>
      <c r="GO62" s="97">
        <f>Juniori!GO22</f>
        <v>0</v>
      </c>
      <c r="GP62" s="97">
        <f>Juniori!GP22</f>
        <v>0</v>
      </c>
      <c r="GQ62" s="97">
        <f>Juniori!GQ22</f>
        <v>0</v>
      </c>
      <c r="GR62" s="97">
        <f>Juniori!GR22</f>
        <v>0</v>
      </c>
      <c r="GS62" s="97">
        <f>Juniori!GS22</f>
        <v>0</v>
      </c>
      <c r="GT62" s="97">
        <f>Juniori!GT22</f>
        <v>0</v>
      </c>
      <c r="GU62" s="97">
        <f>Juniori!GU22</f>
        <v>0</v>
      </c>
      <c r="GV62" s="97">
        <f>Juniori!GV22</f>
        <v>0</v>
      </c>
      <c r="GW62" s="97">
        <f>Juniori!GW22</f>
        <v>0</v>
      </c>
      <c r="GX62" s="97">
        <f>Juniori!GX22</f>
        <v>0</v>
      </c>
      <c r="GY62" s="97">
        <f>Juniori!GY22</f>
        <v>0</v>
      </c>
      <c r="GZ62" s="97">
        <f>Juniori!GZ22</f>
        <v>0</v>
      </c>
      <c r="HA62" s="97">
        <f>Juniori!HA22</f>
        <v>0</v>
      </c>
      <c r="HB62" s="97">
        <f>Juniori!HB22</f>
        <v>0</v>
      </c>
      <c r="HC62" s="97">
        <f>Juniori!HC22</f>
        <v>0</v>
      </c>
      <c r="HD62" s="97">
        <f>Juniori!HD22</f>
        <v>0</v>
      </c>
      <c r="HE62" s="97">
        <f>Juniori!HE22</f>
        <v>0</v>
      </c>
      <c r="HF62" s="97">
        <f>Juniori!HF22</f>
        <v>0</v>
      </c>
      <c r="HG62" s="97">
        <f>Juniori!HG22</f>
        <v>0</v>
      </c>
      <c r="HH62" s="97">
        <f>Juniori!HH22</f>
        <v>0</v>
      </c>
      <c r="HI62" s="97">
        <f>Juniori!HI22</f>
        <v>0</v>
      </c>
      <c r="HJ62" s="97">
        <f>Juniori!HJ22</f>
        <v>0</v>
      </c>
      <c r="HK62" s="97">
        <f>Juniori!HK22</f>
        <v>0</v>
      </c>
      <c r="HL62" s="97">
        <f>Juniori!HL22</f>
        <v>0</v>
      </c>
      <c r="HM62" s="97">
        <f>Juniori!HM22</f>
        <v>0</v>
      </c>
      <c r="HN62" s="97">
        <f>Juniori!HN22</f>
        <v>4</v>
      </c>
      <c r="HO62" s="97">
        <f>Juniori!HO22</f>
        <v>0</v>
      </c>
      <c r="HP62" s="97">
        <f>Juniori!HP22</f>
        <v>0</v>
      </c>
      <c r="HQ62" s="97">
        <f>Juniori!HQ22</f>
        <v>0</v>
      </c>
      <c r="HR62" s="97">
        <f>Juniori!HR22</f>
        <v>0</v>
      </c>
      <c r="HS62" s="97">
        <f>Juniori!HS22</f>
        <v>0</v>
      </c>
      <c r="HT62" s="97">
        <f>Juniori!HT22</f>
        <v>0</v>
      </c>
      <c r="HU62" s="97">
        <f>Juniori!HU22</f>
        <v>0</v>
      </c>
      <c r="HV62" s="97">
        <f>Juniori!HV22</f>
        <v>0</v>
      </c>
      <c r="HW62" s="97">
        <f>Juniori!HW22</f>
        <v>0</v>
      </c>
      <c r="HX62" s="97">
        <f>Juniori!HX22</f>
        <v>4</v>
      </c>
      <c r="HY62" s="97">
        <f>Juniori!HY22</f>
        <v>0</v>
      </c>
      <c r="HZ62" s="97">
        <f>Juniori!HZ22</f>
        <v>0</v>
      </c>
      <c r="IA62" s="97">
        <f>Juniori!IA22</f>
        <v>0</v>
      </c>
      <c r="IB62" s="97">
        <f>Juniori!IB22</f>
        <v>0</v>
      </c>
      <c r="IC62" s="97">
        <f>Juniori!IC22</f>
        <v>0</v>
      </c>
      <c r="ID62" s="97">
        <f>Juniori!ID22</f>
        <v>0</v>
      </c>
      <c r="IE62" s="97">
        <f>Juniori!IE22</f>
        <v>0</v>
      </c>
      <c r="IF62" s="97">
        <f>Juniori!IF22</f>
        <v>0</v>
      </c>
      <c r="IG62" s="97">
        <f>Juniori!IG22</f>
        <v>0</v>
      </c>
      <c r="IH62" s="97">
        <f>Juniori!IH22</f>
        <v>0</v>
      </c>
      <c r="II62" s="97">
        <f>Juniori!II22</f>
        <v>0</v>
      </c>
      <c r="IJ62" s="97">
        <f>Juniori!IJ22</f>
        <v>2</v>
      </c>
      <c r="IK62" s="97">
        <f>Juniori!IK22</f>
        <v>0</v>
      </c>
      <c r="IL62" s="97">
        <f>Juniori!IL22</f>
        <v>0</v>
      </c>
      <c r="IM62" s="97">
        <f>Juniori!IM22</f>
        <v>0</v>
      </c>
      <c r="IN62" s="97">
        <f>Juniori!IN22</f>
        <v>0</v>
      </c>
      <c r="IO62" s="97">
        <f>Juniori!IO22</f>
        <v>0</v>
      </c>
      <c r="IP62" s="97">
        <f>Juniori!IP22</f>
        <v>0</v>
      </c>
      <c r="IQ62" s="97">
        <f>Juniori!IQ22</f>
        <v>0</v>
      </c>
      <c r="IR62" s="97">
        <f>Juniori!IR22</f>
        <v>0</v>
      </c>
      <c r="IS62" s="97">
        <f>Juniori!IS22</f>
        <v>0</v>
      </c>
      <c r="IT62" s="97">
        <f>Juniori!IT22</f>
        <v>0</v>
      </c>
      <c r="IU62" s="97">
        <f>Juniori!IU22</f>
        <v>0</v>
      </c>
      <c r="IV62" s="97">
        <f>Juniori!IV22</f>
        <v>0</v>
      </c>
      <c r="IW62" s="97">
        <f>Juniori!IW22</f>
        <v>0</v>
      </c>
      <c r="IX62" s="97">
        <f>Juniori!IX22</f>
        <v>0</v>
      </c>
      <c r="IY62" s="97">
        <f>Juniori!IY22</f>
        <v>0</v>
      </c>
      <c r="IZ62" s="97">
        <f>Juniori!IZ22</f>
        <v>0</v>
      </c>
      <c r="JA62" s="97">
        <f>Juniori!JA22</f>
        <v>0</v>
      </c>
      <c r="JB62" s="97">
        <f>Juniori!JB22</f>
        <v>0</v>
      </c>
      <c r="JC62" s="97">
        <f>Juniori!JC22</f>
        <v>0</v>
      </c>
      <c r="JD62" s="97">
        <f>Juniori!JD22</f>
        <v>0</v>
      </c>
      <c r="JE62" s="97">
        <f>Juniori!JE22</f>
        <v>0</v>
      </c>
      <c r="JF62" s="97">
        <f>Juniori!JF22</f>
        <v>0</v>
      </c>
      <c r="JG62" s="97">
        <f>Juniori!JG22</f>
        <v>0</v>
      </c>
      <c r="JH62" s="97">
        <f>Juniori!JH22</f>
        <v>0</v>
      </c>
      <c r="JI62" s="97">
        <f>Juniori!JI22</f>
        <v>0</v>
      </c>
      <c r="JJ62" s="97">
        <f>Juniori!JJ22</f>
        <v>0</v>
      </c>
      <c r="JK62" s="97">
        <f>Juniori!JK22</f>
        <v>0</v>
      </c>
      <c r="JL62" s="97">
        <f>Juniori!JL22</f>
        <v>0</v>
      </c>
      <c r="JM62" s="97">
        <f>Juniori!JM22</f>
        <v>0</v>
      </c>
      <c r="JN62" s="97">
        <f>Juniori!JN22</f>
        <v>0</v>
      </c>
      <c r="JO62" s="97">
        <f>Juniori!JO22</f>
        <v>0</v>
      </c>
      <c r="JP62" s="97">
        <f>Juniori!JP22</f>
        <v>0</v>
      </c>
      <c r="JQ62" s="97">
        <f>Juniori!JQ22</f>
        <v>0</v>
      </c>
      <c r="JR62" s="97">
        <f>Juniori!JR22</f>
        <v>0</v>
      </c>
      <c r="JS62" s="97">
        <f>Juniori!JS22</f>
        <v>0</v>
      </c>
      <c r="JT62" s="97">
        <f>Juniori!JT22</f>
        <v>0</v>
      </c>
      <c r="JU62" s="97">
        <f>Juniori!JU22</f>
        <v>0</v>
      </c>
      <c r="JV62" s="97">
        <f>Juniori!JV22</f>
        <v>1.5</v>
      </c>
      <c r="JW62" s="97">
        <f>Juniori!JW22</f>
        <v>0</v>
      </c>
      <c r="JX62" s="97">
        <f>Juniori!JX22</f>
        <v>0</v>
      </c>
      <c r="JY62" s="97">
        <f>Juniori!JY22</f>
        <v>0</v>
      </c>
      <c r="JZ62" s="97">
        <f>Juniori!JZ22</f>
        <v>0</v>
      </c>
      <c r="KA62" s="97">
        <f>Juniori!KA22</f>
        <v>0</v>
      </c>
      <c r="KB62" s="97">
        <f>Juniori!KB22</f>
        <v>0</v>
      </c>
      <c r="KC62" s="97">
        <f>Juniori!KC22</f>
        <v>0</v>
      </c>
      <c r="KD62" s="97">
        <f>Juniori!KD22</f>
        <v>0</v>
      </c>
      <c r="KE62" s="97" t="str">
        <f>Juniori!KE22</f>
        <v>o</v>
      </c>
      <c r="KF62" s="97">
        <f>Juniori!KF22</f>
        <v>0</v>
      </c>
      <c r="KG62" s="97">
        <f>Juniori!KG22</f>
        <v>0</v>
      </c>
      <c r="KH62" s="97">
        <f>Juniori!KH22</f>
        <v>0</v>
      </c>
      <c r="KI62" s="97">
        <f>Juniori!KI22</f>
        <v>0</v>
      </c>
      <c r="KJ62" s="97">
        <f>Juniori!KJ22</f>
        <v>0</v>
      </c>
      <c r="KK62" s="97">
        <f>Juniori!KK22</f>
        <v>0</v>
      </c>
      <c r="KL62" s="97">
        <f>Juniori!KL22</f>
        <v>0</v>
      </c>
      <c r="KM62" s="97">
        <f>Juniori!KM22</f>
        <v>0</v>
      </c>
      <c r="KN62" s="97">
        <f>Juniori!KN22</f>
        <v>0</v>
      </c>
      <c r="KO62" s="97">
        <f>Juniori!KO22</f>
        <v>0</v>
      </c>
      <c r="KP62" s="97">
        <f>Juniori!KP22</f>
        <v>0</v>
      </c>
      <c r="KQ62" s="97">
        <f>Juniori!KQ22</f>
        <v>0</v>
      </c>
      <c r="KR62" s="97">
        <f>Juniori!KR22</f>
        <v>0</v>
      </c>
      <c r="KS62" s="97">
        <f>Juniori!KS22</f>
        <v>0</v>
      </c>
      <c r="KT62" s="97">
        <f>Juniori!KT22</f>
        <v>0</v>
      </c>
      <c r="KU62" s="97">
        <f>Juniori!KU22</f>
        <v>0</v>
      </c>
      <c r="KV62" s="97">
        <f>Juniori!KV22</f>
        <v>0</v>
      </c>
      <c r="KW62" s="97">
        <f>Juniori!KW22</f>
        <v>0</v>
      </c>
      <c r="KX62" s="97">
        <f>Juniori!KX22</f>
        <v>0</v>
      </c>
      <c r="KY62" s="97">
        <f>Juniori!KY22</f>
        <v>0</v>
      </c>
      <c r="KZ62" s="97">
        <f>Juniori!KZ22</f>
        <v>0</v>
      </c>
      <c r="LA62" s="97">
        <f>Juniori!LA22</f>
        <v>0</v>
      </c>
      <c r="LB62" s="97">
        <f>Juniori!LB22</f>
        <v>0</v>
      </c>
      <c r="LC62" s="97">
        <f>Juniori!LC22</f>
        <v>0</v>
      </c>
      <c r="LD62" s="97">
        <f>Juniori!LD22</f>
        <v>0</v>
      </c>
      <c r="LE62" s="97">
        <f>Juniori!LE22</f>
        <v>0</v>
      </c>
      <c r="LF62" s="97">
        <f>Juniori!LF22</f>
        <v>0</v>
      </c>
      <c r="LG62" s="97">
        <f>Juniori!LG22</f>
        <v>0</v>
      </c>
      <c r="LH62" s="97">
        <f>Juniori!LH22</f>
        <v>0</v>
      </c>
      <c r="LI62" s="97">
        <f>Juniori!LI22</f>
        <v>0</v>
      </c>
      <c r="LJ62" s="97">
        <f>Juniori!LJ22</f>
        <v>0</v>
      </c>
      <c r="LK62" s="97">
        <f>Juniori!LK22</f>
        <v>0</v>
      </c>
      <c r="LL62" s="97">
        <f>Juniori!LL22</f>
        <v>0</v>
      </c>
      <c r="LM62" s="97">
        <f>Juniori!LM22</f>
        <v>0</v>
      </c>
      <c r="LN62" s="97">
        <f>Juniori!LN22</f>
        <v>0</v>
      </c>
      <c r="LO62" s="97">
        <f>Juniori!LO22</f>
        <v>0</v>
      </c>
      <c r="LP62" s="97">
        <f>Juniori!LP22</f>
        <v>0</v>
      </c>
      <c r="LQ62" s="97">
        <f>Juniori!LQ22</f>
        <v>0</v>
      </c>
      <c r="LR62" s="97">
        <f>Juniori!LR22</f>
        <v>0</v>
      </c>
      <c r="LS62" s="97">
        <f>Juniori!LS22</f>
        <v>0</v>
      </c>
      <c r="LT62" s="97">
        <f>Juniori!LT22</f>
        <v>0</v>
      </c>
      <c r="LU62" s="97">
        <f>Juniori!LU22</f>
        <v>0</v>
      </c>
      <c r="LV62" s="97">
        <f>Juniori!LV22</f>
        <v>0</v>
      </c>
      <c r="LW62" s="97">
        <f>Juniori!LW22</f>
        <v>0</v>
      </c>
      <c r="LX62" s="97">
        <f>Juniori!LX22</f>
        <v>0</v>
      </c>
      <c r="LY62" s="97">
        <f>Juniori!LY22</f>
        <v>0</v>
      </c>
      <c r="LZ62" s="97">
        <f>Juniori!LZ22</f>
        <v>0</v>
      </c>
      <c r="MA62" s="97">
        <f>Juniori!MA22</f>
        <v>0</v>
      </c>
      <c r="MB62" s="97">
        <f>Juniori!MB22</f>
        <v>0</v>
      </c>
      <c r="MC62" s="97">
        <f>Juniori!MC22</f>
        <v>0</v>
      </c>
      <c r="MD62" s="97">
        <f>Juniori!MD22</f>
        <v>0</v>
      </c>
      <c r="ME62" s="97">
        <f>Juniori!ME22</f>
        <v>0</v>
      </c>
      <c r="MF62" s="97">
        <f>Juniori!MF22</f>
        <v>0</v>
      </c>
      <c r="MG62" s="97">
        <f>Juniori!MG22</f>
        <v>0</v>
      </c>
      <c r="MH62" s="97">
        <f>Juniori!MH22</f>
        <v>0</v>
      </c>
      <c r="MI62" s="97">
        <f>Juniori!MI22</f>
        <v>0</v>
      </c>
      <c r="MJ62" s="97">
        <f>Juniori!MJ22</f>
        <v>0</v>
      </c>
      <c r="MK62" s="97">
        <f>Juniori!MK22</f>
        <v>0</v>
      </c>
      <c r="ML62" s="97">
        <f>Juniori!ML22</f>
        <v>0</v>
      </c>
      <c r="MM62" s="97">
        <f>Juniori!MM22</f>
        <v>0</v>
      </c>
      <c r="MN62" s="97">
        <f>Juniori!MN22</f>
        <v>0</v>
      </c>
      <c r="MO62" s="97">
        <f>Juniori!MO22</f>
        <v>0</v>
      </c>
      <c r="MP62" s="97">
        <f>Juniori!MP22</f>
        <v>0</v>
      </c>
      <c r="MQ62" s="97">
        <f>Juniori!MQ22</f>
        <v>0</v>
      </c>
      <c r="MR62" s="97">
        <f>Juniori!MR22</f>
        <v>0</v>
      </c>
      <c r="MS62" s="97">
        <f>Juniori!MS22</f>
        <v>0</v>
      </c>
      <c r="MT62" s="97">
        <f>Juniori!MT22</f>
        <v>0</v>
      </c>
      <c r="MU62" s="97">
        <f>Juniori!MU22</f>
        <v>0</v>
      </c>
      <c r="MV62" s="97">
        <f>Juniori!MV22</f>
        <v>0</v>
      </c>
      <c r="MW62" s="97">
        <f>Juniori!MW22</f>
        <v>0</v>
      </c>
      <c r="MX62" s="97">
        <f>Juniori!MX22</f>
        <v>0</v>
      </c>
      <c r="MY62" s="97">
        <f>Juniori!MY22</f>
        <v>0</v>
      </c>
      <c r="MZ62" s="97">
        <f>Juniori!MZ22</f>
        <v>0</v>
      </c>
      <c r="NA62" s="97">
        <f>Juniori!NA22</f>
        <v>0</v>
      </c>
      <c r="NB62" s="97">
        <f>Juniori!NB22</f>
        <v>0</v>
      </c>
      <c r="NC62" s="97">
        <f>Juniori!NC22</f>
        <v>0</v>
      </c>
      <c r="ND62" s="97">
        <f>Juniori!ND22</f>
        <v>0</v>
      </c>
      <c r="NE62" s="97">
        <f>Juniori!NE22</f>
        <v>0</v>
      </c>
      <c r="NF62" s="97">
        <f>Juniori!NF22</f>
        <v>0</v>
      </c>
      <c r="NG62" s="97">
        <f>Juniori!NG22</f>
        <v>0</v>
      </c>
      <c r="NH62" s="97">
        <f>Juniori!NH22</f>
        <v>0</v>
      </c>
      <c r="NI62" s="97">
        <f>Juniori!NI22</f>
        <v>0</v>
      </c>
      <c r="NJ62" s="97">
        <f>Juniori!NJ22</f>
        <v>0</v>
      </c>
      <c r="NK62" s="97">
        <f>Juniori!NK22</f>
        <v>0</v>
      </c>
      <c r="NL62" s="97">
        <f>Juniori!NL22</f>
        <v>0</v>
      </c>
      <c r="NM62" s="97">
        <f>Juniori!NM22</f>
        <v>0</v>
      </c>
      <c r="NN62" s="97">
        <f>Juniori!NN22</f>
        <v>0</v>
      </c>
      <c r="NO62" s="97">
        <f>Juniori!NO22</f>
        <v>0</v>
      </c>
      <c r="NP62" s="97">
        <f>Juniori!NP22</f>
        <v>0</v>
      </c>
      <c r="NQ62" s="97">
        <f>Juniori!NQ22</f>
        <v>0</v>
      </c>
      <c r="NR62" s="97">
        <f>Juniori!NR22</f>
        <v>0</v>
      </c>
      <c r="NS62" s="97">
        <f>Juniori!NS22</f>
        <v>0</v>
      </c>
      <c r="NT62" s="97">
        <f>Juniori!NT22</f>
        <v>0</v>
      </c>
      <c r="NU62" s="97">
        <f>Juniori!NU22</f>
        <v>0</v>
      </c>
      <c r="NV62" s="97">
        <f>Juniori!NV22</f>
        <v>0</v>
      </c>
      <c r="NW62" s="97">
        <f>Juniori!NW22</f>
        <v>0</v>
      </c>
      <c r="NX62" s="97">
        <f>Juniori!NX22</f>
        <v>0</v>
      </c>
      <c r="NY62" s="97">
        <f>Juniori!NY22</f>
        <v>0</v>
      </c>
      <c r="NZ62" s="97">
        <f>Juniori!NZ22</f>
        <v>0</v>
      </c>
      <c r="OA62" s="97">
        <f>Juniori!OA22</f>
        <v>0</v>
      </c>
      <c r="OB62" s="97">
        <f>Juniori!OB22</f>
        <v>0</v>
      </c>
      <c r="OC62" s="97">
        <f>Juniori!OC22</f>
        <v>0</v>
      </c>
      <c r="OD62" s="97">
        <f>Juniori!OD22</f>
        <v>0</v>
      </c>
      <c r="OE62" s="97">
        <f>Juniori!OE22</f>
        <v>0</v>
      </c>
      <c r="OF62" s="97">
        <f>Juniori!OF22</f>
        <v>0</v>
      </c>
      <c r="OG62" s="97">
        <f>Juniori!OG22</f>
        <v>0</v>
      </c>
      <c r="OH62" s="97">
        <f>Juniori!OH22</f>
        <v>0</v>
      </c>
      <c r="OI62" s="97">
        <f>Juniori!OI22</f>
        <v>0</v>
      </c>
      <c r="OJ62" s="97">
        <f>Juniori!OJ22</f>
        <v>0</v>
      </c>
      <c r="OK62" s="97">
        <f>Juniori!OK22</f>
        <v>0</v>
      </c>
      <c r="OL62" s="97">
        <f>Juniori!OL22</f>
        <v>0</v>
      </c>
      <c r="OM62" s="97">
        <f>Juniori!OM22</f>
        <v>0</v>
      </c>
      <c r="ON62" s="97">
        <f>Juniori!ON22</f>
        <v>0</v>
      </c>
      <c r="OO62" s="97">
        <f>Juniori!OO22</f>
        <v>0</v>
      </c>
      <c r="OP62" s="97">
        <f>Juniori!OP22</f>
        <v>0</v>
      </c>
      <c r="OQ62" s="97">
        <f>Juniori!OQ22</f>
        <v>0</v>
      </c>
      <c r="OR62" s="97">
        <f>Juniori!OR22</f>
        <v>0</v>
      </c>
      <c r="OS62" s="97">
        <f>Juniori!OS22</f>
        <v>0</v>
      </c>
      <c r="OT62" s="97">
        <f>Juniori!OT22</f>
        <v>0</v>
      </c>
      <c r="OU62" s="97">
        <f>Juniori!OU22</f>
        <v>0</v>
      </c>
      <c r="OV62" s="97">
        <f>Juniori!OV22</f>
        <v>0</v>
      </c>
      <c r="OW62" s="97">
        <f>Juniori!OW22</f>
        <v>0</v>
      </c>
      <c r="OX62" s="97">
        <f>Juniori!OX22</f>
        <v>0</v>
      </c>
      <c r="OY62" s="97">
        <f>Juniori!OY22</f>
        <v>0</v>
      </c>
      <c r="OZ62" s="97">
        <f>Juniori!OZ22</f>
        <v>0</v>
      </c>
      <c r="PA62" s="97">
        <f>Juniori!PA22</f>
        <v>0</v>
      </c>
      <c r="PB62" s="97">
        <f>Juniori!PB22</f>
        <v>0</v>
      </c>
      <c r="PC62" s="97">
        <f>Juniori!PC22</f>
        <v>0</v>
      </c>
      <c r="PD62" s="97">
        <f>Juniori!PD22</f>
        <v>0</v>
      </c>
      <c r="PE62" s="97">
        <f>Juniori!PE22</f>
        <v>0</v>
      </c>
      <c r="PF62" s="97">
        <f>Juniori!PF22</f>
        <v>0</v>
      </c>
      <c r="PG62" s="97">
        <f>Juniori!PG22</f>
        <v>0</v>
      </c>
      <c r="PH62" s="97">
        <f>Juniori!PH22</f>
        <v>0</v>
      </c>
      <c r="PI62" s="97">
        <f>Juniori!PI22</f>
        <v>0</v>
      </c>
      <c r="PJ62" s="97">
        <f>Juniori!PJ22</f>
        <v>0</v>
      </c>
      <c r="PK62" s="97">
        <f>Juniori!PK22</f>
        <v>0</v>
      </c>
      <c r="PL62" s="97">
        <f>Juniori!PL22</f>
        <v>0</v>
      </c>
      <c r="PM62" s="97">
        <f>Juniori!PM22</f>
        <v>0</v>
      </c>
      <c r="PN62" s="97">
        <f>Juniori!PN22</f>
        <v>0</v>
      </c>
      <c r="PO62" s="97">
        <f>Juniori!PO22</f>
        <v>0</v>
      </c>
      <c r="PP62" s="97">
        <f>Juniori!PP22</f>
        <v>0</v>
      </c>
      <c r="PQ62" s="97">
        <f>Juniori!PQ22</f>
        <v>0</v>
      </c>
      <c r="PR62" s="97">
        <f>Juniori!PR22</f>
        <v>0</v>
      </c>
      <c r="PS62" s="97">
        <f>Juniori!PS22</f>
        <v>0</v>
      </c>
      <c r="PT62" s="97">
        <f>Juniori!PT22</f>
        <v>0</v>
      </c>
      <c r="PU62" s="97">
        <f>Juniori!PU22</f>
        <v>0</v>
      </c>
      <c r="PV62" s="97">
        <f>Juniori!PV22</f>
        <v>0</v>
      </c>
      <c r="PW62" s="97">
        <f>Juniori!PW22</f>
        <v>0</v>
      </c>
      <c r="PX62" s="97">
        <f>Juniori!PX22</f>
        <v>0</v>
      </c>
      <c r="PY62" s="97">
        <f>Juniori!PY22</f>
        <v>0</v>
      </c>
      <c r="PZ62" s="97">
        <f>Juniori!PZ22</f>
        <v>0</v>
      </c>
      <c r="QA62" s="97">
        <f>Juniori!QA22</f>
        <v>0</v>
      </c>
      <c r="QB62" s="97">
        <f>Juniori!QB22</f>
        <v>0</v>
      </c>
      <c r="QC62" s="97">
        <f>Juniori!QC22</f>
        <v>0</v>
      </c>
      <c r="QD62" s="97">
        <f>Juniori!QD22</f>
        <v>0</v>
      </c>
      <c r="QE62" s="97">
        <f>Juniori!QE22</f>
        <v>0</v>
      </c>
      <c r="QF62" s="97">
        <f>Juniori!QF22</f>
        <v>0</v>
      </c>
      <c r="QG62" s="97">
        <f>Juniori!QG22</f>
        <v>0</v>
      </c>
      <c r="QH62" s="97">
        <f>Juniori!QH22</f>
        <v>0</v>
      </c>
      <c r="QI62" s="97">
        <f>Juniori!QI22</f>
        <v>0</v>
      </c>
      <c r="QJ62" s="97">
        <f>Juniori!QJ22</f>
        <v>0</v>
      </c>
      <c r="QK62" s="97">
        <f>Juniori!QK22</f>
        <v>0</v>
      </c>
      <c r="QL62" s="97">
        <f>Juniori!QL22</f>
        <v>0</v>
      </c>
      <c r="QM62" s="97">
        <f>Juniori!QM22</f>
        <v>0</v>
      </c>
      <c r="QN62" s="97">
        <f>Juniori!QN22</f>
        <v>0</v>
      </c>
      <c r="QO62" s="97">
        <f>Juniori!QO22</f>
        <v>0</v>
      </c>
      <c r="QP62" s="97">
        <f>Juniori!QP22</f>
        <v>0</v>
      </c>
      <c r="QQ62" s="97">
        <f>Juniori!QQ22</f>
        <v>0</v>
      </c>
      <c r="QR62" s="97">
        <f>Juniori!QR22</f>
        <v>0</v>
      </c>
      <c r="QS62" s="97">
        <f>Juniori!QS22</f>
        <v>0</v>
      </c>
      <c r="QT62" s="97">
        <f>Juniori!QT22</f>
        <v>0</v>
      </c>
      <c r="QU62" s="97">
        <f>Juniori!QU22</f>
        <v>0</v>
      </c>
      <c r="QV62" s="97">
        <f>Juniori!QV22</f>
        <v>0</v>
      </c>
      <c r="QW62" s="97">
        <f>Juniori!QW22</f>
        <v>0</v>
      </c>
      <c r="QX62" s="97">
        <f>Juniori!QX22</f>
        <v>0</v>
      </c>
      <c r="QY62" s="97">
        <f>Juniori!QY22</f>
        <v>0</v>
      </c>
      <c r="QZ62" s="97">
        <f>Juniori!QZ22</f>
        <v>0</v>
      </c>
      <c r="RA62" s="97">
        <f>Juniori!RA22</f>
        <v>0</v>
      </c>
      <c r="RB62" s="97">
        <f>Juniori!RB22</f>
        <v>0</v>
      </c>
      <c r="RC62" s="97">
        <f>Juniori!RC22</f>
        <v>0</v>
      </c>
      <c r="RD62" s="97">
        <f>Juniori!RD22</f>
        <v>0</v>
      </c>
      <c r="RE62" s="97">
        <f>Juniori!RE22</f>
        <v>0</v>
      </c>
      <c r="RF62" s="97">
        <f>Juniori!RF22</f>
        <v>0</v>
      </c>
      <c r="RG62" s="97">
        <f>Juniori!RG22</f>
        <v>0</v>
      </c>
      <c r="RH62" s="97">
        <f>Juniori!RH22</f>
        <v>0</v>
      </c>
      <c r="RI62" s="97">
        <f>Juniori!RI22</f>
        <v>0</v>
      </c>
      <c r="RJ62" s="97">
        <f>Juniori!RJ22</f>
        <v>0</v>
      </c>
      <c r="RK62" s="97">
        <f>Juniori!RK22</f>
        <v>0</v>
      </c>
      <c r="RL62" s="97">
        <f>Juniori!RL22</f>
        <v>0</v>
      </c>
      <c r="RM62" s="97">
        <f>Juniori!RM22</f>
        <v>0</v>
      </c>
      <c r="RN62" s="97">
        <f>Juniori!RN22</f>
        <v>0</v>
      </c>
      <c r="RO62" s="97">
        <f>Juniori!RO22</f>
        <v>0</v>
      </c>
      <c r="RP62" s="97">
        <f>Juniori!RP22</f>
        <v>0</v>
      </c>
      <c r="RQ62" s="97">
        <f>Juniori!RQ22</f>
        <v>0</v>
      </c>
      <c r="RR62" s="97">
        <f>Juniori!RR22</f>
        <v>0</v>
      </c>
      <c r="RS62" s="97">
        <f>Juniori!RS22</f>
        <v>0</v>
      </c>
      <c r="RT62" s="97">
        <f>Juniori!RT22</f>
        <v>0</v>
      </c>
      <c r="RU62" s="97">
        <f>Juniori!RU22</f>
        <v>0</v>
      </c>
      <c r="RV62" s="97">
        <f>Juniori!RV22</f>
        <v>0</v>
      </c>
      <c r="RW62" s="97">
        <f>Juniori!RW22</f>
        <v>0</v>
      </c>
      <c r="RX62" s="97">
        <f>Juniori!RX22</f>
        <v>0</v>
      </c>
      <c r="RY62" s="97">
        <f>Juniori!RY22</f>
        <v>0</v>
      </c>
      <c r="RZ62" s="97">
        <f>Juniori!RZ22</f>
        <v>0</v>
      </c>
      <c r="SA62" s="97">
        <f>Juniori!SA22</f>
        <v>0</v>
      </c>
      <c r="SB62" s="97">
        <f>Juniori!SB22</f>
        <v>0</v>
      </c>
      <c r="SC62" s="97">
        <f>Juniori!SC22</f>
        <v>0</v>
      </c>
      <c r="SD62" s="97">
        <f>Juniori!SD22</f>
        <v>0</v>
      </c>
      <c r="SE62" s="97">
        <f>Juniori!SE22</f>
        <v>0</v>
      </c>
      <c r="SF62" s="97">
        <f>Juniori!SF22</f>
        <v>0</v>
      </c>
      <c r="SG62" s="97">
        <f>Juniori!SG22</f>
        <v>0</v>
      </c>
      <c r="SH62" s="97">
        <f>Juniori!SH22</f>
        <v>0</v>
      </c>
      <c r="SI62" s="97">
        <f>Juniori!SI22</f>
        <v>0</v>
      </c>
      <c r="SJ62" s="97">
        <f>Juniori!SJ22</f>
        <v>0</v>
      </c>
      <c r="SK62" s="97">
        <f>Juniori!SK22</f>
        <v>0</v>
      </c>
      <c r="SL62" s="97">
        <f>Juniori!SL22</f>
        <v>0</v>
      </c>
      <c r="SM62" s="97">
        <f>Juniori!SM22</f>
        <v>0</v>
      </c>
      <c r="SN62" s="97">
        <f>Juniori!SN22</f>
        <v>0</v>
      </c>
      <c r="SO62" s="97">
        <f>Juniori!SO22</f>
        <v>0</v>
      </c>
      <c r="SP62" s="97">
        <f>Juniori!SP22</f>
        <v>0</v>
      </c>
      <c r="SQ62" s="97">
        <f>Juniori!SQ22</f>
        <v>0</v>
      </c>
      <c r="SR62" s="97">
        <f>Juniori!SR22</f>
        <v>0</v>
      </c>
      <c r="SS62" s="97">
        <f>Juniori!SS22</f>
        <v>0</v>
      </c>
      <c r="ST62" s="97">
        <f>Juniori!ST22</f>
        <v>0</v>
      </c>
      <c r="SU62" s="97">
        <f>Juniori!SU22</f>
        <v>0</v>
      </c>
      <c r="SV62" s="97">
        <f>Juniori!SV22</f>
        <v>0</v>
      </c>
      <c r="SW62" s="97">
        <f>Juniori!SW22</f>
        <v>0</v>
      </c>
      <c r="SX62" s="97">
        <f>Juniori!SX22</f>
        <v>0</v>
      </c>
      <c r="SY62" s="97">
        <f>Juniori!SY22</f>
        <v>0</v>
      </c>
      <c r="SZ62" s="97">
        <f>Juniori!SZ22</f>
        <v>0</v>
      </c>
      <c r="TA62" s="97">
        <f>Juniori!TA22</f>
        <v>0</v>
      </c>
      <c r="TB62" s="97">
        <f>Juniori!TB22</f>
        <v>0</v>
      </c>
    </row>
    <row r="63" spans="1:522" s="1" customFormat="1" ht="18" customHeight="1" x14ac:dyDescent="0.2">
      <c r="A63" s="12">
        <v>45</v>
      </c>
      <c r="B63" s="11" t="s">
        <v>164</v>
      </c>
      <c r="C63" s="1">
        <v>12143</v>
      </c>
      <c r="E63" s="4" t="s">
        <v>67</v>
      </c>
      <c r="F63" s="1">
        <v>6761</v>
      </c>
      <c r="G63" s="9" t="s">
        <v>97</v>
      </c>
      <c r="H63" s="4" t="s">
        <v>18</v>
      </c>
      <c r="I63" s="1">
        <f t="shared" ca="1" si="6"/>
        <v>29</v>
      </c>
      <c r="J63" s="12">
        <f ca="1">Tabuľka4[[#This Row],[Stĺpec9]]</f>
        <v>29</v>
      </c>
      <c r="K63" s="97">
        <f ca="1">'Mladí jazdci'!K11</f>
        <v>0</v>
      </c>
      <c r="L63" s="97">
        <f>'Mladí jazdci'!L11</f>
        <v>0</v>
      </c>
      <c r="M63" s="97">
        <f>'Mladí jazdci'!M11</f>
        <v>0</v>
      </c>
      <c r="N63" s="97">
        <f>'Mladí jazdci'!N11</f>
        <v>0</v>
      </c>
      <c r="O63" s="97">
        <f>'Mladí jazdci'!O11</f>
        <v>0</v>
      </c>
      <c r="P63" s="97">
        <f>'Mladí jazdci'!P11</f>
        <v>0</v>
      </c>
      <c r="Q63" s="97">
        <f>'Mladí jazdci'!Q11</f>
        <v>0</v>
      </c>
      <c r="R63" s="97">
        <f>'Mladí jazdci'!R11</f>
        <v>0</v>
      </c>
      <c r="S63" s="97">
        <f>'Mladí jazdci'!S11</f>
        <v>0</v>
      </c>
      <c r="T63" s="97">
        <f>'Mladí jazdci'!T11</f>
        <v>0</v>
      </c>
      <c r="U63" s="97">
        <f>'Mladí jazdci'!U11</f>
        <v>0</v>
      </c>
      <c r="V63" s="97">
        <f>'Mladí jazdci'!V11</f>
        <v>5</v>
      </c>
      <c r="W63" s="97">
        <f>'Mladí jazdci'!W11</f>
        <v>0</v>
      </c>
      <c r="X63" s="97">
        <f>'Mladí jazdci'!X11</f>
        <v>0</v>
      </c>
      <c r="Y63" s="97">
        <f>'Mladí jazdci'!Y11</f>
        <v>0</v>
      </c>
      <c r="Z63" s="97">
        <f>'Mladí jazdci'!Z11</f>
        <v>0</v>
      </c>
      <c r="AA63" s="97">
        <f>'Mladí jazdci'!AA11</f>
        <v>0</v>
      </c>
      <c r="AB63" s="97">
        <f>'Mladí jazdci'!AB11</f>
        <v>0</v>
      </c>
      <c r="AC63" s="97">
        <f>'Mladí jazdci'!AC11</f>
        <v>0</v>
      </c>
      <c r="AD63" s="97">
        <f>'Mladí jazdci'!AD11</f>
        <v>0</v>
      </c>
      <c r="AE63" s="97">
        <f>'Mladí jazdci'!AE11</f>
        <v>0</v>
      </c>
      <c r="AF63" s="97">
        <f>'Mladí jazdci'!AF11</f>
        <v>0</v>
      </c>
      <c r="AG63" s="97">
        <f>'Mladí jazdci'!AG11</f>
        <v>0</v>
      </c>
      <c r="AH63" s="97">
        <f>'Mladí jazdci'!AH11</f>
        <v>0</v>
      </c>
      <c r="AI63" s="97">
        <f>'Mladí jazdci'!AI11</f>
        <v>0</v>
      </c>
      <c r="AJ63" s="97">
        <f>'Mladí jazdci'!AJ11</f>
        <v>0</v>
      </c>
      <c r="AK63" s="97">
        <f>'Mladí jazdci'!AK11</f>
        <v>0</v>
      </c>
      <c r="AL63" s="97">
        <f>'Mladí jazdci'!AL11</f>
        <v>0</v>
      </c>
      <c r="AM63" s="97">
        <f>'Mladí jazdci'!AM11</f>
        <v>0</v>
      </c>
      <c r="AN63" s="97">
        <f>'Mladí jazdci'!AN11</f>
        <v>0</v>
      </c>
      <c r="AO63" s="97">
        <f>'Mladí jazdci'!AO11</f>
        <v>0</v>
      </c>
      <c r="AP63" s="97">
        <f>'Mladí jazdci'!AP11</f>
        <v>0</v>
      </c>
      <c r="AQ63" s="97">
        <f>'Mladí jazdci'!AQ11</f>
        <v>0</v>
      </c>
      <c r="AR63" s="97">
        <f>'Mladí jazdci'!AR11</f>
        <v>0</v>
      </c>
      <c r="AS63" s="97">
        <f>'Mladí jazdci'!AS11</f>
        <v>0</v>
      </c>
      <c r="AT63" s="97">
        <f>'Mladí jazdci'!AT11</f>
        <v>0</v>
      </c>
      <c r="AU63" s="97">
        <f>'Mladí jazdci'!AU11</f>
        <v>0</v>
      </c>
      <c r="AV63" s="97">
        <f>'Mladí jazdci'!AV11</f>
        <v>0</v>
      </c>
      <c r="AW63" s="97">
        <f>'Mladí jazdci'!AW11</f>
        <v>0</v>
      </c>
      <c r="AX63" s="97">
        <f>'Mladí jazdci'!AX11</f>
        <v>0</v>
      </c>
      <c r="AY63" s="97">
        <f>'Mladí jazdci'!AY11</f>
        <v>0</v>
      </c>
      <c r="AZ63" s="97">
        <f>'Mladí jazdci'!AZ11</f>
        <v>0</v>
      </c>
      <c r="BA63" s="97">
        <f>'Mladí jazdci'!BA11</f>
        <v>0</v>
      </c>
      <c r="BB63" s="97">
        <f>'Mladí jazdci'!BB11</f>
        <v>0</v>
      </c>
      <c r="BC63" s="97">
        <f>'Mladí jazdci'!BC11</f>
        <v>0</v>
      </c>
      <c r="BD63" s="97">
        <f>'Mladí jazdci'!BD11</f>
        <v>0</v>
      </c>
      <c r="BE63" s="97">
        <f>'Mladí jazdci'!BE11</f>
        <v>0</v>
      </c>
      <c r="BF63" s="97">
        <f>'Mladí jazdci'!BF11</f>
        <v>0</v>
      </c>
      <c r="BG63" s="97">
        <f>'Mladí jazdci'!BG11</f>
        <v>0</v>
      </c>
      <c r="BH63" s="97">
        <f>'Mladí jazdci'!BH11</f>
        <v>0</v>
      </c>
      <c r="BI63" s="97">
        <f>'Mladí jazdci'!BI11</f>
        <v>0</v>
      </c>
      <c r="BJ63" s="97">
        <f>'Mladí jazdci'!BJ11</f>
        <v>0</v>
      </c>
      <c r="BK63" s="97">
        <f>'Mladí jazdci'!BK11</f>
        <v>0</v>
      </c>
      <c r="BL63" s="97">
        <f>'Mladí jazdci'!BL11</f>
        <v>0</v>
      </c>
      <c r="BM63" s="97">
        <f>'Mladí jazdci'!BM11</f>
        <v>0</v>
      </c>
      <c r="BN63" s="97">
        <f>'Mladí jazdci'!BN11</f>
        <v>0</v>
      </c>
      <c r="BO63" s="97">
        <f>'Mladí jazdci'!BO11</f>
        <v>0</v>
      </c>
      <c r="BP63" s="97">
        <f>'Mladí jazdci'!BP11</f>
        <v>0</v>
      </c>
      <c r="BQ63" s="97">
        <f>'Mladí jazdci'!BQ11</f>
        <v>0</v>
      </c>
      <c r="BR63" s="97">
        <f>'Mladí jazdci'!BR11</f>
        <v>0</v>
      </c>
      <c r="BS63" s="97">
        <f>'Mladí jazdci'!BS11</f>
        <v>0</v>
      </c>
      <c r="BT63" s="97">
        <f>'Mladí jazdci'!BT11</f>
        <v>0</v>
      </c>
      <c r="BU63" s="97">
        <f>'Mladí jazdci'!BU11</f>
        <v>0</v>
      </c>
      <c r="BV63" s="97">
        <f>'Mladí jazdci'!BV11</f>
        <v>0</v>
      </c>
      <c r="BW63" s="97">
        <f>'Mladí jazdci'!BW11</f>
        <v>0</v>
      </c>
      <c r="BX63" s="97">
        <f>'Mladí jazdci'!BX11</f>
        <v>0</v>
      </c>
      <c r="BY63" s="97">
        <f>'Mladí jazdci'!BY11</f>
        <v>0</v>
      </c>
      <c r="BZ63" s="97">
        <f>'Mladí jazdci'!BZ11</f>
        <v>0</v>
      </c>
      <c r="CA63" s="97">
        <f>'Mladí jazdci'!CA11</f>
        <v>0</v>
      </c>
      <c r="CB63" s="97">
        <f>'Mladí jazdci'!CB11</f>
        <v>0</v>
      </c>
      <c r="CC63" s="97">
        <f>'Mladí jazdci'!CC11</f>
        <v>0</v>
      </c>
      <c r="CD63" s="97">
        <f>'Mladí jazdci'!CD11</f>
        <v>0</v>
      </c>
      <c r="CE63" s="97">
        <f>'Mladí jazdci'!CE11</f>
        <v>0</v>
      </c>
      <c r="CF63" s="97">
        <f>'Mladí jazdci'!CF11</f>
        <v>0</v>
      </c>
      <c r="CG63" s="97">
        <f>'Mladí jazdci'!CG11</f>
        <v>0</v>
      </c>
      <c r="CH63" s="97">
        <f>'Mladí jazdci'!CH11</f>
        <v>0</v>
      </c>
      <c r="CI63" s="97">
        <f>'Mladí jazdci'!CI11</f>
        <v>0</v>
      </c>
      <c r="CJ63" s="97">
        <f>'Mladí jazdci'!CJ11</f>
        <v>0</v>
      </c>
      <c r="CK63" s="97">
        <f>'Mladí jazdci'!CK11</f>
        <v>0</v>
      </c>
      <c r="CL63" s="97">
        <f>'Mladí jazdci'!CL11</f>
        <v>0</v>
      </c>
      <c r="CM63" s="97">
        <f>'Mladí jazdci'!CM11</f>
        <v>0</v>
      </c>
      <c r="CN63" s="97">
        <f>'Mladí jazdci'!CN11</f>
        <v>0</v>
      </c>
      <c r="CO63" s="97">
        <f>'Mladí jazdci'!CO11</f>
        <v>0</v>
      </c>
      <c r="CP63" s="97">
        <f>'Mladí jazdci'!CP11</f>
        <v>0</v>
      </c>
      <c r="CQ63" s="97">
        <f>'Mladí jazdci'!CQ11</f>
        <v>0</v>
      </c>
      <c r="CR63" s="97">
        <f>'Mladí jazdci'!CR11</f>
        <v>0</v>
      </c>
      <c r="CS63" s="97">
        <f>'Mladí jazdci'!CS11</f>
        <v>0</v>
      </c>
      <c r="CT63" s="97">
        <f>'Mladí jazdci'!CT11</f>
        <v>0</v>
      </c>
      <c r="CU63" s="97">
        <f>'Mladí jazdci'!CU11</f>
        <v>0</v>
      </c>
      <c r="CV63" s="97">
        <f>'Mladí jazdci'!CV11</f>
        <v>0</v>
      </c>
      <c r="CW63" s="97">
        <f>'Mladí jazdci'!CW11</f>
        <v>0</v>
      </c>
      <c r="CX63" s="97">
        <f>'Mladí jazdci'!CX11</f>
        <v>0</v>
      </c>
      <c r="CY63" s="97">
        <f>'Mladí jazdci'!CY11</f>
        <v>0</v>
      </c>
      <c r="CZ63" s="97">
        <f>'Mladí jazdci'!CZ11</f>
        <v>0</v>
      </c>
      <c r="DA63" s="97">
        <f>'Mladí jazdci'!DA11</f>
        <v>0</v>
      </c>
      <c r="DB63" s="97">
        <f>'Mladí jazdci'!DB11</f>
        <v>0</v>
      </c>
      <c r="DC63" s="97">
        <f>'Mladí jazdci'!DC11</f>
        <v>0</v>
      </c>
      <c r="DD63" s="97">
        <f>'Mladí jazdci'!DD11</f>
        <v>0</v>
      </c>
      <c r="DE63" s="97">
        <f>'Mladí jazdci'!DE11</f>
        <v>0</v>
      </c>
      <c r="DF63" s="97">
        <f>'Mladí jazdci'!DF11</f>
        <v>0</v>
      </c>
      <c r="DG63" s="97">
        <f>'Mladí jazdci'!DG11</f>
        <v>0</v>
      </c>
      <c r="DH63" s="97">
        <f>'Mladí jazdci'!DH11</f>
        <v>0</v>
      </c>
      <c r="DI63" s="97">
        <f>'Mladí jazdci'!DI11</f>
        <v>0</v>
      </c>
      <c r="DJ63" s="97">
        <f>'Mladí jazdci'!DJ11</f>
        <v>0</v>
      </c>
      <c r="DK63" s="97">
        <f>'Mladí jazdci'!DK11</f>
        <v>0</v>
      </c>
      <c r="DL63" s="97">
        <f>'Mladí jazdci'!DL11</f>
        <v>0</v>
      </c>
      <c r="DM63" s="97">
        <f>'Mladí jazdci'!DM11</f>
        <v>0</v>
      </c>
      <c r="DN63" s="97">
        <f>'Mladí jazdci'!DN11</f>
        <v>0</v>
      </c>
      <c r="DO63" s="97">
        <f>'Mladí jazdci'!DO11</f>
        <v>0</v>
      </c>
      <c r="DP63" s="97">
        <f>'Mladí jazdci'!DP11</f>
        <v>0</v>
      </c>
      <c r="DQ63" s="97">
        <f>'Mladí jazdci'!DQ11</f>
        <v>0</v>
      </c>
      <c r="DR63" s="97">
        <f>'Mladí jazdci'!DR11</f>
        <v>0</v>
      </c>
      <c r="DS63" s="97">
        <f>'Mladí jazdci'!DS11</f>
        <v>0</v>
      </c>
      <c r="DT63" s="97">
        <f>'Mladí jazdci'!DT11</f>
        <v>0</v>
      </c>
      <c r="DU63" s="97">
        <f>'Mladí jazdci'!DU11</f>
        <v>0</v>
      </c>
      <c r="DV63" s="97">
        <f>'Mladí jazdci'!DV11</f>
        <v>0</v>
      </c>
      <c r="DW63" s="97">
        <f>'Mladí jazdci'!DW11</f>
        <v>0</v>
      </c>
      <c r="DX63" s="97">
        <f>'Mladí jazdci'!DX11</f>
        <v>0</v>
      </c>
      <c r="DY63" s="97">
        <f>'Mladí jazdci'!DY11</f>
        <v>0</v>
      </c>
      <c r="DZ63" s="97">
        <f>'Mladí jazdci'!DZ11</f>
        <v>0</v>
      </c>
      <c r="EA63" s="97">
        <f>'Mladí jazdci'!EA11</f>
        <v>0</v>
      </c>
      <c r="EB63" s="97">
        <f>'Mladí jazdci'!EB11</f>
        <v>0</v>
      </c>
      <c r="EC63" s="97">
        <f>'Mladí jazdci'!EC11</f>
        <v>0</v>
      </c>
      <c r="ED63" s="97">
        <f>'Mladí jazdci'!ED11</f>
        <v>0</v>
      </c>
      <c r="EE63" s="97">
        <f>'Mladí jazdci'!EE11</f>
        <v>0</v>
      </c>
      <c r="EF63" s="97">
        <f>'Mladí jazdci'!EF11</f>
        <v>0</v>
      </c>
      <c r="EG63" s="97">
        <f>'Mladí jazdci'!EG11</f>
        <v>0</v>
      </c>
      <c r="EH63" s="97">
        <f>'Mladí jazdci'!EH11</f>
        <v>0</v>
      </c>
      <c r="EI63" s="97">
        <f>'Mladí jazdci'!EI11</f>
        <v>0</v>
      </c>
      <c r="EJ63" s="97">
        <f>'Mladí jazdci'!EJ11</f>
        <v>0</v>
      </c>
      <c r="EK63" s="97">
        <f>'Mladí jazdci'!EK11</f>
        <v>0</v>
      </c>
      <c r="EL63" s="97">
        <f>'Mladí jazdci'!EL11</f>
        <v>0</v>
      </c>
      <c r="EM63" s="97">
        <f>'Mladí jazdci'!EM11</f>
        <v>0</v>
      </c>
      <c r="EN63" s="97">
        <f>'Mladí jazdci'!EN11</f>
        <v>0</v>
      </c>
      <c r="EO63" s="97">
        <f>'Mladí jazdci'!EO11</f>
        <v>0</v>
      </c>
      <c r="EP63" s="97">
        <f>'Mladí jazdci'!EP11</f>
        <v>0</v>
      </c>
      <c r="EQ63" s="97">
        <f>'Mladí jazdci'!EQ11</f>
        <v>0</v>
      </c>
      <c r="ER63" s="97">
        <f>'Mladí jazdci'!ER11</f>
        <v>0</v>
      </c>
      <c r="ES63" s="97">
        <f>'Mladí jazdci'!ES11</f>
        <v>0</v>
      </c>
      <c r="ET63" s="97">
        <f>'Mladí jazdci'!ET11</f>
        <v>0</v>
      </c>
      <c r="EU63" s="97">
        <f>'Mladí jazdci'!EU11</f>
        <v>0</v>
      </c>
      <c r="EV63" s="97">
        <f>'Mladí jazdci'!EV11</f>
        <v>0</v>
      </c>
      <c r="EW63" s="97">
        <f>'Mladí jazdci'!EW11</f>
        <v>0</v>
      </c>
      <c r="EX63" s="97">
        <f>'Mladí jazdci'!EX11</f>
        <v>0</v>
      </c>
      <c r="EY63" s="97">
        <f>'Mladí jazdci'!EY11</f>
        <v>0</v>
      </c>
      <c r="EZ63" s="97">
        <f>'Mladí jazdci'!EZ11</f>
        <v>0</v>
      </c>
      <c r="FA63" s="97">
        <f>'Mladí jazdci'!FA11</f>
        <v>0</v>
      </c>
      <c r="FB63" s="97">
        <f>'Mladí jazdci'!FB11</f>
        <v>0</v>
      </c>
      <c r="FC63" s="97">
        <f>'Mladí jazdci'!FC11</f>
        <v>0</v>
      </c>
      <c r="FD63" s="97">
        <f>'Mladí jazdci'!FD11</f>
        <v>0</v>
      </c>
      <c r="FE63" s="97">
        <f>'Mladí jazdci'!FE11</f>
        <v>0</v>
      </c>
      <c r="FF63" s="97">
        <f>'Mladí jazdci'!FF11</f>
        <v>0</v>
      </c>
      <c r="FG63" s="97">
        <f>'Mladí jazdci'!FG11</f>
        <v>0</v>
      </c>
      <c r="FH63" s="97">
        <f>'Mladí jazdci'!FH11</f>
        <v>0</v>
      </c>
      <c r="FI63" s="97">
        <f>'Mladí jazdci'!FI11</f>
        <v>0</v>
      </c>
      <c r="FJ63" s="97">
        <f>'Mladí jazdci'!FJ11</f>
        <v>0</v>
      </c>
      <c r="FK63" s="97">
        <f>'Mladí jazdci'!FK11</f>
        <v>0</v>
      </c>
      <c r="FL63" s="97">
        <f>'Mladí jazdci'!FL11</f>
        <v>0</v>
      </c>
      <c r="FM63" s="97">
        <f>'Mladí jazdci'!FM11</f>
        <v>0</v>
      </c>
      <c r="FN63" s="97">
        <f>'Mladí jazdci'!FN11</f>
        <v>0</v>
      </c>
      <c r="FO63" s="97">
        <f>'Mladí jazdci'!FO11</f>
        <v>0</v>
      </c>
      <c r="FP63" s="97">
        <f>'Mladí jazdci'!FP11</f>
        <v>0</v>
      </c>
      <c r="FQ63" s="97">
        <f>'Mladí jazdci'!FQ11</f>
        <v>0</v>
      </c>
      <c r="FR63" s="97">
        <f>'Mladí jazdci'!FR11</f>
        <v>0</v>
      </c>
      <c r="FS63" s="97">
        <f>'Mladí jazdci'!FS11</f>
        <v>0</v>
      </c>
      <c r="FT63" s="97">
        <f>'Mladí jazdci'!FT11</f>
        <v>0</v>
      </c>
      <c r="FU63" s="97">
        <f>'Mladí jazdci'!FU11</f>
        <v>0</v>
      </c>
      <c r="FV63" s="97">
        <f>'Mladí jazdci'!FV11</f>
        <v>0</v>
      </c>
      <c r="FW63" s="97">
        <f>'Mladí jazdci'!FW11</f>
        <v>0</v>
      </c>
      <c r="FX63" s="97">
        <f>'Mladí jazdci'!FX11</f>
        <v>0</v>
      </c>
      <c r="FY63" s="97">
        <f>'Mladí jazdci'!FY11</f>
        <v>0</v>
      </c>
      <c r="FZ63" s="97">
        <f>'Mladí jazdci'!FZ11</f>
        <v>0</v>
      </c>
      <c r="GA63" s="97">
        <f>'Mladí jazdci'!GA11</f>
        <v>0</v>
      </c>
      <c r="GB63" s="97">
        <f>'Mladí jazdci'!GB11</f>
        <v>0</v>
      </c>
      <c r="GC63" s="97">
        <f>'Mladí jazdci'!GC11</f>
        <v>0</v>
      </c>
      <c r="GD63" s="97">
        <f>'Mladí jazdci'!GD11</f>
        <v>0</v>
      </c>
      <c r="GE63" s="97">
        <f>'Mladí jazdci'!GE11</f>
        <v>0</v>
      </c>
      <c r="GF63" s="97">
        <f>'Mladí jazdci'!GF11</f>
        <v>0</v>
      </c>
      <c r="GG63" s="97">
        <f>'Mladí jazdci'!GG11</f>
        <v>0</v>
      </c>
      <c r="GH63" s="97">
        <f>'Mladí jazdci'!GH11</f>
        <v>0</v>
      </c>
      <c r="GI63" s="97">
        <f>'Mladí jazdci'!GI11</f>
        <v>0</v>
      </c>
      <c r="GJ63" s="97">
        <f>'Mladí jazdci'!GJ11</f>
        <v>0</v>
      </c>
      <c r="GK63" s="97">
        <f>'Mladí jazdci'!GK11</f>
        <v>0</v>
      </c>
      <c r="GL63" s="97">
        <f>'Mladí jazdci'!GL11</f>
        <v>0</v>
      </c>
      <c r="GM63" s="97">
        <f>'Mladí jazdci'!GM11</f>
        <v>0</v>
      </c>
      <c r="GN63" s="97">
        <f>'Mladí jazdci'!GN11</f>
        <v>0</v>
      </c>
      <c r="GO63" s="97">
        <f>'Mladí jazdci'!GO11</f>
        <v>0</v>
      </c>
      <c r="GP63" s="97">
        <f>'Mladí jazdci'!GP11</f>
        <v>0</v>
      </c>
      <c r="GQ63" s="97">
        <f>'Mladí jazdci'!GQ11</f>
        <v>0</v>
      </c>
      <c r="GR63" s="97">
        <f>'Mladí jazdci'!GR11</f>
        <v>0</v>
      </c>
      <c r="GS63" s="97">
        <f>'Mladí jazdci'!GS11</f>
        <v>0</v>
      </c>
      <c r="GT63" s="97">
        <f>'Mladí jazdci'!GT11</f>
        <v>0</v>
      </c>
      <c r="GU63" s="97">
        <f>'Mladí jazdci'!GU11</f>
        <v>0</v>
      </c>
      <c r="GV63" s="97">
        <f>'Mladí jazdci'!GV11</f>
        <v>0</v>
      </c>
      <c r="GW63" s="97">
        <f>'Mladí jazdci'!GW11</f>
        <v>0</v>
      </c>
      <c r="GX63" s="97">
        <f>'Mladí jazdci'!GX11</f>
        <v>0</v>
      </c>
      <c r="GY63" s="97">
        <f>'Mladí jazdci'!GY11</f>
        <v>0</v>
      </c>
      <c r="GZ63" s="97">
        <f>'Mladí jazdci'!GZ11</f>
        <v>0</v>
      </c>
      <c r="HA63" s="97">
        <f>'Mladí jazdci'!HA11</f>
        <v>0</v>
      </c>
      <c r="HB63" s="97">
        <f>'Mladí jazdci'!HB11</f>
        <v>0</v>
      </c>
      <c r="HC63" s="97">
        <f>'Mladí jazdci'!HC11</f>
        <v>0</v>
      </c>
      <c r="HD63" s="97">
        <f>'Mladí jazdci'!HD11</f>
        <v>0</v>
      </c>
      <c r="HE63" s="97">
        <f>'Mladí jazdci'!HE11</f>
        <v>0</v>
      </c>
      <c r="HF63" s="97">
        <f>'Mladí jazdci'!HF11</f>
        <v>0</v>
      </c>
      <c r="HG63" s="97">
        <f>'Mladí jazdci'!HG11</f>
        <v>0</v>
      </c>
      <c r="HH63" s="97">
        <f>'Mladí jazdci'!HH11</f>
        <v>0</v>
      </c>
      <c r="HI63" s="97">
        <f>'Mladí jazdci'!HI11</f>
        <v>0</v>
      </c>
      <c r="HJ63" s="97">
        <f>'Mladí jazdci'!HJ11</f>
        <v>0</v>
      </c>
      <c r="HK63" s="97">
        <f>'Mladí jazdci'!HK11</f>
        <v>0</v>
      </c>
      <c r="HL63" s="97">
        <f>'Mladí jazdci'!HL11</f>
        <v>0</v>
      </c>
      <c r="HM63" s="97">
        <f>'Mladí jazdci'!HM11</f>
        <v>0</v>
      </c>
      <c r="HN63" s="97">
        <f>'Mladí jazdci'!HN11</f>
        <v>0</v>
      </c>
      <c r="HO63" s="97">
        <f>'Mladí jazdci'!HO11</f>
        <v>0</v>
      </c>
      <c r="HP63" s="97">
        <f>'Mladí jazdci'!HP11</f>
        <v>0</v>
      </c>
      <c r="HQ63" s="97">
        <f>'Mladí jazdci'!HQ11</f>
        <v>0</v>
      </c>
      <c r="HR63" s="97">
        <f>'Mladí jazdci'!HR11</f>
        <v>0</v>
      </c>
      <c r="HS63" s="97">
        <f>'Mladí jazdci'!HS11</f>
        <v>0</v>
      </c>
      <c r="HT63" s="97">
        <f>'Mladí jazdci'!HT11</f>
        <v>0</v>
      </c>
      <c r="HU63" s="97">
        <f>'Mladí jazdci'!HU11</f>
        <v>0</v>
      </c>
      <c r="HV63" s="97">
        <f>'Mladí jazdci'!HV11</f>
        <v>0</v>
      </c>
      <c r="HW63" s="97">
        <f>'Mladí jazdci'!HW11</f>
        <v>0</v>
      </c>
      <c r="HX63" s="97">
        <f>'Mladí jazdci'!HX11</f>
        <v>0</v>
      </c>
      <c r="HY63" s="97">
        <f>'Mladí jazdci'!HY11</f>
        <v>0</v>
      </c>
      <c r="HZ63" s="97">
        <f>'Mladí jazdci'!HZ11</f>
        <v>0</v>
      </c>
      <c r="IA63" s="97">
        <f>'Mladí jazdci'!IA11</f>
        <v>0</v>
      </c>
      <c r="IB63" s="97">
        <f>'Mladí jazdci'!IB11</f>
        <v>0</v>
      </c>
      <c r="IC63" s="97">
        <f>'Mladí jazdci'!IC11</f>
        <v>0</v>
      </c>
      <c r="ID63" s="97">
        <f>'Mladí jazdci'!ID11</f>
        <v>0</v>
      </c>
      <c r="IE63" s="97">
        <f>'Mladí jazdci'!IE11</f>
        <v>0</v>
      </c>
      <c r="IF63" s="97">
        <f>'Mladí jazdci'!IF11</f>
        <v>0</v>
      </c>
      <c r="IG63" s="97">
        <f>'Mladí jazdci'!IG11</f>
        <v>0</v>
      </c>
      <c r="IH63" s="97">
        <f>'Mladí jazdci'!IH11</f>
        <v>0</v>
      </c>
      <c r="II63" s="97">
        <f>'Mladí jazdci'!II11</f>
        <v>0</v>
      </c>
      <c r="IJ63" s="97">
        <f>'Mladí jazdci'!IJ11</f>
        <v>0</v>
      </c>
      <c r="IK63" s="97">
        <f>'Mladí jazdci'!IK11</f>
        <v>0</v>
      </c>
      <c r="IL63" s="97">
        <f>'Mladí jazdci'!IL11</f>
        <v>0</v>
      </c>
      <c r="IM63" s="97">
        <f>'Mladí jazdci'!IM11</f>
        <v>0</v>
      </c>
      <c r="IN63" s="97">
        <f>'Mladí jazdci'!IN11</f>
        <v>0</v>
      </c>
      <c r="IO63" s="97">
        <f>'Mladí jazdci'!IO11</f>
        <v>0</v>
      </c>
      <c r="IP63" s="97">
        <f>'Mladí jazdci'!IP11</f>
        <v>0</v>
      </c>
      <c r="IQ63" s="97">
        <f>'Mladí jazdci'!IQ11</f>
        <v>0</v>
      </c>
      <c r="IR63" s="97">
        <f>'Mladí jazdci'!IR11</f>
        <v>0</v>
      </c>
      <c r="IS63" s="97">
        <f>'Mladí jazdci'!IS11</f>
        <v>10</v>
      </c>
      <c r="IT63" s="97">
        <f>'Mladí jazdci'!IT11</f>
        <v>0</v>
      </c>
      <c r="IU63" s="97">
        <f>'Mladí jazdci'!IU11</f>
        <v>0</v>
      </c>
      <c r="IV63" s="97">
        <f>'Mladí jazdci'!IV11</f>
        <v>0</v>
      </c>
      <c r="IW63" s="97">
        <f>'Mladí jazdci'!IW11</f>
        <v>0</v>
      </c>
      <c r="IX63" s="97">
        <f>'Mladí jazdci'!IX11</f>
        <v>0</v>
      </c>
      <c r="IY63" s="97">
        <f>'Mladí jazdci'!IY11</f>
        <v>0</v>
      </c>
      <c r="IZ63" s="97">
        <f>'Mladí jazdci'!IZ11</f>
        <v>0</v>
      </c>
      <c r="JA63" s="97">
        <f>'Mladí jazdci'!JA11</f>
        <v>0</v>
      </c>
      <c r="JB63" s="97">
        <f>'Mladí jazdci'!JB11</f>
        <v>0</v>
      </c>
      <c r="JC63" s="97">
        <f>'Mladí jazdci'!JC11</f>
        <v>0</v>
      </c>
      <c r="JD63" s="97">
        <f>'Mladí jazdci'!JD11</f>
        <v>0</v>
      </c>
      <c r="JE63" s="97">
        <f>'Mladí jazdci'!JE11</f>
        <v>0</v>
      </c>
      <c r="JF63" s="97">
        <f>'Mladí jazdci'!JF11</f>
        <v>0</v>
      </c>
      <c r="JG63" s="97">
        <f>'Mladí jazdci'!JG11</f>
        <v>0</v>
      </c>
      <c r="JH63" s="97">
        <f>'Mladí jazdci'!JH11</f>
        <v>0</v>
      </c>
      <c r="JI63" s="97">
        <f>'Mladí jazdci'!JI11</f>
        <v>0</v>
      </c>
      <c r="JJ63" s="97">
        <f>'Mladí jazdci'!JJ11</f>
        <v>0</v>
      </c>
      <c r="JK63" s="97">
        <f>'Mladí jazdci'!JK11</f>
        <v>0</v>
      </c>
      <c r="JL63" s="97">
        <f>'Mladí jazdci'!JL11</f>
        <v>0</v>
      </c>
      <c r="JM63" s="97">
        <f>'Mladí jazdci'!JM11</f>
        <v>0</v>
      </c>
      <c r="JN63" s="97">
        <f>'Mladí jazdci'!JN11</f>
        <v>0</v>
      </c>
      <c r="JO63" s="97">
        <f>'Mladí jazdci'!JO11</f>
        <v>0</v>
      </c>
      <c r="JP63" s="97">
        <f>'Mladí jazdci'!JP11</f>
        <v>0</v>
      </c>
      <c r="JQ63" s="97">
        <f>'Mladí jazdci'!JQ11</f>
        <v>0</v>
      </c>
      <c r="JR63" s="97">
        <f>'Mladí jazdci'!JR11</f>
        <v>0</v>
      </c>
      <c r="JS63" s="97">
        <f>'Mladí jazdci'!JS11</f>
        <v>0</v>
      </c>
      <c r="JT63" s="97">
        <f>'Mladí jazdci'!JT11</f>
        <v>0</v>
      </c>
      <c r="JU63" s="97">
        <f>'Mladí jazdci'!JU11</f>
        <v>0</v>
      </c>
      <c r="JV63" s="97">
        <f>'Mladí jazdci'!JV11</f>
        <v>0</v>
      </c>
      <c r="JW63" s="97">
        <f>'Mladí jazdci'!JW11</f>
        <v>0</v>
      </c>
      <c r="JX63" s="97">
        <f>'Mladí jazdci'!JX11</f>
        <v>0</v>
      </c>
      <c r="JY63" s="97">
        <f>'Mladí jazdci'!JY11</f>
        <v>0</v>
      </c>
      <c r="JZ63" s="97">
        <f>'Mladí jazdci'!JZ11</f>
        <v>0</v>
      </c>
      <c r="KA63" s="97">
        <f>'Mladí jazdci'!KA11</f>
        <v>0</v>
      </c>
      <c r="KB63" s="97">
        <f>'Mladí jazdci'!KB11</f>
        <v>0</v>
      </c>
      <c r="KC63" s="97">
        <f>'Mladí jazdci'!KC11</f>
        <v>0</v>
      </c>
      <c r="KD63" s="97">
        <f>'Mladí jazdci'!KD11</f>
        <v>0</v>
      </c>
      <c r="KE63" s="97">
        <f>'Mladí jazdci'!KE11</f>
        <v>0</v>
      </c>
      <c r="KF63" s="97">
        <f>'Mladí jazdci'!KF11</f>
        <v>0</v>
      </c>
      <c r="KG63" s="97">
        <f>'Mladí jazdci'!KG11</f>
        <v>0</v>
      </c>
      <c r="KH63" s="97">
        <f>'Mladí jazdci'!KH11</f>
        <v>0</v>
      </c>
      <c r="KI63" s="97">
        <f>'Mladí jazdci'!KI11</f>
        <v>0</v>
      </c>
      <c r="KJ63" s="97">
        <f>'Mladí jazdci'!KJ11</f>
        <v>3</v>
      </c>
      <c r="KK63" s="97">
        <f>'Mladí jazdci'!KK11</f>
        <v>0</v>
      </c>
      <c r="KL63" s="97">
        <f>'Mladí jazdci'!KL11</f>
        <v>0</v>
      </c>
      <c r="KM63" s="97">
        <f>'Mladí jazdci'!KM11</f>
        <v>0</v>
      </c>
      <c r="KN63" s="97">
        <f>'Mladí jazdci'!KN11</f>
        <v>6</v>
      </c>
      <c r="KO63" s="97">
        <f>'Mladí jazdci'!KO11</f>
        <v>0</v>
      </c>
      <c r="KP63" s="97">
        <f>'Mladí jazdci'!KP11</f>
        <v>0</v>
      </c>
      <c r="KQ63" s="97">
        <f>'Mladí jazdci'!KQ11</f>
        <v>0</v>
      </c>
      <c r="KR63" s="97">
        <f>'Mladí jazdci'!KR11</f>
        <v>0</v>
      </c>
      <c r="KS63" s="97">
        <f>'Mladí jazdci'!KS11</f>
        <v>5</v>
      </c>
      <c r="KT63" s="97">
        <f>'Mladí jazdci'!KT11</f>
        <v>0</v>
      </c>
      <c r="KU63" s="97">
        <f>'Mladí jazdci'!KU11</f>
        <v>0</v>
      </c>
      <c r="KV63" s="97">
        <f>'Mladí jazdci'!KV11</f>
        <v>0</v>
      </c>
      <c r="KW63" s="97">
        <f>'Mladí jazdci'!KW11</f>
        <v>0</v>
      </c>
      <c r="KX63" s="97">
        <f>'Mladí jazdci'!KX11</f>
        <v>0</v>
      </c>
      <c r="KY63" s="97">
        <f>'Mladí jazdci'!KY11</f>
        <v>0</v>
      </c>
      <c r="KZ63" s="97">
        <f>'Mladí jazdci'!KZ11</f>
        <v>0</v>
      </c>
      <c r="LA63" s="97">
        <f>'Mladí jazdci'!LA11</f>
        <v>0</v>
      </c>
      <c r="LB63" s="97">
        <f>'Mladí jazdci'!LB11</f>
        <v>0</v>
      </c>
      <c r="LC63" s="97">
        <f>'Mladí jazdci'!LC11</f>
        <v>0</v>
      </c>
      <c r="LD63" s="97">
        <f>'Mladí jazdci'!LD11</f>
        <v>0</v>
      </c>
      <c r="LE63" s="97">
        <f>'Mladí jazdci'!LE11</f>
        <v>0</v>
      </c>
      <c r="LF63" s="97">
        <f>'Mladí jazdci'!LF11</f>
        <v>0</v>
      </c>
      <c r="LG63" s="97">
        <f>'Mladí jazdci'!LG11</f>
        <v>0</v>
      </c>
      <c r="LH63" s="97">
        <f>'Mladí jazdci'!LH11</f>
        <v>0</v>
      </c>
      <c r="LI63" s="97">
        <f>'Mladí jazdci'!LI11</f>
        <v>0</v>
      </c>
      <c r="LJ63" s="97">
        <f>'Mladí jazdci'!LJ11</f>
        <v>0</v>
      </c>
      <c r="LK63" s="97">
        <f>'Mladí jazdci'!LK11</f>
        <v>0</v>
      </c>
      <c r="LL63" s="97">
        <f>'Mladí jazdci'!LL11</f>
        <v>0</v>
      </c>
      <c r="LM63" s="97">
        <f>'Mladí jazdci'!LM11</f>
        <v>0</v>
      </c>
      <c r="LN63" s="97">
        <f>'Mladí jazdci'!LN11</f>
        <v>0</v>
      </c>
      <c r="LO63" s="97">
        <f>'Mladí jazdci'!LO11</f>
        <v>0</v>
      </c>
      <c r="LP63" s="97">
        <f>'Mladí jazdci'!LP11</f>
        <v>0</v>
      </c>
      <c r="LQ63" s="97">
        <f>'Mladí jazdci'!LQ11</f>
        <v>0</v>
      </c>
      <c r="LR63" s="97">
        <f>'Mladí jazdci'!LR11</f>
        <v>0</v>
      </c>
      <c r="LS63" s="97">
        <f>'Mladí jazdci'!LS11</f>
        <v>0</v>
      </c>
      <c r="LT63" s="97">
        <f>'Mladí jazdci'!LT11</f>
        <v>0</v>
      </c>
      <c r="LU63" s="97">
        <f>'Mladí jazdci'!LU11</f>
        <v>0</v>
      </c>
      <c r="LV63" s="97">
        <f>'Mladí jazdci'!LV11</f>
        <v>0</v>
      </c>
      <c r="LW63" s="97">
        <f>'Mladí jazdci'!LW11</f>
        <v>0</v>
      </c>
      <c r="LX63" s="97">
        <f>'Mladí jazdci'!LX11</f>
        <v>0</v>
      </c>
      <c r="LY63" s="97">
        <f>'Mladí jazdci'!LY11</f>
        <v>0</v>
      </c>
      <c r="LZ63" s="97">
        <f>'Mladí jazdci'!LZ11</f>
        <v>0</v>
      </c>
      <c r="MA63" s="97">
        <f>'Mladí jazdci'!MA11</f>
        <v>0</v>
      </c>
      <c r="MB63" s="97">
        <f>'Mladí jazdci'!MB11</f>
        <v>4</v>
      </c>
      <c r="MC63" s="97">
        <f>'Mladí jazdci'!MC11</f>
        <v>0</v>
      </c>
      <c r="MD63" s="97">
        <f>'Mladí jazdci'!MD11</f>
        <v>0</v>
      </c>
      <c r="ME63" s="97">
        <f>'Mladí jazdci'!ME11</f>
        <v>0</v>
      </c>
      <c r="MF63" s="97">
        <f>'Mladí jazdci'!MF11</f>
        <v>0</v>
      </c>
      <c r="MG63" s="97">
        <f>'Mladí jazdci'!MG11</f>
        <v>0</v>
      </c>
      <c r="MH63" s="97">
        <f>'Mladí jazdci'!MH11</f>
        <v>0</v>
      </c>
      <c r="MI63" s="97">
        <f>'Mladí jazdci'!MI11</f>
        <v>0</v>
      </c>
      <c r="MJ63" s="97">
        <f>'Mladí jazdci'!MJ11</f>
        <v>0</v>
      </c>
      <c r="MK63" s="97">
        <f>'Mladí jazdci'!MK11</f>
        <v>0</v>
      </c>
      <c r="ML63" s="97">
        <f>'Mladí jazdci'!ML11</f>
        <v>0</v>
      </c>
      <c r="MM63" s="97">
        <f>'Mladí jazdci'!MM11</f>
        <v>0</v>
      </c>
      <c r="MN63" s="97">
        <f>'Mladí jazdci'!MN11</f>
        <v>0</v>
      </c>
      <c r="MO63" s="97">
        <f>'Mladí jazdci'!MO11</f>
        <v>0</v>
      </c>
      <c r="MP63" s="97">
        <f>'Mladí jazdci'!MP11</f>
        <v>0</v>
      </c>
      <c r="MQ63" s="97">
        <f>'Mladí jazdci'!MQ11</f>
        <v>0</v>
      </c>
      <c r="MR63" s="97">
        <f>'Mladí jazdci'!MR11</f>
        <v>0</v>
      </c>
      <c r="MS63" s="97">
        <f>'Mladí jazdci'!MS11</f>
        <v>0</v>
      </c>
      <c r="MT63" s="97">
        <f>'Mladí jazdci'!MT11</f>
        <v>0</v>
      </c>
      <c r="MU63" s="97">
        <f>'Mladí jazdci'!MU11</f>
        <v>0</v>
      </c>
      <c r="MV63" s="97">
        <f>'Mladí jazdci'!MV11</f>
        <v>0</v>
      </c>
      <c r="MW63" s="97">
        <f>'Mladí jazdci'!MW11</f>
        <v>0</v>
      </c>
      <c r="MX63" s="97">
        <f>'Mladí jazdci'!MX11</f>
        <v>0</v>
      </c>
      <c r="MY63" s="97">
        <f>'Mladí jazdci'!MY11</f>
        <v>0</v>
      </c>
      <c r="MZ63" s="97">
        <f>'Mladí jazdci'!MZ11</f>
        <v>0</v>
      </c>
      <c r="NA63" s="97">
        <f>'Mladí jazdci'!NA11</f>
        <v>0</v>
      </c>
      <c r="NB63" s="97">
        <f>'Mladí jazdci'!NB11</f>
        <v>0</v>
      </c>
      <c r="NC63" s="97">
        <f>'Mladí jazdci'!NC11</f>
        <v>0</v>
      </c>
      <c r="ND63" s="97">
        <f>'Mladí jazdci'!ND11</f>
        <v>0</v>
      </c>
      <c r="NE63" s="97">
        <f>'Mladí jazdci'!NE11</f>
        <v>0</v>
      </c>
      <c r="NF63" s="97">
        <f>'Mladí jazdci'!NF11</f>
        <v>0</v>
      </c>
      <c r="NG63" s="97">
        <f>'Mladí jazdci'!NG11</f>
        <v>0</v>
      </c>
      <c r="NH63" s="97">
        <f>'Mladí jazdci'!NH11</f>
        <v>0</v>
      </c>
      <c r="NI63" s="97">
        <f>'Mladí jazdci'!NI11</f>
        <v>0</v>
      </c>
      <c r="NJ63" s="97">
        <f>'Mladí jazdci'!NJ11</f>
        <v>0</v>
      </c>
      <c r="NK63" s="97">
        <f>'Mladí jazdci'!NK11</f>
        <v>0</v>
      </c>
      <c r="NL63" s="97">
        <f>'Mladí jazdci'!NL11</f>
        <v>0</v>
      </c>
      <c r="NM63" s="97">
        <f>'Mladí jazdci'!NM11</f>
        <v>0</v>
      </c>
      <c r="NN63" s="97">
        <f>'Mladí jazdci'!NN11</f>
        <v>0</v>
      </c>
      <c r="NO63" s="97">
        <f>'Mladí jazdci'!NO11</f>
        <v>0</v>
      </c>
      <c r="NP63" s="97">
        <f>'Mladí jazdci'!NP11</f>
        <v>0</v>
      </c>
      <c r="NQ63" s="97">
        <f>'Mladí jazdci'!NQ11</f>
        <v>0</v>
      </c>
      <c r="NR63" s="97">
        <f>'Mladí jazdci'!NR11</f>
        <v>0</v>
      </c>
      <c r="NS63" s="97">
        <f>'Mladí jazdci'!NS11</f>
        <v>0</v>
      </c>
      <c r="NT63" s="97">
        <f>'Mladí jazdci'!NT11</f>
        <v>0</v>
      </c>
      <c r="NU63" s="97">
        <f>'Mladí jazdci'!NU11</f>
        <v>0</v>
      </c>
      <c r="NV63" s="97">
        <f>'Mladí jazdci'!NV11</f>
        <v>0</v>
      </c>
      <c r="NW63" s="97">
        <f>'Mladí jazdci'!NW11</f>
        <v>0</v>
      </c>
      <c r="NX63" s="97">
        <f>'Mladí jazdci'!NX11</f>
        <v>0</v>
      </c>
      <c r="NY63" s="97">
        <f>'Mladí jazdci'!NY11</f>
        <v>0</v>
      </c>
      <c r="NZ63" s="97">
        <f>'Mladí jazdci'!NZ11</f>
        <v>0</v>
      </c>
      <c r="OA63" s="97">
        <f>'Mladí jazdci'!OA11</f>
        <v>0</v>
      </c>
      <c r="OB63" s="97">
        <f>'Mladí jazdci'!OB11</f>
        <v>0</v>
      </c>
      <c r="OC63" s="97">
        <f>'Mladí jazdci'!OC11</f>
        <v>0</v>
      </c>
      <c r="OD63" s="97">
        <f>'Mladí jazdci'!OD11</f>
        <v>0</v>
      </c>
      <c r="OE63" s="97">
        <f>'Mladí jazdci'!OE11</f>
        <v>0</v>
      </c>
      <c r="OF63" s="97">
        <f>'Mladí jazdci'!OF11</f>
        <v>0</v>
      </c>
      <c r="OG63" s="97">
        <f>'Mladí jazdci'!OG11</f>
        <v>0</v>
      </c>
      <c r="OH63" s="97">
        <f>'Mladí jazdci'!OH11</f>
        <v>0</v>
      </c>
      <c r="OI63" s="97">
        <f>'Mladí jazdci'!OI11</f>
        <v>0</v>
      </c>
      <c r="OJ63" s="97">
        <f>'Mladí jazdci'!OJ11</f>
        <v>0</v>
      </c>
      <c r="OK63" s="97">
        <f>'Mladí jazdci'!OK11</f>
        <v>0</v>
      </c>
      <c r="OL63" s="97">
        <f>'Mladí jazdci'!OL11</f>
        <v>0</v>
      </c>
      <c r="OM63" s="97">
        <f>'Mladí jazdci'!OM11</f>
        <v>0</v>
      </c>
      <c r="ON63" s="97">
        <f>'Mladí jazdci'!ON11</f>
        <v>0</v>
      </c>
      <c r="OO63" s="97">
        <f>'Mladí jazdci'!OO11</f>
        <v>0</v>
      </c>
      <c r="OP63" s="97">
        <f>'Mladí jazdci'!OP11</f>
        <v>0</v>
      </c>
      <c r="OQ63" s="97">
        <f>'Mladí jazdci'!OQ11</f>
        <v>0</v>
      </c>
      <c r="OR63" s="97">
        <f>'Mladí jazdci'!OR11</f>
        <v>0</v>
      </c>
      <c r="OS63" s="97">
        <f>'Mladí jazdci'!OS11</f>
        <v>0</v>
      </c>
      <c r="OT63" s="97">
        <f>'Mladí jazdci'!OT11</f>
        <v>0</v>
      </c>
      <c r="OU63" s="97">
        <f>'Mladí jazdci'!OU11</f>
        <v>0</v>
      </c>
      <c r="OV63" s="97">
        <f>'Mladí jazdci'!OV11</f>
        <v>0</v>
      </c>
      <c r="OW63" s="97">
        <f>'Mladí jazdci'!OW11</f>
        <v>0</v>
      </c>
      <c r="OX63" s="97">
        <f>'Mladí jazdci'!OX11</f>
        <v>0</v>
      </c>
      <c r="OY63" s="97">
        <f>'Mladí jazdci'!OY11</f>
        <v>0</v>
      </c>
      <c r="OZ63" s="97">
        <f>'Mladí jazdci'!OZ11</f>
        <v>0</v>
      </c>
      <c r="PA63" s="97">
        <f>'Mladí jazdci'!PA11</f>
        <v>0</v>
      </c>
      <c r="PB63" s="97">
        <f>'Mladí jazdci'!PB11</f>
        <v>0</v>
      </c>
      <c r="PC63" s="97">
        <f>'Mladí jazdci'!PC11</f>
        <v>0</v>
      </c>
      <c r="PD63" s="97">
        <f>'Mladí jazdci'!PD11</f>
        <v>0</v>
      </c>
      <c r="PE63" s="97">
        <f>'Mladí jazdci'!PE11</f>
        <v>0</v>
      </c>
      <c r="PF63" s="97">
        <f>'Mladí jazdci'!PF11</f>
        <v>0</v>
      </c>
      <c r="PG63" s="97">
        <f>'Mladí jazdci'!PG11</f>
        <v>0</v>
      </c>
      <c r="PH63" s="97">
        <f>'Mladí jazdci'!PH11</f>
        <v>0</v>
      </c>
      <c r="PI63" s="97">
        <f>'Mladí jazdci'!PI11</f>
        <v>0</v>
      </c>
      <c r="PJ63" s="97">
        <f>'Mladí jazdci'!PJ11</f>
        <v>0</v>
      </c>
      <c r="PK63" s="97">
        <f>'Mladí jazdci'!PK11</f>
        <v>0</v>
      </c>
      <c r="PL63" s="97">
        <f>'Mladí jazdci'!PL11</f>
        <v>0</v>
      </c>
      <c r="PM63" s="97">
        <f>'Mladí jazdci'!PM11</f>
        <v>0</v>
      </c>
      <c r="PN63" s="97">
        <f>'Mladí jazdci'!PN11</f>
        <v>0</v>
      </c>
      <c r="PO63" s="97">
        <f>'Mladí jazdci'!PO11</f>
        <v>0</v>
      </c>
      <c r="PP63" s="97">
        <f>'Mladí jazdci'!PP11</f>
        <v>0</v>
      </c>
      <c r="PQ63" s="97">
        <f>'Mladí jazdci'!PQ11</f>
        <v>0</v>
      </c>
      <c r="PR63" s="97">
        <f>'Mladí jazdci'!PR11</f>
        <v>0</v>
      </c>
      <c r="PS63" s="97">
        <f>'Mladí jazdci'!PS11</f>
        <v>0</v>
      </c>
      <c r="PT63" s="97">
        <f>'Mladí jazdci'!PT11</f>
        <v>0</v>
      </c>
      <c r="PU63" s="97">
        <f>'Mladí jazdci'!PU11</f>
        <v>0</v>
      </c>
      <c r="PV63" s="97">
        <f>'Mladí jazdci'!PV11</f>
        <v>0</v>
      </c>
      <c r="PW63" s="97">
        <f>'Mladí jazdci'!PW11</f>
        <v>0</v>
      </c>
      <c r="PX63" s="97">
        <f>'Mladí jazdci'!PX11</f>
        <v>0</v>
      </c>
      <c r="PY63" s="97">
        <f>'Mladí jazdci'!PY11</f>
        <v>0</v>
      </c>
      <c r="PZ63" s="97">
        <f>'Mladí jazdci'!PZ11</f>
        <v>0</v>
      </c>
      <c r="QA63" s="97">
        <f>'Mladí jazdci'!QA11</f>
        <v>0</v>
      </c>
      <c r="QB63" s="97">
        <f>'Mladí jazdci'!QB11</f>
        <v>0</v>
      </c>
      <c r="QC63" s="97">
        <f>'Mladí jazdci'!QC11</f>
        <v>0</v>
      </c>
      <c r="QD63" s="97">
        <f>'Mladí jazdci'!QD11</f>
        <v>0</v>
      </c>
      <c r="QE63" s="97">
        <f>'Mladí jazdci'!QE11</f>
        <v>0</v>
      </c>
      <c r="QF63" s="97">
        <f>'Mladí jazdci'!QF11</f>
        <v>0</v>
      </c>
      <c r="QG63" s="97">
        <f>'Mladí jazdci'!QG11</f>
        <v>0</v>
      </c>
      <c r="QH63" s="97">
        <f>'Mladí jazdci'!QH11</f>
        <v>0</v>
      </c>
      <c r="QI63" s="97">
        <f>'Mladí jazdci'!QI11</f>
        <v>0</v>
      </c>
      <c r="QJ63" s="97">
        <f>'Mladí jazdci'!QJ11</f>
        <v>0</v>
      </c>
      <c r="QK63" s="97">
        <f>'Mladí jazdci'!QK11</f>
        <v>0</v>
      </c>
      <c r="QL63" s="97">
        <f>'Mladí jazdci'!QL11</f>
        <v>0</v>
      </c>
      <c r="QM63" s="97">
        <f>'Mladí jazdci'!QM11</f>
        <v>0</v>
      </c>
      <c r="QN63" s="97">
        <f>'Mladí jazdci'!QN11</f>
        <v>0</v>
      </c>
      <c r="QO63" s="97">
        <f>'Mladí jazdci'!QO11</f>
        <v>0</v>
      </c>
      <c r="QP63" s="97">
        <f>'Mladí jazdci'!QP11</f>
        <v>0</v>
      </c>
      <c r="QQ63" s="97">
        <f>'Mladí jazdci'!QQ11</f>
        <v>0</v>
      </c>
      <c r="QR63" s="97">
        <f>'Mladí jazdci'!QR11</f>
        <v>0</v>
      </c>
      <c r="QS63" s="97">
        <f>'Mladí jazdci'!QS11</f>
        <v>0</v>
      </c>
      <c r="QT63" s="97">
        <f>'Mladí jazdci'!QT11</f>
        <v>0</v>
      </c>
      <c r="QU63" s="97">
        <f>'Mladí jazdci'!QU11</f>
        <v>0</v>
      </c>
      <c r="QV63" s="97">
        <f>'Mladí jazdci'!QV11</f>
        <v>0</v>
      </c>
      <c r="QW63" s="97">
        <f>'Mladí jazdci'!QW11</f>
        <v>0</v>
      </c>
      <c r="QX63" s="97">
        <f>'Mladí jazdci'!QX11</f>
        <v>0</v>
      </c>
      <c r="QY63" s="97">
        <f>'Mladí jazdci'!QY11</f>
        <v>0</v>
      </c>
      <c r="QZ63" s="97">
        <f>'Mladí jazdci'!QZ11</f>
        <v>0</v>
      </c>
      <c r="RA63" s="97">
        <f>'Mladí jazdci'!RA11</f>
        <v>0</v>
      </c>
      <c r="RB63" s="97">
        <f>'Mladí jazdci'!RB11</f>
        <v>0</v>
      </c>
      <c r="RC63" s="97">
        <f>'Mladí jazdci'!RC11</f>
        <v>0</v>
      </c>
      <c r="RD63" s="97">
        <f>'Mladí jazdci'!RD11</f>
        <v>0</v>
      </c>
      <c r="RE63" s="97">
        <f>'Mladí jazdci'!RE11</f>
        <v>0</v>
      </c>
      <c r="RF63" s="97">
        <f>'Mladí jazdci'!RF11</f>
        <v>0</v>
      </c>
      <c r="RG63" s="97">
        <f>'Mladí jazdci'!RG11</f>
        <v>0</v>
      </c>
      <c r="RH63" s="97">
        <f>'Mladí jazdci'!RH11</f>
        <v>0</v>
      </c>
      <c r="RI63" s="97">
        <f>'Mladí jazdci'!RI11</f>
        <v>0</v>
      </c>
      <c r="RJ63" s="97">
        <f>'Mladí jazdci'!RJ11</f>
        <v>0</v>
      </c>
      <c r="RK63" s="97">
        <f>'Mladí jazdci'!RK11</f>
        <v>0</v>
      </c>
      <c r="RL63" s="97">
        <f>'Mladí jazdci'!RL11</f>
        <v>0</v>
      </c>
      <c r="RM63" s="97">
        <f>'Mladí jazdci'!RM11</f>
        <v>0</v>
      </c>
      <c r="RN63" s="97">
        <f>'Mladí jazdci'!RN11</f>
        <v>0</v>
      </c>
      <c r="RO63" s="97">
        <f>'Mladí jazdci'!RO11</f>
        <v>0</v>
      </c>
      <c r="RP63" s="97">
        <f>'Mladí jazdci'!RP11</f>
        <v>0</v>
      </c>
      <c r="RQ63" s="97">
        <f>'Mladí jazdci'!RQ11</f>
        <v>0</v>
      </c>
      <c r="RR63" s="97">
        <f>'Mladí jazdci'!RR11</f>
        <v>0</v>
      </c>
      <c r="RS63" s="97">
        <f>'Mladí jazdci'!RS11</f>
        <v>0</v>
      </c>
      <c r="RT63" s="97">
        <f>'Mladí jazdci'!RT11</f>
        <v>0</v>
      </c>
      <c r="RU63" s="97">
        <f>'Mladí jazdci'!RU11</f>
        <v>0</v>
      </c>
      <c r="RV63" s="97">
        <f>'Mladí jazdci'!RV11</f>
        <v>0</v>
      </c>
      <c r="RW63" s="97">
        <f>'Mladí jazdci'!RW11</f>
        <v>0</v>
      </c>
      <c r="RX63" s="97">
        <f>'Mladí jazdci'!RX11</f>
        <v>0</v>
      </c>
      <c r="RY63" s="97">
        <f>'Mladí jazdci'!RY11</f>
        <v>0</v>
      </c>
      <c r="RZ63" s="97">
        <f>'Mladí jazdci'!RZ11</f>
        <v>0</v>
      </c>
      <c r="SA63" s="97">
        <f>'Mladí jazdci'!SA11</f>
        <v>0</v>
      </c>
      <c r="SB63" s="97">
        <f>'Mladí jazdci'!SB11</f>
        <v>0</v>
      </c>
      <c r="SC63" s="97">
        <f>'Mladí jazdci'!SC11</f>
        <v>0</v>
      </c>
      <c r="SD63" s="97">
        <f>'Mladí jazdci'!SD11</f>
        <v>0</v>
      </c>
      <c r="SE63" s="97">
        <f>'Mladí jazdci'!SE11</f>
        <v>0</v>
      </c>
      <c r="SF63" s="97">
        <f>'Mladí jazdci'!SF11</f>
        <v>0</v>
      </c>
      <c r="SG63" s="97">
        <f>'Mladí jazdci'!SG11</f>
        <v>0</v>
      </c>
      <c r="SH63" s="97">
        <f>'Mladí jazdci'!SH11</f>
        <v>0</v>
      </c>
      <c r="SI63" s="97">
        <f>'Mladí jazdci'!SI11</f>
        <v>0</v>
      </c>
      <c r="SJ63" s="97">
        <f>'Mladí jazdci'!SJ11</f>
        <v>0</v>
      </c>
      <c r="SK63" s="97">
        <f>'Mladí jazdci'!SK11</f>
        <v>0</v>
      </c>
      <c r="SL63" s="97">
        <f>'Mladí jazdci'!SL11</f>
        <v>0</v>
      </c>
      <c r="SM63" s="97">
        <f>'Mladí jazdci'!SM11</f>
        <v>0</v>
      </c>
      <c r="SN63" s="97">
        <f>'Mladí jazdci'!SN11</f>
        <v>0</v>
      </c>
      <c r="SO63" s="97">
        <f>'Mladí jazdci'!SO11</f>
        <v>0</v>
      </c>
      <c r="SP63" s="97">
        <f>'Mladí jazdci'!SP11</f>
        <v>0</v>
      </c>
      <c r="SQ63" s="97">
        <f>'Mladí jazdci'!SQ11</f>
        <v>0</v>
      </c>
      <c r="SR63" s="97">
        <f>'Mladí jazdci'!SR11</f>
        <v>0</v>
      </c>
      <c r="SS63" s="97">
        <f>'Mladí jazdci'!SS11</f>
        <v>0</v>
      </c>
      <c r="ST63" s="97">
        <f>'Mladí jazdci'!ST11</f>
        <v>0</v>
      </c>
      <c r="SU63" s="97">
        <f>'Mladí jazdci'!SU11</f>
        <v>0</v>
      </c>
      <c r="SV63" s="97">
        <f>'Mladí jazdci'!SV11</f>
        <v>0</v>
      </c>
      <c r="SW63" s="97">
        <f>'Mladí jazdci'!SW11</f>
        <v>0</v>
      </c>
      <c r="SX63" s="97">
        <f>'Mladí jazdci'!SX11</f>
        <v>0</v>
      </c>
      <c r="SY63" s="97">
        <f>'Mladí jazdci'!SY11</f>
        <v>0</v>
      </c>
      <c r="SZ63" s="97">
        <f>'Mladí jazdci'!SZ11</f>
        <v>0</v>
      </c>
      <c r="TA63" s="97">
        <f>'Mladí jazdci'!TA11</f>
        <v>0</v>
      </c>
      <c r="TB63" s="97">
        <f>'Mladí jazdci'!TB11</f>
        <v>0</v>
      </c>
    </row>
    <row r="64" spans="1:522" s="1" customFormat="1" ht="18" customHeight="1" x14ac:dyDescent="0.2">
      <c r="A64" s="12"/>
      <c r="B64" s="11"/>
      <c r="E64" s="4" t="s">
        <v>280</v>
      </c>
      <c r="F64" s="1">
        <v>9800</v>
      </c>
      <c r="G64" s="9" t="s">
        <v>98</v>
      </c>
      <c r="H64" s="4"/>
      <c r="I64" s="1">
        <f t="shared" si="6"/>
        <v>0</v>
      </c>
      <c r="J64" s="12">
        <f>Tabuľka4[[#This Row],[Stĺpec9]]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" customFormat="1" ht="18" customHeight="1" x14ac:dyDescent="0.2">
      <c r="A65" s="12"/>
      <c r="B65" s="11" t="s">
        <v>541</v>
      </c>
      <c r="C65" s="1">
        <v>13180</v>
      </c>
      <c r="D65" s="1">
        <v>2021</v>
      </c>
      <c r="E65" s="4" t="s">
        <v>179</v>
      </c>
      <c r="F65" s="9">
        <v>4589</v>
      </c>
      <c r="G65" s="9" t="s">
        <v>95</v>
      </c>
      <c r="H65" s="4" t="s">
        <v>18</v>
      </c>
      <c r="I65" s="1">
        <f t="shared" ref="I65" si="7">SUM(K65:TB65)</f>
        <v>29</v>
      </c>
      <c r="J65" s="12">
        <f>Tabuľka4[[#This Row],[Stĺpec9]]</f>
        <v>29</v>
      </c>
      <c r="K65" s="97">
        <f>Seniori!K47</f>
        <v>0</v>
      </c>
      <c r="L65" s="97">
        <f>Seniori!L47</f>
        <v>0</v>
      </c>
      <c r="M65" s="97">
        <f>Seniori!M47</f>
        <v>0</v>
      </c>
      <c r="N65" s="97">
        <f>Seniori!N47</f>
        <v>0</v>
      </c>
      <c r="O65" s="97">
        <f>Seniori!O47</f>
        <v>0</v>
      </c>
      <c r="P65" s="97">
        <f>Seniori!P47</f>
        <v>0</v>
      </c>
      <c r="Q65" s="97">
        <f>Seniori!Q47</f>
        <v>0</v>
      </c>
      <c r="R65" s="97">
        <f>Seniori!R47</f>
        <v>0</v>
      </c>
      <c r="S65" s="97">
        <f>Seniori!S47</f>
        <v>0</v>
      </c>
      <c r="T65" s="97">
        <f>Seniori!T47</f>
        <v>0</v>
      </c>
      <c r="U65" s="97">
        <f>Seniori!U47</f>
        <v>0</v>
      </c>
      <c r="V65" s="97">
        <f>Seniori!V47</f>
        <v>0</v>
      </c>
      <c r="W65" s="97">
        <f>Seniori!W47</f>
        <v>0</v>
      </c>
      <c r="X65" s="97">
        <f>Seniori!X47</f>
        <v>0</v>
      </c>
      <c r="Y65" s="97">
        <f>Seniori!Y47</f>
        <v>0</v>
      </c>
      <c r="Z65" s="97">
        <f>Seniori!Z47</f>
        <v>0</v>
      </c>
      <c r="AA65" s="97">
        <f>Seniori!AA47</f>
        <v>0</v>
      </c>
      <c r="AB65" s="97">
        <f>Seniori!AB47</f>
        <v>0</v>
      </c>
      <c r="AC65" s="97">
        <f>Seniori!AC47</f>
        <v>0</v>
      </c>
      <c r="AD65" s="97">
        <f>Seniori!AD47</f>
        <v>0</v>
      </c>
      <c r="AE65" s="97">
        <f>Seniori!AE47</f>
        <v>0</v>
      </c>
      <c r="AF65" s="97">
        <f>Seniori!AF47</f>
        <v>0</v>
      </c>
      <c r="AG65" s="97">
        <f>Seniori!AG47</f>
        <v>0</v>
      </c>
      <c r="AH65" s="97">
        <f>Seniori!AH47</f>
        <v>0</v>
      </c>
      <c r="AI65" s="97">
        <f>Seniori!AI47</f>
        <v>0</v>
      </c>
      <c r="AJ65" s="97">
        <f>Seniori!AJ47</f>
        <v>0</v>
      </c>
      <c r="AK65" s="97">
        <f>Seniori!AK47</f>
        <v>0</v>
      </c>
      <c r="AL65" s="97">
        <f>Seniori!AL47</f>
        <v>0</v>
      </c>
      <c r="AM65" s="97">
        <f>Seniori!AM47</f>
        <v>0</v>
      </c>
      <c r="AN65" s="97">
        <f>Seniori!AN47</f>
        <v>0</v>
      </c>
      <c r="AO65" s="97">
        <f>Seniori!AO47</f>
        <v>0</v>
      </c>
      <c r="AP65" s="97">
        <f>Seniori!AP47</f>
        <v>0</v>
      </c>
      <c r="AQ65" s="97">
        <f>Seniori!AQ47</f>
        <v>0</v>
      </c>
      <c r="AR65" s="97">
        <f>Seniori!AR47</f>
        <v>0</v>
      </c>
      <c r="AS65" s="97">
        <f>Seniori!AS47</f>
        <v>0</v>
      </c>
      <c r="AT65" s="97">
        <f>Seniori!AT47</f>
        <v>0</v>
      </c>
      <c r="AU65" s="97">
        <f>Seniori!AU47</f>
        <v>0</v>
      </c>
      <c r="AV65" s="97">
        <f>Seniori!AV47</f>
        <v>4</v>
      </c>
      <c r="AW65" s="97">
        <f>Seniori!AW47</f>
        <v>0</v>
      </c>
      <c r="AX65" s="97">
        <f>Seniori!AX47</f>
        <v>1</v>
      </c>
      <c r="AY65" s="97">
        <f>Seniori!AY47</f>
        <v>0</v>
      </c>
      <c r="AZ65" s="97">
        <f>Seniori!AZ47</f>
        <v>0</v>
      </c>
      <c r="BA65" s="97">
        <f>Seniori!BA47</f>
        <v>3</v>
      </c>
      <c r="BB65" s="97">
        <f>Seniori!BB47</f>
        <v>0</v>
      </c>
      <c r="BC65" s="97">
        <f>Seniori!BC47</f>
        <v>0</v>
      </c>
      <c r="BD65" s="97">
        <f>Seniori!BD47</f>
        <v>0</v>
      </c>
      <c r="BE65" s="97">
        <f>Seniori!BE47</f>
        <v>0</v>
      </c>
      <c r="BF65" s="97">
        <f>Seniori!BF47</f>
        <v>0</v>
      </c>
      <c r="BG65" s="97">
        <f>Seniori!BG47</f>
        <v>0</v>
      </c>
      <c r="BH65" s="97">
        <f>Seniori!BH47</f>
        <v>0</v>
      </c>
      <c r="BI65" s="97">
        <f>Seniori!BI47</f>
        <v>0</v>
      </c>
      <c r="BJ65" s="97">
        <f>Seniori!BJ47</f>
        <v>0</v>
      </c>
      <c r="BK65" s="97">
        <f>Seniori!BK47</f>
        <v>0</v>
      </c>
      <c r="BL65" s="97">
        <f>Seniori!BL47</f>
        <v>0</v>
      </c>
      <c r="BM65" s="97">
        <f>Seniori!BM47</f>
        <v>0</v>
      </c>
      <c r="BN65" s="97">
        <f>Seniori!BN47</f>
        <v>0</v>
      </c>
      <c r="BO65" s="97">
        <f>Seniori!BO47</f>
        <v>0</v>
      </c>
      <c r="BP65" s="97">
        <f>Seniori!BP47</f>
        <v>0</v>
      </c>
      <c r="BQ65" s="97">
        <f>Seniori!BQ47</f>
        <v>0</v>
      </c>
      <c r="BR65" s="97">
        <f>Seniori!BR47</f>
        <v>0</v>
      </c>
      <c r="BS65" s="97">
        <f>Seniori!BS47</f>
        <v>0</v>
      </c>
      <c r="BT65" s="97">
        <f>Seniori!BT47</f>
        <v>0</v>
      </c>
      <c r="BU65" s="97">
        <f>Seniori!BU47</f>
        <v>0</v>
      </c>
      <c r="BV65" s="97">
        <f>Seniori!BV47</f>
        <v>0</v>
      </c>
      <c r="BW65" s="97">
        <f>Seniori!BW47</f>
        <v>0</v>
      </c>
      <c r="BX65" s="97">
        <f>Seniori!BX47</f>
        <v>0</v>
      </c>
      <c r="BY65" s="97">
        <f>Seniori!BY47</f>
        <v>0</v>
      </c>
      <c r="BZ65" s="97">
        <f>Seniori!BZ47</f>
        <v>0</v>
      </c>
      <c r="CA65" s="97">
        <f>Seniori!CA47</f>
        <v>0</v>
      </c>
      <c r="CB65" s="97">
        <f>Seniori!CB47</f>
        <v>0</v>
      </c>
      <c r="CC65" s="97">
        <f>Seniori!CC47</f>
        <v>0</v>
      </c>
      <c r="CD65" s="97">
        <f>Seniori!CD47</f>
        <v>0</v>
      </c>
      <c r="CE65" s="97">
        <f>Seniori!CE47</f>
        <v>0</v>
      </c>
      <c r="CF65" s="97">
        <f>Seniori!CF47</f>
        <v>0</v>
      </c>
      <c r="CG65" s="97">
        <f>Seniori!CG47</f>
        <v>0</v>
      </c>
      <c r="CH65" s="97">
        <f>Seniori!CH47</f>
        <v>0</v>
      </c>
      <c r="CI65" s="97">
        <f>Seniori!CI47</f>
        <v>0</v>
      </c>
      <c r="CJ65" s="97">
        <f>Seniori!CJ47</f>
        <v>0</v>
      </c>
      <c r="CK65" s="97">
        <f>Seniori!CK47</f>
        <v>0</v>
      </c>
      <c r="CL65" s="97">
        <f>Seniori!CL47</f>
        <v>0</v>
      </c>
      <c r="CM65" s="97">
        <f>Seniori!CM47</f>
        <v>0</v>
      </c>
      <c r="CN65" s="97">
        <f>Seniori!CN47</f>
        <v>0</v>
      </c>
      <c r="CO65" s="97">
        <f>Seniori!CO47</f>
        <v>0</v>
      </c>
      <c r="CP65" s="97">
        <f>Seniori!CP47</f>
        <v>0</v>
      </c>
      <c r="CQ65" s="97">
        <f>Seniori!CQ47</f>
        <v>0</v>
      </c>
      <c r="CR65" s="97">
        <f>Seniori!CR47</f>
        <v>0</v>
      </c>
      <c r="CS65" s="97">
        <f>Seniori!CS47</f>
        <v>0</v>
      </c>
      <c r="CT65" s="97">
        <f>Seniori!CT47</f>
        <v>0</v>
      </c>
      <c r="CU65" s="97">
        <f>Seniori!CU47</f>
        <v>0</v>
      </c>
      <c r="CV65" s="97">
        <f>Seniori!CV47</f>
        <v>0</v>
      </c>
      <c r="CW65" s="97">
        <f>Seniori!CW47</f>
        <v>0</v>
      </c>
      <c r="CX65" s="97">
        <f>Seniori!CX47</f>
        <v>0</v>
      </c>
      <c r="CY65" s="97">
        <f>Seniori!CY47</f>
        <v>0</v>
      </c>
      <c r="CZ65" s="97">
        <f>Seniori!CZ47</f>
        <v>0</v>
      </c>
      <c r="DA65" s="97">
        <f>Seniori!DA47</f>
        <v>0</v>
      </c>
      <c r="DB65" s="97">
        <f>Seniori!DB47</f>
        <v>0</v>
      </c>
      <c r="DC65" s="97">
        <f>Seniori!DC47</f>
        <v>0</v>
      </c>
      <c r="DD65" s="97">
        <f>Seniori!DD47</f>
        <v>0</v>
      </c>
      <c r="DE65" s="97">
        <f>Seniori!DE47</f>
        <v>0</v>
      </c>
      <c r="DF65" s="97">
        <f>Seniori!DF47</f>
        <v>0</v>
      </c>
      <c r="DG65" s="97">
        <f>Seniori!DG47</f>
        <v>0</v>
      </c>
      <c r="DH65" s="97">
        <f>Seniori!DH47</f>
        <v>0</v>
      </c>
      <c r="DI65" s="97">
        <f>Seniori!DI47</f>
        <v>0</v>
      </c>
      <c r="DJ65" s="97">
        <f>Seniori!DJ47</f>
        <v>0</v>
      </c>
      <c r="DK65" s="97">
        <f>Seniori!DK47</f>
        <v>0</v>
      </c>
      <c r="DL65" s="97">
        <f>Seniori!DL47</f>
        <v>0</v>
      </c>
      <c r="DM65" s="97">
        <f>Seniori!DM47</f>
        <v>0</v>
      </c>
      <c r="DN65" s="97">
        <f>Seniori!DN47</f>
        <v>0</v>
      </c>
      <c r="DO65" s="97">
        <f>Seniori!DO47</f>
        <v>0</v>
      </c>
      <c r="DP65" s="97">
        <f>Seniori!DP47</f>
        <v>0</v>
      </c>
      <c r="DQ65" s="97">
        <f>Seniori!DQ47</f>
        <v>0</v>
      </c>
      <c r="DR65" s="97">
        <f>Seniori!DR47</f>
        <v>0</v>
      </c>
      <c r="DS65" s="97">
        <f>Seniori!DS47</f>
        <v>0</v>
      </c>
      <c r="DT65" s="97">
        <f>Seniori!DT47</f>
        <v>0</v>
      </c>
      <c r="DU65" s="97">
        <f>Seniori!DU47</f>
        <v>0</v>
      </c>
      <c r="DV65" s="97">
        <f>Seniori!DV47</f>
        <v>0</v>
      </c>
      <c r="DW65" s="97">
        <f>Seniori!DW47</f>
        <v>0</v>
      </c>
      <c r="DX65" s="97">
        <f>Seniori!DX47</f>
        <v>0</v>
      </c>
      <c r="DY65" s="97">
        <f>Seniori!DY47</f>
        <v>0</v>
      </c>
      <c r="DZ65" s="97">
        <f>Seniori!DZ47</f>
        <v>0</v>
      </c>
      <c r="EA65" s="97">
        <f>Seniori!EA47</f>
        <v>0</v>
      </c>
      <c r="EB65" s="97">
        <f>Seniori!EB47</f>
        <v>0</v>
      </c>
      <c r="EC65" s="97">
        <f>Seniori!EC47</f>
        <v>0</v>
      </c>
      <c r="ED65" s="97">
        <f>Seniori!ED47</f>
        <v>0</v>
      </c>
      <c r="EE65" s="97">
        <f>Seniori!EE47</f>
        <v>0</v>
      </c>
      <c r="EF65" s="97">
        <f>Seniori!EF47</f>
        <v>0</v>
      </c>
      <c r="EG65" s="97">
        <f>Seniori!EG47</f>
        <v>0</v>
      </c>
      <c r="EH65" s="97">
        <f>Seniori!EH47</f>
        <v>0</v>
      </c>
      <c r="EI65" s="97">
        <f>Seniori!EI47</f>
        <v>0</v>
      </c>
      <c r="EJ65" s="97">
        <f>Seniori!EJ47</f>
        <v>6</v>
      </c>
      <c r="EK65" s="97">
        <f>Seniori!EK47</f>
        <v>0</v>
      </c>
      <c r="EL65" s="97">
        <f>Seniori!EL47</f>
        <v>0</v>
      </c>
      <c r="EM65" s="97">
        <f>Seniori!EM47</f>
        <v>0</v>
      </c>
      <c r="EN65" s="97">
        <f>Seniori!EN47</f>
        <v>0</v>
      </c>
      <c r="EO65" s="97">
        <f>Seniori!EO47</f>
        <v>0</v>
      </c>
      <c r="EP65" s="97">
        <f>Seniori!EP47</f>
        <v>0</v>
      </c>
      <c r="EQ65" s="97">
        <f>Seniori!EQ47</f>
        <v>0</v>
      </c>
      <c r="ER65" s="97">
        <f>Seniori!ER47</f>
        <v>0</v>
      </c>
      <c r="ES65" s="97">
        <f>Seniori!ES47</f>
        <v>0</v>
      </c>
      <c r="ET65" s="97">
        <f>Seniori!ET47</f>
        <v>0</v>
      </c>
      <c r="EU65" s="97">
        <f>Seniori!EU47</f>
        <v>0</v>
      </c>
      <c r="EV65" s="97">
        <f>Seniori!EV47</f>
        <v>0</v>
      </c>
      <c r="EW65" s="97">
        <f>Seniori!EW47</f>
        <v>0</v>
      </c>
      <c r="EX65" s="97">
        <f>Seniori!EX47</f>
        <v>0</v>
      </c>
      <c r="EY65" s="97">
        <f>Seniori!EY47</f>
        <v>0</v>
      </c>
      <c r="EZ65" s="97">
        <f>Seniori!EZ47</f>
        <v>0</v>
      </c>
      <c r="FA65" s="97">
        <f>Seniori!FA47</f>
        <v>0</v>
      </c>
      <c r="FB65" s="97">
        <f>Seniori!FB47</f>
        <v>0</v>
      </c>
      <c r="FC65" s="97">
        <f>Seniori!FC47</f>
        <v>0</v>
      </c>
      <c r="FD65" s="97">
        <f>Seniori!FD47</f>
        <v>0</v>
      </c>
      <c r="FE65" s="97">
        <f>Seniori!FE47</f>
        <v>0</v>
      </c>
      <c r="FF65" s="97">
        <f>Seniori!FF47</f>
        <v>0</v>
      </c>
      <c r="FG65" s="97">
        <f>Seniori!FG47</f>
        <v>0</v>
      </c>
      <c r="FH65" s="97">
        <f>Seniori!FH47</f>
        <v>0</v>
      </c>
      <c r="FI65" s="97">
        <f>Seniori!FI47</f>
        <v>0</v>
      </c>
      <c r="FJ65" s="97">
        <f>Seniori!FJ47</f>
        <v>0</v>
      </c>
      <c r="FK65" s="97">
        <f>Seniori!FK47</f>
        <v>0</v>
      </c>
      <c r="FL65" s="97">
        <f>Seniori!FL47</f>
        <v>0</v>
      </c>
      <c r="FM65" s="97">
        <f>Seniori!FM47</f>
        <v>0</v>
      </c>
      <c r="FN65" s="97">
        <f>Seniori!FN47</f>
        <v>0</v>
      </c>
      <c r="FO65" s="97">
        <f>Seniori!FO47</f>
        <v>0</v>
      </c>
      <c r="FP65" s="97">
        <f>Seniori!FP47</f>
        <v>0</v>
      </c>
      <c r="FQ65" s="97">
        <f>Seniori!FQ47</f>
        <v>0</v>
      </c>
      <c r="FR65" s="97">
        <f>Seniori!FR47</f>
        <v>0</v>
      </c>
      <c r="FS65" s="97">
        <f>Seniori!FS47</f>
        <v>0</v>
      </c>
      <c r="FT65" s="97">
        <f>Seniori!FT47</f>
        <v>0</v>
      </c>
      <c r="FU65" s="97">
        <f>Seniori!FU47</f>
        <v>0</v>
      </c>
      <c r="FV65" s="97">
        <f>Seniori!FV47</f>
        <v>0</v>
      </c>
      <c r="FW65" s="97">
        <f>Seniori!FW47</f>
        <v>0</v>
      </c>
      <c r="FX65" s="97">
        <f>Seniori!FX47</f>
        <v>0</v>
      </c>
      <c r="FY65" s="97">
        <f>Seniori!FY47</f>
        <v>7</v>
      </c>
      <c r="FZ65" s="97">
        <f>Seniori!FZ47</f>
        <v>0</v>
      </c>
      <c r="GA65" s="97">
        <f>Seniori!GA47</f>
        <v>0</v>
      </c>
      <c r="GB65" s="97">
        <f>Seniori!GB47</f>
        <v>0</v>
      </c>
      <c r="GC65" s="97">
        <f>Seniori!GC47</f>
        <v>0</v>
      </c>
      <c r="GD65" s="97">
        <f>Seniori!GD47</f>
        <v>0</v>
      </c>
      <c r="GE65" s="97">
        <f>Seniori!GE47</f>
        <v>0</v>
      </c>
      <c r="GF65" s="97">
        <f>Seniori!GF47</f>
        <v>0</v>
      </c>
      <c r="GG65" s="97">
        <f>Seniori!GG47</f>
        <v>0</v>
      </c>
      <c r="GH65" s="97">
        <f>Seniori!GH47</f>
        <v>0</v>
      </c>
      <c r="GI65" s="97">
        <f>Seniori!GI47</f>
        <v>0</v>
      </c>
      <c r="GJ65" s="97">
        <f>Seniori!GJ47</f>
        <v>0</v>
      </c>
      <c r="GK65" s="97">
        <f>Seniori!GK47</f>
        <v>0</v>
      </c>
      <c r="GL65" s="97">
        <f>Seniori!GL47</f>
        <v>0</v>
      </c>
      <c r="GM65" s="97">
        <f>Seniori!GM47</f>
        <v>5</v>
      </c>
      <c r="GN65" s="97">
        <f>Seniori!GN47</f>
        <v>0</v>
      </c>
      <c r="GO65" s="97">
        <f>Seniori!GO47</f>
        <v>0</v>
      </c>
      <c r="GP65" s="97">
        <f>Seniori!GP47</f>
        <v>0</v>
      </c>
      <c r="GQ65" s="97">
        <f>Seniori!GQ47</f>
        <v>0</v>
      </c>
      <c r="GR65" s="97">
        <f>Seniori!GR47</f>
        <v>0</v>
      </c>
      <c r="GS65" s="97">
        <f>Seniori!GS47</f>
        <v>0</v>
      </c>
      <c r="GT65" s="97">
        <f>Seniori!GT47</f>
        <v>0</v>
      </c>
      <c r="GU65" s="97">
        <f>Seniori!GU47</f>
        <v>0</v>
      </c>
      <c r="GV65" s="97">
        <f>Seniori!GV47</f>
        <v>0</v>
      </c>
      <c r="GW65" s="97">
        <f>Seniori!GW47</f>
        <v>0</v>
      </c>
      <c r="GX65" s="97">
        <f>Seniori!GX47</f>
        <v>0</v>
      </c>
      <c r="GY65" s="97">
        <f>Seniori!GY47</f>
        <v>0</v>
      </c>
      <c r="GZ65" s="97">
        <f>Seniori!GZ47</f>
        <v>0</v>
      </c>
      <c r="HA65" s="97">
        <f>Seniori!HA47</f>
        <v>0</v>
      </c>
      <c r="HB65" s="97">
        <f>Seniori!HB47</f>
        <v>0</v>
      </c>
      <c r="HC65" s="97">
        <f>Seniori!HC47</f>
        <v>0</v>
      </c>
      <c r="HD65" s="97">
        <f>Seniori!HD47</f>
        <v>0</v>
      </c>
      <c r="HE65" s="97">
        <f>Seniori!HE47</f>
        <v>0</v>
      </c>
      <c r="HF65" s="97">
        <f>Seniori!HF47</f>
        <v>0</v>
      </c>
      <c r="HG65" s="97">
        <f>Seniori!HG47</f>
        <v>0</v>
      </c>
      <c r="HH65" s="97">
        <f>Seniori!HH47</f>
        <v>0</v>
      </c>
      <c r="HI65" s="97">
        <f>Seniori!HI47</f>
        <v>0</v>
      </c>
      <c r="HJ65" s="97">
        <f>Seniori!HJ47</f>
        <v>0</v>
      </c>
      <c r="HK65" s="97">
        <f>Seniori!HK47</f>
        <v>0</v>
      </c>
      <c r="HL65" s="97">
        <f>Seniori!HL47</f>
        <v>0</v>
      </c>
      <c r="HM65" s="97">
        <f>Seniori!HM47</f>
        <v>0</v>
      </c>
      <c r="HN65" s="97">
        <f>Seniori!HN47</f>
        <v>0</v>
      </c>
      <c r="HO65" s="97">
        <f>Seniori!HO47</f>
        <v>0</v>
      </c>
      <c r="HP65" s="97">
        <f>Seniori!HP47</f>
        <v>0</v>
      </c>
      <c r="HQ65" s="97">
        <f>Seniori!HQ47</f>
        <v>0</v>
      </c>
      <c r="HR65" s="97">
        <f>Seniori!HR47</f>
        <v>0</v>
      </c>
      <c r="HS65" s="97">
        <f>Seniori!HS47</f>
        <v>0</v>
      </c>
      <c r="HT65" s="97">
        <f>Seniori!HT47</f>
        <v>0</v>
      </c>
      <c r="HU65" s="97">
        <f>Seniori!HU47</f>
        <v>0</v>
      </c>
      <c r="HV65" s="97">
        <f>Seniori!HV47</f>
        <v>0</v>
      </c>
      <c r="HW65" s="97">
        <f>Seniori!HW47</f>
        <v>0</v>
      </c>
      <c r="HX65" s="97">
        <f>Seniori!HX47</f>
        <v>0</v>
      </c>
      <c r="HY65" s="97">
        <f>Seniori!HY47</f>
        <v>0</v>
      </c>
      <c r="HZ65" s="97">
        <f>Seniori!HZ47</f>
        <v>0</v>
      </c>
      <c r="IA65" s="97">
        <f>Seniori!IA47</f>
        <v>0</v>
      </c>
      <c r="IB65" s="97">
        <f>Seniori!IB47</f>
        <v>0</v>
      </c>
      <c r="IC65" s="97">
        <f>Seniori!IC47</f>
        <v>0</v>
      </c>
      <c r="ID65" s="97">
        <f>Seniori!ID47</f>
        <v>0</v>
      </c>
      <c r="IE65" s="97">
        <f>Seniori!IE47</f>
        <v>0</v>
      </c>
      <c r="IF65" s="97">
        <f>Seniori!IF47</f>
        <v>0</v>
      </c>
      <c r="IG65" s="97">
        <f>Seniori!IG47</f>
        <v>0</v>
      </c>
      <c r="IH65" s="97">
        <f>Seniori!IH47</f>
        <v>0</v>
      </c>
      <c r="II65" s="97">
        <f>Seniori!II47</f>
        <v>0</v>
      </c>
      <c r="IJ65" s="97">
        <f>Seniori!IJ47</f>
        <v>0</v>
      </c>
      <c r="IK65" s="97">
        <f>Seniori!IK47</f>
        <v>0</v>
      </c>
      <c r="IL65" s="97">
        <f>Seniori!IL47</f>
        <v>0</v>
      </c>
      <c r="IM65" s="97">
        <f>Seniori!IM47</f>
        <v>0</v>
      </c>
      <c r="IN65" s="97">
        <f>Seniori!IN47</f>
        <v>0</v>
      </c>
      <c r="IO65" s="97">
        <f>Seniori!IO47</f>
        <v>0</v>
      </c>
      <c r="IP65" s="97">
        <f>Seniori!IP47</f>
        <v>0</v>
      </c>
      <c r="IQ65" s="97">
        <f>Seniori!IQ47</f>
        <v>0</v>
      </c>
      <c r="IR65" s="97">
        <f>Seniori!IR47</f>
        <v>0</v>
      </c>
      <c r="IS65" s="97">
        <f>Seniori!IS47</f>
        <v>0</v>
      </c>
      <c r="IT65" s="97">
        <f>Seniori!IT47</f>
        <v>0</v>
      </c>
      <c r="IU65" s="97">
        <f>Seniori!IU47</f>
        <v>0</v>
      </c>
      <c r="IV65" s="97">
        <f>Seniori!IV47</f>
        <v>0</v>
      </c>
      <c r="IW65" s="97">
        <f>Seniori!IW47</f>
        <v>0</v>
      </c>
      <c r="IX65" s="97">
        <f>Seniori!IX47</f>
        <v>0</v>
      </c>
      <c r="IY65" s="97">
        <f>Seniori!IY47</f>
        <v>0</v>
      </c>
      <c r="IZ65" s="97">
        <f>Seniori!IZ47</f>
        <v>0</v>
      </c>
      <c r="JA65" s="97">
        <f>Seniori!JA47</f>
        <v>0</v>
      </c>
      <c r="JB65" s="97">
        <f>Seniori!JB47</f>
        <v>0</v>
      </c>
      <c r="JC65" s="97">
        <f>Seniori!JC47</f>
        <v>0</v>
      </c>
      <c r="JD65" s="97">
        <f>Seniori!JD47</f>
        <v>0</v>
      </c>
      <c r="JE65" s="97">
        <f>Seniori!JE47</f>
        <v>0</v>
      </c>
      <c r="JF65" s="97">
        <f>Seniori!JF47</f>
        <v>0</v>
      </c>
      <c r="JG65" s="97">
        <f>Seniori!JG47</f>
        <v>0</v>
      </c>
      <c r="JH65" s="97">
        <f>Seniori!JH47</f>
        <v>0</v>
      </c>
      <c r="JI65" s="97">
        <f>Seniori!JI47</f>
        <v>0</v>
      </c>
      <c r="JJ65" s="97">
        <f>Seniori!JJ47</f>
        <v>0</v>
      </c>
      <c r="JK65" s="97">
        <f>Seniori!JK47</f>
        <v>0</v>
      </c>
      <c r="JL65" s="97">
        <f>Seniori!JL47</f>
        <v>0</v>
      </c>
      <c r="JM65" s="97">
        <f>Seniori!JM47</f>
        <v>0</v>
      </c>
      <c r="JN65" s="97">
        <f>Seniori!JN47</f>
        <v>0</v>
      </c>
      <c r="JO65" s="97">
        <f>Seniori!JO47</f>
        <v>0</v>
      </c>
      <c r="JP65" s="97">
        <f>Seniori!JP47</f>
        <v>0</v>
      </c>
      <c r="JQ65" s="97">
        <f>Seniori!JQ47</f>
        <v>0</v>
      </c>
      <c r="JR65" s="97">
        <f>Seniori!JR47</f>
        <v>0</v>
      </c>
      <c r="JS65" s="97">
        <f>Seniori!JS47</f>
        <v>0</v>
      </c>
      <c r="JT65" s="97">
        <f>Seniori!JT47</f>
        <v>0</v>
      </c>
      <c r="JU65" s="97">
        <f>Seniori!JU47</f>
        <v>0</v>
      </c>
      <c r="JV65" s="97">
        <f>Seniori!JV47</f>
        <v>0</v>
      </c>
      <c r="JW65" s="97">
        <f>Seniori!JW47</f>
        <v>0</v>
      </c>
      <c r="JX65" s="97">
        <f>Seniori!JX47</f>
        <v>0</v>
      </c>
      <c r="JY65" s="97">
        <f>Seniori!JY47</f>
        <v>0</v>
      </c>
      <c r="JZ65" s="97">
        <f>Seniori!JZ47</f>
        <v>0</v>
      </c>
      <c r="KA65" s="97">
        <f>Seniori!KA47</f>
        <v>0</v>
      </c>
      <c r="KB65" s="97">
        <f>Seniori!KB47</f>
        <v>0</v>
      </c>
      <c r="KC65" s="97">
        <f>Seniori!KC47</f>
        <v>0</v>
      </c>
      <c r="KD65" s="97">
        <f>Seniori!KD47</f>
        <v>0</v>
      </c>
      <c r="KE65" s="97">
        <f>Seniori!KE47</f>
        <v>0</v>
      </c>
      <c r="KF65" s="97">
        <f>Seniori!KF47</f>
        <v>0</v>
      </c>
      <c r="KG65" s="97">
        <f>Seniori!KG47</f>
        <v>0</v>
      </c>
      <c r="KH65" s="97">
        <f>Seniori!KH47</f>
        <v>0</v>
      </c>
      <c r="KI65" s="97">
        <f>Seniori!KI47</f>
        <v>0</v>
      </c>
      <c r="KJ65" s="97">
        <f>Seniori!KJ47</f>
        <v>0</v>
      </c>
      <c r="KK65" s="97">
        <f>Seniori!KK47</f>
        <v>0</v>
      </c>
      <c r="KL65" s="97">
        <f>Seniori!KL47</f>
        <v>0</v>
      </c>
      <c r="KM65" s="97">
        <f>Seniori!KM47</f>
        <v>0</v>
      </c>
      <c r="KN65" s="97">
        <f>Seniori!KN47</f>
        <v>0</v>
      </c>
      <c r="KO65" s="97">
        <f>Seniori!KO47</f>
        <v>0</v>
      </c>
      <c r="KP65" s="97">
        <f>Seniori!KP47</f>
        <v>0</v>
      </c>
      <c r="KQ65" s="97">
        <f>Seniori!KQ47</f>
        <v>0</v>
      </c>
      <c r="KR65" s="97">
        <f>Seniori!KR47</f>
        <v>0</v>
      </c>
      <c r="KS65" s="97">
        <f>Seniori!KS47</f>
        <v>0</v>
      </c>
      <c r="KT65" s="97">
        <f>Seniori!KT47</f>
        <v>0</v>
      </c>
      <c r="KU65" s="97">
        <f>Seniori!KU47</f>
        <v>0</v>
      </c>
      <c r="KV65" s="97">
        <f>Seniori!KV47</f>
        <v>0</v>
      </c>
      <c r="KW65" s="97">
        <f>Seniori!KW47</f>
        <v>0</v>
      </c>
      <c r="KX65" s="97">
        <f>Seniori!KX47</f>
        <v>0</v>
      </c>
      <c r="KY65" s="97">
        <f>Seniori!KY47</f>
        <v>0</v>
      </c>
      <c r="KZ65" s="97">
        <f>Seniori!KZ47</f>
        <v>0</v>
      </c>
      <c r="LA65" s="97">
        <f>Seniori!LA47</f>
        <v>0</v>
      </c>
      <c r="LB65" s="97">
        <f>Seniori!LB47</f>
        <v>0</v>
      </c>
      <c r="LC65" s="97">
        <f>Seniori!LC47</f>
        <v>0</v>
      </c>
      <c r="LD65" s="97">
        <f>Seniori!LD47</f>
        <v>0</v>
      </c>
      <c r="LE65" s="97">
        <f>Seniori!LE47</f>
        <v>0</v>
      </c>
      <c r="LF65" s="97">
        <f>Seniori!LF47</f>
        <v>0</v>
      </c>
      <c r="LG65" s="97">
        <f>Seniori!LG47</f>
        <v>0</v>
      </c>
      <c r="LH65" s="97">
        <f>Seniori!LH47</f>
        <v>0</v>
      </c>
      <c r="LI65" s="97">
        <f>Seniori!LI47</f>
        <v>3</v>
      </c>
      <c r="LJ65" s="97">
        <f>Seniori!LJ47</f>
        <v>0</v>
      </c>
      <c r="LK65" s="97">
        <f>Seniori!LK47</f>
        <v>0</v>
      </c>
      <c r="LL65" s="97">
        <f>Seniori!LL47</f>
        <v>0</v>
      </c>
      <c r="LM65" s="97">
        <f>Seniori!LM47</f>
        <v>0</v>
      </c>
      <c r="LN65" s="97">
        <f>Seniori!LN47</f>
        <v>0</v>
      </c>
      <c r="LO65" s="97">
        <f>Seniori!LO47</f>
        <v>0</v>
      </c>
      <c r="LP65" s="97">
        <f>Seniori!LP47</f>
        <v>0</v>
      </c>
      <c r="LQ65" s="97" t="str">
        <f>Seniori!LQ47</f>
        <v>o</v>
      </c>
      <c r="LR65" s="97">
        <f>Seniori!LR47</f>
        <v>0</v>
      </c>
      <c r="LS65" s="97">
        <f>Seniori!LS47</f>
        <v>0</v>
      </c>
      <c r="LT65" s="97">
        <f>Seniori!LT47</f>
        <v>0</v>
      </c>
      <c r="LU65" s="97">
        <f>Seniori!LU47</f>
        <v>0</v>
      </c>
      <c r="LV65" s="97">
        <f>Seniori!LV47</f>
        <v>0</v>
      </c>
      <c r="LW65" s="97">
        <f>Seniori!LW47</f>
        <v>0</v>
      </c>
      <c r="LX65" s="97">
        <f>Seniori!LX47</f>
        <v>0</v>
      </c>
      <c r="LY65" s="97">
        <f>Seniori!LY47</f>
        <v>0</v>
      </c>
      <c r="LZ65" s="97">
        <f>Seniori!LZ47</f>
        <v>0</v>
      </c>
      <c r="MA65" s="97">
        <f>Seniori!MA47</f>
        <v>0</v>
      </c>
      <c r="MB65" s="97">
        <f>Seniori!MB47</f>
        <v>0</v>
      </c>
      <c r="MC65" s="97">
        <f>Seniori!MC47</f>
        <v>0</v>
      </c>
      <c r="MD65" s="97">
        <f>Seniori!MD47</f>
        <v>0</v>
      </c>
      <c r="ME65" s="97">
        <f>Seniori!ME47</f>
        <v>0</v>
      </c>
      <c r="MF65" s="97">
        <f>Seniori!MF47</f>
        <v>0</v>
      </c>
      <c r="MG65" s="97">
        <f>Seniori!MG47</f>
        <v>0</v>
      </c>
      <c r="MH65" s="97">
        <f>Seniori!MH47</f>
        <v>0</v>
      </c>
      <c r="MI65" s="97">
        <f>Seniori!MI47</f>
        <v>0</v>
      </c>
      <c r="MJ65" s="97">
        <f>Seniori!MJ47</f>
        <v>0</v>
      </c>
      <c r="MK65" s="97">
        <f>Seniori!MK47</f>
        <v>0</v>
      </c>
      <c r="ML65" s="97">
        <f>Seniori!ML47</f>
        <v>0</v>
      </c>
      <c r="MM65" s="97">
        <f>Seniori!MM47</f>
        <v>0</v>
      </c>
      <c r="MN65" s="97">
        <f>Seniori!MN47</f>
        <v>0</v>
      </c>
      <c r="MO65" s="97">
        <f>Seniori!MO47</f>
        <v>0</v>
      </c>
      <c r="MP65" s="97">
        <f>Seniori!MP47</f>
        <v>0</v>
      </c>
      <c r="MQ65" s="97">
        <f>Seniori!MQ47</f>
        <v>0</v>
      </c>
      <c r="MR65" s="97">
        <f>Seniori!MR47</f>
        <v>0</v>
      </c>
      <c r="MS65" s="97">
        <f>Seniori!MS47</f>
        <v>0</v>
      </c>
      <c r="MT65" s="97">
        <f>Seniori!MT47</f>
        <v>0</v>
      </c>
      <c r="MU65" s="97">
        <f>Seniori!MU47</f>
        <v>0</v>
      </c>
      <c r="MV65" s="97">
        <f>Seniori!MV47</f>
        <v>0</v>
      </c>
      <c r="MW65" s="97">
        <f>Seniori!MW47</f>
        <v>0</v>
      </c>
      <c r="MX65" s="97">
        <f>Seniori!MX47</f>
        <v>0</v>
      </c>
      <c r="MY65" s="97">
        <f>Seniori!MY47</f>
        <v>0</v>
      </c>
      <c r="MZ65" s="97">
        <f>Seniori!MZ47</f>
        <v>0</v>
      </c>
      <c r="NA65" s="97">
        <f>Seniori!NA47</f>
        <v>0</v>
      </c>
      <c r="NB65" s="97">
        <f>Seniori!NB47</f>
        <v>0</v>
      </c>
      <c r="NC65" s="97">
        <f>Seniori!NC47</f>
        <v>0</v>
      </c>
      <c r="ND65" s="97">
        <f>Seniori!ND47</f>
        <v>0</v>
      </c>
      <c r="NE65" s="97">
        <f>Seniori!NE47</f>
        <v>0</v>
      </c>
      <c r="NF65" s="97">
        <f>Seniori!NF47</f>
        <v>0</v>
      </c>
      <c r="NG65" s="97">
        <f>Seniori!NG47</f>
        <v>0</v>
      </c>
      <c r="NH65" s="97">
        <f>Seniori!NH47</f>
        <v>0</v>
      </c>
      <c r="NI65" s="97">
        <f>Seniori!NI47</f>
        <v>0</v>
      </c>
      <c r="NJ65" s="97">
        <f>Seniori!NJ47</f>
        <v>0</v>
      </c>
      <c r="NK65" s="97">
        <f>Seniori!NK47</f>
        <v>0</v>
      </c>
      <c r="NL65" s="97">
        <f>Seniori!NL47</f>
        <v>0</v>
      </c>
      <c r="NM65" s="97">
        <f>Seniori!NM47</f>
        <v>0</v>
      </c>
      <c r="NN65" s="97">
        <f>Seniori!NN47</f>
        <v>0</v>
      </c>
      <c r="NO65" s="97">
        <f>Seniori!NO47</f>
        <v>0</v>
      </c>
      <c r="NP65" s="97">
        <f>Seniori!NP47</f>
        <v>0</v>
      </c>
      <c r="NQ65" s="97">
        <f>Seniori!NQ47</f>
        <v>0</v>
      </c>
      <c r="NR65" s="97">
        <f>Seniori!NR47</f>
        <v>0</v>
      </c>
      <c r="NS65" s="97">
        <f>Seniori!NS47</f>
        <v>0</v>
      </c>
      <c r="NT65" s="97">
        <f>Seniori!NT47</f>
        <v>0</v>
      </c>
      <c r="NU65" s="97">
        <f>Seniori!NU47</f>
        <v>0</v>
      </c>
      <c r="NV65" s="97">
        <f>Seniori!NV47</f>
        <v>0</v>
      </c>
      <c r="NW65" s="97">
        <f>Seniori!NW47</f>
        <v>0</v>
      </c>
      <c r="NX65" s="97">
        <f>Seniori!NX47</f>
        <v>0</v>
      </c>
      <c r="NY65" s="97">
        <f>Seniori!NY47</f>
        <v>0</v>
      </c>
      <c r="NZ65" s="97">
        <f>Seniori!NZ47</f>
        <v>0</v>
      </c>
      <c r="OA65" s="97">
        <f>Seniori!OA47</f>
        <v>0</v>
      </c>
      <c r="OB65" s="97">
        <f>Seniori!OB47</f>
        <v>0</v>
      </c>
      <c r="OC65" s="97">
        <f>Seniori!OC47</f>
        <v>0</v>
      </c>
      <c r="OD65" s="97">
        <f>Seniori!OD47</f>
        <v>0</v>
      </c>
      <c r="OE65" s="97">
        <f>Seniori!OE47</f>
        <v>0</v>
      </c>
      <c r="OF65" s="97">
        <f>Seniori!OF47</f>
        <v>0</v>
      </c>
      <c r="OG65" s="97">
        <f>Seniori!OG47</f>
        <v>0</v>
      </c>
      <c r="OH65" s="97">
        <f>Seniori!OH47</f>
        <v>0</v>
      </c>
      <c r="OI65" s="97">
        <f>Seniori!OI47</f>
        <v>0</v>
      </c>
      <c r="OJ65" s="97">
        <f>Seniori!OJ47</f>
        <v>0</v>
      </c>
      <c r="OK65" s="97">
        <f>Seniori!OK47</f>
        <v>0</v>
      </c>
      <c r="OL65" s="97">
        <f>Seniori!OL47</f>
        <v>0</v>
      </c>
      <c r="OM65" s="97">
        <f>Seniori!OM47</f>
        <v>0</v>
      </c>
      <c r="ON65" s="97">
        <f>Seniori!ON47</f>
        <v>0</v>
      </c>
      <c r="OO65" s="97">
        <f>Seniori!OO47</f>
        <v>0</v>
      </c>
      <c r="OP65" s="97">
        <f>Seniori!OP47</f>
        <v>0</v>
      </c>
      <c r="OQ65" s="97">
        <f>Seniori!OQ47</f>
        <v>0</v>
      </c>
      <c r="OR65" s="97">
        <f>Seniori!OR47</f>
        <v>0</v>
      </c>
      <c r="OS65" s="97">
        <f>Seniori!OS47</f>
        <v>0</v>
      </c>
      <c r="OT65" s="97">
        <f>Seniori!OT47</f>
        <v>0</v>
      </c>
      <c r="OU65" s="97">
        <f>Seniori!OU47</f>
        <v>0</v>
      </c>
      <c r="OV65" s="97">
        <f>Seniori!OV47</f>
        <v>0</v>
      </c>
      <c r="OW65" s="97">
        <f>Seniori!OW47</f>
        <v>0</v>
      </c>
      <c r="OX65" s="97">
        <f>Seniori!OX47</f>
        <v>0</v>
      </c>
      <c r="OY65" s="97">
        <f>Seniori!OY47</f>
        <v>0</v>
      </c>
      <c r="OZ65" s="97">
        <f>Seniori!OZ47</f>
        <v>0</v>
      </c>
      <c r="PA65" s="97">
        <f>Seniori!PA47</f>
        <v>0</v>
      </c>
      <c r="PB65" s="97">
        <f>Seniori!PB47</f>
        <v>0</v>
      </c>
      <c r="PC65" s="97">
        <f>Seniori!PC47</f>
        <v>0</v>
      </c>
      <c r="PD65" s="97">
        <f>Seniori!PD47</f>
        <v>0</v>
      </c>
      <c r="PE65" s="97">
        <f>Seniori!PE47</f>
        <v>0</v>
      </c>
      <c r="PF65" s="97">
        <f>Seniori!PF47</f>
        <v>0</v>
      </c>
      <c r="PG65" s="97">
        <f>Seniori!PG47</f>
        <v>0</v>
      </c>
      <c r="PH65" s="97">
        <f>Seniori!PH47</f>
        <v>0</v>
      </c>
      <c r="PI65" s="97">
        <f>Seniori!PI47</f>
        <v>0</v>
      </c>
      <c r="PJ65" s="97">
        <f>Seniori!PJ47</f>
        <v>0</v>
      </c>
      <c r="PK65" s="97">
        <f>Seniori!PK47</f>
        <v>0</v>
      </c>
      <c r="PL65" s="97">
        <f>Seniori!PL47</f>
        <v>0</v>
      </c>
      <c r="PM65" s="97">
        <f>Seniori!PM47</f>
        <v>0</v>
      </c>
      <c r="PN65" s="97">
        <f>Seniori!PN47</f>
        <v>0</v>
      </c>
      <c r="PO65" s="97">
        <f>Seniori!PO47</f>
        <v>0</v>
      </c>
      <c r="PP65" s="97">
        <f>Seniori!PP47</f>
        <v>0</v>
      </c>
      <c r="PQ65" s="97">
        <f>Seniori!PQ47</f>
        <v>0</v>
      </c>
      <c r="PR65" s="97">
        <f>Seniori!PR47</f>
        <v>0</v>
      </c>
      <c r="PS65" s="97">
        <f>Seniori!PS47</f>
        <v>0</v>
      </c>
      <c r="PT65" s="97">
        <f>Seniori!PT47</f>
        <v>0</v>
      </c>
      <c r="PU65" s="97">
        <f>Seniori!PU47</f>
        <v>0</v>
      </c>
      <c r="PV65" s="97">
        <f>Seniori!PV47</f>
        <v>0</v>
      </c>
      <c r="PW65" s="97">
        <f>Seniori!PW47</f>
        <v>0</v>
      </c>
      <c r="PX65" s="97">
        <f>Seniori!PX47</f>
        <v>0</v>
      </c>
      <c r="PY65" s="97">
        <f>Seniori!PY47</f>
        <v>0</v>
      </c>
      <c r="PZ65" s="97">
        <f>Seniori!PZ47</f>
        <v>0</v>
      </c>
      <c r="QA65" s="97">
        <f>Seniori!QA47</f>
        <v>0</v>
      </c>
      <c r="QB65" s="97">
        <f>Seniori!QB47</f>
        <v>0</v>
      </c>
      <c r="QC65" s="97">
        <f>Seniori!QC47</f>
        <v>0</v>
      </c>
      <c r="QD65" s="97">
        <f>Seniori!QD47</f>
        <v>0</v>
      </c>
      <c r="QE65" s="97">
        <f>Seniori!QE47</f>
        <v>0</v>
      </c>
      <c r="QF65" s="97">
        <f>Seniori!QF47</f>
        <v>0</v>
      </c>
      <c r="QG65" s="97">
        <f>Seniori!QG47</f>
        <v>0</v>
      </c>
      <c r="QH65" s="97">
        <f>Seniori!QH47</f>
        <v>0</v>
      </c>
      <c r="QI65" s="97">
        <f>Seniori!QI47</f>
        <v>0</v>
      </c>
      <c r="QJ65" s="97">
        <f>Seniori!QJ47</f>
        <v>0</v>
      </c>
      <c r="QK65" s="97">
        <f>Seniori!QK47</f>
        <v>0</v>
      </c>
      <c r="QL65" s="97">
        <f>Seniori!QL47</f>
        <v>0</v>
      </c>
      <c r="QM65" s="97">
        <f>Seniori!QM47</f>
        <v>0</v>
      </c>
      <c r="QN65" s="97">
        <f>Seniori!QN47</f>
        <v>0</v>
      </c>
      <c r="QO65" s="97">
        <f>Seniori!QO47</f>
        <v>0</v>
      </c>
      <c r="QP65" s="97">
        <f>Seniori!QP47</f>
        <v>0</v>
      </c>
      <c r="QQ65" s="97">
        <f>Seniori!QQ47</f>
        <v>0</v>
      </c>
      <c r="QR65" s="97">
        <f>Seniori!QR47</f>
        <v>0</v>
      </c>
      <c r="QS65" s="97">
        <f>Seniori!QS47</f>
        <v>0</v>
      </c>
      <c r="QT65" s="97">
        <f>Seniori!QT47</f>
        <v>0</v>
      </c>
      <c r="QU65" s="97">
        <f>Seniori!QU47</f>
        <v>0</v>
      </c>
      <c r="QV65" s="97">
        <f>Seniori!QV47</f>
        <v>0</v>
      </c>
      <c r="QW65" s="97">
        <f>Seniori!QW47</f>
        <v>0</v>
      </c>
      <c r="QX65" s="97">
        <f>Seniori!QX47</f>
        <v>0</v>
      </c>
      <c r="QY65" s="97">
        <f>Seniori!QY47</f>
        <v>0</v>
      </c>
      <c r="QZ65" s="97">
        <f>Seniori!QZ47</f>
        <v>0</v>
      </c>
      <c r="RA65" s="97">
        <f>Seniori!RA47</f>
        <v>0</v>
      </c>
      <c r="RB65" s="97">
        <f>Seniori!RB47</f>
        <v>0</v>
      </c>
      <c r="RC65" s="97">
        <f>Seniori!RC47</f>
        <v>0</v>
      </c>
      <c r="RD65" s="97">
        <f>Seniori!RD47</f>
        <v>0</v>
      </c>
      <c r="RE65" s="97">
        <f>Seniori!RE47</f>
        <v>0</v>
      </c>
      <c r="RF65" s="97">
        <f>Seniori!RF47</f>
        <v>0</v>
      </c>
      <c r="RG65" s="97">
        <f>Seniori!RG47</f>
        <v>0</v>
      </c>
      <c r="RH65" s="97">
        <f>Seniori!RH47</f>
        <v>0</v>
      </c>
      <c r="RI65" s="97">
        <f>Seniori!RI47</f>
        <v>0</v>
      </c>
      <c r="RJ65" s="97">
        <f>Seniori!RJ47</f>
        <v>0</v>
      </c>
      <c r="RK65" s="97">
        <f>Seniori!RK47</f>
        <v>0</v>
      </c>
      <c r="RL65" s="97">
        <f>Seniori!RL47</f>
        <v>0</v>
      </c>
      <c r="RM65" s="97">
        <f>Seniori!RM47</f>
        <v>0</v>
      </c>
      <c r="RN65" s="97">
        <f>Seniori!RN47</f>
        <v>0</v>
      </c>
      <c r="RO65" s="97">
        <f>Seniori!RO47</f>
        <v>0</v>
      </c>
      <c r="RP65" s="97">
        <f>Seniori!RP47</f>
        <v>0</v>
      </c>
      <c r="RQ65" s="97">
        <f>Seniori!RQ47</f>
        <v>0</v>
      </c>
      <c r="RR65" s="97">
        <f>Seniori!RR47</f>
        <v>0</v>
      </c>
      <c r="RS65" s="97">
        <f>Seniori!RS47</f>
        <v>0</v>
      </c>
      <c r="RT65" s="97">
        <f>Seniori!RT47</f>
        <v>0</v>
      </c>
      <c r="RU65" s="97">
        <f>Seniori!RU47</f>
        <v>0</v>
      </c>
      <c r="RV65" s="97">
        <f>Seniori!RV47</f>
        <v>0</v>
      </c>
      <c r="RW65" s="97">
        <f>Seniori!RW47</f>
        <v>0</v>
      </c>
      <c r="RX65" s="97">
        <f>Seniori!RX47</f>
        <v>0</v>
      </c>
      <c r="RY65" s="97">
        <f>Seniori!RY47</f>
        <v>0</v>
      </c>
      <c r="RZ65" s="97">
        <f>Seniori!RZ47</f>
        <v>0</v>
      </c>
      <c r="SA65" s="97">
        <f>Seniori!SA47</f>
        <v>0</v>
      </c>
      <c r="SB65" s="97">
        <f>Seniori!SB47</f>
        <v>0</v>
      </c>
      <c r="SC65" s="97">
        <f>Seniori!SC47</f>
        <v>0</v>
      </c>
      <c r="SD65" s="97">
        <f>Seniori!SD47</f>
        <v>0</v>
      </c>
      <c r="SE65" s="97">
        <f>Seniori!SE47</f>
        <v>0</v>
      </c>
      <c r="SF65" s="97">
        <f>Seniori!SF47</f>
        <v>0</v>
      </c>
      <c r="SG65" s="97">
        <f>Seniori!SG47</f>
        <v>0</v>
      </c>
      <c r="SH65" s="97">
        <f>Seniori!SH47</f>
        <v>0</v>
      </c>
      <c r="SI65" s="97">
        <f>Seniori!SI47</f>
        <v>0</v>
      </c>
      <c r="SJ65" s="97">
        <f>Seniori!SJ47</f>
        <v>0</v>
      </c>
      <c r="SK65" s="97">
        <f>Seniori!SK47</f>
        <v>0</v>
      </c>
      <c r="SL65" s="97">
        <f>Seniori!SL47</f>
        <v>0</v>
      </c>
      <c r="SM65" s="97">
        <f>Seniori!SM47</f>
        <v>0</v>
      </c>
      <c r="SN65" s="97">
        <f>Seniori!SN47</f>
        <v>0</v>
      </c>
      <c r="SO65" s="97">
        <f>Seniori!SO47</f>
        <v>0</v>
      </c>
      <c r="SP65" s="97">
        <f>Seniori!SP47</f>
        <v>0</v>
      </c>
      <c r="SQ65" s="97">
        <f>Seniori!SQ47</f>
        <v>0</v>
      </c>
      <c r="SR65" s="97">
        <f>Seniori!SR47</f>
        <v>0</v>
      </c>
      <c r="SS65" s="97">
        <f>Seniori!SS47</f>
        <v>0</v>
      </c>
      <c r="ST65" s="97">
        <f>Seniori!ST47</f>
        <v>0</v>
      </c>
      <c r="SU65" s="97">
        <f>Seniori!SU47</f>
        <v>0</v>
      </c>
      <c r="SV65" s="97">
        <f>Seniori!SV47</f>
        <v>0</v>
      </c>
      <c r="SW65" s="97">
        <f>Seniori!SW47</f>
        <v>0</v>
      </c>
      <c r="SX65" s="97">
        <f>Seniori!SX47</f>
        <v>0</v>
      </c>
      <c r="SY65" s="97">
        <f>Seniori!SY47</f>
        <v>0</v>
      </c>
      <c r="SZ65" s="97">
        <f>Seniori!SZ47</f>
        <v>0</v>
      </c>
      <c r="TA65" s="97">
        <f>Seniori!TA47</f>
        <v>0</v>
      </c>
      <c r="TB65" s="97">
        <f>Seniori!TB47</f>
        <v>0</v>
      </c>
    </row>
    <row r="66" spans="1:522" s="1" customFormat="1" ht="18" customHeight="1" x14ac:dyDescent="0.2">
      <c r="A66" s="12">
        <v>47</v>
      </c>
      <c r="B66" s="11" t="s">
        <v>734</v>
      </c>
      <c r="C66" s="1">
        <v>13488</v>
      </c>
      <c r="D66" s="1">
        <v>2021</v>
      </c>
      <c r="E66" s="4" t="s">
        <v>11</v>
      </c>
      <c r="F66" s="9">
        <v>2965</v>
      </c>
      <c r="G66" s="9" t="s">
        <v>95</v>
      </c>
      <c r="H66" s="4" t="s">
        <v>13</v>
      </c>
      <c r="I66" s="1">
        <f t="shared" ref="I66" si="8">SUM(K66:TB66)</f>
        <v>28.5</v>
      </c>
      <c r="J66" s="12">
        <f>Tabuľka4[[#This Row],[Stĺpec9]]</f>
        <v>28.5</v>
      </c>
      <c r="K66" s="97">
        <f>Seniori!K29</f>
        <v>0</v>
      </c>
      <c r="L66" s="97">
        <f>Seniori!L29</f>
        <v>0</v>
      </c>
      <c r="M66" s="97">
        <f>Seniori!M29</f>
        <v>0</v>
      </c>
      <c r="N66" s="97">
        <f>Seniori!N29</f>
        <v>0</v>
      </c>
      <c r="O66" s="97">
        <f>Seniori!O29</f>
        <v>0</v>
      </c>
      <c r="P66" s="97">
        <f>Seniori!P29</f>
        <v>0</v>
      </c>
      <c r="Q66" s="97">
        <f>Seniori!Q29</f>
        <v>0</v>
      </c>
      <c r="R66" s="97">
        <f>Seniori!R29</f>
        <v>0</v>
      </c>
      <c r="S66" s="97">
        <f>Seniori!S29</f>
        <v>0</v>
      </c>
      <c r="T66" s="97">
        <f>Seniori!T29</f>
        <v>0</v>
      </c>
      <c r="U66" s="97">
        <f>Seniori!U29</f>
        <v>0</v>
      </c>
      <c r="V66" s="97">
        <f>Seniori!V29</f>
        <v>0</v>
      </c>
      <c r="W66" s="97">
        <f>Seniori!W29</f>
        <v>0</v>
      </c>
      <c r="X66" s="97">
        <f>Seniori!X29</f>
        <v>0</v>
      </c>
      <c r="Y66" s="97">
        <f>Seniori!Y29</f>
        <v>0</v>
      </c>
      <c r="Z66" s="97">
        <f>Seniori!Z29</f>
        <v>0</v>
      </c>
      <c r="AA66" s="97">
        <f>Seniori!AA29</f>
        <v>0</v>
      </c>
      <c r="AB66" s="97">
        <f>Seniori!AB29</f>
        <v>0</v>
      </c>
      <c r="AC66" s="97">
        <f>Seniori!AC29</f>
        <v>0</v>
      </c>
      <c r="AD66" s="97">
        <f>Seniori!AD29</f>
        <v>0</v>
      </c>
      <c r="AE66" s="97">
        <f>Seniori!AE29</f>
        <v>0</v>
      </c>
      <c r="AF66" s="97">
        <f>Seniori!AF29</f>
        <v>0</v>
      </c>
      <c r="AG66" s="97">
        <f>Seniori!AG29</f>
        <v>0</v>
      </c>
      <c r="AH66" s="97">
        <f>Seniori!AH29</f>
        <v>0</v>
      </c>
      <c r="AI66" s="97">
        <f>Seniori!AI29</f>
        <v>0</v>
      </c>
      <c r="AJ66" s="97">
        <f>Seniori!AJ29</f>
        <v>0</v>
      </c>
      <c r="AK66" s="97">
        <f>Seniori!AK29</f>
        <v>0</v>
      </c>
      <c r="AL66" s="97">
        <f>Seniori!AL29</f>
        <v>0</v>
      </c>
      <c r="AM66" s="97">
        <f>Seniori!AM29</f>
        <v>0</v>
      </c>
      <c r="AN66" s="97">
        <f>Seniori!AN29</f>
        <v>0</v>
      </c>
      <c r="AO66" s="97">
        <f>Seniori!AO29</f>
        <v>0</v>
      </c>
      <c r="AP66" s="97">
        <f>Seniori!AP29</f>
        <v>0</v>
      </c>
      <c r="AQ66" s="97">
        <f>Seniori!AQ29</f>
        <v>0</v>
      </c>
      <c r="AR66" s="97">
        <f>Seniori!AR29</f>
        <v>0</v>
      </c>
      <c r="AS66" s="97">
        <f>Seniori!AS29</f>
        <v>0</v>
      </c>
      <c r="AT66" s="97">
        <f>Seniori!AT29</f>
        <v>0</v>
      </c>
      <c r="AU66" s="97">
        <f>Seniori!AU29</f>
        <v>0</v>
      </c>
      <c r="AV66" s="97">
        <f>Seniori!AV29</f>
        <v>0</v>
      </c>
      <c r="AW66" s="97">
        <f>Seniori!AW29</f>
        <v>0</v>
      </c>
      <c r="AX66" s="97">
        <f>Seniori!AX29</f>
        <v>0</v>
      </c>
      <c r="AY66" s="97">
        <f>Seniori!AY29</f>
        <v>0</v>
      </c>
      <c r="AZ66" s="97">
        <f>Seniori!AZ29</f>
        <v>0</v>
      </c>
      <c r="BA66" s="97">
        <f>Seniori!BA29</f>
        <v>0</v>
      </c>
      <c r="BB66" s="97">
        <f>Seniori!BB29</f>
        <v>0</v>
      </c>
      <c r="BC66" s="97">
        <f>Seniori!BC29</f>
        <v>0</v>
      </c>
      <c r="BD66" s="97">
        <f>Seniori!BD29</f>
        <v>0</v>
      </c>
      <c r="BE66" s="97">
        <f>Seniori!BE29</f>
        <v>0</v>
      </c>
      <c r="BF66" s="97">
        <f>Seniori!BF29</f>
        <v>0</v>
      </c>
      <c r="BG66" s="97">
        <f>Seniori!BG29</f>
        <v>0</v>
      </c>
      <c r="BH66" s="97">
        <f>Seniori!BH29</f>
        <v>0</v>
      </c>
      <c r="BI66" s="97">
        <f>Seniori!BI29</f>
        <v>0</v>
      </c>
      <c r="BJ66" s="97">
        <f>Seniori!BJ29</f>
        <v>0</v>
      </c>
      <c r="BK66" s="97">
        <f>Seniori!BK29</f>
        <v>0</v>
      </c>
      <c r="BL66" s="97">
        <f>Seniori!BL29</f>
        <v>0</v>
      </c>
      <c r="BM66" s="97">
        <f>Seniori!BM29</f>
        <v>0</v>
      </c>
      <c r="BN66" s="97">
        <f>Seniori!BN29</f>
        <v>0</v>
      </c>
      <c r="BO66" s="97">
        <f>Seniori!BO29</f>
        <v>0</v>
      </c>
      <c r="BP66" s="97">
        <f>Seniori!BP29</f>
        <v>0</v>
      </c>
      <c r="BQ66" s="97">
        <f>Seniori!BQ29</f>
        <v>0</v>
      </c>
      <c r="BR66" s="97">
        <f>Seniori!BR29</f>
        <v>0</v>
      </c>
      <c r="BS66" s="97">
        <f>Seniori!BS29</f>
        <v>0</v>
      </c>
      <c r="BT66" s="97">
        <f>Seniori!BT29</f>
        <v>0</v>
      </c>
      <c r="BU66" s="97">
        <f>Seniori!BU29</f>
        <v>0</v>
      </c>
      <c r="BV66" s="97">
        <f>Seniori!BV29</f>
        <v>0</v>
      </c>
      <c r="BW66" s="97">
        <f>Seniori!BW29</f>
        <v>0</v>
      </c>
      <c r="BX66" s="97">
        <f>Seniori!BX29</f>
        <v>0</v>
      </c>
      <c r="BY66" s="97">
        <f>Seniori!BY29</f>
        <v>0</v>
      </c>
      <c r="BZ66" s="97">
        <f>Seniori!BZ29</f>
        <v>0</v>
      </c>
      <c r="CA66" s="97">
        <f>Seniori!CA29</f>
        <v>0</v>
      </c>
      <c r="CB66" s="97">
        <f>Seniori!CB29</f>
        <v>0</v>
      </c>
      <c r="CC66" s="97">
        <f>Seniori!CC29</f>
        <v>0</v>
      </c>
      <c r="CD66" s="97">
        <f>Seniori!CD29</f>
        <v>0</v>
      </c>
      <c r="CE66" s="97">
        <f>Seniori!CE29</f>
        <v>0</v>
      </c>
      <c r="CF66" s="97">
        <f>Seniori!CF29</f>
        <v>0</v>
      </c>
      <c r="CG66" s="97">
        <f>Seniori!CG29</f>
        <v>0</v>
      </c>
      <c r="CH66" s="97">
        <f>Seniori!CH29</f>
        <v>0</v>
      </c>
      <c r="CI66" s="97">
        <f>Seniori!CI29</f>
        <v>0</v>
      </c>
      <c r="CJ66" s="97">
        <f>Seniori!CJ29</f>
        <v>0</v>
      </c>
      <c r="CK66" s="97">
        <f>Seniori!CK29</f>
        <v>0</v>
      </c>
      <c r="CL66" s="97">
        <f>Seniori!CL29</f>
        <v>0</v>
      </c>
      <c r="CM66" s="97">
        <f>Seniori!CM29</f>
        <v>0</v>
      </c>
      <c r="CN66" s="97">
        <f>Seniori!CN29</f>
        <v>0</v>
      </c>
      <c r="CO66" s="97">
        <f>Seniori!CO29</f>
        <v>0</v>
      </c>
      <c r="CP66" s="97">
        <f>Seniori!CP29</f>
        <v>0</v>
      </c>
      <c r="CQ66" s="97">
        <f>Seniori!CQ29</f>
        <v>0</v>
      </c>
      <c r="CR66" s="97">
        <f>Seniori!CR29</f>
        <v>0</v>
      </c>
      <c r="CS66" s="97">
        <f>Seniori!CS29</f>
        <v>0</v>
      </c>
      <c r="CT66" s="97">
        <f>Seniori!CT29</f>
        <v>0</v>
      </c>
      <c r="CU66" s="97">
        <f>Seniori!CU29</f>
        <v>0</v>
      </c>
      <c r="CV66" s="97">
        <f>Seniori!CV29</f>
        <v>0</v>
      </c>
      <c r="CW66" s="97">
        <f>Seniori!CW29</f>
        <v>0</v>
      </c>
      <c r="CX66" s="97">
        <f>Seniori!CX29</f>
        <v>0</v>
      </c>
      <c r="CY66" s="97">
        <f>Seniori!CY29</f>
        <v>0</v>
      </c>
      <c r="CZ66" s="97">
        <f>Seniori!CZ29</f>
        <v>0</v>
      </c>
      <c r="DA66" s="97">
        <f>Seniori!DA29</f>
        <v>0</v>
      </c>
      <c r="DB66" s="97">
        <f>Seniori!DB29</f>
        <v>0</v>
      </c>
      <c r="DC66" s="97">
        <f>Seniori!DC29</f>
        <v>0</v>
      </c>
      <c r="DD66" s="97">
        <f>Seniori!DD29</f>
        <v>0</v>
      </c>
      <c r="DE66" s="97">
        <f>Seniori!DE29</f>
        <v>0</v>
      </c>
      <c r="DF66" s="97">
        <f>Seniori!DF29</f>
        <v>0</v>
      </c>
      <c r="DG66" s="97">
        <f>Seniori!DG29</f>
        <v>0</v>
      </c>
      <c r="DH66" s="97">
        <f>Seniori!DH29</f>
        <v>0</v>
      </c>
      <c r="DI66" s="97">
        <f>Seniori!DI29</f>
        <v>0</v>
      </c>
      <c r="DJ66" s="97">
        <f>Seniori!DJ29</f>
        <v>0</v>
      </c>
      <c r="DK66" s="97">
        <f>Seniori!DK29</f>
        <v>0</v>
      </c>
      <c r="DL66" s="97">
        <f>Seniori!DL29</f>
        <v>0</v>
      </c>
      <c r="DM66" s="97">
        <f>Seniori!DM29</f>
        <v>0</v>
      </c>
      <c r="DN66" s="97">
        <f>Seniori!DN29</f>
        <v>0</v>
      </c>
      <c r="DO66" s="97">
        <f>Seniori!DO29</f>
        <v>0</v>
      </c>
      <c r="DP66" s="97">
        <f>Seniori!DP29</f>
        <v>0</v>
      </c>
      <c r="DQ66" s="97">
        <f>Seniori!DQ29</f>
        <v>0</v>
      </c>
      <c r="DR66" s="97">
        <f>Seniori!DR29</f>
        <v>0</v>
      </c>
      <c r="DS66" s="97">
        <f>Seniori!DS29</f>
        <v>0</v>
      </c>
      <c r="DT66" s="97">
        <f>Seniori!DT29</f>
        <v>0</v>
      </c>
      <c r="DU66" s="97">
        <f>Seniori!DU29</f>
        <v>0</v>
      </c>
      <c r="DV66" s="97">
        <f>Seniori!DV29</f>
        <v>0</v>
      </c>
      <c r="DW66" s="97">
        <f>Seniori!DW29</f>
        <v>0</v>
      </c>
      <c r="DX66" s="97">
        <f>Seniori!DX29</f>
        <v>0</v>
      </c>
      <c r="DY66" s="97">
        <f>Seniori!DY29</f>
        <v>0</v>
      </c>
      <c r="DZ66" s="97">
        <f>Seniori!DZ29</f>
        <v>0</v>
      </c>
      <c r="EA66" s="97">
        <f>Seniori!EA29</f>
        <v>0</v>
      </c>
      <c r="EB66" s="97">
        <f>Seniori!EB29</f>
        <v>0</v>
      </c>
      <c r="EC66" s="97">
        <f>Seniori!EC29</f>
        <v>0</v>
      </c>
      <c r="ED66" s="97">
        <f>Seniori!ED29</f>
        <v>0</v>
      </c>
      <c r="EE66" s="97">
        <f>Seniori!EE29</f>
        <v>0</v>
      </c>
      <c r="EF66" s="97">
        <f>Seniori!EF29</f>
        <v>0</v>
      </c>
      <c r="EG66" s="97">
        <f>Seniori!EG29</f>
        <v>0</v>
      </c>
      <c r="EH66" s="97">
        <f>Seniori!EH29</f>
        <v>0</v>
      </c>
      <c r="EI66" s="97">
        <f>Seniori!EI29</f>
        <v>0</v>
      </c>
      <c r="EJ66" s="97">
        <f>Seniori!EJ29</f>
        <v>0</v>
      </c>
      <c r="EK66" s="97">
        <f>Seniori!EK29</f>
        <v>0</v>
      </c>
      <c r="EL66" s="97">
        <f>Seniori!EL29</f>
        <v>0</v>
      </c>
      <c r="EM66" s="97">
        <f>Seniori!EM29</f>
        <v>0</v>
      </c>
      <c r="EN66" s="97">
        <f>Seniori!EN29</f>
        <v>0</v>
      </c>
      <c r="EO66" s="97">
        <f>Seniori!EO29</f>
        <v>0</v>
      </c>
      <c r="EP66" s="97">
        <f>Seniori!EP29</f>
        <v>0</v>
      </c>
      <c r="EQ66" s="97">
        <f>Seniori!EQ29</f>
        <v>0</v>
      </c>
      <c r="ER66" s="97">
        <f>Seniori!ER29</f>
        <v>0</v>
      </c>
      <c r="ES66" s="97">
        <f>Seniori!ES29</f>
        <v>0</v>
      </c>
      <c r="ET66" s="97">
        <f>Seniori!ET29</f>
        <v>0</v>
      </c>
      <c r="EU66" s="97">
        <f>Seniori!EU29</f>
        <v>0</v>
      </c>
      <c r="EV66" s="97">
        <f>Seniori!EV29</f>
        <v>0</v>
      </c>
      <c r="EW66" s="97">
        <f>Seniori!EW29</f>
        <v>0</v>
      </c>
      <c r="EX66" s="97">
        <f>Seniori!EX29</f>
        <v>0</v>
      </c>
      <c r="EY66" s="97">
        <f>Seniori!EY29</f>
        <v>0</v>
      </c>
      <c r="EZ66" s="97">
        <f>Seniori!EZ29</f>
        <v>0</v>
      </c>
      <c r="FA66" s="97">
        <f>Seniori!FA29</f>
        <v>0</v>
      </c>
      <c r="FB66" s="97">
        <f>Seniori!FB29</f>
        <v>0</v>
      </c>
      <c r="FC66" s="97">
        <f>Seniori!FC29</f>
        <v>0</v>
      </c>
      <c r="FD66" s="97">
        <f>Seniori!FD29</f>
        <v>0</v>
      </c>
      <c r="FE66" s="97">
        <f>Seniori!FE29</f>
        <v>0</v>
      </c>
      <c r="FF66" s="97">
        <f>Seniori!FF29</f>
        <v>0</v>
      </c>
      <c r="FG66" s="97">
        <f>Seniori!FG29</f>
        <v>0</v>
      </c>
      <c r="FH66" s="97">
        <f>Seniori!FH29</f>
        <v>0</v>
      </c>
      <c r="FI66" s="97">
        <f>Seniori!FI29</f>
        <v>0</v>
      </c>
      <c r="FJ66" s="97">
        <f>Seniori!FJ29</f>
        <v>0</v>
      </c>
      <c r="FK66" s="97">
        <f>Seniori!FK29</f>
        <v>0</v>
      </c>
      <c r="FL66" s="97">
        <f>Seniori!FL29</f>
        <v>0</v>
      </c>
      <c r="FM66" s="97">
        <f>Seniori!FM29</f>
        <v>0</v>
      </c>
      <c r="FN66" s="97">
        <f>Seniori!FN29</f>
        <v>0</v>
      </c>
      <c r="FO66" s="97">
        <f>Seniori!FO29</f>
        <v>0</v>
      </c>
      <c r="FP66" s="97">
        <f>Seniori!FP29</f>
        <v>0</v>
      </c>
      <c r="FQ66" s="97">
        <f>Seniori!FQ29</f>
        <v>0</v>
      </c>
      <c r="FR66" s="97">
        <f>Seniori!FR29</f>
        <v>0</v>
      </c>
      <c r="FS66" s="97">
        <f>Seniori!FS29</f>
        <v>0</v>
      </c>
      <c r="FT66" s="97">
        <f>Seniori!FT29</f>
        <v>0</v>
      </c>
      <c r="FU66" s="97">
        <f>Seniori!FU29</f>
        <v>0</v>
      </c>
      <c r="FV66" s="97">
        <f>Seniori!FV29</f>
        <v>0</v>
      </c>
      <c r="FW66" s="97">
        <f>Seniori!FW29</f>
        <v>0</v>
      </c>
      <c r="FX66" s="97">
        <f>Seniori!FX29</f>
        <v>0</v>
      </c>
      <c r="FY66" s="97">
        <f>Seniori!FY29</f>
        <v>0</v>
      </c>
      <c r="FZ66" s="97">
        <f>Seniori!FZ29</f>
        <v>0</v>
      </c>
      <c r="GA66" s="97">
        <f>Seniori!GA29</f>
        <v>0</v>
      </c>
      <c r="GB66" s="97">
        <f>Seniori!GB29</f>
        <v>0</v>
      </c>
      <c r="GC66" s="97">
        <f>Seniori!GC29</f>
        <v>0</v>
      </c>
      <c r="GD66" s="97">
        <f>Seniori!GD29</f>
        <v>0</v>
      </c>
      <c r="GE66" s="97">
        <f>Seniori!GE29</f>
        <v>0</v>
      </c>
      <c r="GF66" s="97">
        <f>Seniori!GF29</f>
        <v>0</v>
      </c>
      <c r="GG66" s="97">
        <f>Seniori!GG29</f>
        <v>0</v>
      </c>
      <c r="GH66" s="97">
        <f>Seniori!GH29</f>
        <v>0</v>
      </c>
      <c r="GI66" s="97">
        <f>Seniori!GI29</f>
        <v>0</v>
      </c>
      <c r="GJ66" s="97">
        <f>Seniori!GJ29</f>
        <v>0</v>
      </c>
      <c r="GK66" s="97">
        <f>Seniori!GK29</f>
        <v>0</v>
      </c>
      <c r="GL66" s="97">
        <f>Seniori!GL29</f>
        <v>0</v>
      </c>
      <c r="GM66" s="97">
        <f>Seniori!GM29</f>
        <v>0</v>
      </c>
      <c r="GN66" s="97">
        <f>Seniori!GN29</f>
        <v>0</v>
      </c>
      <c r="GO66" s="97">
        <f>Seniori!GO29</f>
        <v>0</v>
      </c>
      <c r="GP66" s="97">
        <f>Seniori!GP29</f>
        <v>0</v>
      </c>
      <c r="GQ66" s="97">
        <f>Seniori!GQ29</f>
        <v>0</v>
      </c>
      <c r="GR66" s="97">
        <f>Seniori!GR29</f>
        <v>0</v>
      </c>
      <c r="GS66" s="97">
        <f>Seniori!GS29</f>
        <v>0</v>
      </c>
      <c r="GT66" s="97">
        <f>Seniori!GT29</f>
        <v>0</v>
      </c>
      <c r="GU66" s="97">
        <f>Seniori!GU29</f>
        <v>0</v>
      </c>
      <c r="GV66" s="97">
        <f>Seniori!GV29</f>
        <v>0</v>
      </c>
      <c r="GW66" s="97">
        <f>Seniori!GW29</f>
        <v>0</v>
      </c>
      <c r="GX66" s="97">
        <f>Seniori!GX29</f>
        <v>0</v>
      </c>
      <c r="GY66" s="97">
        <f>Seniori!GY29</f>
        <v>0</v>
      </c>
      <c r="GZ66" s="97">
        <f>Seniori!GZ29</f>
        <v>0</v>
      </c>
      <c r="HA66" s="97">
        <f>Seniori!HA29</f>
        <v>0</v>
      </c>
      <c r="HB66" s="97">
        <f>Seniori!HB29</f>
        <v>0</v>
      </c>
      <c r="HC66" s="97">
        <f>Seniori!HC29</f>
        <v>0</v>
      </c>
      <c r="HD66" s="97">
        <f>Seniori!HD29</f>
        <v>0</v>
      </c>
      <c r="HE66" s="97">
        <f>Seniori!HE29</f>
        <v>0</v>
      </c>
      <c r="HF66" s="97">
        <f>Seniori!HF29</f>
        <v>0</v>
      </c>
      <c r="HG66" s="97">
        <f>Seniori!HG29</f>
        <v>0</v>
      </c>
      <c r="HH66" s="97">
        <f>Seniori!HH29</f>
        <v>0</v>
      </c>
      <c r="HI66" s="97">
        <f>Seniori!HI29</f>
        <v>0</v>
      </c>
      <c r="HJ66" s="97">
        <f>Seniori!HJ29</f>
        <v>0</v>
      </c>
      <c r="HK66" s="97">
        <f>Seniori!HK29</f>
        <v>0</v>
      </c>
      <c r="HL66" s="97">
        <f>Seniori!HL29</f>
        <v>0</v>
      </c>
      <c r="HM66" s="97">
        <f>Seniori!HM29</f>
        <v>0</v>
      </c>
      <c r="HN66" s="97">
        <f>Seniori!HN29</f>
        <v>0</v>
      </c>
      <c r="HO66" s="97">
        <f>Seniori!HO29</f>
        <v>0</v>
      </c>
      <c r="HP66" s="97">
        <f>Seniori!HP29</f>
        <v>0</v>
      </c>
      <c r="HQ66" s="97">
        <f>Seniori!HQ29</f>
        <v>0</v>
      </c>
      <c r="HR66" s="97">
        <f>Seniori!HR29</f>
        <v>0</v>
      </c>
      <c r="HS66" s="97">
        <f>Seniori!HS29</f>
        <v>0</v>
      </c>
      <c r="HT66" s="97">
        <f>Seniori!HT29</f>
        <v>0</v>
      </c>
      <c r="HU66" s="97">
        <f>Seniori!HU29</f>
        <v>0</v>
      </c>
      <c r="HV66" s="97">
        <f>Seniori!HV29</f>
        <v>0</v>
      </c>
      <c r="HW66" s="97">
        <f>Seniori!HW29</f>
        <v>0</v>
      </c>
      <c r="HX66" s="97">
        <f>Seniori!HX29</f>
        <v>0</v>
      </c>
      <c r="HY66" s="97">
        <f>Seniori!HY29</f>
        <v>0</v>
      </c>
      <c r="HZ66" s="97">
        <f>Seniori!HZ29</f>
        <v>0</v>
      </c>
      <c r="IA66" s="97">
        <f>Seniori!IA29</f>
        <v>0</v>
      </c>
      <c r="IB66" s="97">
        <f>Seniori!IB29</f>
        <v>0</v>
      </c>
      <c r="IC66" s="97">
        <f>Seniori!IC29</f>
        <v>0</v>
      </c>
      <c r="ID66" s="97">
        <f>Seniori!ID29</f>
        <v>0</v>
      </c>
      <c r="IE66" s="97">
        <f>Seniori!IE29</f>
        <v>0</v>
      </c>
      <c r="IF66" s="97">
        <f>Seniori!IF29</f>
        <v>0</v>
      </c>
      <c r="IG66" s="97">
        <f>Seniori!IG29</f>
        <v>0</v>
      </c>
      <c r="IH66" s="97">
        <f>Seniori!IH29</f>
        <v>0</v>
      </c>
      <c r="II66" s="97">
        <f>Seniori!II29</f>
        <v>0</v>
      </c>
      <c r="IJ66" s="97">
        <f>Seniori!IJ29</f>
        <v>0</v>
      </c>
      <c r="IK66" s="97">
        <f>Seniori!IK29</f>
        <v>0</v>
      </c>
      <c r="IL66" s="97">
        <f>Seniori!IL29</f>
        <v>0</v>
      </c>
      <c r="IM66" s="97">
        <f>Seniori!IM29</f>
        <v>0</v>
      </c>
      <c r="IN66" s="97">
        <f>Seniori!IN29</f>
        <v>0</v>
      </c>
      <c r="IO66" s="97">
        <f>Seniori!IO29</f>
        <v>0</v>
      </c>
      <c r="IP66" s="97">
        <f>Seniori!IP29</f>
        <v>0</v>
      </c>
      <c r="IQ66" s="97">
        <f>Seniori!IQ29</f>
        <v>0</v>
      </c>
      <c r="IR66" s="97">
        <f>Seniori!IR29</f>
        <v>0</v>
      </c>
      <c r="IS66" s="97">
        <f>Seniori!IS29</f>
        <v>0</v>
      </c>
      <c r="IT66" s="97">
        <f>Seniori!IT29</f>
        <v>0</v>
      </c>
      <c r="IU66" s="97">
        <f>Seniori!IU29</f>
        <v>0</v>
      </c>
      <c r="IV66" s="97">
        <f>Seniori!IV29</f>
        <v>0</v>
      </c>
      <c r="IW66" s="97">
        <f>Seniori!IW29</f>
        <v>0</v>
      </c>
      <c r="IX66" s="97">
        <f>Seniori!IX29</f>
        <v>0</v>
      </c>
      <c r="IY66" s="97">
        <f>Seniori!IY29</f>
        <v>0</v>
      </c>
      <c r="IZ66" s="97">
        <f>Seniori!IZ29</f>
        <v>0</v>
      </c>
      <c r="JA66" s="97">
        <f>Seniori!JA29</f>
        <v>0</v>
      </c>
      <c r="JB66" s="97">
        <f>Seniori!JB29</f>
        <v>0</v>
      </c>
      <c r="JC66" s="97">
        <f>Seniori!JC29</f>
        <v>0</v>
      </c>
      <c r="JD66" s="97">
        <f>Seniori!JD29</f>
        <v>0</v>
      </c>
      <c r="JE66" s="97">
        <f>Seniori!JE29</f>
        <v>0</v>
      </c>
      <c r="JF66" s="97">
        <f>Seniori!JF29</f>
        <v>0</v>
      </c>
      <c r="JG66" s="97">
        <f>Seniori!JG29</f>
        <v>0</v>
      </c>
      <c r="JH66" s="97">
        <f>Seniori!JH29</f>
        <v>0</v>
      </c>
      <c r="JI66" s="97">
        <f>Seniori!JI29</f>
        <v>0</v>
      </c>
      <c r="JJ66" s="97">
        <f>Seniori!JJ29</f>
        <v>0</v>
      </c>
      <c r="JK66" s="97">
        <f>Seniori!JK29</f>
        <v>0</v>
      </c>
      <c r="JL66" s="97">
        <f>Seniori!JL29</f>
        <v>0</v>
      </c>
      <c r="JM66" s="97">
        <f>Seniori!JM29</f>
        <v>0</v>
      </c>
      <c r="JN66" s="97">
        <f>Seniori!JN29</f>
        <v>0</v>
      </c>
      <c r="JO66" s="97">
        <f>Seniori!JO29</f>
        <v>0</v>
      </c>
      <c r="JP66" s="97">
        <f>Seniori!JP29</f>
        <v>0</v>
      </c>
      <c r="JQ66" s="97">
        <f>Seniori!JQ29</f>
        <v>0</v>
      </c>
      <c r="JR66" s="97">
        <f>Seniori!JR29</f>
        <v>0</v>
      </c>
      <c r="JS66" s="97">
        <f>Seniori!JS29</f>
        <v>0</v>
      </c>
      <c r="JT66" s="97">
        <f>Seniori!JT29</f>
        <v>0</v>
      </c>
      <c r="JU66" s="97">
        <f>Seniori!JU29</f>
        <v>0</v>
      </c>
      <c r="JV66" s="97">
        <f>Seniori!JV29</f>
        <v>0</v>
      </c>
      <c r="JW66" s="97">
        <f>Seniori!JW29</f>
        <v>0</v>
      </c>
      <c r="JX66" s="97">
        <f>Seniori!JX29</f>
        <v>0</v>
      </c>
      <c r="JY66" s="97">
        <f>Seniori!JY29</f>
        <v>0</v>
      </c>
      <c r="JZ66" s="97">
        <f>Seniori!JZ29</f>
        <v>0</v>
      </c>
      <c r="KA66" s="97">
        <f>Seniori!KA29</f>
        <v>0</v>
      </c>
      <c r="KB66" s="97">
        <f>Seniori!KB29</f>
        <v>0</v>
      </c>
      <c r="KC66" s="97">
        <f>Seniori!KC29</f>
        <v>0</v>
      </c>
      <c r="KD66" s="97">
        <f>Seniori!KD29</f>
        <v>0</v>
      </c>
      <c r="KE66" s="97">
        <f>Seniori!KE29</f>
        <v>0</v>
      </c>
      <c r="KF66" s="97">
        <f>Seniori!KF29</f>
        <v>0</v>
      </c>
      <c r="KG66" s="97">
        <f>Seniori!KG29</f>
        <v>0</v>
      </c>
      <c r="KH66" s="97">
        <f>Seniori!KH29</f>
        <v>0</v>
      </c>
      <c r="KI66" s="97">
        <f>Seniori!KI29</f>
        <v>0</v>
      </c>
      <c r="KJ66" s="97">
        <f>Seniori!KJ29</f>
        <v>6</v>
      </c>
      <c r="KK66" s="97">
        <f>Seniori!KK29</f>
        <v>0</v>
      </c>
      <c r="KL66" s="97">
        <f>Seniori!KL29</f>
        <v>0</v>
      </c>
      <c r="KM66" s="97">
        <f>Seniori!KM29</f>
        <v>0</v>
      </c>
      <c r="KN66" s="97">
        <f>Seniori!KN29</f>
        <v>0</v>
      </c>
      <c r="KO66" s="97">
        <f>Seniori!KO29</f>
        <v>0</v>
      </c>
      <c r="KP66" s="97">
        <f>Seniori!KP29</f>
        <v>0</v>
      </c>
      <c r="KQ66" s="97">
        <f>Seniori!KQ29</f>
        <v>0</v>
      </c>
      <c r="KR66" s="97">
        <f>Seniori!KR29</f>
        <v>0</v>
      </c>
      <c r="KS66" s="97">
        <f>Seniori!KS29</f>
        <v>6</v>
      </c>
      <c r="KT66" s="97">
        <f>Seniori!KT29</f>
        <v>0</v>
      </c>
      <c r="KU66" s="97">
        <f>Seniori!KU29</f>
        <v>0</v>
      </c>
      <c r="KV66" s="97">
        <f>Seniori!KV29</f>
        <v>0</v>
      </c>
      <c r="KW66" s="97">
        <f>Seniori!KW29</f>
        <v>0</v>
      </c>
      <c r="KX66" s="97">
        <f>Seniori!KX29</f>
        <v>0</v>
      </c>
      <c r="KY66" s="97">
        <f>Seniori!KY29</f>
        <v>0</v>
      </c>
      <c r="KZ66" s="97">
        <f>Seniori!KZ29</f>
        <v>0</v>
      </c>
      <c r="LA66" s="97">
        <f>Seniori!LA29</f>
        <v>0</v>
      </c>
      <c r="LB66" s="97">
        <f>Seniori!LB29</f>
        <v>0</v>
      </c>
      <c r="LC66" s="97">
        <f>Seniori!LC29</f>
        <v>0</v>
      </c>
      <c r="LD66" s="97">
        <f>Seniori!LD29</f>
        <v>0</v>
      </c>
      <c r="LE66" s="97">
        <f>Seniori!LE29</f>
        <v>0</v>
      </c>
      <c r="LF66" s="97">
        <f>Seniori!LF29</f>
        <v>0</v>
      </c>
      <c r="LG66" s="97">
        <f>Seniori!LG29</f>
        <v>0</v>
      </c>
      <c r="LH66" s="97">
        <f>Seniori!LH29</f>
        <v>0</v>
      </c>
      <c r="LI66" s="97">
        <f>Seniori!LI29</f>
        <v>9</v>
      </c>
      <c r="LJ66" s="97">
        <f>Seniori!LJ29</f>
        <v>0</v>
      </c>
      <c r="LK66" s="97">
        <f>Seniori!LK29</f>
        <v>0</v>
      </c>
      <c r="LL66" s="97">
        <f>Seniori!LL29</f>
        <v>0</v>
      </c>
      <c r="LM66" s="97">
        <f>Seniori!LM29</f>
        <v>0</v>
      </c>
      <c r="LN66" s="97">
        <f>Seniori!LN29</f>
        <v>0</v>
      </c>
      <c r="LO66" s="97">
        <f>Seniori!LO29</f>
        <v>0</v>
      </c>
      <c r="LP66" s="97">
        <f>Seniori!LP29</f>
        <v>0</v>
      </c>
      <c r="LQ66" s="97">
        <f>Seniori!LQ29</f>
        <v>7.5</v>
      </c>
      <c r="LR66" s="97">
        <f>Seniori!LR29</f>
        <v>0</v>
      </c>
      <c r="LS66" s="97">
        <f>Seniori!LS29</f>
        <v>0</v>
      </c>
      <c r="LT66" s="97">
        <f>Seniori!LT29</f>
        <v>0</v>
      </c>
      <c r="LU66" s="97">
        <f>Seniori!LU29</f>
        <v>0</v>
      </c>
      <c r="LV66" s="97">
        <f>Seniori!LV29</f>
        <v>0</v>
      </c>
      <c r="LW66" s="97">
        <f>Seniori!LW29</f>
        <v>0</v>
      </c>
      <c r="LX66" s="97">
        <f>Seniori!LX29</f>
        <v>0</v>
      </c>
      <c r="LY66" s="97">
        <f>Seniori!LY29</f>
        <v>0</v>
      </c>
      <c r="LZ66" s="97">
        <f>Seniori!LZ29</f>
        <v>0</v>
      </c>
      <c r="MA66" s="97">
        <f>Seniori!MA29</f>
        <v>0</v>
      </c>
      <c r="MB66" s="97">
        <f>Seniori!MB29</f>
        <v>0</v>
      </c>
      <c r="MC66" s="97">
        <f>Seniori!MC29</f>
        <v>0</v>
      </c>
      <c r="MD66" s="97">
        <f>Seniori!MD29</f>
        <v>0</v>
      </c>
      <c r="ME66" s="97">
        <f>Seniori!ME29</f>
        <v>0</v>
      </c>
      <c r="MF66" s="97">
        <f>Seniori!MF29</f>
        <v>0</v>
      </c>
      <c r="MG66" s="97">
        <f>Seniori!MG29</f>
        <v>0</v>
      </c>
      <c r="MH66" s="97">
        <f>Seniori!MH29</f>
        <v>0</v>
      </c>
      <c r="MI66" s="97">
        <f>Seniori!MI29</f>
        <v>0</v>
      </c>
      <c r="MJ66" s="97">
        <f>Seniori!MJ29</f>
        <v>0</v>
      </c>
      <c r="MK66" s="97">
        <f>Seniori!MK29</f>
        <v>0</v>
      </c>
      <c r="ML66" s="97">
        <f>Seniori!ML29</f>
        <v>0</v>
      </c>
      <c r="MM66" s="97">
        <f>Seniori!MM29</f>
        <v>0</v>
      </c>
      <c r="MN66" s="97">
        <f>Seniori!MN29</f>
        <v>0</v>
      </c>
      <c r="MO66" s="97">
        <f>Seniori!MO29</f>
        <v>0</v>
      </c>
      <c r="MP66" s="97">
        <f>Seniori!MP29</f>
        <v>0</v>
      </c>
      <c r="MQ66" s="97">
        <f>Seniori!MQ29</f>
        <v>0</v>
      </c>
      <c r="MR66" s="97">
        <f>Seniori!MR29</f>
        <v>0</v>
      </c>
      <c r="MS66" s="97">
        <f>Seniori!MS29</f>
        <v>0</v>
      </c>
      <c r="MT66" s="97">
        <f>Seniori!MT29</f>
        <v>0</v>
      </c>
      <c r="MU66" s="97">
        <f>Seniori!MU29</f>
        <v>0</v>
      </c>
      <c r="MV66" s="97">
        <f>Seniori!MV29</f>
        <v>0</v>
      </c>
      <c r="MW66" s="97">
        <f>Seniori!MW29</f>
        <v>0</v>
      </c>
      <c r="MX66" s="97">
        <f>Seniori!MX29</f>
        <v>0</v>
      </c>
      <c r="MY66" s="97">
        <f>Seniori!MY29</f>
        <v>0</v>
      </c>
      <c r="MZ66" s="97">
        <f>Seniori!MZ29</f>
        <v>0</v>
      </c>
      <c r="NA66" s="97">
        <f>Seniori!NA29</f>
        <v>0</v>
      </c>
      <c r="NB66" s="97">
        <f>Seniori!NB29</f>
        <v>0</v>
      </c>
      <c r="NC66" s="97">
        <f>Seniori!NC29</f>
        <v>0</v>
      </c>
      <c r="ND66" s="97">
        <f>Seniori!ND29</f>
        <v>0</v>
      </c>
      <c r="NE66" s="97">
        <f>Seniori!NE29</f>
        <v>0</v>
      </c>
      <c r="NF66" s="97">
        <f>Seniori!NF29</f>
        <v>0</v>
      </c>
      <c r="NG66" s="97">
        <f>Seniori!NG29</f>
        <v>0</v>
      </c>
      <c r="NH66" s="97">
        <f>Seniori!NH29</f>
        <v>0</v>
      </c>
      <c r="NI66" s="97">
        <f>Seniori!NI29</f>
        <v>0</v>
      </c>
      <c r="NJ66" s="97">
        <f>Seniori!NJ29</f>
        <v>0</v>
      </c>
      <c r="NK66" s="97">
        <f>Seniori!NK29</f>
        <v>0</v>
      </c>
      <c r="NL66" s="97">
        <f>Seniori!NL29</f>
        <v>0</v>
      </c>
      <c r="NM66" s="97">
        <f>Seniori!NM29</f>
        <v>0</v>
      </c>
      <c r="NN66" s="97">
        <f>Seniori!NN29</f>
        <v>0</v>
      </c>
      <c r="NO66" s="97">
        <f>Seniori!NO29</f>
        <v>0</v>
      </c>
      <c r="NP66" s="97">
        <f>Seniori!NP29</f>
        <v>0</v>
      </c>
      <c r="NQ66" s="97">
        <f>Seniori!NQ29</f>
        <v>0</v>
      </c>
      <c r="NR66" s="97">
        <f>Seniori!NR29</f>
        <v>0</v>
      </c>
      <c r="NS66" s="97">
        <f>Seniori!NS29</f>
        <v>0</v>
      </c>
      <c r="NT66" s="97">
        <f>Seniori!NT29</f>
        <v>0</v>
      </c>
      <c r="NU66" s="97">
        <f>Seniori!NU29</f>
        <v>0</v>
      </c>
      <c r="NV66" s="97">
        <f>Seniori!NV29</f>
        <v>0</v>
      </c>
      <c r="NW66" s="97">
        <f>Seniori!NW29</f>
        <v>0</v>
      </c>
      <c r="NX66" s="97">
        <f>Seniori!NX29</f>
        <v>0</v>
      </c>
      <c r="NY66" s="97">
        <f>Seniori!NY29</f>
        <v>0</v>
      </c>
      <c r="NZ66" s="97">
        <f>Seniori!NZ29</f>
        <v>0</v>
      </c>
      <c r="OA66" s="97">
        <f>Seniori!OA29</f>
        <v>0</v>
      </c>
      <c r="OB66" s="97">
        <f>Seniori!OB29</f>
        <v>0</v>
      </c>
      <c r="OC66" s="97">
        <f>Seniori!OC29</f>
        <v>0</v>
      </c>
      <c r="OD66" s="97">
        <f>Seniori!OD29</f>
        <v>0</v>
      </c>
      <c r="OE66" s="97">
        <f>Seniori!OE29</f>
        <v>0</v>
      </c>
      <c r="OF66" s="97">
        <f>Seniori!OF29</f>
        <v>0</v>
      </c>
      <c r="OG66" s="97">
        <f>Seniori!OG29</f>
        <v>0</v>
      </c>
      <c r="OH66" s="97">
        <f>Seniori!OH29</f>
        <v>0</v>
      </c>
      <c r="OI66" s="97">
        <f>Seniori!OI29</f>
        <v>0</v>
      </c>
      <c r="OJ66" s="97">
        <f>Seniori!OJ29</f>
        <v>0</v>
      </c>
      <c r="OK66" s="97">
        <f>Seniori!OK29</f>
        <v>0</v>
      </c>
      <c r="OL66" s="97">
        <f>Seniori!OL29</f>
        <v>0</v>
      </c>
      <c r="OM66" s="97">
        <f>Seniori!OM29</f>
        <v>0</v>
      </c>
      <c r="ON66" s="97">
        <f>Seniori!ON29</f>
        <v>0</v>
      </c>
      <c r="OO66" s="97">
        <f>Seniori!OO29</f>
        <v>0</v>
      </c>
      <c r="OP66" s="97">
        <f>Seniori!OP29</f>
        <v>0</v>
      </c>
      <c r="OQ66" s="97">
        <f>Seniori!OQ29</f>
        <v>0</v>
      </c>
      <c r="OR66" s="97">
        <f>Seniori!OR29</f>
        <v>0</v>
      </c>
      <c r="OS66" s="97">
        <f>Seniori!OS29</f>
        <v>0</v>
      </c>
      <c r="OT66" s="97">
        <f>Seniori!OT29</f>
        <v>0</v>
      </c>
      <c r="OU66" s="97">
        <f>Seniori!OU29</f>
        <v>0</v>
      </c>
      <c r="OV66" s="97">
        <f>Seniori!OV29</f>
        <v>0</v>
      </c>
      <c r="OW66" s="97">
        <f>Seniori!OW29</f>
        <v>0</v>
      </c>
      <c r="OX66" s="97">
        <f>Seniori!OX29</f>
        <v>0</v>
      </c>
      <c r="OY66" s="97">
        <f>Seniori!OY29</f>
        <v>0</v>
      </c>
      <c r="OZ66" s="97">
        <f>Seniori!OZ29</f>
        <v>0</v>
      </c>
      <c r="PA66" s="97">
        <f>Seniori!PA29</f>
        <v>0</v>
      </c>
      <c r="PB66" s="97">
        <f>Seniori!PB29</f>
        <v>0</v>
      </c>
      <c r="PC66" s="97">
        <f>Seniori!PC29</f>
        <v>0</v>
      </c>
      <c r="PD66" s="97">
        <f>Seniori!PD29</f>
        <v>0</v>
      </c>
      <c r="PE66" s="97">
        <f>Seniori!PE29</f>
        <v>0</v>
      </c>
      <c r="PF66" s="97">
        <f>Seniori!PF29</f>
        <v>0</v>
      </c>
      <c r="PG66" s="97">
        <f>Seniori!PG29</f>
        <v>0</v>
      </c>
      <c r="PH66" s="97">
        <f>Seniori!PH29</f>
        <v>0</v>
      </c>
      <c r="PI66" s="97">
        <f>Seniori!PI29</f>
        <v>0</v>
      </c>
      <c r="PJ66" s="97">
        <f>Seniori!PJ29</f>
        <v>0</v>
      </c>
      <c r="PK66" s="97">
        <f>Seniori!PK29</f>
        <v>0</v>
      </c>
      <c r="PL66" s="97">
        <f>Seniori!PL29</f>
        <v>0</v>
      </c>
      <c r="PM66" s="97">
        <f>Seniori!PM29</f>
        <v>0</v>
      </c>
      <c r="PN66" s="97">
        <f>Seniori!PN29</f>
        <v>0</v>
      </c>
      <c r="PO66" s="97">
        <f>Seniori!PO29</f>
        <v>0</v>
      </c>
      <c r="PP66" s="97">
        <f>Seniori!PP29</f>
        <v>0</v>
      </c>
      <c r="PQ66" s="97">
        <f>Seniori!PQ29</f>
        <v>0</v>
      </c>
      <c r="PR66" s="97">
        <f>Seniori!PR29</f>
        <v>0</v>
      </c>
      <c r="PS66" s="97">
        <f>Seniori!PS29</f>
        <v>0</v>
      </c>
      <c r="PT66" s="97">
        <f>Seniori!PT29</f>
        <v>0</v>
      </c>
      <c r="PU66" s="97">
        <f>Seniori!PU29</f>
        <v>0</v>
      </c>
      <c r="PV66" s="97">
        <f>Seniori!PV29</f>
        <v>0</v>
      </c>
      <c r="PW66" s="97">
        <f>Seniori!PW29</f>
        <v>0</v>
      </c>
      <c r="PX66" s="97">
        <f>Seniori!PX29</f>
        <v>0</v>
      </c>
      <c r="PY66" s="97">
        <f>Seniori!PY29</f>
        <v>0</v>
      </c>
      <c r="PZ66" s="97">
        <f>Seniori!PZ29</f>
        <v>0</v>
      </c>
      <c r="QA66" s="97">
        <f>Seniori!QA29</f>
        <v>0</v>
      </c>
      <c r="QB66" s="97">
        <f>Seniori!QB29</f>
        <v>0</v>
      </c>
      <c r="QC66" s="97">
        <f>Seniori!QC29</f>
        <v>0</v>
      </c>
      <c r="QD66" s="97">
        <f>Seniori!QD29</f>
        <v>0</v>
      </c>
      <c r="QE66" s="97">
        <f>Seniori!QE29</f>
        <v>0</v>
      </c>
      <c r="QF66" s="97">
        <f>Seniori!QF29</f>
        <v>0</v>
      </c>
      <c r="QG66" s="97">
        <f>Seniori!QG29</f>
        <v>0</v>
      </c>
      <c r="QH66" s="97">
        <f>Seniori!QH29</f>
        <v>0</v>
      </c>
      <c r="QI66" s="97">
        <f>Seniori!QI29</f>
        <v>0</v>
      </c>
      <c r="QJ66" s="97">
        <f>Seniori!QJ29</f>
        <v>0</v>
      </c>
      <c r="QK66" s="97">
        <f>Seniori!QK29</f>
        <v>0</v>
      </c>
      <c r="QL66" s="97">
        <f>Seniori!QL29</f>
        <v>0</v>
      </c>
      <c r="QM66" s="97">
        <f>Seniori!QM29</f>
        <v>0</v>
      </c>
      <c r="QN66" s="97">
        <f>Seniori!QN29</f>
        <v>0</v>
      </c>
      <c r="QO66" s="97">
        <f>Seniori!QO29</f>
        <v>0</v>
      </c>
      <c r="QP66" s="97">
        <f>Seniori!QP29</f>
        <v>0</v>
      </c>
      <c r="QQ66" s="97">
        <f>Seniori!QQ29</f>
        <v>0</v>
      </c>
      <c r="QR66" s="97">
        <f>Seniori!QR29</f>
        <v>0</v>
      </c>
      <c r="QS66" s="97">
        <f>Seniori!QS29</f>
        <v>0</v>
      </c>
      <c r="QT66" s="97">
        <f>Seniori!QT29</f>
        <v>0</v>
      </c>
      <c r="QU66" s="97">
        <f>Seniori!QU29</f>
        <v>0</v>
      </c>
      <c r="QV66" s="97">
        <f>Seniori!QV29</f>
        <v>0</v>
      </c>
      <c r="QW66" s="97">
        <f>Seniori!QW29</f>
        <v>0</v>
      </c>
      <c r="QX66" s="97">
        <f>Seniori!QX29</f>
        <v>0</v>
      </c>
      <c r="QY66" s="97">
        <f>Seniori!QY29</f>
        <v>0</v>
      </c>
      <c r="QZ66" s="97">
        <f>Seniori!QZ29</f>
        <v>0</v>
      </c>
      <c r="RA66" s="97">
        <f>Seniori!RA29</f>
        <v>0</v>
      </c>
      <c r="RB66" s="97">
        <f>Seniori!RB29</f>
        <v>0</v>
      </c>
      <c r="RC66" s="97">
        <f>Seniori!RC29</f>
        <v>0</v>
      </c>
      <c r="RD66" s="97">
        <f>Seniori!RD29</f>
        <v>0</v>
      </c>
      <c r="RE66" s="97">
        <f>Seniori!RE29</f>
        <v>0</v>
      </c>
      <c r="RF66" s="97">
        <f>Seniori!RF29</f>
        <v>0</v>
      </c>
      <c r="RG66" s="97">
        <f>Seniori!RG29</f>
        <v>0</v>
      </c>
      <c r="RH66" s="97">
        <f>Seniori!RH29</f>
        <v>0</v>
      </c>
      <c r="RI66" s="97">
        <f>Seniori!RI29</f>
        <v>0</v>
      </c>
      <c r="RJ66" s="97">
        <f>Seniori!RJ29</f>
        <v>0</v>
      </c>
      <c r="RK66" s="97">
        <f>Seniori!RK29</f>
        <v>0</v>
      </c>
      <c r="RL66" s="97">
        <f>Seniori!RL29</f>
        <v>0</v>
      </c>
      <c r="RM66" s="97">
        <f>Seniori!RM29</f>
        <v>0</v>
      </c>
      <c r="RN66" s="97">
        <f>Seniori!RN29</f>
        <v>0</v>
      </c>
      <c r="RO66" s="97">
        <f>Seniori!RO29</f>
        <v>0</v>
      </c>
      <c r="RP66" s="97">
        <f>Seniori!RP29</f>
        <v>0</v>
      </c>
      <c r="RQ66" s="97">
        <f>Seniori!RQ29</f>
        <v>0</v>
      </c>
      <c r="RR66" s="97">
        <f>Seniori!RR29</f>
        <v>0</v>
      </c>
      <c r="RS66" s="97">
        <f>Seniori!RS29</f>
        <v>0</v>
      </c>
      <c r="RT66" s="97">
        <f>Seniori!RT29</f>
        <v>0</v>
      </c>
      <c r="RU66" s="97">
        <f>Seniori!RU29</f>
        <v>0</v>
      </c>
      <c r="RV66" s="97">
        <f>Seniori!RV29</f>
        <v>0</v>
      </c>
      <c r="RW66" s="97">
        <f>Seniori!RW29</f>
        <v>0</v>
      </c>
      <c r="RX66" s="97">
        <f>Seniori!RX29</f>
        <v>0</v>
      </c>
      <c r="RY66" s="97">
        <f>Seniori!RY29</f>
        <v>0</v>
      </c>
      <c r="RZ66" s="97">
        <f>Seniori!RZ29</f>
        <v>0</v>
      </c>
      <c r="SA66" s="97">
        <f>Seniori!SA29</f>
        <v>0</v>
      </c>
      <c r="SB66" s="97">
        <f>Seniori!SB29</f>
        <v>0</v>
      </c>
      <c r="SC66" s="97">
        <f>Seniori!SC29</f>
        <v>0</v>
      </c>
      <c r="SD66" s="97">
        <f>Seniori!SD29</f>
        <v>0</v>
      </c>
      <c r="SE66" s="97">
        <f>Seniori!SE29</f>
        <v>0</v>
      </c>
      <c r="SF66" s="97">
        <f>Seniori!SF29</f>
        <v>0</v>
      </c>
      <c r="SG66" s="97">
        <f>Seniori!SG29</f>
        <v>0</v>
      </c>
      <c r="SH66" s="97">
        <f>Seniori!SH29</f>
        <v>0</v>
      </c>
      <c r="SI66" s="97">
        <f>Seniori!SI29</f>
        <v>0</v>
      </c>
      <c r="SJ66" s="97">
        <f>Seniori!SJ29</f>
        <v>0</v>
      </c>
      <c r="SK66" s="97">
        <f>Seniori!SK29</f>
        <v>0</v>
      </c>
      <c r="SL66" s="97">
        <f>Seniori!SL29</f>
        <v>0</v>
      </c>
      <c r="SM66" s="97">
        <f>Seniori!SM29</f>
        <v>0</v>
      </c>
      <c r="SN66" s="97">
        <f>Seniori!SN29</f>
        <v>0</v>
      </c>
      <c r="SO66" s="97">
        <f>Seniori!SO29</f>
        <v>0</v>
      </c>
      <c r="SP66" s="97">
        <f>Seniori!SP29</f>
        <v>0</v>
      </c>
      <c r="SQ66" s="97">
        <f>Seniori!SQ29</f>
        <v>0</v>
      </c>
      <c r="SR66" s="97">
        <f>Seniori!SR29</f>
        <v>0</v>
      </c>
      <c r="SS66" s="97">
        <f>Seniori!SS29</f>
        <v>0</v>
      </c>
      <c r="ST66" s="97">
        <f>Seniori!ST29</f>
        <v>0</v>
      </c>
      <c r="SU66" s="97">
        <f>Seniori!SU29</f>
        <v>0</v>
      </c>
      <c r="SV66" s="97">
        <f>Seniori!SV29</f>
        <v>0</v>
      </c>
      <c r="SW66" s="97">
        <f>Seniori!SW29</f>
        <v>0</v>
      </c>
      <c r="SX66" s="97">
        <f>Seniori!SX29</f>
        <v>0</v>
      </c>
      <c r="SY66" s="97">
        <f>Seniori!SY29</f>
        <v>0</v>
      </c>
      <c r="SZ66" s="97">
        <f>Seniori!SZ29</f>
        <v>0</v>
      </c>
      <c r="TA66" s="97">
        <f>Seniori!TA29</f>
        <v>0</v>
      </c>
      <c r="TB66" s="97">
        <f>Seniori!TB29</f>
        <v>0</v>
      </c>
    </row>
    <row r="67" spans="1:522" s="1" customFormat="1" ht="18" customHeight="1" x14ac:dyDescent="0.2">
      <c r="A67" s="12">
        <v>48</v>
      </c>
      <c r="B67" s="11" t="s">
        <v>381</v>
      </c>
      <c r="C67" s="1">
        <v>12846</v>
      </c>
      <c r="E67" s="4" t="s">
        <v>244</v>
      </c>
      <c r="F67" s="1">
        <v>8540</v>
      </c>
      <c r="G67" s="9" t="s">
        <v>97</v>
      </c>
      <c r="H67" s="4" t="s">
        <v>58</v>
      </c>
      <c r="I67" s="1">
        <f>SUM(K67:TB67)</f>
        <v>27.5</v>
      </c>
      <c r="J67" s="12">
        <f>Tabuľka4[[#This Row],[Stĺpec9]]</f>
        <v>27.5</v>
      </c>
      <c r="K67" s="97">
        <f>'Mladí jazdci'!K17</f>
        <v>0</v>
      </c>
      <c r="L67" s="97">
        <f>'Mladí jazdci'!L17</f>
        <v>0</v>
      </c>
      <c r="M67" s="97">
        <f>'Mladí jazdci'!M17</f>
        <v>0</v>
      </c>
      <c r="N67" s="97">
        <f>'Mladí jazdci'!N17</f>
        <v>0</v>
      </c>
      <c r="O67" s="97">
        <f>'Mladí jazdci'!O17</f>
        <v>0</v>
      </c>
      <c r="P67" s="97">
        <f>'Mladí jazdci'!P17</f>
        <v>0</v>
      </c>
      <c r="Q67" s="97">
        <f>'Mladí jazdci'!Q17</f>
        <v>0</v>
      </c>
      <c r="R67" s="97">
        <f>'Mladí jazdci'!R17</f>
        <v>0</v>
      </c>
      <c r="S67" s="97">
        <f>'Mladí jazdci'!S17</f>
        <v>0</v>
      </c>
      <c r="T67" s="97">
        <f>'Mladí jazdci'!T17</f>
        <v>0</v>
      </c>
      <c r="U67" s="97">
        <f>'Mladí jazdci'!U17</f>
        <v>0</v>
      </c>
      <c r="V67" s="97">
        <f>'Mladí jazdci'!V17</f>
        <v>0</v>
      </c>
      <c r="W67" s="97">
        <f>'Mladí jazdci'!W17</f>
        <v>0</v>
      </c>
      <c r="X67" s="97">
        <f>'Mladí jazdci'!X17</f>
        <v>0</v>
      </c>
      <c r="Y67" s="97">
        <f>'Mladí jazdci'!Y17</f>
        <v>0</v>
      </c>
      <c r="Z67" s="97">
        <f>'Mladí jazdci'!Z17</f>
        <v>0</v>
      </c>
      <c r="AA67" s="97">
        <f>'Mladí jazdci'!AA17</f>
        <v>0</v>
      </c>
      <c r="AB67" s="97">
        <f>'Mladí jazdci'!AB17</f>
        <v>0</v>
      </c>
      <c r="AC67" s="97">
        <f>'Mladí jazdci'!AC17</f>
        <v>0</v>
      </c>
      <c r="AD67" s="97">
        <f>'Mladí jazdci'!AD17</f>
        <v>0</v>
      </c>
      <c r="AE67" s="97">
        <f>'Mladí jazdci'!AE17</f>
        <v>0</v>
      </c>
      <c r="AF67" s="97">
        <f>'Mladí jazdci'!AF17</f>
        <v>0</v>
      </c>
      <c r="AG67" s="97">
        <f>'Mladí jazdci'!AG17</f>
        <v>0</v>
      </c>
      <c r="AH67" s="97">
        <f>'Mladí jazdci'!AH17</f>
        <v>0</v>
      </c>
      <c r="AI67" s="97">
        <f>'Mladí jazdci'!AI17</f>
        <v>0</v>
      </c>
      <c r="AJ67" s="97">
        <f>'Mladí jazdci'!AJ17</f>
        <v>0</v>
      </c>
      <c r="AK67" s="97">
        <f>'Mladí jazdci'!AK17</f>
        <v>0</v>
      </c>
      <c r="AL67" s="97">
        <f>'Mladí jazdci'!AL17</f>
        <v>0</v>
      </c>
      <c r="AM67" s="97">
        <f>'Mladí jazdci'!AM17</f>
        <v>0</v>
      </c>
      <c r="AN67" s="97">
        <f>'Mladí jazdci'!AN17</f>
        <v>0</v>
      </c>
      <c r="AO67" s="97">
        <f>'Mladí jazdci'!AO17</f>
        <v>0</v>
      </c>
      <c r="AP67" s="97">
        <f>'Mladí jazdci'!AP17</f>
        <v>0</v>
      </c>
      <c r="AQ67" s="97">
        <f>'Mladí jazdci'!AQ17</f>
        <v>0</v>
      </c>
      <c r="AR67" s="97">
        <f>'Mladí jazdci'!AR17</f>
        <v>0</v>
      </c>
      <c r="AS67" s="97">
        <f>'Mladí jazdci'!AS17</f>
        <v>0</v>
      </c>
      <c r="AT67" s="97">
        <f>'Mladí jazdci'!AT17</f>
        <v>0</v>
      </c>
      <c r="AU67" s="97">
        <f>'Mladí jazdci'!AU17</f>
        <v>0</v>
      </c>
      <c r="AV67" s="97">
        <f>'Mladí jazdci'!AV17</f>
        <v>0</v>
      </c>
      <c r="AW67" s="97">
        <f>'Mladí jazdci'!AW17</f>
        <v>0</v>
      </c>
      <c r="AX67" s="97">
        <f>'Mladí jazdci'!AX17</f>
        <v>0</v>
      </c>
      <c r="AY67" s="97">
        <f>'Mladí jazdci'!AY17</f>
        <v>0</v>
      </c>
      <c r="AZ67" s="97">
        <f>'Mladí jazdci'!AZ17</f>
        <v>0</v>
      </c>
      <c r="BA67" s="97">
        <f>'Mladí jazdci'!BA17</f>
        <v>0</v>
      </c>
      <c r="BB67" s="97">
        <f>'Mladí jazdci'!BB17</f>
        <v>0</v>
      </c>
      <c r="BC67" s="97">
        <f>'Mladí jazdci'!BC17</f>
        <v>0</v>
      </c>
      <c r="BD67" s="97">
        <f>'Mladí jazdci'!BD17</f>
        <v>0</v>
      </c>
      <c r="BE67" s="97">
        <f>'Mladí jazdci'!BE17</f>
        <v>0</v>
      </c>
      <c r="BF67" s="97">
        <f>'Mladí jazdci'!BF17</f>
        <v>0</v>
      </c>
      <c r="BG67" s="97">
        <f>'Mladí jazdci'!BG17</f>
        <v>0</v>
      </c>
      <c r="BH67" s="97">
        <f>'Mladí jazdci'!BH17</f>
        <v>0</v>
      </c>
      <c r="BI67" s="97">
        <f>'Mladí jazdci'!BI17</f>
        <v>0</v>
      </c>
      <c r="BJ67" s="97">
        <f>'Mladí jazdci'!BJ17</f>
        <v>0</v>
      </c>
      <c r="BK67" s="97">
        <f>'Mladí jazdci'!BK17</f>
        <v>0</v>
      </c>
      <c r="BL67" s="97">
        <f>'Mladí jazdci'!BL17</f>
        <v>0</v>
      </c>
      <c r="BM67" s="97">
        <f>'Mladí jazdci'!BM17</f>
        <v>0</v>
      </c>
      <c r="BN67" s="97">
        <f>'Mladí jazdci'!BN17</f>
        <v>0</v>
      </c>
      <c r="BO67" s="97">
        <f>'Mladí jazdci'!BO17</f>
        <v>0</v>
      </c>
      <c r="BP67" s="97">
        <f>'Mladí jazdci'!BP17</f>
        <v>0</v>
      </c>
      <c r="BQ67" s="97">
        <f>'Mladí jazdci'!BQ17</f>
        <v>0</v>
      </c>
      <c r="BR67" s="97">
        <f>'Mladí jazdci'!BR17</f>
        <v>0</v>
      </c>
      <c r="BS67" s="97">
        <f>'Mladí jazdci'!BS17</f>
        <v>0</v>
      </c>
      <c r="BT67" s="97">
        <f>'Mladí jazdci'!BT17</f>
        <v>0</v>
      </c>
      <c r="BU67" s="97">
        <f>'Mladí jazdci'!BU17</f>
        <v>0</v>
      </c>
      <c r="BV67" s="97">
        <f>'Mladí jazdci'!BV17</f>
        <v>0</v>
      </c>
      <c r="BW67" s="97">
        <f>'Mladí jazdci'!BW17</f>
        <v>0</v>
      </c>
      <c r="BX67" s="97">
        <f>'Mladí jazdci'!BX17</f>
        <v>0</v>
      </c>
      <c r="BY67" s="97">
        <f>'Mladí jazdci'!BY17</f>
        <v>0</v>
      </c>
      <c r="BZ67" s="97">
        <f>'Mladí jazdci'!BZ17</f>
        <v>0</v>
      </c>
      <c r="CA67" s="97">
        <f>'Mladí jazdci'!CA17</f>
        <v>0</v>
      </c>
      <c r="CB67" s="97">
        <f>'Mladí jazdci'!CB17</f>
        <v>0</v>
      </c>
      <c r="CC67" s="97">
        <f>'Mladí jazdci'!CC17</f>
        <v>0</v>
      </c>
      <c r="CD67" s="97">
        <f>'Mladí jazdci'!CD17</f>
        <v>0</v>
      </c>
      <c r="CE67" s="97">
        <f>'Mladí jazdci'!CE17</f>
        <v>0</v>
      </c>
      <c r="CF67" s="97">
        <f>'Mladí jazdci'!CF17</f>
        <v>0</v>
      </c>
      <c r="CG67" s="97">
        <f>'Mladí jazdci'!CG17</f>
        <v>0</v>
      </c>
      <c r="CH67" s="97">
        <f>'Mladí jazdci'!CH17</f>
        <v>0</v>
      </c>
      <c r="CI67" s="97">
        <f>'Mladí jazdci'!CI17</f>
        <v>0</v>
      </c>
      <c r="CJ67" s="97">
        <f>'Mladí jazdci'!CJ17</f>
        <v>0</v>
      </c>
      <c r="CK67" s="97">
        <f>'Mladí jazdci'!CK17</f>
        <v>0</v>
      </c>
      <c r="CL67" s="97">
        <f>'Mladí jazdci'!CL17</f>
        <v>0</v>
      </c>
      <c r="CM67" s="97">
        <f>'Mladí jazdci'!CM17</f>
        <v>0</v>
      </c>
      <c r="CN67" s="97">
        <f>'Mladí jazdci'!CN17</f>
        <v>0</v>
      </c>
      <c r="CO67" s="97">
        <f>'Mladí jazdci'!CO17</f>
        <v>0</v>
      </c>
      <c r="CP67" s="97">
        <f>'Mladí jazdci'!CP17</f>
        <v>0</v>
      </c>
      <c r="CQ67" s="97">
        <f>'Mladí jazdci'!CQ17</f>
        <v>0</v>
      </c>
      <c r="CR67" s="97">
        <f>'Mladí jazdci'!CR17</f>
        <v>0</v>
      </c>
      <c r="CS67" s="97">
        <f>'Mladí jazdci'!CS17</f>
        <v>0</v>
      </c>
      <c r="CT67" s="97">
        <f>'Mladí jazdci'!CT17</f>
        <v>0</v>
      </c>
      <c r="CU67" s="97">
        <f>'Mladí jazdci'!CU17</f>
        <v>0</v>
      </c>
      <c r="CV67" s="97">
        <f>'Mladí jazdci'!CV17</f>
        <v>1</v>
      </c>
      <c r="CW67" s="97" t="str">
        <f>'Mladí jazdci'!CW17</f>
        <v>o</v>
      </c>
      <c r="CX67" s="97">
        <f>'Mladí jazdci'!CX17</f>
        <v>0</v>
      </c>
      <c r="CY67" s="97">
        <f>'Mladí jazdci'!CY17</f>
        <v>0</v>
      </c>
      <c r="CZ67" s="97">
        <f>'Mladí jazdci'!CZ17</f>
        <v>0</v>
      </c>
      <c r="DA67" s="97">
        <f>'Mladí jazdci'!DA17</f>
        <v>0</v>
      </c>
      <c r="DB67" s="97">
        <f>'Mladí jazdci'!DB17</f>
        <v>0</v>
      </c>
      <c r="DC67" s="97">
        <f>'Mladí jazdci'!DC17</f>
        <v>0</v>
      </c>
      <c r="DD67" s="97">
        <f>'Mladí jazdci'!DD17</f>
        <v>0</v>
      </c>
      <c r="DE67" s="97">
        <f>'Mladí jazdci'!DE17</f>
        <v>0</v>
      </c>
      <c r="DF67" s="97">
        <f>'Mladí jazdci'!DF17</f>
        <v>0</v>
      </c>
      <c r="DG67" s="97">
        <f>'Mladí jazdci'!DG17</f>
        <v>0</v>
      </c>
      <c r="DH67" s="97">
        <f>'Mladí jazdci'!DH17</f>
        <v>0</v>
      </c>
      <c r="DI67" s="97">
        <f>'Mladí jazdci'!DI17</f>
        <v>0</v>
      </c>
      <c r="DJ67" s="97">
        <f>'Mladí jazdci'!DJ17</f>
        <v>0</v>
      </c>
      <c r="DK67" s="97">
        <f>'Mladí jazdci'!DK17</f>
        <v>0</v>
      </c>
      <c r="DL67" s="97">
        <f>'Mladí jazdci'!DL17</f>
        <v>0</v>
      </c>
      <c r="DM67" s="97">
        <f>'Mladí jazdci'!DM17</f>
        <v>0</v>
      </c>
      <c r="DN67" s="97">
        <f>'Mladí jazdci'!DN17</f>
        <v>0</v>
      </c>
      <c r="DO67" s="97">
        <f>'Mladí jazdci'!DO17</f>
        <v>0</v>
      </c>
      <c r="DP67" s="97">
        <f>'Mladí jazdci'!DP17</f>
        <v>0</v>
      </c>
      <c r="DQ67" s="97">
        <f>'Mladí jazdci'!DQ17</f>
        <v>0</v>
      </c>
      <c r="DR67" s="97">
        <f>'Mladí jazdci'!DR17</f>
        <v>0</v>
      </c>
      <c r="DS67" s="97">
        <f>'Mladí jazdci'!DS17</f>
        <v>0</v>
      </c>
      <c r="DT67" s="97">
        <f>'Mladí jazdci'!DT17</f>
        <v>0</v>
      </c>
      <c r="DU67" s="97">
        <f>'Mladí jazdci'!DU17</f>
        <v>0</v>
      </c>
      <c r="DV67" s="97">
        <f>'Mladí jazdci'!DV17</f>
        <v>0</v>
      </c>
      <c r="DW67" s="97">
        <f>'Mladí jazdci'!DW17</f>
        <v>0</v>
      </c>
      <c r="DX67" s="97">
        <f>'Mladí jazdci'!DX17</f>
        <v>0</v>
      </c>
      <c r="DY67" s="97" t="str">
        <f>'Mladí jazdci'!DY17</f>
        <v>o</v>
      </c>
      <c r="DZ67" s="97">
        <f>'Mladí jazdci'!DZ17</f>
        <v>0</v>
      </c>
      <c r="EA67" s="97" t="str">
        <f>'Mladí jazdci'!EA17</f>
        <v>o</v>
      </c>
      <c r="EB67" s="97">
        <f>'Mladí jazdci'!EB17</f>
        <v>0</v>
      </c>
      <c r="EC67" s="97">
        <f>'Mladí jazdci'!EC17</f>
        <v>0</v>
      </c>
      <c r="ED67" s="97">
        <f>'Mladí jazdci'!ED17</f>
        <v>0</v>
      </c>
      <c r="EE67" s="97">
        <f>'Mladí jazdci'!EE17</f>
        <v>0</v>
      </c>
      <c r="EF67" s="97">
        <f>'Mladí jazdci'!EF17</f>
        <v>0</v>
      </c>
      <c r="EG67" s="97" t="str">
        <f>'Mladí jazdci'!EG17</f>
        <v>o</v>
      </c>
      <c r="EH67" s="97">
        <f>'Mladí jazdci'!EH17</f>
        <v>0</v>
      </c>
      <c r="EI67" s="97">
        <f>'Mladí jazdci'!EI17</f>
        <v>5</v>
      </c>
      <c r="EJ67" s="97">
        <f>'Mladí jazdci'!EJ17</f>
        <v>0</v>
      </c>
      <c r="EK67" s="97">
        <f>'Mladí jazdci'!EK17</f>
        <v>0</v>
      </c>
      <c r="EL67" s="97">
        <f>'Mladí jazdci'!EL17</f>
        <v>0</v>
      </c>
      <c r="EM67" s="97">
        <f>'Mladí jazdci'!EM17</f>
        <v>0</v>
      </c>
      <c r="EN67" s="97">
        <f>'Mladí jazdci'!EN17</f>
        <v>0</v>
      </c>
      <c r="EO67" s="97">
        <f>'Mladí jazdci'!EO17</f>
        <v>0</v>
      </c>
      <c r="EP67" s="97">
        <f>'Mladí jazdci'!EP17</f>
        <v>0</v>
      </c>
      <c r="EQ67" s="97">
        <f>'Mladí jazdci'!EQ17</f>
        <v>0</v>
      </c>
      <c r="ER67" s="97">
        <f>'Mladí jazdci'!ER17</f>
        <v>0</v>
      </c>
      <c r="ES67" s="97">
        <f>'Mladí jazdci'!ES17</f>
        <v>0</v>
      </c>
      <c r="ET67" s="97">
        <f>'Mladí jazdci'!ET17</f>
        <v>0</v>
      </c>
      <c r="EU67" s="97">
        <f>'Mladí jazdci'!EU17</f>
        <v>0</v>
      </c>
      <c r="EV67" s="97">
        <f>'Mladí jazdci'!EV17</f>
        <v>0</v>
      </c>
      <c r="EW67" s="97">
        <f>'Mladí jazdci'!EW17</f>
        <v>0</v>
      </c>
      <c r="EX67" s="97">
        <f>'Mladí jazdci'!EX17</f>
        <v>0</v>
      </c>
      <c r="EY67" s="97">
        <f>'Mladí jazdci'!EY17</f>
        <v>0</v>
      </c>
      <c r="EZ67" s="97">
        <f>'Mladí jazdci'!EZ17</f>
        <v>0</v>
      </c>
      <c r="FA67" s="97">
        <f>'Mladí jazdci'!FA17</f>
        <v>0</v>
      </c>
      <c r="FB67" s="97">
        <f>'Mladí jazdci'!FB17</f>
        <v>0</v>
      </c>
      <c r="FC67" s="97">
        <f>'Mladí jazdci'!FC17</f>
        <v>0</v>
      </c>
      <c r="FD67" s="97">
        <f>'Mladí jazdci'!FD17</f>
        <v>0</v>
      </c>
      <c r="FE67" s="97">
        <f>'Mladí jazdci'!FE17</f>
        <v>0</v>
      </c>
      <c r="FF67" s="97">
        <f>'Mladí jazdci'!FF17</f>
        <v>0</v>
      </c>
      <c r="FG67" s="97">
        <f>'Mladí jazdci'!FG17</f>
        <v>0</v>
      </c>
      <c r="FH67" s="97">
        <f>'Mladí jazdci'!FH17</f>
        <v>0</v>
      </c>
      <c r="FI67" s="97">
        <f>'Mladí jazdci'!FI17</f>
        <v>0</v>
      </c>
      <c r="FJ67" s="97">
        <f>'Mladí jazdci'!FJ17</f>
        <v>0</v>
      </c>
      <c r="FK67" s="97">
        <f>'Mladí jazdci'!FK17</f>
        <v>0</v>
      </c>
      <c r="FL67" s="97" t="str">
        <f>'Mladí jazdci'!FL17</f>
        <v>o</v>
      </c>
      <c r="FM67" s="97">
        <f>'Mladí jazdci'!FM17</f>
        <v>0</v>
      </c>
      <c r="FN67" s="97" t="str">
        <f>'Mladí jazdci'!FN17</f>
        <v>o</v>
      </c>
      <c r="FO67" s="97">
        <f>'Mladí jazdci'!FO17</f>
        <v>0</v>
      </c>
      <c r="FP67" s="97">
        <f>'Mladí jazdci'!FP17</f>
        <v>0</v>
      </c>
      <c r="FQ67" s="97">
        <f>'Mladí jazdci'!FQ17</f>
        <v>0</v>
      </c>
      <c r="FR67" s="97" t="str">
        <f>'Mladí jazdci'!FR17</f>
        <v>o</v>
      </c>
      <c r="FS67" s="97">
        <f>'Mladí jazdci'!FS17</f>
        <v>0</v>
      </c>
      <c r="FT67" s="97" t="str">
        <f>'Mladí jazdci'!FT17</f>
        <v>o</v>
      </c>
      <c r="FU67" s="97">
        <f>'Mladí jazdci'!FU17</f>
        <v>0</v>
      </c>
      <c r="FV67" s="97">
        <f>'Mladí jazdci'!FV17</f>
        <v>0</v>
      </c>
      <c r="FW67" s="97">
        <f>'Mladí jazdci'!FW17</f>
        <v>0</v>
      </c>
      <c r="FX67" s="97">
        <f>'Mladí jazdci'!FX17</f>
        <v>0</v>
      </c>
      <c r="FY67" s="97">
        <f>'Mladí jazdci'!FY17</f>
        <v>0</v>
      </c>
      <c r="FZ67" s="97">
        <f>'Mladí jazdci'!FZ17</f>
        <v>0</v>
      </c>
      <c r="GA67" s="97">
        <f>'Mladí jazdci'!GA17</f>
        <v>0</v>
      </c>
      <c r="GB67" s="97">
        <f>'Mladí jazdci'!GB17</f>
        <v>0</v>
      </c>
      <c r="GC67" s="97">
        <f>'Mladí jazdci'!GC17</f>
        <v>0</v>
      </c>
      <c r="GD67" s="97">
        <f>'Mladí jazdci'!GD17</f>
        <v>0</v>
      </c>
      <c r="GE67" s="97">
        <f>'Mladí jazdci'!GE17</f>
        <v>0</v>
      </c>
      <c r="GF67" s="97">
        <f>'Mladí jazdci'!GF17</f>
        <v>0</v>
      </c>
      <c r="GG67" s="97">
        <f>'Mladí jazdci'!GG17</f>
        <v>0</v>
      </c>
      <c r="GH67" s="97">
        <f>'Mladí jazdci'!GH17</f>
        <v>0</v>
      </c>
      <c r="GI67" s="97">
        <f>'Mladí jazdci'!GI17</f>
        <v>0</v>
      </c>
      <c r="GJ67" s="97">
        <f>'Mladí jazdci'!GJ17</f>
        <v>0</v>
      </c>
      <c r="GK67" s="97">
        <f>'Mladí jazdci'!GK17</f>
        <v>0</v>
      </c>
      <c r="GL67" s="97">
        <f>'Mladí jazdci'!GL17</f>
        <v>0</v>
      </c>
      <c r="GM67" s="97">
        <f>'Mladí jazdci'!GM17</f>
        <v>0</v>
      </c>
      <c r="GN67" s="97">
        <f>'Mladí jazdci'!GN17</f>
        <v>0</v>
      </c>
      <c r="GO67" s="97">
        <f>'Mladí jazdci'!GO17</f>
        <v>0</v>
      </c>
      <c r="GP67" s="97">
        <f>'Mladí jazdci'!GP17</f>
        <v>0</v>
      </c>
      <c r="GQ67" s="97">
        <f>'Mladí jazdci'!GQ17</f>
        <v>0</v>
      </c>
      <c r="GR67" s="97">
        <f>'Mladí jazdci'!GR17</f>
        <v>0</v>
      </c>
      <c r="GS67" s="97">
        <f>'Mladí jazdci'!GS17</f>
        <v>0</v>
      </c>
      <c r="GT67" s="97">
        <f>'Mladí jazdci'!GT17</f>
        <v>0</v>
      </c>
      <c r="GU67" s="97">
        <f>'Mladí jazdci'!GU17</f>
        <v>0</v>
      </c>
      <c r="GV67" s="97">
        <f>'Mladí jazdci'!GV17</f>
        <v>0</v>
      </c>
      <c r="GW67" s="97">
        <f>'Mladí jazdci'!GW17</f>
        <v>0</v>
      </c>
      <c r="GX67" s="97">
        <f>'Mladí jazdci'!GX17</f>
        <v>0</v>
      </c>
      <c r="GY67" s="97">
        <f>'Mladí jazdci'!GY17</f>
        <v>0</v>
      </c>
      <c r="GZ67" s="97">
        <f>'Mladí jazdci'!GZ17</f>
        <v>0</v>
      </c>
      <c r="HA67" s="97">
        <f>'Mladí jazdci'!HA17</f>
        <v>0</v>
      </c>
      <c r="HB67" s="97">
        <f>'Mladí jazdci'!HB17</f>
        <v>0</v>
      </c>
      <c r="HC67" s="97">
        <f>'Mladí jazdci'!HC17</f>
        <v>0</v>
      </c>
      <c r="HD67" s="97">
        <f>'Mladí jazdci'!HD17</f>
        <v>0</v>
      </c>
      <c r="HE67" s="97">
        <f>'Mladí jazdci'!HE17</f>
        <v>0</v>
      </c>
      <c r="HF67" s="97">
        <f>'Mladí jazdci'!HF17</f>
        <v>0</v>
      </c>
      <c r="HG67" s="97">
        <f>'Mladí jazdci'!HG17</f>
        <v>0</v>
      </c>
      <c r="HH67" s="97">
        <f>'Mladí jazdci'!HH17</f>
        <v>0</v>
      </c>
      <c r="HI67" s="97">
        <f>'Mladí jazdci'!HI17</f>
        <v>0</v>
      </c>
      <c r="HJ67" s="97" t="str">
        <f>'Mladí jazdci'!HJ17</f>
        <v>o</v>
      </c>
      <c r="HK67" s="97">
        <f>'Mladí jazdci'!HK17</f>
        <v>0</v>
      </c>
      <c r="HL67" s="97">
        <f>'Mladí jazdci'!HL17</f>
        <v>0</v>
      </c>
      <c r="HM67" s="97" t="str">
        <f>'Mladí jazdci'!HM17</f>
        <v>o</v>
      </c>
      <c r="HN67" s="97">
        <f>'Mladí jazdci'!HN17</f>
        <v>0</v>
      </c>
      <c r="HO67" s="97">
        <f>'Mladí jazdci'!HO17</f>
        <v>0</v>
      </c>
      <c r="HP67" s="97">
        <f>'Mladí jazdci'!HP17</f>
        <v>0</v>
      </c>
      <c r="HQ67" s="97">
        <f>'Mladí jazdci'!HQ17</f>
        <v>0</v>
      </c>
      <c r="HR67" s="97">
        <f>'Mladí jazdci'!HR17</f>
        <v>0</v>
      </c>
      <c r="HS67" s="97">
        <f>'Mladí jazdci'!HS17</f>
        <v>0</v>
      </c>
      <c r="HT67" s="97" t="str">
        <f>'Mladí jazdci'!HT17</f>
        <v>o</v>
      </c>
      <c r="HU67" s="97" t="str">
        <f>'Mladí jazdci'!HU17</f>
        <v>o</v>
      </c>
      <c r="HV67" s="97">
        <f>'Mladí jazdci'!HV17</f>
        <v>0</v>
      </c>
      <c r="HW67" s="97">
        <f>'Mladí jazdci'!HW17</f>
        <v>0</v>
      </c>
      <c r="HX67" s="97">
        <f>'Mladí jazdci'!HX17</f>
        <v>0</v>
      </c>
      <c r="HY67" s="97">
        <f>'Mladí jazdci'!HY17</f>
        <v>0</v>
      </c>
      <c r="HZ67" s="97">
        <f>'Mladí jazdci'!HZ17</f>
        <v>0</v>
      </c>
      <c r="IA67" s="97">
        <f>'Mladí jazdci'!IA17</f>
        <v>0</v>
      </c>
      <c r="IB67" s="97">
        <f>'Mladí jazdci'!IB17</f>
        <v>0</v>
      </c>
      <c r="IC67" s="97">
        <f>'Mladí jazdci'!IC17</f>
        <v>0</v>
      </c>
      <c r="ID67" s="97">
        <f>'Mladí jazdci'!ID17</f>
        <v>0</v>
      </c>
      <c r="IE67" s="97">
        <f>'Mladí jazdci'!IE17</f>
        <v>0</v>
      </c>
      <c r="IF67" s="97">
        <f>'Mladí jazdci'!IF17</f>
        <v>0</v>
      </c>
      <c r="IG67" s="97">
        <f>'Mladí jazdci'!IG17</f>
        <v>0</v>
      </c>
      <c r="IH67" s="97">
        <f>'Mladí jazdci'!IH17</f>
        <v>0</v>
      </c>
      <c r="II67" s="97">
        <f>'Mladí jazdci'!II17</f>
        <v>0</v>
      </c>
      <c r="IJ67" s="97">
        <f>'Mladí jazdci'!IJ17</f>
        <v>0</v>
      </c>
      <c r="IK67" s="97">
        <f>'Mladí jazdci'!IK17</f>
        <v>0</v>
      </c>
      <c r="IL67" s="97">
        <f>'Mladí jazdci'!IL17</f>
        <v>0</v>
      </c>
      <c r="IM67" s="97">
        <f>'Mladí jazdci'!IM17</f>
        <v>0</v>
      </c>
      <c r="IN67" s="97">
        <f>'Mladí jazdci'!IN17</f>
        <v>0</v>
      </c>
      <c r="IO67" s="97">
        <f>'Mladí jazdci'!IO17</f>
        <v>0</v>
      </c>
      <c r="IP67" s="97">
        <f>'Mladí jazdci'!IP17</f>
        <v>0</v>
      </c>
      <c r="IQ67" s="97">
        <f>'Mladí jazdci'!IQ17</f>
        <v>0</v>
      </c>
      <c r="IR67" s="97">
        <f>'Mladí jazdci'!IR17</f>
        <v>0</v>
      </c>
      <c r="IS67" s="97">
        <f>'Mladí jazdci'!IS17</f>
        <v>3</v>
      </c>
      <c r="IT67" s="97" t="str">
        <f>'Mladí jazdci'!IT17</f>
        <v>o</v>
      </c>
      <c r="IU67" s="97">
        <f>'Mladí jazdci'!IU17</f>
        <v>0</v>
      </c>
      <c r="IV67" s="97">
        <f>'Mladí jazdci'!IV17</f>
        <v>0</v>
      </c>
      <c r="IW67" s="97">
        <f>'Mladí jazdci'!IW17</f>
        <v>0</v>
      </c>
      <c r="IX67" s="97">
        <f>'Mladí jazdci'!IX17</f>
        <v>0</v>
      </c>
      <c r="IY67" s="97">
        <f>'Mladí jazdci'!IY17</f>
        <v>0</v>
      </c>
      <c r="IZ67" s="97">
        <f>'Mladí jazdci'!IZ17</f>
        <v>0</v>
      </c>
      <c r="JA67" s="97">
        <f>'Mladí jazdci'!JA17</f>
        <v>0</v>
      </c>
      <c r="JB67" s="97">
        <f>'Mladí jazdci'!JB17</f>
        <v>0</v>
      </c>
      <c r="JC67" s="97">
        <f>'Mladí jazdci'!JC17</f>
        <v>0</v>
      </c>
      <c r="JD67" s="97">
        <f>'Mladí jazdci'!JD17</f>
        <v>7</v>
      </c>
      <c r="JE67" s="97" t="str">
        <f>'Mladí jazdci'!JE17</f>
        <v>o</v>
      </c>
      <c r="JF67" s="97">
        <f>'Mladí jazdci'!JF17</f>
        <v>0</v>
      </c>
      <c r="JG67" s="97">
        <f>'Mladí jazdci'!JG17</f>
        <v>0</v>
      </c>
      <c r="JH67" s="97">
        <f>'Mladí jazdci'!JH17</f>
        <v>0</v>
      </c>
      <c r="JI67" s="97">
        <f>'Mladí jazdci'!JI17</f>
        <v>0</v>
      </c>
      <c r="JJ67" s="97">
        <f>'Mladí jazdci'!JJ17</f>
        <v>0</v>
      </c>
      <c r="JK67" s="97">
        <f>'Mladí jazdci'!JK17</f>
        <v>0</v>
      </c>
      <c r="JL67" s="97">
        <f>'Mladí jazdci'!JL17</f>
        <v>0</v>
      </c>
      <c r="JM67" s="97">
        <f>'Mladí jazdci'!JM17</f>
        <v>0</v>
      </c>
      <c r="JN67" s="97">
        <f>'Mladí jazdci'!JN17</f>
        <v>0</v>
      </c>
      <c r="JO67" s="97">
        <f>'Mladí jazdci'!JO17</f>
        <v>0</v>
      </c>
      <c r="JP67" s="97">
        <f>'Mladí jazdci'!JP17</f>
        <v>0</v>
      </c>
      <c r="JQ67" s="97">
        <f>'Mladí jazdci'!JQ17</f>
        <v>0</v>
      </c>
      <c r="JR67" s="97">
        <f>'Mladí jazdci'!JR17</f>
        <v>0</v>
      </c>
      <c r="JS67" s="97">
        <f>'Mladí jazdci'!JS17</f>
        <v>0</v>
      </c>
      <c r="JT67" s="97" t="str">
        <f>'Mladí jazdci'!JT17</f>
        <v>o</v>
      </c>
      <c r="JU67" s="97">
        <f>'Mladí jazdci'!JU17</f>
        <v>0</v>
      </c>
      <c r="JV67" s="97" t="str">
        <f>'Mladí jazdci'!JV17</f>
        <v>o</v>
      </c>
      <c r="JW67" s="97">
        <f>'Mladí jazdci'!JW17</f>
        <v>0</v>
      </c>
      <c r="JX67" s="97">
        <f>'Mladí jazdci'!JX17</f>
        <v>0</v>
      </c>
      <c r="JY67" s="97">
        <f>'Mladí jazdci'!JY17</f>
        <v>0</v>
      </c>
      <c r="JZ67" s="97">
        <f>'Mladí jazdci'!JZ17</f>
        <v>0</v>
      </c>
      <c r="KA67" s="97">
        <f>'Mladí jazdci'!KA17</f>
        <v>4</v>
      </c>
      <c r="KB67" s="97">
        <f>'Mladí jazdci'!KB17</f>
        <v>0</v>
      </c>
      <c r="KC67" s="97" t="str">
        <f>'Mladí jazdci'!KC17</f>
        <v>o</v>
      </c>
      <c r="KD67" s="97">
        <f>'Mladí jazdci'!KD17</f>
        <v>0</v>
      </c>
      <c r="KE67" s="97">
        <f>'Mladí jazdci'!KE17</f>
        <v>0</v>
      </c>
      <c r="KF67" s="97">
        <f>'Mladí jazdci'!KF17</f>
        <v>0</v>
      </c>
      <c r="KG67" s="97">
        <f>'Mladí jazdci'!KG17</f>
        <v>0</v>
      </c>
      <c r="KH67" s="97">
        <f>'Mladí jazdci'!KH17</f>
        <v>0</v>
      </c>
      <c r="KI67" s="97">
        <f>'Mladí jazdci'!KI17</f>
        <v>0</v>
      </c>
      <c r="KJ67" s="97">
        <f>'Mladí jazdci'!KJ17</f>
        <v>0</v>
      </c>
      <c r="KK67" s="97">
        <f>'Mladí jazdci'!KK17</f>
        <v>0</v>
      </c>
      <c r="KL67" s="97">
        <f>'Mladí jazdci'!KL17</f>
        <v>0</v>
      </c>
      <c r="KM67" s="97">
        <f>'Mladí jazdci'!KM17</f>
        <v>0</v>
      </c>
      <c r="KN67" s="97" t="str">
        <f>'Mladí jazdci'!KN17</f>
        <v>o</v>
      </c>
      <c r="KO67" s="97" t="str">
        <f>'Mladí jazdci'!KO17</f>
        <v>o</v>
      </c>
      <c r="KP67" s="97">
        <f>'Mladí jazdci'!KP17</f>
        <v>0</v>
      </c>
      <c r="KQ67" s="97">
        <f>'Mladí jazdci'!KQ17</f>
        <v>0</v>
      </c>
      <c r="KR67" s="97">
        <f>'Mladí jazdci'!KR17</f>
        <v>0</v>
      </c>
      <c r="KS67" s="97">
        <f>'Mladí jazdci'!KS17</f>
        <v>0</v>
      </c>
      <c r="KT67" s="97" t="str">
        <f>'Mladí jazdci'!KT17</f>
        <v>o</v>
      </c>
      <c r="KU67" s="97">
        <f>'Mladí jazdci'!KU17</f>
        <v>0</v>
      </c>
      <c r="KV67" s="97">
        <f>'Mladí jazdci'!KV17</f>
        <v>0</v>
      </c>
      <c r="KW67" s="97">
        <f>'Mladí jazdci'!KW17</f>
        <v>0</v>
      </c>
      <c r="KX67" s="97">
        <f>'Mladí jazdci'!KX17</f>
        <v>0</v>
      </c>
      <c r="KY67" s="97">
        <f>'Mladí jazdci'!KY17</f>
        <v>0</v>
      </c>
      <c r="KZ67" s="97">
        <f>'Mladí jazdci'!KZ17</f>
        <v>0</v>
      </c>
      <c r="LA67" s="97">
        <f>'Mladí jazdci'!LA17</f>
        <v>0</v>
      </c>
      <c r="LB67" s="97">
        <f>'Mladí jazdci'!LB17</f>
        <v>0</v>
      </c>
      <c r="LC67" s="97">
        <f>'Mladí jazdci'!LC17</f>
        <v>0</v>
      </c>
      <c r="LD67" s="97">
        <f>'Mladí jazdci'!LD17</f>
        <v>0</v>
      </c>
      <c r="LE67" s="97">
        <f>'Mladí jazdci'!LE17</f>
        <v>0</v>
      </c>
      <c r="LF67" s="97">
        <f>'Mladí jazdci'!LF17</f>
        <v>0</v>
      </c>
      <c r="LG67" s="97">
        <f>'Mladí jazdci'!LG17</f>
        <v>0</v>
      </c>
      <c r="LH67" s="97">
        <f>'Mladí jazdci'!LH17</f>
        <v>0</v>
      </c>
      <c r="LI67" s="97">
        <f>'Mladí jazdci'!LI17</f>
        <v>0</v>
      </c>
      <c r="LJ67" s="97" t="str">
        <f>'Mladí jazdci'!LJ17</f>
        <v>o</v>
      </c>
      <c r="LK67" s="97">
        <f>'Mladí jazdci'!LK17</f>
        <v>0</v>
      </c>
      <c r="LL67" s="97" t="str">
        <f>'Mladí jazdci'!LL17</f>
        <v>o</v>
      </c>
      <c r="LM67" s="97">
        <f>'Mladí jazdci'!LM17</f>
        <v>0</v>
      </c>
      <c r="LN67" s="97">
        <f>'Mladí jazdci'!LN17</f>
        <v>0</v>
      </c>
      <c r="LO67" s="97">
        <f>'Mladí jazdci'!LO17</f>
        <v>0</v>
      </c>
      <c r="LP67" s="97">
        <f>'Mladí jazdci'!LP17</f>
        <v>0</v>
      </c>
      <c r="LQ67" s="97">
        <f>'Mladí jazdci'!LQ17</f>
        <v>0</v>
      </c>
      <c r="LR67" s="97">
        <f>'Mladí jazdci'!LR17</f>
        <v>7.5</v>
      </c>
      <c r="LS67" s="97">
        <f>'Mladí jazdci'!LS17</f>
        <v>0</v>
      </c>
      <c r="LT67" s="97" t="str">
        <f>'Mladí jazdci'!LT17</f>
        <v>o</v>
      </c>
      <c r="LU67" s="97">
        <f>'Mladí jazdci'!LU17</f>
        <v>0</v>
      </c>
      <c r="LV67" s="97">
        <f>'Mladí jazdci'!LV17</f>
        <v>0</v>
      </c>
      <c r="LW67" s="97">
        <f>'Mladí jazdci'!LW17</f>
        <v>0</v>
      </c>
      <c r="LX67" s="97">
        <f>'Mladí jazdci'!LX17</f>
        <v>0</v>
      </c>
      <c r="LY67" s="97">
        <f>'Mladí jazdci'!LY17</f>
        <v>0</v>
      </c>
      <c r="LZ67" s="97">
        <f>'Mladí jazdci'!LZ17</f>
        <v>0</v>
      </c>
      <c r="MA67" s="97">
        <f>'Mladí jazdci'!MA17</f>
        <v>0</v>
      </c>
      <c r="MB67" s="97">
        <f>'Mladí jazdci'!MB17</f>
        <v>0</v>
      </c>
      <c r="MC67" s="97">
        <f>'Mladí jazdci'!MC17</f>
        <v>0</v>
      </c>
      <c r="MD67" s="97">
        <f>'Mladí jazdci'!MD17</f>
        <v>0</v>
      </c>
      <c r="ME67" s="97">
        <f>'Mladí jazdci'!ME17</f>
        <v>0</v>
      </c>
      <c r="MF67" s="97">
        <f>'Mladí jazdci'!MF17</f>
        <v>0</v>
      </c>
      <c r="MG67" s="97">
        <f>'Mladí jazdci'!MG17</f>
        <v>0</v>
      </c>
      <c r="MH67" s="97">
        <f>'Mladí jazdci'!MH17</f>
        <v>0</v>
      </c>
      <c r="MI67" s="97">
        <f>'Mladí jazdci'!MI17</f>
        <v>0</v>
      </c>
      <c r="MJ67" s="97">
        <f>'Mladí jazdci'!MJ17</f>
        <v>0</v>
      </c>
      <c r="MK67" s="97">
        <f>'Mladí jazdci'!MK17</f>
        <v>0</v>
      </c>
      <c r="ML67" s="97">
        <f>'Mladí jazdci'!ML17</f>
        <v>0</v>
      </c>
      <c r="MM67" s="97">
        <f>'Mladí jazdci'!MM17</f>
        <v>0</v>
      </c>
      <c r="MN67" s="97">
        <f>'Mladí jazdci'!MN17</f>
        <v>0</v>
      </c>
      <c r="MO67" s="97">
        <f>'Mladí jazdci'!MO17</f>
        <v>0</v>
      </c>
      <c r="MP67" s="97">
        <f>'Mladí jazdci'!MP17</f>
        <v>0</v>
      </c>
      <c r="MQ67" s="97">
        <f>'Mladí jazdci'!MQ17</f>
        <v>0</v>
      </c>
      <c r="MR67" s="97">
        <f>'Mladí jazdci'!MR17</f>
        <v>0</v>
      </c>
      <c r="MS67" s="97">
        <f>'Mladí jazdci'!MS17</f>
        <v>0</v>
      </c>
      <c r="MT67" s="97">
        <f>'Mladí jazdci'!MT17</f>
        <v>0</v>
      </c>
      <c r="MU67" s="97">
        <f>'Mladí jazdci'!MU17</f>
        <v>0</v>
      </c>
      <c r="MV67" s="97">
        <f>'Mladí jazdci'!MV17</f>
        <v>0</v>
      </c>
      <c r="MW67" s="97">
        <f>'Mladí jazdci'!MW17</f>
        <v>0</v>
      </c>
      <c r="MX67" s="97">
        <f>'Mladí jazdci'!MX17</f>
        <v>0</v>
      </c>
      <c r="MY67" s="97">
        <f>'Mladí jazdci'!MY17</f>
        <v>0</v>
      </c>
      <c r="MZ67" s="97">
        <f>'Mladí jazdci'!MZ17</f>
        <v>0</v>
      </c>
      <c r="NA67" s="97">
        <f>'Mladí jazdci'!NA17</f>
        <v>0</v>
      </c>
      <c r="NB67" s="97">
        <f>'Mladí jazdci'!NB17</f>
        <v>0</v>
      </c>
      <c r="NC67" s="97">
        <f>'Mladí jazdci'!NC17</f>
        <v>0</v>
      </c>
      <c r="ND67" s="97">
        <f>'Mladí jazdci'!ND17</f>
        <v>0</v>
      </c>
      <c r="NE67" s="97">
        <f>'Mladí jazdci'!NE17</f>
        <v>0</v>
      </c>
      <c r="NF67" s="97">
        <f>'Mladí jazdci'!NF17</f>
        <v>0</v>
      </c>
      <c r="NG67" s="97">
        <f>'Mladí jazdci'!NG17</f>
        <v>0</v>
      </c>
      <c r="NH67" s="97">
        <f>'Mladí jazdci'!NH17</f>
        <v>0</v>
      </c>
      <c r="NI67" s="97">
        <f>'Mladí jazdci'!NI17</f>
        <v>0</v>
      </c>
      <c r="NJ67" s="97">
        <f>'Mladí jazdci'!NJ17</f>
        <v>0</v>
      </c>
      <c r="NK67" s="97">
        <f>'Mladí jazdci'!NK17</f>
        <v>0</v>
      </c>
      <c r="NL67" s="97">
        <f>'Mladí jazdci'!NL17</f>
        <v>0</v>
      </c>
      <c r="NM67" s="97">
        <f>'Mladí jazdci'!NM17</f>
        <v>0</v>
      </c>
      <c r="NN67" s="97">
        <f>'Mladí jazdci'!NN17</f>
        <v>0</v>
      </c>
      <c r="NO67" s="97">
        <f>'Mladí jazdci'!NO17</f>
        <v>0</v>
      </c>
      <c r="NP67" s="97">
        <f>'Mladí jazdci'!NP17</f>
        <v>0</v>
      </c>
      <c r="NQ67" s="97">
        <f>'Mladí jazdci'!NQ17</f>
        <v>0</v>
      </c>
      <c r="NR67" s="97">
        <f>'Mladí jazdci'!NR17</f>
        <v>0</v>
      </c>
      <c r="NS67" s="97">
        <f>'Mladí jazdci'!NS17</f>
        <v>0</v>
      </c>
      <c r="NT67" s="97">
        <f>'Mladí jazdci'!NT17</f>
        <v>0</v>
      </c>
      <c r="NU67" s="97">
        <f>'Mladí jazdci'!NU17</f>
        <v>0</v>
      </c>
      <c r="NV67" s="97">
        <f>'Mladí jazdci'!NV17</f>
        <v>0</v>
      </c>
      <c r="NW67" s="97">
        <f>'Mladí jazdci'!NW17</f>
        <v>0</v>
      </c>
      <c r="NX67" s="97">
        <f>'Mladí jazdci'!NX17</f>
        <v>0</v>
      </c>
      <c r="NY67" s="97">
        <f>'Mladí jazdci'!NY17</f>
        <v>0</v>
      </c>
      <c r="NZ67" s="97">
        <f>'Mladí jazdci'!NZ17</f>
        <v>0</v>
      </c>
      <c r="OA67" s="97">
        <f>'Mladí jazdci'!OA17</f>
        <v>0</v>
      </c>
      <c r="OB67" s="97">
        <f>'Mladí jazdci'!OB17</f>
        <v>0</v>
      </c>
      <c r="OC67" s="97">
        <f>'Mladí jazdci'!OC17</f>
        <v>0</v>
      </c>
      <c r="OD67" s="97">
        <f>'Mladí jazdci'!OD17</f>
        <v>0</v>
      </c>
      <c r="OE67" s="97">
        <f>'Mladí jazdci'!OE17</f>
        <v>0</v>
      </c>
      <c r="OF67" s="97">
        <f>'Mladí jazdci'!OF17</f>
        <v>0</v>
      </c>
      <c r="OG67" s="97">
        <f>'Mladí jazdci'!OG17</f>
        <v>0</v>
      </c>
      <c r="OH67" s="97">
        <f>'Mladí jazdci'!OH17</f>
        <v>0</v>
      </c>
      <c r="OI67" s="97">
        <f>'Mladí jazdci'!OI17</f>
        <v>0</v>
      </c>
      <c r="OJ67" s="97">
        <f>'Mladí jazdci'!OJ17</f>
        <v>0</v>
      </c>
      <c r="OK67" s="97">
        <f>'Mladí jazdci'!OK17</f>
        <v>0</v>
      </c>
      <c r="OL67" s="97">
        <f>'Mladí jazdci'!OL17</f>
        <v>0</v>
      </c>
      <c r="OM67" s="97">
        <f>'Mladí jazdci'!OM17</f>
        <v>0</v>
      </c>
      <c r="ON67" s="97">
        <f>'Mladí jazdci'!ON17</f>
        <v>0</v>
      </c>
      <c r="OO67" s="97">
        <f>'Mladí jazdci'!OO17</f>
        <v>0</v>
      </c>
      <c r="OP67" s="97">
        <f>'Mladí jazdci'!OP17</f>
        <v>0</v>
      </c>
      <c r="OQ67" s="97">
        <f>'Mladí jazdci'!OQ17</f>
        <v>0</v>
      </c>
      <c r="OR67" s="97">
        <f>'Mladí jazdci'!OR17</f>
        <v>0</v>
      </c>
      <c r="OS67" s="97">
        <f>'Mladí jazdci'!OS17</f>
        <v>0</v>
      </c>
      <c r="OT67" s="97">
        <f>'Mladí jazdci'!OT17</f>
        <v>0</v>
      </c>
      <c r="OU67" s="97">
        <f>'Mladí jazdci'!OU17</f>
        <v>0</v>
      </c>
      <c r="OV67" s="97">
        <f>'Mladí jazdci'!OV17</f>
        <v>0</v>
      </c>
      <c r="OW67" s="97">
        <f>'Mladí jazdci'!OW17</f>
        <v>0</v>
      </c>
      <c r="OX67" s="97">
        <f>'Mladí jazdci'!OX17</f>
        <v>0</v>
      </c>
      <c r="OY67" s="97">
        <f>'Mladí jazdci'!OY17</f>
        <v>0</v>
      </c>
      <c r="OZ67" s="97">
        <f>'Mladí jazdci'!OZ17</f>
        <v>0</v>
      </c>
      <c r="PA67" s="97">
        <f>'Mladí jazdci'!PA17</f>
        <v>0</v>
      </c>
      <c r="PB67" s="97">
        <f>'Mladí jazdci'!PB17</f>
        <v>0</v>
      </c>
      <c r="PC67" s="97">
        <f>'Mladí jazdci'!PC17</f>
        <v>0</v>
      </c>
      <c r="PD67" s="97">
        <f>'Mladí jazdci'!PD17</f>
        <v>0</v>
      </c>
      <c r="PE67" s="97">
        <f>'Mladí jazdci'!PE17</f>
        <v>0</v>
      </c>
      <c r="PF67" s="97">
        <f>'Mladí jazdci'!PF17</f>
        <v>0</v>
      </c>
      <c r="PG67" s="97">
        <f>'Mladí jazdci'!PG17</f>
        <v>0</v>
      </c>
      <c r="PH67" s="97">
        <f>'Mladí jazdci'!PH17</f>
        <v>0</v>
      </c>
      <c r="PI67" s="97">
        <f>'Mladí jazdci'!PI17</f>
        <v>0</v>
      </c>
      <c r="PJ67" s="97">
        <f>'Mladí jazdci'!PJ17</f>
        <v>0</v>
      </c>
      <c r="PK67" s="97">
        <f>'Mladí jazdci'!PK17</f>
        <v>0</v>
      </c>
      <c r="PL67" s="97">
        <f>'Mladí jazdci'!PL17</f>
        <v>0</v>
      </c>
      <c r="PM67" s="97">
        <f>'Mladí jazdci'!PM17</f>
        <v>0</v>
      </c>
      <c r="PN67" s="97">
        <f>'Mladí jazdci'!PN17</f>
        <v>0</v>
      </c>
      <c r="PO67" s="97">
        <f>'Mladí jazdci'!PO17</f>
        <v>0</v>
      </c>
      <c r="PP67" s="97">
        <f>'Mladí jazdci'!PP17</f>
        <v>0</v>
      </c>
      <c r="PQ67" s="97">
        <f>'Mladí jazdci'!PQ17</f>
        <v>0</v>
      </c>
      <c r="PR67" s="97">
        <f>'Mladí jazdci'!PR17</f>
        <v>0</v>
      </c>
      <c r="PS67" s="97">
        <f>'Mladí jazdci'!PS17</f>
        <v>0</v>
      </c>
      <c r="PT67" s="97">
        <f>'Mladí jazdci'!PT17</f>
        <v>0</v>
      </c>
      <c r="PU67" s="97">
        <f>'Mladí jazdci'!PU17</f>
        <v>0</v>
      </c>
      <c r="PV67" s="97">
        <f>'Mladí jazdci'!PV17</f>
        <v>0</v>
      </c>
      <c r="PW67" s="97">
        <f>'Mladí jazdci'!PW17</f>
        <v>0</v>
      </c>
      <c r="PX67" s="97">
        <f>'Mladí jazdci'!PX17</f>
        <v>0</v>
      </c>
      <c r="PY67" s="97">
        <f>'Mladí jazdci'!PY17</f>
        <v>0</v>
      </c>
      <c r="PZ67" s="97">
        <f>'Mladí jazdci'!PZ17</f>
        <v>0</v>
      </c>
      <c r="QA67" s="97">
        <f>'Mladí jazdci'!QA17</f>
        <v>0</v>
      </c>
      <c r="QB67" s="97">
        <f>'Mladí jazdci'!QB17</f>
        <v>0</v>
      </c>
      <c r="QC67" s="97">
        <f>'Mladí jazdci'!QC17</f>
        <v>0</v>
      </c>
      <c r="QD67" s="97">
        <f>'Mladí jazdci'!QD17</f>
        <v>0</v>
      </c>
      <c r="QE67" s="97">
        <f>'Mladí jazdci'!QE17</f>
        <v>0</v>
      </c>
      <c r="QF67" s="97">
        <f>'Mladí jazdci'!QF17</f>
        <v>0</v>
      </c>
      <c r="QG67" s="97">
        <f>'Mladí jazdci'!QG17</f>
        <v>0</v>
      </c>
      <c r="QH67" s="97">
        <f>'Mladí jazdci'!QH17</f>
        <v>0</v>
      </c>
      <c r="QI67" s="97">
        <f>'Mladí jazdci'!QI17</f>
        <v>0</v>
      </c>
      <c r="QJ67" s="97">
        <f>'Mladí jazdci'!QJ17</f>
        <v>0</v>
      </c>
      <c r="QK67" s="97">
        <f>'Mladí jazdci'!QK17</f>
        <v>0</v>
      </c>
      <c r="QL67" s="97">
        <f>'Mladí jazdci'!QL17</f>
        <v>0</v>
      </c>
      <c r="QM67" s="97">
        <f>'Mladí jazdci'!QM17</f>
        <v>0</v>
      </c>
      <c r="QN67" s="97">
        <f>'Mladí jazdci'!QN17</f>
        <v>0</v>
      </c>
      <c r="QO67" s="97">
        <f>'Mladí jazdci'!QO17</f>
        <v>0</v>
      </c>
      <c r="QP67" s="97">
        <f>'Mladí jazdci'!QP17</f>
        <v>0</v>
      </c>
      <c r="QQ67" s="97">
        <f>'Mladí jazdci'!QQ17</f>
        <v>0</v>
      </c>
      <c r="QR67" s="97">
        <f>'Mladí jazdci'!QR17</f>
        <v>0</v>
      </c>
      <c r="QS67" s="97">
        <f>'Mladí jazdci'!QS17</f>
        <v>0</v>
      </c>
      <c r="QT67" s="97">
        <f>'Mladí jazdci'!QT17</f>
        <v>0</v>
      </c>
      <c r="QU67" s="97">
        <f>'Mladí jazdci'!QU17</f>
        <v>0</v>
      </c>
      <c r="QV67" s="97">
        <f>'Mladí jazdci'!QV17</f>
        <v>0</v>
      </c>
      <c r="QW67" s="97">
        <f>'Mladí jazdci'!QW17</f>
        <v>0</v>
      </c>
      <c r="QX67" s="97">
        <f>'Mladí jazdci'!QX17</f>
        <v>0</v>
      </c>
      <c r="QY67" s="97">
        <f>'Mladí jazdci'!QY17</f>
        <v>0</v>
      </c>
      <c r="QZ67" s="97">
        <f>'Mladí jazdci'!QZ17</f>
        <v>0</v>
      </c>
      <c r="RA67" s="97">
        <f>'Mladí jazdci'!RA17</f>
        <v>0</v>
      </c>
      <c r="RB67" s="97">
        <f>'Mladí jazdci'!RB17</f>
        <v>0</v>
      </c>
      <c r="RC67" s="97">
        <f>'Mladí jazdci'!RC17</f>
        <v>0</v>
      </c>
      <c r="RD67" s="97">
        <f>'Mladí jazdci'!RD17</f>
        <v>0</v>
      </c>
      <c r="RE67" s="97">
        <f>'Mladí jazdci'!RE17</f>
        <v>0</v>
      </c>
      <c r="RF67" s="97">
        <f>'Mladí jazdci'!RF17</f>
        <v>0</v>
      </c>
      <c r="RG67" s="97">
        <f>'Mladí jazdci'!RG17</f>
        <v>0</v>
      </c>
      <c r="RH67" s="97">
        <f>'Mladí jazdci'!RH17</f>
        <v>0</v>
      </c>
      <c r="RI67" s="97">
        <f>'Mladí jazdci'!RI17</f>
        <v>0</v>
      </c>
      <c r="RJ67" s="97">
        <f>'Mladí jazdci'!RJ17</f>
        <v>0</v>
      </c>
      <c r="RK67" s="97">
        <f>'Mladí jazdci'!RK17</f>
        <v>0</v>
      </c>
      <c r="RL67" s="97">
        <f>'Mladí jazdci'!RL17</f>
        <v>0</v>
      </c>
      <c r="RM67" s="97">
        <f>'Mladí jazdci'!RM17</f>
        <v>0</v>
      </c>
      <c r="RN67" s="97">
        <f>'Mladí jazdci'!RN17</f>
        <v>0</v>
      </c>
      <c r="RO67" s="97">
        <f>'Mladí jazdci'!RO17</f>
        <v>0</v>
      </c>
      <c r="RP67" s="97">
        <f>'Mladí jazdci'!RP17</f>
        <v>0</v>
      </c>
      <c r="RQ67" s="97">
        <f>'Mladí jazdci'!RQ17</f>
        <v>0</v>
      </c>
      <c r="RR67" s="97">
        <f>'Mladí jazdci'!RR17</f>
        <v>0</v>
      </c>
      <c r="RS67" s="97">
        <f>'Mladí jazdci'!RS17</f>
        <v>0</v>
      </c>
      <c r="RT67" s="97">
        <f>'Mladí jazdci'!RT17</f>
        <v>0</v>
      </c>
      <c r="RU67" s="97">
        <f>'Mladí jazdci'!RU17</f>
        <v>0</v>
      </c>
      <c r="RV67" s="97">
        <f>'Mladí jazdci'!RV17</f>
        <v>0</v>
      </c>
      <c r="RW67" s="97">
        <f>'Mladí jazdci'!RW17</f>
        <v>0</v>
      </c>
      <c r="RX67" s="97">
        <f>'Mladí jazdci'!RX17</f>
        <v>0</v>
      </c>
      <c r="RY67" s="97">
        <f>'Mladí jazdci'!RY17</f>
        <v>0</v>
      </c>
      <c r="RZ67" s="97">
        <f>'Mladí jazdci'!RZ17</f>
        <v>0</v>
      </c>
      <c r="SA67" s="97">
        <f>'Mladí jazdci'!SA17</f>
        <v>0</v>
      </c>
      <c r="SB67" s="97">
        <f>'Mladí jazdci'!SB17</f>
        <v>0</v>
      </c>
      <c r="SC67" s="97">
        <f>'Mladí jazdci'!SC17</f>
        <v>0</v>
      </c>
      <c r="SD67" s="97">
        <f>'Mladí jazdci'!SD17</f>
        <v>0</v>
      </c>
      <c r="SE67" s="97">
        <f>'Mladí jazdci'!SE17</f>
        <v>0</v>
      </c>
      <c r="SF67" s="97">
        <f>'Mladí jazdci'!SF17</f>
        <v>0</v>
      </c>
      <c r="SG67" s="97">
        <f>'Mladí jazdci'!SG17</f>
        <v>0</v>
      </c>
      <c r="SH67" s="97">
        <f>'Mladí jazdci'!SH17</f>
        <v>0</v>
      </c>
      <c r="SI67" s="97">
        <f>'Mladí jazdci'!SI17</f>
        <v>0</v>
      </c>
      <c r="SJ67" s="97">
        <f>'Mladí jazdci'!SJ17</f>
        <v>0</v>
      </c>
      <c r="SK67" s="97">
        <f>'Mladí jazdci'!SK17</f>
        <v>0</v>
      </c>
      <c r="SL67" s="97">
        <f>'Mladí jazdci'!SL17</f>
        <v>0</v>
      </c>
      <c r="SM67" s="97">
        <f>'Mladí jazdci'!SM17</f>
        <v>0</v>
      </c>
      <c r="SN67" s="97">
        <f>'Mladí jazdci'!SN17</f>
        <v>0</v>
      </c>
      <c r="SO67" s="97">
        <f>'Mladí jazdci'!SO17</f>
        <v>0</v>
      </c>
      <c r="SP67" s="97">
        <f>'Mladí jazdci'!SP17</f>
        <v>0</v>
      </c>
      <c r="SQ67" s="97">
        <f>'Mladí jazdci'!SQ17</f>
        <v>0</v>
      </c>
      <c r="SR67" s="97">
        <f>'Mladí jazdci'!SR17</f>
        <v>0</v>
      </c>
      <c r="SS67" s="97">
        <f>'Mladí jazdci'!SS17</f>
        <v>0</v>
      </c>
      <c r="ST67" s="97">
        <f>'Mladí jazdci'!ST17</f>
        <v>0</v>
      </c>
      <c r="SU67" s="97">
        <f>'Mladí jazdci'!SU17</f>
        <v>0</v>
      </c>
      <c r="SV67" s="97">
        <f>'Mladí jazdci'!SV17</f>
        <v>0</v>
      </c>
      <c r="SW67" s="97">
        <f>'Mladí jazdci'!SW17</f>
        <v>0</v>
      </c>
      <c r="SX67" s="97">
        <f>'Mladí jazdci'!SX17</f>
        <v>0</v>
      </c>
      <c r="SY67" s="97">
        <f>'Mladí jazdci'!SY17</f>
        <v>0</v>
      </c>
      <c r="SZ67" s="97">
        <f>'Mladí jazdci'!SZ17</f>
        <v>0</v>
      </c>
      <c r="TA67" s="97">
        <f>'Mladí jazdci'!TA17</f>
        <v>0</v>
      </c>
      <c r="TB67" s="97">
        <f>'Mladí jazdci'!TB17</f>
        <v>0</v>
      </c>
    </row>
    <row r="68" spans="1:522" s="1" customFormat="1" ht="18" customHeight="1" x14ac:dyDescent="0.2">
      <c r="A68" s="12">
        <v>49</v>
      </c>
      <c r="B68" s="11" t="s">
        <v>553</v>
      </c>
      <c r="C68" s="1">
        <v>13120</v>
      </c>
      <c r="E68" s="4" t="s">
        <v>89</v>
      </c>
      <c r="F68" s="1">
        <v>8872</v>
      </c>
      <c r="G68" s="9" t="s">
        <v>98</v>
      </c>
      <c r="H68" s="4" t="s">
        <v>517</v>
      </c>
      <c r="I68" s="1">
        <f t="shared" si="0"/>
        <v>19</v>
      </c>
      <c r="J68" s="12">
        <f>Tabuľka4[[#This Row],[Stĺpec9]]+I69</f>
        <v>27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>
        <v>3</v>
      </c>
      <c r="BK68" s="97">
        <v>2</v>
      </c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>
        <f>3+4</f>
        <v>7</v>
      </c>
      <c r="CB68" s="97"/>
      <c r="CC68" s="97"/>
      <c r="CD68" s="97"/>
      <c r="CE68" s="97"/>
      <c r="CF68" s="97"/>
      <c r="CG68" s="97"/>
      <c r="CH68" s="97"/>
      <c r="CI68" s="97"/>
      <c r="CJ68" s="97">
        <f>2+5</f>
        <v>7</v>
      </c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 t="s">
        <v>516</v>
      </c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" customFormat="1" ht="18" customHeight="1" x14ac:dyDescent="0.2">
      <c r="A69" s="12"/>
      <c r="B69" s="11"/>
      <c r="E69" s="4" t="s">
        <v>16</v>
      </c>
      <c r="F69" s="9" t="s">
        <v>17</v>
      </c>
      <c r="G69" s="9" t="s">
        <v>95</v>
      </c>
      <c r="H69" s="4"/>
      <c r="I69" s="1">
        <f t="shared" si="0"/>
        <v>8</v>
      </c>
      <c r="J69" s="12"/>
      <c r="K69" s="97">
        <f>Seniori!K22</f>
        <v>0</v>
      </c>
      <c r="L69" s="97">
        <f>Seniori!L22</f>
        <v>0</v>
      </c>
      <c r="M69" s="97">
        <f>Seniori!M22</f>
        <v>0</v>
      </c>
      <c r="N69" s="97">
        <f>Seniori!N22</f>
        <v>0</v>
      </c>
      <c r="O69" s="97">
        <f>Seniori!O22</f>
        <v>0</v>
      </c>
      <c r="P69" s="97">
        <f>Seniori!P22</f>
        <v>0</v>
      </c>
      <c r="Q69" s="97">
        <f>Seniori!Q22</f>
        <v>0</v>
      </c>
      <c r="R69" s="97">
        <f>Seniori!R22</f>
        <v>0</v>
      </c>
      <c r="S69" s="97">
        <f>Seniori!S22</f>
        <v>0</v>
      </c>
      <c r="T69" s="97">
        <f>Seniori!T22</f>
        <v>0</v>
      </c>
      <c r="U69" s="97">
        <f>Seniori!U22</f>
        <v>0</v>
      </c>
      <c r="V69" s="97">
        <f>Seniori!V22</f>
        <v>0</v>
      </c>
      <c r="W69" s="97">
        <f>Seniori!W22</f>
        <v>0</v>
      </c>
      <c r="X69" s="97">
        <f>Seniori!X22</f>
        <v>0</v>
      </c>
      <c r="Y69" s="97">
        <f>Seniori!Y22</f>
        <v>0</v>
      </c>
      <c r="Z69" s="97">
        <f>Seniori!Z22</f>
        <v>0</v>
      </c>
      <c r="AA69" s="97">
        <f>Seniori!AA22</f>
        <v>0</v>
      </c>
      <c r="AB69" s="97">
        <f>Seniori!AB22</f>
        <v>0</v>
      </c>
      <c r="AC69" s="97">
        <f>Seniori!AC22</f>
        <v>0</v>
      </c>
      <c r="AD69" s="97">
        <f>Seniori!AD22</f>
        <v>0</v>
      </c>
      <c r="AE69" s="97">
        <f>Seniori!AE22</f>
        <v>0</v>
      </c>
      <c r="AF69" s="97">
        <f>Seniori!AF22</f>
        <v>0</v>
      </c>
      <c r="AG69" s="97">
        <f>Seniori!AG22</f>
        <v>0</v>
      </c>
      <c r="AH69" s="97">
        <f>Seniori!AH22</f>
        <v>0</v>
      </c>
      <c r="AI69" s="97">
        <f>Seniori!AI22</f>
        <v>0</v>
      </c>
      <c r="AJ69" s="97">
        <f>Seniori!AJ22</f>
        <v>0</v>
      </c>
      <c r="AK69" s="97">
        <f>Seniori!AK22</f>
        <v>0</v>
      </c>
      <c r="AL69" s="97">
        <f>Seniori!AL22</f>
        <v>0</v>
      </c>
      <c r="AM69" s="97">
        <f>Seniori!AM22</f>
        <v>0</v>
      </c>
      <c r="AN69" s="97">
        <f>Seniori!AN22</f>
        <v>0</v>
      </c>
      <c r="AO69" s="97">
        <f>Seniori!AO22</f>
        <v>0</v>
      </c>
      <c r="AP69" s="97">
        <f>Seniori!AP22</f>
        <v>0</v>
      </c>
      <c r="AQ69" s="97">
        <f>Seniori!AQ22</f>
        <v>0</v>
      </c>
      <c r="AR69" s="97">
        <f>Seniori!AR22</f>
        <v>0</v>
      </c>
      <c r="AS69" s="97">
        <f>Seniori!AS22</f>
        <v>0</v>
      </c>
      <c r="AT69" s="97">
        <f>Seniori!AT22</f>
        <v>0</v>
      </c>
      <c r="AU69" s="97">
        <f>Seniori!AU22</f>
        <v>0</v>
      </c>
      <c r="AV69" s="97">
        <f>Seniori!AV22</f>
        <v>0</v>
      </c>
      <c r="AW69" s="97">
        <f>Seniori!AW22</f>
        <v>0</v>
      </c>
      <c r="AX69" s="97">
        <f>Seniori!AX22</f>
        <v>0</v>
      </c>
      <c r="AY69" s="97">
        <f>Seniori!AY22</f>
        <v>0</v>
      </c>
      <c r="AZ69" s="97">
        <f>Seniori!AZ22</f>
        <v>0</v>
      </c>
      <c r="BA69" s="97">
        <f>Seniori!BA22</f>
        <v>0</v>
      </c>
      <c r="BB69" s="97">
        <f>Seniori!BB22</f>
        <v>0</v>
      </c>
      <c r="BC69" s="97">
        <f>Seniori!BC22</f>
        <v>0</v>
      </c>
      <c r="BD69" s="97">
        <f>Seniori!BD22</f>
        <v>0</v>
      </c>
      <c r="BE69" s="97">
        <f>Seniori!BE22</f>
        <v>0</v>
      </c>
      <c r="BF69" s="97">
        <f>Seniori!BF22</f>
        <v>0</v>
      </c>
      <c r="BG69" s="97">
        <f>Seniori!BG22</f>
        <v>0</v>
      </c>
      <c r="BH69" s="97">
        <f>Seniori!BH22</f>
        <v>0</v>
      </c>
      <c r="BI69" s="97">
        <f>Seniori!BI22</f>
        <v>0</v>
      </c>
      <c r="BJ69" s="97">
        <f>Seniori!BJ22</f>
        <v>0</v>
      </c>
      <c r="BK69" s="97">
        <f>Seniori!BK22</f>
        <v>0</v>
      </c>
      <c r="BL69" s="97">
        <f>Seniori!BL22</f>
        <v>0</v>
      </c>
      <c r="BM69" s="97">
        <f>Seniori!BM22</f>
        <v>0</v>
      </c>
      <c r="BN69" s="97">
        <f>Seniori!BN22</f>
        <v>0</v>
      </c>
      <c r="BO69" s="97">
        <f>Seniori!BO22</f>
        <v>0</v>
      </c>
      <c r="BP69" s="97">
        <f>Seniori!BP22</f>
        <v>0</v>
      </c>
      <c r="BQ69" s="97">
        <f>Seniori!BQ22</f>
        <v>0</v>
      </c>
      <c r="BR69" s="97">
        <f>Seniori!BR22</f>
        <v>0</v>
      </c>
      <c r="BS69" s="97">
        <f>Seniori!BS22</f>
        <v>0</v>
      </c>
      <c r="BT69" s="97">
        <f>Seniori!BT22</f>
        <v>0</v>
      </c>
      <c r="BU69" s="97">
        <f>Seniori!BU22</f>
        <v>0</v>
      </c>
      <c r="BV69" s="97">
        <f>Seniori!BV22</f>
        <v>0</v>
      </c>
      <c r="BW69" s="97">
        <f>Seniori!BW22</f>
        <v>0</v>
      </c>
      <c r="BX69" s="97">
        <f>Seniori!BX22</f>
        <v>0</v>
      </c>
      <c r="BY69" s="97">
        <f>Seniori!BY22</f>
        <v>0</v>
      </c>
      <c r="BZ69" s="97">
        <f>Seniori!BZ22</f>
        <v>0</v>
      </c>
      <c r="CA69" s="97">
        <f>Seniori!CA22</f>
        <v>0</v>
      </c>
      <c r="CB69" s="97">
        <f>Seniori!CB22</f>
        <v>3</v>
      </c>
      <c r="CC69" s="97">
        <f>Seniori!CC22</f>
        <v>0</v>
      </c>
      <c r="CD69" s="97">
        <f>Seniori!CD22</f>
        <v>0</v>
      </c>
      <c r="CE69" s="97">
        <f>Seniori!CE22</f>
        <v>0</v>
      </c>
      <c r="CF69" s="97">
        <f>Seniori!CF22</f>
        <v>0</v>
      </c>
      <c r="CG69" s="97">
        <f>Seniori!CG22</f>
        <v>0</v>
      </c>
      <c r="CH69" s="97">
        <f>Seniori!CH22</f>
        <v>0</v>
      </c>
      <c r="CI69" s="97">
        <f>Seniori!CI22</f>
        <v>0</v>
      </c>
      <c r="CJ69" s="97">
        <f>Seniori!CJ22</f>
        <v>0</v>
      </c>
      <c r="CK69" s="97">
        <f>Seniori!CK22</f>
        <v>5</v>
      </c>
      <c r="CL69" s="97">
        <f>Seniori!CL22</f>
        <v>0</v>
      </c>
      <c r="CM69" s="97">
        <f>Seniori!CM22</f>
        <v>0</v>
      </c>
      <c r="CN69" s="97">
        <f>Seniori!CN22</f>
        <v>0</v>
      </c>
      <c r="CO69" s="97">
        <f>Seniori!CO22</f>
        <v>0</v>
      </c>
      <c r="CP69" s="97">
        <f>Seniori!CP22</f>
        <v>0</v>
      </c>
      <c r="CQ69" s="97">
        <f>Seniori!CQ22</f>
        <v>0</v>
      </c>
      <c r="CR69" s="97">
        <f>Seniori!CR22</f>
        <v>0</v>
      </c>
      <c r="CS69" s="97">
        <f>Seniori!CS22</f>
        <v>0</v>
      </c>
      <c r="CT69" s="97">
        <f>Seniori!CT22</f>
        <v>0</v>
      </c>
      <c r="CU69" s="97">
        <f>Seniori!CU22</f>
        <v>0</v>
      </c>
      <c r="CV69" s="97">
        <f>Seniori!CV22</f>
        <v>0</v>
      </c>
      <c r="CW69" s="97">
        <f>Seniori!CW22</f>
        <v>0</v>
      </c>
      <c r="CX69" s="97">
        <f>Seniori!CX22</f>
        <v>0</v>
      </c>
      <c r="CY69" s="97">
        <f>Seniori!CY22</f>
        <v>0</v>
      </c>
      <c r="CZ69" s="97">
        <f>Seniori!CZ22</f>
        <v>0</v>
      </c>
      <c r="DA69" s="97">
        <f>Seniori!DA22</f>
        <v>0</v>
      </c>
      <c r="DB69" s="97">
        <f>Seniori!DB22</f>
        <v>0</v>
      </c>
      <c r="DC69" s="97">
        <f>Seniori!DC22</f>
        <v>0</v>
      </c>
      <c r="DD69" s="97">
        <f>Seniori!DD22</f>
        <v>0</v>
      </c>
      <c r="DE69" s="97">
        <f>Seniori!DE22</f>
        <v>0</v>
      </c>
      <c r="DF69" s="97">
        <f>Seniori!DF22</f>
        <v>0</v>
      </c>
      <c r="DG69" s="97">
        <f>Seniori!DG22</f>
        <v>0</v>
      </c>
      <c r="DH69" s="97">
        <f>Seniori!DH22</f>
        <v>0</v>
      </c>
      <c r="DI69" s="97">
        <f>Seniori!DI22</f>
        <v>0</v>
      </c>
      <c r="DJ69" s="97">
        <f>Seniori!DJ22</f>
        <v>0</v>
      </c>
      <c r="DK69" s="97">
        <f>Seniori!DK22</f>
        <v>0</v>
      </c>
      <c r="DL69" s="97">
        <f>Seniori!DL22</f>
        <v>0</v>
      </c>
      <c r="DM69" s="97">
        <f>Seniori!DM22</f>
        <v>0</v>
      </c>
      <c r="DN69" s="97">
        <f>Seniori!DN22</f>
        <v>0</v>
      </c>
      <c r="DO69" s="97">
        <f>Seniori!DO22</f>
        <v>0</v>
      </c>
      <c r="DP69" s="97">
        <f>Seniori!DP22</f>
        <v>0</v>
      </c>
      <c r="DQ69" s="97">
        <f>Seniori!DQ22</f>
        <v>0</v>
      </c>
      <c r="DR69" s="97">
        <f>Seniori!DR22</f>
        <v>0</v>
      </c>
      <c r="DS69" s="97">
        <f>Seniori!DS22</f>
        <v>0</v>
      </c>
      <c r="DT69" s="97">
        <f>Seniori!DT22</f>
        <v>0</v>
      </c>
      <c r="DU69" s="97">
        <f>Seniori!DU22</f>
        <v>0</v>
      </c>
      <c r="DV69" s="97">
        <f>Seniori!DV22</f>
        <v>0</v>
      </c>
      <c r="DW69" s="97">
        <f>Seniori!DW22</f>
        <v>0</v>
      </c>
      <c r="DX69" s="97">
        <f>Seniori!DX22</f>
        <v>0</v>
      </c>
      <c r="DY69" s="97">
        <f>Seniori!DY22</f>
        <v>0</v>
      </c>
      <c r="DZ69" s="97">
        <f>Seniori!DZ22</f>
        <v>0</v>
      </c>
      <c r="EA69" s="97">
        <f>Seniori!EA22</f>
        <v>0</v>
      </c>
      <c r="EB69" s="97">
        <f>Seniori!EB22</f>
        <v>0</v>
      </c>
      <c r="EC69" s="97">
        <f>Seniori!EC22</f>
        <v>0</v>
      </c>
      <c r="ED69" s="97">
        <f>Seniori!ED22</f>
        <v>0</v>
      </c>
      <c r="EE69" s="97">
        <f>Seniori!EE22</f>
        <v>0</v>
      </c>
      <c r="EF69" s="97">
        <f>Seniori!EF22</f>
        <v>0</v>
      </c>
      <c r="EG69" s="97">
        <f>Seniori!EG22</f>
        <v>0</v>
      </c>
      <c r="EH69" s="97">
        <f>Seniori!EH22</f>
        <v>0</v>
      </c>
      <c r="EI69" s="97">
        <f>Seniori!EI22</f>
        <v>0</v>
      </c>
      <c r="EJ69" s="97">
        <f>Seniori!EJ22</f>
        <v>0</v>
      </c>
      <c r="EK69" s="97">
        <f>Seniori!EK22</f>
        <v>0</v>
      </c>
      <c r="EL69" s="97">
        <f>Seniori!EL22</f>
        <v>0</v>
      </c>
      <c r="EM69" s="97">
        <f>Seniori!EM22</f>
        <v>0</v>
      </c>
      <c r="EN69" s="97">
        <f>Seniori!EN22</f>
        <v>0</v>
      </c>
      <c r="EO69" s="97">
        <f>Seniori!EO22</f>
        <v>0</v>
      </c>
      <c r="EP69" s="97">
        <f>Seniori!EP22</f>
        <v>0</v>
      </c>
      <c r="EQ69" s="97">
        <f>Seniori!EQ22</f>
        <v>0</v>
      </c>
      <c r="ER69" s="97">
        <f>Seniori!ER22</f>
        <v>0</v>
      </c>
      <c r="ES69" s="97">
        <f>Seniori!ES22</f>
        <v>0</v>
      </c>
      <c r="ET69" s="97">
        <f>Seniori!ET22</f>
        <v>0</v>
      </c>
      <c r="EU69" s="97">
        <f>Seniori!EU22</f>
        <v>0</v>
      </c>
      <c r="EV69" s="97">
        <f>Seniori!EV22</f>
        <v>0</v>
      </c>
      <c r="EW69" s="97">
        <f>Seniori!EW22</f>
        <v>0</v>
      </c>
      <c r="EX69" s="97">
        <f>Seniori!EX22</f>
        <v>0</v>
      </c>
      <c r="EY69" s="97">
        <f>Seniori!EY22</f>
        <v>0</v>
      </c>
      <c r="EZ69" s="97">
        <f>Seniori!EZ22</f>
        <v>0</v>
      </c>
      <c r="FA69" s="97">
        <f>Seniori!FA22</f>
        <v>0</v>
      </c>
      <c r="FB69" s="97">
        <f>Seniori!FB22</f>
        <v>0</v>
      </c>
      <c r="FC69" s="97">
        <f>Seniori!FC22</f>
        <v>0</v>
      </c>
      <c r="FD69" s="97">
        <f>Seniori!FD22</f>
        <v>0</v>
      </c>
      <c r="FE69" s="97">
        <f>Seniori!FE22</f>
        <v>0</v>
      </c>
      <c r="FF69" s="97">
        <f>Seniori!FF22</f>
        <v>0</v>
      </c>
      <c r="FG69" s="97">
        <f>Seniori!FG22</f>
        <v>0</v>
      </c>
      <c r="FH69" s="97">
        <f>Seniori!FH22</f>
        <v>0</v>
      </c>
      <c r="FI69" s="97">
        <f>Seniori!FI22</f>
        <v>0</v>
      </c>
      <c r="FJ69" s="97">
        <f>Seniori!FJ22</f>
        <v>0</v>
      </c>
      <c r="FK69" s="97">
        <f>Seniori!FK22</f>
        <v>0</v>
      </c>
      <c r="FL69" s="97">
        <f>Seniori!FL22</f>
        <v>0</v>
      </c>
      <c r="FM69" s="97">
        <f>Seniori!FM22</f>
        <v>0</v>
      </c>
      <c r="FN69" s="97">
        <f>Seniori!FN22</f>
        <v>0</v>
      </c>
      <c r="FO69" s="97">
        <f>Seniori!FO22</f>
        <v>0</v>
      </c>
      <c r="FP69" s="97">
        <f>Seniori!FP22</f>
        <v>0</v>
      </c>
      <c r="FQ69" s="97">
        <f>Seniori!FQ22</f>
        <v>0</v>
      </c>
      <c r="FR69" s="97">
        <f>Seniori!FR22</f>
        <v>0</v>
      </c>
      <c r="FS69" s="97">
        <f>Seniori!FS22</f>
        <v>0</v>
      </c>
      <c r="FT69" s="97">
        <f>Seniori!FT22</f>
        <v>0</v>
      </c>
      <c r="FU69" s="97">
        <f>Seniori!FU22</f>
        <v>0</v>
      </c>
      <c r="FV69" s="97">
        <f>Seniori!FV22</f>
        <v>0</v>
      </c>
      <c r="FW69" s="97">
        <f>Seniori!FW22</f>
        <v>0</v>
      </c>
      <c r="FX69" s="97">
        <f>Seniori!FX22</f>
        <v>0</v>
      </c>
      <c r="FY69" s="97">
        <f>Seniori!FY22</f>
        <v>0</v>
      </c>
      <c r="FZ69" s="97">
        <f>Seniori!FZ22</f>
        <v>0</v>
      </c>
      <c r="GA69" s="97">
        <f>Seniori!GA22</f>
        <v>0</v>
      </c>
      <c r="GB69" s="97">
        <f>Seniori!GB22</f>
        <v>0</v>
      </c>
      <c r="GC69" s="97">
        <f>Seniori!GC22</f>
        <v>0</v>
      </c>
      <c r="GD69" s="97">
        <f>Seniori!GD22</f>
        <v>0</v>
      </c>
      <c r="GE69" s="97">
        <f>Seniori!GE22</f>
        <v>0</v>
      </c>
      <c r="GF69" s="97">
        <f>Seniori!GF22</f>
        <v>0</v>
      </c>
      <c r="GG69" s="97">
        <f>Seniori!GG22</f>
        <v>0</v>
      </c>
      <c r="GH69" s="97">
        <f>Seniori!GH22</f>
        <v>0</v>
      </c>
      <c r="GI69" s="97">
        <f>Seniori!GI22</f>
        <v>0</v>
      </c>
      <c r="GJ69" s="97">
        <f>Seniori!GJ22</f>
        <v>0</v>
      </c>
      <c r="GK69" s="97">
        <f>Seniori!GK22</f>
        <v>0</v>
      </c>
      <c r="GL69" s="97">
        <f>Seniori!GL22</f>
        <v>0</v>
      </c>
      <c r="GM69" s="97">
        <f>Seniori!GM22</f>
        <v>0</v>
      </c>
      <c r="GN69" s="97">
        <f>Seniori!GN22</f>
        <v>0</v>
      </c>
      <c r="GO69" s="97">
        <f>Seniori!GO22</f>
        <v>0</v>
      </c>
      <c r="GP69" s="97">
        <f>Seniori!GP22</f>
        <v>0</v>
      </c>
      <c r="GQ69" s="97">
        <f>Seniori!GQ22</f>
        <v>0</v>
      </c>
      <c r="GR69" s="97">
        <f>Seniori!GR22</f>
        <v>0</v>
      </c>
      <c r="GS69" s="97">
        <f>Seniori!GS22</f>
        <v>0</v>
      </c>
      <c r="GT69" s="97">
        <f>Seniori!GT22</f>
        <v>0</v>
      </c>
      <c r="GU69" s="97">
        <f>Seniori!GU22</f>
        <v>0</v>
      </c>
      <c r="GV69" s="97">
        <f>Seniori!GV22</f>
        <v>0</v>
      </c>
      <c r="GW69" s="97">
        <f>Seniori!GW22</f>
        <v>0</v>
      </c>
      <c r="GX69" s="97">
        <f>Seniori!GX22</f>
        <v>0</v>
      </c>
      <c r="GY69" s="97">
        <f>Seniori!GY22</f>
        <v>0</v>
      </c>
      <c r="GZ69" s="97">
        <f>Seniori!GZ22</f>
        <v>0</v>
      </c>
      <c r="HA69" s="97">
        <f>Seniori!HA22</f>
        <v>0</v>
      </c>
      <c r="HB69" s="97">
        <f>Seniori!HB22</f>
        <v>0</v>
      </c>
      <c r="HC69" s="97">
        <f>Seniori!HC22</f>
        <v>0</v>
      </c>
      <c r="HD69" s="97">
        <f>Seniori!HD22</f>
        <v>0</v>
      </c>
      <c r="HE69" s="97">
        <f>Seniori!HE22</f>
        <v>0</v>
      </c>
      <c r="HF69" s="97">
        <f>Seniori!HF22</f>
        <v>0</v>
      </c>
      <c r="HG69" s="97">
        <f>Seniori!HG22</f>
        <v>0</v>
      </c>
      <c r="HH69" s="97">
        <f>Seniori!HH22</f>
        <v>0</v>
      </c>
      <c r="HI69" s="97">
        <f>Seniori!HI22</f>
        <v>0</v>
      </c>
      <c r="HJ69" s="97">
        <f>Seniori!HJ22</f>
        <v>0</v>
      </c>
      <c r="HK69" s="97">
        <f>Seniori!HK22</f>
        <v>0</v>
      </c>
      <c r="HL69" s="97">
        <f>Seniori!HL22</f>
        <v>0</v>
      </c>
      <c r="HM69" s="97">
        <f>Seniori!HM22</f>
        <v>0</v>
      </c>
      <c r="HN69" s="97">
        <f>Seniori!HN22</f>
        <v>0</v>
      </c>
      <c r="HO69" s="97">
        <f>Seniori!HO22</f>
        <v>0</v>
      </c>
      <c r="HP69" s="97">
        <f>Seniori!HP22</f>
        <v>0</v>
      </c>
      <c r="HQ69" s="97">
        <f>Seniori!HQ22</f>
        <v>0</v>
      </c>
      <c r="HR69" s="97">
        <f>Seniori!HR22</f>
        <v>0</v>
      </c>
      <c r="HS69" s="97">
        <f>Seniori!HS22</f>
        <v>0</v>
      </c>
      <c r="HT69" s="97">
        <f>Seniori!HT22</f>
        <v>0</v>
      </c>
      <c r="HU69" s="97">
        <f>Seniori!HU22</f>
        <v>0</v>
      </c>
      <c r="HV69" s="97">
        <f>Seniori!HV22</f>
        <v>0</v>
      </c>
      <c r="HW69" s="97">
        <f>Seniori!HW22</f>
        <v>0</v>
      </c>
      <c r="HX69" s="97">
        <f>Seniori!HX22</f>
        <v>0</v>
      </c>
      <c r="HY69" s="97">
        <f>Seniori!HY22</f>
        <v>0</v>
      </c>
      <c r="HZ69" s="97">
        <f>Seniori!HZ22</f>
        <v>0</v>
      </c>
      <c r="IA69" s="97">
        <f>Seniori!IA22</f>
        <v>0</v>
      </c>
      <c r="IB69" s="97">
        <f>Seniori!IB22</f>
        <v>0</v>
      </c>
      <c r="IC69" s="97">
        <f>Seniori!IC22</f>
        <v>0</v>
      </c>
      <c r="ID69" s="97">
        <f>Seniori!ID22</f>
        <v>0</v>
      </c>
      <c r="IE69" s="97">
        <f>Seniori!IE22</f>
        <v>0</v>
      </c>
      <c r="IF69" s="97">
        <f>Seniori!IF22</f>
        <v>0</v>
      </c>
      <c r="IG69" s="97">
        <f>Seniori!IG22</f>
        <v>0</v>
      </c>
      <c r="IH69" s="97">
        <f>Seniori!IH22</f>
        <v>0</v>
      </c>
      <c r="II69" s="97">
        <f>Seniori!II22</f>
        <v>0</v>
      </c>
      <c r="IJ69" s="97">
        <f>Seniori!IJ22</f>
        <v>0</v>
      </c>
      <c r="IK69" s="97">
        <f>Seniori!IK22</f>
        <v>0</v>
      </c>
      <c r="IL69" s="97">
        <f>Seniori!IL22</f>
        <v>0</v>
      </c>
      <c r="IM69" s="97">
        <f>Seniori!IM22</f>
        <v>0</v>
      </c>
      <c r="IN69" s="97">
        <f>Seniori!IN22</f>
        <v>0</v>
      </c>
      <c r="IO69" s="97">
        <f>Seniori!IO22</f>
        <v>0</v>
      </c>
      <c r="IP69" s="97">
        <f>Seniori!IP22</f>
        <v>0</v>
      </c>
      <c r="IQ69" s="97">
        <f>Seniori!IQ22</f>
        <v>0</v>
      </c>
      <c r="IR69" s="97">
        <f>Seniori!IR22</f>
        <v>0</v>
      </c>
      <c r="IS69" s="97">
        <f>Seniori!IS22</f>
        <v>0</v>
      </c>
      <c r="IT69" s="97">
        <f>Seniori!IT22</f>
        <v>0</v>
      </c>
      <c r="IU69" s="97">
        <f>Seniori!IU22</f>
        <v>0</v>
      </c>
      <c r="IV69" s="97">
        <f>Seniori!IV22</f>
        <v>0</v>
      </c>
      <c r="IW69" s="97">
        <f>Seniori!IW22</f>
        <v>0</v>
      </c>
      <c r="IX69" s="97">
        <f>Seniori!IX22</f>
        <v>0</v>
      </c>
      <c r="IY69" s="97">
        <f>Seniori!IY22</f>
        <v>0</v>
      </c>
      <c r="IZ69" s="97">
        <f>Seniori!IZ22</f>
        <v>0</v>
      </c>
      <c r="JA69" s="97">
        <f>Seniori!JA22</f>
        <v>0</v>
      </c>
      <c r="JB69" s="97">
        <f>Seniori!JB22</f>
        <v>0</v>
      </c>
      <c r="JC69" s="97">
        <f>Seniori!JC22</f>
        <v>0</v>
      </c>
      <c r="JD69" s="97">
        <f>Seniori!JD22</f>
        <v>0</v>
      </c>
      <c r="JE69" s="97">
        <f>Seniori!JE22</f>
        <v>0</v>
      </c>
      <c r="JF69" s="97">
        <f>Seniori!JF22</f>
        <v>0</v>
      </c>
      <c r="JG69" s="97">
        <f>Seniori!JG22</f>
        <v>0</v>
      </c>
      <c r="JH69" s="97">
        <f>Seniori!JH22</f>
        <v>0</v>
      </c>
      <c r="JI69" s="97">
        <f>Seniori!JI22</f>
        <v>0</v>
      </c>
      <c r="JJ69" s="97">
        <f>Seniori!JJ22</f>
        <v>0</v>
      </c>
      <c r="JK69" s="97">
        <f>Seniori!JK22</f>
        <v>0</v>
      </c>
      <c r="JL69" s="97">
        <f>Seniori!JL22</f>
        <v>0</v>
      </c>
      <c r="JM69" s="97">
        <f>Seniori!JM22</f>
        <v>0</v>
      </c>
      <c r="JN69" s="97">
        <f>Seniori!JN22</f>
        <v>0</v>
      </c>
      <c r="JO69" s="97">
        <f>Seniori!JO22</f>
        <v>0</v>
      </c>
      <c r="JP69" s="97">
        <f>Seniori!JP22</f>
        <v>0</v>
      </c>
      <c r="JQ69" s="97">
        <f>Seniori!JQ22</f>
        <v>0</v>
      </c>
      <c r="JR69" s="97">
        <f>Seniori!JR22</f>
        <v>0</v>
      </c>
      <c r="JS69" s="97">
        <f>Seniori!JS22</f>
        <v>0</v>
      </c>
      <c r="JT69" s="97">
        <f>Seniori!JT22</f>
        <v>0</v>
      </c>
      <c r="JU69" s="97">
        <f>Seniori!JU22</f>
        <v>0</v>
      </c>
      <c r="JV69" s="97">
        <f>Seniori!JV22</f>
        <v>0</v>
      </c>
      <c r="JW69" s="97">
        <f>Seniori!JW22</f>
        <v>0</v>
      </c>
      <c r="JX69" s="97">
        <f>Seniori!JX22</f>
        <v>0</v>
      </c>
      <c r="JY69" s="97">
        <f>Seniori!JY22</f>
        <v>0</v>
      </c>
      <c r="JZ69" s="97">
        <f>Seniori!JZ22</f>
        <v>0</v>
      </c>
      <c r="KA69" s="97">
        <f>Seniori!KA22</f>
        <v>0</v>
      </c>
      <c r="KB69" s="97">
        <f>Seniori!KB22</f>
        <v>0</v>
      </c>
      <c r="KC69" s="97">
        <f>Seniori!KC22</f>
        <v>0</v>
      </c>
      <c r="KD69" s="97">
        <f>Seniori!KD22</f>
        <v>0</v>
      </c>
      <c r="KE69" s="97">
        <f>Seniori!KE22</f>
        <v>0</v>
      </c>
      <c r="KF69" s="97">
        <f>Seniori!KF22</f>
        <v>0</v>
      </c>
      <c r="KG69" s="97">
        <f>Seniori!KG22</f>
        <v>0</v>
      </c>
      <c r="KH69" s="97">
        <f>Seniori!KH22</f>
        <v>0</v>
      </c>
      <c r="KI69" s="97">
        <f>Seniori!KI22</f>
        <v>0</v>
      </c>
      <c r="KJ69" s="97">
        <f>Seniori!KJ22</f>
        <v>0</v>
      </c>
      <c r="KK69" s="97">
        <f>Seniori!KK22</f>
        <v>0</v>
      </c>
      <c r="KL69" s="97">
        <f>Seniori!KL22</f>
        <v>0</v>
      </c>
      <c r="KM69" s="97">
        <f>Seniori!KM22</f>
        <v>0</v>
      </c>
      <c r="KN69" s="97">
        <f>Seniori!KN22</f>
        <v>0</v>
      </c>
      <c r="KO69" s="97">
        <f>Seniori!KO22</f>
        <v>0</v>
      </c>
      <c r="KP69" s="97">
        <f>Seniori!KP22</f>
        <v>0</v>
      </c>
      <c r="KQ69" s="97">
        <f>Seniori!KQ22</f>
        <v>0</v>
      </c>
      <c r="KR69" s="97">
        <f>Seniori!KR22</f>
        <v>0</v>
      </c>
      <c r="KS69" s="97">
        <f>Seniori!KS22</f>
        <v>0</v>
      </c>
      <c r="KT69" s="97">
        <f>Seniori!KT22</f>
        <v>0</v>
      </c>
      <c r="KU69" s="97">
        <f>Seniori!KU22</f>
        <v>0</v>
      </c>
      <c r="KV69" s="97">
        <f>Seniori!KV22</f>
        <v>0</v>
      </c>
      <c r="KW69" s="97">
        <f>Seniori!KW22</f>
        <v>0</v>
      </c>
      <c r="KX69" s="97">
        <f>Seniori!KX22</f>
        <v>0</v>
      </c>
      <c r="KY69" s="97">
        <f>Seniori!KY22</f>
        <v>0</v>
      </c>
      <c r="KZ69" s="97">
        <f>Seniori!KZ22</f>
        <v>0</v>
      </c>
      <c r="LA69" s="97">
        <f>Seniori!LA22</f>
        <v>0</v>
      </c>
      <c r="LB69" s="97">
        <f>Seniori!LB22</f>
        <v>0</v>
      </c>
      <c r="LC69" s="97">
        <f>Seniori!LC22</f>
        <v>0</v>
      </c>
      <c r="LD69" s="97">
        <f>Seniori!LD22</f>
        <v>0</v>
      </c>
      <c r="LE69" s="97">
        <f>Seniori!LE22</f>
        <v>0</v>
      </c>
      <c r="LF69" s="97">
        <f>Seniori!LF22</f>
        <v>0</v>
      </c>
      <c r="LG69" s="97">
        <f>Seniori!LG22</f>
        <v>0</v>
      </c>
      <c r="LH69" s="97">
        <f>Seniori!LH22</f>
        <v>0</v>
      </c>
      <c r="LI69" s="97">
        <f>Seniori!LI22</f>
        <v>0</v>
      </c>
      <c r="LJ69" s="97">
        <f>Seniori!LJ22</f>
        <v>0</v>
      </c>
      <c r="LK69" s="97">
        <f>Seniori!LK22</f>
        <v>0</v>
      </c>
      <c r="LL69" s="97">
        <f>Seniori!LL22</f>
        <v>0</v>
      </c>
      <c r="LM69" s="97">
        <f>Seniori!LM22</f>
        <v>0</v>
      </c>
      <c r="LN69" s="97">
        <f>Seniori!LN22</f>
        <v>0</v>
      </c>
      <c r="LO69" s="97">
        <f>Seniori!LO22</f>
        <v>0</v>
      </c>
      <c r="LP69" s="97">
        <f>Seniori!LP22</f>
        <v>0</v>
      </c>
      <c r="LQ69" s="97">
        <f>Seniori!LQ22</f>
        <v>0</v>
      </c>
      <c r="LR69" s="97">
        <f>Seniori!LR22</f>
        <v>0</v>
      </c>
      <c r="LS69" s="97">
        <f>Seniori!LS22</f>
        <v>0</v>
      </c>
      <c r="LT69" s="97">
        <f>Seniori!LT22</f>
        <v>0</v>
      </c>
      <c r="LU69" s="97">
        <f>Seniori!LU22</f>
        <v>0</v>
      </c>
      <c r="LV69" s="97">
        <f>Seniori!LV22</f>
        <v>0</v>
      </c>
      <c r="LW69" s="97">
        <f>Seniori!LW22</f>
        <v>0</v>
      </c>
      <c r="LX69" s="97">
        <f>Seniori!LX22</f>
        <v>0</v>
      </c>
      <c r="LY69" s="97">
        <f>Seniori!LY22</f>
        <v>0</v>
      </c>
      <c r="LZ69" s="97">
        <f>Seniori!LZ22</f>
        <v>0</v>
      </c>
      <c r="MA69" s="97">
        <f>Seniori!MA22</f>
        <v>0</v>
      </c>
      <c r="MB69" s="97">
        <f>Seniori!MB22</f>
        <v>0</v>
      </c>
      <c r="MC69" s="97">
        <f>Seniori!MC22</f>
        <v>0</v>
      </c>
      <c r="MD69" s="97">
        <f>Seniori!MD22</f>
        <v>0</v>
      </c>
      <c r="ME69" s="97">
        <f>Seniori!ME22</f>
        <v>0</v>
      </c>
      <c r="MF69" s="97">
        <f>Seniori!MF22</f>
        <v>0</v>
      </c>
      <c r="MG69" s="97">
        <f>Seniori!MG22</f>
        <v>0</v>
      </c>
      <c r="MH69" s="97">
        <f>Seniori!MH22</f>
        <v>0</v>
      </c>
      <c r="MI69" s="97">
        <f>Seniori!MI22</f>
        <v>0</v>
      </c>
      <c r="MJ69" s="97">
        <f>Seniori!MJ22</f>
        <v>0</v>
      </c>
      <c r="MK69" s="97">
        <f>Seniori!MK22</f>
        <v>0</v>
      </c>
      <c r="ML69" s="97">
        <f>Seniori!ML22</f>
        <v>0</v>
      </c>
      <c r="MM69" s="97">
        <f>Seniori!MM22</f>
        <v>0</v>
      </c>
      <c r="MN69" s="97">
        <f>Seniori!MN22</f>
        <v>0</v>
      </c>
      <c r="MO69" s="97">
        <f>Seniori!MO22</f>
        <v>0</v>
      </c>
      <c r="MP69" s="97">
        <f>Seniori!MP22</f>
        <v>0</v>
      </c>
      <c r="MQ69" s="97">
        <f>Seniori!MQ22</f>
        <v>0</v>
      </c>
      <c r="MR69" s="97">
        <f>Seniori!MR22</f>
        <v>0</v>
      </c>
      <c r="MS69" s="97">
        <f>Seniori!MS22</f>
        <v>0</v>
      </c>
      <c r="MT69" s="97">
        <f>Seniori!MT22</f>
        <v>0</v>
      </c>
      <c r="MU69" s="97">
        <f>Seniori!MU22</f>
        <v>0</v>
      </c>
      <c r="MV69" s="97">
        <f>Seniori!MV22</f>
        <v>0</v>
      </c>
      <c r="MW69" s="97">
        <f>Seniori!MW22</f>
        <v>0</v>
      </c>
      <c r="MX69" s="97">
        <f>Seniori!MX22</f>
        <v>0</v>
      </c>
      <c r="MY69" s="97">
        <f>Seniori!MY22</f>
        <v>0</v>
      </c>
      <c r="MZ69" s="97">
        <f>Seniori!MZ22</f>
        <v>0</v>
      </c>
      <c r="NA69" s="97">
        <f>Seniori!NA22</f>
        <v>0</v>
      </c>
      <c r="NB69" s="97">
        <f>Seniori!NB22</f>
        <v>0</v>
      </c>
      <c r="NC69" s="97">
        <f>Seniori!NC22</f>
        <v>0</v>
      </c>
      <c r="ND69" s="97">
        <f>Seniori!ND22</f>
        <v>0</v>
      </c>
      <c r="NE69" s="97">
        <f>Seniori!NE22</f>
        <v>0</v>
      </c>
      <c r="NF69" s="97">
        <f>Seniori!NF22</f>
        <v>0</v>
      </c>
      <c r="NG69" s="97">
        <f>Seniori!NG22</f>
        <v>0</v>
      </c>
      <c r="NH69" s="97">
        <f>Seniori!NH22</f>
        <v>0</v>
      </c>
      <c r="NI69" s="97">
        <f>Seniori!NI22</f>
        <v>0</v>
      </c>
      <c r="NJ69" s="97">
        <f>Seniori!NJ22</f>
        <v>0</v>
      </c>
      <c r="NK69" s="97">
        <f>Seniori!NK22</f>
        <v>0</v>
      </c>
      <c r="NL69" s="97">
        <f>Seniori!NL22</f>
        <v>0</v>
      </c>
      <c r="NM69" s="97">
        <f>Seniori!NM22</f>
        <v>0</v>
      </c>
      <c r="NN69" s="97">
        <f>Seniori!NN22</f>
        <v>0</v>
      </c>
      <c r="NO69" s="97">
        <f>Seniori!NO22</f>
        <v>0</v>
      </c>
      <c r="NP69" s="97">
        <f>Seniori!NP22</f>
        <v>0</v>
      </c>
      <c r="NQ69" s="97">
        <f>Seniori!NQ22</f>
        <v>0</v>
      </c>
      <c r="NR69" s="97">
        <f>Seniori!NR22</f>
        <v>0</v>
      </c>
      <c r="NS69" s="97">
        <f>Seniori!NS22</f>
        <v>0</v>
      </c>
      <c r="NT69" s="97">
        <f>Seniori!NT22</f>
        <v>0</v>
      </c>
      <c r="NU69" s="97">
        <f>Seniori!NU22</f>
        <v>0</v>
      </c>
      <c r="NV69" s="97">
        <f>Seniori!NV22</f>
        <v>0</v>
      </c>
      <c r="NW69" s="97">
        <f>Seniori!NW22</f>
        <v>0</v>
      </c>
      <c r="NX69" s="97">
        <f>Seniori!NX22</f>
        <v>0</v>
      </c>
      <c r="NY69" s="97">
        <f>Seniori!NY22</f>
        <v>0</v>
      </c>
      <c r="NZ69" s="97">
        <f>Seniori!NZ22</f>
        <v>0</v>
      </c>
      <c r="OA69" s="97">
        <f>Seniori!OA22</f>
        <v>0</v>
      </c>
      <c r="OB69" s="97">
        <f>Seniori!OB22</f>
        <v>0</v>
      </c>
      <c r="OC69" s="97">
        <f>Seniori!OC22</f>
        <v>0</v>
      </c>
      <c r="OD69" s="97">
        <f>Seniori!OD22</f>
        <v>0</v>
      </c>
      <c r="OE69" s="97">
        <f>Seniori!OE22</f>
        <v>0</v>
      </c>
      <c r="OF69" s="97">
        <f>Seniori!OF22</f>
        <v>0</v>
      </c>
      <c r="OG69" s="97">
        <f>Seniori!OG22</f>
        <v>0</v>
      </c>
      <c r="OH69" s="97">
        <f>Seniori!OH22</f>
        <v>0</v>
      </c>
      <c r="OI69" s="97">
        <f>Seniori!OI22</f>
        <v>0</v>
      </c>
      <c r="OJ69" s="97">
        <f>Seniori!OJ22</f>
        <v>0</v>
      </c>
      <c r="OK69" s="97">
        <f>Seniori!OK22</f>
        <v>0</v>
      </c>
      <c r="OL69" s="97">
        <f>Seniori!OL22</f>
        <v>0</v>
      </c>
      <c r="OM69" s="97">
        <f>Seniori!OM22</f>
        <v>0</v>
      </c>
      <c r="ON69" s="97">
        <f>Seniori!ON22</f>
        <v>0</v>
      </c>
      <c r="OO69" s="97">
        <f>Seniori!OO22</f>
        <v>0</v>
      </c>
      <c r="OP69" s="97">
        <f>Seniori!OP22</f>
        <v>0</v>
      </c>
      <c r="OQ69" s="97">
        <f>Seniori!OQ22</f>
        <v>0</v>
      </c>
      <c r="OR69" s="97">
        <f>Seniori!OR22</f>
        <v>0</v>
      </c>
      <c r="OS69" s="97">
        <f>Seniori!OS22</f>
        <v>0</v>
      </c>
      <c r="OT69" s="97">
        <f>Seniori!OT22</f>
        <v>0</v>
      </c>
      <c r="OU69" s="97">
        <f>Seniori!OU22</f>
        <v>0</v>
      </c>
      <c r="OV69" s="97">
        <f>Seniori!OV22</f>
        <v>0</v>
      </c>
      <c r="OW69" s="97">
        <f>Seniori!OW22</f>
        <v>0</v>
      </c>
      <c r="OX69" s="97">
        <f>Seniori!OX22</f>
        <v>0</v>
      </c>
      <c r="OY69" s="97">
        <f>Seniori!OY22</f>
        <v>0</v>
      </c>
      <c r="OZ69" s="97">
        <f>Seniori!OZ22</f>
        <v>0</v>
      </c>
      <c r="PA69" s="97">
        <f>Seniori!PA22</f>
        <v>0</v>
      </c>
      <c r="PB69" s="97">
        <f>Seniori!PB22</f>
        <v>0</v>
      </c>
      <c r="PC69" s="97">
        <f>Seniori!PC22</f>
        <v>0</v>
      </c>
      <c r="PD69" s="97">
        <f>Seniori!PD22</f>
        <v>0</v>
      </c>
      <c r="PE69" s="97">
        <f>Seniori!PE22</f>
        <v>0</v>
      </c>
      <c r="PF69" s="97">
        <f>Seniori!PF22</f>
        <v>0</v>
      </c>
      <c r="PG69" s="97">
        <f>Seniori!PG22</f>
        <v>0</v>
      </c>
      <c r="PH69" s="97">
        <f>Seniori!PH22</f>
        <v>0</v>
      </c>
      <c r="PI69" s="97">
        <f>Seniori!PI22</f>
        <v>0</v>
      </c>
      <c r="PJ69" s="97">
        <f>Seniori!PJ22</f>
        <v>0</v>
      </c>
      <c r="PK69" s="97">
        <f>Seniori!PK22</f>
        <v>0</v>
      </c>
      <c r="PL69" s="97">
        <f>Seniori!PL22</f>
        <v>0</v>
      </c>
      <c r="PM69" s="97">
        <f>Seniori!PM22</f>
        <v>0</v>
      </c>
      <c r="PN69" s="97">
        <f>Seniori!PN22</f>
        <v>0</v>
      </c>
      <c r="PO69" s="97">
        <f>Seniori!PO22</f>
        <v>0</v>
      </c>
      <c r="PP69" s="97">
        <f>Seniori!PP22</f>
        <v>0</v>
      </c>
      <c r="PQ69" s="97">
        <f>Seniori!PQ22</f>
        <v>0</v>
      </c>
      <c r="PR69" s="97">
        <f>Seniori!PR22</f>
        <v>0</v>
      </c>
      <c r="PS69" s="97">
        <f>Seniori!PS22</f>
        <v>0</v>
      </c>
      <c r="PT69" s="97">
        <f>Seniori!PT22</f>
        <v>0</v>
      </c>
      <c r="PU69" s="97">
        <f>Seniori!PU22</f>
        <v>0</v>
      </c>
      <c r="PV69" s="97">
        <f>Seniori!PV22</f>
        <v>0</v>
      </c>
      <c r="PW69" s="97">
        <f>Seniori!PW22</f>
        <v>0</v>
      </c>
      <c r="PX69" s="97">
        <f>Seniori!PX22</f>
        <v>0</v>
      </c>
      <c r="PY69" s="97">
        <f>Seniori!PY22</f>
        <v>0</v>
      </c>
      <c r="PZ69" s="97">
        <f>Seniori!PZ22</f>
        <v>0</v>
      </c>
      <c r="QA69" s="97">
        <f>Seniori!QA22</f>
        <v>0</v>
      </c>
      <c r="QB69" s="97">
        <f>Seniori!QB22</f>
        <v>0</v>
      </c>
      <c r="QC69" s="97">
        <f>Seniori!QC22</f>
        <v>0</v>
      </c>
      <c r="QD69" s="97">
        <f>Seniori!QD22</f>
        <v>0</v>
      </c>
      <c r="QE69" s="97">
        <f>Seniori!QE22</f>
        <v>0</v>
      </c>
      <c r="QF69" s="97">
        <f>Seniori!QF22</f>
        <v>0</v>
      </c>
      <c r="QG69" s="97">
        <f>Seniori!QG22</f>
        <v>0</v>
      </c>
      <c r="QH69" s="97">
        <f>Seniori!QH22</f>
        <v>0</v>
      </c>
      <c r="QI69" s="97">
        <f>Seniori!QI22</f>
        <v>0</v>
      </c>
      <c r="QJ69" s="97">
        <f>Seniori!QJ22</f>
        <v>0</v>
      </c>
      <c r="QK69" s="97">
        <f>Seniori!QK22</f>
        <v>0</v>
      </c>
      <c r="QL69" s="97">
        <f>Seniori!QL22</f>
        <v>0</v>
      </c>
      <c r="QM69" s="97">
        <f>Seniori!QM22</f>
        <v>0</v>
      </c>
      <c r="QN69" s="97">
        <f>Seniori!QN22</f>
        <v>0</v>
      </c>
      <c r="QO69" s="97">
        <f>Seniori!QO22</f>
        <v>0</v>
      </c>
      <c r="QP69" s="97">
        <f>Seniori!QP22</f>
        <v>0</v>
      </c>
      <c r="QQ69" s="97">
        <f>Seniori!QQ22</f>
        <v>0</v>
      </c>
      <c r="QR69" s="97">
        <f>Seniori!QR22</f>
        <v>0</v>
      </c>
      <c r="QS69" s="97">
        <f>Seniori!QS22</f>
        <v>0</v>
      </c>
      <c r="QT69" s="97">
        <f>Seniori!QT22</f>
        <v>0</v>
      </c>
      <c r="QU69" s="97">
        <f>Seniori!QU22</f>
        <v>0</v>
      </c>
      <c r="QV69" s="97">
        <f>Seniori!QV22</f>
        <v>0</v>
      </c>
      <c r="QW69" s="97">
        <f>Seniori!QW22</f>
        <v>0</v>
      </c>
      <c r="QX69" s="97">
        <f>Seniori!QX22</f>
        <v>0</v>
      </c>
      <c r="QY69" s="97">
        <f>Seniori!QY22</f>
        <v>0</v>
      </c>
      <c r="QZ69" s="97">
        <f>Seniori!QZ22</f>
        <v>0</v>
      </c>
      <c r="RA69" s="97">
        <f>Seniori!RA22</f>
        <v>0</v>
      </c>
      <c r="RB69" s="97">
        <f>Seniori!RB22</f>
        <v>0</v>
      </c>
      <c r="RC69" s="97">
        <f>Seniori!RC22</f>
        <v>0</v>
      </c>
      <c r="RD69" s="97">
        <f>Seniori!RD22</f>
        <v>0</v>
      </c>
      <c r="RE69" s="97">
        <f>Seniori!RE22</f>
        <v>0</v>
      </c>
      <c r="RF69" s="97">
        <f>Seniori!RF22</f>
        <v>0</v>
      </c>
      <c r="RG69" s="97">
        <f>Seniori!RG22</f>
        <v>0</v>
      </c>
      <c r="RH69" s="97">
        <f>Seniori!RH22</f>
        <v>0</v>
      </c>
      <c r="RI69" s="97">
        <f>Seniori!RI22</f>
        <v>0</v>
      </c>
      <c r="RJ69" s="97">
        <f>Seniori!RJ22</f>
        <v>0</v>
      </c>
      <c r="RK69" s="97">
        <f>Seniori!RK22</f>
        <v>0</v>
      </c>
      <c r="RL69" s="97">
        <f>Seniori!RL22</f>
        <v>0</v>
      </c>
      <c r="RM69" s="97">
        <f>Seniori!RM22</f>
        <v>0</v>
      </c>
      <c r="RN69" s="97">
        <f>Seniori!RN22</f>
        <v>0</v>
      </c>
      <c r="RO69" s="97">
        <f>Seniori!RO22</f>
        <v>0</v>
      </c>
      <c r="RP69" s="97">
        <f>Seniori!RP22</f>
        <v>0</v>
      </c>
      <c r="RQ69" s="97">
        <f>Seniori!RQ22</f>
        <v>0</v>
      </c>
      <c r="RR69" s="97">
        <f>Seniori!RR22</f>
        <v>0</v>
      </c>
      <c r="RS69" s="97">
        <f>Seniori!RS22</f>
        <v>0</v>
      </c>
      <c r="RT69" s="97">
        <f>Seniori!RT22</f>
        <v>0</v>
      </c>
      <c r="RU69" s="97">
        <f>Seniori!RU22</f>
        <v>0</v>
      </c>
      <c r="RV69" s="97">
        <f>Seniori!RV22</f>
        <v>0</v>
      </c>
      <c r="RW69" s="97">
        <f>Seniori!RW22</f>
        <v>0</v>
      </c>
      <c r="RX69" s="97">
        <f>Seniori!RX22</f>
        <v>0</v>
      </c>
      <c r="RY69" s="97">
        <f>Seniori!RY22</f>
        <v>0</v>
      </c>
      <c r="RZ69" s="97">
        <f>Seniori!RZ22</f>
        <v>0</v>
      </c>
      <c r="SA69" s="97">
        <f>Seniori!SA22</f>
        <v>0</v>
      </c>
      <c r="SB69" s="97">
        <f>Seniori!SB22</f>
        <v>0</v>
      </c>
      <c r="SC69" s="97">
        <f>Seniori!SC22</f>
        <v>0</v>
      </c>
      <c r="SD69" s="97">
        <f>Seniori!SD22</f>
        <v>0</v>
      </c>
      <c r="SE69" s="97">
        <f>Seniori!SE22</f>
        <v>0</v>
      </c>
      <c r="SF69" s="97">
        <f>Seniori!SF22</f>
        <v>0</v>
      </c>
      <c r="SG69" s="97">
        <f>Seniori!SG22</f>
        <v>0</v>
      </c>
      <c r="SH69" s="97">
        <f>Seniori!SH22</f>
        <v>0</v>
      </c>
      <c r="SI69" s="97">
        <f>Seniori!SI22</f>
        <v>0</v>
      </c>
      <c r="SJ69" s="97">
        <f>Seniori!SJ22</f>
        <v>0</v>
      </c>
      <c r="SK69" s="97">
        <f>Seniori!SK22</f>
        <v>0</v>
      </c>
      <c r="SL69" s="97">
        <f>Seniori!SL22</f>
        <v>0</v>
      </c>
      <c r="SM69" s="97">
        <f>Seniori!SM22</f>
        <v>0</v>
      </c>
      <c r="SN69" s="97">
        <f>Seniori!SN22</f>
        <v>0</v>
      </c>
      <c r="SO69" s="97">
        <f>Seniori!SO22</f>
        <v>0</v>
      </c>
      <c r="SP69" s="97">
        <f>Seniori!SP22</f>
        <v>0</v>
      </c>
      <c r="SQ69" s="97">
        <f>Seniori!SQ22</f>
        <v>0</v>
      </c>
      <c r="SR69" s="97">
        <f>Seniori!SR22</f>
        <v>0</v>
      </c>
      <c r="SS69" s="97">
        <f>Seniori!SS22</f>
        <v>0</v>
      </c>
      <c r="ST69" s="97">
        <f>Seniori!ST22</f>
        <v>0</v>
      </c>
      <c r="SU69" s="97">
        <f>Seniori!SU22</f>
        <v>0</v>
      </c>
      <c r="SV69" s="97">
        <f>Seniori!SV22</f>
        <v>0</v>
      </c>
      <c r="SW69" s="97">
        <f>Seniori!SW22</f>
        <v>0</v>
      </c>
      <c r="SX69" s="97">
        <f>Seniori!SX22</f>
        <v>0</v>
      </c>
      <c r="SY69" s="97">
        <f>Seniori!SY22</f>
        <v>0</v>
      </c>
      <c r="SZ69" s="97">
        <f>Seniori!SZ22</f>
        <v>0</v>
      </c>
      <c r="TA69" s="97">
        <f>Seniori!TA22</f>
        <v>0</v>
      </c>
      <c r="TB69" s="97">
        <f>Seniori!TB22</f>
        <v>0</v>
      </c>
    </row>
    <row r="70" spans="1:522" s="1" customFormat="1" ht="18" customHeight="1" x14ac:dyDescent="0.2">
      <c r="A70" s="12">
        <v>50</v>
      </c>
      <c r="B70" s="11" t="s">
        <v>408</v>
      </c>
      <c r="C70" s="1">
        <v>12845</v>
      </c>
      <c r="D70" s="1">
        <v>2018</v>
      </c>
      <c r="E70" s="29" t="s">
        <v>407</v>
      </c>
      <c r="F70" s="1">
        <v>10275</v>
      </c>
      <c r="G70" s="1" t="s">
        <v>98</v>
      </c>
      <c r="H70" s="29" t="s">
        <v>58</v>
      </c>
      <c r="I70" s="1">
        <f>SUM(K70:TB70)</f>
        <v>26</v>
      </c>
      <c r="J70" s="12">
        <f>Tabuľka4[[#This Row],[Stĺpec9]]</f>
        <v>26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>
        <v>2</v>
      </c>
      <c r="CT70" s="97"/>
      <c r="CU70" s="97"/>
      <c r="CV70" s="97" t="s">
        <v>516</v>
      </c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>
        <v>1</v>
      </c>
      <c r="DY70" s="97" t="s">
        <v>516</v>
      </c>
      <c r="DZ70" s="97"/>
      <c r="EA70" s="97"/>
      <c r="EB70" s="97"/>
      <c r="EC70" s="97"/>
      <c r="ED70" s="97"/>
      <c r="EE70" s="97"/>
      <c r="EF70" s="97" t="s">
        <v>516</v>
      </c>
      <c r="EG70" s="97">
        <v>1</v>
      </c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>
        <v>1</v>
      </c>
      <c r="FL70" s="97"/>
      <c r="FM70" s="97" t="s">
        <v>516</v>
      </c>
      <c r="FN70" s="97"/>
      <c r="FO70" s="97"/>
      <c r="FP70" s="97" t="s">
        <v>516</v>
      </c>
      <c r="FQ70" s="97">
        <f>1+1</f>
        <v>2</v>
      </c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>
        <v>2</v>
      </c>
      <c r="IR70" s="97"/>
      <c r="IS70" s="97"/>
      <c r="IT70" s="97" t="s">
        <v>516</v>
      </c>
      <c r="IU70" s="97"/>
      <c r="IV70" s="97"/>
      <c r="IW70" s="97"/>
      <c r="IX70" s="97"/>
      <c r="IY70" s="97"/>
      <c r="IZ70" s="97"/>
      <c r="JA70" s="97"/>
      <c r="JB70" s="97">
        <v>1</v>
      </c>
      <c r="JC70" s="97"/>
      <c r="JD70" s="97"/>
      <c r="JE70" s="97">
        <v>3</v>
      </c>
      <c r="JF70" s="97"/>
      <c r="JG70" s="97"/>
      <c r="JH70" s="97">
        <v>3</v>
      </c>
      <c r="JI70" s="97"/>
      <c r="JJ70" s="97"/>
      <c r="JK70" s="97">
        <f>3+4</f>
        <v>7</v>
      </c>
      <c r="JL70" s="97"/>
      <c r="JM70" s="97"/>
      <c r="JN70" s="97"/>
      <c r="JO70" s="97"/>
      <c r="JP70" s="102" t="s">
        <v>516</v>
      </c>
      <c r="JQ70" s="97"/>
      <c r="JR70" s="97"/>
      <c r="JS70" s="97">
        <v>3</v>
      </c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 t="s">
        <v>516</v>
      </c>
      <c r="KO70" s="97"/>
      <c r="KP70" s="97"/>
      <c r="KQ70" s="97"/>
      <c r="KR70" s="97"/>
      <c r="KS70" s="97"/>
      <c r="KT70" s="97"/>
      <c r="KU70" s="97"/>
      <c r="KV70" s="97"/>
      <c r="KW70" s="97" t="s">
        <v>516</v>
      </c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102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" customFormat="1" ht="18" customHeight="1" x14ac:dyDescent="0.2">
      <c r="A71" s="12">
        <v>51</v>
      </c>
      <c r="B71" s="11" t="s">
        <v>740</v>
      </c>
      <c r="C71" s="1">
        <v>10657</v>
      </c>
      <c r="D71" s="1">
        <v>2011</v>
      </c>
      <c r="E71" s="4" t="s">
        <v>22</v>
      </c>
      <c r="F71" s="1">
        <v>2366</v>
      </c>
      <c r="G71" s="9" t="s">
        <v>95</v>
      </c>
      <c r="H71" s="4" t="s">
        <v>13</v>
      </c>
      <c r="I71" s="1">
        <f>SUM(K71:TB71)</f>
        <v>24</v>
      </c>
      <c r="J71" s="12">
        <f>Tabuľka4[[#This Row],[Stĺpec9]]</f>
        <v>24</v>
      </c>
      <c r="K71" s="97">
        <f>Seniori!K14</f>
        <v>0</v>
      </c>
      <c r="L71" s="97">
        <f>Seniori!L14</f>
        <v>0</v>
      </c>
      <c r="M71" s="97">
        <f>Seniori!M14</f>
        <v>0</v>
      </c>
      <c r="N71" s="97">
        <f>Seniori!N14</f>
        <v>0</v>
      </c>
      <c r="O71" s="97">
        <f>Seniori!O14</f>
        <v>0</v>
      </c>
      <c r="P71" s="97">
        <f>Seniori!P14</f>
        <v>0</v>
      </c>
      <c r="Q71" s="97">
        <f>Seniori!Q14</f>
        <v>0</v>
      </c>
      <c r="R71" s="97">
        <f>Seniori!R14</f>
        <v>0</v>
      </c>
      <c r="S71" s="97">
        <f>Seniori!S14</f>
        <v>0</v>
      </c>
      <c r="T71" s="97">
        <f>Seniori!T14</f>
        <v>0</v>
      </c>
      <c r="U71" s="97">
        <f>Seniori!U14</f>
        <v>0</v>
      </c>
      <c r="V71" s="97">
        <f>Seniori!V14</f>
        <v>0</v>
      </c>
      <c r="W71" s="97">
        <f>Seniori!W14</f>
        <v>0</v>
      </c>
      <c r="X71" s="97">
        <f>Seniori!X14</f>
        <v>0</v>
      </c>
      <c r="Y71" s="97">
        <f>Seniori!Y14</f>
        <v>0</v>
      </c>
      <c r="Z71" s="97">
        <f>Seniori!Z14</f>
        <v>0</v>
      </c>
      <c r="AA71" s="97">
        <f>Seniori!AA14</f>
        <v>0</v>
      </c>
      <c r="AB71" s="97">
        <f>Seniori!AB14</f>
        <v>0</v>
      </c>
      <c r="AC71" s="97">
        <f>Seniori!AC14</f>
        <v>0</v>
      </c>
      <c r="AD71" s="97">
        <f>Seniori!AD14</f>
        <v>0</v>
      </c>
      <c r="AE71" s="97">
        <f>Seniori!AE14</f>
        <v>0</v>
      </c>
      <c r="AF71" s="97">
        <f>Seniori!AF14</f>
        <v>0</v>
      </c>
      <c r="AG71" s="97">
        <f>Seniori!AG14</f>
        <v>0</v>
      </c>
      <c r="AH71" s="97">
        <f>Seniori!AH14</f>
        <v>0</v>
      </c>
      <c r="AI71" s="97">
        <f>Seniori!AI14</f>
        <v>0</v>
      </c>
      <c r="AJ71" s="97">
        <f>Seniori!AJ14</f>
        <v>0</v>
      </c>
      <c r="AK71" s="97">
        <f>Seniori!AK14</f>
        <v>0</v>
      </c>
      <c r="AL71" s="97">
        <f>Seniori!AL14</f>
        <v>0</v>
      </c>
      <c r="AM71" s="97">
        <f>Seniori!AM14</f>
        <v>0</v>
      </c>
      <c r="AN71" s="97">
        <f>Seniori!AN14</f>
        <v>0</v>
      </c>
      <c r="AO71" s="97">
        <f>Seniori!AO14</f>
        <v>0</v>
      </c>
      <c r="AP71" s="97">
        <f>Seniori!AP14</f>
        <v>0</v>
      </c>
      <c r="AQ71" s="97">
        <f>Seniori!AQ14</f>
        <v>0</v>
      </c>
      <c r="AR71" s="97">
        <f>Seniori!AR14</f>
        <v>0</v>
      </c>
      <c r="AS71" s="97">
        <f>Seniori!AS14</f>
        <v>0</v>
      </c>
      <c r="AT71" s="97">
        <f>Seniori!AT14</f>
        <v>0</v>
      </c>
      <c r="AU71" s="97">
        <f>Seniori!AU14</f>
        <v>0</v>
      </c>
      <c r="AV71" s="97">
        <f>Seniori!AV14</f>
        <v>0</v>
      </c>
      <c r="AW71" s="97">
        <f>Seniori!AW14</f>
        <v>0</v>
      </c>
      <c r="AX71" s="97">
        <f>Seniori!AX14</f>
        <v>0</v>
      </c>
      <c r="AY71" s="97">
        <f>Seniori!AY14</f>
        <v>0</v>
      </c>
      <c r="AZ71" s="97">
        <f>Seniori!AZ14</f>
        <v>0</v>
      </c>
      <c r="BA71" s="97">
        <f>Seniori!BA14</f>
        <v>0</v>
      </c>
      <c r="BB71" s="97">
        <f>Seniori!BB14</f>
        <v>0</v>
      </c>
      <c r="BC71" s="97">
        <f>Seniori!BC14</f>
        <v>0</v>
      </c>
      <c r="BD71" s="97">
        <f>Seniori!BD14</f>
        <v>0</v>
      </c>
      <c r="BE71" s="97">
        <f>Seniori!BE14</f>
        <v>0</v>
      </c>
      <c r="BF71" s="97">
        <f>Seniori!BF14</f>
        <v>0</v>
      </c>
      <c r="BG71" s="97">
        <f>Seniori!BG14</f>
        <v>0</v>
      </c>
      <c r="BH71" s="97">
        <f>Seniori!BH14</f>
        <v>0</v>
      </c>
      <c r="BI71" s="97">
        <f>Seniori!BI14</f>
        <v>0</v>
      </c>
      <c r="BJ71" s="97">
        <f>Seniori!BJ14</f>
        <v>0</v>
      </c>
      <c r="BK71" s="97">
        <f>Seniori!BK14</f>
        <v>0</v>
      </c>
      <c r="BL71" s="97">
        <f>Seniori!BL14</f>
        <v>0</v>
      </c>
      <c r="BM71" s="97">
        <f>Seniori!BM14</f>
        <v>0</v>
      </c>
      <c r="BN71" s="97">
        <f>Seniori!BN14</f>
        <v>0</v>
      </c>
      <c r="BO71" s="97">
        <f>Seniori!BO14</f>
        <v>0</v>
      </c>
      <c r="BP71" s="97">
        <f>Seniori!BP14</f>
        <v>0</v>
      </c>
      <c r="BQ71" s="97">
        <f>Seniori!BQ14</f>
        <v>0</v>
      </c>
      <c r="BR71" s="97">
        <f>Seniori!BR14</f>
        <v>0</v>
      </c>
      <c r="BS71" s="97">
        <f>Seniori!BS14</f>
        <v>0</v>
      </c>
      <c r="BT71" s="97">
        <f>Seniori!BT14</f>
        <v>0</v>
      </c>
      <c r="BU71" s="97">
        <f>Seniori!BU14</f>
        <v>0</v>
      </c>
      <c r="BV71" s="97">
        <f>Seniori!BV14</f>
        <v>0</v>
      </c>
      <c r="BW71" s="97">
        <f>Seniori!BW14</f>
        <v>0</v>
      </c>
      <c r="BX71" s="97">
        <f>Seniori!BX14</f>
        <v>0</v>
      </c>
      <c r="BY71" s="97">
        <f>Seniori!BY14</f>
        <v>0</v>
      </c>
      <c r="BZ71" s="97">
        <f>Seniori!BZ14</f>
        <v>0</v>
      </c>
      <c r="CA71" s="97">
        <f>Seniori!CA14</f>
        <v>0</v>
      </c>
      <c r="CB71" s="97">
        <f>Seniori!CB14</f>
        <v>0</v>
      </c>
      <c r="CC71" s="97">
        <f>Seniori!CC14</f>
        <v>0</v>
      </c>
      <c r="CD71" s="97">
        <f>Seniori!CD14</f>
        <v>0</v>
      </c>
      <c r="CE71" s="97">
        <f>Seniori!CE14</f>
        <v>0</v>
      </c>
      <c r="CF71" s="97">
        <f>Seniori!CF14</f>
        <v>0</v>
      </c>
      <c r="CG71" s="97">
        <f>Seniori!CG14</f>
        <v>0</v>
      </c>
      <c r="CH71" s="97">
        <f>Seniori!CH14</f>
        <v>0</v>
      </c>
      <c r="CI71" s="97">
        <f>Seniori!CI14</f>
        <v>0</v>
      </c>
      <c r="CJ71" s="97">
        <f>Seniori!CJ14</f>
        <v>0</v>
      </c>
      <c r="CK71" s="97">
        <f>Seniori!CK14</f>
        <v>0</v>
      </c>
      <c r="CL71" s="97">
        <f>Seniori!CL14</f>
        <v>0</v>
      </c>
      <c r="CM71" s="97">
        <f>Seniori!CM14</f>
        <v>0</v>
      </c>
      <c r="CN71" s="97">
        <f>Seniori!CN14</f>
        <v>0</v>
      </c>
      <c r="CO71" s="97">
        <f>Seniori!CO14</f>
        <v>0</v>
      </c>
      <c r="CP71" s="97">
        <f>Seniori!CP14</f>
        <v>0</v>
      </c>
      <c r="CQ71" s="97">
        <f>Seniori!CQ14</f>
        <v>0</v>
      </c>
      <c r="CR71" s="97">
        <f>Seniori!CR14</f>
        <v>0</v>
      </c>
      <c r="CS71" s="97">
        <f>Seniori!CS14</f>
        <v>0</v>
      </c>
      <c r="CT71" s="97">
        <f>Seniori!CT14</f>
        <v>0</v>
      </c>
      <c r="CU71" s="97">
        <f>Seniori!CU14</f>
        <v>0</v>
      </c>
      <c r="CV71" s="97">
        <f>Seniori!CV14</f>
        <v>0</v>
      </c>
      <c r="CW71" s="97">
        <f>Seniori!CW14</f>
        <v>0</v>
      </c>
      <c r="CX71" s="97">
        <f>Seniori!CX14</f>
        <v>0</v>
      </c>
      <c r="CY71" s="97">
        <f>Seniori!CY14</f>
        <v>0</v>
      </c>
      <c r="CZ71" s="97">
        <f>Seniori!CZ14</f>
        <v>0</v>
      </c>
      <c r="DA71" s="97">
        <f>Seniori!DA14</f>
        <v>0</v>
      </c>
      <c r="DB71" s="97">
        <f>Seniori!DB14</f>
        <v>0</v>
      </c>
      <c r="DC71" s="97">
        <f>Seniori!DC14</f>
        <v>0</v>
      </c>
      <c r="DD71" s="97">
        <f>Seniori!DD14</f>
        <v>0</v>
      </c>
      <c r="DE71" s="97">
        <f>Seniori!DE14</f>
        <v>0</v>
      </c>
      <c r="DF71" s="97">
        <f>Seniori!DF14</f>
        <v>0</v>
      </c>
      <c r="DG71" s="97">
        <f>Seniori!DG14</f>
        <v>0</v>
      </c>
      <c r="DH71" s="97">
        <f>Seniori!DH14</f>
        <v>0</v>
      </c>
      <c r="DI71" s="97">
        <f>Seniori!DI14</f>
        <v>0</v>
      </c>
      <c r="DJ71" s="97">
        <f>Seniori!DJ14</f>
        <v>0</v>
      </c>
      <c r="DK71" s="97">
        <f>Seniori!DK14</f>
        <v>0</v>
      </c>
      <c r="DL71" s="97">
        <f>Seniori!DL14</f>
        <v>0</v>
      </c>
      <c r="DM71" s="97">
        <f>Seniori!DM14</f>
        <v>0</v>
      </c>
      <c r="DN71" s="97">
        <f>Seniori!DN14</f>
        <v>0</v>
      </c>
      <c r="DO71" s="97">
        <f>Seniori!DO14</f>
        <v>0</v>
      </c>
      <c r="DP71" s="97">
        <f>Seniori!DP14</f>
        <v>0</v>
      </c>
      <c r="DQ71" s="97">
        <f>Seniori!DQ14</f>
        <v>0</v>
      </c>
      <c r="DR71" s="97">
        <f>Seniori!DR14</f>
        <v>0</v>
      </c>
      <c r="DS71" s="97">
        <f>Seniori!DS14</f>
        <v>0</v>
      </c>
      <c r="DT71" s="97">
        <f>Seniori!DT14</f>
        <v>0</v>
      </c>
      <c r="DU71" s="97">
        <f>Seniori!DU14</f>
        <v>0</v>
      </c>
      <c r="DV71" s="97">
        <f>Seniori!DV14</f>
        <v>0</v>
      </c>
      <c r="DW71" s="97">
        <f>Seniori!DW14</f>
        <v>0</v>
      </c>
      <c r="DX71" s="97">
        <f>Seniori!DX14</f>
        <v>0</v>
      </c>
      <c r="DY71" s="97">
        <f>Seniori!DY14</f>
        <v>0</v>
      </c>
      <c r="DZ71" s="97">
        <f>Seniori!DZ14</f>
        <v>0</v>
      </c>
      <c r="EA71" s="97">
        <f>Seniori!EA14</f>
        <v>0</v>
      </c>
      <c r="EB71" s="97">
        <f>Seniori!EB14</f>
        <v>0</v>
      </c>
      <c r="EC71" s="97">
        <f>Seniori!EC14</f>
        <v>0</v>
      </c>
      <c r="ED71" s="97">
        <f>Seniori!ED14</f>
        <v>0</v>
      </c>
      <c r="EE71" s="97">
        <f>Seniori!EE14</f>
        <v>0</v>
      </c>
      <c r="EF71" s="97">
        <f>Seniori!EF14</f>
        <v>0</v>
      </c>
      <c r="EG71" s="97">
        <f>Seniori!EG14</f>
        <v>0</v>
      </c>
      <c r="EH71" s="97">
        <f>Seniori!EH14</f>
        <v>0</v>
      </c>
      <c r="EI71" s="97">
        <f>Seniori!EI14</f>
        <v>0</v>
      </c>
      <c r="EJ71" s="97">
        <f>Seniori!EJ14</f>
        <v>0</v>
      </c>
      <c r="EK71" s="97">
        <f>Seniori!EK14</f>
        <v>0</v>
      </c>
      <c r="EL71" s="97">
        <f>Seniori!EL14</f>
        <v>0</v>
      </c>
      <c r="EM71" s="97">
        <f>Seniori!EM14</f>
        <v>0</v>
      </c>
      <c r="EN71" s="97">
        <f>Seniori!EN14</f>
        <v>0</v>
      </c>
      <c r="EO71" s="97">
        <f>Seniori!EO14</f>
        <v>0</v>
      </c>
      <c r="EP71" s="97">
        <f>Seniori!EP14</f>
        <v>0</v>
      </c>
      <c r="EQ71" s="97">
        <f>Seniori!EQ14</f>
        <v>0</v>
      </c>
      <c r="ER71" s="97">
        <f>Seniori!ER14</f>
        <v>0</v>
      </c>
      <c r="ES71" s="97">
        <f>Seniori!ES14</f>
        <v>0</v>
      </c>
      <c r="ET71" s="97">
        <f>Seniori!ET14</f>
        <v>0</v>
      </c>
      <c r="EU71" s="97">
        <f>Seniori!EU14</f>
        <v>0</v>
      </c>
      <c r="EV71" s="97">
        <f>Seniori!EV14</f>
        <v>0</v>
      </c>
      <c r="EW71" s="97">
        <f>Seniori!EW14</f>
        <v>0</v>
      </c>
      <c r="EX71" s="97">
        <f>Seniori!EX14</f>
        <v>0</v>
      </c>
      <c r="EY71" s="97">
        <f>Seniori!EY14</f>
        <v>0</v>
      </c>
      <c r="EZ71" s="97">
        <f>Seniori!EZ14</f>
        <v>0</v>
      </c>
      <c r="FA71" s="97">
        <f>Seniori!FA14</f>
        <v>0</v>
      </c>
      <c r="FB71" s="97">
        <f>Seniori!FB14</f>
        <v>0</v>
      </c>
      <c r="FC71" s="97">
        <f>Seniori!FC14</f>
        <v>0</v>
      </c>
      <c r="FD71" s="97">
        <f>Seniori!FD14</f>
        <v>0</v>
      </c>
      <c r="FE71" s="97">
        <f>Seniori!FE14</f>
        <v>0</v>
      </c>
      <c r="FF71" s="97">
        <f>Seniori!FF14</f>
        <v>0</v>
      </c>
      <c r="FG71" s="97">
        <f>Seniori!FG14</f>
        <v>0</v>
      </c>
      <c r="FH71" s="97">
        <f>Seniori!FH14</f>
        <v>0</v>
      </c>
      <c r="FI71" s="97">
        <f>Seniori!FI14</f>
        <v>0</v>
      </c>
      <c r="FJ71" s="97">
        <f>Seniori!FJ14</f>
        <v>0</v>
      </c>
      <c r="FK71" s="97">
        <f>Seniori!FK14</f>
        <v>0</v>
      </c>
      <c r="FL71" s="97">
        <f>Seniori!FL14</f>
        <v>0</v>
      </c>
      <c r="FM71" s="97">
        <f>Seniori!FM14</f>
        <v>0</v>
      </c>
      <c r="FN71" s="97">
        <f>Seniori!FN14</f>
        <v>0</v>
      </c>
      <c r="FO71" s="97">
        <f>Seniori!FO14</f>
        <v>0</v>
      </c>
      <c r="FP71" s="97">
        <f>Seniori!FP14</f>
        <v>0</v>
      </c>
      <c r="FQ71" s="97">
        <f>Seniori!FQ14</f>
        <v>0</v>
      </c>
      <c r="FR71" s="97">
        <f>Seniori!FR14</f>
        <v>0</v>
      </c>
      <c r="FS71" s="97">
        <f>Seniori!FS14</f>
        <v>0</v>
      </c>
      <c r="FT71" s="97">
        <f>Seniori!FT14</f>
        <v>0</v>
      </c>
      <c r="FU71" s="97">
        <f>Seniori!FU14</f>
        <v>0</v>
      </c>
      <c r="FV71" s="97">
        <f>Seniori!FV14</f>
        <v>0</v>
      </c>
      <c r="FW71" s="97">
        <f>Seniori!FW14</f>
        <v>0</v>
      </c>
      <c r="FX71" s="97">
        <f>Seniori!FX14</f>
        <v>0</v>
      </c>
      <c r="FY71" s="97">
        <f>Seniori!FY14</f>
        <v>0</v>
      </c>
      <c r="FZ71" s="97">
        <f>Seniori!FZ14</f>
        <v>0</v>
      </c>
      <c r="GA71" s="97">
        <f>Seniori!GA14</f>
        <v>0</v>
      </c>
      <c r="GB71" s="97">
        <f>Seniori!GB14</f>
        <v>0</v>
      </c>
      <c r="GC71" s="97">
        <f>Seniori!GC14</f>
        <v>0</v>
      </c>
      <c r="GD71" s="97">
        <f>Seniori!GD14</f>
        <v>0</v>
      </c>
      <c r="GE71" s="97">
        <f>Seniori!GE14</f>
        <v>0</v>
      </c>
      <c r="GF71" s="97">
        <f>Seniori!GF14</f>
        <v>0</v>
      </c>
      <c r="GG71" s="97">
        <f>Seniori!GG14</f>
        <v>0</v>
      </c>
      <c r="GH71" s="97">
        <f>Seniori!GH14</f>
        <v>0</v>
      </c>
      <c r="GI71" s="97">
        <f>Seniori!GI14</f>
        <v>0</v>
      </c>
      <c r="GJ71" s="97">
        <f>Seniori!GJ14</f>
        <v>0</v>
      </c>
      <c r="GK71" s="97">
        <f>Seniori!GK14</f>
        <v>0</v>
      </c>
      <c r="GL71" s="97">
        <f>Seniori!GL14</f>
        <v>0</v>
      </c>
      <c r="GM71" s="97">
        <f>Seniori!GM14</f>
        <v>0</v>
      </c>
      <c r="GN71" s="97">
        <f>Seniori!GN14</f>
        <v>0</v>
      </c>
      <c r="GO71" s="97">
        <f>Seniori!GO14</f>
        <v>0</v>
      </c>
      <c r="GP71" s="97">
        <f>Seniori!GP14</f>
        <v>0</v>
      </c>
      <c r="GQ71" s="97">
        <f>Seniori!GQ14</f>
        <v>0</v>
      </c>
      <c r="GR71" s="97">
        <f>Seniori!GR14</f>
        <v>0</v>
      </c>
      <c r="GS71" s="97">
        <f>Seniori!GS14</f>
        <v>0</v>
      </c>
      <c r="GT71" s="97">
        <f>Seniori!GT14</f>
        <v>0</v>
      </c>
      <c r="GU71" s="97">
        <f>Seniori!GU14</f>
        <v>0</v>
      </c>
      <c r="GV71" s="97">
        <f>Seniori!GV14</f>
        <v>0</v>
      </c>
      <c r="GW71" s="97">
        <f>Seniori!GW14</f>
        <v>0</v>
      </c>
      <c r="GX71" s="97">
        <f>Seniori!GX14</f>
        <v>0</v>
      </c>
      <c r="GY71" s="97">
        <f>Seniori!GY14</f>
        <v>0</v>
      </c>
      <c r="GZ71" s="97">
        <f>Seniori!GZ14</f>
        <v>0</v>
      </c>
      <c r="HA71" s="97">
        <f>Seniori!HA14</f>
        <v>0</v>
      </c>
      <c r="HB71" s="97">
        <f>Seniori!HB14</f>
        <v>0</v>
      </c>
      <c r="HC71" s="97">
        <f>Seniori!HC14</f>
        <v>0</v>
      </c>
      <c r="HD71" s="97">
        <f>Seniori!HD14</f>
        <v>0</v>
      </c>
      <c r="HE71" s="97">
        <f>Seniori!HE14</f>
        <v>0</v>
      </c>
      <c r="HF71" s="97">
        <f>Seniori!HF14</f>
        <v>0</v>
      </c>
      <c r="HG71" s="97">
        <f>Seniori!HG14</f>
        <v>0</v>
      </c>
      <c r="HH71" s="97">
        <f>Seniori!HH14</f>
        <v>0</v>
      </c>
      <c r="HI71" s="97">
        <f>Seniori!HI14</f>
        <v>0</v>
      </c>
      <c r="HJ71" s="97">
        <f>Seniori!HJ14</f>
        <v>0</v>
      </c>
      <c r="HK71" s="97">
        <f>Seniori!HK14</f>
        <v>0</v>
      </c>
      <c r="HL71" s="97">
        <f>Seniori!HL14</f>
        <v>0</v>
      </c>
      <c r="HM71" s="97">
        <f>Seniori!HM14</f>
        <v>0</v>
      </c>
      <c r="HN71" s="97">
        <f>Seniori!HN14</f>
        <v>0</v>
      </c>
      <c r="HO71" s="97">
        <f>Seniori!HO14</f>
        <v>0</v>
      </c>
      <c r="HP71" s="97">
        <f>Seniori!HP14</f>
        <v>0</v>
      </c>
      <c r="HQ71" s="97">
        <f>Seniori!HQ14</f>
        <v>0</v>
      </c>
      <c r="HR71" s="97">
        <f>Seniori!HR14</f>
        <v>0</v>
      </c>
      <c r="HS71" s="97">
        <f>Seniori!HS14</f>
        <v>0</v>
      </c>
      <c r="HT71" s="97">
        <f>Seniori!HT14</f>
        <v>0</v>
      </c>
      <c r="HU71" s="97">
        <f>Seniori!HU14</f>
        <v>0</v>
      </c>
      <c r="HV71" s="97">
        <f>Seniori!HV14</f>
        <v>0</v>
      </c>
      <c r="HW71" s="97">
        <f>Seniori!HW14</f>
        <v>0</v>
      </c>
      <c r="HX71" s="97">
        <f>Seniori!HX14</f>
        <v>0</v>
      </c>
      <c r="HY71" s="97">
        <f>Seniori!HY14</f>
        <v>0</v>
      </c>
      <c r="HZ71" s="97">
        <f>Seniori!HZ14</f>
        <v>0</v>
      </c>
      <c r="IA71" s="97">
        <f>Seniori!IA14</f>
        <v>0</v>
      </c>
      <c r="IB71" s="97">
        <f>Seniori!IB14</f>
        <v>0</v>
      </c>
      <c r="IC71" s="97">
        <f>Seniori!IC14</f>
        <v>0</v>
      </c>
      <c r="ID71" s="97">
        <f>Seniori!ID14</f>
        <v>0</v>
      </c>
      <c r="IE71" s="97">
        <f>Seniori!IE14</f>
        <v>0</v>
      </c>
      <c r="IF71" s="97">
        <f>Seniori!IF14</f>
        <v>0</v>
      </c>
      <c r="IG71" s="97">
        <f>Seniori!IG14</f>
        <v>0</v>
      </c>
      <c r="IH71" s="97">
        <f>Seniori!IH14</f>
        <v>0</v>
      </c>
      <c r="II71" s="97">
        <f>Seniori!II14</f>
        <v>0</v>
      </c>
      <c r="IJ71" s="97">
        <f>Seniori!IJ14</f>
        <v>0</v>
      </c>
      <c r="IK71" s="97">
        <f>Seniori!IK14</f>
        <v>0</v>
      </c>
      <c r="IL71" s="97">
        <f>Seniori!IL14</f>
        <v>0</v>
      </c>
      <c r="IM71" s="97">
        <f>Seniori!IM14</f>
        <v>0</v>
      </c>
      <c r="IN71" s="97">
        <f>Seniori!IN14</f>
        <v>0</v>
      </c>
      <c r="IO71" s="97">
        <f>Seniori!IO14</f>
        <v>0</v>
      </c>
      <c r="IP71" s="97">
        <f>Seniori!IP14</f>
        <v>0</v>
      </c>
      <c r="IQ71" s="97">
        <f>Seniori!IQ14</f>
        <v>0</v>
      </c>
      <c r="IR71" s="97">
        <f>Seniori!IR14</f>
        <v>0</v>
      </c>
      <c r="IS71" s="97">
        <f>Seniori!IS14</f>
        <v>0</v>
      </c>
      <c r="IT71" s="97">
        <f>Seniori!IT14</f>
        <v>0</v>
      </c>
      <c r="IU71" s="97">
        <f>Seniori!IU14</f>
        <v>0</v>
      </c>
      <c r="IV71" s="97">
        <f>Seniori!IV14</f>
        <v>0</v>
      </c>
      <c r="IW71" s="97">
        <f>Seniori!IW14</f>
        <v>0</v>
      </c>
      <c r="IX71" s="97">
        <f>Seniori!IX14</f>
        <v>0</v>
      </c>
      <c r="IY71" s="97">
        <f>Seniori!IY14</f>
        <v>0</v>
      </c>
      <c r="IZ71" s="97">
        <f>Seniori!IZ14</f>
        <v>0</v>
      </c>
      <c r="JA71" s="97">
        <f>Seniori!JA14</f>
        <v>0</v>
      </c>
      <c r="JB71" s="97">
        <f>Seniori!JB14</f>
        <v>0</v>
      </c>
      <c r="JC71" s="97">
        <f>Seniori!JC14</f>
        <v>0</v>
      </c>
      <c r="JD71" s="97">
        <f>Seniori!JD14</f>
        <v>0</v>
      </c>
      <c r="JE71" s="97">
        <f>Seniori!JE14</f>
        <v>0</v>
      </c>
      <c r="JF71" s="97">
        <f>Seniori!JF14</f>
        <v>0</v>
      </c>
      <c r="JG71" s="97">
        <f>Seniori!JG14</f>
        <v>0</v>
      </c>
      <c r="JH71" s="97">
        <f>Seniori!JH14</f>
        <v>0</v>
      </c>
      <c r="JI71" s="97">
        <f>Seniori!JI14</f>
        <v>0</v>
      </c>
      <c r="JJ71" s="97">
        <f>Seniori!JJ14</f>
        <v>0</v>
      </c>
      <c r="JK71" s="97">
        <f>Seniori!JK14</f>
        <v>0</v>
      </c>
      <c r="JL71" s="97">
        <f>Seniori!JL14</f>
        <v>0</v>
      </c>
      <c r="JM71" s="97">
        <f>Seniori!JM14</f>
        <v>0</v>
      </c>
      <c r="JN71" s="97">
        <f>Seniori!JN14</f>
        <v>0</v>
      </c>
      <c r="JO71" s="97">
        <f>Seniori!JO14</f>
        <v>0</v>
      </c>
      <c r="JP71" s="97">
        <f>Seniori!JP14</f>
        <v>0</v>
      </c>
      <c r="JQ71" s="97">
        <f>Seniori!JQ14</f>
        <v>0</v>
      </c>
      <c r="JR71" s="97">
        <f>Seniori!JR14</f>
        <v>0</v>
      </c>
      <c r="JS71" s="97">
        <f>Seniori!JS14</f>
        <v>0</v>
      </c>
      <c r="JT71" s="97">
        <f>Seniori!JT14</f>
        <v>0</v>
      </c>
      <c r="JU71" s="97">
        <f>Seniori!JU14</f>
        <v>0</v>
      </c>
      <c r="JV71" s="97">
        <f>Seniori!JV14</f>
        <v>0</v>
      </c>
      <c r="JW71" s="97">
        <f>Seniori!JW14</f>
        <v>0</v>
      </c>
      <c r="JX71" s="97">
        <f>Seniori!JX14</f>
        <v>0</v>
      </c>
      <c r="JY71" s="97">
        <f>Seniori!JY14</f>
        <v>0</v>
      </c>
      <c r="JZ71" s="97">
        <f>Seniori!JZ14</f>
        <v>0</v>
      </c>
      <c r="KA71" s="97">
        <f>Seniori!KA14</f>
        <v>0</v>
      </c>
      <c r="KB71" s="97">
        <f>Seniori!KB14</f>
        <v>0</v>
      </c>
      <c r="KC71" s="97">
        <f>Seniori!KC14</f>
        <v>0</v>
      </c>
      <c r="KD71" s="97">
        <f>Seniori!KD14</f>
        <v>0</v>
      </c>
      <c r="KE71" s="97">
        <f>Seniori!KE14</f>
        <v>0</v>
      </c>
      <c r="KF71" s="97">
        <f>Seniori!KF14</f>
        <v>0</v>
      </c>
      <c r="KG71" s="97">
        <f>Seniori!KG14</f>
        <v>0</v>
      </c>
      <c r="KH71" s="97">
        <f>Seniori!KH14</f>
        <v>0</v>
      </c>
      <c r="KI71" s="97">
        <f>Seniori!KI14</f>
        <v>0</v>
      </c>
      <c r="KJ71" s="97">
        <f>Seniori!KJ14</f>
        <v>0</v>
      </c>
      <c r="KK71" s="97">
        <f>Seniori!KK14</f>
        <v>0</v>
      </c>
      <c r="KL71" s="97">
        <f>Seniori!KL14</f>
        <v>0</v>
      </c>
      <c r="KM71" s="97">
        <f>Seniori!KM14</f>
        <v>0</v>
      </c>
      <c r="KN71" s="97">
        <f>Seniori!KN14</f>
        <v>0</v>
      </c>
      <c r="KO71" s="97">
        <f>Seniori!KO14</f>
        <v>0</v>
      </c>
      <c r="KP71" s="97">
        <f>Seniori!KP14</f>
        <v>0</v>
      </c>
      <c r="KQ71" s="97">
        <f>Seniori!KQ14</f>
        <v>13</v>
      </c>
      <c r="KR71" s="97">
        <f>Seniori!KR14</f>
        <v>0</v>
      </c>
      <c r="KS71" s="97">
        <f>Seniori!KS14</f>
        <v>0</v>
      </c>
      <c r="KT71" s="97">
        <f>Seniori!KT14</f>
        <v>0</v>
      </c>
      <c r="KU71" s="97">
        <f>Seniori!KU14</f>
        <v>0</v>
      </c>
      <c r="KV71" s="97">
        <f>Seniori!KV14</f>
        <v>0</v>
      </c>
      <c r="KW71" s="97">
        <f>Seniori!KW14</f>
        <v>0</v>
      </c>
      <c r="KX71" s="97">
        <f>Seniori!KX14</f>
        <v>0</v>
      </c>
      <c r="KY71" s="97">
        <f>Seniori!KY14</f>
        <v>0</v>
      </c>
      <c r="KZ71" s="97">
        <f>Seniori!KZ14</f>
        <v>0</v>
      </c>
      <c r="LA71" s="97">
        <f>Seniori!LA14</f>
        <v>0</v>
      </c>
      <c r="LB71" s="97">
        <f>Seniori!LB14</f>
        <v>0</v>
      </c>
      <c r="LC71" s="97">
        <f>Seniori!LC14</f>
        <v>0</v>
      </c>
      <c r="LD71" s="97">
        <f>Seniori!LD14</f>
        <v>0</v>
      </c>
      <c r="LE71" s="97">
        <f>Seniori!LE14</f>
        <v>0</v>
      </c>
      <c r="LF71" s="97">
        <f>Seniori!LF14</f>
        <v>0</v>
      </c>
      <c r="LG71" s="97">
        <f>Seniori!LG14</f>
        <v>0</v>
      </c>
      <c r="LH71" s="97">
        <f>Seniori!LH14</f>
        <v>0</v>
      </c>
      <c r="LI71" s="97">
        <f>Seniori!LI14</f>
        <v>0</v>
      </c>
      <c r="LJ71" s="97">
        <f>Seniori!LJ14</f>
        <v>0</v>
      </c>
      <c r="LK71" s="97">
        <f>Seniori!LK14</f>
        <v>0</v>
      </c>
      <c r="LL71" s="97">
        <f>Seniori!LL14</f>
        <v>0</v>
      </c>
      <c r="LM71" s="97">
        <f>Seniori!LM14</f>
        <v>0</v>
      </c>
      <c r="LN71" s="97">
        <f>Seniori!LN14</f>
        <v>3</v>
      </c>
      <c r="LO71" s="97">
        <f>Seniori!LO14</f>
        <v>0</v>
      </c>
      <c r="LP71" s="97">
        <f>Seniori!LP14</f>
        <v>0</v>
      </c>
      <c r="LQ71" s="97">
        <f>Seniori!LQ14</f>
        <v>0</v>
      </c>
      <c r="LR71" s="97">
        <f>Seniori!LR14</f>
        <v>0</v>
      </c>
      <c r="LS71" s="97">
        <f>Seniori!LS14</f>
        <v>0</v>
      </c>
      <c r="LT71" s="97">
        <f>Seniori!LT14</f>
        <v>0</v>
      </c>
      <c r="LU71" s="97">
        <f>Seniori!LU14</f>
        <v>0</v>
      </c>
      <c r="LV71" s="97">
        <f>Seniori!LV14</f>
        <v>8</v>
      </c>
      <c r="LW71" s="97">
        <f>Seniori!LW14</f>
        <v>0</v>
      </c>
      <c r="LX71" s="97">
        <f>Seniori!LX14</f>
        <v>0</v>
      </c>
      <c r="LY71" s="97">
        <f>Seniori!LY14</f>
        <v>0</v>
      </c>
      <c r="LZ71" s="97">
        <f>Seniori!LZ14</f>
        <v>0</v>
      </c>
      <c r="MA71" s="97">
        <f>Seniori!MA14</f>
        <v>0</v>
      </c>
      <c r="MB71" s="97">
        <f>Seniori!MB14</f>
        <v>0</v>
      </c>
      <c r="MC71" s="97">
        <f>Seniori!MC14</f>
        <v>0</v>
      </c>
      <c r="MD71" s="97">
        <f>Seniori!MD14</f>
        <v>0</v>
      </c>
      <c r="ME71" s="97">
        <f>Seniori!ME14</f>
        <v>0</v>
      </c>
      <c r="MF71" s="97">
        <f>Seniori!MF14</f>
        <v>0</v>
      </c>
      <c r="MG71" s="97">
        <f>Seniori!MG14</f>
        <v>0</v>
      </c>
      <c r="MH71" s="97">
        <f>Seniori!MH14</f>
        <v>0</v>
      </c>
      <c r="MI71" s="97">
        <f>Seniori!MI14</f>
        <v>0</v>
      </c>
      <c r="MJ71" s="97">
        <f>Seniori!MJ14</f>
        <v>0</v>
      </c>
      <c r="MK71" s="97">
        <f>Seniori!MK14</f>
        <v>0</v>
      </c>
      <c r="ML71" s="97">
        <f>Seniori!ML14</f>
        <v>0</v>
      </c>
      <c r="MM71" s="97">
        <f>Seniori!MM14</f>
        <v>0</v>
      </c>
      <c r="MN71" s="97">
        <f>Seniori!MN14</f>
        <v>0</v>
      </c>
      <c r="MO71" s="97">
        <f>Seniori!MO14</f>
        <v>0</v>
      </c>
      <c r="MP71" s="97">
        <f>Seniori!MP14</f>
        <v>0</v>
      </c>
      <c r="MQ71" s="97">
        <f>Seniori!MQ14</f>
        <v>0</v>
      </c>
      <c r="MR71" s="97">
        <f>Seniori!MR14</f>
        <v>0</v>
      </c>
      <c r="MS71" s="97">
        <f>Seniori!MS14</f>
        <v>0</v>
      </c>
      <c r="MT71" s="97">
        <f>Seniori!MT14</f>
        <v>0</v>
      </c>
      <c r="MU71" s="97">
        <f>Seniori!MU14</f>
        <v>0</v>
      </c>
      <c r="MV71" s="97">
        <f>Seniori!MV14</f>
        <v>0</v>
      </c>
      <c r="MW71" s="97">
        <f>Seniori!MW14</f>
        <v>0</v>
      </c>
      <c r="MX71" s="97">
        <f>Seniori!MX14</f>
        <v>0</v>
      </c>
      <c r="MY71" s="97">
        <f>Seniori!MY14</f>
        <v>0</v>
      </c>
      <c r="MZ71" s="97">
        <f>Seniori!MZ14</f>
        <v>0</v>
      </c>
      <c r="NA71" s="97">
        <f>Seniori!NA14</f>
        <v>0</v>
      </c>
      <c r="NB71" s="97">
        <f>Seniori!NB14</f>
        <v>0</v>
      </c>
      <c r="NC71" s="97">
        <f>Seniori!NC14</f>
        <v>0</v>
      </c>
      <c r="ND71" s="97">
        <f>Seniori!ND14</f>
        <v>0</v>
      </c>
      <c r="NE71" s="97">
        <f>Seniori!NE14</f>
        <v>0</v>
      </c>
      <c r="NF71" s="97">
        <f>Seniori!NF14</f>
        <v>0</v>
      </c>
      <c r="NG71" s="97">
        <f>Seniori!NG14</f>
        <v>0</v>
      </c>
      <c r="NH71" s="97">
        <f>Seniori!NH14</f>
        <v>0</v>
      </c>
      <c r="NI71" s="97">
        <f>Seniori!NI14</f>
        <v>0</v>
      </c>
      <c r="NJ71" s="97">
        <f>Seniori!NJ14</f>
        <v>0</v>
      </c>
      <c r="NK71" s="97">
        <f>Seniori!NK14</f>
        <v>0</v>
      </c>
      <c r="NL71" s="97">
        <f>Seniori!NL14</f>
        <v>0</v>
      </c>
      <c r="NM71" s="97">
        <f>Seniori!NM14</f>
        <v>0</v>
      </c>
      <c r="NN71" s="97">
        <f>Seniori!NN14</f>
        <v>0</v>
      </c>
      <c r="NO71" s="97">
        <f>Seniori!NO14</f>
        <v>0</v>
      </c>
      <c r="NP71" s="97">
        <f>Seniori!NP14</f>
        <v>0</v>
      </c>
      <c r="NQ71" s="97">
        <f>Seniori!NQ14</f>
        <v>0</v>
      </c>
      <c r="NR71" s="97">
        <f>Seniori!NR14</f>
        <v>0</v>
      </c>
      <c r="NS71" s="97">
        <f>Seniori!NS14</f>
        <v>0</v>
      </c>
      <c r="NT71" s="97">
        <f>Seniori!NT14</f>
        <v>0</v>
      </c>
      <c r="NU71" s="97">
        <f>Seniori!NU14</f>
        <v>0</v>
      </c>
      <c r="NV71" s="97">
        <f>Seniori!NV14</f>
        <v>0</v>
      </c>
      <c r="NW71" s="97">
        <f>Seniori!NW14</f>
        <v>0</v>
      </c>
      <c r="NX71" s="97">
        <f>Seniori!NX14</f>
        <v>0</v>
      </c>
      <c r="NY71" s="97">
        <f>Seniori!NY14</f>
        <v>0</v>
      </c>
      <c r="NZ71" s="97">
        <f>Seniori!NZ14</f>
        <v>0</v>
      </c>
      <c r="OA71" s="97">
        <f>Seniori!OA14</f>
        <v>0</v>
      </c>
      <c r="OB71" s="97">
        <f>Seniori!OB14</f>
        <v>0</v>
      </c>
      <c r="OC71" s="97">
        <f>Seniori!OC14</f>
        <v>0</v>
      </c>
      <c r="OD71" s="97">
        <f>Seniori!OD14</f>
        <v>0</v>
      </c>
      <c r="OE71" s="97">
        <f>Seniori!OE14</f>
        <v>0</v>
      </c>
      <c r="OF71" s="97">
        <f>Seniori!OF14</f>
        <v>0</v>
      </c>
      <c r="OG71" s="97">
        <f>Seniori!OG14</f>
        <v>0</v>
      </c>
      <c r="OH71" s="97">
        <f>Seniori!OH14</f>
        <v>0</v>
      </c>
      <c r="OI71" s="97">
        <f>Seniori!OI14</f>
        <v>0</v>
      </c>
      <c r="OJ71" s="97">
        <f>Seniori!OJ14</f>
        <v>0</v>
      </c>
      <c r="OK71" s="97">
        <f>Seniori!OK14</f>
        <v>0</v>
      </c>
      <c r="OL71" s="97">
        <f>Seniori!OL14</f>
        <v>0</v>
      </c>
      <c r="OM71" s="97">
        <f>Seniori!OM14</f>
        <v>0</v>
      </c>
      <c r="ON71" s="97">
        <f>Seniori!ON14</f>
        <v>0</v>
      </c>
      <c r="OO71" s="97">
        <f>Seniori!OO14</f>
        <v>0</v>
      </c>
      <c r="OP71" s="97">
        <f>Seniori!OP14</f>
        <v>0</v>
      </c>
      <c r="OQ71" s="97">
        <f>Seniori!OQ14</f>
        <v>0</v>
      </c>
      <c r="OR71" s="97">
        <f>Seniori!OR14</f>
        <v>0</v>
      </c>
      <c r="OS71" s="97">
        <f>Seniori!OS14</f>
        <v>0</v>
      </c>
      <c r="OT71" s="97">
        <f>Seniori!OT14</f>
        <v>0</v>
      </c>
      <c r="OU71" s="97">
        <f>Seniori!OU14</f>
        <v>0</v>
      </c>
      <c r="OV71" s="97">
        <f>Seniori!OV14</f>
        <v>0</v>
      </c>
      <c r="OW71" s="97">
        <f>Seniori!OW14</f>
        <v>0</v>
      </c>
      <c r="OX71" s="97">
        <f>Seniori!OX14</f>
        <v>0</v>
      </c>
      <c r="OY71" s="97">
        <f>Seniori!OY14</f>
        <v>0</v>
      </c>
      <c r="OZ71" s="97">
        <f>Seniori!OZ14</f>
        <v>0</v>
      </c>
      <c r="PA71" s="97">
        <f>Seniori!PA14</f>
        <v>0</v>
      </c>
      <c r="PB71" s="97">
        <f>Seniori!PB14</f>
        <v>0</v>
      </c>
      <c r="PC71" s="97">
        <f>Seniori!PC14</f>
        <v>0</v>
      </c>
      <c r="PD71" s="97">
        <f>Seniori!PD14</f>
        <v>0</v>
      </c>
      <c r="PE71" s="97">
        <f>Seniori!PE14</f>
        <v>0</v>
      </c>
      <c r="PF71" s="97">
        <f>Seniori!PF14</f>
        <v>0</v>
      </c>
      <c r="PG71" s="97">
        <f>Seniori!PG14</f>
        <v>0</v>
      </c>
      <c r="PH71" s="97">
        <f>Seniori!PH14</f>
        <v>0</v>
      </c>
      <c r="PI71" s="97">
        <f>Seniori!PI14</f>
        <v>0</v>
      </c>
      <c r="PJ71" s="97">
        <f>Seniori!PJ14</f>
        <v>0</v>
      </c>
      <c r="PK71" s="97">
        <f>Seniori!PK14</f>
        <v>0</v>
      </c>
      <c r="PL71" s="97">
        <f>Seniori!PL14</f>
        <v>0</v>
      </c>
      <c r="PM71" s="97">
        <f>Seniori!PM14</f>
        <v>0</v>
      </c>
      <c r="PN71" s="97">
        <f>Seniori!PN14</f>
        <v>0</v>
      </c>
      <c r="PO71" s="97">
        <f>Seniori!PO14</f>
        <v>0</v>
      </c>
      <c r="PP71" s="97">
        <f>Seniori!PP14</f>
        <v>0</v>
      </c>
      <c r="PQ71" s="97">
        <f>Seniori!PQ14</f>
        <v>0</v>
      </c>
      <c r="PR71" s="97">
        <f>Seniori!PR14</f>
        <v>0</v>
      </c>
      <c r="PS71" s="97">
        <f>Seniori!PS14</f>
        <v>0</v>
      </c>
      <c r="PT71" s="97">
        <f>Seniori!PT14</f>
        <v>0</v>
      </c>
      <c r="PU71" s="97">
        <f>Seniori!PU14</f>
        <v>0</v>
      </c>
      <c r="PV71" s="97">
        <f>Seniori!PV14</f>
        <v>0</v>
      </c>
      <c r="PW71" s="97">
        <f>Seniori!PW14</f>
        <v>0</v>
      </c>
      <c r="PX71" s="97">
        <f>Seniori!PX14</f>
        <v>0</v>
      </c>
      <c r="PY71" s="97">
        <f>Seniori!PY14</f>
        <v>0</v>
      </c>
      <c r="PZ71" s="97">
        <f>Seniori!PZ14</f>
        <v>0</v>
      </c>
      <c r="QA71" s="97">
        <f>Seniori!QA14</f>
        <v>0</v>
      </c>
      <c r="QB71" s="97">
        <f>Seniori!QB14</f>
        <v>0</v>
      </c>
      <c r="QC71" s="97">
        <f>Seniori!QC14</f>
        <v>0</v>
      </c>
      <c r="QD71" s="97">
        <f>Seniori!QD14</f>
        <v>0</v>
      </c>
      <c r="QE71" s="97">
        <f>Seniori!QE14</f>
        <v>0</v>
      </c>
      <c r="QF71" s="97">
        <f>Seniori!QF14</f>
        <v>0</v>
      </c>
      <c r="QG71" s="97">
        <f>Seniori!QG14</f>
        <v>0</v>
      </c>
      <c r="QH71" s="97">
        <f>Seniori!QH14</f>
        <v>0</v>
      </c>
      <c r="QI71" s="97">
        <f>Seniori!QI14</f>
        <v>0</v>
      </c>
      <c r="QJ71" s="97">
        <f>Seniori!QJ14</f>
        <v>0</v>
      </c>
      <c r="QK71" s="97">
        <f>Seniori!QK14</f>
        <v>0</v>
      </c>
      <c r="QL71" s="97">
        <f>Seniori!QL14</f>
        <v>0</v>
      </c>
      <c r="QM71" s="97">
        <f>Seniori!QM14</f>
        <v>0</v>
      </c>
      <c r="QN71" s="97">
        <f>Seniori!QN14</f>
        <v>0</v>
      </c>
      <c r="QO71" s="97">
        <f>Seniori!QO14</f>
        <v>0</v>
      </c>
      <c r="QP71" s="97">
        <f>Seniori!QP14</f>
        <v>0</v>
      </c>
      <c r="QQ71" s="97">
        <f>Seniori!QQ14</f>
        <v>0</v>
      </c>
      <c r="QR71" s="97">
        <f>Seniori!QR14</f>
        <v>0</v>
      </c>
      <c r="QS71" s="97">
        <f>Seniori!QS14</f>
        <v>0</v>
      </c>
      <c r="QT71" s="97">
        <f>Seniori!QT14</f>
        <v>0</v>
      </c>
      <c r="QU71" s="97">
        <f>Seniori!QU14</f>
        <v>0</v>
      </c>
      <c r="QV71" s="97">
        <f>Seniori!QV14</f>
        <v>0</v>
      </c>
      <c r="QW71" s="97">
        <f>Seniori!QW14</f>
        <v>0</v>
      </c>
      <c r="QX71" s="97">
        <f>Seniori!QX14</f>
        <v>0</v>
      </c>
      <c r="QY71" s="97">
        <f>Seniori!QY14</f>
        <v>0</v>
      </c>
      <c r="QZ71" s="97">
        <f>Seniori!QZ14</f>
        <v>0</v>
      </c>
      <c r="RA71" s="97">
        <f>Seniori!RA14</f>
        <v>0</v>
      </c>
      <c r="RB71" s="97">
        <f>Seniori!RB14</f>
        <v>0</v>
      </c>
      <c r="RC71" s="97">
        <f>Seniori!RC14</f>
        <v>0</v>
      </c>
      <c r="RD71" s="97">
        <f>Seniori!RD14</f>
        <v>0</v>
      </c>
      <c r="RE71" s="97">
        <f>Seniori!RE14</f>
        <v>0</v>
      </c>
      <c r="RF71" s="97">
        <f>Seniori!RF14</f>
        <v>0</v>
      </c>
      <c r="RG71" s="97">
        <f>Seniori!RG14</f>
        <v>0</v>
      </c>
      <c r="RH71" s="97">
        <f>Seniori!RH14</f>
        <v>0</v>
      </c>
      <c r="RI71" s="97">
        <f>Seniori!RI14</f>
        <v>0</v>
      </c>
      <c r="RJ71" s="97">
        <f>Seniori!RJ14</f>
        <v>0</v>
      </c>
      <c r="RK71" s="97">
        <f>Seniori!RK14</f>
        <v>0</v>
      </c>
      <c r="RL71" s="97">
        <f>Seniori!RL14</f>
        <v>0</v>
      </c>
      <c r="RM71" s="97">
        <f>Seniori!RM14</f>
        <v>0</v>
      </c>
      <c r="RN71" s="97">
        <f>Seniori!RN14</f>
        <v>0</v>
      </c>
      <c r="RO71" s="97">
        <f>Seniori!RO14</f>
        <v>0</v>
      </c>
      <c r="RP71" s="97">
        <f>Seniori!RP14</f>
        <v>0</v>
      </c>
      <c r="RQ71" s="97">
        <f>Seniori!RQ14</f>
        <v>0</v>
      </c>
      <c r="RR71" s="97">
        <f>Seniori!RR14</f>
        <v>0</v>
      </c>
      <c r="RS71" s="97">
        <f>Seniori!RS14</f>
        <v>0</v>
      </c>
      <c r="RT71" s="97">
        <f>Seniori!RT14</f>
        <v>0</v>
      </c>
      <c r="RU71" s="97">
        <f>Seniori!RU14</f>
        <v>0</v>
      </c>
      <c r="RV71" s="97">
        <f>Seniori!RV14</f>
        <v>0</v>
      </c>
      <c r="RW71" s="97">
        <f>Seniori!RW14</f>
        <v>0</v>
      </c>
      <c r="RX71" s="97">
        <f>Seniori!RX14</f>
        <v>0</v>
      </c>
      <c r="RY71" s="97">
        <f>Seniori!RY14</f>
        <v>0</v>
      </c>
      <c r="RZ71" s="97">
        <f>Seniori!RZ14</f>
        <v>0</v>
      </c>
      <c r="SA71" s="97">
        <f>Seniori!SA14</f>
        <v>0</v>
      </c>
      <c r="SB71" s="97">
        <f>Seniori!SB14</f>
        <v>0</v>
      </c>
      <c r="SC71" s="97">
        <f>Seniori!SC14</f>
        <v>0</v>
      </c>
      <c r="SD71" s="97">
        <f>Seniori!SD14</f>
        <v>0</v>
      </c>
      <c r="SE71" s="97">
        <f>Seniori!SE14</f>
        <v>0</v>
      </c>
      <c r="SF71" s="97">
        <f>Seniori!SF14</f>
        <v>0</v>
      </c>
      <c r="SG71" s="97">
        <f>Seniori!SG14</f>
        <v>0</v>
      </c>
      <c r="SH71" s="97">
        <f>Seniori!SH14</f>
        <v>0</v>
      </c>
      <c r="SI71" s="97">
        <f>Seniori!SI14</f>
        <v>0</v>
      </c>
      <c r="SJ71" s="97">
        <f>Seniori!SJ14</f>
        <v>0</v>
      </c>
      <c r="SK71" s="97">
        <f>Seniori!SK14</f>
        <v>0</v>
      </c>
      <c r="SL71" s="97">
        <f>Seniori!SL14</f>
        <v>0</v>
      </c>
      <c r="SM71" s="97">
        <f>Seniori!SM14</f>
        <v>0</v>
      </c>
      <c r="SN71" s="97">
        <f>Seniori!SN14</f>
        <v>0</v>
      </c>
      <c r="SO71" s="97">
        <f>Seniori!SO14</f>
        <v>0</v>
      </c>
      <c r="SP71" s="97">
        <f>Seniori!SP14</f>
        <v>0</v>
      </c>
      <c r="SQ71" s="97">
        <f>Seniori!SQ14</f>
        <v>0</v>
      </c>
      <c r="SR71" s="97">
        <f>Seniori!SR14</f>
        <v>0</v>
      </c>
      <c r="SS71" s="97">
        <f>Seniori!SS14</f>
        <v>0</v>
      </c>
      <c r="ST71" s="97">
        <f>Seniori!ST14</f>
        <v>0</v>
      </c>
      <c r="SU71" s="97">
        <f>Seniori!SU14</f>
        <v>0</v>
      </c>
      <c r="SV71" s="97">
        <f>Seniori!SV14</f>
        <v>0</v>
      </c>
      <c r="SW71" s="97">
        <f>Seniori!SW14</f>
        <v>0</v>
      </c>
      <c r="SX71" s="97">
        <f>Seniori!SX14</f>
        <v>0</v>
      </c>
      <c r="SY71" s="97">
        <f>Seniori!SY14</f>
        <v>0</v>
      </c>
      <c r="SZ71" s="97">
        <f>Seniori!SZ14</f>
        <v>0</v>
      </c>
      <c r="TA71" s="97">
        <f>Seniori!TA14</f>
        <v>0</v>
      </c>
      <c r="TB71" s="97">
        <f>Seniori!TB14</f>
        <v>0</v>
      </c>
    </row>
    <row r="72" spans="1:522" s="1" customFormat="1" ht="18" customHeight="1" x14ac:dyDescent="0.2">
      <c r="A72" s="12">
        <v>52</v>
      </c>
      <c r="B72" s="11" t="s">
        <v>99</v>
      </c>
      <c r="C72" s="1">
        <v>9461</v>
      </c>
      <c r="D72" s="1">
        <v>2012</v>
      </c>
      <c r="E72" t="s">
        <v>36</v>
      </c>
      <c r="F72" s="1">
        <v>4112</v>
      </c>
      <c r="G72" s="1" t="s">
        <v>95</v>
      </c>
      <c r="H72" t="s">
        <v>34</v>
      </c>
      <c r="I72" s="1">
        <f t="shared" ref="I72:I80" si="9">SUM(K72:TB72)</f>
        <v>23</v>
      </c>
      <c r="J72" s="12">
        <f>Tabuľka4[[#This Row],[Stĺpec9]]</f>
        <v>23</v>
      </c>
      <c r="K72" s="97">
        <f>Seniori!K50</f>
        <v>0</v>
      </c>
      <c r="L72" s="97">
        <f>Seniori!L50</f>
        <v>0</v>
      </c>
      <c r="M72" s="97">
        <f>Seniori!M50</f>
        <v>0</v>
      </c>
      <c r="N72" s="97">
        <f>Seniori!N50</f>
        <v>0</v>
      </c>
      <c r="O72" s="97">
        <f>Seniori!O50</f>
        <v>0</v>
      </c>
      <c r="P72" s="97">
        <f>Seniori!P50</f>
        <v>0</v>
      </c>
      <c r="Q72" s="97">
        <f>Seniori!Q50</f>
        <v>0</v>
      </c>
      <c r="R72" s="97">
        <f>Seniori!R50</f>
        <v>0</v>
      </c>
      <c r="S72" s="97">
        <f>Seniori!S50</f>
        <v>0</v>
      </c>
      <c r="T72" s="97">
        <f>Seniori!T50</f>
        <v>0</v>
      </c>
      <c r="U72" s="97">
        <f>Seniori!U50</f>
        <v>0</v>
      </c>
      <c r="V72" s="97">
        <f>Seniori!V50</f>
        <v>0</v>
      </c>
      <c r="W72" s="97">
        <f>Seniori!W50</f>
        <v>0</v>
      </c>
      <c r="X72" s="97">
        <f>Seniori!X50</f>
        <v>0</v>
      </c>
      <c r="Y72" s="97">
        <f>Seniori!Y50</f>
        <v>0</v>
      </c>
      <c r="Z72" s="97">
        <f>Seniori!Z50</f>
        <v>0</v>
      </c>
      <c r="AA72" s="97">
        <f>Seniori!AA50</f>
        <v>0</v>
      </c>
      <c r="AB72" s="97">
        <f>Seniori!AB50</f>
        <v>0</v>
      </c>
      <c r="AC72" s="97">
        <f>Seniori!AC50</f>
        <v>0</v>
      </c>
      <c r="AD72" s="97">
        <f>Seniori!AD50</f>
        <v>0</v>
      </c>
      <c r="AE72" s="97">
        <f>Seniori!AE50</f>
        <v>0</v>
      </c>
      <c r="AF72" s="97">
        <f>Seniori!AF50</f>
        <v>0</v>
      </c>
      <c r="AG72" s="97">
        <f>Seniori!AG50</f>
        <v>0</v>
      </c>
      <c r="AH72" s="97">
        <f>Seniori!AH50</f>
        <v>0</v>
      </c>
      <c r="AI72" s="97">
        <f>Seniori!AI50</f>
        <v>0</v>
      </c>
      <c r="AJ72" s="97">
        <f>Seniori!AJ50</f>
        <v>0</v>
      </c>
      <c r="AK72" s="97">
        <f>Seniori!AK50</f>
        <v>0</v>
      </c>
      <c r="AL72" s="97">
        <f>Seniori!AL50</f>
        <v>0</v>
      </c>
      <c r="AM72" s="97">
        <f>Seniori!AM50</f>
        <v>0</v>
      </c>
      <c r="AN72" s="97">
        <f>Seniori!AN50</f>
        <v>0</v>
      </c>
      <c r="AO72" s="97">
        <f>Seniori!AO50</f>
        <v>0</v>
      </c>
      <c r="AP72" s="97">
        <f>Seniori!AP50</f>
        <v>0</v>
      </c>
      <c r="AQ72" s="97">
        <f>Seniori!AQ50</f>
        <v>0</v>
      </c>
      <c r="AR72" s="97">
        <f>Seniori!AR50</f>
        <v>0</v>
      </c>
      <c r="AS72" s="97">
        <f>Seniori!AS50</f>
        <v>0</v>
      </c>
      <c r="AT72" s="97">
        <f>Seniori!AT50</f>
        <v>0</v>
      </c>
      <c r="AU72" s="97">
        <f>Seniori!AU50</f>
        <v>0</v>
      </c>
      <c r="AV72" s="97">
        <f>Seniori!AV50</f>
        <v>0</v>
      </c>
      <c r="AW72" s="97">
        <f>Seniori!AW50</f>
        <v>0</v>
      </c>
      <c r="AX72" s="97">
        <f>Seniori!AX50</f>
        <v>0</v>
      </c>
      <c r="AY72" s="97">
        <f>Seniori!AY50</f>
        <v>0</v>
      </c>
      <c r="AZ72" s="97">
        <f>Seniori!AZ50</f>
        <v>0</v>
      </c>
      <c r="BA72" s="97">
        <f>Seniori!BA50</f>
        <v>0</v>
      </c>
      <c r="BB72" s="97">
        <f>Seniori!BB50</f>
        <v>0</v>
      </c>
      <c r="BC72" s="97">
        <f>Seniori!BC50</f>
        <v>0</v>
      </c>
      <c r="BD72" s="97">
        <f>Seniori!BD50</f>
        <v>0</v>
      </c>
      <c r="BE72" s="97">
        <f>Seniori!BE50</f>
        <v>0</v>
      </c>
      <c r="BF72" s="97">
        <f>Seniori!BF50</f>
        <v>0</v>
      </c>
      <c r="BG72" s="97">
        <f>Seniori!BG50</f>
        <v>0</v>
      </c>
      <c r="BH72" s="97">
        <f>Seniori!BH50</f>
        <v>0</v>
      </c>
      <c r="BI72" s="97">
        <f>Seniori!BI50</f>
        <v>0</v>
      </c>
      <c r="BJ72" s="97">
        <f>Seniori!BJ50</f>
        <v>0</v>
      </c>
      <c r="BK72" s="97">
        <f>Seniori!BK50</f>
        <v>0</v>
      </c>
      <c r="BL72" s="97">
        <f>Seniori!BL50</f>
        <v>0</v>
      </c>
      <c r="BM72" s="97">
        <f>Seniori!BM50</f>
        <v>0</v>
      </c>
      <c r="BN72" s="97">
        <f>Seniori!BN50</f>
        <v>0</v>
      </c>
      <c r="BO72" s="97">
        <f>Seniori!BO50</f>
        <v>0</v>
      </c>
      <c r="BP72" s="97">
        <f>Seniori!BP50</f>
        <v>0</v>
      </c>
      <c r="BQ72" s="97">
        <f>Seniori!BQ50</f>
        <v>0</v>
      </c>
      <c r="BR72" s="97">
        <f>Seniori!BR50</f>
        <v>0</v>
      </c>
      <c r="BS72" s="97">
        <f>Seniori!BS50</f>
        <v>0</v>
      </c>
      <c r="BT72" s="97">
        <f>Seniori!BT50</f>
        <v>0</v>
      </c>
      <c r="BU72" s="97">
        <f>Seniori!BU50</f>
        <v>0</v>
      </c>
      <c r="BV72" s="97">
        <f>Seniori!BV50</f>
        <v>0</v>
      </c>
      <c r="BW72" s="97">
        <f>Seniori!BW50</f>
        <v>0</v>
      </c>
      <c r="BX72" s="97">
        <f>Seniori!BX50</f>
        <v>0</v>
      </c>
      <c r="BY72" s="97">
        <f>Seniori!BY50</f>
        <v>0</v>
      </c>
      <c r="BZ72" s="97">
        <f>Seniori!BZ50</f>
        <v>0</v>
      </c>
      <c r="CA72" s="97">
        <f>Seniori!CA50</f>
        <v>0</v>
      </c>
      <c r="CB72" s="97">
        <f>Seniori!CB50</f>
        <v>0</v>
      </c>
      <c r="CC72" s="97">
        <f>Seniori!CC50</f>
        <v>0</v>
      </c>
      <c r="CD72" s="97">
        <f>Seniori!CD50</f>
        <v>0</v>
      </c>
      <c r="CE72" s="97">
        <f>Seniori!CE50</f>
        <v>0</v>
      </c>
      <c r="CF72" s="97">
        <f>Seniori!CF50</f>
        <v>0</v>
      </c>
      <c r="CG72" s="97">
        <f>Seniori!CG50</f>
        <v>0</v>
      </c>
      <c r="CH72" s="97">
        <f>Seniori!CH50</f>
        <v>0</v>
      </c>
      <c r="CI72" s="97">
        <f>Seniori!CI50</f>
        <v>0</v>
      </c>
      <c r="CJ72" s="97">
        <f>Seniori!CJ50</f>
        <v>0</v>
      </c>
      <c r="CK72" s="97">
        <f>Seniori!CK50</f>
        <v>0</v>
      </c>
      <c r="CL72" s="97">
        <f>Seniori!CL50</f>
        <v>0</v>
      </c>
      <c r="CM72" s="97">
        <f>Seniori!CM50</f>
        <v>0</v>
      </c>
      <c r="CN72" s="97">
        <f>Seniori!CN50</f>
        <v>0</v>
      </c>
      <c r="CO72" s="97">
        <f>Seniori!CO50</f>
        <v>0</v>
      </c>
      <c r="CP72" s="97">
        <f>Seniori!CP50</f>
        <v>0</v>
      </c>
      <c r="CQ72" s="97">
        <f>Seniori!CQ50</f>
        <v>0</v>
      </c>
      <c r="CR72" s="97">
        <f>Seniori!CR50</f>
        <v>0</v>
      </c>
      <c r="CS72" s="97">
        <f>Seniori!CS50</f>
        <v>0</v>
      </c>
      <c r="CT72" s="97">
        <f>Seniori!CT50</f>
        <v>0</v>
      </c>
      <c r="CU72" s="97">
        <f>Seniori!CU50</f>
        <v>0</v>
      </c>
      <c r="CV72" s="97">
        <f>Seniori!CV50</f>
        <v>0</v>
      </c>
      <c r="CW72" s="97">
        <f>Seniori!CW50</f>
        <v>0</v>
      </c>
      <c r="CX72" s="97">
        <f>Seniori!CX50</f>
        <v>0</v>
      </c>
      <c r="CY72" s="97">
        <f>Seniori!CY50</f>
        <v>0</v>
      </c>
      <c r="CZ72" s="97">
        <f>Seniori!CZ50</f>
        <v>0</v>
      </c>
      <c r="DA72" s="97">
        <f>Seniori!DA50</f>
        <v>0</v>
      </c>
      <c r="DB72" s="97">
        <f>Seniori!DB50</f>
        <v>0</v>
      </c>
      <c r="DC72" s="97">
        <f>Seniori!DC50</f>
        <v>0</v>
      </c>
      <c r="DD72" s="97">
        <f>Seniori!DD50</f>
        <v>0</v>
      </c>
      <c r="DE72" s="97">
        <f>Seniori!DE50</f>
        <v>0</v>
      </c>
      <c r="DF72" s="97">
        <f>Seniori!DF50</f>
        <v>0</v>
      </c>
      <c r="DG72" s="97">
        <f>Seniori!DG50</f>
        <v>0</v>
      </c>
      <c r="DH72" s="97">
        <f>Seniori!DH50</f>
        <v>0</v>
      </c>
      <c r="DI72" s="97">
        <f>Seniori!DI50</f>
        <v>0</v>
      </c>
      <c r="DJ72" s="97">
        <f>Seniori!DJ50</f>
        <v>0</v>
      </c>
      <c r="DK72" s="97">
        <f>Seniori!DK50</f>
        <v>0</v>
      </c>
      <c r="DL72" s="97">
        <f>Seniori!DL50</f>
        <v>0</v>
      </c>
      <c r="DM72" s="97">
        <f>Seniori!DM50</f>
        <v>0</v>
      </c>
      <c r="DN72" s="97">
        <f>Seniori!DN50</f>
        <v>0</v>
      </c>
      <c r="DO72" s="97">
        <f>Seniori!DO50</f>
        <v>0</v>
      </c>
      <c r="DP72" s="97">
        <f>Seniori!DP50</f>
        <v>0</v>
      </c>
      <c r="DQ72" s="97">
        <f>Seniori!DQ50</f>
        <v>0</v>
      </c>
      <c r="DR72" s="97">
        <f>Seniori!DR50</f>
        <v>0</v>
      </c>
      <c r="DS72" s="97">
        <f>Seniori!DS50</f>
        <v>0</v>
      </c>
      <c r="DT72" s="97">
        <f>Seniori!DT50</f>
        <v>0</v>
      </c>
      <c r="DU72" s="97">
        <f>Seniori!DU50</f>
        <v>0</v>
      </c>
      <c r="DV72" s="97">
        <f>Seniori!DV50</f>
        <v>0</v>
      </c>
      <c r="DW72" s="97">
        <f>Seniori!DW50</f>
        <v>0</v>
      </c>
      <c r="DX72" s="97">
        <f>Seniori!DX50</f>
        <v>0</v>
      </c>
      <c r="DY72" s="97">
        <f>Seniori!DY50</f>
        <v>0</v>
      </c>
      <c r="DZ72" s="97">
        <f>Seniori!DZ50</f>
        <v>0</v>
      </c>
      <c r="EA72" s="97">
        <f>Seniori!EA50</f>
        <v>0</v>
      </c>
      <c r="EB72" s="97">
        <f>Seniori!EB50</f>
        <v>0</v>
      </c>
      <c r="EC72" s="97">
        <f>Seniori!EC50</f>
        <v>0</v>
      </c>
      <c r="ED72" s="97">
        <f>Seniori!ED50</f>
        <v>0</v>
      </c>
      <c r="EE72" s="97">
        <f>Seniori!EE50</f>
        <v>0</v>
      </c>
      <c r="EF72" s="97">
        <f>Seniori!EF50</f>
        <v>0</v>
      </c>
      <c r="EG72" s="97">
        <f>Seniori!EG50</f>
        <v>0</v>
      </c>
      <c r="EH72" s="97">
        <f>Seniori!EH50</f>
        <v>0</v>
      </c>
      <c r="EI72" s="97">
        <f>Seniori!EI50</f>
        <v>0</v>
      </c>
      <c r="EJ72" s="97">
        <f>Seniori!EJ50</f>
        <v>0</v>
      </c>
      <c r="EK72" s="97">
        <f>Seniori!EK50</f>
        <v>0</v>
      </c>
      <c r="EL72" s="97">
        <f>Seniori!EL50</f>
        <v>0</v>
      </c>
      <c r="EM72" s="97">
        <f>Seniori!EM50</f>
        <v>0</v>
      </c>
      <c r="EN72" s="97">
        <f>Seniori!EN50</f>
        <v>0</v>
      </c>
      <c r="EO72" s="97">
        <f>Seniori!EO50</f>
        <v>0</v>
      </c>
      <c r="EP72" s="97">
        <f>Seniori!EP50</f>
        <v>0</v>
      </c>
      <c r="EQ72" s="97">
        <f>Seniori!EQ50</f>
        <v>0</v>
      </c>
      <c r="ER72" s="97">
        <f>Seniori!ER50</f>
        <v>0</v>
      </c>
      <c r="ES72" s="97">
        <f>Seniori!ES50</f>
        <v>0</v>
      </c>
      <c r="ET72" s="97">
        <f>Seniori!ET50</f>
        <v>0</v>
      </c>
      <c r="EU72" s="97">
        <f>Seniori!EU50</f>
        <v>0</v>
      </c>
      <c r="EV72" s="97">
        <f>Seniori!EV50</f>
        <v>0</v>
      </c>
      <c r="EW72" s="97">
        <f>Seniori!EW50</f>
        <v>0</v>
      </c>
      <c r="EX72" s="97">
        <f>Seniori!EX50</f>
        <v>0</v>
      </c>
      <c r="EY72" s="97">
        <f>Seniori!EY50</f>
        <v>0</v>
      </c>
      <c r="EZ72" s="97">
        <f>Seniori!EZ50</f>
        <v>0</v>
      </c>
      <c r="FA72" s="97">
        <f>Seniori!FA50</f>
        <v>0</v>
      </c>
      <c r="FB72" s="97">
        <f>Seniori!FB50</f>
        <v>0</v>
      </c>
      <c r="FC72" s="97">
        <f>Seniori!FC50</f>
        <v>0</v>
      </c>
      <c r="FD72" s="97">
        <f>Seniori!FD50</f>
        <v>0</v>
      </c>
      <c r="FE72" s="97">
        <f>Seniori!FE50</f>
        <v>0</v>
      </c>
      <c r="FF72" s="97">
        <f>Seniori!FF50</f>
        <v>0</v>
      </c>
      <c r="FG72" s="97">
        <f>Seniori!FG50</f>
        <v>0</v>
      </c>
      <c r="FH72" s="97">
        <f>Seniori!FH50</f>
        <v>0</v>
      </c>
      <c r="FI72" s="97">
        <f>Seniori!FI50</f>
        <v>0</v>
      </c>
      <c r="FJ72" s="97">
        <f>Seniori!FJ50</f>
        <v>0</v>
      </c>
      <c r="FK72" s="97">
        <f>Seniori!FK50</f>
        <v>0</v>
      </c>
      <c r="FL72" s="97">
        <f>Seniori!FL50</f>
        <v>0</v>
      </c>
      <c r="FM72" s="97">
        <f>Seniori!FM50</f>
        <v>0</v>
      </c>
      <c r="FN72" s="97">
        <f>Seniori!FN50</f>
        <v>0</v>
      </c>
      <c r="FO72" s="97">
        <f>Seniori!FO50</f>
        <v>0</v>
      </c>
      <c r="FP72" s="97">
        <f>Seniori!FP50</f>
        <v>0</v>
      </c>
      <c r="FQ72" s="97">
        <f>Seniori!FQ50</f>
        <v>0</v>
      </c>
      <c r="FR72" s="97">
        <f>Seniori!FR50</f>
        <v>0</v>
      </c>
      <c r="FS72" s="97">
        <f>Seniori!FS50</f>
        <v>0</v>
      </c>
      <c r="FT72" s="97">
        <f>Seniori!FT50</f>
        <v>0</v>
      </c>
      <c r="FU72" s="97">
        <f>Seniori!FU50</f>
        <v>0</v>
      </c>
      <c r="FV72" s="97">
        <f>Seniori!FV50</f>
        <v>0</v>
      </c>
      <c r="FW72" s="97">
        <f>Seniori!FW50</f>
        <v>0</v>
      </c>
      <c r="FX72" s="97">
        <f>Seniori!FX50</f>
        <v>0</v>
      </c>
      <c r="FY72" s="97">
        <f>Seniori!FY50</f>
        <v>0</v>
      </c>
      <c r="FZ72" s="97">
        <f>Seniori!FZ50</f>
        <v>0</v>
      </c>
      <c r="GA72" s="97">
        <f>Seniori!GA50</f>
        <v>0</v>
      </c>
      <c r="GB72" s="97">
        <f>Seniori!GB50</f>
        <v>0</v>
      </c>
      <c r="GC72" s="97">
        <f>Seniori!GC50</f>
        <v>0</v>
      </c>
      <c r="GD72" s="97">
        <f>Seniori!GD50</f>
        <v>0</v>
      </c>
      <c r="GE72" s="97">
        <f>Seniori!GE50</f>
        <v>7</v>
      </c>
      <c r="GF72" s="97">
        <f>Seniori!GF50</f>
        <v>1</v>
      </c>
      <c r="GG72" s="97">
        <f>Seniori!GG50</f>
        <v>0</v>
      </c>
      <c r="GH72" s="97">
        <f>Seniori!GH50</f>
        <v>0</v>
      </c>
      <c r="GI72" s="97">
        <f>Seniori!GI50</f>
        <v>0</v>
      </c>
      <c r="GJ72" s="97">
        <f>Seniori!GJ50</f>
        <v>0</v>
      </c>
      <c r="GK72" s="97">
        <f>Seniori!GK50</f>
        <v>0</v>
      </c>
      <c r="GL72" s="97">
        <f>Seniori!GL50</f>
        <v>0</v>
      </c>
      <c r="GM72" s="97">
        <f>Seniori!GM50</f>
        <v>0</v>
      </c>
      <c r="GN72" s="97">
        <f>Seniori!GN50</f>
        <v>0</v>
      </c>
      <c r="GO72" s="97">
        <f>Seniori!GO50</f>
        <v>0</v>
      </c>
      <c r="GP72" s="97">
        <f>Seniori!GP50</f>
        <v>0</v>
      </c>
      <c r="GQ72" s="97">
        <f>Seniori!GQ50</f>
        <v>0</v>
      </c>
      <c r="GR72" s="97">
        <f>Seniori!GR50</f>
        <v>0</v>
      </c>
      <c r="GS72" s="97">
        <f>Seniori!GS50</f>
        <v>0</v>
      </c>
      <c r="GT72" s="97">
        <f>Seniori!GT50</f>
        <v>0</v>
      </c>
      <c r="GU72" s="97">
        <f>Seniori!GU50</f>
        <v>0</v>
      </c>
      <c r="GV72" s="97">
        <f>Seniori!GV50</f>
        <v>0</v>
      </c>
      <c r="GW72" s="97">
        <f>Seniori!GW50</f>
        <v>0</v>
      </c>
      <c r="GX72" s="97">
        <f>Seniori!GX50</f>
        <v>0</v>
      </c>
      <c r="GY72" s="97">
        <f>Seniori!GY50</f>
        <v>0</v>
      </c>
      <c r="GZ72" s="97">
        <f>Seniori!GZ50</f>
        <v>0</v>
      </c>
      <c r="HA72" s="97">
        <f>Seniori!HA50</f>
        <v>0</v>
      </c>
      <c r="HB72" s="97">
        <f>Seniori!HB50</f>
        <v>0</v>
      </c>
      <c r="HC72" s="97">
        <f>Seniori!HC50</f>
        <v>0</v>
      </c>
      <c r="HD72" s="97">
        <f>Seniori!HD50</f>
        <v>0</v>
      </c>
      <c r="HE72" s="97">
        <f>Seniori!HE50</f>
        <v>0</v>
      </c>
      <c r="HF72" s="97">
        <f>Seniori!HF50</f>
        <v>0</v>
      </c>
      <c r="HG72" s="97">
        <f>Seniori!HG50</f>
        <v>0</v>
      </c>
      <c r="HH72" s="97">
        <f>Seniori!HH50</f>
        <v>0</v>
      </c>
      <c r="HI72" s="97">
        <f>Seniori!HI50</f>
        <v>0</v>
      </c>
      <c r="HJ72" s="97">
        <f>Seniori!HJ50</f>
        <v>0</v>
      </c>
      <c r="HK72" s="97">
        <f>Seniori!HK50</f>
        <v>0</v>
      </c>
      <c r="HL72" s="97">
        <f>Seniori!HL50</f>
        <v>0</v>
      </c>
      <c r="HM72" s="97">
        <f>Seniori!HM50</f>
        <v>0</v>
      </c>
      <c r="HN72" s="97">
        <f>Seniori!HN50</f>
        <v>0</v>
      </c>
      <c r="HO72" s="97">
        <f>Seniori!HO50</f>
        <v>4</v>
      </c>
      <c r="HP72" s="97">
        <f>Seniori!HP50</f>
        <v>6</v>
      </c>
      <c r="HQ72" s="97">
        <f>Seniori!HQ50</f>
        <v>0</v>
      </c>
      <c r="HR72" s="97">
        <f>Seniori!HR50</f>
        <v>0</v>
      </c>
      <c r="HS72" s="97">
        <f>Seniori!HS50</f>
        <v>0</v>
      </c>
      <c r="HT72" s="97">
        <f>Seniori!HT50</f>
        <v>0</v>
      </c>
      <c r="HU72" s="97">
        <f>Seniori!HU50</f>
        <v>0</v>
      </c>
      <c r="HV72" s="97">
        <f>Seniori!HV50</f>
        <v>0</v>
      </c>
      <c r="HW72" s="97">
        <f>Seniori!HW50</f>
        <v>0</v>
      </c>
      <c r="HX72" s="97">
        <f>Seniori!HX50</f>
        <v>0</v>
      </c>
      <c r="HY72" s="97">
        <f>Seniori!HY50</f>
        <v>0</v>
      </c>
      <c r="HZ72" s="97">
        <f>Seniori!HZ50</f>
        <v>0</v>
      </c>
      <c r="IA72" s="97">
        <f>Seniori!IA50</f>
        <v>0</v>
      </c>
      <c r="IB72" s="97">
        <f>Seniori!IB50</f>
        <v>0</v>
      </c>
      <c r="IC72" s="97">
        <f>Seniori!IC50</f>
        <v>0</v>
      </c>
      <c r="ID72" s="97">
        <f>Seniori!ID50</f>
        <v>0</v>
      </c>
      <c r="IE72" s="97">
        <f>Seniori!IE50</f>
        <v>0</v>
      </c>
      <c r="IF72" s="97">
        <f>Seniori!IF50</f>
        <v>0</v>
      </c>
      <c r="IG72" s="97">
        <f>Seniori!IG50</f>
        <v>0</v>
      </c>
      <c r="IH72" s="97">
        <f>Seniori!IH50</f>
        <v>0</v>
      </c>
      <c r="II72" s="97">
        <f>Seniori!II50</f>
        <v>0</v>
      </c>
      <c r="IJ72" s="97">
        <f>Seniori!IJ50</f>
        <v>0</v>
      </c>
      <c r="IK72" s="97">
        <f>Seniori!IK50</f>
        <v>0</v>
      </c>
      <c r="IL72" s="97">
        <f>Seniori!IL50</f>
        <v>0</v>
      </c>
      <c r="IM72" s="97">
        <f>Seniori!IM50</f>
        <v>0</v>
      </c>
      <c r="IN72" s="97">
        <f>Seniori!IN50</f>
        <v>0</v>
      </c>
      <c r="IO72" s="97">
        <f>Seniori!IO50</f>
        <v>0</v>
      </c>
      <c r="IP72" s="97">
        <f>Seniori!IP50</f>
        <v>0</v>
      </c>
      <c r="IQ72" s="97">
        <f>Seniori!IQ50</f>
        <v>0</v>
      </c>
      <c r="IR72" s="97">
        <f>Seniori!IR50</f>
        <v>0</v>
      </c>
      <c r="IS72" s="97">
        <f>Seniori!IS50</f>
        <v>0</v>
      </c>
      <c r="IT72" s="97">
        <f>Seniori!IT50</f>
        <v>0</v>
      </c>
      <c r="IU72" s="97">
        <f>Seniori!IU50</f>
        <v>0</v>
      </c>
      <c r="IV72" s="97">
        <f>Seniori!IV50</f>
        <v>0</v>
      </c>
      <c r="IW72" s="97">
        <f>Seniori!IW50</f>
        <v>0</v>
      </c>
      <c r="IX72" s="97">
        <f>Seniori!IX50</f>
        <v>0</v>
      </c>
      <c r="IY72" s="97">
        <f>Seniori!IY50</f>
        <v>0</v>
      </c>
      <c r="IZ72" s="97">
        <f>Seniori!IZ50</f>
        <v>0</v>
      </c>
      <c r="JA72" s="97">
        <f>Seniori!JA50</f>
        <v>0</v>
      </c>
      <c r="JB72" s="97">
        <f>Seniori!JB50</f>
        <v>0</v>
      </c>
      <c r="JC72" s="97">
        <f>Seniori!JC50</f>
        <v>0</v>
      </c>
      <c r="JD72" s="97">
        <f>Seniori!JD50</f>
        <v>0</v>
      </c>
      <c r="JE72" s="97">
        <f>Seniori!JE50</f>
        <v>0</v>
      </c>
      <c r="JF72" s="97">
        <f>Seniori!JF50</f>
        <v>0</v>
      </c>
      <c r="JG72" s="97">
        <f>Seniori!JG50</f>
        <v>0</v>
      </c>
      <c r="JH72" s="97">
        <f>Seniori!JH50</f>
        <v>0</v>
      </c>
      <c r="JI72" s="97">
        <f>Seniori!JI50</f>
        <v>0</v>
      </c>
      <c r="JJ72" s="97">
        <f>Seniori!JJ50</f>
        <v>0</v>
      </c>
      <c r="JK72" s="97">
        <f>Seniori!JK50</f>
        <v>0</v>
      </c>
      <c r="JL72" s="97">
        <f>Seniori!JL50</f>
        <v>0</v>
      </c>
      <c r="JM72" s="97">
        <f>Seniori!JM50</f>
        <v>4</v>
      </c>
      <c r="JN72" s="97" t="str">
        <f>Seniori!JN50</f>
        <v>o</v>
      </c>
      <c r="JO72" s="97">
        <f>Seniori!JO50</f>
        <v>0</v>
      </c>
      <c r="JP72" s="97">
        <f>Seniori!JP50</f>
        <v>0</v>
      </c>
      <c r="JQ72" s="97">
        <f>Seniori!JQ50</f>
        <v>0</v>
      </c>
      <c r="JR72" s="97">
        <f>Seniori!JR50</f>
        <v>0</v>
      </c>
      <c r="JS72" s="97">
        <f>Seniori!JS50</f>
        <v>0</v>
      </c>
      <c r="JT72" s="97">
        <f>Seniori!JT50</f>
        <v>0</v>
      </c>
      <c r="JU72" s="97">
        <f>Seniori!JU50</f>
        <v>0</v>
      </c>
      <c r="JV72" s="97">
        <f>Seniori!JV50</f>
        <v>0</v>
      </c>
      <c r="JW72" s="97">
        <f>Seniori!JW50</f>
        <v>0</v>
      </c>
      <c r="JX72" s="97">
        <f>Seniori!JX50</f>
        <v>0</v>
      </c>
      <c r="JY72" s="97">
        <f>Seniori!JY50</f>
        <v>0</v>
      </c>
      <c r="JZ72" s="97">
        <f>Seniori!JZ50</f>
        <v>0</v>
      </c>
      <c r="KA72" s="97">
        <f>Seniori!KA50</f>
        <v>0</v>
      </c>
      <c r="KB72" s="97">
        <f>Seniori!KB50</f>
        <v>0</v>
      </c>
      <c r="KC72" s="97">
        <f>Seniori!KC50</f>
        <v>0</v>
      </c>
      <c r="KD72" s="97">
        <f>Seniori!KD50</f>
        <v>0</v>
      </c>
      <c r="KE72" s="97">
        <f>Seniori!KE50</f>
        <v>0</v>
      </c>
      <c r="KF72" s="97">
        <f>Seniori!KF50</f>
        <v>0</v>
      </c>
      <c r="KG72" s="97">
        <f>Seniori!KG50</f>
        <v>0</v>
      </c>
      <c r="KH72" s="97">
        <f>Seniori!KH50</f>
        <v>0</v>
      </c>
      <c r="KI72" s="97">
        <f>Seniori!KI50</f>
        <v>0</v>
      </c>
      <c r="KJ72" s="97">
        <f>Seniori!KJ50</f>
        <v>0</v>
      </c>
      <c r="KK72" s="97">
        <f>Seniori!KK50</f>
        <v>0</v>
      </c>
      <c r="KL72" s="97">
        <f>Seniori!KL50</f>
        <v>0</v>
      </c>
      <c r="KM72" s="97">
        <f>Seniori!KM50</f>
        <v>0</v>
      </c>
      <c r="KN72" s="97">
        <f>Seniori!KN50</f>
        <v>0</v>
      </c>
      <c r="KO72" s="97">
        <f>Seniori!KO50</f>
        <v>0</v>
      </c>
      <c r="KP72" s="97">
        <f>Seniori!KP50</f>
        <v>0</v>
      </c>
      <c r="KQ72" s="97">
        <f>Seniori!KQ50</f>
        <v>0</v>
      </c>
      <c r="KR72" s="97">
        <f>Seniori!KR50</f>
        <v>0</v>
      </c>
      <c r="KS72" s="97">
        <f>Seniori!KS50</f>
        <v>0</v>
      </c>
      <c r="KT72" s="97">
        <f>Seniori!KT50</f>
        <v>0</v>
      </c>
      <c r="KU72" s="97">
        <f>Seniori!KU50</f>
        <v>0</v>
      </c>
      <c r="KV72" s="97">
        <f>Seniori!KV50</f>
        <v>0</v>
      </c>
      <c r="KW72" s="97">
        <f>Seniori!KW50</f>
        <v>0</v>
      </c>
      <c r="KX72" s="97">
        <f>Seniori!KX50</f>
        <v>0</v>
      </c>
      <c r="KY72" s="97">
        <f>Seniori!KY50</f>
        <v>0</v>
      </c>
      <c r="KZ72" s="97">
        <f>Seniori!KZ50</f>
        <v>0</v>
      </c>
      <c r="LA72" s="97">
        <f>Seniori!LA50</f>
        <v>0</v>
      </c>
      <c r="LB72" s="97">
        <f>Seniori!LB50</f>
        <v>0</v>
      </c>
      <c r="LC72" s="97">
        <f>Seniori!LC50</f>
        <v>0</v>
      </c>
      <c r="LD72" s="97">
        <f>Seniori!LD50</f>
        <v>0</v>
      </c>
      <c r="LE72" s="97">
        <f>Seniori!LE50</f>
        <v>0</v>
      </c>
      <c r="LF72" s="97">
        <f>Seniori!LF50</f>
        <v>0</v>
      </c>
      <c r="LG72" s="97">
        <f>Seniori!LG50</f>
        <v>0</v>
      </c>
      <c r="LH72" s="97">
        <f>Seniori!LH50</f>
        <v>0</v>
      </c>
      <c r="LI72" s="97">
        <f>Seniori!LI50</f>
        <v>0</v>
      </c>
      <c r="LJ72" s="97">
        <f>Seniori!LJ50</f>
        <v>0</v>
      </c>
      <c r="LK72" s="97">
        <f>Seniori!LK50</f>
        <v>0</v>
      </c>
      <c r="LL72" s="97">
        <f>Seniori!LL50</f>
        <v>0</v>
      </c>
      <c r="LM72" s="97">
        <f>Seniori!LM50</f>
        <v>0</v>
      </c>
      <c r="LN72" s="97">
        <f>Seniori!LN50</f>
        <v>0</v>
      </c>
      <c r="LO72" s="97">
        <f>Seniori!LO50</f>
        <v>0</v>
      </c>
      <c r="LP72" s="97">
        <f>Seniori!LP50</f>
        <v>0</v>
      </c>
      <c r="LQ72" s="97">
        <f>Seniori!LQ50</f>
        <v>0</v>
      </c>
      <c r="LR72" s="97">
        <f>Seniori!LR50</f>
        <v>0</v>
      </c>
      <c r="LS72" s="97">
        <f>Seniori!LS50</f>
        <v>0</v>
      </c>
      <c r="LT72" s="97">
        <f>Seniori!LT50</f>
        <v>0</v>
      </c>
      <c r="LU72" s="97">
        <f>Seniori!LU50</f>
        <v>0</v>
      </c>
      <c r="LV72" s="97">
        <f>Seniori!LV50</f>
        <v>0</v>
      </c>
      <c r="LW72" s="97">
        <f>Seniori!LW50</f>
        <v>0</v>
      </c>
      <c r="LX72" s="97">
        <f>Seniori!LX50</f>
        <v>0</v>
      </c>
      <c r="LY72" s="97">
        <f>Seniori!LY50</f>
        <v>0</v>
      </c>
      <c r="LZ72" s="97">
        <f>Seniori!LZ50</f>
        <v>0</v>
      </c>
      <c r="MA72" s="97">
        <f>Seniori!MA50</f>
        <v>0</v>
      </c>
      <c r="MB72" s="97">
        <f>Seniori!MB50</f>
        <v>0</v>
      </c>
      <c r="MC72" s="97">
        <f>Seniori!MC50</f>
        <v>0</v>
      </c>
      <c r="MD72" s="97">
        <f>Seniori!MD50</f>
        <v>1</v>
      </c>
      <c r="ME72" s="97" t="str">
        <f>Seniori!ME50</f>
        <v>o</v>
      </c>
      <c r="MF72" s="97">
        <f>Seniori!MF50</f>
        <v>0</v>
      </c>
      <c r="MG72" s="97">
        <f>Seniori!MG50</f>
        <v>0</v>
      </c>
      <c r="MH72" s="97">
        <f>Seniori!MH50</f>
        <v>0</v>
      </c>
      <c r="MI72" s="97">
        <f>Seniori!MI50</f>
        <v>0</v>
      </c>
      <c r="MJ72" s="97">
        <f>Seniori!MJ50</f>
        <v>0</v>
      </c>
      <c r="MK72" s="97">
        <f>Seniori!MK50</f>
        <v>0</v>
      </c>
      <c r="ML72" s="97">
        <f>Seniori!ML50</f>
        <v>0</v>
      </c>
      <c r="MM72" s="97">
        <f>Seniori!MM50</f>
        <v>0</v>
      </c>
      <c r="MN72" s="97">
        <f>Seniori!MN50</f>
        <v>0</v>
      </c>
      <c r="MO72" s="97">
        <f>Seniori!MO50</f>
        <v>0</v>
      </c>
      <c r="MP72" s="97">
        <f>Seniori!MP50</f>
        <v>0</v>
      </c>
      <c r="MQ72" s="97">
        <f>Seniori!MQ50</f>
        <v>0</v>
      </c>
      <c r="MR72" s="97">
        <f>Seniori!MR50</f>
        <v>0</v>
      </c>
      <c r="MS72" s="97">
        <f>Seniori!MS50</f>
        <v>0</v>
      </c>
      <c r="MT72" s="97">
        <f>Seniori!MT50</f>
        <v>0</v>
      </c>
      <c r="MU72" s="97">
        <f>Seniori!MU50</f>
        <v>0</v>
      </c>
      <c r="MV72" s="97">
        <f>Seniori!MV50</f>
        <v>0</v>
      </c>
      <c r="MW72" s="97">
        <f>Seniori!MW50</f>
        <v>0</v>
      </c>
      <c r="MX72" s="97">
        <f>Seniori!MX50</f>
        <v>0</v>
      </c>
      <c r="MY72" s="97">
        <f>Seniori!MY50</f>
        <v>0</v>
      </c>
      <c r="MZ72" s="97">
        <f>Seniori!MZ50</f>
        <v>0</v>
      </c>
      <c r="NA72" s="97">
        <f>Seniori!NA50</f>
        <v>0</v>
      </c>
      <c r="NB72" s="97">
        <f>Seniori!NB50</f>
        <v>0</v>
      </c>
      <c r="NC72" s="97">
        <f>Seniori!NC50</f>
        <v>0</v>
      </c>
      <c r="ND72" s="97">
        <f>Seniori!ND50</f>
        <v>0</v>
      </c>
      <c r="NE72" s="97">
        <f>Seniori!NE50</f>
        <v>0</v>
      </c>
      <c r="NF72" s="97">
        <f>Seniori!NF50</f>
        <v>0</v>
      </c>
      <c r="NG72" s="97">
        <f>Seniori!NG50</f>
        <v>0</v>
      </c>
      <c r="NH72" s="97">
        <f>Seniori!NH50</f>
        <v>0</v>
      </c>
      <c r="NI72" s="97">
        <f>Seniori!NI50</f>
        <v>0</v>
      </c>
      <c r="NJ72" s="97">
        <f>Seniori!NJ50</f>
        <v>0</v>
      </c>
      <c r="NK72" s="97">
        <f>Seniori!NK50</f>
        <v>0</v>
      </c>
      <c r="NL72" s="97">
        <f>Seniori!NL50</f>
        <v>0</v>
      </c>
      <c r="NM72" s="97">
        <f>Seniori!NM50</f>
        <v>0</v>
      </c>
      <c r="NN72" s="97">
        <f>Seniori!NN50</f>
        <v>0</v>
      </c>
      <c r="NO72" s="97">
        <f>Seniori!NO50</f>
        <v>0</v>
      </c>
      <c r="NP72" s="97">
        <f>Seniori!NP50</f>
        <v>0</v>
      </c>
      <c r="NQ72" s="97">
        <f>Seniori!NQ50</f>
        <v>0</v>
      </c>
      <c r="NR72" s="97">
        <f>Seniori!NR50</f>
        <v>0</v>
      </c>
      <c r="NS72" s="97">
        <f>Seniori!NS50</f>
        <v>0</v>
      </c>
      <c r="NT72" s="97">
        <f>Seniori!NT50</f>
        <v>0</v>
      </c>
      <c r="NU72" s="97">
        <f>Seniori!NU50</f>
        <v>0</v>
      </c>
      <c r="NV72" s="97">
        <f>Seniori!NV50</f>
        <v>0</v>
      </c>
      <c r="NW72" s="97">
        <f>Seniori!NW50</f>
        <v>0</v>
      </c>
      <c r="NX72" s="97">
        <f>Seniori!NX50</f>
        <v>0</v>
      </c>
      <c r="NY72" s="97">
        <f>Seniori!NY50</f>
        <v>0</v>
      </c>
      <c r="NZ72" s="97">
        <f>Seniori!NZ50</f>
        <v>0</v>
      </c>
      <c r="OA72" s="97">
        <f>Seniori!OA50</f>
        <v>0</v>
      </c>
      <c r="OB72" s="97">
        <f>Seniori!OB50</f>
        <v>0</v>
      </c>
      <c r="OC72" s="97">
        <f>Seniori!OC50</f>
        <v>0</v>
      </c>
      <c r="OD72" s="97">
        <f>Seniori!OD50</f>
        <v>0</v>
      </c>
      <c r="OE72" s="97">
        <f>Seniori!OE50</f>
        <v>0</v>
      </c>
      <c r="OF72" s="97">
        <f>Seniori!OF50</f>
        <v>0</v>
      </c>
      <c r="OG72" s="97">
        <f>Seniori!OG50</f>
        <v>0</v>
      </c>
      <c r="OH72" s="97">
        <f>Seniori!OH50</f>
        <v>0</v>
      </c>
      <c r="OI72" s="97">
        <f>Seniori!OI50</f>
        <v>0</v>
      </c>
      <c r="OJ72" s="97">
        <f>Seniori!OJ50</f>
        <v>0</v>
      </c>
      <c r="OK72" s="97">
        <f>Seniori!OK50</f>
        <v>0</v>
      </c>
      <c r="OL72" s="97">
        <f>Seniori!OL50</f>
        <v>0</v>
      </c>
      <c r="OM72" s="97">
        <f>Seniori!OM50</f>
        <v>0</v>
      </c>
      <c r="ON72" s="97">
        <f>Seniori!ON50</f>
        <v>0</v>
      </c>
      <c r="OO72" s="97">
        <f>Seniori!OO50</f>
        <v>0</v>
      </c>
      <c r="OP72" s="97">
        <f>Seniori!OP50</f>
        <v>0</v>
      </c>
      <c r="OQ72" s="97">
        <f>Seniori!OQ50</f>
        <v>0</v>
      </c>
      <c r="OR72" s="97">
        <f>Seniori!OR50</f>
        <v>0</v>
      </c>
      <c r="OS72" s="97">
        <f>Seniori!OS50</f>
        <v>0</v>
      </c>
      <c r="OT72" s="97">
        <f>Seniori!OT50</f>
        <v>0</v>
      </c>
      <c r="OU72" s="97">
        <f>Seniori!OU50</f>
        <v>0</v>
      </c>
      <c r="OV72" s="97">
        <f>Seniori!OV50</f>
        <v>0</v>
      </c>
      <c r="OW72" s="97">
        <f>Seniori!OW50</f>
        <v>0</v>
      </c>
      <c r="OX72" s="97">
        <f>Seniori!OX50</f>
        <v>0</v>
      </c>
      <c r="OY72" s="97">
        <f>Seniori!OY50</f>
        <v>0</v>
      </c>
      <c r="OZ72" s="97">
        <f>Seniori!OZ50</f>
        <v>0</v>
      </c>
      <c r="PA72" s="97">
        <f>Seniori!PA50</f>
        <v>0</v>
      </c>
      <c r="PB72" s="97">
        <f>Seniori!PB50</f>
        <v>0</v>
      </c>
      <c r="PC72" s="97">
        <f>Seniori!PC50</f>
        <v>0</v>
      </c>
      <c r="PD72" s="97">
        <f>Seniori!PD50</f>
        <v>0</v>
      </c>
      <c r="PE72" s="97">
        <f>Seniori!PE50</f>
        <v>0</v>
      </c>
      <c r="PF72" s="97">
        <f>Seniori!PF50</f>
        <v>0</v>
      </c>
      <c r="PG72" s="97">
        <f>Seniori!PG50</f>
        <v>0</v>
      </c>
      <c r="PH72" s="97">
        <f>Seniori!PH50</f>
        <v>0</v>
      </c>
      <c r="PI72" s="97">
        <f>Seniori!PI50</f>
        <v>0</v>
      </c>
      <c r="PJ72" s="97">
        <f>Seniori!PJ50</f>
        <v>0</v>
      </c>
      <c r="PK72" s="97">
        <f>Seniori!PK50</f>
        <v>0</v>
      </c>
      <c r="PL72" s="97">
        <f>Seniori!PL50</f>
        <v>0</v>
      </c>
      <c r="PM72" s="97">
        <f>Seniori!PM50</f>
        <v>0</v>
      </c>
      <c r="PN72" s="97">
        <f>Seniori!PN50</f>
        <v>0</v>
      </c>
      <c r="PO72" s="97">
        <f>Seniori!PO50</f>
        <v>0</v>
      </c>
      <c r="PP72" s="97">
        <f>Seniori!PP50</f>
        <v>0</v>
      </c>
      <c r="PQ72" s="97">
        <f>Seniori!PQ50</f>
        <v>0</v>
      </c>
      <c r="PR72" s="97">
        <f>Seniori!PR50</f>
        <v>0</v>
      </c>
      <c r="PS72" s="97">
        <f>Seniori!PS50</f>
        <v>0</v>
      </c>
      <c r="PT72" s="97">
        <f>Seniori!PT50</f>
        <v>0</v>
      </c>
      <c r="PU72" s="97">
        <f>Seniori!PU50</f>
        <v>0</v>
      </c>
      <c r="PV72" s="97">
        <f>Seniori!PV50</f>
        <v>0</v>
      </c>
      <c r="PW72" s="97">
        <f>Seniori!PW50</f>
        <v>0</v>
      </c>
      <c r="PX72" s="97">
        <f>Seniori!PX50</f>
        <v>0</v>
      </c>
      <c r="PY72" s="97">
        <f>Seniori!PY50</f>
        <v>0</v>
      </c>
      <c r="PZ72" s="97">
        <f>Seniori!PZ50</f>
        <v>0</v>
      </c>
      <c r="QA72" s="97">
        <f>Seniori!QA50</f>
        <v>0</v>
      </c>
      <c r="QB72" s="97">
        <f>Seniori!QB50</f>
        <v>0</v>
      </c>
      <c r="QC72" s="97">
        <f>Seniori!QC50</f>
        <v>0</v>
      </c>
      <c r="QD72" s="97">
        <f>Seniori!QD50</f>
        <v>0</v>
      </c>
      <c r="QE72" s="97">
        <f>Seniori!QE50</f>
        <v>0</v>
      </c>
      <c r="QF72" s="97">
        <f>Seniori!QF50</f>
        <v>0</v>
      </c>
      <c r="QG72" s="97">
        <f>Seniori!QG50</f>
        <v>0</v>
      </c>
      <c r="QH72" s="97">
        <f>Seniori!QH50</f>
        <v>0</v>
      </c>
      <c r="QI72" s="97">
        <f>Seniori!QI50</f>
        <v>0</v>
      </c>
      <c r="QJ72" s="97">
        <f>Seniori!QJ50</f>
        <v>0</v>
      </c>
      <c r="QK72" s="97">
        <f>Seniori!QK50</f>
        <v>0</v>
      </c>
      <c r="QL72" s="97">
        <f>Seniori!QL50</f>
        <v>0</v>
      </c>
      <c r="QM72" s="97">
        <f>Seniori!QM50</f>
        <v>0</v>
      </c>
      <c r="QN72" s="97">
        <f>Seniori!QN50</f>
        <v>0</v>
      </c>
      <c r="QO72" s="97">
        <f>Seniori!QO50</f>
        <v>0</v>
      </c>
      <c r="QP72" s="97">
        <f>Seniori!QP50</f>
        <v>0</v>
      </c>
      <c r="QQ72" s="97">
        <f>Seniori!QQ50</f>
        <v>0</v>
      </c>
      <c r="QR72" s="97">
        <f>Seniori!QR50</f>
        <v>0</v>
      </c>
      <c r="QS72" s="97">
        <f>Seniori!QS50</f>
        <v>0</v>
      </c>
      <c r="QT72" s="97">
        <f>Seniori!QT50</f>
        <v>0</v>
      </c>
      <c r="QU72" s="97">
        <f>Seniori!QU50</f>
        <v>0</v>
      </c>
      <c r="QV72" s="97">
        <f>Seniori!QV50</f>
        <v>0</v>
      </c>
      <c r="QW72" s="97">
        <f>Seniori!QW50</f>
        <v>0</v>
      </c>
      <c r="QX72" s="97">
        <f>Seniori!QX50</f>
        <v>0</v>
      </c>
      <c r="QY72" s="97">
        <f>Seniori!QY50</f>
        <v>0</v>
      </c>
      <c r="QZ72" s="97">
        <f>Seniori!QZ50</f>
        <v>0</v>
      </c>
      <c r="RA72" s="97">
        <f>Seniori!RA50</f>
        <v>0</v>
      </c>
      <c r="RB72" s="97">
        <f>Seniori!RB50</f>
        <v>0</v>
      </c>
      <c r="RC72" s="97">
        <f>Seniori!RC50</f>
        <v>0</v>
      </c>
      <c r="RD72" s="97">
        <f>Seniori!RD50</f>
        <v>0</v>
      </c>
      <c r="RE72" s="97">
        <f>Seniori!RE50</f>
        <v>0</v>
      </c>
      <c r="RF72" s="97">
        <f>Seniori!RF50</f>
        <v>0</v>
      </c>
      <c r="RG72" s="97">
        <f>Seniori!RG50</f>
        <v>0</v>
      </c>
      <c r="RH72" s="97">
        <f>Seniori!RH50</f>
        <v>0</v>
      </c>
      <c r="RI72" s="97">
        <f>Seniori!RI50</f>
        <v>0</v>
      </c>
      <c r="RJ72" s="97">
        <f>Seniori!RJ50</f>
        <v>0</v>
      </c>
      <c r="RK72" s="97">
        <f>Seniori!RK50</f>
        <v>0</v>
      </c>
      <c r="RL72" s="97">
        <f>Seniori!RL50</f>
        <v>0</v>
      </c>
      <c r="RM72" s="97">
        <f>Seniori!RM50</f>
        <v>0</v>
      </c>
      <c r="RN72" s="97">
        <f>Seniori!RN50</f>
        <v>0</v>
      </c>
      <c r="RO72" s="97">
        <f>Seniori!RO50</f>
        <v>0</v>
      </c>
      <c r="RP72" s="97">
        <f>Seniori!RP50</f>
        <v>0</v>
      </c>
      <c r="RQ72" s="97">
        <f>Seniori!RQ50</f>
        <v>0</v>
      </c>
      <c r="RR72" s="97">
        <f>Seniori!RR50</f>
        <v>0</v>
      </c>
      <c r="RS72" s="97">
        <f>Seniori!RS50</f>
        <v>0</v>
      </c>
      <c r="RT72" s="97">
        <f>Seniori!RT50</f>
        <v>0</v>
      </c>
      <c r="RU72" s="97">
        <f>Seniori!RU50</f>
        <v>0</v>
      </c>
      <c r="RV72" s="97">
        <f>Seniori!RV50</f>
        <v>0</v>
      </c>
      <c r="RW72" s="97">
        <f>Seniori!RW50</f>
        <v>0</v>
      </c>
      <c r="RX72" s="97">
        <f>Seniori!RX50</f>
        <v>0</v>
      </c>
      <c r="RY72" s="97">
        <f>Seniori!RY50</f>
        <v>0</v>
      </c>
      <c r="RZ72" s="97">
        <f>Seniori!RZ50</f>
        <v>0</v>
      </c>
      <c r="SA72" s="97">
        <f>Seniori!SA50</f>
        <v>0</v>
      </c>
      <c r="SB72" s="97">
        <f>Seniori!SB50</f>
        <v>0</v>
      </c>
      <c r="SC72" s="97">
        <f>Seniori!SC50</f>
        <v>0</v>
      </c>
      <c r="SD72" s="97">
        <f>Seniori!SD50</f>
        <v>0</v>
      </c>
      <c r="SE72" s="97">
        <f>Seniori!SE50</f>
        <v>0</v>
      </c>
      <c r="SF72" s="97">
        <f>Seniori!SF50</f>
        <v>0</v>
      </c>
      <c r="SG72" s="97">
        <f>Seniori!SG50</f>
        <v>0</v>
      </c>
      <c r="SH72" s="97">
        <f>Seniori!SH50</f>
        <v>0</v>
      </c>
      <c r="SI72" s="97">
        <f>Seniori!SI50</f>
        <v>0</v>
      </c>
      <c r="SJ72" s="97">
        <f>Seniori!SJ50</f>
        <v>0</v>
      </c>
      <c r="SK72" s="97">
        <f>Seniori!SK50</f>
        <v>0</v>
      </c>
      <c r="SL72" s="97">
        <f>Seniori!SL50</f>
        <v>0</v>
      </c>
      <c r="SM72" s="97">
        <f>Seniori!SM50</f>
        <v>0</v>
      </c>
      <c r="SN72" s="97">
        <f>Seniori!SN50</f>
        <v>0</v>
      </c>
      <c r="SO72" s="97">
        <f>Seniori!SO50</f>
        <v>0</v>
      </c>
      <c r="SP72" s="97">
        <f>Seniori!SP50</f>
        <v>0</v>
      </c>
      <c r="SQ72" s="97">
        <f>Seniori!SQ50</f>
        <v>0</v>
      </c>
      <c r="SR72" s="97">
        <f>Seniori!SR50</f>
        <v>0</v>
      </c>
      <c r="SS72" s="97">
        <f>Seniori!SS50</f>
        <v>0</v>
      </c>
      <c r="ST72" s="97">
        <f>Seniori!ST50</f>
        <v>0</v>
      </c>
      <c r="SU72" s="97">
        <f>Seniori!SU50</f>
        <v>0</v>
      </c>
      <c r="SV72" s="97">
        <f>Seniori!SV50</f>
        <v>0</v>
      </c>
      <c r="SW72" s="97">
        <f>Seniori!SW50</f>
        <v>0</v>
      </c>
      <c r="SX72" s="97">
        <f>Seniori!SX50</f>
        <v>0</v>
      </c>
      <c r="SY72" s="97">
        <f>Seniori!SY50</f>
        <v>0</v>
      </c>
      <c r="SZ72" s="97">
        <f>Seniori!SZ50</f>
        <v>0</v>
      </c>
      <c r="TA72" s="97">
        <f>Seniori!TA50</f>
        <v>0</v>
      </c>
      <c r="TB72" s="97">
        <f>Seniori!TB50</f>
        <v>0</v>
      </c>
    </row>
    <row r="73" spans="1:522" s="1" customFormat="1" ht="18" customHeight="1" x14ac:dyDescent="0.2">
      <c r="A73" s="12"/>
      <c r="B73" s="11" t="s">
        <v>532</v>
      </c>
      <c r="C73" s="1">
        <v>13119</v>
      </c>
      <c r="E73" s="4" t="s">
        <v>333</v>
      </c>
      <c r="F73" s="9">
        <v>9763</v>
      </c>
      <c r="G73" s="9" t="s">
        <v>93</v>
      </c>
      <c r="H73" s="4" t="s">
        <v>517</v>
      </c>
      <c r="I73" s="1">
        <f>SUM(K73:TB73)</f>
        <v>23</v>
      </c>
      <c r="J73" s="12">
        <f>Tabuľka4[[#This Row],[Stĺpec9]]</f>
        <v>23</v>
      </c>
      <c r="K73" s="97">
        <f>Juniori!K23</f>
        <v>0</v>
      </c>
      <c r="L73" s="97">
        <f>Juniori!L23</f>
        <v>0</v>
      </c>
      <c r="M73" s="97">
        <f>Juniori!M23</f>
        <v>0</v>
      </c>
      <c r="N73" s="97">
        <f>Juniori!N23</f>
        <v>0</v>
      </c>
      <c r="O73" s="97">
        <f>Juniori!O23</f>
        <v>0</v>
      </c>
      <c r="P73" s="97">
        <f>Juniori!P23</f>
        <v>0</v>
      </c>
      <c r="Q73" s="97">
        <f>Juniori!Q23</f>
        <v>0</v>
      </c>
      <c r="R73" s="97">
        <f>Juniori!R23</f>
        <v>0</v>
      </c>
      <c r="S73" s="97">
        <f>Juniori!S23</f>
        <v>0</v>
      </c>
      <c r="T73" s="97">
        <f>Juniori!T23</f>
        <v>0</v>
      </c>
      <c r="U73" s="97">
        <f>Juniori!U23</f>
        <v>0</v>
      </c>
      <c r="V73" s="97">
        <f>Juniori!V23</f>
        <v>0</v>
      </c>
      <c r="W73" s="97">
        <f>Juniori!W23</f>
        <v>0</v>
      </c>
      <c r="X73" s="97">
        <f>Juniori!X23</f>
        <v>0</v>
      </c>
      <c r="Y73" s="97">
        <f>Juniori!Y23</f>
        <v>0</v>
      </c>
      <c r="Z73" s="97">
        <f>Juniori!Z23</f>
        <v>0</v>
      </c>
      <c r="AA73" s="97">
        <f>Juniori!AA23</f>
        <v>0</v>
      </c>
      <c r="AB73" s="97">
        <f>Juniori!AB23</f>
        <v>2</v>
      </c>
      <c r="AC73" s="97" t="str">
        <f>Juniori!AC23</f>
        <v>o</v>
      </c>
      <c r="AD73" s="97">
        <f>Juniori!AD23</f>
        <v>0</v>
      </c>
      <c r="AE73" s="97">
        <f>Juniori!AE23</f>
        <v>0</v>
      </c>
      <c r="AF73" s="97">
        <f>Juniori!AF23</f>
        <v>0</v>
      </c>
      <c r="AG73" s="97">
        <f>Juniori!AG23</f>
        <v>0</v>
      </c>
      <c r="AH73" s="97">
        <f>Juniori!AH23</f>
        <v>0</v>
      </c>
      <c r="AI73" s="97">
        <f>Juniori!AI23</f>
        <v>0</v>
      </c>
      <c r="AJ73" s="97">
        <f>Juniori!AJ23</f>
        <v>0</v>
      </c>
      <c r="AK73" s="97">
        <f>Juniori!AK23</f>
        <v>0</v>
      </c>
      <c r="AL73" s="97">
        <f>Juniori!AL23</f>
        <v>0</v>
      </c>
      <c r="AM73" s="97">
        <f>Juniori!AM23</f>
        <v>0</v>
      </c>
      <c r="AN73" s="97">
        <f>Juniori!AN23</f>
        <v>0</v>
      </c>
      <c r="AO73" s="97">
        <f>Juniori!AO23</f>
        <v>0</v>
      </c>
      <c r="AP73" s="97">
        <f>Juniori!AP23</f>
        <v>0</v>
      </c>
      <c r="AQ73" s="97">
        <f>Juniori!AQ23</f>
        <v>0</v>
      </c>
      <c r="AR73" s="97">
        <f>Juniori!AR23</f>
        <v>0</v>
      </c>
      <c r="AS73" s="97">
        <f>Juniori!AS23</f>
        <v>0</v>
      </c>
      <c r="AT73" s="97">
        <f>Juniori!AT23</f>
        <v>0</v>
      </c>
      <c r="AU73" s="97">
        <f>Juniori!AU23</f>
        <v>0</v>
      </c>
      <c r="AV73" s="97">
        <f>Juniori!AV23</f>
        <v>0</v>
      </c>
      <c r="AW73" s="97">
        <f>Juniori!AW23</f>
        <v>0</v>
      </c>
      <c r="AX73" s="97">
        <f>Juniori!AX23</f>
        <v>0</v>
      </c>
      <c r="AY73" s="97">
        <f>Juniori!AY23</f>
        <v>0</v>
      </c>
      <c r="AZ73" s="97">
        <f>Juniori!AZ23</f>
        <v>0</v>
      </c>
      <c r="BA73" s="97">
        <f>Juniori!BA23</f>
        <v>0</v>
      </c>
      <c r="BB73" s="97">
        <f>Juniori!BB23</f>
        <v>0</v>
      </c>
      <c r="BC73" s="97">
        <f>Juniori!BC23</f>
        <v>0</v>
      </c>
      <c r="BD73" s="97">
        <f>Juniori!BD23</f>
        <v>0</v>
      </c>
      <c r="BE73" s="97">
        <f>Juniori!BE23</f>
        <v>0</v>
      </c>
      <c r="BF73" s="97">
        <f>Juniori!BF23</f>
        <v>0</v>
      </c>
      <c r="BG73" s="97">
        <f>Juniori!BG23</f>
        <v>0</v>
      </c>
      <c r="BH73" s="97">
        <f>Juniori!BH23</f>
        <v>0</v>
      </c>
      <c r="BI73" s="97">
        <f>Juniori!BI23</f>
        <v>0</v>
      </c>
      <c r="BJ73" s="97">
        <f>Juniori!BJ23</f>
        <v>2</v>
      </c>
      <c r="BK73" s="97" t="str">
        <f>Juniori!BK23</f>
        <v>o</v>
      </c>
      <c r="BL73" s="97">
        <f>Juniori!BL23</f>
        <v>0</v>
      </c>
      <c r="BM73" s="97">
        <f>Juniori!BM23</f>
        <v>0</v>
      </c>
      <c r="BN73" s="97">
        <f>Juniori!BN23</f>
        <v>0</v>
      </c>
      <c r="BO73" s="97">
        <f>Juniori!BO23</f>
        <v>0</v>
      </c>
      <c r="BP73" s="97">
        <f>Juniori!BP23</f>
        <v>0</v>
      </c>
      <c r="BQ73" s="97">
        <f>Juniori!BQ23</f>
        <v>0</v>
      </c>
      <c r="BR73" s="97">
        <f>Juniori!BR23</f>
        <v>0</v>
      </c>
      <c r="BS73" s="97">
        <f>Juniori!BS23</f>
        <v>0</v>
      </c>
      <c r="BT73" s="97">
        <f>Juniori!BT23</f>
        <v>0</v>
      </c>
      <c r="BU73" s="97">
        <f>Juniori!BU23</f>
        <v>0</v>
      </c>
      <c r="BV73" s="97">
        <f>Juniori!BV23</f>
        <v>0</v>
      </c>
      <c r="BW73" s="97">
        <f>Juniori!BW23</f>
        <v>0</v>
      </c>
      <c r="BX73" s="97">
        <f>Juniori!BX23</f>
        <v>0</v>
      </c>
      <c r="BY73" s="97">
        <f>Juniori!BY23</f>
        <v>0</v>
      </c>
      <c r="BZ73" s="97">
        <f>Juniori!BZ23</f>
        <v>0</v>
      </c>
      <c r="CA73" s="97">
        <f>Juniori!CA23</f>
        <v>0</v>
      </c>
      <c r="CB73" s="97">
        <f>Juniori!CB23</f>
        <v>0</v>
      </c>
      <c r="CC73" s="97">
        <f>Juniori!CC23</f>
        <v>0</v>
      </c>
      <c r="CD73" s="97">
        <f>Juniori!CD23</f>
        <v>0</v>
      </c>
      <c r="CE73" s="97">
        <f>Juniori!CE23</f>
        <v>0</v>
      </c>
      <c r="CF73" s="97">
        <f>Juniori!CF23</f>
        <v>0</v>
      </c>
      <c r="CG73" s="97">
        <f>Juniori!CG23</f>
        <v>0</v>
      </c>
      <c r="CH73" s="97">
        <f>Juniori!CH23</f>
        <v>0</v>
      </c>
      <c r="CI73" s="97">
        <f>Juniori!CI23</f>
        <v>0</v>
      </c>
      <c r="CJ73" s="97">
        <f>Juniori!CJ23</f>
        <v>0</v>
      </c>
      <c r="CK73" s="97">
        <f>Juniori!CK23</f>
        <v>0</v>
      </c>
      <c r="CL73" s="97">
        <f>Juniori!CL23</f>
        <v>0</v>
      </c>
      <c r="CM73" s="97">
        <f>Juniori!CM23</f>
        <v>0</v>
      </c>
      <c r="CN73" s="97">
        <f>Juniori!CN23</f>
        <v>0</v>
      </c>
      <c r="CO73" s="97">
        <f>Juniori!CO23</f>
        <v>0</v>
      </c>
      <c r="CP73" s="97">
        <f>Juniori!CP23</f>
        <v>0</v>
      </c>
      <c r="CQ73" s="97">
        <f>Juniori!CQ23</f>
        <v>0</v>
      </c>
      <c r="CR73" s="97">
        <f>Juniori!CR23</f>
        <v>0</v>
      </c>
      <c r="CS73" s="97">
        <f>Juniori!CS23</f>
        <v>0</v>
      </c>
      <c r="CT73" s="97">
        <f>Juniori!CT23</f>
        <v>0</v>
      </c>
      <c r="CU73" s="97">
        <f>Juniori!CU23</f>
        <v>0</v>
      </c>
      <c r="CV73" s="97">
        <f>Juniori!CV23</f>
        <v>0</v>
      </c>
      <c r="CW73" s="97">
        <f>Juniori!CW23</f>
        <v>0</v>
      </c>
      <c r="CX73" s="97">
        <f>Juniori!CX23</f>
        <v>0</v>
      </c>
      <c r="CY73" s="97">
        <f>Juniori!CY23</f>
        <v>0</v>
      </c>
      <c r="CZ73" s="97">
        <f>Juniori!CZ23</f>
        <v>0</v>
      </c>
      <c r="DA73" s="97">
        <f>Juniori!DA23</f>
        <v>0</v>
      </c>
      <c r="DB73" s="97">
        <f>Juniori!DB23</f>
        <v>0</v>
      </c>
      <c r="DC73" s="97">
        <f>Juniori!DC23</f>
        <v>0</v>
      </c>
      <c r="DD73" s="97">
        <f>Juniori!DD23</f>
        <v>0</v>
      </c>
      <c r="DE73" s="97">
        <f>Juniori!DE23</f>
        <v>0</v>
      </c>
      <c r="DF73" s="97">
        <f>Juniori!DF23</f>
        <v>0</v>
      </c>
      <c r="DG73" s="97">
        <f>Juniori!DG23</f>
        <v>0</v>
      </c>
      <c r="DH73" s="97">
        <f>Juniori!DH23</f>
        <v>0</v>
      </c>
      <c r="DI73" s="97">
        <f>Juniori!DI23</f>
        <v>0</v>
      </c>
      <c r="DJ73" s="97">
        <f>Juniori!DJ23</f>
        <v>0</v>
      </c>
      <c r="DK73" s="97">
        <f>Juniori!DK23</f>
        <v>0</v>
      </c>
      <c r="DL73" s="97">
        <f>Juniori!DL23</f>
        <v>0</v>
      </c>
      <c r="DM73" s="97">
        <f>Juniori!DM23</f>
        <v>0</v>
      </c>
      <c r="DN73" s="97">
        <f>Juniori!DN23</f>
        <v>0</v>
      </c>
      <c r="DO73" s="97">
        <f>Juniori!DO23</f>
        <v>0</v>
      </c>
      <c r="DP73" s="97">
        <f>Juniori!DP23</f>
        <v>0</v>
      </c>
      <c r="DQ73" s="97">
        <f>Juniori!DQ23</f>
        <v>0</v>
      </c>
      <c r="DR73" s="97">
        <f>Juniori!DR23</f>
        <v>0</v>
      </c>
      <c r="DS73" s="97">
        <f>Juniori!DS23</f>
        <v>0</v>
      </c>
      <c r="DT73" s="97">
        <f>Juniori!DT23</f>
        <v>0</v>
      </c>
      <c r="DU73" s="97">
        <f>Juniori!DU23</f>
        <v>0</v>
      </c>
      <c r="DV73" s="97">
        <f>Juniori!DV23</f>
        <v>0</v>
      </c>
      <c r="DW73" s="97">
        <f>Juniori!DW23</f>
        <v>0</v>
      </c>
      <c r="DX73" s="97">
        <f>Juniori!DX23</f>
        <v>0</v>
      </c>
      <c r="DY73" s="97">
        <f>Juniori!DY23</f>
        <v>0</v>
      </c>
      <c r="DZ73" s="97">
        <f>Juniori!DZ23</f>
        <v>0</v>
      </c>
      <c r="EA73" s="97">
        <f>Juniori!EA23</f>
        <v>0</v>
      </c>
      <c r="EB73" s="97">
        <f>Juniori!EB23</f>
        <v>0</v>
      </c>
      <c r="EC73" s="97">
        <f>Juniori!EC23</f>
        <v>0</v>
      </c>
      <c r="ED73" s="97">
        <f>Juniori!ED23</f>
        <v>0</v>
      </c>
      <c r="EE73" s="97">
        <f>Juniori!EE23</f>
        <v>0</v>
      </c>
      <c r="EF73" s="97">
        <f>Juniori!EF23</f>
        <v>0</v>
      </c>
      <c r="EG73" s="97">
        <f>Juniori!EG23</f>
        <v>0</v>
      </c>
      <c r="EH73" s="97">
        <f>Juniori!EH23</f>
        <v>0</v>
      </c>
      <c r="EI73" s="97">
        <f>Juniori!EI23</f>
        <v>0</v>
      </c>
      <c r="EJ73" s="97">
        <f>Juniori!EJ23</f>
        <v>0</v>
      </c>
      <c r="EK73" s="97">
        <f>Juniori!EK23</f>
        <v>0</v>
      </c>
      <c r="EL73" s="97">
        <f>Juniori!EL23</f>
        <v>0</v>
      </c>
      <c r="EM73" s="97">
        <f>Juniori!EM23</f>
        <v>0</v>
      </c>
      <c r="EN73" s="97">
        <f>Juniori!EN23</f>
        <v>0</v>
      </c>
      <c r="EO73" s="97">
        <f>Juniori!EO23</f>
        <v>0</v>
      </c>
      <c r="EP73" s="97">
        <f>Juniori!EP23</f>
        <v>0</v>
      </c>
      <c r="EQ73" s="97">
        <f>Juniori!EQ23</f>
        <v>0</v>
      </c>
      <c r="ER73" s="97">
        <f>Juniori!ER23</f>
        <v>0</v>
      </c>
      <c r="ES73" s="97">
        <f>Juniori!ES23</f>
        <v>0</v>
      </c>
      <c r="ET73" s="97">
        <f>Juniori!ET23</f>
        <v>0</v>
      </c>
      <c r="EU73" s="97">
        <f>Juniori!EU23</f>
        <v>0</v>
      </c>
      <c r="EV73" s="97">
        <f>Juniori!EV23</f>
        <v>0</v>
      </c>
      <c r="EW73" s="97">
        <f>Juniori!EW23</f>
        <v>0</v>
      </c>
      <c r="EX73" s="97">
        <f>Juniori!EX23</f>
        <v>0</v>
      </c>
      <c r="EY73" s="97" t="str">
        <f>Juniori!EY23</f>
        <v>o</v>
      </c>
      <c r="EZ73" s="97">
        <f>Juniori!EZ23</f>
        <v>0</v>
      </c>
      <c r="FA73" s="97" t="str">
        <f>Juniori!FA23</f>
        <v>o</v>
      </c>
      <c r="FB73" s="97">
        <f>Juniori!FB23</f>
        <v>0</v>
      </c>
      <c r="FC73" s="97">
        <f>Juniori!FC23</f>
        <v>0</v>
      </c>
      <c r="FD73" s="97">
        <f>Juniori!FD23</f>
        <v>0</v>
      </c>
      <c r="FE73" s="97">
        <f>Juniori!FE23</f>
        <v>0</v>
      </c>
      <c r="FF73" s="97">
        <f>Juniori!FF23</f>
        <v>0</v>
      </c>
      <c r="FG73" s="97">
        <f>Juniori!FG23</f>
        <v>0</v>
      </c>
      <c r="FH73" s="97">
        <f>Juniori!FH23</f>
        <v>0</v>
      </c>
      <c r="FI73" s="97">
        <f>Juniori!FI23</f>
        <v>0</v>
      </c>
      <c r="FJ73" s="97">
        <f>Juniori!FJ23</f>
        <v>0</v>
      </c>
      <c r="FK73" s="97">
        <f>Juniori!FK23</f>
        <v>0</v>
      </c>
      <c r="FL73" s="97">
        <f>Juniori!FL23</f>
        <v>0</v>
      </c>
      <c r="FM73" s="97">
        <f>Juniori!FM23</f>
        <v>0</v>
      </c>
      <c r="FN73" s="97">
        <f>Juniori!FN23</f>
        <v>0</v>
      </c>
      <c r="FO73" s="97">
        <f>Juniori!FO23</f>
        <v>0</v>
      </c>
      <c r="FP73" s="97">
        <f>Juniori!FP23</f>
        <v>0</v>
      </c>
      <c r="FQ73" s="97">
        <f>Juniori!FQ23</f>
        <v>0</v>
      </c>
      <c r="FR73" s="97">
        <f>Juniori!FR23</f>
        <v>0</v>
      </c>
      <c r="FS73" s="97">
        <f>Juniori!FS23</f>
        <v>0</v>
      </c>
      <c r="FT73" s="97">
        <f>Juniori!FT23</f>
        <v>0</v>
      </c>
      <c r="FU73" s="97">
        <f>Juniori!FU23</f>
        <v>0</v>
      </c>
      <c r="FV73" s="97">
        <f>Juniori!FV23</f>
        <v>0</v>
      </c>
      <c r="FW73" s="97">
        <f>Juniori!FW23</f>
        <v>3</v>
      </c>
      <c r="FX73" s="97">
        <f>Juniori!FX23</f>
        <v>1</v>
      </c>
      <c r="FY73" s="97">
        <f>Juniori!FY23</f>
        <v>0</v>
      </c>
      <c r="FZ73" s="97">
        <f>Juniori!FZ23</f>
        <v>0</v>
      </c>
      <c r="GA73" s="97">
        <f>Juniori!GA23</f>
        <v>0</v>
      </c>
      <c r="GB73" s="97">
        <f>Juniori!GB23</f>
        <v>0</v>
      </c>
      <c r="GC73" s="97">
        <f>Juniori!GC23</f>
        <v>0</v>
      </c>
      <c r="GD73" s="97">
        <f>Juniori!GD23</f>
        <v>0</v>
      </c>
      <c r="GE73" s="97">
        <f>Juniori!GE23</f>
        <v>0</v>
      </c>
      <c r="GF73" s="97">
        <f>Juniori!GF23</f>
        <v>0</v>
      </c>
      <c r="GG73" s="97">
        <f>Juniori!GG23</f>
        <v>0</v>
      </c>
      <c r="GH73" s="97">
        <f>Juniori!GH23</f>
        <v>0</v>
      </c>
      <c r="GI73" s="97">
        <f>Juniori!GI23</f>
        <v>0</v>
      </c>
      <c r="GJ73" s="97">
        <f>Juniori!GJ23</f>
        <v>0</v>
      </c>
      <c r="GK73" s="97">
        <f>Juniori!GK23</f>
        <v>0</v>
      </c>
      <c r="GL73" s="97">
        <f>Juniori!GL23</f>
        <v>0</v>
      </c>
      <c r="GM73" s="97">
        <f>Juniori!GM23</f>
        <v>0</v>
      </c>
      <c r="GN73" s="97">
        <f>Juniori!GN23</f>
        <v>0</v>
      </c>
      <c r="GO73" s="97">
        <f>Juniori!GO23</f>
        <v>0</v>
      </c>
      <c r="GP73" s="97">
        <f>Juniori!GP23</f>
        <v>0</v>
      </c>
      <c r="GQ73" s="97">
        <f>Juniori!GQ23</f>
        <v>0</v>
      </c>
      <c r="GR73" s="97">
        <f>Juniori!GR23</f>
        <v>0</v>
      </c>
      <c r="GS73" s="97">
        <f>Juniori!GS23</f>
        <v>0</v>
      </c>
      <c r="GT73" s="97">
        <f>Juniori!GT23</f>
        <v>0</v>
      </c>
      <c r="GU73" s="97">
        <f>Juniori!GU23</f>
        <v>0</v>
      </c>
      <c r="GV73" s="97">
        <f>Juniori!GV23</f>
        <v>0</v>
      </c>
      <c r="GW73" s="97">
        <f>Juniori!GW23</f>
        <v>0</v>
      </c>
      <c r="GX73" s="97">
        <f>Juniori!GX23</f>
        <v>0</v>
      </c>
      <c r="GY73" s="97">
        <f>Juniori!GY23</f>
        <v>0</v>
      </c>
      <c r="GZ73" s="97">
        <f>Juniori!GZ23</f>
        <v>0</v>
      </c>
      <c r="HA73" s="97">
        <f>Juniori!HA23</f>
        <v>0</v>
      </c>
      <c r="HB73" s="97">
        <f>Juniori!HB23</f>
        <v>0</v>
      </c>
      <c r="HC73" s="97">
        <f>Juniori!HC23</f>
        <v>0</v>
      </c>
      <c r="HD73" s="97">
        <f>Juniori!HD23</f>
        <v>0</v>
      </c>
      <c r="HE73" s="97">
        <f>Juniori!HE23</f>
        <v>0</v>
      </c>
      <c r="HF73" s="97">
        <f>Juniori!HF23</f>
        <v>0</v>
      </c>
      <c r="HG73" s="97">
        <f>Juniori!HG23</f>
        <v>0</v>
      </c>
      <c r="HH73" s="97">
        <f>Juniori!HH23</f>
        <v>0</v>
      </c>
      <c r="HI73" s="97">
        <f>Juniori!HI23</f>
        <v>0</v>
      </c>
      <c r="HJ73" s="97">
        <f>Juniori!HJ23</f>
        <v>0</v>
      </c>
      <c r="HK73" s="97">
        <f>Juniori!HK23</f>
        <v>0</v>
      </c>
      <c r="HL73" s="97">
        <f>Juniori!HL23</f>
        <v>0</v>
      </c>
      <c r="HM73" s="97">
        <f>Juniori!HM23</f>
        <v>0</v>
      </c>
      <c r="HN73" s="97">
        <f>Juniori!HN23</f>
        <v>0</v>
      </c>
      <c r="HO73" s="97">
        <f>Juniori!HO23</f>
        <v>0</v>
      </c>
      <c r="HP73" s="97">
        <f>Juniori!HP23</f>
        <v>0</v>
      </c>
      <c r="HQ73" s="97">
        <f>Juniori!HQ23</f>
        <v>0</v>
      </c>
      <c r="HR73" s="97">
        <f>Juniori!HR23</f>
        <v>0</v>
      </c>
      <c r="HS73" s="97">
        <f>Juniori!HS23</f>
        <v>0</v>
      </c>
      <c r="HT73" s="97">
        <f>Juniori!HT23</f>
        <v>0</v>
      </c>
      <c r="HU73" s="97">
        <f>Juniori!HU23</f>
        <v>0</v>
      </c>
      <c r="HV73" s="97">
        <f>Juniori!HV23</f>
        <v>0</v>
      </c>
      <c r="HW73" s="97">
        <f>Juniori!HW23</f>
        <v>0</v>
      </c>
      <c r="HX73" s="97">
        <f>Juniori!HX23</f>
        <v>0</v>
      </c>
      <c r="HY73" s="97">
        <f>Juniori!HY23</f>
        <v>0</v>
      </c>
      <c r="HZ73" s="97">
        <f>Juniori!HZ23</f>
        <v>0</v>
      </c>
      <c r="IA73" s="97">
        <f>Juniori!IA23</f>
        <v>0</v>
      </c>
      <c r="IB73" s="97">
        <f>Juniori!IB23</f>
        <v>0</v>
      </c>
      <c r="IC73" s="97">
        <f>Juniori!IC23</f>
        <v>0</v>
      </c>
      <c r="ID73" s="97">
        <f>Juniori!ID23</f>
        <v>0</v>
      </c>
      <c r="IE73" s="97">
        <f>Juniori!IE23</f>
        <v>0</v>
      </c>
      <c r="IF73" s="97">
        <f>Juniori!IF23</f>
        <v>0</v>
      </c>
      <c r="IG73" s="97">
        <f>Juniori!IG23</f>
        <v>0</v>
      </c>
      <c r="IH73" s="97">
        <f>Juniori!IH23</f>
        <v>0</v>
      </c>
      <c r="II73" s="97">
        <f>Juniori!II23</f>
        <v>0</v>
      </c>
      <c r="IJ73" s="97">
        <f>Juniori!IJ23</f>
        <v>0</v>
      </c>
      <c r="IK73" s="97">
        <f>Juniori!IK23</f>
        <v>0</v>
      </c>
      <c r="IL73" s="97">
        <f>Juniori!IL23</f>
        <v>0</v>
      </c>
      <c r="IM73" s="97">
        <f>Juniori!IM23</f>
        <v>0</v>
      </c>
      <c r="IN73" s="97">
        <f>Juniori!IN23</f>
        <v>0</v>
      </c>
      <c r="IO73" s="97">
        <f>Juniori!IO23</f>
        <v>0</v>
      </c>
      <c r="IP73" s="97">
        <f>Juniori!IP23</f>
        <v>0</v>
      </c>
      <c r="IQ73" s="97">
        <f>Juniori!IQ23</f>
        <v>0</v>
      </c>
      <c r="IR73" s="97">
        <f>Juniori!IR23</f>
        <v>0</v>
      </c>
      <c r="IS73" s="97">
        <f>Juniori!IS23</f>
        <v>0</v>
      </c>
      <c r="IT73" s="97">
        <f>Juniori!IT23</f>
        <v>0</v>
      </c>
      <c r="IU73" s="97">
        <f>Juniori!IU23</f>
        <v>0</v>
      </c>
      <c r="IV73" s="97">
        <f>Juniori!IV23</f>
        <v>0</v>
      </c>
      <c r="IW73" s="97">
        <f>Juniori!IW23</f>
        <v>0</v>
      </c>
      <c r="IX73" s="97">
        <f>Juniori!IX23</f>
        <v>0</v>
      </c>
      <c r="IY73" s="97">
        <f>Juniori!IY23</f>
        <v>0</v>
      </c>
      <c r="IZ73" s="97">
        <f>Juniori!IZ23</f>
        <v>0</v>
      </c>
      <c r="JA73" s="97">
        <f>Juniori!JA23</f>
        <v>0</v>
      </c>
      <c r="JB73" s="97">
        <f>Juniori!JB23</f>
        <v>0</v>
      </c>
      <c r="JC73" s="97">
        <f>Juniori!JC23</f>
        <v>0</v>
      </c>
      <c r="JD73" s="97">
        <f>Juniori!JD23</f>
        <v>0</v>
      </c>
      <c r="JE73" s="97">
        <f>Juniori!JE23</f>
        <v>0</v>
      </c>
      <c r="JF73" s="97">
        <f>Juniori!JF23</f>
        <v>0</v>
      </c>
      <c r="JG73" s="97">
        <f>Juniori!JG23</f>
        <v>0</v>
      </c>
      <c r="JH73" s="97">
        <f>Juniori!JH23</f>
        <v>1</v>
      </c>
      <c r="JI73" s="97">
        <f>Juniori!JI23</f>
        <v>6</v>
      </c>
      <c r="JJ73" s="97">
        <f>Juniori!JJ23</f>
        <v>0</v>
      </c>
      <c r="JK73" s="97">
        <f>Juniori!JK23</f>
        <v>0</v>
      </c>
      <c r="JL73" s="97">
        <f>Juniori!JL23</f>
        <v>0</v>
      </c>
      <c r="JM73" s="97">
        <f>Juniori!JM23</f>
        <v>0</v>
      </c>
      <c r="JN73" s="97">
        <f>Juniori!JN23</f>
        <v>0</v>
      </c>
      <c r="JO73" s="97">
        <f>Juniori!JO23</f>
        <v>0</v>
      </c>
      <c r="JP73" s="102" t="s">
        <v>516</v>
      </c>
      <c r="JQ73" s="97">
        <f>Juniori!JQ23</f>
        <v>4</v>
      </c>
      <c r="JR73" s="97">
        <f>Juniori!JR23</f>
        <v>0</v>
      </c>
      <c r="JS73" s="97">
        <f>Juniori!JS23</f>
        <v>0</v>
      </c>
      <c r="JT73" s="97">
        <f>Juniori!JT23</f>
        <v>0</v>
      </c>
      <c r="JU73" s="97">
        <f>Juniori!JU23</f>
        <v>0</v>
      </c>
      <c r="JV73" s="97">
        <f>Juniori!JV23</f>
        <v>0</v>
      </c>
      <c r="JW73" s="97">
        <f>Juniori!JW23</f>
        <v>0</v>
      </c>
      <c r="JX73" s="97">
        <f>Juniori!JX23</f>
        <v>0</v>
      </c>
      <c r="JY73" s="97">
        <f>Juniori!JY23</f>
        <v>0</v>
      </c>
      <c r="JZ73" s="97">
        <f>Juniori!JZ23</f>
        <v>0</v>
      </c>
      <c r="KA73" s="97">
        <f>Juniori!KA23</f>
        <v>0</v>
      </c>
      <c r="KB73" s="97">
        <f>Juniori!KB23</f>
        <v>0</v>
      </c>
      <c r="KC73" s="97">
        <f>Juniori!KC23</f>
        <v>0</v>
      </c>
      <c r="KD73" s="97">
        <f>Juniori!KD23</f>
        <v>0</v>
      </c>
      <c r="KE73" s="97">
        <f>Juniori!KE23</f>
        <v>0</v>
      </c>
      <c r="KF73" s="97">
        <f>Juniori!KF23</f>
        <v>0</v>
      </c>
      <c r="KG73" s="97">
        <f>Juniori!KG23</f>
        <v>0</v>
      </c>
      <c r="KH73" s="97">
        <f>Juniori!KH23</f>
        <v>0</v>
      </c>
      <c r="KI73" s="97">
        <f>Juniori!KI23</f>
        <v>0</v>
      </c>
      <c r="KJ73" s="97">
        <f>Juniori!KJ23</f>
        <v>0</v>
      </c>
      <c r="KK73" s="97">
        <f>Juniori!KK23</f>
        <v>0</v>
      </c>
      <c r="KL73" s="97">
        <f>Juniori!KL23</f>
        <v>0</v>
      </c>
      <c r="KM73" s="97" t="str">
        <f>Juniori!KM23</f>
        <v>o</v>
      </c>
      <c r="KN73" s="97">
        <f>Juniori!KN23</f>
        <v>0</v>
      </c>
      <c r="KO73" s="97">
        <f>Juniori!KO23</f>
        <v>0</v>
      </c>
      <c r="KP73" s="97">
        <f>Juniori!KP23</f>
        <v>0</v>
      </c>
      <c r="KQ73" s="97">
        <f>Juniori!KQ23</f>
        <v>0</v>
      </c>
      <c r="KR73" s="97">
        <f>Juniori!KR23</f>
        <v>0</v>
      </c>
      <c r="KS73" s="97">
        <f>Juniori!KS23</f>
        <v>0</v>
      </c>
      <c r="KT73" s="97">
        <f>Juniori!KT23</f>
        <v>0</v>
      </c>
      <c r="KU73" s="97">
        <f>Juniori!KU23</f>
        <v>0</v>
      </c>
      <c r="KV73" s="97" t="str">
        <f>Juniori!KV23</f>
        <v>o</v>
      </c>
      <c r="KW73" s="97">
        <f>Juniori!KW23</f>
        <v>0</v>
      </c>
      <c r="KX73" s="97">
        <f>Juniori!KX23</f>
        <v>0</v>
      </c>
      <c r="KY73" s="97">
        <f>Juniori!KY23</f>
        <v>0</v>
      </c>
      <c r="KZ73" s="97">
        <f>Juniori!KZ23</f>
        <v>0</v>
      </c>
      <c r="LA73" s="97">
        <f>Juniori!LA23</f>
        <v>0</v>
      </c>
      <c r="LB73" s="97">
        <f>Juniori!LB23</f>
        <v>0</v>
      </c>
      <c r="LC73" s="97">
        <f>Juniori!LC23</f>
        <v>0</v>
      </c>
      <c r="LD73" s="97">
        <f>Juniori!LD23</f>
        <v>0</v>
      </c>
      <c r="LE73" s="97">
        <f>Juniori!LE23</f>
        <v>0</v>
      </c>
      <c r="LF73" s="97">
        <f>Juniori!LF23</f>
        <v>0</v>
      </c>
      <c r="LG73" s="97">
        <f>Juniori!LG23</f>
        <v>0</v>
      </c>
      <c r="LH73" s="97">
        <f>Juniori!LH23</f>
        <v>0</v>
      </c>
      <c r="LI73" s="97">
        <f>Juniori!LI23</f>
        <v>0</v>
      </c>
      <c r="LJ73" s="97">
        <f>Juniori!LJ23</f>
        <v>0</v>
      </c>
      <c r="LK73" s="97">
        <f>Juniori!LK23</f>
        <v>0</v>
      </c>
      <c r="LL73" s="97">
        <f>Juniori!LL23</f>
        <v>0</v>
      </c>
      <c r="LM73" s="97">
        <f>Juniori!LM23</f>
        <v>0</v>
      </c>
      <c r="LN73" s="97">
        <f>Juniori!LN23</f>
        <v>0</v>
      </c>
      <c r="LO73" s="97">
        <f>Juniori!LO23</f>
        <v>0</v>
      </c>
      <c r="LP73" s="97">
        <f>Juniori!LP23</f>
        <v>0</v>
      </c>
      <c r="LQ73" s="97">
        <f>Juniori!LQ23</f>
        <v>0</v>
      </c>
      <c r="LR73" s="97">
        <f>Juniori!LR23</f>
        <v>0</v>
      </c>
      <c r="LS73" s="97">
        <f>Juniori!LS23</f>
        <v>0</v>
      </c>
      <c r="LT73" s="97">
        <f>Juniori!LT23</f>
        <v>0</v>
      </c>
      <c r="LU73" s="97">
        <f>Juniori!LU23</f>
        <v>0</v>
      </c>
      <c r="LV73" s="97">
        <f>Juniori!LV23</f>
        <v>0</v>
      </c>
      <c r="LW73" s="97">
        <f>Juniori!LW23</f>
        <v>0</v>
      </c>
      <c r="LX73" s="97">
        <f>Juniori!LX23</f>
        <v>0</v>
      </c>
      <c r="LY73" s="97">
        <f>Juniori!LY23</f>
        <v>0</v>
      </c>
      <c r="LZ73" s="97">
        <f>Juniori!LZ23</f>
        <v>0</v>
      </c>
      <c r="MA73" s="97">
        <f>Juniori!MA23</f>
        <v>0</v>
      </c>
      <c r="MB73" s="97">
        <f>Juniori!MB23</f>
        <v>0</v>
      </c>
      <c r="MC73" s="97">
        <f>Juniori!MC23</f>
        <v>0</v>
      </c>
      <c r="MD73" s="97">
        <f>Juniori!MD23</f>
        <v>0</v>
      </c>
      <c r="ME73" s="97">
        <f>Juniori!ME23</f>
        <v>0</v>
      </c>
      <c r="MF73" s="97">
        <f>Juniori!MF23</f>
        <v>0</v>
      </c>
      <c r="MG73" s="97">
        <f>Juniori!MG23</f>
        <v>0</v>
      </c>
      <c r="MH73" s="97">
        <f>Juniori!MH23</f>
        <v>1</v>
      </c>
      <c r="MI73" s="97">
        <f>Juniori!MI23</f>
        <v>3</v>
      </c>
      <c r="MJ73" s="97">
        <f>Juniori!MJ23</f>
        <v>0</v>
      </c>
      <c r="MK73" s="97">
        <f>Juniori!MK23</f>
        <v>0</v>
      </c>
      <c r="ML73" s="97">
        <f>Juniori!ML23</f>
        <v>0</v>
      </c>
      <c r="MM73" s="97">
        <f>Juniori!MM23</f>
        <v>0</v>
      </c>
      <c r="MN73" s="97">
        <f>Juniori!MN23</f>
        <v>0</v>
      </c>
      <c r="MO73" s="97">
        <f>Juniori!MO23</f>
        <v>0</v>
      </c>
      <c r="MP73" s="97">
        <f>Juniori!MP23</f>
        <v>0</v>
      </c>
      <c r="MQ73" s="97">
        <f>Juniori!MQ23</f>
        <v>0</v>
      </c>
      <c r="MR73" s="97">
        <f>Juniori!MR23</f>
        <v>0</v>
      </c>
      <c r="MS73" s="97">
        <f>Juniori!MS23</f>
        <v>0</v>
      </c>
      <c r="MT73" s="97">
        <f>Juniori!MT23</f>
        <v>0</v>
      </c>
      <c r="MU73" s="97">
        <f>Juniori!MU23</f>
        <v>0</v>
      </c>
      <c r="MV73" s="97">
        <f>Juniori!MV23</f>
        <v>0</v>
      </c>
      <c r="MW73" s="97">
        <f>Juniori!MW23</f>
        <v>0</v>
      </c>
      <c r="MX73" s="97">
        <f>Juniori!MX23</f>
        <v>0</v>
      </c>
      <c r="MY73" s="97">
        <f>Juniori!MY23</f>
        <v>0</v>
      </c>
      <c r="MZ73" s="97">
        <f>Juniori!MZ23</f>
        <v>0</v>
      </c>
      <c r="NA73" s="97">
        <f>Juniori!NA23</f>
        <v>0</v>
      </c>
      <c r="NB73" s="97">
        <f>Juniori!NB23</f>
        <v>0</v>
      </c>
      <c r="NC73" s="97">
        <f>Juniori!NC23</f>
        <v>0</v>
      </c>
      <c r="ND73" s="97">
        <f>Juniori!ND23</f>
        <v>0</v>
      </c>
      <c r="NE73" s="97">
        <f>Juniori!NE23</f>
        <v>0</v>
      </c>
      <c r="NF73" s="97">
        <f>Juniori!NF23</f>
        <v>0</v>
      </c>
      <c r="NG73" s="97">
        <f>Juniori!NG23</f>
        <v>0</v>
      </c>
      <c r="NH73" s="97">
        <f>Juniori!NH23</f>
        <v>0</v>
      </c>
      <c r="NI73" s="97">
        <f>Juniori!NI23</f>
        <v>0</v>
      </c>
      <c r="NJ73" s="97">
        <f>Juniori!NJ23</f>
        <v>0</v>
      </c>
      <c r="NK73" s="97">
        <f>Juniori!NK23</f>
        <v>0</v>
      </c>
      <c r="NL73" s="97">
        <f>Juniori!NL23</f>
        <v>0</v>
      </c>
      <c r="NM73" s="97">
        <f>Juniori!NM23</f>
        <v>0</v>
      </c>
      <c r="NN73" s="97">
        <f>Juniori!NN23</f>
        <v>0</v>
      </c>
      <c r="NO73" s="97">
        <f>Juniori!NO23</f>
        <v>0</v>
      </c>
      <c r="NP73" s="97">
        <f>Juniori!NP23</f>
        <v>0</v>
      </c>
      <c r="NQ73" s="97">
        <f>Juniori!NQ23</f>
        <v>0</v>
      </c>
      <c r="NR73" s="97">
        <f>Juniori!NR23</f>
        <v>0</v>
      </c>
      <c r="NS73" s="97">
        <f>Juniori!NS23</f>
        <v>0</v>
      </c>
      <c r="NT73" s="97">
        <f>Juniori!NT23</f>
        <v>0</v>
      </c>
      <c r="NU73" s="97">
        <f>Juniori!NU23</f>
        <v>0</v>
      </c>
      <c r="NV73" s="97">
        <f>Juniori!NV23</f>
        <v>0</v>
      </c>
      <c r="NW73" s="97">
        <f>Juniori!NW23</f>
        <v>0</v>
      </c>
      <c r="NX73" s="97">
        <f>Juniori!NX23</f>
        <v>0</v>
      </c>
      <c r="NY73" s="97">
        <f>Juniori!NY23</f>
        <v>0</v>
      </c>
      <c r="NZ73" s="97">
        <f>Juniori!NZ23</f>
        <v>0</v>
      </c>
      <c r="OA73" s="97">
        <f>Juniori!OA23</f>
        <v>0</v>
      </c>
      <c r="OB73" s="97">
        <f>Juniori!OB23</f>
        <v>0</v>
      </c>
      <c r="OC73" s="97">
        <f>Juniori!OC23</f>
        <v>0</v>
      </c>
      <c r="OD73" s="97">
        <f>Juniori!OD23</f>
        <v>0</v>
      </c>
      <c r="OE73" s="97">
        <f>Juniori!OE23</f>
        <v>0</v>
      </c>
      <c r="OF73" s="97">
        <f>Juniori!OF23</f>
        <v>0</v>
      </c>
      <c r="OG73" s="97">
        <f>Juniori!OG23</f>
        <v>0</v>
      </c>
      <c r="OH73" s="97">
        <f>Juniori!OH23</f>
        <v>0</v>
      </c>
      <c r="OI73" s="97">
        <f>Juniori!OI23</f>
        <v>0</v>
      </c>
      <c r="OJ73" s="97">
        <f>Juniori!OJ23</f>
        <v>0</v>
      </c>
      <c r="OK73" s="97">
        <f>Juniori!OK23</f>
        <v>0</v>
      </c>
      <c r="OL73" s="97">
        <f>Juniori!OL23</f>
        <v>0</v>
      </c>
      <c r="OM73" s="97">
        <f>Juniori!OM23</f>
        <v>0</v>
      </c>
      <c r="ON73" s="97">
        <f>Juniori!ON23</f>
        <v>0</v>
      </c>
      <c r="OO73" s="97">
        <f>Juniori!OO23</f>
        <v>0</v>
      </c>
      <c r="OP73" s="97">
        <f>Juniori!OP23</f>
        <v>0</v>
      </c>
      <c r="OQ73" s="97">
        <f>Juniori!OQ23</f>
        <v>0</v>
      </c>
      <c r="OR73" s="97">
        <f>Juniori!OR23</f>
        <v>0</v>
      </c>
      <c r="OS73" s="97">
        <f>Juniori!OS23</f>
        <v>0</v>
      </c>
      <c r="OT73" s="97">
        <f>Juniori!OT23</f>
        <v>0</v>
      </c>
      <c r="OU73" s="97">
        <f>Juniori!OU23</f>
        <v>0</v>
      </c>
      <c r="OV73" s="97">
        <f>Juniori!OV23</f>
        <v>0</v>
      </c>
      <c r="OW73" s="97">
        <f>Juniori!OW23</f>
        <v>0</v>
      </c>
      <c r="OX73" s="97">
        <f>Juniori!OX23</f>
        <v>0</v>
      </c>
      <c r="OY73" s="97">
        <f>Juniori!OY23</f>
        <v>0</v>
      </c>
      <c r="OZ73" s="97">
        <f>Juniori!OZ23</f>
        <v>0</v>
      </c>
      <c r="PA73" s="97">
        <f>Juniori!PA23</f>
        <v>0</v>
      </c>
      <c r="PB73" s="97">
        <f>Juniori!PB23</f>
        <v>0</v>
      </c>
      <c r="PC73" s="97">
        <f>Juniori!PC23</f>
        <v>0</v>
      </c>
      <c r="PD73" s="97">
        <f>Juniori!PD23</f>
        <v>0</v>
      </c>
      <c r="PE73" s="97">
        <f>Juniori!PE23</f>
        <v>0</v>
      </c>
      <c r="PF73" s="97">
        <f>Juniori!PF23</f>
        <v>0</v>
      </c>
      <c r="PG73" s="97">
        <f>Juniori!PG23</f>
        <v>0</v>
      </c>
      <c r="PH73" s="97">
        <f>Juniori!PH23</f>
        <v>0</v>
      </c>
      <c r="PI73" s="97">
        <f>Juniori!PI23</f>
        <v>0</v>
      </c>
      <c r="PJ73" s="97">
        <f>Juniori!PJ23</f>
        <v>0</v>
      </c>
      <c r="PK73" s="97">
        <f>Juniori!PK23</f>
        <v>0</v>
      </c>
      <c r="PL73" s="97">
        <f>Juniori!PL23</f>
        <v>0</v>
      </c>
      <c r="PM73" s="97">
        <f>Juniori!PM23</f>
        <v>0</v>
      </c>
      <c r="PN73" s="97">
        <f>Juniori!PN23</f>
        <v>0</v>
      </c>
      <c r="PO73" s="97">
        <f>Juniori!PO23</f>
        <v>0</v>
      </c>
      <c r="PP73" s="97">
        <f>Juniori!PP23</f>
        <v>0</v>
      </c>
      <c r="PQ73" s="97">
        <f>Juniori!PQ23</f>
        <v>0</v>
      </c>
      <c r="PR73" s="97">
        <f>Juniori!PR23</f>
        <v>0</v>
      </c>
      <c r="PS73" s="97">
        <f>Juniori!PS23</f>
        <v>0</v>
      </c>
      <c r="PT73" s="97">
        <f>Juniori!PT23</f>
        <v>0</v>
      </c>
      <c r="PU73" s="97">
        <f>Juniori!PU23</f>
        <v>0</v>
      </c>
      <c r="PV73" s="97">
        <f>Juniori!PV23</f>
        <v>0</v>
      </c>
      <c r="PW73" s="97">
        <f>Juniori!PW23</f>
        <v>0</v>
      </c>
      <c r="PX73" s="97">
        <f>Juniori!PX23</f>
        <v>0</v>
      </c>
      <c r="PY73" s="97">
        <f>Juniori!PY23</f>
        <v>0</v>
      </c>
      <c r="PZ73" s="97">
        <f>Juniori!PZ23</f>
        <v>0</v>
      </c>
      <c r="QA73" s="97">
        <f>Juniori!QA23</f>
        <v>0</v>
      </c>
      <c r="QB73" s="97">
        <f>Juniori!QB23</f>
        <v>0</v>
      </c>
      <c r="QC73" s="97">
        <f>Juniori!QC23</f>
        <v>0</v>
      </c>
      <c r="QD73" s="97">
        <f>Juniori!QD23</f>
        <v>0</v>
      </c>
      <c r="QE73" s="97">
        <f>Juniori!QE23</f>
        <v>0</v>
      </c>
      <c r="QF73" s="97">
        <f>Juniori!QF23</f>
        <v>0</v>
      </c>
      <c r="QG73" s="97">
        <f>Juniori!QG23</f>
        <v>0</v>
      </c>
      <c r="QH73" s="97">
        <f>Juniori!QH23</f>
        <v>0</v>
      </c>
      <c r="QI73" s="97">
        <f>Juniori!QI23</f>
        <v>0</v>
      </c>
      <c r="QJ73" s="97">
        <f>Juniori!QJ23</f>
        <v>0</v>
      </c>
      <c r="QK73" s="97">
        <f>Juniori!QK23</f>
        <v>0</v>
      </c>
      <c r="QL73" s="97">
        <f>Juniori!QL23</f>
        <v>0</v>
      </c>
      <c r="QM73" s="97">
        <f>Juniori!QM23</f>
        <v>0</v>
      </c>
      <c r="QN73" s="97">
        <f>Juniori!QN23</f>
        <v>0</v>
      </c>
      <c r="QO73" s="97">
        <f>Juniori!QO23</f>
        <v>0</v>
      </c>
      <c r="QP73" s="97">
        <f>Juniori!QP23</f>
        <v>0</v>
      </c>
      <c r="QQ73" s="97">
        <f>Juniori!QQ23</f>
        <v>0</v>
      </c>
      <c r="QR73" s="97">
        <f>Juniori!QR23</f>
        <v>0</v>
      </c>
      <c r="QS73" s="97">
        <f>Juniori!QS23</f>
        <v>0</v>
      </c>
      <c r="QT73" s="97">
        <f>Juniori!QT23</f>
        <v>0</v>
      </c>
      <c r="QU73" s="97">
        <f>Juniori!QU23</f>
        <v>0</v>
      </c>
      <c r="QV73" s="97">
        <f>Juniori!QV23</f>
        <v>0</v>
      </c>
      <c r="QW73" s="97">
        <f>Juniori!QW23</f>
        <v>0</v>
      </c>
      <c r="QX73" s="97">
        <f>Juniori!QX23</f>
        <v>0</v>
      </c>
      <c r="QY73" s="97">
        <f>Juniori!QY23</f>
        <v>0</v>
      </c>
      <c r="QZ73" s="97">
        <f>Juniori!QZ23</f>
        <v>0</v>
      </c>
      <c r="RA73" s="97">
        <f>Juniori!RA23</f>
        <v>0</v>
      </c>
      <c r="RB73" s="97">
        <f>Juniori!RB23</f>
        <v>0</v>
      </c>
      <c r="RC73" s="97">
        <f>Juniori!RC23</f>
        <v>0</v>
      </c>
      <c r="RD73" s="97">
        <f>Juniori!RD23</f>
        <v>0</v>
      </c>
      <c r="RE73" s="97">
        <f>Juniori!RE23</f>
        <v>0</v>
      </c>
      <c r="RF73" s="97">
        <f>Juniori!RF23</f>
        <v>0</v>
      </c>
      <c r="RG73" s="97">
        <f>Juniori!RG23</f>
        <v>0</v>
      </c>
      <c r="RH73" s="97">
        <f>Juniori!RH23</f>
        <v>0</v>
      </c>
      <c r="RI73" s="97">
        <f>Juniori!RI23</f>
        <v>0</v>
      </c>
      <c r="RJ73" s="97">
        <f>Juniori!RJ23</f>
        <v>0</v>
      </c>
      <c r="RK73" s="97">
        <f>Juniori!RK23</f>
        <v>0</v>
      </c>
      <c r="RL73" s="97">
        <f>Juniori!RL23</f>
        <v>0</v>
      </c>
      <c r="RM73" s="97">
        <f>Juniori!RM23</f>
        <v>0</v>
      </c>
      <c r="RN73" s="97">
        <f>Juniori!RN23</f>
        <v>0</v>
      </c>
      <c r="RO73" s="97">
        <f>Juniori!RO23</f>
        <v>0</v>
      </c>
      <c r="RP73" s="97">
        <f>Juniori!RP23</f>
        <v>0</v>
      </c>
      <c r="RQ73" s="97">
        <f>Juniori!RQ23</f>
        <v>0</v>
      </c>
      <c r="RR73" s="97">
        <f>Juniori!RR23</f>
        <v>0</v>
      </c>
      <c r="RS73" s="97">
        <f>Juniori!RS23</f>
        <v>0</v>
      </c>
      <c r="RT73" s="97">
        <f>Juniori!RT23</f>
        <v>0</v>
      </c>
      <c r="RU73" s="97">
        <f>Juniori!RU23</f>
        <v>0</v>
      </c>
      <c r="RV73" s="97">
        <f>Juniori!RV23</f>
        <v>0</v>
      </c>
      <c r="RW73" s="97">
        <f>Juniori!RW23</f>
        <v>0</v>
      </c>
      <c r="RX73" s="97">
        <f>Juniori!RX23</f>
        <v>0</v>
      </c>
      <c r="RY73" s="97">
        <f>Juniori!RY23</f>
        <v>0</v>
      </c>
      <c r="RZ73" s="97">
        <f>Juniori!RZ23</f>
        <v>0</v>
      </c>
      <c r="SA73" s="97">
        <f>Juniori!SA23</f>
        <v>0</v>
      </c>
      <c r="SB73" s="97">
        <f>Juniori!SB23</f>
        <v>0</v>
      </c>
      <c r="SC73" s="97">
        <f>Juniori!SC23</f>
        <v>0</v>
      </c>
      <c r="SD73" s="97">
        <f>Juniori!SD23</f>
        <v>0</v>
      </c>
      <c r="SE73" s="97">
        <f>Juniori!SE23</f>
        <v>0</v>
      </c>
      <c r="SF73" s="97">
        <f>Juniori!SF23</f>
        <v>0</v>
      </c>
      <c r="SG73" s="97">
        <f>Juniori!SG23</f>
        <v>0</v>
      </c>
      <c r="SH73" s="97">
        <f>Juniori!SH23</f>
        <v>0</v>
      </c>
      <c r="SI73" s="97">
        <f>Juniori!SI23</f>
        <v>0</v>
      </c>
      <c r="SJ73" s="97">
        <f>Juniori!SJ23</f>
        <v>0</v>
      </c>
      <c r="SK73" s="97">
        <f>Juniori!SK23</f>
        <v>0</v>
      </c>
      <c r="SL73" s="97">
        <f>Juniori!SL23</f>
        <v>0</v>
      </c>
      <c r="SM73" s="97">
        <f>Juniori!SM23</f>
        <v>0</v>
      </c>
      <c r="SN73" s="97">
        <f>Juniori!SN23</f>
        <v>0</v>
      </c>
      <c r="SO73" s="97">
        <f>Juniori!SO23</f>
        <v>0</v>
      </c>
      <c r="SP73" s="97">
        <f>Juniori!SP23</f>
        <v>0</v>
      </c>
      <c r="SQ73" s="97">
        <f>Juniori!SQ23</f>
        <v>0</v>
      </c>
      <c r="SR73" s="97">
        <f>Juniori!SR23</f>
        <v>0</v>
      </c>
      <c r="SS73" s="97">
        <f>Juniori!SS23</f>
        <v>0</v>
      </c>
      <c r="ST73" s="97">
        <f>Juniori!ST23</f>
        <v>0</v>
      </c>
      <c r="SU73" s="97">
        <f>Juniori!SU23</f>
        <v>0</v>
      </c>
      <c r="SV73" s="97">
        <f>Juniori!SV23</f>
        <v>0</v>
      </c>
      <c r="SW73" s="97">
        <f>Juniori!SW23</f>
        <v>0</v>
      </c>
      <c r="SX73" s="97">
        <f>Juniori!SX23</f>
        <v>0</v>
      </c>
      <c r="SY73" s="97">
        <f>Juniori!SY23</f>
        <v>0</v>
      </c>
      <c r="SZ73" s="97">
        <f>Juniori!SZ23</f>
        <v>0</v>
      </c>
      <c r="TA73" s="97">
        <f>Juniori!TA23</f>
        <v>0</v>
      </c>
      <c r="TB73" s="97">
        <f>Juniori!TB23</f>
        <v>0</v>
      </c>
    </row>
    <row r="74" spans="1:522" s="1" customFormat="1" ht="18" customHeight="1" x14ac:dyDescent="0.2">
      <c r="A74" s="12">
        <v>54</v>
      </c>
      <c r="B74" s="11" t="s">
        <v>572</v>
      </c>
      <c r="C74" s="1">
        <v>12252</v>
      </c>
      <c r="E74" s="59" t="s">
        <v>571</v>
      </c>
      <c r="F74" s="1">
        <v>2208</v>
      </c>
      <c r="G74" s="9" t="s">
        <v>95</v>
      </c>
      <c r="H74" s="4" t="s">
        <v>573</v>
      </c>
      <c r="I74" s="1">
        <f t="shared" si="9"/>
        <v>22</v>
      </c>
      <c r="J74" s="12">
        <f>Tabuľka4[[#This Row],[Stĺpec9]]</f>
        <v>22</v>
      </c>
      <c r="K74" s="97">
        <f>Seniori!K52</f>
        <v>0</v>
      </c>
      <c r="L74" s="97">
        <f>Seniori!L52</f>
        <v>0</v>
      </c>
      <c r="M74" s="97">
        <f>Seniori!M52</f>
        <v>0</v>
      </c>
      <c r="N74" s="97">
        <f>Seniori!N52</f>
        <v>0</v>
      </c>
      <c r="O74" s="97">
        <f>Seniori!O52</f>
        <v>0</v>
      </c>
      <c r="P74" s="97">
        <f>Seniori!P52</f>
        <v>0</v>
      </c>
      <c r="Q74" s="97">
        <f>Seniori!Q52</f>
        <v>0</v>
      </c>
      <c r="R74" s="97">
        <f>Seniori!R52</f>
        <v>0</v>
      </c>
      <c r="S74" s="97">
        <f>Seniori!S52</f>
        <v>0</v>
      </c>
      <c r="T74" s="97">
        <f>Seniori!T52</f>
        <v>0</v>
      </c>
      <c r="U74" s="97">
        <f>Seniori!U52</f>
        <v>0</v>
      </c>
      <c r="V74" s="97">
        <f>Seniori!V52</f>
        <v>0</v>
      </c>
      <c r="W74" s="97">
        <f>Seniori!W52</f>
        <v>0</v>
      </c>
      <c r="X74" s="97">
        <f>Seniori!X52</f>
        <v>0</v>
      </c>
      <c r="Y74" s="97">
        <f>Seniori!Y52</f>
        <v>0</v>
      </c>
      <c r="Z74" s="97">
        <f>Seniori!Z52</f>
        <v>0</v>
      </c>
      <c r="AA74" s="97">
        <f>Seniori!AA52</f>
        <v>0</v>
      </c>
      <c r="AB74" s="97">
        <f>Seniori!AB52</f>
        <v>0</v>
      </c>
      <c r="AC74" s="97">
        <f>Seniori!AC52</f>
        <v>0</v>
      </c>
      <c r="AD74" s="97">
        <f>Seniori!AD52</f>
        <v>0</v>
      </c>
      <c r="AE74" s="97">
        <f>Seniori!AE52</f>
        <v>0</v>
      </c>
      <c r="AF74" s="97">
        <f>Seniori!AF52</f>
        <v>0</v>
      </c>
      <c r="AG74" s="97">
        <f>Seniori!AG52</f>
        <v>0</v>
      </c>
      <c r="AH74" s="97">
        <f>Seniori!AH52</f>
        <v>0</v>
      </c>
      <c r="AI74" s="97">
        <f>Seniori!AI52</f>
        <v>0</v>
      </c>
      <c r="AJ74" s="97">
        <f>Seniori!AJ52</f>
        <v>0</v>
      </c>
      <c r="AK74" s="97">
        <f>Seniori!AK52</f>
        <v>0</v>
      </c>
      <c r="AL74" s="97">
        <f>Seniori!AL52</f>
        <v>0</v>
      </c>
      <c r="AM74" s="97">
        <f>Seniori!AM52</f>
        <v>0</v>
      </c>
      <c r="AN74" s="97">
        <f>Seniori!AN52</f>
        <v>0</v>
      </c>
      <c r="AO74" s="97">
        <f>Seniori!AO52</f>
        <v>0</v>
      </c>
      <c r="AP74" s="97">
        <f>Seniori!AP52</f>
        <v>0</v>
      </c>
      <c r="AQ74" s="97">
        <f>Seniori!AQ52</f>
        <v>0</v>
      </c>
      <c r="AR74" s="97">
        <f>Seniori!AR52</f>
        <v>0</v>
      </c>
      <c r="AS74" s="97">
        <f>Seniori!AS52</f>
        <v>0</v>
      </c>
      <c r="AT74" s="97">
        <f>Seniori!AT52</f>
        <v>0</v>
      </c>
      <c r="AU74" s="97">
        <f>Seniori!AU52</f>
        <v>0</v>
      </c>
      <c r="AV74" s="97">
        <f>Seniori!AV52</f>
        <v>0</v>
      </c>
      <c r="AW74" s="97">
        <f>Seniori!AW52</f>
        <v>0</v>
      </c>
      <c r="AX74" s="97">
        <f>Seniori!AX52</f>
        <v>0</v>
      </c>
      <c r="AY74" s="97">
        <f>Seniori!AY52</f>
        <v>0</v>
      </c>
      <c r="AZ74" s="97">
        <f>Seniori!AZ52</f>
        <v>0</v>
      </c>
      <c r="BA74" s="97">
        <f>Seniori!BA52</f>
        <v>0</v>
      </c>
      <c r="BB74" s="97">
        <f>Seniori!BB52</f>
        <v>0</v>
      </c>
      <c r="BC74" s="97">
        <f>Seniori!BC52</f>
        <v>0</v>
      </c>
      <c r="BD74" s="97">
        <f>Seniori!BD52</f>
        <v>0</v>
      </c>
      <c r="BE74" s="97">
        <f>Seniori!BE52</f>
        <v>0</v>
      </c>
      <c r="BF74" s="97">
        <f>Seniori!BF52</f>
        <v>0</v>
      </c>
      <c r="BG74" s="97">
        <f>Seniori!BG52</f>
        <v>0</v>
      </c>
      <c r="BH74" s="97">
        <f>Seniori!BH52</f>
        <v>0</v>
      </c>
      <c r="BI74" s="97">
        <f>Seniori!BI52</f>
        <v>0</v>
      </c>
      <c r="BJ74" s="97">
        <f>Seniori!BJ52</f>
        <v>0</v>
      </c>
      <c r="BK74" s="97">
        <f>Seniori!BK52</f>
        <v>0</v>
      </c>
      <c r="BL74" s="97">
        <f>Seniori!BL52</f>
        <v>0</v>
      </c>
      <c r="BM74" s="97">
        <f>Seniori!BM52</f>
        <v>0</v>
      </c>
      <c r="BN74" s="97">
        <f>Seniori!BN52</f>
        <v>0</v>
      </c>
      <c r="BO74" s="97">
        <f>Seniori!BO52</f>
        <v>0</v>
      </c>
      <c r="BP74" s="97">
        <f>Seniori!BP52</f>
        <v>0</v>
      </c>
      <c r="BQ74" s="97">
        <f>Seniori!BQ52</f>
        <v>0</v>
      </c>
      <c r="BR74" s="97">
        <f>Seniori!BR52</f>
        <v>0</v>
      </c>
      <c r="BS74" s="97">
        <f>Seniori!BS52</f>
        <v>0</v>
      </c>
      <c r="BT74" s="97">
        <f>Seniori!BT52</f>
        <v>0</v>
      </c>
      <c r="BU74" s="97">
        <f>Seniori!BU52</f>
        <v>0</v>
      </c>
      <c r="BV74" s="97">
        <f>Seniori!BV52</f>
        <v>0</v>
      </c>
      <c r="BW74" s="97">
        <f>Seniori!BW52</f>
        <v>0</v>
      </c>
      <c r="BX74" s="97">
        <f>Seniori!BX52</f>
        <v>0</v>
      </c>
      <c r="BY74" s="97">
        <f>Seniori!BY52</f>
        <v>0</v>
      </c>
      <c r="BZ74" s="97">
        <f>Seniori!BZ52</f>
        <v>0</v>
      </c>
      <c r="CA74" s="97">
        <f>Seniori!CA52</f>
        <v>0</v>
      </c>
      <c r="CB74" s="97">
        <f>Seniori!CB52</f>
        <v>0</v>
      </c>
      <c r="CC74" s="97">
        <f>Seniori!CC52</f>
        <v>3</v>
      </c>
      <c r="CD74" s="97">
        <f>Seniori!CD52</f>
        <v>0</v>
      </c>
      <c r="CE74" s="97">
        <f>Seniori!CE52</f>
        <v>1</v>
      </c>
      <c r="CF74" s="97">
        <f>Seniori!CF52</f>
        <v>0</v>
      </c>
      <c r="CG74" s="97">
        <f>Seniori!CG52</f>
        <v>0</v>
      </c>
      <c r="CH74" s="97">
        <f>Seniori!CH52</f>
        <v>0</v>
      </c>
      <c r="CI74" s="97">
        <f>Seniori!CI52</f>
        <v>0</v>
      </c>
      <c r="CJ74" s="97">
        <f>Seniori!CJ52</f>
        <v>0</v>
      </c>
      <c r="CK74" s="97">
        <f>Seniori!CK52</f>
        <v>1</v>
      </c>
      <c r="CL74" s="97">
        <f>Seniori!CL52</f>
        <v>0</v>
      </c>
      <c r="CM74" s="97" t="str">
        <f>Seniori!CM52</f>
        <v>o</v>
      </c>
      <c r="CN74" s="97">
        <f>Seniori!CN52</f>
        <v>0</v>
      </c>
      <c r="CO74" s="97">
        <f>Seniori!CO52</f>
        <v>0</v>
      </c>
      <c r="CP74" s="97">
        <f>Seniori!CP52</f>
        <v>0</v>
      </c>
      <c r="CQ74" s="97">
        <f>Seniori!CQ52</f>
        <v>0</v>
      </c>
      <c r="CR74" s="97">
        <f>Seniori!CR52</f>
        <v>0</v>
      </c>
      <c r="CS74" s="97">
        <f>Seniori!CS52</f>
        <v>0</v>
      </c>
      <c r="CT74" s="97">
        <f>Seniori!CT52</f>
        <v>0</v>
      </c>
      <c r="CU74" s="97">
        <f>Seniori!CU52</f>
        <v>0</v>
      </c>
      <c r="CV74" s="97">
        <f>Seniori!CV52</f>
        <v>0</v>
      </c>
      <c r="CW74" s="97">
        <f>Seniori!CW52</f>
        <v>0</v>
      </c>
      <c r="CX74" s="97">
        <f>Seniori!CX52</f>
        <v>0</v>
      </c>
      <c r="CY74" s="97">
        <f>Seniori!CY52</f>
        <v>0</v>
      </c>
      <c r="CZ74" s="97">
        <f>Seniori!CZ52</f>
        <v>0</v>
      </c>
      <c r="DA74" s="97">
        <f>Seniori!DA52</f>
        <v>0</v>
      </c>
      <c r="DB74" s="97">
        <f>Seniori!DB52</f>
        <v>0</v>
      </c>
      <c r="DC74" s="97">
        <f>Seniori!DC52</f>
        <v>0</v>
      </c>
      <c r="DD74" s="97">
        <f>Seniori!DD52</f>
        <v>0</v>
      </c>
      <c r="DE74" s="97">
        <f>Seniori!DE52</f>
        <v>0</v>
      </c>
      <c r="DF74" s="97">
        <f>Seniori!DF52</f>
        <v>0</v>
      </c>
      <c r="DG74" s="97">
        <f>Seniori!DG52</f>
        <v>0</v>
      </c>
      <c r="DH74" s="97">
        <f>Seniori!DH52</f>
        <v>0</v>
      </c>
      <c r="DI74" s="97">
        <f>Seniori!DI52</f>
        <v>0</v>
      </c>
      <c r="DJ74" s="97">
        <f>Seniori!DJ52</f>
        <v>0</v>
      </c>
      <c r="DK74" s="97">
        <f>Seniori!DK52</f>
        <v>0</v>
      </c>
      <c r="DL74" s="97">
        <f>Seniori!DL52</f>
        <v>0</v>
      </c>
      <c r="DM74" s="97">
        <f>Seniori!DM52</f>
        <v>0</v>
      </c>
      <c r="DN74" s="97">
        <f>Seniori!DN52</f>
        <v>0</v>
      </c>
      <c r="DO74" s="97">
        <f>Seniori!DO52</f>
        <v>0</v>
      </c>
      <c r="DP74" s="97">
        <f>Seniori!DP52</f>
        <v>0</v>
      </c>
      <c r="DQ74" s="97">
        <f>Seniori!DQ52</f>
        <v>0</v>
      </c>
      <c r="DR74" s="97">
        <f>Seniori!DR52</f>
        <v>0</v>
      </c>
      <c r="DS74" s="97">
        <f>Seniori!DS52</f>
        <v>0</v>
      </c>
      <c r="DT74" s="97">
        <f>Seniori!DT52</f>
        <v>0</v>
      </c>
      <c r="DU74" s="97">
        <f>Seniori!DU52</f>
        <v>0</v>
      </c>
      <c r="DV74" s="97">
        <f>Seniori!DV52</f>
        <v>0</v>
      </c>
      <c r="DW74" s="97">
        <f>Seniori!DW52</f>
        <v>0</v>
      </c>
      <c r="DX74" s="97">
        <f>Seniori!DX52</f>
        <v>0</v>
      </c>
      <c r="DY74" s="97">
        <f>Seniori!DY52</f>
        <v>0</v>
      </c>
      <c r="DZ74" s="97">
        <f>Seniori!DZ52</f>
        <v>0</v>
      </c>
      <c r="EA74" s="97">
        <f>Seniori!EA52</f>
        <v>0</v>
      </c>
      <c r="EB74" s="97">
        <f>Seniori!EB52</f>
        <v>0</v>
      </c>
      <c r="EC74" s="97">
        <f>Seniori!EC52</f>
        <v>0</v>
      </c>
      <c r="ED74" s="97">
        <f>Seniori!ED52</f>
        <v>0</v>
      </c>
      <c r="EE74" s="97">
        <f>Seniori!EE52</f>
        <v>0</v>
      </c>
      <c r="EF74" s="97">
        <f>Seniori!EF52</f>
        <v>0</v>
      </c>
      <c r="EG74" s="97">
        <f>Seniori!EG52</f>
        <v>0</v>
      </c>
      <c r="EH74" s="97">
        <f>Seniori!EH52</f>
        <v>0</v>
      </c>
      <c r="EI74" s="97">
        <f>Seniori!EI52</f>
        <v>0</v>
      </c>
      <c r="EJ74" s="97">
        <f>Seniori!EJ52</f>
        <v>0</v>
      </c>
      <c r="EK74" s="97">
        <f>Seniori!EK52</f>
        <v>0</v>
      </c>
      <c r="EL74" s="97">
        <f>Seniori!EL52</f>
        <v>0</v>
      </c>
      <c r="EM74" s="97">
        <f>Seniori!EM52</f>
        <v>0</v>
      </c>
      <c r="EN74" s="97">
        <f>Seniori!EN52</f>
        <v>0</v>
      </c>
      <c r="EO74" s="97">
        <f>Seniori!EO52</f>
        <v>0</v>
      </c>
      <c r="EP74" s="97">
        <f>Seniori!EP52</f>
        <v>0</v>
      </c>
      <c r="EQ74" s="97">
        <f>Seniori!EQ52</f>
        <v>0</v>
      </c>
      <c r="ER74" s="97">
        <f>Seniori!ER52</f>
        <v>0</v>
      </c>
      <c r="ES74" s="97">
        <f>Seniori!ES52</f>
        <v>0</v>
      </c>
      <c r="ET74" s="97">
        <f>Seniori!ET52</f>
        <v>0</v>
      </c>
      <c r="EU74" s="97">
        <f>Seniori!EU52</f>
        <v>0</v>
      </c>
      <c r="EV74" s="97">
        <f>Seniori!EV52</f>
        <v>0</v>
      </c>
      <c r="EW74" s="97">
        <f>Seniori!EW52</f>
        <v>0</v>
      </c>
      <c r="EX74" s="97">
        <f>Seniori!EX52</f>
        <v>0</v>
      </c>
      <c r="EY74" s="97">
        <f>Seniori!EY52</f>
        <v>0</v>
      </c>
      <c r="EZ74" s="97">
        <f>Seniori!EZ52</f>
        <v>0</v>
      </c>
      <c r="FA74" s="97">
        <f>Seniori!FA52</f>
        <v>0</v>
      </c>
      <c r="FB74" s="97">
        <f>Seniori!FB52</f>
        <v>0</v>
      </c>
      <c r="FC74" s="97">
        <f>Seniori!FC52</f>
        <v>0</v>
      </c>
      <c r="FD74" s="97">
        <f>Seniori!FD52</f>
        <v>0</v>
      </c>
      <c r="FE74" s="97">
        <f>Seniori!FE52</f>
        <v>0</v>
      </c>
      <c r="FF74" s="97">
        <f>Seniori!FF52</f>
        <v>0</v>
      </c>
      <c r="FG74" s="97">
        <f>Seniori!FG52</f>
        <v>0</v>
      </c>
      <c r="FH74" s="97">
        <f>Seniori!FH52</f>
        <v>0</v>
      </c>
      <c r="FI74" s="97">
        <f>Seniori!FI52</f>
        <v>0</v>
      </c>
      <c r="FJ74" s="97">
        <f>Seniori!FJ52</f>
        <v>0</v>
      </c>
      <c r="FK74" s="97">
        <f>Seniori!FK52</f>
        <v>0</v>
      </c>
      <c r="FL74" s="97">
        <f>Seniori!FL52</f>
        <v>0</v>
      </c>
      <c r="FM74" s="97">
        <f>Seniori!FM52</f>
        <v>0</v>
      </c>
      <c r="FN74" s="97">
        <f>Seniori!FN52</f>
        <v>0</v>
      </c>
      <c r="FO74" s="97">
        <f>Seniori!FO52</f>
        <v>0</v>
      </c>
      <c r="FP74" s="97">
        <f>Seniori!FP52</f>
        <v>0</v>
      </c>
      <c r="FQ74" s="97">
        <f>Seniori!FQ52</f>
        <v>0</v>
      </c>
      <c r="FR74" s="97">
        <f>Seniori!FR52</f>
        <v>0</v>
      </c>
      <c r="FS74" s="97">
        <f>Seniori!FS52</f>
        <v>0</v>
      </c>
      <c r="FT74" s="97">
        <f>Seniori!FT52</f>
        <v>0</v>
      </c>
      <c r="FU74" s="97">
        <f>Seniori!FU52</f>
        <v>0</v>
      </c>
      <c r="FV74" s="97">
        <f>Seniori!FV52</f>
        <v>0</v>
      </c>
      <c r="FW74" s="97">
        <f>Seniori!FW52</f>
        <v>0</v>
      </c>
      <c r="FX74" s="97">
        <f>Seniori!FX52</f>
        <v>0</v>
      </c>
      <c r="FY74" s="97">
        <f>Seniori!FY52</f>
        <v>0</v>
      </c>
      <c r="FZ74" s="97">
        <f>Seniori!FZ52</f>
        <v>0</v>
      </c>
      <c r="GA74" s="97">
        <f>Seniori!GA52</f>
        <v>0</v>
      </c>
      <c r="GB74" s="97">
        <f>Seniori!GB52</f>
        <v>0</v>
      </c>
      <c r="GC74" s="97">
        <f>Seniori!GC52</f>
        <v>0</v>
      </c>
      <c r="GD74" s="97">
        <f>Seniori!GD52</f>
        <v>0</v>
      </c>
      <c r="GE74" s="97">
        <f>Seniori!GE52</f>
        <v>0</v>
      </c>
      <c r="GF74" s="97">
        <f>Seniori!GF52</f>
        <v>0</v>
      </c>
      <c r="GG74" s="97">
        <f>Seniori!GG52</f>
        <v>0</v>
      </c>
      <c r="GH74" s="97">
        <f>Seniori!GH52</f>
        <v>0</v>
      </c>
      <c r="GI74" s="97">
        <f>Seniori!GI52</f>
        <v>0</v>
      </c>
      <c r="GJ74" s="97">
        <f>Seniori!GJ52</f>
        <v>0</v>
      </c>
      <c r="GK74" s="97">
        <f>Seniori!GK52</f>
        <v>0</v>
      </c>
      <c r="GL74" s="97">
        <f>Seniori!GL52</f>
        <v>0</v>
      </c>
      <c r="GM74" s="97">
        <f>Seniori!GM52</f>
        <v>0</v>
      </c>
      <c r="GN74" s="97">
        <f>Seniori!GN52</f>
        <v>5</v>
      </c>
      <c r="GO74" s="97">
        <f>Seniori!GO52</f>
        <v>0</v>
      </c>
      <c r="GP74" s="97">
        <f>Seniori!GP52</f>
        <v>0</v>
      </c>
      <c r="GQ74" s="97">
        <f>Seniori!GQ52</f>
        <v>0</v>
      </c>
      <c r="GR74" s="97">
        <f>Seniori!GR52</f>
        <v>0</v>
      </c>
      <c r="GS74" s="97">
        <f>Seniori!GS52</f>
        <v>0</v>
      </c>
      <c r="GT74" s="97">
        <f>Seniori!GT52</f>
        <v>0</v>
      </c>
      <c r="GU74" s="97">
        <f>Seniori!GU52</f>
        <v>0</v>
      </c>
      <c r="GV74" s="97">
        <f>Seniori!GV52</f>
        <v>0</v>
      </c>
      <c r="GW74" s="97">
        <f>Seniori!GW52</f>
        <v>0</v>
      </c>
      <c r="GX74" s="97">
        <f>Seniori!GX52</f>
        <v>0</v>
      </c>
      <c r="GY74" s="97">
        <f>Seniori!GY52</f>
        <v>0</v>
      </c>
      <c r="GZ74" s="97">
        <f>Seniori!GZ52</f>
        <v>0</v>
      </c>
      <c r="HA74" s="97">
        <f>Seniori!HA52</f>
        <v>0</v>
      </c>
      <c r="HB74" s="97">
        <f>Seniori!HB52</f>
        <v>0</v>
      </c>
      <c r="HC74" s="97">
        <f>Seniori!HC52</f>
        <v>0</v>
      </c>
      <c r="HD74" s="97">
        <f>Seniori!HD52</f>
        <v>0</v>
      </c>
      <c r="HE74" s="97">
        <f>Seniori!HE52</f>
        <v>0</v>
      </c>
      <c r="HF74" s="97">
        <f>Seniori!HF52</f>
        <v>0</v>
      </c>
      <c r="HG74" s="97">
        <f>Seniori!HG52</f>
        <v>0</v>
      </c>
      <c r="HH74" s="97">
        <f>Seniori!HH52</f>
        <v>0</v>
      </c>
      <c r="HI74" s="97">
        <f>Seniori!HI52</f>
        <v>0</v>
      </c>
      <c r="HJ74" s="97">
        <f>Seniori!HJ52</f>
        <v>0</v>
      </c>
      <c r="HK74" s="97">
        <f>Seniori!HK52</f>
        <v>8</v>
      </c>
      <c r="HL74" s="97">
        <f>Seniori!HL52</f>
        <v>0</v>
      </c>
      <c r="HM74" s="97">
        <f>Seniori!HM52</f>
        <v>0</v>
      </c>
      <c r="HN74" s="97">
        <f>Seniori!HN52</f>
        <v>1</v>
      </c>
      <c r="HO74" s="97">
        <f>Seniori!HO52</f>
        <v>0</v>
      </c>
      <c r="HP74" s="97">
        <f>Seniori!HP52</f>
        <v>0</v>
      </c>
      <c r="HQ74" s="97">
        <f>Seniori!HQ52</f>
        <v>0</v>
      </c>
      <c r="HR74" s="97">
        <f>Seniori!HR52</f>
        <v>0</v>
      </c>
      <c r="HS74" s="97">
        <f>Seniori!HS52</f>
        <v>0</v>
      </c>
      <c r="HT74" s="97">
        <f>Seniori!HT52</f>
        <v>0</v>
      </c>
      <c r="HU74" s="97">
        <f>Seniori!HU52</f>
        <v>2</v>
      </c>
      <c r="HV74" s="97">
        <f>Seniori!HV52</f>
        <v>0</v>
      </c>
      <c r="HW74" s="97">
        <f>Seniori!HW52</f>
        <v>0</v>
      </c>
      <c r="HX74" s="97">
        <f>Seniori!HX52</f>
        <v>1</v>
      </c>
      <c r="HY74" s="97">
        <f>Seniori!HY52</f>
        <v>0</v>
      </c>
      <c r="HZ74" s="97">
        <f>Seniori!HZ52</f>
        <v>0</v>
      </c>
      <c r="IA74" s="97">
        <f>Seniori!IA52</f>
        <v>0</v>
      </c>
      <c r="IB74" s="97">
        <f>Seniori!IB52</f>
        <v>0</v>
      </c>
      <c r="IC74" s="97">
        <f>Seniori!IC52</f>
        <v>0</v>
      </c>
      <c r="ID74" s="97">
        <f>Seniori!ID52</f>
        <v>0</v>
      </c>
      <c r="IE74" s="97">
        <f>Seniori!IE52</f>
        <v>0</v>
      </c>
      <c r="IF74" s="97">
        <f>Seniori!IF52</f>
        <v>0</v>
      </c>
      <c r="IG74" s="97">
        <f>Seniori!IG52</f>
        <v>0</v>
      </c>
      <c r="IH74" s="97">
        <f>Seniori!IH52</f>
        <v>0</v>
      </c>
      <c r="II74" s="97">
        <f>Seniori!II52</f>
        <v>0</v>
      </c>
      <c r="IJ74" s="97">
        <f>Seniori!IJ52</f>
        <v>0</v>
      </c>
      <c r="IK74" s="97">
        <f>Seniori!IK52</f>
        <v>0</v>
      </c>
      <c r="IL74" s="97">
        <f>Seniori!IL52</f>
        <v>0</v>
      </c>
      <c r="IM74" s="97">
        <f>Seniori!IM52</f>
        <v>0</v>
      </c>
      <c r="IN74" s="97">
        <f>Seniori!IN52</f>
        <v>0</v>
      </c>
      <c r="IO74" s="97">
        <f>Seniori!IO52</f>
        <v>0</v>
      </c>
      <c r="IP74" s="97">
        <f>Seniori!IP52</f>
        <v>0</v>
      </c>
      <c r="IQ74" s="97">
        <f>Seniori!IQ52</f>
        <v>0</v>
      </c>
      <c r="IR74" s="97">
        <f>Seniori!IR52</f>
        <v>0</v>
      </c>
      <c r="IS74" s="97">
        <f>Seniori!IS52</f>
        <v>0</v>
      </c>
      <c r="IT74" s="97">
        <f>Seniori!IT52</f>
        <v>0</v>
      </c>
      <c r="IU74" s="97">
        <f>Seniori!IU52</f>
        <v>0</v>
      </c>
      <c r="IV74" s="97">
        <f>Seniori!IV52</f>
        <v>0</v>
      </c>
      <c r="IW74" s="97">
        <f>Seniori!IW52</f>
        <v>0</v>
      </c>
      <c r="IX74" s="97">
        <f>Seniori!IX52</f>
        <v>0</v>
      </c>
      <c r="IY74" s="97">
        <f>Seniori!IY52</f>
        <v>0</v>
      </c>
      <c r="IZ74" s="97">
        <f>Seniori!IZ52</f>
        <v>0</v>
      </c>
      <c r="JA74" s="97">
        <f>Seniori!JA52</f>
        <v>0</v>
      </c>
      <c r="JB74" s="97">
        <f>Seniori!JB52</f>
        <v>0</v>
      </c>
      <c r="JC74" s="97">
        <f>Seniori!JC52</f>
        <v>0</v>
      </c>
      <c r="JD74" s="97">
        <f>Seniori!JD52</f>
        <v>0</v>
      </c>
      <c r="JE74" s="97">
        <f>Seniori!JE52</f>
        <v>0</v>
      </c>
      <c r="JF74" s="97">
        <f>Seniori!JF52</f>
        <v>0</v>
      </c>
      <c r="JG74" s="97">
        <f>Seniori!JG52</f>
        <v>0</v>
      </c>
      <c r="JH74" s="97">
        <f>Seniori!JH52</f>
        <v>0</v>
      </c>
      <c r="JI74" s="97">
        <f>Seniori!JI52</f>
        <v>0</v>
      </c>
      <c r="JJ74" s="97">
        <f>Seniori!JJ52</f>
        <v>0</v>
      </c>
      <c r="JK74" s="97">
        <f>Seniori!JK52</f>
        <v>0</v>
      </c>
      <c r="JL74" s="97">
        <f>Seniori!JL52</f>
        <v>0</v>
      </c>
      <c r="JM74" s="97">
        <f>Seniori!JM52</f>
        <v>0</v>
      </c>
      <c r="JN74" s="97">
        <f>Seniori!JN52</f>
        <v>0</v>
      </c>
      <c r="JO74" s="97">
        <f>Seniori!JO52</f>
        <v>0</v>
      </c>
      <c r="JP74" s="97">
        <f>Seniori!JP52</f>
        <v>0</v>
      </c>
      <c r="JQ74" s="97">
        <f>Seniori!JQ52</f>
        <v>0</v>
      </c>
      <c r="JR74" s="97">
        <f>Seniori!JR52</f>
        <v>0</v>
      </c>
      <c r="JS74" s="97">
        <f>Seniori!JS52</f>
        <v>0</v>
      </c>
      <c r="JT74" s="97">
        <f>Seniori!JT52</f>
        <v>0</v>
      </c>
      <c r="JU74" s="97">
        <f>Seniori!JU52</f>
        <v>0</v>
      </c>
      <c r="JV74" s="97">
        <f>Seniori!JV52</f>
        <v>0</v>
      </c>
      <c r="JW74" s="97">
        <f>Seniori!JW52</f>
        <v>0</v>
      </c>
      <c r="JX74" s="97">
        <f>Seniori!JX52</f>
        <v>0</v>
      </c>
      <c r="JY74" s="97">
        <f>Seniori!JY52</f>
        <v>0</v>
      </c>
      <c r="JZ74" s="97">
        <f>Seniori!JZ52</f>
        <v>0</v>
      </c>
      <c r="KA74" s="97">
        <f>Seniori!KA52</f>
        <v>0</v>
      </c>
      <c r="KB74" s="97">
        <f>Seniori!KB52</f>
        <v>0</v>
      </c>
      <c r="KC74" s="97">
        <f>Seniori!KC52</f>
        <v>0</v>
      </c>
      <c r="KD74" s="97">
        <f>Seniori!KD52</f>
        <v>0</v>
      </c>
      <c r="KE74" s="97">
        <f>Seniori!KE52</f>
        <v>0</v>
      </c>
      <c r="KF74" s="97">
        <f>Seniori!KF52</f>
        <v>0</v>
      </c>
      <c r="KG74" s="97">
        <f>Seniori!KG52</f>
        <v>0</v>
      </c>
      <c r="KH74" s="97">
        <f>Seniori!KH52</f>
        <v>0</v>
      </c>
      <c r="KI74" s="97">
        <f>Seniori!KI52</f>
        <v>0</v>
      </c>
      <c r="KJ74" s="97">
        <f>Seniori!KJ52</f>
        <v>0</v>
      </c>
      <c r="KK74" s="97">
        <f>Seniori!KK52</f>
        <v>0</v>
      </c>
      <c r="KL74" s="97">
        <f>Seniori!KL52</f>
        <v>0</v>
      </c>
      <c r="KM74" s="97">
        <f>Seniori!KM52</f>
        <v>0</v>
      </c>
      <c r="KN74" s="97">
        <f>Seniori!KN52</f>
        <v>0</v>
      </c>
      <c r="KO74" s="97">
        <f>Seniori!KO52</f>
        <v>0</v>
      </c>
      <c r="KP74" s="97">
        <f>Seniori!KP52</f>
        <v>0</v>
      </c>
      <c r="KQ74" s="97">
        <f>Seniori!KQ52</f>
        <v>0</v>
      </c>
      <c r="KR74" s="97">
        <f>Seniori!KR52</f>
        <v>0</v>
      </c>
      <c r="KS74" s="97">
        <f>Seniori!KS52</f>
        <v>0</v>
      </c>
      <c r="KT74" s="97">
        <f>Seniori!KT52</f>
        <v>0</v>
      </c>
      <c r="KU74" s="97">
        <f>Seniori!KU52</f>
        <v>0</v>
      </c>
      <c r="KV74" s="97">
        <f>Seniori!KV52</f>
        <v>0</v>
      </c>
      <c r="KW74" s="97">
        <f>Seniori!KW52</f>
        <v>0</v>
      </c>
      <c r="KX74" s="97">
        <f>Seniori!KX52</f>
        <v>0</v>
      </c>
      <c r="KY74" s="97">
        <f>Seniori!KY52</f>
        <v>0</v>
      </c>
      <c r="KZ74" s="97">
        <f>Seniori!KZ52</f>
        <v>0</v>
      </c>
      <c r="LA74" s="97">
        <f>Seniori!LA52</f>
        <v>0</v>
      </c>
      <c r="LB74" s="97">
        <f>Seniori!LB52</f>
        <v>0</v>
      </c>
      <c r="LC74" s="97">
        <f>Seniori!LC52</f>
        <v>0</v>
      </c>
      <c r="LD74" s="97">
        <f>Seniori!LD52</f>
        <v>0</v>
      </c>
      <c r="LE74" s="97">
        <f>Seniori!LE52</f>
        <v>0</v>
      </c>
      <c r="LF74" s="97">
        <f>Seniori!LF52</f>
        <v>0</v>
      </c>
      <c r="LG74" s="97">
        <f>Seniori!LG52</f>
        <v>0</v>
      </c>
      <c r="LH74" s="97">
        <f>Seniori!LH52</f>
        <v>0</v>
      </c>
      <c r="LI74" s="97">
        <f>Seniori!LI52</f>
        <v>0</v>
      </c>
      <c r="LJ74" s="97">
        <f>Seniori!LJ52</f>
        <v>0</v>
      </c>
      <c r="LK74" s="97">
        <f>Seniori!LK52</f>
        <v>0</v>
      </c>
      <c r="LL74" s="97">
        <f>Seniori!LL52</f>
        <v>0</v>
      </c>
      <c r="LM74" s="97">
        <f>Seniori!LM52</f>
        <v>0</v>
      </c>
      <c r="LN74" s="97">
        <f>Seniori!LN52</f>
        <v>0</v>
      </c>
      <c r="LO74" s="97">
        <f>Seniori!LO52</f>
        <v>0</v>
      </c>
      <c r="LP74" s="97">
        <f>Seniori!LP52</f>
        <v>0</v>
      </c>
      <c r="LQ74" s="97">
        <f>Seniori!LQ52</f>
        <v>0</v>
      </c>
      <c r="LR74" s="97">
        <f>Seniori!LR52</f>
        <v>0</v>
      </c>
      <c r="LS74" s="97">
        <f>Seniori!LS52</f>
        <v>0</v>
      </c>
      <c r="LT74" s="97">
        <f>Seniori!LT52</f>
        <v>0</v>
      </c>
      <c r="LU74" s="97">
        <f>Seniori!LU52</f>
        <v>0</v>
      </c>
      <c r="LV74" s="97">
        <f>Seniori!LV52</f>
        <v>0</v>
      </c>
      <c r="LW74" s="97">
        <f>Seniori!LW52</f>
        <v>0</v>
      </c>
      <c r="LX74" s="97">
        <f>Seniori!LX52</f>
        <v>0</v>
      </c>
      <c r="LY74" s="97">
        <f>Seniori!LY52</f>
        <v>0</v>
      </c>
      <c r="LZ74" s="97">
        <f>Seniori!LZ52</f>
        <v>0</v>
      </c>
      <c r="MA74" s="97">
        <f>Seniori!MA52</f>
        <v>0</v>
      </c>
      <c r="MB74" s="97">
        <f>Seniori!MB52</f>
        <v>0</v>
      </c>
      <c r="MC74" s="97">
        <f>Seniori!MC52</f>
        <v>0</v>
      </c>
      <c r="MD74" s="97">
        <f>Seniori!MD52</f>
        <v>0</v>
      </c>
      <c r="ME74" s="97">
        <f>Seniori!ME52</f>
        <v>0</v>
      </c>
      <c r="MF74" s="97">
        <f>Seniori!MF52</f>
        <v>0</v>
      </c>
      <c r="MG74" s="97">
        <f>Seniori!MG52</f>
        <v>0</v>
      </c>
      <c r="MH74" s="97">
        <f>Seniori!MH52</f>
        <v>0</v>
      </c>
      <c r="MI74" s="97">
        <f>Seniori!MI52</f>
        <v>0</v>
      </c>
      <c r="MJ74" s="97">
        <f>Seniori!MJ52</f>
        <v>0</v>
      </c>
      <c r="MK74" s="97">
        <f>Seniori!MK52</f>
        <v>0</v>
      </c>
      <c r="ML74" s="97">
        <f>Seniori!ML52</f>
        <v>0</v>
      </c>
      <c r="MM74" s="97">
        <f>Seniori!MM52</f>
        <v>0</v>
      </c>
      <c r="MN74" s="97">
        <f>Seniori!MN52</f>
        <v>0</v>
      </c>
      <c r="MO74" s="97">
        <f>Seniori!MO52</f>
        <v>0</v>
      </c>
      <c r="MP74" s="97">
        <f>Seniori!MP52</f>
        <v>0</v>
      </c>
      <c r="MQ74" s="97">
        <f>Seniori!MQ52</f>
        <v>0</v>
      </c>
      <c r="MR74" s="97">
        <f>Seniori!MR52</f>
        <v>0</v>
      </c>
      <c r="MS74" s="97">
        <f>Seniori!MS52</f>
        <v>0</v>
      </c>
      <c r="MT74" s="97">
        <f>Seniori!MT52</f>
        <v>0</v>
      </c>
      <c r="MU74" s="97">
        <f>Seniori!MU52</f>
        <v>0</v>
      </c>
      <c r="MV74" s="97">
        <f>Seniori!MV52</f>
        <v>0</v>
      </c>
      <c r="MW74" s="97">
        <f>Seniori!MW52</f>
        <v>0</v>
      </c>
      <c r="MX74" s="97">
        <f>Seniori!MX52</f>
        <v>0</v>
      </c>
      <c r="MY74" s="97">
        <f>Seniori!MY52</f>
        <v>0</v>
      </c>
      <c r="MZ74" s="97">
        <f>Seniori!MZ52</f>
        <v>0</v>
      </c>
      <c r="NA74" s="97">
        <f>Seniori!NA52</f>
        <v>0</v>
      </c>
      <c r="NB74" s="97">
        <f>Seniori!NB52</f>
        <v>0</v>
      </c>
      <c r="NC74" s="97">
        <f>Seniori!NC52</f>
        <v>0</v>
      </c>
      <c r="ND74" s="97">
        <f>Seniori!ND52</f>
        <v>0</v>
      </c>
      <c r="NE74" s="97">
        <f>Seniori!NE52</f>
        <v>0</v>
      </c>
      <c r="NF74" s="97">
        <f>Seniori!NF52</f>
        <v>0</v>
      </c>
      <c r="NG74" s="97">
        <f>Seniori!NG52</f>
        <v>0</v>
      </c>
      <c r="NH74" s="97">
        <f>Seniori!NH52</f>
        <v>0</v>
      </c>
      <c r="NI74" s="97">
        <f>Seniori!NI52</f>
        <v>0</v>
      </c>
      <c r="NJ74" s="97">
        <f>Seniori!NJ52</f>
        <v>0</v>
      </c>
      <c r="NK74" s="97">
        <f>Seniori!NK52</f>
        <v>0</v>
      </c>
      <c r="NL74" s="97">
        <f>Seniori!NL52</f>
        <v>0</v>
      </c>
      <c r="NM74" s="97">
        <f>Seniori!NM52</f>
        <v>0</v>
      </c>
      <c r="NN74" s="97">
        <f>Seniori!NN52</f>
        <v>0</v>
      </c>
      <c r="NO74" s="97">
        <f>Seniori!NO52</f>
        <v>0</v>
      </c>
      <c r="NP74" s="97">
        <f>Seniori!NP52</f>
        <v>0</v>
      </c>
      <c r="NQ74" s="97">
        <f>Seniori!NQ52</f>
        <v>0</v>
      </c>
      <c r="NR74" s="97">
        <f>Seniori!NR52</f>
        <v>0</v>
      </c>
      <c r="NS74" s="97">
        <f>Seniori!NS52</f>
        <v>0</v>
      </c>
      <c r="NT74" s="97">
        <f>Seniori!NT52</f>
        <v>0</v>
      </c>
      <c r="NU74" s="97">
        <f>Seniori!NU52</f>
        <v>0</v>
      </c>
      <c r="NV74" s="97">
        <f>Seniori!NV52</f>
        <v>0</v>
      </c>
      <c r="NW74" s="97">
        <f>Seniori!NW52</f>
        <v>0</v>
      </c>
      <c r="NX74" s="97">
        <f>Seniori!NX52</f>
        <v>0</v>
      </c>
      <c r="NY74" s="97">
        <f>Seniori!NY52</f>
        <v>0</v>
      </c>
      <c r="NZ74" s="97">
        <f>Seniori!NZ52</f>
        <v>0</v>
      </c>
      <c r="OA74" s="97">
        <f>Seniori!OA52</f>
        <v>0</v>
      </c>
      <c r="OB74" s="97">
        <f>Seniori!OB52</f>
        <v>0</v>
      </c>
      <c r="OC74" s="97">
        <f>Seniori!OC52</f>
        <v>0</v>
      </c>
      <c r="OD74" s="97">
        <f>Seniori!OD52</f>
        <v>0</v>
      </c>
      <c r="OE74" s="97">
        <f>Seniori!OE52</f>
        <v>0</v>
      </c>
      <c r="OF74" s="97">
        <f>Seniori!OF52</f>
        <v>0</v>
      </c>
      <c r="OG74" s="97">
        <f>Seniori!OG52</f>
        <v>0</v>
      </c>
      <c r="OH74" s="97">
        <f>Seniori!OH52</f>
        <v>0</v>
      </c>
      <c r="OI74" s="97">
        <f>Seniori!OI52</f>
        <v>0</v>
      </c>
      <c r="OJ74" s="97">
        <f>Seniori!OJ52</f>
        <v>0</v>
      </c>
      <c r="OK74" s="97">
        <f>Seniori!OK52</f>
        <v>0</v>
      </c>
      <c r="OL74" s="97">
        <f>Seniori!OL52</f>
        <v>0</v>
      </c>
      <c r="OM74" s="97">
        <f>Seniori!OM52</f>
        <v>0</v>
      </c>
      <c r="ON74" s="97">
        <f>Seniori!ON52</f>
        <v>0</v>
      </c>
      <c r="OO74" s="97">
        <f>Seniori!OO52</f>
        <v>0</v>
      </c>
      <c r="OP74" s="97">
        <f>Seniori!OP52</f>
        <v>0</v>
      </c>
      <c r="OQ74" s="97">
        <f>Seniori!OQ52</f>
        <v>0</v>
      </c>
      <c r="OR74" s="97">
        <f>Seniori!OR52</f>
        <v>0</v>
      </c>
      <c r="OS74" s="97">
        <f>Seniori!OS52</f>
        <v>0</v>
      </c>
      <c r="OT74" s="97">
        <f>Seniori!OT52</f>
        <v>0</v>
      </c>
      <c r="OU74" s="97">
        <f>Seniori!OU52</f>
        <v>0</v>
      </c>
      <c r="OV74" s="97">
        <f>Seniori!OV52</f>
        <v>0</v>
      </c>
      <c r="OW74" s="97">
        <f>Seniori!OW52</f>
        <v>0</v>
      </c>
      <c r="OX74" s="97">
        <f>Seniori!OX52</f>
        <v>0</v>
      </c>
      <c r="OY74" s="97">
        <f>Seniori!OY52</f>
        <v>0</v>
      </c>
      <c r="OZ74" s="97">
        <f>Seniori!OZ52</f>
        <v>0</v>
      </c>
      <c r="PA74" s="97">
        <f>Seniori!PA52</f>
        <v>0</v>
      </c>
      <c r="PB74" s="97">
        <f>Seniori!PB52</f>
        <v>0</v>
      </c>
      <c r="PC74" s="97">
        <f>Seniori!PC52</f>
        <v>0</v>
      </c>
      <c r="PD74" s="97">
        <f>Seniori!PD52</f>
        <v>0</v>
      </c>
      <c r="PE74" s="97">
        <f>Seniori!PE52</f>
        <v>0</v>
      </c>
      <c r="PF74" s="97">
        <f>Seniori!PF52</f>
        <v>0</v>
      </c>
      <c r="PG74" s="97">
        <f>Seniori!PG52</f>
        <v>0</v>
      </c>
      <c r="PH74" s="97">
        <f>Seniori!PH52</f>
        <v>0</v>
      </c>
      <c r="PI74" s="97">
        <f>Seniori!PI52</f>
        <v>0</v>
      </c>
      <c r="PJ74" s="97">
        <f>Seniori!PJ52</f>
        <v>0</v>
      </c>
      <c r="PK74" s="97">
        <f>Seniori!PK52</f>
        <v>0</v>
      </c>
      <c r="PL74" s="97">
        <f>Seniori!PL52</f>
        <v>0</v>
      </c>
      <c r="PM74" s="97">
        <f>Seniori!PM52</f>
        <v>0</v>
      </c>
      <c r="PN74" s="97">
        <f>Seniori!PN52</f>
        <v>0</v>
      </c>
      <c r="PO74" s="97">
        <f>Seniori!PO52</f>
        <v>0</v>
      </c>
      <c r="PP74" s="97">
        <f>Seniori!PP52</f>
        <v>0</v>
      </c>
      <c r="PQ74" s="97">
        <f>Seniori!PQ52</f>
        <v>0</v>
      </c>
      <c r="PR74" s="97">
        <f>Seniori!PR52</f>
        <v>0</v>
      </c>
      <c r="PS74" s="97">
        <f>Seniori!PS52</f>
        <v>0</v>
      </c>
      <c r="PT74" s="97">
        <f>Seniori!PT52</f>
        <v>0</v>
      </c>
      <c r="PU74" s="97">
        <f>Seniori!PU52</f>
        <v>0</v>
      </c>
      <c r="PV74" s="97">
        <f>Seniori!PV52</f>
        <v>0</v>
      </c>
      <c r="PW74" s="97">
        <f>Seniori!PW52</f>
        <v>0</v>
      </c>
      <c r="PX74" s="97">
        <f>Seniori!PX52</f>
        <v>0</v>
      </c>
      <c r="PY74" s="97">
        <f>Seniori!PY52</f>
        <v>0</v>
      </c>
      <c r="PZ74" s="97">
        <f>Seniori!PZ52</f>
        <v>0</v>
      </c>
      <c r="QA74" s="97">
        <f>Seniori!QA52</f>
        <v>0</v>
      </c>
      <c r="QB74" s="97">
        <f>Seniori!QB52</f>
        <v>0</v>
      </c>
      <c r="QC74" s="97">
        <f>Seniori!QC52</f>
        <v>0</v>
      </c>
      <c r="QD74" s="97">
        <f>Seniori!QD52</f>
        <v>0</v>
      </c>
      <c r="QE74" s="97">
        <f>Seniori!QE52</f>
        <v>0</v>
      </c>
      <c r="QF74" s="97">
        <f>Seniori!QF52</f>
        <v>0</v>
      </c>
      <c r="QG74" s="97">
        <f>Seniori!QG52</f>
        <v>0</v>
      </c>
      <c r="QH74" s="97">
        <f>Seniori!QH52</f>
        <v>0</v>
      </c>
      <c r="QI74" s="97">
        <f>Seniori!QI52</f>
        <v>0</v>
      </c>
      <c r="QJ74" s="97">
        <f>Seniori!QJ52</f>
        <v>0</v>
      </c>
      <c r="QK74" s="97">
        <f>Seniori!QK52</f>
        <v>0</v>
      </c>
      <c r="QL74" s="97">
        <f>Seniori!QL52</f>
        <v>0</v>
      </c>
      <c r="QM74" s="97">
        <f>Seniori!QM52</f>
        <v>0</v>
      </c>
      <c r="QN74" s="97">
        <f>Seniori!QN52</f>
        <v>0</v>
      </c>
      <c r="QO74" s="97">
        <f>Seniori!QO52</f>
        <v>0</v>
      </c>
      <c r="QP74" s="97">
        <f>Seniori!QP52</f>
        <v>0</v>
      </c>
      <c r="QQ74" s="97">
        <f>Seniori!QQ52</f>
        <v>0</v>
      </c>
      <c r="QR74" s="97">
        <f>Seniori!QR52</f>
        <v>0</v>
      </c>
      <c r="QS74" s="97">
        <f>Seniori!QS52</f>
        <v>0</v>
      </c>
      <c r="QT74" s="97">
        <f>Seniori!QT52</f>
        <v>0</v>
      </c>
      <c r="QU74" s="97">
        <f>Seniori!QU52</f>
        <v>0</v>
      </c>
      <c r="QV74" s="97">
        <f>Seniori!QV52</f>
        <v>0</v>
      </c>
      <c r="QW74" s="97">
        <f>Seniori!QW52</f>
        <v>0</v>
      </c>
      <c r="QX74" s="97">
        <f>Seniori!QX52</f>
        <v>0</v>
      </c>
      <c r="QY74" s="97">
        <f>Seniori!QY52</f>
        <v>0</v>
      </c>
      <c r="QZ74" s="97">
        <f>Seniori!QZ52</f>
        <v>0</v>
      </c>
      <c r="RA74" s="97">
        <f>Seniori!RA52</f>
        <v>0</v>
      </c>
      <c r="RB74" s="97">
        <f>Seniori!RB52</f>
        <v>0</v>
      </c>
      <c r="RC74" s="97">
        <f>Seniori!RC52</f>
        <v>0</v>
      </c>
      <c r="RD74" s="97">
        <f>Seniori!RD52</f>
        <v>0</v>
      </c>
      <c r="RE74" s="97">
        <f>Seniori!RE52</f>
        <v>0</v>
      </c>
      <c r="RF74" s="97">
        <f>Seniori!RF52</f>
        <v>0</v>
      </c>
      <c r="RG74" s="97">
        <f>Seniori!RG52</f>
        <v>0</v>
      </c>
      <c r="RH74" s="97">
        <f>Seniori!RH52</f>
        <v>0</v>
      </c>
      <c r="RI74" s="97">
        <f>Seniori!RI52</f>
        <v>0</v>
      </c>
      <c r="RJ74" s="97">
        <f>Seniori!RJ52</f>
        <v>0</v>
      </c>
      <c r="RK74" s="97">
        <f>Seniori!RK52</f>
        <v>0</v>
      </c>
      <c r="RL74" s="97">
        <f>Seniori!RL52</f>
        <v>0</v>
      </c>
      <c r="RM74" s="97">
        <f>Seniori!RM52</f>
        <v>0</v>
      </c>
      <c r="RN74" s="97">
        <f>Seniori!RN52</f>
        <v>0</v>
      </c>
      <c r="RO74" s="97">
        <f>Seniori!RO52</f>
        <v>0</v>
      </c>
      <c r="RP74" s="97">
        <f>Seniori!RP52</f>
        <v>0</v>
      </c>
      <c r="RQ74" s="97">
        <f>Seniori!RQ52</f>
        <v>0</v>
      </c>
      <c r="RR74" s="97">
        <f>Seniori!RR52</f>
        <v>0</v>
      </c>
      <c r="RS74" s="97">
        <f>Seniori!RS52</f>
        <v>0</v>
      </c>
      <c r="RT74" s="97">
        <f>Seniori!RT52</f>
        <v>0</v>
      </c>
      <c r="RU74" s="97">
        <f>Seniori!RU52</f>
        <v>0</v>
      </c>
      <c r="RV74" s="97">
        <f>Seniori!RV52</f>
        <v>0</v>
      </c>
      <c r="RW74" s="97">
        <f>Seniori!RW52</f>
        <v>0</v>
      </c>
      <c r="RX74" s="97">
        <f>Seniori!RX52</f>
        <v>0</v>
      </c>
      <c r="RY74" s="97">
        <f>Seniori!RY52</f>
        <v>0</v>
      </c>
      <c r="RZ74" s="97">
        <f>Seniori!RZ52</f>
        <v>0</v>
      </c>
      <c r="SA74" s="97">
        <f>Seniori!SA52</f>
        <v>0</v>
      </c>
      <c r="SB74" s="97">
        <f>Seniori!SB52</f>
        <v>0</v>
      </c>
      <c r="SC74" s="97">
        <f>Seniori!SC52</f>
        <v>0</v>
      </c>
      <c r="SD74" s="97">
        <f>Seniori!SD52</f>
        <v>0</v>
      </c>
      <c r="SE74" s="97">
        <f>Seniori!SE52</f>
        <v>0</v>
      </c>
      <c r="SF74" s="97">
        <f>Seniori!SF52</f>
        <v>0</v>
      </c>
      <c r="SG74" s="97">
        <f>Seniori!SG52</f>
        <v>0</v>
      </c>
      <c r="SH74" s="97">
        <f>Seniori!SH52</f>
        <v>0</v>
      </c>
      <c r="SI74" s="97">
        <f>Seniori!SI52</f>
        <v>0</v>
      </c>
      <c r="SJ74" s="97">
        <f>Seniori!SJ52</f>
        <v>0</v>
      </c>
      <c r="SK74" s="97">
        <f>Seniori!SK52</f>
        <v>0</v>
      </c>
      <c r="SL74" s="97">
        <f>Seniori!SL52</f>
        <v>0</v>
      </c>
      <c r="SM74" s="97">
        <f>Seniori!SM52</f>
        <v>0</v>
      </c>
      <c r="SN74" s="97">
        <f>Seniori!SN52</f>
        <v>0</v>
      </c>
      <c r="SO74" s="97">
        <f>Seniori!SO52</f>
        <v>0</v>
      </c>
      <c r="SP74" s="97">
        <f>Seniori!SP52</f>
        <v>0</v>
      </c>
      <c r="SQ74" s="97">
        <f>Seniori!SQ52</f>
        <v>0</v>
      </c>
      <c r="SR74" s="97">
        <f>Seniori!SR52</f>
        <v>0</v>
      </c>
      <c r="SS74" s="97">
        <f>Seniori!SS52</f>
        <v>0</v>
      </c>
      <c r="ST74" s="97">
        <f>Seniori!ST52</f>
        <v>0</v>
      </c>
      <c r="SU74" s="97">
        <f>Seniori!SU52</f>
        <v>0</v>
      </c>
      <c r="SV74" s="97">
        <f>Seniori!SV52</f>
        <v>0</v>
      </c>
      <c r="SW74" s="97">
        <f>Seniori!SW52</f>
        <v>0</v>
      </c>
      <c r="SX74" s="97">
        <f>Seniori!SX52</f>
        <v>0</v>
      </c>
      <c r="SY74" s="97">
        <f>Seniori!SY52</f>
        <v>0</v>
      </c>
      <c r="SZ74" s="97">
        <f>Seniori!SZ52</f>
        <v>0</v>
      </c>
      <c r="TA74" s="97">
        <f>Seniori!TA52</f>
        <v>0</v>
      </c>
      <c r="TB74" s="97">
        <f>Seniori!TB52</f>
        <v>0</v>
      </c>
    </row>
    <row r="75" spans="1:522" s="1" customFormat="1" ht="18" customHeight="1" x14ac:dyDescent="0.2">
      <c r="A75" s="12"/>
      <c r="B75" s="11" t="s">
        <v>282</v>
      </c>
      <c r="C75" s="1">
        <v>12296</v>
      </c>
      <c r="D75" s="1">
        <v>2019</v>
      </c>
      <c r="E75" s="4" t="s">
        <v>35</v>
      </c>
      <c r="F75" s="9">
        <v>7998</v>
      </c>
      <c r="G75" s="9" t="s">
        <v>95</v>
      </c>
      <c r="H75" s="4" t="s">
        <v>45</v>
      </c>
      <c r="I75" s="1">
        <f t="shared" si="9"/>
        <v>22</v>
      </c>
      <c r="J75" s="12">
        <f>Tabuľka4[[#This Row],[Stĺpec9]]</f>
        <v>22</v>
      </c>
      <c r="K75" s="97">
        <f>Seniori!K51</f>
        <v>0</v>
      </c>
      <c r="L75" s="97">
        <f>Seniori!L51</f>
        <v>0</v>
      </c>
      <c r="M75" s="97">
        <f>Seniori!M51</f>
        <v>0</v>
      </c>
      <c r="N75" s="97">
        <f>Seniori!N51</f>
        <v>0</v>
      </c>
      <c r="O75" s="97">
        <f>Seniori!O51</f>
        <v>0</v>
      </c>
      <c r="P75" s="97">
        <f>Seniori!P51</f>
        <v>0</v>
      </c>
      <c r="Q75" s="97">
        <f>Seniori!Q51</f>
        <v>0</v>
      </c>
      <c r="R75" s="97">
        <f>Seniori!R51</f>
        <v>0</v>
      </c>
      <c r="S75" s="97">
        <f>Seniori!S51</f>
        <v>0</v>
      </c>
      <c r="T75" s="97">
        <f>Seniori!T51</f>
        <v>0</v>
      </c>
      <c r="U75" s="97">
        <f>Seniori!U51</f>
        <v>0</v>
      </c>
      <c r="V75" s="97">
        <f>Seniori!V51</f>
        <v>0</v>
      </c>
      <c r="W75" s="97">
        <f>Seniori!W51</f>
        <v>0</v>
      </c>
      <c r="X75" s="97">
        <f>Seniori!X51</f>
        <v>0</v>
      </c>
      <c r="Y75" s="97">
        <f>Seniori!Y51</f>
        <v>0</v>
      </c>
      <c r="Z75" s="97">
        <f>Seniori!Z51</f>
        <v>0</v>
      </c>
      <c r="AA75" s="97">
        <f>Seniori!AA51</f>
        <v>0</v>
      </c>
      <c r="AB75" s="97">
        <f>Seniori!AB51</f>
        <v>0</v>
      </c>
      <c r="AC75" s="97">
        <f>Seniori!AC51</f>
        <v>0</v>
      </c>
      <c r="AD75" s="97">
        <f>Seniori!AD51</f>
        <v>0</v>
      </c>
      <c r="AE75" s="97">
        <f>Seniori!AE51</f>
        <v>0</v>
      </c>
      <c r="AF75" s="97">
        <f>Seniori!AF51</f>
        <v>0</v>
      </c>
      <c r="AG75" s="97">
        <f>Seniori!AG51</f>
        <v>0</v>
      </c>
      <c r="AH75" s="97">
        <f>Seniori!AH51</f>
        <v>0</v>
      </c>
      <c r="AI75" s="97">
        <f>Seniori!AI51</f>
        <v>0</v>
      </c>
      <c r="AJ75" s="97">
        <f>Seniori!AJ51</f>
        <v>0</v>
      </c>
      <c r="AK75" s="97">
        <f>Seniori!AK51</f>
        <v>0</v>
      </c>
      <c r="AL75" s="97">
        <f>Seniori!AL51</f>
        <v>0</v>
      </c>
      <c r="AM75" s="97">
        <f>Seniori!AM51</f>
        <v>0</v>
      </c>
      <c r="AN75" s="97">
        <f>Seniori!AN51</f>
        <v>0</v>
      </c>
      <c r="AO75" s="97">
        <f>Seniori!AO51</f>
        <v>0</v>
      </c>
      <c r="AP75" s="97">
        <f>Seniori!AP51</f>
        <v>0</v>
      </c>
      <c r="AQ75" s="97">
        <f>Seniori!AQ51</f>
        <v>0</v>
      </c>
      <c r="AR75" s="97">
        <f>Seniori!AR51</f>
        <v>0</v>
      </c>
      <c r="AS75" s="97">
        <f>Seniori!AS51</f>
        <v>0</v>
      </c>
      <c r="AT75" s="97">
        <f>Seniori!AT51</f>
        <v>0</v>
      </c>
      <c r="AU75" s="97">
        <f>Seniori!AU51</f>
        <v>0</v>
      </c>
      <c r="AV75" s="97">
        <f>Seniori!AV51</f>
        <v>0</v>
      </c>
      <c r="AW75" s="97">
        <f>Seniori!AW51</f>
        <v>0</v>
      </c>
      <c r="AX75" s="97">
        <f>Seniori!AX51</f>
        <v>0</v>
      </c>
      <c r="AY75" s="97">
        <f>Seniori!AY51</f>
        <v>0</v>
      </c>
      <c r="AZ75" s="97">
        <f>Seniori!AZ51</f>
        <v>0</v>
      </c>
      <c r="BA75" s="97">
        <f>Seniori!BA51</f>
        <v>0</v>
      </c>
      <c r="BB75" s="97">
        <f>Seniori!BB51</f>
        <v>0</v>
      </c>
      <c r="BC75" s="97">
        <f>Seniori!BC51</f>
        <v>0</v>
      </c>
      <c r="BD75" s="97">
        <f>Seniori!BD51</f>
        <v>0</v>
      </c>
      <c r="BE75" s="97">
        <f>Seniori!BE51</f>
        <v>0</v>
      </c>
      <c r="BF75" s="97">
        <f>Seniori!BF51</f>
        <v>0</v>
      </c>
      <c r="BG75" s="97">
        <f>Seniori!BG51</f>
        <v>0</v>
      </c>
      <c r="BH75" s="97">
        <f>Seniori!BH51</f>
        <v>0</v>
      </c>
      <c r="BI75" s="97">
        <f>Seniori!BI51</f>
        <v>0</v>
      </c>
      <c r="BJ75" s="97">
        <f>Seniori!BJ51</f>
        <v>0</v>
      </c>
      <c r="BK75" s="97">
        <f>Seniori!BK51</f>
        <v>0</v>
      </c>
      <c r="BL75" s="97">
        <f>Seniori!BL51</f>
        <v>0</v>
      </c>
      <c r="BM75" s="97">
        <f>Seniori!BM51</f>
        <v>0</v>
      </c>
      <c r="BN75" s="97">
        <f>Seniori!BN51</f>
        <v>0</v>
      </c>
      <c r="BO75" s="97">
        <f>Seniori!BO51</f>
        <v>0</v>
      </c>
      <c r="BP75" s="97">
        <f>Seniori!BP51</f>
        <v>0</v>
      </c>
      <c r="BQ75" s="97">
        <f>Seniori!BQ51</f>
        <v>0</v>
      </c>
      <c r="BR75" s="97">
        <f>Seniori!BR51</f>
        <v>0</v>
      </c>
      <c r="BS75" s="97">
        <f>Seniori!BS51</f>
        <v>0</v>
      </c>
      <c r="BT75" s="97">
        <f>Seniori!BT51</f>
        <v>0</v>
      </c>
      <c r="BU75" s="97">
        <f>Seniori!BU51</f>
        <v>0</v>
      </c>
      <c r="BV75" s="97">
        <f>Seniori!BV51</f>
        <v>0</v>
      </c>
      <c r="BW75" s="97">
        <f>Seniori!BW51</f>
        <v>0</v>
      </c>
      <c r="BX75" s="97">
        <f>Seniori!BX51</f>
        <v>0</v>
      </c>
      <c r="BY75" s="97">
        <f>Seniori!BY51</f>
        <v>0</v>
      </c>
      <c r="BZ75" s="97">
        <f>Seniori!BZ51</f>
        <v>0</v>
      </c>
      <c r="CA75" s="97">
        <f>Seniori!CA51</f>
        <v>0</v>
      </c>
      <c r="CB75" s="97">
        <f>Seniori!CB51</f>
        <v>6</v>
      </c>
      <c r="CC75" s="97">
        <f>Seniori!CC51</f>
        <v>5</v>
      </c>
      <c r="CD75" s="97">
        <f>Seniori!CD51</f>
        <v>0</v>
      </c>
      <c r="CE75" s="97">
        <f>Seniori!CE51</f>
        <v>0</v>
      </c>
      <c r="CF75" s="97">
        <f>Seniori!CF51</f>
        <v>0</v>
      </c>
      <c r="CG75" s="97">
        <f>Seniori!CG51</f>
        <v>0</v>
      </c>
      <c r="CH75" s="97">
        <f>Seniori!CH51</f>
        <v>0</v>
      </c>
      <c r="CI75" s="97">
        <f>Seniori!CI51</f>
        <v>0</v>
      </c>
      <c r="CJ75" s="97">
        <f>Seniori!CJ51</f>
        <v>0</v>
      </c>
      <c r="CK75" s="97">
        <f>Seniori!CK51</f>
        <v>3</v>
      </c>
      <c r="CL75" s="97">
        <f>Seniori!CL51</f>
        <v>0</v>
      </c>
      <c r="CM75" s="97">
        <f>Seniori!CM51</f>
        <v>8</v>
      </c>
      <c r="CN75" s="97">
        <f>Seniori!CN51</f>
        <v>0</v>
      </c>
      <c r="CO75" s="97">
        <f>Seniori!CO51</f>
        <v>0</v>
      </c>
      <c r="CP75" s="97">
        <f>Seniori!CP51</f>
        <v>0</v>
      </c>
      <c r="CQ75" s="97">
        <f>Seniori!CQ51</f>
        <v>0</v>
      </c>
      <c r="CR75" s="97">
        <f>Seniori!CR51</f>
        <v>0</v>
      </c>
      <c r="CS75" s="97">
        <f>Seniori!CS51</f>
        <v>0</v>
      </c>
      <c r="CT75" s="97">
        <f>Seniori!CT51</f>
        <v>0</v>
      </c>
      <c r="CU75" s="97">
        <f>Seniori!CU51</f>
        <v>0</v>
      </c>
      <c r="CV75" s="97">
        <f>Seniori!CV51</f>
        <v>0</v>
      </c>
      <c r="CW75" s="97">
        <f>Seniori!CW51</f>
        <v>0</v>
      </c>
      <c r="CX75" s="97">
        <f>Seniori!CX51</f>
        <v>0</v>
      </c>
      <c r="CY75" s="97">
        <f>Seniori!CY51</f>
        <v>0</v>
      </c>
      <c r="CZ75" s="97">
        <f>Seniori!CZ51</f>
        <v>0</v>
      </c>
      <c r="DA75" s="97">
        <f>Seniori!DA51</f>
        <v>0</v>
      </c>
      <c r="DB75" s="97">
        <f>Seniori!DB51</f>
        <v>0</v>
      </c>
      <c r="DC75" s="97">
        <f>Seniori!DC51</f>
        <v>0</v>
      </c>
      <c r="DD75" s="97">
        <f>Seniori!DD51</f>
        <v>0</v>
      </c>
      <c r="DE75" s="97">
        <f>Seniori!DE51</f>
        <v>0</v>
      </c>
      <c r="DF75" s="97">
        <f>Seniori!DF51</f>
        <v>0</v>
      </c>
      <c r="DG75" s="97">
        <f>Seniori!DG51</f>
        <v>0</v>
      </c>
      <c r="DH75" s="97">
        <f>Seniori!DH51</f>
        <v>0</v>
      </c>
      <c r="DI75" s="97">
        <f>Seniori!DI51</f>
        <v>0</v>
      </c>
      <c r="DJ75" s="97">
        <f>Seniori!DJ51</f>
        <v>0</v>
      </c>
      <c r="DK75" s="97">
        <f>Seniori!DK51</f>
        <v>0</v>
      </c>
      <c r="DL75" s="97">
        <f>Seniori!DL51</f>
        <v>0</v>
      </c>
      <c r="DM75" s="97">
        <f>Seniori!DM51</f>
        <v>0</v>
      </c>
      <c r="DN75" s="97">
        <f>Seniori!DN51</f>
        <v>0</v>
      </c>
      <c r="DO75" s="97">
        <f>Seniori!DO51</f>
        <v>0</v>
      </c>
      <c r="DP75" s="97">
        <f>Seniori!DP51</f>
        <v>0</v>
      </c>
      <c r="DQ75" s="97">
        <f>Seniori!DQ51</f>
        <v>0</v>
      </c>
      <c r="DR75" s="97">
        <f>Seniori!DR51</f>
        <v>0</v>
      </c>
      <c r="DS75" s="97">
        <f>Seniori!DS51</f>
        <v>0</v>
      </c>
      <c r="DT75" s="97">
        <f>Seniori!DT51</f>
        <v>0</v>
      </c>
      <c r="DU75" s="97">
        <f>Seniori!DU51</f>
        <v>0</v>
      </c>
      <c r="DV75" s="97">
        <f>Seniori!DV51</f>
        <v>0</v>
      </c>
      <c r="DW75" s="97">
        <f>Seniori!DW51</f>
        <v>0</v>
      </c>
      <c r="DX75" s="97">
        <f>Seniori!DX51</f>
        <v>0</v>
      </c>
      <c r="DY75" s="97">
        <f>Seniori!DY51</f>
        <v>0</v>
      </c>
      <c r="DZ75" s="97">
        <f>Seniori!DZ51</f>
        <v>0</v>
      </c>
      <c r="EA75" s="97">
        <f>Seniori!EA51</f>
        <v>0</v>
      </c>
      <c r="EB75" s="97">
        <f>Seniori!EB51</f>
        <v>0</v>
      </c>
      <c r="EC75" s="97">
        <f>Seniori!EC51</f>
        <v>0</v>
      </c>
      <c r="ED75" s="97">
        <f>Seniori!ED51</f>
        <v>0</v>
      </c>
      <c r="EE75" s="97">
        <f>Seniori!EE51</f>
        <v>0</v>
      </c>
      <c r="EF75" s="97">
        <f>Seniori!EF51</f>
        <v>0</v>
      </c>
      <c r="EG75" s="97">
        <f>Seniori!EG51</f>
        <v>0</v>
      </c>
      <c r="EH75" s="97">
        <f>Seniori!EH51</f>
        <v>0</v>
      </c>
      <c r="EI75" s="97">
        <f>Seniori!EI51</f>
        <v>0</v>
      </c>
      <c r="EJ75" s="97">
        <f>Seniori!EJ51</f>
        <v>0</v>
      </c>
      <c r="EK75" s="97">
        <f>Seniori!EK51</f>
        <v>0</v>
      </c>
      <c r="EL75" s="97">
        <f>Seniori!EL51</f>
        <v>0</v>
      </c>
      <c r="EM75" s="97">
        <f>Seniori!EM51</f>
        <v>0</v>
      </c>
      <c r="EN75" s="97">
        <f>Seniori!EN51</f>
        <v>0</v>
      </c>
      <c r="EO75" s="97">
        <f>Seniori!EO51</f>
        <v>0</v>
      </c>
      <c r="EP75" s="97">
        <f>Seniori!EP51</f>
        <v>0</v>
      </c>
      <c r="EQ75" s="97">
        <f>Seniori!EQ51</f>
        <v>0</v>
      </c>
      <c r="ER75" s="97">
        <f>Seniori!ER51</f>
        <v>0</v>
      </c>
      <c r="ES75" s="97">
        <f>Seniori!ES51</f>
        <v>0</v>
      </c>
      <c r="ET75" s="97">
        <f>Seniori!ET51</f>
        <v>0</v>
      </c>
      <c r="EU75" s="97">
        <f>Seniori!EU51</f>
        <v>0</v>
      </c>
      <c r="EV75" s="97">
        <f>Seniori!EV51</f>
        <v>0</v>
      </c>
      <c r="EW75" s="97">
        <f>Seniori!EW51</f>
        <v>0</v>
      </c>
      <c r="EX75" s="97">
        <f>Seniori!EX51</f>
        <v>0</v>
      </c>
      <c r="EY75" s="97">
        <f>Seniori!EY51</f>
        <v>0</v>
      </c>
      <c r="EZ75" s="97">
        <f>Seniori!EZ51</f>
        <v>0</v>
      </c>
      <c r="FA75" s="97">
        <f>Seniori!FA51</f>
        <v>0</v>
      </c>
      <c r="FB75" s="97">
        <f>Seniori!FB51</f>
        <v>0</v>
      </c>
      <c r="FC75" s="97">
        <f>Seniori!FC51</f>
        <v>0</v>
      </c>
      <c r="FD75" s="97">
        <f>Seniori!FD51</f>
        <v>0</v>
      </c>
      <c r="FE75" s="97">
        <f>Seniori!FE51</f>
        <v>0</v>
      </c>
      <c r="FF75" s="97">
        <f>Seniori!FF51</f>
        <v>0</v>
      </c>
      <c r="FG75" s="97">
        <f>Seniori!FG51</f>
        <v>0</v>
      </c>
      <c r="FH75" s="97">
        <f>Seniori!FH51</f>
        <v>0</v>
      </c>
      <c r="FI75" s="97">
        <f>Seniori!FI51</f>
        <v>0</v>
      </c>
      <c r="FJ75" s="97">
        <f>Seniori!FJ51</f>
        <v>0</v>
      </c>
      <c r="FK75" s="97">
        <f>Seniori!FK51</f>
        <v>0</v>
      </c>
      <c r="FL75" s="97">
        <f>Seniori!FL51</f>
        <v>0</v>
      </c>
      <c r="FM75" s="97">
        <f>Seniori!FM51</f>
        <v>0</v>
      </c>
      <c r="FN75" s="97">
        <f>Seniori!FN51</f>
        <v>0</v>
      </c>
      <c r="FO75" s="97">
        <f>Seniori!FO51</f>
        <v>0</v>
      </c>
      <c r="FP75" s="97">
        <f>Seniori!FP51</f>
        <v>0</v>
      </c>
      <c r="FQ75" s="97">
        <f>Seniori!FQ51</f>
        <v>0</v>
      </c>
      <c r="FR75" s="97">
        <f>Seniori!FR51</f>
        <v>0</v>
      </c>
      <c r="FS75" s="97">
        <f>Seniori!FS51</f>
        <v>0</v>
      </c>
      <c r="FT75" s="97">
        <f>Seniori!FT51</f>
        <v>0</v>
      </c>
      <c r="FU75" s="97">
        <f>Seniori!FU51</f>
        <v>0</v>
      </c>
      <c r="FV75" s="97">
        <f>Seniori!FV51</f>
        <v>0</v>
      </c>
      <c r="FW75" s="97">
        <f>Seniori!FW51</f>
        <v>0</v>
      </c>
      <c r="FX75" s="97">
        <f>Seniori!FX51</f>
        <v>0</v>
      </c>
      <c r="FY75" s="97">
        <f>Seniori!FY51</f>
        <v>0</v>
      </c>
      <c r="FZ75" s="97">
        <f>Seniori!FZ51</f>
        <v>0</v>
      </c>
      <c r="GA75" s="97">
        <f>Seniori!GA51</f>
        <v>0</v>
      </c>
      <c r="GB75" s="97">
        <f>Seniori!GB51</f>
        <v>0</v>
      </c>
      <c r="GC75" s="97">
        <f>Seniori!GC51</f>
        <v>0</v>
      </c>
      <c r="GD75" s="97">
        <f>Seniori!GD51</f>
        <v>0</v>
      </c>
      <c r="GE75" s="97">
        <f>Seniori!GE51</f>
        <v>0</v>
      </c>
      <c r="GF75" s="97">
        <f>Seniori!GF51</f>
        <v>0</v>
      </c>
      <c r="GG75" s="97">
        <f>Seniori!GG51</f>
        <v>0</v>
      </c>
      <c r="GH75" s="97">
        <f>Seniori!GH51</f>
        <v>0</v>
      </c>
      <c r="GI75" s="97">
        <f>Seniori!GI51</f>
        <v>0</v>
      </c>
      <c r="GJ75" s="97">
        <f>Seniori!GJ51</f>
        <v>0</v>
      </c>
      <c r="GK75" s="97">
        <f>Seniori!GK51</f>
        <v>0</v>
      </c>
      <c r="GL75" s="97">
        <f>Seniori!GL51</f>
        <v>0</v>
      </c>
      <c r="GM75" s="97">
        <f>Seniori!GM51</f>
        <v>0</v>
      </c>
      <c r="GN75" s="97">
        <f>Seniori!GN51</f>
        <v>0</v>
      </c>
      <c r="GO75" s="97">
        <f>Seniori!GO51</f>
        <v>0</v>
      </c>
      <c r="GP75" s="97">
        <f>Seniori!GP51</f>
        <v>0</v>
      </c>
      <c r="GQ75" s="97">
        <f>Seniori!GQ51</f>
        <v>0</v>
      </c>
      <c r="GR75" s="97">
        <f>Seniori!GR51</f>
        <v>0</v>
      </c>
      <c r="GS75" s="97">
        <f>Seniori!GS51</f>
        <v>0</v>
      </c>
      <c r="GT75" s="97">
        <f>Seniori!GT51</f>
        <v>0</v>
      </c>
      <c r="GU75" s="97">
        <f>Seniori!GU51</f>
        <v>0</v>
      </c>
      <c r="GV75" s="97">
        <f>Seniori!GV51</f>
        <v>0</v>
      </c>
      <c r="GW75" s="97">
        <f>Seniori!GW51</f>
        <v>0</v>
      </c>
      <c r="GX75" s="97">
        <f>Seniori!GX51</f>
        <v>0</v>
      </c>
      <c r="GY75" s="97">
        <f>Seniori!GY51</f>
        <v>0</v>
      </c>
      <c r="GZ75" s="97">
        <f>Seniori!GZ51</f>
        <v>0</v>
      </c>
      <c r="HA75" s="97">
        <f>Seniori!HA51</f>
        <v>0</v>
      </c>
      <c r="HB75" s="97">
        <f>Seniori!HB51</f>
        <v>0</v>
      </c>
      <c r="HC75" s="97">
        <f>Seniori!HC51</f>
        <v>0</v>
      </c>
      <c r="HD75" s="97">
        <f>Seniori!HD51</f>
        <v>0</v>
      </c>
      <c r="HE75" s="97">
        <f>Seniori!HE51</f>
        <v>0</v>
      </c>
      <c r="HF75" s="97">
        <f>Seniori!HF51</f>
        <v>0</v>
      </c>
      <c r="HG75" s="97">
        <f>Seniori!HG51</f>
        <v>0</v>
      </c>
      <c r="HH75" s="97">
        <f>Seniori!HH51</f>
        <v>0</v>
      </c>
      <c r="HI75" s="97">
        <f>Seniori!HI51</f>
        <v>0</v>
      </c>
      <c r="HJ75" s="97">
        <f>Seniori!HJ51</f>
        <v>0</v>
      </c>
      <c r="HK75" s="97">
        <f>Seniori!HK51</f>
        <v>0</v>
      </c>
      <c r="HL75" s="97">
        <f>Seniori!HL51</f>
        <v>0</v>
      </c>
      <c r="HM75" s="97">
        <f>Seniori!HM51</f>
        <v>0</v>
      </c>
      <c r="HN75" s="97">
        <f>Seniori!HN51</f>
        <v>0</v>
      </c>
      <c r="HO75" s="97">
        <f>Seniori!HO51</f>
        <v>0</v>
      </c>
      <c r="HP75" s="97">
        <f>Seniori!HP51</f>
        <v>0</v>
      </c>
      <c r="HQ75" s="97">
        <f>Seniori!HQ51</f>
        <v>0</v>
      </c>
      <c r="HR75" s="97">
        <f>Seniori!HR51</f>
        <v>0</v>
      </c>
      <c r="HS75" s="97">
        <f>Seniori!HS51</f>
        <v>0</v>
      </c>
      <c r="HT75" s="97">
        <f>Seniori!HT51</f>
        <v>0</v>
      </c>
      <c r="HU75" s="97">
        <f>Seniori!HU51</f>
        <v>0</v>
      </c>
      <c r="HV75" s="97">
        <f>Seniori!HV51</f>
        <v>0</v>
      </c>
      <c r="HW75" s="97">
        <f>Seniori!HW51</f>
        <v>0</v>
      </c>
      <c r="HX75" s="97">
        <f>Seniori!HX51</f>
        <v>0</v>
      </c>
      <c r="HY75" s="97">
        <f>Seniori!HY51</f>
        <v>0</v>
      </c>
      <c r="HZ75" s="97">
        <f>Seniori!HZ51</f>
        <v>0</v>
      </c>
      <c r="IA75" s="97">
        <f>Seniori!IA51</f>
        <v>0</v>
      </c>
      <c r="IB75" s="97">
        <f>Seniori!IB51</f>
        <v>0</v>
      </c>
      <c r="IC75" s="97">
        <f>Seniori!IC51</f>
        <v>0</v>
      </c>
      <c r="ID75" s="97">
        <f>Seniori!ID51</f>
        <v>0</v>
      </c>
      <c r="IE75" s="97">
        <f>Seniori!IE51</f>
        <v>0</v>
      </c>
      <c r="IF75" s="97">
        <f>Seniori!IF51</f>
        <v>0</v>
      </c>
      <c r="IG75" s="97">
        <f>Seniori!IG51</f>
        <v>0</v>
      </c>
      <c r="IH75" s="97">
        <f>Seniori!IH51</f>
        <v>0</v>
      </c>
      <c r="II75" s="97">
        <f>Seniori!II51</f>
        <v>0</v>
      </c>
      <c r="IJ75" s="97">
        <f>Seniori!IJ51</f>
        <v>0</v>
      </c>
      <c r="IK75" s="97">
        <f>Seniori!IK51</f>
        <v>0</v>
      </c>
      <c r="IL75" s="97">
        <f>Seniori!IL51</f>
        <v>0</v>
      </c>
      <c r="IM75" s="97">
        <f>Seniori!IM51</f>
        <v>0</v>
      </c>
      <c r="IN75" s="97">
        <f>Seniori!IN51</f>
        <v>0</v>
      </c>
      <c r="IO75" s="97">
        <f>Seniori!IO51</f>
        <v>0</v>
      </c>
      <c r="IP75" s="97">
        <f>Seniori!IP51</f>
        <v>0</v>
      </c>
      <c r="IQ75" s="97">
        <f>Seniori!IQ51</f>
        <v>0</v>
      </c>
      <c r="IR75" s="97">
        <f>Seniori!IR51</f>
        <v>0</v>
      </c>
      <c r="IS75" s="97">
        <f>Seniori!IS51</f>
        <v>0</v>
      </c>
      <c r="IT75" s="97">
        <f>Seniori!IT51</f>
        <v>0</v>
      </c>
      <c r="IU75" s="97">
        <f>Seniori!IU51</f>
        <v>0</v>
      </c>
      <c r="IV75" s="97">
        <f>Seniori!IV51</f>
        <v>0</v>
      </c>
      <c r="IW75" s="97">
        <f>Seniori!IW51</f>
        <v>0</v>
      </c>
      <c r="IX75" s="97">
        <f>Seniori!IX51</f>
        <v>0</v>
      </c>
      <c r="IY75" s="97">
        <f>Seniori!IY51</f>
        <v>0</v>
      </c>
      <c r="IZ75" s="97">
        <f>Seniori!IZ51</f>
        <v>0</v>
      </c>
      <c r="JA75" s="97">
        <f>Seniori!JA51</f>
        <v>0</v>
      </c>
      <c r="JB75" s="97">
        <f>Seniori!JB51</f>
        <v>0</v>
      </c>
      <c r="JC75" s="97">
        <f>Seniori!JC51</f>
        <v>0</v>
      </c>
      <c r="JD75" s="97">
        <f>Seniori!JD51</f>
        <v>0</v>
      </c>
      <c r="JE75" s="97">
        <f>Seniori!JE51</f>
        <v>0</v>
      </c>
      <c r="JF75" s="97">
        <f>Seniori!JF51</f>
        <v>0</v>
      </c>
      <c r="JG75" s="97">
        <f>Seniori!JG51</f>
        <v>0</v>
      </c>
      <c r="JH75" s="97">
        <f>Seniori!JH51</f>
        <v>0</v>
      </c>
      <c r="JI75" s="97">
        <f>Seniori!JI51</f>
        <v>0</v>
      </c>
      <c r="JJ75" s="97">
        <f>Seniori!JJ51</f>
        <v>0</v>
      </c>
      <c r="JK75" s="97">
        <f>Seniori!JK51</f>
        <v>0</v>
      </c>
      <c r="JL75" s="97">
        <f>Seniori!JL51</f>
        <v>0</v>
      </c>
      <c r="JM75" s="97">
        <f>Seniori!JM51</f>
        <v>0</v>
      </c>
      <c r="JN75" s="97">
        <f>Seniori!JN51</f>
        <v>0</v>
      </c>
      <c r="JO75" s="97">
        <f>Seniori!JO51</f>
        <v>0</v>
      </c>
      <c r="JP75" s="97">
        <f>Seniori!JP51</f>
        <v>0</v>
      </c>
      <c r="JQ75" s="97">
        <f>Seniori!JQ51</f>
        <v>0</v>
      </c>
      <c r="JR75" s="97">
        <f>Seniori!JR51</f>
        <v>0</v>
      </c>
      <c r="JS75" s="97">
        <f>Seniori!JS51</f>
        <v>0</v>
      </c>
      <c r="JT75" s="97">
        <f>Seniori!JT51</f>
        <v>0</v>
      </c>
      <c r="JU75" s="97">
        <f>Seniori!JU51</f>
        <v>0</v>
      </c>
      <c r="JV75" s="97">
        <f>Seniori!JV51</f>
        <v>0</v>
      </c>
      <c r="JW75" s="97">
        <f>Seniori!JW51</f>
        <v>0</v>
      </c>
      <c r="JX75" s="97">
        <f>Seniori!JX51</f>
        <v>0</v>
      </c>
      <c r="JY75" s="97">
        <f>Seniori!JY51</f>
        <v>0</v>
      </c>
      <c r="JZ75" s="97">
        <f>Seniori!JZ51</f>
        <v>0</v>
      </c>
      <c r="KA75" s="97">
        <f>Seniori!KA51</f>
        <v>0</v>
      </c>
      <c r="KB75" s="97">
        <f>Seniori!KB51</f>
        <v>0</v>
      </c>
      <c r="KC75" s="97">
        <f>Seniori!KC51</f>
        <v>0</v>
      </c>
      <c r="KD75" s="97">
        <f>Seniori!KD51</f>
        <v>0</v>
      </c>
      <c r="KE75" s="97">
        <f>Seniori!KE51</f>
        <v>0</v>
      </c>
      <c r="KF75" s="97">
        <f>Seniori!KF51</f>
        <v>0</v>
      </c>
      <c r="KG75" s="97">
        <f>Seniori!KG51</f>
        <v>0</v>
      </c>
      <c r="KH75" s="97">
        <f>Seniori!KH51</f>
        <v>0</v>
      </c>
      <c r="KI75" s="97">
        <f>Seniori!KI51</f>
        <v>0</v>
      </c>
      <c r="KJ75" s="97">
        <f>Seniori!KJ51</f>
        <v>0</v>
      </c>
      <c r="KK75" s="97">
        <f>Seniori!KK51</f>
        <v>0</v>
      </c>
      <c r="KL75" s="97">
        <f>Seniori!KL51</f>
        <v>0</v>
      </c>
      <c r="KM75" s="97">
        <f>Seniori!KM51</f>
        <v>0</v>
      </c>
      <c r="KN75" s="97">
        <f>Seniori!KN51</f>
        <v>0</v>
      </c>
      <c r="KO75" s="97">
        <f>Seniori!KO51</f>
        <v>0</v>
      </c>
      <c r="KP75" s="97">
        <f>Seniori!KP51</f>
        <v>0</v>
      </c>
      <c r="KQ75" s="97">
        <f>Seniori!KQ51</f>
        <v>0</v>
      </c>
      <c r="KR75" s="97">
        <f>Seniori!KR51</f>
        <v>0</v>
      </c>
      <c r="KS75" s="97">
        <f>Seniori!KS51</f>
        <v>0</v>
      </c>
      <c r="KT75" s="97">
        <f>Seniori!KT51</f>
        <v>0</v>
      </c>
      <c r="KU75" s="97">
        <f>Seniori!KU51</f>
        <v>0</v>
      </c>
      <c r="KV75" s="97">
        <f>Seniori!KV51</f>
        <v>0</v>
      </c>
      <c r="KW75" s="97">
        <f>Seniori!KW51</f>
        <v>0</v>
      </c>
      <c r="KX75" s="97">
        <f>Seniori!KX51</f>
        <v>0</v>
      </c>
      <c r="KY75" s="97">
        <f>Seniori!KY51</f>
        <v>0</v>
      </c>
      <c r="KZ75" s="97">
        <f>Seniori!KZ51</f>
        <v>0</v>
      </c>
      <c r="LA75" s="97">
        <f>Seniori!LA51</f>
        <v>0</v>
      </c>
      <c r="LB75" s="97">
        <f>Seniori!LB51</f>
        <v>0</v>
      </c>
      <c r="LC75" s="97">
        <f>Seniori!LC51</f>
        <v>0</v>
      </c>
      <c r="LD75" s="97">
        <f>Seniori!LD51</f>
        <v>0</v>
      </c>
      <c r="LE75" s="97">
        <f>Seniori!LE51</f>
        <v>0</v>
      </c>
      <c r="LF75" s="97">
        <f>Seniori!LF51</f>
        <v>0</v>
      </c>
      <c r="LG75" s="97">
        <f>Seniori!LG51</f>
        <v>0</v>
      </c>
      <c r="LH75" s="97">
        <f>Seniori!LH51</f>
        <v>0</v>
      </c>
      <c r="LI75" s="97">
        <f>Seniori!LI51</f>
        <v>0</v>
      </c>
      <c r="LJ75" s="97">
        <f>Seniori!LJ51</f>
        <v>0</v>
      </c>
      <c r="LK75" s="97">
        <f>Seniori!LK51</f>
        <v>0</v>
      </c>
      <c r="LL75" s="97">
        <f>Seniori!LL51</f>
        <v>0</v>
      </c>
      <c r="LM75" s="97">
        <f>Seniori!LM51</f>
        <v>0</v>
      </c>
      <c r="LN75" s="97">
        <f>Seniori!LN51</f>
        <v>0</v>
      </c>
      <c r="LO75" s="97">
        <f>Seniori!LO51</f>
        <v>0</v>
      </c>
      <c r="LP75" s="97">
        <f>Seniori!LP51</f>
        <v>0</v>
      </c>
      <c r="LQ75" s="97">
        <f>Seniori!LQ51</f>
        <v>0</v>
      </c>
      <c r="LR75" s="97">
        <f>Seniori!LR51</f>
        <v>0</v>
      </c>
      <c r="LS75" s="97">
        <f>Seniori!LS51</f>
        <v>0</v>
      </c>
      <c r="LT75" s="97">
        <f>Seniori!LT51</f>
        <v>0</v>
      </c>
      <c r="LU75" s="97">
        <f>Seniori!LU51</f>
        <v>0</v>
      </c>
      <c r="LV75" s="97">
        <f>Seniori!LV51</f>
        <v>0</v>
      </c>
      <c r="LW75" s="97">
        <f>Seniori!LW51</f>
        <v>0</v>
      </c>
      <c r="LX75" s="97">
        <f>Seniori!LX51</f>
        <v>0</v>
      </c>
      <c r="LY75" s="97">
        <f>Seniori!LY51</f>
        <v>0</v>
      </c>
      <c r="LZ75" s="97">
        <f>Seniori!LZ51</f>
        <v>0</v>
      </c>
      <c r="MA75" s="97">
        <f>Seniori!MA51</f>
        <v>0</v>
      </c>
      <c r="MB75" s="97">
        <f>Seniori!MB51</f>
        <v>0</v>
      </c>
      <c r="MC75" s="97">
        <f>Seniori!MC51</f>
        <v>0</v>
      </c>
      <c r="MD75" s="97">
        <f>Seniori!MD51</f>
        <v>0</v>
      </c>
      <c r="ME75" s="97">
        <f>Seniori!ME51</f>
        <v>0</v>
      </c>
      <c r="MF75" s="97">
        <f>Seniori!MF51</f>
        <v>0</v>
      </c>
      <c r="MG75" s="97">
        <f>Seniori!MG51</f>
        <v>0</v>
      </c>
      <c r="MH75" s="97">
        <f>Seniori!MH51</f>
        <v>0</v>
      </c>
      <c r="MI75" s="97">
        <f>Seniori!MI51</f>
        <v>0</v>
      </c>
      <c r="MJ75" s="97">
        <f>Seniori!MJ51</f>
        <v>0</v>
      </c>
      <c r="MK75" s="97">
        <f>Seniori!MK51</f>
        <v>0</v>
      </c>
      <c r="ML75" s="97">
        <f>Seniori!ML51</f>
        <v>0</v>
      </c>
      <c r="MM75" s="97">
        <f>Seniori!MM51</f>
        <v>0</v>
      </c>
      <c r="MN75" s="97">
        <f>Seniori!MN51</f>
        <v>0</v>
      </c>
      <c r="MO75" s="97">
        <f>Seniori!MO51</f>
        <v>0</v>
      </c>
      <c r="MP75" s="97">
        <f>Seniori!MP51</f>
        <v>0</v>
      </c>
      <c r="MQ75" s="97">
        <f>Seniori!MQ51</f>
        <v>0</v>
      </c>
      <c r="MR75" s="97">
        <f>Seniori!MR51</f>
        <v>0</v>
      </c>
      <c r="MS75" s="97">
        <f>Seniori!MS51</f>
        <v>0</v>
      </c>
      <c r="MT75" s="97">
        <f>Seniori!MT51</f>
        <v>0</v>
      </c>
      <c r="MU75" s="97">
        <f>Seniori!MU51</f>
        <v>0</v>
      </c>
      <c r="MV75" s="97">
        <f>Seniori!MV51</f>
        <v>0</v>
      </c>
      <c r="MW75" s="97">
        <f>Seniori!MW51</f>
        <v>0</v>
      </c>
      <c r="MX75" s="97">
        <f>Seniori!MX51</f>
        <v>0</v>
      </c>
      <c r="MY75" s="97">
        <f>Seniori!MY51</f>
        <v>0</v>
      </c>
      <c r="MZ75" s="97">
        <f>Seniori!MZ51</f>
        <v>0</v>
      </c>
      <c r="NA75" s="97">
        <f>Seniori!NA51</f>
        <v>0</v>
      </c>
      <c r="NB75" s="97">
        <f>Seniori!NB51</f>
        <v>0</v>
      </c>
      <c r="NC75" s="97">
        <f>Seniori!NC51</f>
        <v>0</v>
      </c>
      <c r="ND75" s="97">
        <f>Seniori!ND51</f>
        <v>0</v>
      </c>
      <c r="NE75" s="97">
        <f>Seniori!NE51</f>
        <v>0</v>
      </c>
      <c r="NF75" s="97">
        <f>Seniori!NF51</f>
        <v>0</v>
      </c>
      <c r="NG75" s="97">
        <f>Seniori!NG51</f>
        <v>0</v>
      </c>
      <c r="NH75" s="97">
        <f>Seniori!NH51</f>
        <v>0</v>
      </c>
      <c r="NI75" s="97">
        <f>Seniori!NI51</f>
        <v>0</v>
      </c>
      <c r="NJ75" s="97">
        <f>Seniori!NJ51</f>
        <v>0</v>
      </c>
      <c r="NK75" s="97">
        <f>Seniori!NK51</f>
        <v>0</v>
      </c>
      <c r="NL75" s="97">
        <f>Seniori!NL51</f>
        <v>0</v>
      </c>
      <c r="NM75" s="97">
        <f>Seniori!NM51</f>
        <v>0</v>
      </c>
      <c r="NN75" s="97">
        <f>Seniori!NN51</f>
        <v>0</v>
      </c>
      <c r="NO75" s="97">
        <f>Seniori!NO51</f>
        <v>0</v>
      </c>
      <c r="NP75" s="97">
        <f>Seniori!NP51</f>
        <v>0</v>
      </c>
      <c r="NQ75" s="97">
        <f>Seniori!NQ51</f>
        <v>0</v>
      </c>
      <c r="NR75" s="97">
        <f>Seniori!NR51</f>
        <v>0</v>
      </c>
      <c r="NS75" s="97">
        <f>Seniori!NS51</f>
        <v>0</v>
      </c>
      <c r="NT75" s="97">
        <f>Seniori!NT51</f>
        <v>0</v>
      </c>
      <c r="NU75" s="97">
        <f>Seniori!NU51</f>
        <v>0</v>
      </c>
      <c r="NV75" s="97">
        <f>Seniori!NV51</f>
        <v>0</v>
      </c>
      <c r="NW75" s="97">
        <f>Seniori!NW51</f>
        <v>0</v>
      </c>
      <c r="NX75" s="97">
        <f>Seniori!NX51</f>
        <v>0</v>
      </c>
      <c r="NY75" s="97">
        <f>Seniori!NY51</f>
        <v>0</v>
      </c>
      <c r="NZ75" s="97">
        <f>Seniori!NZ51</f>
        <v>0</v>
      </c>
      <c r="OA75" s="97">
        <f>Seniori!OA51</f>
        <v>0</v>
      </c>
      <c r="OB75" s="97">
        <f>Seniori!OB51</f>
        <v>0</v>
      </c>
      <c r="OC75" s="97">
        <f>Seniori!OC51</f>
        <v>0</v>
      </c>
      <c r="OD75" s="97">
        <f>Seniori!OD51</f>
        <v>0</v>
      </c>
      <c r="OE75" s="97">
        <f>Seniori!OE51</f>
        <v>0</v>
      </c>
      <c r="OF75" s="97">
        <f>Seniori!OF51</f>
        <v>0</v>
      </c>
      <c r="OG75" s="97">
        <f>Seniori!OG51</f>
        <v>0</v>
      </c>
      <c r="OH75" s="97">
        <f>Seniori!OH51</f>
        <v>0</v>
      </c>
      <c r="OI75" s="97">
        <f>Seniori!OI51</f>
        <v>0</v>
      </c>
      <c r="OJ75" s="97">
        <f>Seniori!OJ51</f>
        <v>0</v>
      </c>
      <c r="OK75" s="97">
        <f>Seniori!OK51</f>
        <v>0</v>
      </c>
      <c r="OL75" s="97">
        <f>Seniori!OL51</f>
        <v>0</v>
      </c>
      <c r="OM75" s="97">
        <f>Seniori!OM51</f>
        <v>0</v>
      </c>
      <c r="ON75" s="97">
        <f>Seniori!ON51</f>
        <v>0</v>
      </c>
      <c r="OO75" s="97">
        <f>Seniori!OO51</f>
        <v>0</v>
      </c>
      <c r="OP75" s="97">
        <f>Seniori!OP51</f>
        <v>0</v>
      </c>
      <c r="OQ75" s="97">
        <f>Seniori!OQ51</f>
        <v>0</v>
      </c>
      <c r="OR75" s="97">
        <f>Seniori!OR51</f>
        <v>0</v>
      </c>
      <c r="OS75" s="97">
        <f>Seniori!OS51</f>
        <v>0</v>
      </c>
      <c r="OT75" s="97">
        <f>Seniori!OT51</f>
        <v>0</v>
      </c>
      <c r="OU75" s="97">
        <f>Seniori!OU51</f>
        <v>0</v>
      </c>
      <c r="OV75" s="97">
        <f>Seniori!OV51</f>
        <v>0</v>
      </c>
      <c r="OW75" s="97">
        <f>Seniori!OW51</f>
        <v>0</v>
      </c>
      <c r="OX75" s="97">
        <f>Seniori!OX51</f>
        <v>0</v>
      </c>
      <c r="OY75" s="97">
        <f>Seniori!OY51</f>
        <v>0</v>
      </c>
      <c r="OZ75" s="97">
        <f>Seniori!OZ51</f>
        <v>0</v>
      </c>
      <c r="PA75" s="97">
        <f>Seniori!PA51</f>
        <v>0</v>
      </c>
      <c r="PB75" s="97">
        <f>Seniori!PB51</f>
        <v>0</v>
      </c>
      <c r="PC75" s="97">
        <f>Seniori!PC51</f>
        <v>0</v>
      </c>
      <c r="PD75" s="97">
        <f>Seniori!PD51</f>
        <v>0</v>
      </c>
      <c r="PE75" s="97">
        <f>Seniori!PE51</f>
        <v>0</v>
      </c>
      <c r="PF75" s="97">
        <f>Seniori!PF51</f>
        <v>0</v>
      </c>
      <c r="PG75" s="97">
        <f>Seniori!PG51</f>
        <v>0</v>
      </c>
      <c r="PH75" s="97">
        <f>Seniori!PH51</f>
        <v>0</v>
      </c>
      <c r="PI75" s="97">
        <f>Seniori!PI51</f>
        <v>0</v>
      </c>
      <c r="PJ75" s="97">
        <f>Seniori!PJ51</f>
        <v>0</v>
      </c>
      <c r="PK75" s="97">
        <f>Seniori!PK51</f>
        <v>0</v>
      </c>
      <c r="PL75" s="97">
        <f>Seniori!PL51</f>
        <v>0</v>
      </c>
      <c r="PM75" s="97">
        <f>Seniori!PM51</f>
        <v>0</v>
      </c>
      <c r="PN75" s="97">
        <f>Seniori!PN51</f>
        <v>0</v>
      </c>
      <c r="PO75" s="97">
        <f>Seniori!PO51</f>
        <v>0</v>
      </c>
      <c r="PP75" s="97">
        <f>Seniori!PP51</f>
        <v>0</v>
      </c>
      <c r="PQ75" s="97">
        <f>Seniori!PQ51</f>
        <v>0</v>
      </c>
      <c r="PR75" s="97">
        <f>Seniori!PR51</f>
        <v>0</v>
      </c>
      <c r="PS75" s="97">
        <f>Seniori!PS51</f>
        <v>0</v>
      </c>
      <c r="PT75" s="97">
        <f>Seniori!PT51</f>
        <v>0</v>
      </c>
      <c r="PU75" s="97">
        <f>Seniori!PU51</f>
        <v>0</v>
      </c>
      <c r="PV75" s="97">
        <f>Seniori!PV51</f>
        <v>0</v>
      </c>
      <c r="PW75" s="97">
        <f>Seniori!PW51</f>
        <v>0</v>
      </c>
      <c r="PX75" s="97">
        <f>Seniori!PX51</f>
        <v>0</v>
      </c>
      <c r="PY75" s="97">
        <f>Seniori!PY51</f>
        <v>0</v>
      </c>
      <c r="PZ75" s="97">
        <f>Seniori!PZ51</f>
        <v>0</v>
      </c>
      <c r="QA75" s="97">
        <f>Seniori!QA51</f>
        <v>0</v>
      </c>
      <c r="QB75" s="97">
        <f>Seniori!QB51</f>
        <v>0</v>
      </c>
      <c r="QC75" s="97">
        <f>Seniori!QC51</f>
        <v>0</v>
      </c>
      <c r="QD75" s="97">
        <f>Seniori!QD51</f>
        <v>0</v>
      </c>
      <c r="QE75" s="97">
        <f>Seniori!QE51</f>
        <v>0</v>
      </c>
      <c r="QF75" s="97">
        <f>Seniori!QF51</f>
        <v>0</v>
      </c>
      <c r="QG75" s="97">
        <f>Seniori!QG51</f>
        <v>0</v>
      </c>
      <c r="QH75" s="97">
        <f>Seniori!QH51</f>
        <v>0</v>
      </c>
      <c r="QI75" s="97">
        <f>Seniori!QI51</f>
        <v>0</v>
      </c>
      <c r="QJ75" s="97">
        <f>Seniori!QJ51</f>
        <v>0</v>
      </c>
      <c r="QK75" s="97">
        <f>Seniori!QK51</f>
        <v>0</v>
      </c>
      <c r="QL75" s="97">
        <f>Seniori!QL51</f>
        <v>0</v>
      </c>
      <c r="QM75" s="97">
        <f>Seniori!QM51</f>
        <v>0</v>
      </c>
      <c r="QN75" s="97">
        <f>Seniori!QN51</f>
        <v>0</v>
      </c>
      <c r="QO75" s="97">
        <f>Seniori!QO51</f>
        <v>0</v>
      </c>
      <c r="QP75" s="97">
        <f>Seniori!QP51</f>
        <v>0</v>
      </c>
      <c r="QQ75" s="97">
        <f>Seniori!QQ51</f>
        <v>0</v>
      </c>
      <c r="QR75" s="97">
        <f>Seniori!QR51</f>
        <v>0</v>
      </c>
      <c r="QS75" s="97">
        <f>Seniori!QS51</f>
        <v>0</v>
      </c>
      <c r="QT75" s="97">
        <f>Seniori!QT51</f>
        <v>0</v>
      </c>
      <c r="QU75" s="97">
        <f>Seniori!QU51</f>
        <v>0</v>
      </c>
      <c r="QV75" s="97">
        <f>Seniori!QV51</f>
        <v>0</v>
      </c>
      <c r="QW75" s="97">
        <f>Seniori!QW51</f>
        <v>0</v>
      </c>
      <c r="QX75" s="97">
        <f>Seniori!QX51</f>
        <v>0</v>
      </c>
      <c r="QY75" s="97">
        <f>Seniori!QY51</f>
        <v>0</v>
      </c>
      <c r="QZ75" s="97">
        <f>Seniori!QZ51</f>
        <v>0</v>
      </c>
      <c r="RA75" s="97">
        <f>Seniori!RA51</f>
        <v>0</v>
      </c>
      <c r="RB75" s="97">
        <f>Seniori!RB51</f>
        <v>0</v>
      </c>
      <c r="RC75" s="97">
        <f>Seniori!RC51</f>
        <v>0</v>
      </c>
      <c r="RD75" s="97">
        <f>Seniori!RD51</f>
        <v>0</v>
      </c>
      <c r="RE75" s="97">
        <f>Seniori!RE51</f>
        <v>0</v>
      </c>
      <c r="RF75" s="97">
        <f>Seniori!RF51</f>
        <v>0</v>
      </c>
      <c r="RG75" s="97">
        <f>Seniori!RG51</f>
        <v>0</v>
      </c>
      <c r="RH75" s="97">
        <f>Seniori!RH51</f>
        <v>0</v>
      </c>
      <c r="RI75" s="97">
        <f>Seniori!RI51</f>
        <v>0</v>
      </c>
      <c r="RJ75" s="97">
        <f>Seniori!RJ51</f>
        <v>0</v>
      </c>
      <c r="RK75" s="97">
        <f>Seniori!RK51</f>
        <v>0</v>
      </c>
      <c r="RL75" s="97">
        <f>Seniori!RL51</f>
        <v>0</v>
      </c>
      <c r="RM75" s="97">
        <f>Seniori!RM51</f>
        <v>0</v>
      </c>
      <c r="RN75" s="97">
        <f>Seniori!RN51</f>
        <v>0</v>
      </c>
      <c r="RO75" s="97">
        <f>Seniori!RO51</f>
        <v>0</v>
      </c>
      <c r="RP75" s="97">
        <f>Seniori!RP51</f>
        <v>0</v>
      </c>
      <c r="RQ75" s="97">
        <f>Seniori!RQ51</f>
        <v>0</v>
      </c>
      <c r="RR75" s="97">
        <f>Seniori!RR51</f>
        <v>0</v>
      </c>
      <c r="RS75" s="97">
        <f>Seniori!RS51</f>
        <v>0</v>
      </c>
      <c r="RT75" s="97">
        <f>Seniori!RT51</f>
        <v>0</v>
      </c>
      <c r="RU75" s="97">
        <f>Seniori!RU51</f>
        <v>0</v>
      </c>
      <c r="RV75" s="97">
        <f>Seniori!RV51</f>
        <v>0</v>
      </c>
      <c r="RW75" s="97">
        <f>Seniori!RW51</f>
        <v>0</v>
      </c>
      <c r="RX75" s="97">
        <f>Seniori!RX51</f>
        <v>0</v>
      </c>
      <c r="RY75" s="97">
        <f>Seniori!RY51</f>
        <v>0</v>
      </c>
      <c r="RZ75" s="97">
        <f>Seniori!RZ51</f>
        <v>0</v>
      </c>
      <c r="SA75" s="97">
        <f>Seniori!SA51</f>
        <v>0</v>
      </c>
      <c r="SB75" s="97">
        <f>Seniori!SB51</f>
        <v>0</v>
      </c>
      <c r="SC75" s="97">
        <f>Seniori!SC51</f>
        <v>0</v>
      </c>
      <c r="SD75" s="97">
        <f>Seniori!SD51</f>
        <v>0</v>
      </c>
      <c r="SE75" s="97">
        <f>Seniori!SE51</f>
        <v>0</v>
      </c>
      <c r="SF75" s="97">
        <f>Seniori!SF51</f>
        <v>0</v>
      </c>
      <c r="SG75" s="97">
        <f>Seniori!SG51</f>
        <v>0</v>
      </c>
      <c r="SH75" s="97">
        <f>Seniori!SH51</f>
        <v>0</v>
      </c>
      <c r="SI75" s="97">
        <f>Seniori!SI51</f>
        <v>0</v>
      </c>
      <c r="SJ75" s="97">
        <f>Seniori!SJ51</f>
        <v>0</v>
      </c>
      <c r="SK75" s="97">
        <f>Seniori!SK51</f>
        <v>0</v>
      </c>
      <c r="SL75" s="97">
        <f>Seniori!SL51</f>
        <v>0</v>
      </c>
      <c r="SM75" s="97">
        <f>Seniori!SM51</f>
        <v>0</v>
      </c>
      <c r="SN75" s="97">
        <f>Seniori!SN51</f>
        <v>0</v>
      </c>
      <c r="SO75" s="97">
        <f>Seniori!SO51</f>
        <v>0</v>
      </c>
      <c r="SP75" s="97">
        <f>Seniori!SP51</f>
        <v>0</v>
      </c>
      <c r="SQ75" s="97">
        <f>Seniori!SQ51</f>
        <v>0</v>
      </c>
      <c r="SR75" s="97">
        <f>Seniori!SR51</f>
        <v>0</v>
      </c>
      <c r="SS75" s="97">
        <f>Seniori!SS51</f>
        <v>0</v>
      </c>
      <c r="ST75" s="97">
        <f>Seniori!ST51</f>
        <v>0</v>
      </c>
      <c r="SU75" s="97">
        <f>Seniori!SU51</f>
        <v>0</v>
      </c>
      <c r="SV75" s="97">
        <f>Seniori!SV51</f>
        <v>0</v>
      </c>
      <c r="SW75" s="97">
        <f>Seniori!SW51</f>
        <v>0</v>
      </c>
      <c r="SX75" s="97">
        <f>Seniori!SX51</f>
        <v>0</v>
      </c>
      <c r="SY75" s="97">
        <f>Seniori!SY51</f>
        <v>0</v>
      </c>
      <c r="SZ75" s="97">
        <f>Seniori!SZ51</f>
        <v>0</v>
      </c>
      <c r="TA75" s="97">
        <f>Seniori!TA51</f>
        <v>0</v>
      </c>
      <c r="TB75" s="97">
        <f>Seniori!TB51</f>
        <v>0</v>
      </c>
    </row>
    <row r="76" spans="1:522" s="1" customFormat="1" ht="18" customHeight="1" x14ac:dyDescent="0.2">
      <c r="A76" s="12">
        <v>56</v>
      </c>
      <c r="B76" s="11" t="s">
        <v>322</v>
      </c>
      <c r="C76" s="1">
        <v>12160</v>
      </c>
      <c r="D76" s="1">
        <v>2018</v>
      </c>
      <c r="E76" s="59" t="s">
        <v>321</v>
      </c>
      <c r="G76" s="9" t="s">
        <v>97</v>
      </c>
      <c r="H76" s="4" t="s">
        <v>58</v>
      </c>
      <c r="I76" s="1">
        <f t="shared" si="9"/>
        <v>7</v>
      </c>
      <c r="J76" s="12">
        <f>Tabuľka4[[#This Row],[Stĺpec9]]+I77</f>
        <v>20</v>
      </c>
      <c r="K76" s="97">
        <f>'Mladí jazdci'!K21</f>
        <v>0</v>
      </c>
      <c r="L76" s="97">
        <f>'Mladí jazdci'!L21</f>
        <v>0</v>
      </c>
      <c r="M76" s="97">
        <f>'Mladí jazdci'!M21</f>
        <v>0</v>
      </c>
      <c r="N76" s="97">
        <f>'Mladí jazdci'!N21</f>
        <v>0</v>
      </c>
      <c r="O76" s="97">
        <f>'Mladí jazdci'!O21</f>
        <v>0</v>
      </c>
      <c r="P76" s="97">
        <f>'Mladí jazdci'!P21</f>
        <v>0</v>
      </c>
      <c r="Q76" s="97">
        <f>'Mladí jazdci'!Q21</f>
        <v>0</v>
      </c>
      <c r="R76" s="97">
        <f>'Mladí jazdci'!R21</f>
        <v>0</v>
      </c>
      <c r="S76" s="97">
        <f>'Mladí jazdci'!S21</f>
        <v>0</v>
      </c>
      <c r="T76" s="97">
        <f>'Mladí jazdci'!T21</f>
        <v>0</v>
      </c>
      <c r="U76" s="97">
        <f>'Mladí jazdci'!U21</f>
        <v>0</v>
      </c>
      <c r="V76" s="97">
        <f>'Mladí jazdci'!V21</f>
        <v>0</v>
      </c>
      <c r="W76" s="97">
        <f>'Mladí jazdci'!W21</f>
        <v>0</v>
      </c>
      <c r="X76" s="97">
        <f>'Mladí jazdci'!X21</f>
        <v>0</v>
      </c>
      <c r="Y76" s="97">
        <f>'Mladí jazdci'!Y21</f>
        <v>0</v>
      </c>
      <c r="Z76" s="97">
        <f>'Mladí jazdci'!Z21</f>
        <v>0</v>
      </c>
      <c r="AA76" s="97">
        <f>'Mladí jazdci'!AA21</f>
        <v>0</v>
      </c>
      <c r="AB76" s="97">
        <f>'Mladí jazdci'!AB21</f>
        <v>0</v>
      </c>
      <c r="AC76" s="97">
        <f>'Mladí jazdci'!AC21</f>
        <v>0</v>
      </c>
      <c r="AD76" s="97">
        <f>'Mladí jazdci'!AD21</f>
        <v>0</v>
      </c>
      <c r="AE76" s="97">
        <f>'Mladí jazdci'!AE21</f>
        <v>0</v>
      </c>
      <c r="AF76" s="97">
        <f>'Mladí jazdci'!AF21</f>
        <v>0</v>
      </c>
      <c r="AG76" s="97">
        <f>'Mladí jazdci'!AG21</f>
        <v>0</v>
      </c>
      <c r="AH76" s="97">
        <f>'Mladí jazdci'!AH21</f>
        <v>0</v>
      </c>
      <c r="AI76" s="97">
        <f>'Mladí jazdci'!AI21</f>
        <v>0</v>
      </c>
      <c r="AJ76" s="97">
        <f>'Mladí jazdci'!AJ21</f>
        <v>0</v>
      </c>
      <c r="AK76" s="97">
        <f>'Mladí jazdci'!AK21</f>
        <v>0</v>
      </c>
      <c r="AL76" s="97">
        <f>'Mladí jazdci'!AL21</f>
        <v>0</v>
      </c>
      <c r="AM76" s="97">
        <f>'Mladí jazdci'!AM21</f>
        <v>0</v>
      </c>
      <c r="AN76" s="97">
        <f>'Mladí jazdci'!AN21</f>
        <v>0</v>
      </c>
      <c r="AO76" s="97">
        <f>'Mladí jazdci'!AO21</f>
        <v>0</v>
      </c>
      <c r="AP76" s="97">
        <f>'Mladí jazdci'!AP21</f>
        <v>0</v>
      </c>
      <c r="AQ76" s="97">
        <f>'Mladí jazdci'!AQ21</f>
        <v>0</v>
      </c>
      <c r="AR76" s="97">
        <f>'Mladí jazdci'!AR21</f>
        <v>0</v>
      </c>
      <c r="AS76" s="97">
        <f>'Mladí jazdci'!AS21</f>
        <v>0</v>
      </c>
      <c r="AT76" s="97">
        <f>'Mladí jazdci'!AT21</f>
        <v>0</v>
      </c>
      <c r="AU76" s="97">
        <f>'Mladí jazdci'!AU21</f>
        <v>0</v>
      </c>
      <c r="AV76" s="97">
        <f>'Mladí jazdci'!AV21</f>
        <v>0</v>
      </c>
      <c r="AW76" s="97">
        <f>'Mladí jazdci'!AW21</f>
        <v>0</v>
      </c>
      <c r="AX76" s="97">
        <f>'Mladí jazdci'!AX21</f>
        <v>0</v>
      </c>
      <c r="AY76" s="97">
        <f>'Mladí jazdci'!AY21</f>
        <v>0</v>
      </c>
      <c r="AZ76" s="97">
        <f>'Mladí jazdci'!AZ21</f>
        <v>0</v>
      </c>
      <c r="BA76" s="97">
        <f>'Mladí jazdci'!BA21</f>
        <v>0</v>
      </c>
      <c r="BB76" s="97">
        <f>'Mladí jazdci'!BB21</f>
        <v>0</v>
      </c>
      <c r="BC76" s="97">
        <f>'Mladí jazdci'!BC21</f>
        <v>0</v>
      </c>
      <c r="BD76" s="97">
        <f>'Mladí jazdci'!BD21</f>
        <v>0</v>
      </c>
      <c r="BE76" s="97">
        <f>'Mladí jazdci'!BE21</f>
        <v>0</v>
      </c>
      <c r="BF76" s="97">
        <f>'Mladí jazdci'!BF21</f>
        <v>0</v>
      </c>
      <c r="BG76" s="97">
        <f>'Mladí jazdci'!BG21</f>
        <v>0</v>
      </c>
      <c r="BH76" s="97">
        <f>'Mladí jazdci'!BH21</f>
        <v>0</v>
      </c>
      <c r="BI76" s="97">
        <f>'Mladí jazdci'!BI21</f>
        <v>0</v>
      </c>
      <c r="BJ76" s="97">
        <f>'Mladí jazdci'!BJ21</f>
        <v>0</v>
      </c>
      <c r="BK76" s="97">
        <f>'Mladí jazdci'!BK21</f>
        <v>0</v>
      </c>
      <c r="BL76" s="97">
        <f>'Mladí jazdci'!BL21</f>
        <v>0</v>
      </c>
      <c r="BM76" s="97">
        <f>'Mladí jazdci'!BM21</f>
        <v>0</v>
      </c>
      <c r="BN76" s="97">
        <f>'Mladí jazdci'!BN21</f>
        <v>0</v>
      </c>
      <c r="BO76" s="97">
        <f>'Mladí jazdci'!BO21</f>
        <v>0</v>
      </c>
      <c r="BP76" s="97">
        <f>'Mladí jazdci'!BP21</f>
        <v>0</v>
      </c>
      <c r="BQ76" s="97">
        <f>'Mladí jazdci'!BQ21</f>
        <v>0</v>
      </c>
      <c r="BR76" s="97">
        <f>'Mladí jazdci'!BR21</f>
        <v>0</v>
      </c>
      <c r="BS76" s="97">
        <f>'Mladí jazdci'!BS21</f>
        <v>0</v>
      </c>
      <c r="BT76" s="97">
        <f>'Mladí jazdci'!BT21</f>
        <v>0</v>
      </c>
      <c r="BU76" s="97">
        <f>'Mladí jazdci'!BU21</f>
        <v>0</v>
      </c>
      <c r="BV76" s="97">
        <f>'Mladí jazdci'!BV21</f>
        <v>0</v>
      </c>
      <c r="BW76" s="97">
        <f>'Mladí jazdci'!BW21</f>
        <v>0</v>
      </c>
      <c r="BX76" s="97">
        <f>'Mladí jazdci'!BX21</f>
        <v>0</v>
      </c>
      <c r="BY76" s="97">
        <f>'Mladí jazdci'!BY21</f>
        <v>0</v>
      </c>
      <c r="BZ76" s="97">
        <f>'Mladí jazdci'!BZ21</f>
        <v>0</v>
      </c>
      <c r="CA76" s="97">
        <f>'Mladí jazdci'!CA21</f>
        <v>0</v>
      </c>
      <c r="CB76" s="97">
        <f>'Mladí jazdci'!CB21</f>
        <v>0</v>
      </c>
      <c r="CC76" s="97">
        <f>'Mladí jazdci'!CC21</f>
        <v>0</v>
      </c>
      <c r="CD76" s="97">
        <f>'Mladí jazdci'!CD21</f>
        <v>0</v>
      </c>
      <c r="CE76" s="97">
        <f>'Mladí jazdci'!CE21</f>
        <v>0</v>
      </c>
      <c r="CF76" s="97">
        <f>'Mladí jazdci'!CF21</f>
        <v>0</v>
      </c>
      <c r="CG76" s="97">
        <f>'Mladí jazdci'!CG21</f>
        <v>0</v>
      </c>
      <c r="CH76" s="97">
        <f>'Mladí jazdci'!CH21</f>
        <v>0</v>
      </c>
      <c r="CI76" s="97">
        <f>'Mladí jazdci'!CI21</f>
        <v>0</v>
      </c>
      <c r="CJ76" s="97">
        <f>'Mladí jazdci'!CJ21</f>
        <v>0</v>
      </c>
      <c r="CK76" s="97">
        <f>'Mladí jazdci'!CK21</f>
        <v>0</v>
      </c>
      <c r="CL76" s="97">
        <f>'Mladí jazdci'!CL21</f>
        <v>0</v>
      </c>
      <c r="CM76" s="97">
        <f>'Mladí jazdci'!CM21</f>
        <v>0</v>
      </c>
      <c r="CN76" s="97">
        <f>'Mladí jazdci'!CN21</f>
        <v>0</v>
      </c>
      <c r="CO76" s="97">
        <f>'Mladí jazdci'!CO21</f>
        <v>0</v>
      </c>
      <c r="CP76" s="97">
        <f>'Mladí jazdci'!CP21</f>
        <v>0</v>
      </c>
      <c r="CQ76" s="97">
        <f>'Mladí jazdci'!CQ21</f>
        <v>0</v>
      </c>
      <c r="CR76" s="97">
        <f>'Mladí jazdci'!CR21</f>
        <v>0</v>
      </c>
      <c r="CS76" s="97">
        <f>'Mladí jazdci'!CS21</f>
        <v>0</v>
      </c>
      <c r="CT76" s="97" t="str">
        <f>'Mladí jazdci'!CT21</f>
        <v>o</v>
      </c>
      <c r="CU76" s="97">
        <f>'Mladí jazdci'!CU21</f>
        <v>0</v>
      </c>
      <c r="CV76" s="97" t="str">
        <f>'Mladí jazdci'!CV21</f>
        <v>o</v>
      </c>
      <c r="CW76" s="97">
        <f>'Mladí jazdci'!CW21</f>
        <v>0</v>
      </c>
      <c r="CX76" s="97">
        <f>'Mladí jazdci'!CX21</f>
        <v>0</v>
      </c>
      <c r="CY76" s="97">
        <f>'Mladí jazdci'!CY21</f>
        <v>0</v>
      </c>
      <c r="CZ76" s="97">
        <f>'Mladí jazdci'!CZ21</f>
        <v>0</v>
      </c>
      <c r="DA76" s="97">
        <f>'Mladí jazdci'!DA21</f>
        <v>0</v>
      </c>
      <c r="DB76" s="97">
        <f>'Mladí jazdci'!DB21</f>
        <v>0</v>
      </c>
      <c r="DC76" s="97">
        <f>'Mladí jazdci'!DC21</f>
        <v>0</v>
      </c>
      <c r="DD76" s="97">
        <f>'Mladí jazdci'!DD21</f>
        <v>0</v>
      </c>
      <c r="DE76" s="97">
        <f>'Mladí jazdci'!DE21</f>
        <v>0</v>
      </c>
      <c r="DF76" s="97">
        <f>'Mladí jazdci'!DF21</f>
        <v>0</v>
      </c>
      <c r="DG76" s="97">
        <f>'Mladí jazdci'!DG21</f>
        <v>0</v>
      </c>
      <c r="DH76" s="97">
        <f>'Mladí jazdci'!DH21</f>
        <v>0</v>
      </c>
      <c r="DI76" s="97">
        <f>'Mladí jazdci'!DI21</f>
        <v>0</v>
      </c>
      <c r="DJ76" s="97">
        <f>'Mladí jazdci'!DJ21</f>
        <v>0</v>
      </c>
      <c r="DK76" s="97">
        <f>'Mladí jazdci'!DK21</f>
        <v>0</v>
      </c>
      <c r="DL76" s="97">
        <f>'Mladí jazdci'!DL21</f>
        <v>0</v>
      </c>
      <c r="DM76" s="97">
        <f>'Mladí jazdci'!DM21</f>
        <v>0</v>
      </c>
      <c r="DN76" s="97">
        <f>'Mladí jazdci'!DN21</f>
        <v>0</v>
      </c>
      <c r="DO76" s="97">
        <f>'Mladí jazdci'!DO21</f>
        <v>0</v>
      </c>
      <c r="DP76" s="97">
        <f>'Mladí jazdci'!DP21</f>
        <v>0</v>
      </c>
      <c r="DQ76" s="97">
        <f>'Mladí jazdci'!DQ21</f>
        <v>0</v>
      </c>
      <c r="DR76" s="97">
        <f>'Mladí jazdci'!DR21</f>
        <v>0</v>
      </c>
      <c r="DS76" s="97">
        <f>'Mladí jazdci'!DS21</f>
        <v>0</v>
      </c>
      <c r="DT76" s="97">
        <f>'Mladí jazdci'!DT21</f>
        <v>0</v>
      </c>
      <c r="DU76" s="97">
        <f>'Mladí jazdci'!DU21</f>
        <v>0</v>
      </c>
      <c r="DV76" s="97">
        <f>'Mladí jazdci'!DV21</f>
        <v>0</v>
      </c>
      <c r="DW76" s="97">
        <f>'Mladí jazdci'!DW21</f>
        <v>0</v>
      </c>
      <c r="DX76" s="97">
        <f>'Mladí jazdci'!DX21</f>
        <v>0</v>
      </c>
      <c r="DY76" s="97">
        <f>'Mladí jazdci'!DY21</f>
        <v>0</v>
      </c>
      <c r="DZ76" s="97">
        <f>'Mladí jazdci'!DZ21</f>
        <v>0</v>
      </c>
      <c r="EA76" s="97">
        <f>'Mladí jazdci'!EA21</f>
        <v>0</v>
      </c>
      <c r="EB76" s="97">
        <f>'Mladí jazdci'!EB21</f>
        <v>0</v>
      </c>
      <c r="EC76" s="97">
        <f>'Mladí jazdci'!EC21</f>
        <v>0</v>
      </c>
      <c r="ED76" s="97">
        <f>'Mladí jazdci'!ED21</f>
        <v>0</v>
      </c>
      <c r="EE76" s="97">
        <f>'Mladí jazdci'!EE21</f>
        <v>0</v>
      </c>
      <c r="EF76" s="97">
        <f>'Mladí jazdci'!EF21</f>
        <v>0</v>
      </c>
      <c r="EG76" s="97">
        <f>'Mladí jazdci'!EG21</f>
        <v>0</v>
      </c>
      <c r="EH76" s="97">
        <f>'Mladí jazdci'!EH21</f>
        <v>0</v>
      </c>
      <c r="EI76" s="97">
        <f>'Mladí jazdci'!EI21</f>
        <v>0</v>
      </c>
      <c r="EJ76" s="97">
        <f>'Mladí jazdci'!EJ21</f>
        <v>0</v>
      </c>
      <c r="EK76" s="97">
        <f>'Mladí jazdci'!EK21</f>
        <v>0</v>
      </c>
      <c r="EL76" s="97">
        <f>'Mladí jazdci'!EL21</f>
        <v>0</v>
      </c>
      <c r="EM76" s="97">
        <f>'Mladí jazdci'!EM21</f>
        <v>0</v>
      </c>
      <c r="EN76" s="97">
        <f>'Mladí jazdci'!EN21</f>
        <v>0</v>
      </c>
      <c r="EO76" s="97">
        <f>'Mladí jazdci'!EO21</f>
        <v>0</v>
      </c>
      <c r="EP76" s="97">
        <f>'Mladí jazdci'!EP21</f>
        <v>0</v>
      </c>
      <c r="EQ76" s="97">
        <f>'Mladí jazdci'!EQ21</f>
        <v>0</v>
      </c>
      <c r="ER76" s="97">
        <f>'Mladí jazdci'!ER21</f>
        <v>0</v>
      </c>
      <c r="ES76" s="97">
        <f>'Mladí jazdci'!ES21</f>
        <v>0</v>
      </c>
      <c r="ET76" s="97">
        <f>'Mladí jazdci'!ET21</f>
        <v>0</v>
      </c>
      <c r="EU76" s="97">
        <f>'Mladí jazdci'!EU21</f>
        <v>0</v>
      </c>
      <c r="EV76" s="97">
        <f>'Mladí jazdci'!EV21</f>
        <v>0</v>
      </c>
      <c r="EW76" s="97">
        <f>'Mladí jazdci'!EW21</f>
        <v>0</v>
      </c>
      <c r="EX76" s="97">
        <f>'Mladí jazdci'!EX21</f>
        <v>0</v>
      </c>
      <c r="EY76" s="97">
        <f>'Mladí jazdci'!EY21</f>
        <v>0</v>
      </c>
      <c r="EZ76" s="97">
        <f>'Mladí jazdci'!EZ21</f>
        <v>0</v>
      </c>
      <c r="FA76" s="97">
        <f>'Mladí jazdci'!FA21</f>
        <v>0</v>
      </c>
      <c r="FB76" s="97">
        <f>'Mladí jazdci'!FB21</f>
        <v>0</v>
      </c>
      <c r="FC76" s="97">
        <f>'Mladí jazdci'!FC21</f>
        <v>0</v>
      </c>
      <c r="FD76" s="97">
        <f>'Mladí jazdci'!FD21</f>
        <v>0</v>
      </c>
      <c r="FE76" s="97">
        <f>'Mladí jazdci'!FE21</f>
        <v>0</v>
      </c>
      <c r="FF76" s="97">
        <f>'Mladí jazdci'!FF21</f>
        <v>0</v>
      </c>
      <c r="FG76" s="97">
        <f>'Mladí jazdci'!FG21</f>
        <v>0</v>
      </c>
      <c r="FH76" s="97">
        <f>'Mladí jazdci'!FH21</f>
        <v>0</v>
      </c>
      <c r="FI76" s="97">
        <f>'Mladí jazdci'!FI21</f>
        <v>0</v>
      </c>
      <c r="FJ76" s="97">
        <f>'Mladí jazdci'!FJ21</f>
        <v>0</v>
      </c>
      <c r="FK76" s="97">
        <f>'Mladí jazdci'!FK21</f>
        <v>0</v>
      </c>
      <c r="FL76" s="97">
        <f>'Mladí jazdci'!FL21</f>
        <v>3</v>
      </c>
      <c r="FM76" s="97" t="str">
        <f>'Mladí jazdci'!FM21</f>
        <v>o</v>
      </c>
      <c r="FN76" s="97">
        <f>'Mladí jazdci'!FN21</f>
        <v>0</v>
      </c>
      <c r="FO76" s="97">
        <f>'Mladí jazdci'!FO21</f>
        <v>0</v>
      </c>
      <c r="FP76" s="97" t="str">
        <f>'Mladí jazdci'!FP21</f>
        <v>o</v>
      </c>
      <c r="FQ76" s="97">
        <f>'Mladí jazdci'!FQ21</f>
        <v>0</v>
      </c>
      <c r="FR76" s="97" t="str">
        <f>'Mladí jazdci'!FR21</f>
        <v>o</v>
      </c>
      <c r="FS76" s="97">
        <f>'Mladí jazdci'!FS21</f>
        <v>0</v>
      </c>
      <c r="FT76" s="97">
        <f>'Mladí jazdci'!FT21</f>
        <v>0</v>
      </c>
      <c r="FU76" s="97">
        <f>'Mladí jazdci'!FU21</f>
        <v>0</v>
      </c>
      <c r="FV76" s="97">
        <f>'Mladí jazdci'!FV21</f>
        <v>0</v>
      </c>
      <c r="FW76" s="97">
        <f>'Mladí jazdci'!FW21</f>
        <v>0</v>
      </c>
      <c r="FX76" s="97">
        <f>'Mladí jazdci'!FX21</f>
        <v>0</v>
      </c>
      <c r="FY76" s="97">
        <f>'Mladí jazdci'!FY21</f>
        <v>0</v>
      </c>
      <c r="FZ76" s="97">
        <f>'Mladí jazdci'!FZ21</f>
        <v>0</v>
      </c>
      <c r="GA76" s="97">
        <f>'Mladí jazdci'!GA21</f>
        <v>0</v>
      </c>
      <c r="GB76" s="97">
        <f>'Mladí jazdci'!GB21</f>
        <v>0</v>
      </c>
      <c r="GC76" s="97">
        <f>'Mladí jazdci'!GC21</f>
        <v>0</v>
      </c>
      <c r="GD76" s="97">
        <f>'Mladí jazdci'!GD21</f>
        <v>0</v>
      </c>
      <c r="GE76" s="97">
        <f>'Mladí jazdci'!GE21</f>
        <v>0</v>
      </c>
      <c r="GF76" s="97">
        <f>'Mladí jazdci'!GF21</f>
        <v>0</v>
      </c>
      <c r="GG76" s="97">
        <f>'Mladí jazdci'!GG21</f>
        <v>0</v>
      </c>
      <c r="GH76" s="97">
        <f>'Mladí jazdci'!GH21</f>
        <v>0</v>
      </c>
      <c r="GI76" s="97">
        <f>'Mladí jazdci'!GI21</f>
        <v>0</v>
      </c>
      <c r="GJ76" s="97">
        <f>'Mladí jazdci'!GJ21</f>
        <v>0</v>
      </c>
      <c r="GK76" s="97">
        <f>'Mladí jazdci'!GK21</f>
        <v>0</v>
      </c>
      <c r="GL76" s="97">
        <f>'Mladí jazdci'!GL21</f>
        <v>0</v>
      </c>
      <c r="GM76" s="97">
        <f>'Mladí jazdci'!GM21</f>
        <v>0</v>
      </c>
      <c r="GN76" s="97">
        <f>'Mladí jazdci'!GN21</f>
        <v>0</v>
      </c>
      <c r="GO76" s="97">
        <f>'Mladí jazdci'!GO21</f>
        <v>0</v>
      </c>
      <c r="GP76" s="97">
        <f>'Mladí jazdci'!GP21</f>
        <v>0</v>
      </c>
      <c r="GQ76" s="97">
        <f>'Mladí jazdci'!GQ21</f>
        <v>0</v>
      </c>
      <c r="GR76" s="97">
        <f>'Mladí jazdci'!GR21</f>
        <v>0</v>
      </c>
      <c r="GS76" s="97">
        <f>'Mladí jazdci'!GS21</f>
        <v>0</v>
      </c>
      <c r="GT76" s="97">
        <f>'Mladí jazdci'!GT21</f>
        <v>0</v>
      </c>
      <c r="GU76" s="97">
        <f>'Mladí jazdci'!GU21</f>
        <v>0</v>
      </c>
      <c r="GV76" s="97">
        <f>'Mladí jazdci'!GV21</f>
        <v>0</v>
      </c>
      <c r="GW76" s="97">
        <f>'Mladí jazdci'!GW21</f>
        <v>0</v>
      </c>
      <c r="GX76" s="97">
        <f>'Mladí jazdci'!GX21</f>
        <v>0</v>
      </c>
      <c r="GY76" s="97">
        <f>'Mladí jazdci'!GY21</f>
        <v>0</v>
      </c>
      <c r="GZ76" s="97">
        <f>'Mladí jazdci'!GZ21</f>
        <v>0</v>
      </c>
      <c r="HA76" s="97">
        <f>'Mladí jazdci'!HA21</f>
        <v>0</v>
      </c>
      <c r="HB76" s="97">
        <f>'Mladí jazdci'!HB21</f>
        <v>0</v>
      </c>
      <c r="HC76" s="97">
        <f>'Mladí jazdci'!HC21</f>
        <v>0</v>
      </c>
      <c r="HD76" s="97">
        <f>'Mladí jazdci'!HD21</f>
        <v>0</v>
      </c>
      <c r="HE76" s="97">
        <f>'Mladí jazdci'!HE21</f>
        <v>0</v>
      </c>
      <c r="HF76" s="97">
        <f>'Mladí jazdci'!HF21</f>
        <v>0</v>
      </c>
      <c r="HG76" s="97">
        <f>'Mladí jazdci'!HG21</f>
        <v>0</v>
      </c>
      <c r="HH76" s="97">
        <f>'Mladí jazdci'!HH21</f>
        <v>0</v>
      </c>
      <c r="HI76" s="97">
        <f>'Mladí jazdci'!HI21</f>
        <v>0</v>
      </c>
      <c r="HJ76" s="97">
        <f>'Mladí jazdci'!HJ21</f>
        <v>0</v>
      </c>
      <c r="HK76" s="97">
        <f>'Mladí jazdci'!HK21</f>
        <v>0</v>
      </c>
      <c r="HL76" s="97">
        <f>'Mladí jazdci'!HL21</f>
        <v>0</v>
      </c>
      <c r="HM76" s="97" t="str">
        <f>'Mladí jazdci'!HM21</f>
        <v>o</v>
      </c>
      <c r="HN76" s="97">
        <f>'Mladí jazdci'!HN21</f>
        <v>0</v>
      </c>
      <c r="HO76" s="97">
        <f>'Mladí jazdci'!HO21</f>
        <v>0</v>
      </c>
      <c r="HP76" s="97">
        <f>'Mladí jazdci'!HP21</f>
        <v>0</v>
      </c>
      <c r="HQ76" s="97">
        <f>'Mladí jazdci'!HQ21</f>
        <v>0</v>
      </c>
      <c r="HR76" s="97">
        <f>'Mladí jazdci'!HR21</f>
        <v>0</v>
      </c>
      <c r="HS76" s="97">
        <f>'Mladí jazdci'!HS21</f>
        <v>4</v>
      </c>
      <c r="HT76" s="97">
        <f>'Mladí jazdci'!HT21</f>
        <v>0</v>
      </c>
      <c r="HU76" s="97">
        <f>'Mladí jazdci'!HU21</f>
        <v>0</v>
      </c>
      <c r="HV76" s="97">
        <f>'Mladí jazdci'!HV21</f>
        <v>0</v>
      </c>
      <c r="HW76" s="97">
        <f>'Mladí jazdci'!HW21</f>
        <v>0</v>
      </c>
      <c r="HX76" s="97">
        <f>'Mladí jazdci'!HX21</f>
        <v>0</v>
      </c>
      <c r="HY76" s="97">
        <f>'Mladí jazdci'!HY21</f>
        <v>0</v>
      </c>
      <c r="HZ76" s="97">
        <f>'Mladí jazdci'!HZ21</f>
        <v>0</v>
      </c>
      <c r="IA76" s="97">
        <f>'Mladí jazdci'!IA21</f>
        <v>0</v>
      </c>
      <c r="IB76" s="97">
        <f>'Mladí jazdci'!IB21</f>
        <v>0</v>
      </c>
      <c r="IC76" s="97">
        <f>'Mladí jazdci'!IC21</f>
        <v>0</v>
      </c>
      <c r="ID76" s="97">
        <f>'Mladí jazdci'!ID21</f>
        <v>0</v>
      </c>
      <c r="IE76" s="97">
        <f>'Mladí jazdci'!IE21</f>
        <v>0</v>
      </c>
      <c r="IF76" s="97">
        <f>'Mladí jazdci'!IF21</f>
        <v>0</v>
      </c>
      <c r="IG76" s="97">
        <f>'Mladí jazdci'!IG21</f>
        <v>0</v>
      </c>
      <c r="IH76" s="97">
        <f>'Mladí jazdci'!IH21</f>
        <v>0</v>
      </c>
      <c r="II76" s="97">
        <f>'Mladí jazdci'!II21</f>
        <v>0</v>
      </c>
      <c r="IJ76" s="97">
        <f>'Mladí jazdci'!IJ21</f>
        <v>0</v>
      </c>
      <c r="IK76" s="97">
        <f>'Mladí jazdci'!IK21</f>
        <v>0</v>
      </c>
      <c r="IL76" s="97">
        <f>'Mladí jazdci'!IL21</f>
        <v>0</v>
      </c>
      <c r="IM76" s="97">
        <f>'Mladí jazdci'!IM21</f>
        <v>0</v>
      </c>
      <c r="IN76" s="97">
        <f>'Mladí jazdci'!IN21</f>
        <v>0</v>
      </c>
      <c r="IO76" s="97">
        <f>'Mladí jazdci'!IO21</f>
        <v>0</v>
      </c>
      <c r="IP76" s="97">
        <f>'Mladí jazdci'!IP21</f>
        <v>0</v>
      </c>
      <c r="IQ76" s="97">
        <f>'Mladí jazdci'!IQ21</f>
        <v>0</v>
      </c>
      <c r="IR76" s="97">
        <f>'Mladí jazdci'!IR21</f>
        <v>0</v>
      </c>
      <c r="IS76" s="97">
        <f>'Mladí jazdci'!IS21</f>
        <v>0</v>
      </c>
      <c r="IT76" s="97">
        <f>'Mladí jazdci'!IT21</f>
        <v>0</v>
      </c>
      <c r="IU76" s="97">
        <f>'Mladí jazdci'!IU21</f>
        <v>0</v>
      </c>
      <c r="IV76" s="97">
        <f>'Mladí jazdci'!IV21</f>
        <v>0</v>
      </c>
      <c r="IW76" s="97">
        <f>'Mladí jazdci'!IW21</f>
        <v>0</v>
      </c>
      <c r="IX76" s="97">
        <f>'Mladí jazdci'!IX21</f>
        <v>0</v>
      </c>
      <c r="IY76" s="97">
        <f>'Mladí jazdci'!IY21</f>
        <v>0</v>
      </c>
      <c r="IZ76" s="97">
        <f>'Mladí jazdci'!IZ21</f>
        <v>0</v>
      </c>
      <c r="JA76" s="97">
        <f>'Mladí jazdci'!JA21</f>
        <v>0</v>
      </c>
      <c r="JB76" s="97">
        <f>'Mladí jazdci'!JB21</f>
        <v>0</v>
      </c>
      <c r="JC76" s="97">
        <f>'Mladí jazdci'!JC21</f>
        <v>0</v>
      </c>
      <c r="JD76" s="97">
        <f>'Mladí jazdci'!JD21</f>
        <v>0</v>
      </c>
      <c r="JE76" s="97">
        <f>'Mladí jazdci'!JE21</f>
        <v>0</v>
      </c>
      <c r="JF76" s="97">
        <f>'Mladí jazdci'!JF21</f>
        <v>0</v>
      </c>
      <c r="JG76" s="97">
        <f>'Mladí jazdci'!JG21</f>
        <v>0</v>
      </c>
      <c r="JH76" s="97">
        <f>'Mladí jazdci'!JH21</f>
        <v>0</v>
      </c>
      <c r="JI76" s="97">
        <f>'Mladí jazdci'!JI21</f>
        <v>0</v>
      </c>
      <c r="JJ76" s="97">
        <f>'Mladí jazdci'!JJ21</f>
        <v>0</v>
      </c>
      <c r="JK76" s="97">
        <f>'Mladí jazdci'!JK21</f>
        <v>0</v>
      </c>
      <c r="JL76" s="97">
        <f>'Mladí jazdci'!JL21</f>
        <v>0</v>
      </c>
      <c r="JM76" s="97">
        <f>'Mladí jazdci'!JM21</f>
        <v>0</v>
      </c>
      <c r="JN76" s="97">
        <f>'Mladí jazdci'!JN21</f>
        <v>0</v>
      </c>
      <c r="JO76" s="97">
        <f>'Mladí jazdci'!JO21</f>
        <v>0</v>
      </c>
      <c r="JP76" s="97">
        <f>'Mladí jazdci'!JP21</f>
        <v>0</v>
      </c>
      <c r="JQ76" s="97">
        <f>'Mladí jazdci'!JQ21</f>
        <v>0</v>
      </c>
      <c r="JR76" s="97">
        <f>'Mladí jazdci'!JR21</f>
        <v>0</v>
      </c>
      <c r="JS76" s="97">
        <f>'Mladí jazdci'!JS21</f>
        <v>0</v>
      </c>
      <c r="JT76" s="97">
        <f>'Mladí jazdci'!JT21</f>
        <v>0</v>
      </c>
      <c r="JU76" s="97">
        <f>'Mladí jazdci'!JU21</f>
        <v>0</v>
      </c>
      <c r="JV76" s="97">
        <f>'Mladí jazdci'!JV21</f>
        <v>0</v>
      </c>
      <c r="JW76" s="97">
        <f>'Mladí jazdci'!JW21</f>
        <v>0</v>
      </c>
      <c r="JX76" s="97">
        <f>'Mladí jazdci'!JX21</f>
        <v>0</v>
      </c>
      <c r="JY76" s="97">
        <f>'Mladí jazdci'!JY21</f>
        <v>0</v>
      </c>
      <c r="JZ76" s="97">
        <f>'Mladí jazdci'!JZ21</f>
        <v>0</v>
      </c>
      <c r="KA76" s="97">
        <f>'Mladí jazdci'!KA21</f>
        <v>0</v>
      </c>
      <c r="KB76" s="97">
        <f>'Mladí jazdci'!KB21</f>
        <v>0</v>
      </c>
      <c r="KC76" s="97">
        <f>'Mladí jazdci'!KC21</f>
        <v>0</v>
      </c>
      <c r="KD76" s="97">
        <f>'Mladí jazdci'!KD21</f>
        <v>0</v>
      </c>
      <c r="KE76" s="97">
        <f>'Mladí jazdci'!KE21</f>
        <v>0</v>
      </c>
      <c r="KF76" s="97">
        <f>'Mladí jazdci'!KF21</f>
        <v>0</v>
      </c>
      <c r="KG76" s="97">
        <f>'Mladí jazdci'!KG21</f>
        <v>0</v>
      </c>
      <c r="KH76" s="97">
        <f>'Mladí jazdci'!KH21</f>
        <v>0</v>
      </c>
      <c r="KI76" s="97">
        <f>'Mladí jazdci'!KI21</f>
        <v>0</v>
      </c>
      <c r="KJ76" s="97">
        <f>'Mladí jazdci'!KJ21</f>
        <v>0</v>
      </c>
      <c r="KK76" s="97">
        <f>'Mladí jazdci'!KK21</f>
        <v>0</v>
      </c>
      <c r="KL76" s="97">
        <f>'Mladí jazdci'!KL21</f>
        <v>0</v>
      </c>
      <c r="KM76" s="97">
        <f>'Mladí jazdci'!KM21</f>
        <v>0</v>
      </c>
      <c r="KN76" s="97">
        <f>'Mladí jazdci'!KN21</f>
        <v>0</v>
      </c>
      <c r="KO76" s="97">
        <f>'Mladí jazdci'!KO21</f>
        <v>0</v>
      </c>
      <c r="KP76" s="97">
        <f>'Mladí jazdci'!KP21</f>
        <v>0</v>
      </c>
      <c r="KQ76" s="97">
        <f>'Mladí jazdci'!KQ21</f>
        <v>0</v>
      </c>
      <c r="KR76" s="97">
        <f>'Mladí jazdci'!KR21</f>
        <v>0</v>
      </c>
      <c r="KS76" s="97">
        <f>'Mladí jazdci'!KS21</f>
        <v>0</v>
      </c>
      <c r="KT76" s="97">
        <f>'Mladí jazdci'!KT21</f>
        <v>0</v>
      </c>
      <c r="KU76" s="97">
        <f>'Mladí jazdci'!KU21</f>
        <v>0</v>
      </c>
      <c r="KV76" s="97">
        <f>'Mladí jazdci'!KV21</f>
        <v>0</v>
      </c>
      <c r="KW76" s="97">
        <f>'Mladí jazdci'!KW21</f>
        <v>0</v>
      </c>
      <c r="KX76" s="97">
        <f>'Mladí jazdci'!KX21</f>
        <v>0</v>
      </c>
      <c r="KY76" s="97">
        <f>'Mladí jazdci'!KY21</f>
        <v>0</v>
      </c>
      <c r="KZ76" s="97">
        <f>'Mladí jazdci'!KZ21</f>
        <v>0</v>
      </c>
      <c r="LA76" s="97">
        <f>'Mladí jazdci'!LA21</f>
        <v>0</v>
      </c>
      <c r="LB76" s="97">
        <f>'Mladí jazdci'!LB21</f>
        <v>0</v>
      </c>
      <c r="LC76" s="97">
        <f>'Mladí jazdci'!LC21</f>
        <v>0</v>
      </c>
      <c r="LD76" s="97">
        <f>'Mladí jazdci'!LD21</f>
        <v>0</v>
      </c>
      <c r="LE76" s="97">
        <f>'Mladí jazdci'!LE21</f>
        <v>0</v>
      </c>
      <c r="LF76" s="97">
        <f>'Mladí jazdci'!LF21</f>
        <v>0</v>
      </c>
      <c r="LG76" s="97">
        <f>'Mladí jazdci'!LG21</f>
        <v>0</v>
      </c>
      <c r="LH76" s="97">
        <f>'Mladí jazdci'!LH21</f>
        <v>0</v>
      </c>
      <c r="LI76" s="97">
        <f>'Mladí jazdci'!LI21</f>
        <v>0</v>
      </c>
      <c r="LJ76" s="97">
        <f>'Mladí jazdci'!LJ21</f>
        <v>0</v>
      </c>
      <c r="LK76" s="97">
        <f>'Mladí jazdci'!LK21</f>
        <v>0</v>
      </c>
      <c r="LL76" s="97">
        <f>'Mladí jazdci'!LL21</f>
        <v>0</v>
      </c>
      <c r="LM76" s="97">
        <f>'Mladí jazdci'!LM21</f>
        <v>0</v>
      </c>
      <c r="LN76" s="97">
        <f>'Mladí jazdci'!LN21</f>
        <v>0</v>
      </c>
      <c r="LO76" s="97">
        <f>'Mladí jazdci'!LO21</f>
        <v>0</v>
      </c>
      <c r="LP76" s="97">
        <f>'Mladí jazdci'!LP21</f>
        <v>0</v>
      </c>
      <c r="LQ76" s="97">
        <f>'Mladí jazdci'!LQ21</f>
        <v>0</v>
      </c>
      <c r="LR76" s="97">
        <f>'Mladí jazdci'!LR21</f>
        <v>0</v>
      </c>
      <c r="LS76" s="97">
        <f>'Mladí jazdci'!LS21</f>
        <v>0</v>
      </c>
      <c r="LT76" s="97">
        <f>'Mladí jazdci'!LT21</f>
        <v>0</v>
      </c>
      <c r="LU76" s="97">
        <f>'Mladí jazdci'!LU21</f>
        <v>0</v>
      </c>
      <c r="LV76" s="97">
        <f>'Mladí jazdci'!LV21</f>
        <v>0</v>
      </c>
      <c r="LW76" s="97">
        <f>'Mladí jazdci'!LW21</f>
        <v>0</v>
      </c>
      <c r="LX76" s="97">
        <f>'Mladí jazdci'!LX21</f>
        <v>0</v>
      </c>
      <c r="LY76" s="97">
        <f>'Mladí jazdci'!LY21</f>
        <v>0</v>
      </c>
      <c r="LZ76" s="97">
        <f>'Mladí jazdci'!LZ21</f>
        <v>0</v>
      </c>
      <c r="MA76" s="97">
        <f>'Mladí jazdci'!MA21</f>
        <v>0</v>
      </c>
      <c r="MB76" s="97">
        <f>'Mladí jazdci'!MB21</f>
        <v>0</v>
      </c>
      <c r="MC76" s="97">
        <f>'Mladí jazdci'!MC21</f>
        <v>0</v>
      </c>
      <c r="MD76" s="97">
        <f>'Mladí jazdci'!MD21</f>
        <v>0</v>
      </c>
      <c r="ME76" s="97">
        <f>'Mladí jazdci'!ME21</f>
        <v>0</v>
      </c>
      <c r="MF76" s="97">
        <f>'Mladí jazdci'!MF21</f>
        <v>0</v>
      </c>
      <c r="MG76" s="97">
        <f>'Mladí jazdci'!MG21</f>
        <v>0</v>
      </c>
      <c r="MH76" s="97">
        <f>'Mladí jazdci'!MH21</f>
        <v>0</v>
      </c>
      <c r="MI76" s="97">
        <f>'Mladí jazdci'!MI21</f>
        <v>0</v>
      </c>
      <c r="MJ76" s="97">
        <f>'Mladí jazdci'!MJ21</f>
        <v>0</v>
      </c>
      <c r="MK76" s="97">
        <f>'Mladí jazdci'!MK21</f>
        <v>0</v>
      </c>
      <c r="ML76" s="97">
        <f>'Mladí jazdci'!ML21</f>
        <v>0</v>
      </c>
      <c r="MM76" s="97">
        <f>'Mladí jazdci'!MM21</f>
        <v>0</v>
      </c>
      <c r="MN76" s="97">
        <f>'Mladí jazdci'!MN21</f>
        <v>0</v>
      </c>
      <c r="MO76" s="97">
        <f>'Mladí jazdci'!MO21</f>
        <v>0</v>
      </c>
      <c r="MP76" s="97">
        <f>'Mladí jazdci'!MP21</f>
        <v>0</v>
      </c>
      <c r="MQ76" s="97">
        <f>'Mladí jazdci'!MQ21</f>
        <v>0</v>
      </c>
      <c r="MR76" s="97">
        <f>'Mladí jazdci'!MR21</f>
        <v>0</v>
      </c>
      <c r="MS76" s="97">
        <f>'Mladí jazdci'!MS21</f>
        <v>0</v>
      </c>
      <c r="MT76" s="97">
        <f>'Mladí jazdci'!MT21</f>
        <v>0</v>
      </c>
      <c r="MU76" s="97">
        <f>'Mladí jazdci'!MU21</f>
        <v>0</v>
      </c>
      <c r="MV76" s="97">
        <f>'Mladí jazdci'!MV21</f>
        <v>0</v>
      </c>
      <c r="MW76" s="97">
        <f>'Mladí jazdci'!MW21</f>
        <v>0</v>
      </c>
      <c r="MX76" s="97">
        <f>'Mladí jazdci'!MX21</f>
        <v>0</v>
      </c>
      <c r="MY76" s="97">
        <f>'Mladí jazdci'!MY21</f>
        <v>0</v>
      </c>
      <c r="MZ76" s="97">
        <f>'Mladí jazdci'!MZ21</f>
        <v>0</v>
      </c>
      <c r="NA76" s="97">
        <f>'Mladí jazdci'!NA21</f>
        <v>0</v>
      </c>
      <c r="NB76" s="97">
        <f>'Mladí jazdci'!NB21</f>
        <v>0</v>
      </c>
      <c r="NC76" s="97">
        <f>'Mladí jazdci'!NC21</f>
        <v>0</v>
      </c>
      <c r="ND76" s="97">
        <f>'Mladí jazdci'!ND21</f>
        <v>0</v>
      </c>
      <c r="NE76" s="97">
        <f>'Mladí jazdci'!NE21</f>
        <v>0</v>
      </c>
      <c r="NF76" s="97">
        <f>'Mladí jazdci'!NF21</f>
        <v>0</v>
      </c>
      <c r="NG76" s="97">
        <f>'Mladí jazdci'!NG21</f>
        <v>0</v>
      </c>
      <c r="NH76" s="97">
        <f>'Mladí jazdci'!NH21</f>
        <v>0</v>
      </c>
      <c r="NI76" s="97">
        <f>'Mladí jazdci'!NI21</f>
        <v>0</v>
      </c>
      <c r="NJ76" s="97">
        <f>'Mladí jazdci'!NJ21</f>
        <v>0</v>
      </c>
      <c r="NK76" s="97">
        <f>'Mladí jazdci'!NK21</f>
        <v>0</v>
      </c>
      <c r="NL76" s="97">
        <f>'Mladí jazdci'!NL21</f>
        <v>0</v>
      </c>
      <c r="NM76" s="97">
        <f>'Mladí jazdci'!NM21</f>
        <v>0</v>
      </c>
      <c r="NN76" s="97">
        <f>'Mladí jazdci'!NN21</f>
        <v>0</v>
      </c>
      <c r="NO76" s="97">
        <f>'Mladí jazdci'!NO21</f>
        <v>0</v>
      </c>
      <c r="NP76" s="97">
        <f>'Mladí jazdci'!NP21</f>
        <v>0</v>
      </c>
      <c r="NQ76" s="97">
        <f>'Mladí jazdci'!NQ21</f>
        <v>0</v>
      </c>
      <c r="NR76" s="97">
        <f>'Mladí jazdci'!NR21</f>
        <v>0</v>
      </c>
      <c r="NS76" s="97">
        <f>'Mladí jazdci'!NS21</f>
        <v>0</v>
      </c>
      <c r="NT76" s="97">
        <f>'Mladí jazdci'!NT21</f>
        <v>0</v>
      </c>
      <c r="NU76" s="97">
        <f>'Mladí jazdci'!NU21</f>
        <v>0</v>
      </c>
      <c r="NV76" s="97">
        <f>'Mladí jazdci'!NV21</f>
        <v>0</v>
      </c>
      <c r="NW76" s="97">
        <f>'Mladí jazdci'!NW21</f>
        <v>0</v>
      </c>
      <c r="NX76" s="97">
        <f>'Mladí jazdci'!NX21</f>
        <v>0</v>
      </c>
      <c r="NY76" s="97">
        <f>'Mladí jazdci'!NY21</f>
        <v>0</v>
      </c>
      <c r="NZ76" s="97">
        <f>'Mladí jazdci'!NZ21</f>
        <v>0</v>
      </c>
      <c r="OA76" s="97">
        <f>'Mladí jazdci'!OA21</f>
        <v>0</v>
      </c>
      <c r="OB76" s="97">
        <f>'Mladí jazdci'!OB21</f>
        <v>0</v>
      </c>
      <c r="OC76" s="97">
        <f>'Mladí jazdci'!OC21</f>
        <v>0</v>
      </c>
      <c r="OD76" s="97">
        <f>'Mladí jazdci'!OD21</f>
        <v>0</v>
      </c>
      <c r="OE76" s="97">
        <f>'Mladí jazdci'!OE21</f>
        <v>0</v>
      </c>
      <c r="OF76" s="97">
        <f>'Mladí jazdci'!OF21</f>
        <v>0</v>
      </c>
      <c r="OG76" s="97">
        <f>'Mladí jazdci'!OG21</f>
        <v>0</v>
      </c>
      <c r="OH76" s="97">
        <f>'Mladí jazdci'!OH21</f>
        <v>0</v>
      </c>
      <c r="OI76" s="97">
        <f>'Mladí jazdci'!OI21</f>
        <v>0</v>
      </c>
      <c r="OJ76" s="97">
        <f>'Mladí jazdci'!OJ21</f>
        <v>0</v>
      </c>
      <c r="OK76" s="97">
        <f>'Mladí jazdci'!OK21</f>
        <v>0</v>
      </c>
      <c r="OL76" s="97">
        <f>'Mladí jazdci'!OL21</f>
        <v>0</v>
      </c>
      <c r="OM76" s="97">
        <f>'Mladí jazdci'!OM21</f>
        <v>0</v>
      </c>
      <c r="ON76" s="97">
        <f>'Mladí jazdci'!ON21</f>
        <v>0</v>
      </c>
      <c r="OO76" s="97">
        <f>'Mladí jazdci'!OO21</f>
        <v>0</v>
      </c>
      <c r="OP76" s="97">
        <f>'Mladí jazdci'!OP21</f>
        <v>0</v>
      </c>
      <c r="OQ76" s="97">
        <f>'Mladí jazdci'!OQ21</f>
        <v>0</v>
      </c>
      <c r="OR76" s="97">
        <f>'Mladí jazdci'!OR21</f>
        <v>0</v>
      </c>
      <c r="OS76" s="97">
        <f>'Mladí jazdci'!OS21</f>
        <v>0</v>
      </c>
      <c r="OT76" s="97">
        <f>'Mladí jazdci'!OT21</f>
        <v>0</v>
      </c>
      <c r="OU76" s="97">
        <f>'Mladí jazdci'!OU21</f>
        <v>0</v>
      </c>
      <c r="OV76" s="97">
        <f>'Mladí jazdci'!OV21</f>
        <v>0</v>
      </c>
      <c r="OW76" s="97">
        <f>'Mladí jazdci'!OW21</f>
        <v>0</v>
      </c>
      <c r="OX76" s="97">
        <f>'Mladí jazdci'!OX21</f>
        <v>0</v>
      </c>
      <c r="OY76" s="97">
        <f>'Mladí jazdci'!OY21</f>
        <v>0</v>
      </c>
      <c r="OZ76" s="97">
        <f>'Mladí jazdci'!OZ21</f>
        <v>0</v>
      </c>
      <c r="PA76" s="97">
        <f>'Mladí jazdci'!PA21</f>
        <v>0</v>
      </c>
      <c r="PB76" s="97">
        <f>'Mladí jazdci'!PB21</f>
        <v>0</v>
      </c>
      <c r="PC76" s="97">
        <f>'Mladí jazdci'!PC21</f>
        <v>0</v>
      </c>
      <c r="PD76" s="97">
        <f>'Mladí jazdci'!PD21</f>
        <v>0</v>
      </c>
      <c r="PE76" s="97">
        <f>'Mladí jazdci'!PE21</f>
        <v>0</v>
      </c>
      <c r="PF76" s="97">
        <f>'Mladí jazdci'!PF21</f>
        <v>0</v>
      </c>
      <c r="PG76" s="97">
        <f>'Mladí jazdci'!PG21</f>
        <v>0</v>
      </c>
      <c r="PH76" s="97">
        <f>'Mladí jazdci'!PH21</f>
        <v>0</v>
      </c>
      <c r="PI76" s="97">
        <f>'Mladí jazdci'!PI21</f>
        <v>0</v>
      </c>
      <c r="PJ76" s="97">
        <f>'Mladí jazdci'!PJ21</f>
        <v>0</v>
      </c>
      <c r="PK76" s="97">
        <f>'Mladí jazdci'!PK21</f>
        <v>0</v>
      </c>
      <c r="PL76" s="97">
        <f>'Mladí jazdci'!PL21</f>
        <v>0</v>
      </c>
      <c r="PM76" s="97">
        <f>'Mladí jazdci'!PM21</f>
        <v>0</v>
      </c>
      <c r="PN76" s="97">
        <f>'Mladí jazdci'!PN21</f>
        <v>0</v>
      </c>
      <c r="PO76" s="97">
        <f>'Mladí jazdci'!PO21</f>
        <v>0</v>
      </c>
      <c r="PP76" s="97">
        <f>'Mladí jazdci'!PP21</f>
        <v>0</v>
      </c>
      <c r="PQ76" s="97">
        <f>'Mladí jazdci'!PQ21</f>
        <v>0</v>
      </c>
      <c r="PR76" s="97">
        <f>'Mladí jazdci'!PR21</f>
        <v>0</v>
      </c>
      <c r="PS76" s="97">
        <f>'Mladí jazdci'!PS21</f>
        <v>0</v>
      </c>
      <c r="PT76" s="97">
        <f>'Mladí jazdci'!PT21</f>
        <v>0</v>
      </c>
      <c r="PU76" s="97">
        <f>'Mladí jazdci'!PU21</f>
        <v>0</v>
      </c>
      <c r="PV76" s="97">
        <f>'Mladí jazdci'!PV21</f>
        <v>0</v>
      </c>
      <c r="PW76" s="97">
        <f>'Mladí jazdci'!PW21</f>
        <v>0</v>
      </c>
      <c r="PX76" s="97">
        <f>'Mladí jazdci'!PX21</f>
        <v>0</v>
      </c>
      <c r="PY76" s="97">
        <f>'Mladí jazdci'!PY21</f>
        <v>0</v>
      </c>
      <c r="PZ76" s="97">
        <f>'Mladí jazdci'!PZ21</f>
        <v>0</v>
      </c>
      <c r="QA76" s="97">
        <f>'Mladí jazdci'!QA21</f>
        <v>0</v>
      </c>
      <c r="QB76" s="97">
        <f>'Mladí jazdci'!QB21</f>
        <v>0</v>
      </c>
      <c r="QC76" s="97">
        <f>'Mladí jazdci'!QC21</f>
        <v>0</v>
      </c>
      <c r="QD76" s="97">
        <f>'Mladí jazdci'!QD21</f>
        <v>0</v>
      </c>
      <c r="QE76" s="97">
        <f>'Mladí jazdci'!QE21</f>
        <v>0</v>
      </c>
      <c r="QF76" s="97">
        <f>'Mladí jazdci'!QF21</f>
        <v>0</v>
      </c>
      <c r="QG76" s="97">
        <f>'Mladí jazdci'!QG21</f>
        <v>0</v>
      </c>
      <c r="QH76" s="97">
        <f>'Mladí jazdci'!QH21</f>
        <v>0</v>
      </c>
      <c r="QI76" s="97">
        <f>'Mladí jazdci'!QI21</f>
        <v>0</v>
      </c>
      <c r="QJ76" s="97">
        <f>'Mladí jazdci'!QJ21</f>
        <v>0</v>
      </c>
      <c r="QK76" s="97">
        <f>'Mladí jazdci'!QK21</f>
        <v>0</v>
      </c>
      <c r="QL76" s="97">
        <f>'Mladí jazdci'!QL21</f>
        <v>0</v>
      </c>
      <c r="QM76" s="97">
        <f>'Mladí jazdci'!QM21</f>
        <v>0</v>
      </c>
      <c r="QN76" s="97">
        <f>'Mladí jazdci'!QN21</f>
        <v>0</v>
      </c>
      <c r="QO76" s="97">
        <f>'Mladí jazdci'!QO21</f>
        <v>0</v>
      </c>
      <c r="QP76" s="97">
        <f>'Mladí jazdci'!QP21</f>
        <v>0</v>
      </c>
      <c r="QQ76" s="97">
        <f>'Mladí jazdci'!QQ21</f>
        <v>0</v>
      </c>
      <c r="QR76" s="97">
        <f>'Mladí jazdci'!QR21</f>
        <v>0</v>
      </c>
      <c r="QS76" s="97">
        <f>'Mladí jazdci'!QS21</f>
        <v>0</v>
      </c>
      <c r="QT76" s="97">
        <f>'Mladí jazdci'!QT21</f>
        <v>0</v>
      </c>
      <c r="QU76" s="97">
        <f>'Mladí jazdci'!QU21</f>
        <v>0</v>
      </c>
      <c r="QV76" s="97">
        <f>'Mladí jazdci'!QV21</f>
        <v>0</v>
      </c>
      <c r="QW76" s="97">
        <f>'Mladí jazdci'!QW21</f>
        <v>0</v>
      </c>
      <c r="QX76" s="97">
        <f>'Mladí jazdci'!QX21</f>
        <v>0</v>
      </c>
      <c r="QY76" s="97">
        <f>'Mladí jazdci'!QY21</f>
        <v>0</v>
      </c>
      <c r="QZ76" s="97">
        <f>'Mladí jazdci'!QZ21</f>
        <v>0</v>
      </c>
      <c r="RA76" s="97">
        <f>'Mladí jazdci'!RA21</f>
        <v>0</v>
      </c>
      <c r="RB76" s="97">
        <f>'Mladí jazdci'!RB21</f>
        <v>0</v>
      </c>
      <c r="RC76" s="97">
        <f>'Mladí jazdci'!RC21</f>
        <v>0</v>
      </c>
      <c r="RD76" s="97">
        <f>'Mladí jazdci'!RD21</f>
        <v>0</v>
      </c>
      <c r="RE76" s="97">
        <f>'Mladí jazdci'!RE21</f>
        <v>0</v>
      </c>
      <c r="RF76" s="97">
        <f>'Mladí jazdci'!RF21</f>
        <v>0</v>
      </c>
      <c r="RG76" s="97">
        <f>'Mladí jazdci'!RG21</f>
        <v>0</v>
      </c>
      <c r="RH76" s="97">
        <f>'Mladí jazdci'!RH21</f>
        <v>0</v>
      </c>
      <c r="RI76" s="97">
        <f>'Mladí jazdci'!RI21</f>
        <v>0</v>
      </c>
      <c r="RJ76" s="97">
        <f>'Mladí jazdci'!RJ21</f>
        <v>0</v>
      </c>
      <c r="RK76" s="97">
        <f>'Mladí jazdci'!RK21</f>
        <v>0</v>
      </c>
      <c r="RL76" s="97">
        <f>'Mladí jazdci'!RL21</f>
        <v>0</v>
      </c>
      <c r="RM76" s="97">
        <f>'Mladí jazdci'!RM21</f>
        <v>0</v>
      </c>
      <c r="RN76" s="97">
        <f>'Mladí jazdci'!RN21</f>
        <v>0</v>
      </c>
      <c r="RO76" s="97">
        <f>'Mladí jazdci'!RO21</f>
        <v>0</v>
      </c>
      <c r="RP76" s="97">
        <f>'Mladí jazdci'!RP21</f>
        <v>0</v>
      </c>
      <c r="RQ76" s="97">
        <f>'Mladí jazdci'!RQ21</f>
        <v>0</v>
      </c>
      <c r="RR76" s="97">
        <f>'Mladí jazdci'!RR21</f>
        <v>0</v>
      </c>
      <c r="RS76" s="97">
        <f>'Mladí jazdci'!RS21</f>
        <v>0</v>
      </c>
      <c r="RT76" s="97">
        <f>'Mladí jazdci'!RT21</f>
        <v>0</v>
      </c>
      <c r="RU76" s="97">
        <f>'Mladí jazdci'!RU21</f>
        <v>0</v>
      </c>
      <c r="RV76" s="97">
        <f>'Mladí jazdci'!RV21</f>
        <v>0</v>
      </c>
      <c r="RW76" s="97">
        <f>'Mladí jazdci'!RW21</f>
        <v>0</v>
      </c>
      <c r="RX76" s="97">
        <f>'Mladí jazdci'!RX21</f>
        <v>0</v>
      </c>
      <c r="RY76" s="97">
        <f>'Mladí jazdci'!RY21</f>
        <v>0</v>
      </c>
      <c r="RZ76" s="97">
        <f>'Mladí jazdci'!RZ21</f>
        <v>0</v>
      </c>
      <c r="SA76" s="97">
        <f>'Mladí jazdci'!SA21</f>
        <v>0</v>
      </c>
      <c r="SB76" s="97">
        <f>'Mladí jazdci'!SB21</f>
        <v>0</v>
      </c>
      <c r="SC76" s="97">
        <f>'Mladí jazdci'!SC21</f>
        <v>0</v>
      </c>
      <c r="SD76" s="97">
        <f>'Mladí jazdci'!SD21</f>
        <v>0</v>
      </c>
      <c r="SE76" s="97">
        <f>'Mladí jazdci'!SE21</f>
        <v>0</v>
      </c>
      <c r="SF76" s="97">
        <f>'Mladí jazdci'!SF21</f>
        <v>0</v>
      </c>
      <c r="SG76" s="97">
        <f>'Mladí jazdci'!SG21</f>
        <v>0</v>
      </c>
      <c r="SH76" s="97">
        <f>'Mladí jazdci'!SH21</f>
        <v>0</v>
      </c>
      <c r="SI76" s="97">
        <f>'Mladí jazdci'!SI21</f>
        <v>0</v>
      </c>
      <c r="SJ76" s="97">
        <f>'Mladí jazdci'!SJ21</f>
        <v>0</v>
      </c>
      <c r="SK76" s="97">
        <f>'Mladí jazdci'!SK21</f>
        <v>0</v>
      </c>
      <c r="SL76" s="97">
        <f>'Mladí jazdci'!SL21</f>
        <v>0</v>
      </c>
      <c r="SM76" s="97">
        <f>'Mladí jazdci'!SM21</f>
        <v>0</v>
      </c>
      <c r="SN76" s="97">
        <f>'Mladí jazdci'!SN21</f>
        <v>0</v>
      </c>
      <c r="SO76" s="97">
        <f>'Mladí jazdci'!SO21</f>
        <v>0</v>
      </c>
      <c r="SP76" s="97">
        <f>'Mladí jazdci'!SP21</f>
        <v>0</v>
      </c>
      <c r="SQ76" s="97">
        <f>'Mladí jazdci'!SQ21</f>
        <v>0</v>
      </c>
      <c r="SR76" s="97">
        <f>'Mladí jazdci'!SR21</f>
        <v>0</v>
      </c>
      <c r="SS76" s="97">
        <f>'Mladí jazdci'!SS21</f>
        <v>0</v>
      </c>
      <c r="ST76" s="97">
        <f>'Mladí jazdci'!ST21</f>
        <v>0</v>
      </c>
      <c r="SU76" s="97">
        <f>'Mladí jazdci'!SU21</f>
        <v>0</v>
      </c>
      <c r="SV76" s="97">
        <f>'Mladí jazdci'!SV21</f>
        <v>0</v>
      </c>
      <c r="SW76" s="97">
        <f>'Mladí jazdci'!SW21</f>
        <v>0</v>
      </c>
      <c r="SX76" s="97">
        <f>'Mladí jazdci'!SX21</f>
        <v>0</v>
      </c>
      <c r="SY76" s="97">
        <f>'Mladí jazdci'!SY21</f>
        <v>0</v>
      </c>
      <c r="SZ76" s="97">
        <f>'Mladí jazdci'!SZ21</f>
        <v>0</v>
      </c>
      <c r="TA76" s="97">
        <f>'Mladí jazdci'!TA21</f>
        <v>0</v>
      </c>
      <c r="TB76" s="97">
        <f>'Mladí jazdci'!TB21</f>
        <v>0</v>
      </c>
    </row>
    <row r="77" spans="1:522" s="1" customFormat="1" ht="18" customHeight="1" x14ac:dyDescent="0.2">
      <c r="A77" s="12"/>
      <c r="B77" s="11"/>
      <c r="E77" s="59" t="s">
        <v>239</v>
      </c>
      <c r="F77" s="1">
        <v>9513</v>
      </c>
      <c r="G77" s="9" t="s">
        <v>93</v>
      </c>
      <c r="H77" s="4"/>
      <c r="I77" s="1">
        <f t="shared" si="9"/>
        <v>13</v>
      </c>
      <c r="J77" s="12"/>
      <c r="K77" s="97">
        <f>Juniori!K27</f>
        <v>0</v>
      </c>
      <c r="L77" s="97">
        <f>Juniori!L27</f>
        <v>0</v>
      </c>
      <c r="M77" s="97">
        <f>Juniori!M27</f>
        <v>0</v>
      </c>
      <c r="N77" s="97">
        <f>Juniori!N27</f>
        <v>0</v>
      </c>
      <c r="O77" s="97">
        <f>Juniori!O27</f>
        <v>0</v>
      </c>
      <c r="P77" s="97">
        <f>Juniori!P27</f>
        <v>0</v>
      </c>
      <c r="Q77" s="97">
        <f>Juniori!Q27</f>
        <v>0</v>
      </c>
      <c r="R77" s="97">
        <f>Juniori!R27</f>
        <v>0</v>
      </c>
      <c r="S77" s="97">
        <f>Juniori!S27</f>
        <v>0</v>
      </c>
      <c r="T77" s="97">
        <f>Juniori!T27</f>
        <v>0</v>
      </c>
      <c r="U77" s="97">
        <f>Juniori!U27</f>
        <v>0</v>
      </c>
      <c r="V77" s="97">
        <f>Juniori!V27</f>
        <v>0</v>
      </c>
      <c r="W77" s="97">
        <f>Juniori!W27</f>
        <v>0</v>
      </c>
      <c r="X77" s="97">
        <f>Juniori!X27</f>
        <v>0</v>
      </c>
      <c r="Y77" s="97">
        <f>Juniori!Y27</f>
        <v>0</v>
      </c>
      <c r="Z77" s="97">
        <f>Juniori!Z27</f>
        <v>0</v>
      </c>
      <c r="AA77" s="97">
        <f>Juniori!AA27</f>
        <v>0</v>
      </c>
      <c r="AB77" s="97">
        <f>Juniori!AB27</f>
        <v>0</v>
      </c>
      <c r="AC77" s="97">
        <f>Juniori!AC27</f>
        <v>0</v>
      </c>
      <c r="AD77" s="97">
        <f>Juniori!AD27</f>
        <v>0</v>
      </c>
      <c r="AE77" s="97">
        <f>Juniori!AE27</f>
        <v>0</v>
      </c>
      <c r="AF77" s="97">
        <f>Juniori!AF27</f>
        <v>0</v>
      </c>
      <c r="AG77" s="97">
        <f>Juniori!AG27</f>
        <v>0</v>
      </c>
      <c r="AH77" s="97">
        <f>Juniori!AH27</f>
        <v>0</v>
      </c>
      <c r="AI77" s="97">
        <f>Juniori!AI27</f>
        <v>0</v>
      </c>
      <c r="AJ77" s="97">
        <f>Juniori!AJ27</f>
        <v>0</v>
      </c>
      <c r="AK77" s="97">
        <f>Juniori!AK27</f>
        <v>0</v>
      </c>
      <c r="AL77" s="97">
        <f>Juniori!AL27</f>
        <v>0</v>
      </c>
      <c r="AM77" s="97">
        <f>Juniori!AM27</f>
        <v>0</v>
      </c>
      <c r="AN77" s="97">
        <f>Juniori!AN27</f>
        <v>0</v>
      </c>
      <c r="AO77" s="97">
        <f>Juniori!AO27</f>
        <v>0</v>
      </c>
      <c r="AP77" s="97">
        <f>Juniori!AP27</f>
        <v>0</v>
      </c>
      <c r="AQ77" s="97">
        <f>Juniori!AQ27</f>
        <v>0</v>
      </c>
      <c r="AR77" s="97">
        <f>Juniori!AR27</f>
        <v>0</v>
      </c>
      <c r="AS77" s="97">
        <f>Juniori!AS27</f>
        <v>0</v>
      </c>
      <c r="AT77" s="97">
        <f>Juniori!AT27</f>
        <v>0</v>
      </c>
      <c r="AU77" s="97">
        <f>Juniori!AU27</f>
        <v>0</v>
      </c>
      <c r="AV77" s="97">
        <f>Juniori!AV27</f>
        <v>0</v>
      </c>
      <c r="AW77" s="97">
        <f>Juniori!AW27</f>
        <v>0</v>
      </c>
      <c r="AX77" s="97">
        <f>Juniori!AX27</f>
        <v>0</v>
      </c>
      <c r="AY77" s="97">
        <f>Juniori!AY27</f>
        <v>0</v>
      </c>
      <c r="AZ77" s="97">
        <f>Juniori!AZ27</f>
        <v>0</v>
      </c>
      <c r="BA77" s="97">
        <f>Juniori!BA27</f>
        <v>0</v>
      </c>
      <c r="BB77" s="97">
        <f>Juniori!BB27</f>
        <v>0</v>
      </c>
      <c r="BC77" s="97">
        <f>Juniori!BC27</f>
        <v>0</v>
      </c>
      <c r="BD77" s="97">
        <f>Juniori!BD27</f>
        <v>0</v>
      </c>
      <c r="BE77" s="97">
        <f>Juniori!BE27</f>
        <v>0</v>
      </c>
      <c r="BF77" s="97">
        <f>Juniori!BF27</f>
        <v>0</v>
      </c>
      <c r="BG77" s="97">
        <f>Juniori!BG27</f>
        <v>0</v>
      </c>
      <c r="BH77" s="97">
        <f>Juniori!BH27</f>
        <v>0</v>
      </c>
      <c r="BI77" s="97">
        <f>Juniori!BI27</f>
        <v>0</v>
      </c>
      <c r="BJ77" s="97">
        <f>Juniori!BJ27</f>
        <v>0</v>
      </c>
      <c r="BK77" s="97">
        <f>Juniori!BK27</f>
        <v>0</v>
      </c>
      <c r="BL77" s="97">
        <f>Juniori!BL27</f>
        <v>0</v>
      </c>
      <c r="BM77" s="97">
        <f>Juniori!BM27</f>
        <v>0</v>
      </c>
      <c r="BN77" s="97">
        <f>Juniori!BN27</f>
        <v>0</v>
      </c>
      <c r="BO77" s="97">
        <f>Juniori!BO27</f>
        <v>0</v>
      </c>
      <c r="BP77" s="97">
        <f>Juniori!BP27</f>
        <v>0</v>
      </c>
      <c r="BQ77" s="97">
        <f>Juniori!BQ27</f>
        <v>0</v>
      </c>
      <c r="BR77" s="97">
        <f>Juniori!BR27</f>
        <v>0</v>
      </c>
      <c r="BS77" s="97">
        <f>Juniori!BS27</f>
        <v>0</v>
      </c>
      <c r="BT77" s="97">
        <f>Juniori!BT27</f>
        <v>0</v>
      </c>
      <c r="BU77" s="97">
        <f>Juniori!BU27</f>
        <v>0</v>
      </c>
      <c r="BV77" s="97">
        <f>Juniori!BV27</f>
        <v>0</v>
      </c>
      <c r="BW77" s="97">
        <f>Juniori!BW27</f>
        <v>0</v>
      </c>
      <c r="BX77" s="97">
        <f>Juniori!BX27</f>
        <v>0</v>
      </c>
      <c r="BY77" s="97">
        <f>Juniori!BY27</f>
        <v>0</v>
      </c>
      <c r="BZ77" s="97">
        <f>Juniori!BZ27</f>
        <v>0</v>
      </c>
      <c r="CA77" s="97">
        <f>Juniori!CA27</f>
        <v>0</v>
      </c>
      <c r="CB77" s="97">
        <f>Juniori!CB27</f>
        <v>0</v>
      </c>
      <c r="CC77" s="97">
        <f>Juniori!CC27</f>
        <v>0</v>
      </c>
      <c r="CD77" s="97">
        <f>Juniori!CD27</f>
        <v>0</v>
      </c>
      <c r="CE77" s="97">
        <f>Juniori!CE27</f>
        <v>0</v>
      </c>
      <c r="CF77" s="97">
        <f>Juniori!CF27</f>
        <v>0</v>
      </c>
      <c r="CG77" s="97">
        <f>Juniori!CG27</f>
        <v>0</v>
      </c>
      <c r="CH77" s="97">
        <f>Juniori!CH27</f>
        <v>0</v>
      </c>
      <c r="CI77" s="97">
        <f>Juniori!CI27</f>
        <v>0</v>
      </c>
      <c r="CJ77" s="97">
        <f>Juniori!CJ27</f>
        <v>0</v>
      </c>
      <c r="CK77" s="97">
        <f>Juniori!CK27</f>
        <v>0</v>
      </c>
      <c r="CL77" s="97">
        <f>Juniori!CL27</f>
        <v>0</v>
      </c>
      <c r="CM77" s="97">
        <f>Juniori!CM27</f>
        <v>0</v>
      </c>
      <c r="CN77" s="97">
        <f>Juniori!CN27</f>
        <v>0</v>
      </c>
      <c r="CO77" s="97">
        <f>Juniori!CO27</f>
        <v>0</v>
      </c>
      <c r="CP77" s="97">
        <f>Juniori!CP27</f>
        <v>0</v>
      </c>
      <c r="CQ77" s="97">
        <f>Juniori!CQ27</f>
        <v>0</v>
      </c>
      <c r="CR77" s="97">
        <f>Juniori!CR27</f>
        <v>0</v>
      </c>
      <c r="CS77" s="97">
        <f>Juniori!CS27</f>
        <v>0</v>
      </c>
      <c r="CT77" s="97">
        <f>Juniori!CT27</f>
        <v>0</v>
      </c>
      <c r="CU77" s="97">
        <f>Juniori!CU27</f>
        <v>0</v>
      </c>
      <c r="CV77" s="97">
        <f>Juniori!CV27</f>
        <v>0</v>
      </c>
      <c r="CW77" s="97">
        <f>Juniori!CW27</f>
        <v>0</v>
      </c>
      <c r="CX77" s="97">
        <f>Juniori!CX27</f>
        <v>0</v>
      </c>
      <c r="CY77" s="97">
        <f>Juniori!CY27</f>
        <v>0</v>
      </c>
      <c r="CZ77" s="97">
        <f>Juniori!CZ27</f>
        <v>0</v>
      </c>
      <c r="DA77" s="97">
        <f>Juniori!DA27</f>
        <v>0</v>
      </c>
      <c r="DB77" s="97">
        <f>Juniori!DB27</f>
        <v>0</v>
      </c>
      <c r="DC77" s="97">
        <f>Juniori!DC27</f>
        <v>0</v>
      </c>
      <c r="DD77" s="97">
        <f>Juniori!DD27</f>
        <v>0</v>
      </c>
      <c r="DE77" s="97">
        <f>Juniori!DE27</f>
        <v>0</v>
      </c>
      <c r="DF77" s="97">
        <f>Juniori!DF27</f>
        <v>0</v>
      </c>
      <c r="DG77" s="97">
        <f>Juniori!DG27</f>
        <v>0</v>
      </c>
      <c r="DH77" s="97">
        <f>Juniori!DH27</f>
        <v>0</v>
      </c>
      <c r="DI77" s="97">
        <f>Juniori!DI27</f>
        <v>0</v>
      </c>
      <c r="DJ77" s="97">
        <f>Juniori!DJ27</f>
        <v>0</v>
      </c>
      <c r="DK77" s="97">
        <f>Juniori!DK27</f>
        <v>0</v>
      </c>
      <c r="DL77" s="97">
        <f>Juniori!DL27</f>
        <v>0</v>
      </c>
      <c r="DM77" s="97">
        <f>Juniori!DM27</f>
        <v>0</v>
      </c>
      <c r="DN77" s="97">
        <f>Juniori!DN27</f>
        <v>0</v>
      </c>
      <c r="DO77" s="97">
        <f>Juniori!DO27</f>
        <v>0</v>
      </c>
      <c r="DP77" s="97">
        <f>Juniori!DP27</f>
        <v>0</v>
      </c>
      <c r="DQ77" s="97">
        <f>Juniori!DQ27</f>
        <v>0</v>
      </c>
      <c r="DR77" s="97">
        <f>Juniori!DR27</f>
        <v>0</v>
      </c>
      <c r="DS77" s="97">
        <f>Juniori!DS27</f>
        <v>0</v>
      </c>
      <c r="DT77" s="97">
        <f>Juniori!DT27</f>
        <v>0</v>
      </c>
      <c r="DU77" s="97">
        <f>Juniori!DU27</f>
        <v>0</v>
      </c>
      <c r="DV77" s="97">
        <f>Juniori!DV27</f>
        <v>0</v>
      </c>
      <c r="DW77" s="97">
        <f>Juniori!DW27</f>
        <v>0</v>
      </c>
      <c r="DX77" s="97">
        <f>Juniori!DX27</f>
        <v>0</v>
      </c>
      <c r="DY77" s="97" t="str">
        <f>Juniori!DY27</f>
        <v>o</v>
      </c>
      <c r="DZ77" s="97">
        <f>Juniori!DZ27</f>
        <v>0</v>
      </c>
      <c r="EA77" s="97">
        <f>Juniori!EA27</f>
        <v>0</v>
      </c>
      <c r="EB77" s="97">
        <f>Juniori!EB27</f>
        <v>0</v>
      </c>
      <c r="EC77" s="97">
        <f>Juniori!EC27</f>
        <v>0</v>
      </c>
      <c r="ED77" s="97">
        <f>Juniori!ED27</f>
        <v>0</v>
      </c>
      <c r="EE77" s="97">
        <f>Juniori!EE27</f>
        <v>0</v>
      </c>
      <c r="EF77" s="97">
        <f>Juniori!EF27</f>
        <v>0</v>
      </c>
      <c r="EG77" s="97" t="str">
        <f>Juniori!EG27</f>
        <v>o</v>
      </c>
      <c r="EH77" s="97">
        <f>Juniori!EH27</f>
        <v>0</v>
      </c>
      <c r="EI77" s="97">
        <f>Juniori!EI27</f>
        <v>0</v>
      </c>
      <c r="EJ77" s="97">
        <f>Juniori!EJ27</f>
        <v>0</v>
      </c>
      <c r="EK77" s="97">
        <f>Juniori!EK27</f>
        <v>0</v>
      </c>
      <c r="EL77" s="97">
        <f>Juniori!EL27</f>
        <v>0</v>
      </c>
      <c r="EM77" s="97">
        <f>Juniori!EM27</f>
        <v>0</v>
      </c>
      <c r="EN77" s="97">
        <f>Juniori!EN27</f>
        <v>0</v>
      </c>
      <c r="EO77" s="97">
        <f>Juniori!EO27</f>
        <v>0</v>
      </c>
      <c r="EP77" s="97">
        <f>Juniori!EP27</f>
        <v>0</v>
      </c>
      <c r="EQ77" s="97">
        <f>Juniori!EQ27</f>
        <v>0</v>
      </c>
      <c r="ER77" s="97">
        <f>Juniori!ER27</f>
        <v>0</v>
      </c>
      <c r="ES77" s="97">
        <f>Juniori!ES27</f>
        <v>0</v>
      </c>
      <c r="ET77" s="97">
        <f>Juniori!ET27</f>
        <v>0</v>
      </c>
      <c r="EU77" s="97">
        <f>Juniori!EU27</f>
        <v>0</v>
      </c>
      <c r="EV77" s="97">
        <f>Juniori!EV27</f>
        <v>0</v>
      </c>
      <c r="EW77" s="97">
        <f>Juniori!EW27</f>
        <v>0</v>
      </c>
      <c r="EX77" s="97">
        <f>Juniori!EX27</f>
        <v>0</v>
      </c>
      <c r="EY77" s="97">
        <f>Juniori!EY27</f>
        <v>0</v>
      </c>
      <c r="EZ77" s="97">
        <f>Juniori!EZ27</f>
        <v>0</v>
      </c>
      <c r="FA77" s="97">
        <f>Juniori!FA27</f>
        <v>0</v>
      </c>
      <c r="FB77" s="97">
        <f>Juniori!FB27</f>
        <v>0</v>
      </c>
      <c r="FC77" s="97">
        <f>Juniori!FC27</f>
        <v>0</v>
      </c>
      <c r="FD77" s="97">
        <f>Juniori!FD27</f>
        <v>0</v>
      </c>
      <c r="FE77" s="97">
        <f>Juniori!FE27</f>
        <v>0</v>
      </c>
      <c r="FF77" s="97">
        <f>Juniori!FF27</f>
        <v>0</v>
      </c>
      <c r="FG77" s="97">
        <f>Juniori!FG27</f>
        <v>0</v>
      </c>
      <c r="FH77" s="97">
        <f>Juniori!FH27</f>
        <v>0</v>
      </c>
      <c r="FI77" s="97">
        <f>Juniori!FI27</f>
        <v>0</v>
      </c>
      <c r="FJ77" s="97">
        <f>Juniori!FJ27</f>
        <v>0</v>
      </c>
      <c r="FK77" s="97">
        <f>Juniori!FK27</f>
        <v>0</v>
      </c>
      <c r="FL77" s="97">
        <f>Juniori!FL27</f>
        <v>0</v>
      </c>
      <c r="FM77" s="97">
        <f>Juniori!FM27</f>
        <v>0</v>
      </c>
      <c r="FN77" s="97">
        <f>Juniori!FN27</f>
        <v>0</v>
      </c>
      <c r="FO77" s="97">
        <f>Juniori!FO27</f>
        <v>0</v>
      </c>
      <c r="FP77" s="97">
        <f>Juniori!FP27</f>
        <v>0</v>
      </c>
      <c r="FQ77" s="97">
        <f>Juniori!FQ27</f>
        <v>0</v>
      </c>
      <c r="FR77" s="97">
        <f>Juniori!FR27</f>
        <v>0</v>
      </c>
      <c r="FS77" s="97">
        <f>Juniori!FS27</f>
        <v>0</v>
      </c>
      <c r="FT77" s="97">
        <f>Juniori!FT27</f>
        <v>0</v>
      </c>
      <c r="FU77" s="97">
        <f>Juniori!FU27</f>
        <v>0</v>
      </c>
      <c r="FV77" s="97">
        <f>Juniori!FV27</f>
        <v>0</v>
      </c>
      <c r="FW77" s="97">
        <f>Juniori!FW27</f>
        <v>0</v>
      </c>
      <c r="FX77" s="97">
        <f>Juniori!FX27</f>
        <v>0</v>
      </c>
      <c r="FY77" s="97">
        <f>Juniori!FY27</f>
        <v>0</v>
      </c>
      <c r="FZ77" s="97">
        <f>Juniori!FZ27</f>
        <v>0</v>
      </c>
      <c r="GA77" s="97">
        <f>Juniori!GA27</f>
        <v>0</v>
      </c>
      <c r="GB77" s="97">
        <f>Juniori!GB27</f>
        <v>0</v>
      </c>
      <c r="GC77" s="97">
        <f>Juniori!GC27</f>
        <v>0</v>
      </c>
      <c r="GD77" s="97">
        <f>Juniori!GD27</f>
        <v>0</v>
      </c>
      <c r="GE77" s="97">
        <f>Juniori!GE27</f>
        <v>0</v>
      </c>
      <c r="GF77" s="97">
        <f>Juniori!GF27</f>
        <v>0</v>
      </c>
      <c r="GG77" s="97">
        <f>Juniori!GG27</f>
        <v>0</v>
      </c>
      <c r="GH77" s="97">
        <f>Juniori!GH27</f>
        <v>0</v>
      </c>
      <c r="GI77" s="97">
        <f>Juniori!GI27</f>
        <v>0</v>
      </c>
      <c r="GJ77" s="97">
        <f>Juniori!GJ27</f>
        <v>0</v>
      </c>
      <c r="GK77" s="97">
        <f>Juniori!GK27</f>
        <v>0</v>
      </c>
      <c r="GL77" s="97">
        <f>Juniori!GL27</f>
        <v>0</v>
      </c>
      <c r="GM77" s="97">
        <f>Juniori!GM27</f>
        <v>0</v>
      </c>
      <c r="GN77" s="97">
        <f>Juniori!GN27</f>
        <v>0</v>
      </c>
      <c r="GO77" s="97">
        <f>Juniori!GO27</f>
        <v>0</v>
      </c>
      <c r="GP77" s="97">
        <f>Juniori!GP27</f>
        <v>0</v>
      </c>
      <c r="GQ77" s="97">
        <f>Juniori!GQ27</f>
        <v>0</v>
      </c>
      <c r="GR77" s="97">
        <f>Juniori!GR27</f>
        <v>0</v>
      </c>
      <c r="GS77" s="97">
        <f>Juniori!GS27</f>
        <v>0</v>
      </c>
      <c r="GT77" s="97">
        <f>Juniori!GT27</f>
        <v>0</v>
      </c>
      <c r="GU77" s="97">
        <f>Juniori!GU27</f>
        <v>0</v>
      </c>
      <c r="GV77" s="97">
        <f>Juniori!GV27</f>
        <v>0</v>
      </c>
      <c r="GW77" s="97">
        <f>Juniori!GW27</f>
        <v>0</v>
      </c>
      <c r="GX77" s="97">
        <f>Juniori!GX27</f>
        <v>0</v>
      </c>
      <c r="GY77" s="97">
        <f>Juniori!GY27</f>
        <v>0</v>
      </c>
      <c r="GZ77" s="97">
        <f>Juniori!GZ27</f>
        <v>0</v>
      </c>
      <c r="HA77" s="97">
        <f>Juniori!HA27</f>
        <v>0</v>
      </c>
      <c r="HB77" s="97">
        <f>Juniori!HB27</f>
        <v>0</v>
      </c>
      <c r="HC77" s="97">
        <f>Juniori!HC27</f>
        <v>0</v>
      </c>
      <c r="HD77" s="97">
        <f>Juniori!HD27</f>
        <v>0</v>
      </c>
      <c r="HE77" s="97">
        <f>Juniori!HE27</f>
        <v>0</v>
      </c>
      <c r="HF77" s="97">
        <f>Juniori!HF27</f>
        <v>0</v>
      </c>
      <c r="HG77" s="97">
        <f>Juniori!HG27</f>
        <v>0</v>
      </c>
      <c r="HH77" s="97">
        <f>Juniori!HH27</f>
        <v>0</v>
      </c>
      <c r="HI77" s="97">
        <f>Juniori!HI27</f>
        <v>0</v>
      </c>
      <c r="HJ77" s="97">
        <f>Juniori!HJ27</f>
        <v>0</v>
      </c>
      <c r="HK77" s="97">
        <f>Juniori!HK27</f>
        <v>0</v>
      </c>
      <c r="HL77" s="97">
        <f>Juniori!HL27</f>
        <v>0</v>
      </c>
      <c r="HM77" s="97">
        <f>Juniori!HM27</f>
        <v>0</v>
      </c>
      <c r="HN77" s="97">
        <f>Juniori!HN27</f>
        <v>0</v>
      </c>
      <c r="HO77" s="97">
        <f>Juniori!HO27</f>
        <v>0</v>
      </c>
      <c r="HP77" s="97">
        <f>Juniori!HP27</f>
        <v>0</v>
      </c>
      <c r="HQ77" s="97">
        <f>Juniori!HQ27</f>
        <v>0</v>
      </c>
      <c r="HR77" s="97">
        <f>Juniori!HR27</f>
        <v>0</v>
      </c>
      <c r="HS77" s="97">
        <f>Juniori!HS27</f>
        <v>0</v>
      </c>
      <c r="HT77" s="97">
        <f>Juniori!HT27</f>
        <v>0</v>
      </c>
      <c r="HU77" s="97">
        <f>Juniori!HU27</f>
        <v>0</v>
      </c>
      <c r="HV77" s="97">
        <f>Juniori!HV27</f>
        <v>0</v>
      </c>
      <c r="HW77" s="97">
        <f>Juniori!HW27</f>
        <v>0</v>
      </c>
      <c r="HX77" s="97">
        <f>Juniori!HX27</f>
        <v>0</v>
      </c>
      <c r="HY77" s="97">
        <f>Juniori!HY27</f>
        <v>0</v>
      </c>
      <c r="HZ77" s="97">
        <f>Juniori!HZ27</f>
        <v>0</v>
      </c>
      <c r="IA77" s="97">
        <f>Juniori!IA27</f>
        <v>0</v>
      </c>
      <c r="IB77" s="97">
        <f>Juniori!IB27</f>
        <v>0</v>
      </c>
      <c r="IC77" s="97">
        <f>Juniori!IC27</f>
        <v>0</v>
      </c>
      <c r="ID77" s="97">
        <f>Juniori!ID27</f>
        <v>0</v>
      </c>
      <c r="IE77" s="97">
        <f>Juniori!IE27</f>
        <v>0</v>
      </c>
      <c r="IF77" s="97">
        <f>Juniori!IF27</f>
        <v>0</v>
      </c>
      <c r="IG77" s="97">
        <f>Juniori!IG27</f>
        <v>0</v>
      </c>
      <c r="IH77" s="97">
        <f>Juniori!IH27</f>
        <v>0</v>
      </c>
      <c r="II77" s="97">
        <f>Juniori!II27</f>
        <v>0</v>
      </c>
      <c r="IJ77" s="97">
        <f>Juniori!IJ27</f>
        <v>0</v>
      </c>
      <c r="IK77" s="97">
        <f>Juniori!IK27</f>
        <v>0</v>
      </c>
      <c r="IL77" s="97">
        <f>Juniori!IL27</f>
        <v>0</v>
      </c>
      <c r="IM77" s="97">
        <f>Juniori!IM27</f>
        <v>0</v>
      </c>
      <c r="IN77" s="97">
        <f>Juniori!IN27</f>
        <v>4</v>
      </c>
      <c r="IO77" s="97">
        <f>Juniori!IO27</f>
        <v>0</v>
      </c>
      <c r="IP77" s="97">
        <f>Juniori!IP27</f>
        <v>0</v>
      </c>
      <c r="IQ77" s="97">
        <f>Juniori!IQ27</f>
        <v>0</v>
      </c>
      <c r="IR77" s="97">
        <f>Juniori!IR27</f>
        <v>0</v>
      </c>
      <c r="IS77" s="97">
        <f>Juniori!IS27</f>
        <v>0</v>
      </c>
      <c r="IT77" s="97">
        <f>Juniori!IT27</f>
        <v>3</v>
      </c>
      <c r="IU77" s="97">
        <f>Juniori!IU27</f>
        <v>0</v>
      </c>
      <c r="IV77" s="97">
        <f>Juniori!IV27</f>
        <v>0</v>
      </c>
      <c r="IW77" s="97">
        <f>Juniori!IW27</f>
        <v>0</v>
      </c>
      <c r="IX77" s="97">
        <f>Juniori!IX27</f>
        <v>0</v>
      </c>
      <c r="IY77" s="97">
        <f>Juniori!IY27</f>
        <v>0</v>
      </c>
      <c r="IZ77" s="97">
        <f>Juniori!IZ27</f>
        <v>0</v>
      </c>
      <c r="JA77" s="97">
        <f>Juniori!JA27</f>
        <v>3</v>
      </c>
      <c r="JB77" s="97">
        <f>Juniori!JB27</f>
        <v>0</v>
      </c>
      <c r="JC77" s="97">
        <f>Juniori!JC27</f>
        <v>0</v>
      </c>
      <c r="JD77" s="97">
        <f>Juniori!JD27</f>
        <v>0</v>
      </c>
      <c r="JE77" s="97">
        <f>Juniori!JE27</f>
        <v>3</v>
      </c>
      <c r="JF77" s="97">
        <f>Juniori!JF27</f>
        <v>0</v>
      </c>
      <c r="JG77" s="97">
        <f>Juniori!JG27</f>
        <v>0</v>
      </c>
      <c r="JH77" s="97">
        <f>Juniori!JH27</f>
        <v>0</v>
      </c>
      <c r="JI77" s="97">
        <f>Juniori!JI27</f>
        <v>0</v>
      </c>
      <c r="JJ77" s="97">
        <f>Juniori!JJ27</f>
        <v>0</v>
      </c>
      <c r="JK77" s="97">
        <f>Juniori!JK27</f>
        <v>0</v>
      </c>
      <c r="JL77" s="97">
        <f>Juniori!JL27</f>
        <v>0</v>
      </c>
      <c r="JM77" s="97">
        <f>Juniori!JM27</f>
        <v>0</v>
      </c>
      <c r="JN77" s="97">
        <f>Juniori!JN27</f>
        <v>0</v>
      </c>
      <c r="JO77" s="97">
        <f>Juniori!JO27</f>
        <v>0</v>
      </c>
      <c r="JP77" s="97">
        <f>Juniori!JP27</f>
        <v>0</v>
      </c>
      <c r="JQ77" s="97">
        <f>Juniori!JQ27</f>
        <v>0</v>
      </c>
      <c r="JR77" s="97">
        <f>Juniori!JR27</f>
        <v>0</v>
      </c>
      <c r="JS77" s="97">
        <f>Juniori!JS27</f>
        <v>0</v>
      </c>
      <c r="JT77" s="97">
        <f>Juniori!JT27</f>
        <v>0</v>
      </c>
      <c r="JU77" s="97">
        <f>Juniori!JU27</f>
        <v>0</v>
      </c>
      <c r="JV77" s="97">
        <f>Juniori!JV27</f>
        <v>0</v>
      </c>
      <c r="JW77" s="97">
        <f>Juniori!JW27</f>
        <v>0</v>
      </c>
      <c r="JX77" s="97">
        <f>Juniori!JX27</f>
        <v>0</v>
      </c>
      <c r="JY77" s="97">
        <f>Juniori!JY27</f>
        <v>0</v>
      </c>
      <c r="JZ77" s="97">
        <f>Juniori!JZ27</f>
        <v>0</v>
      </c>
      <c r="KA77" s="97">
        <f>Juniori!KA27</f>
        <v>0</v>
      </c>
      <c r="KB77" s="97">
        <f>Juniori!KB27</f>
        <v>0</v>
      </c>
      <c r="KC77" s="97">
        <f>Juniori!KC27</f>
        <v>0</v>
      </c>
      <c r="KD77" s="97">
        <f>Juniori!KD27</f>
        <v>0</v>
      </c>
      <c r="KE77" s="97">
        <f>Juniori!KE27</f>
        <v>0</v>
      </c>
      <c r="KF77" s="97">
        <f>Juniori!KF27</f>
        <v>0</v>
      </c>
      <c r="KG77" s="97">
        <f>Juniori!KG27</f>
        <v>0</v>
      </c>
      <c r="KH77" s="97">
        <f>Juniori!KH27</f>
        <v>0</v>
      </c>
      <c r="KI77" s="97">
        <f>Juniori!KI27</f>
        <v>0</v>
      </c>
      <c r="KJ77" s="97">
        <f>Juniori!KJ27</f>
        <v>0</v>
      </c>
      <c r="KK77" s="97">
        <f>Juniori!KK27</f>
        <v>0</v>
      </c>
      <c r="KL77" s="97">
        <f>Juniori!KL27</f>
        <v>0</v>
      </c>
      <c r="KM77" s="97">
        <f>Juniori!KM27</f>
        <v>0</v>
      </c>
      <c r="KN77" s="97">
        <f>Juniori!KN27</f>
        <v>0</v>
      </c>
      <c r="KO77" s="97">
        <f>Juniori!KO27</f>
        <v>0</v>
      </c>
      <c r="KP77" s="97">
        <f>Juniori!KP27</f>
        <v>0</v>
      </c>
      <c r="KQ77" s="97">
        <f>Juniori!KQ27</f>
        <v>0</v>
      </c>
      <c r="KR77" s="97">
        <f>Juniori!KR27</f>
        <v>0</v>
      </c>
      <c r="KS77" s="97">
        <f>Juniori!KS27</f>
        <v>0</v>
      </c>
      <c r="KT77" s="97">
        <f>Juniori!KT27</f>
        <v>0</v>
      </c>
      <c r="KU77" s="97">
        <f>Juniori!KU27</f>
        <v>0</v>
      </c>
      <c r="KV77" s="97">
        <f>Juniori!KV27</f>
        <v>0</v>
      </c>
      <c r="KW77" s="97">
        <f>Juniori!KW27</f>
        <v>0</v>
      </c>
      <c r="KX77" s="97">
        <f>Juniori!KX27</f>
        <v>0</v>
      </c>
      <c r="KY77" s="97">
        <f>Juniori!KY27</f>
        <v>0</v>
      </c>
      <c r="KZ77" s="97">
        <f>Juniori!KZ27</f>
        <v>0</v>
      </c>
      <c r="LA77" s="97">
        <f>Juniori!LA27</f>
        <v>0</v>
      </c>
      <c r="LB77" s="97">
        <f>Juniori!LB27</f>
        <v>0</v>
      </c>
      <c r="LC77" s="97">
        <f>Juniori!LC27</f>
        <v>0</v>
      </c>
      <c r="LD77" s="97">
        <f>Juniori!LD27</f>
        <v>0</v>
      </c>
      <c r="LE77" s="97">
        <f>Juniori!LE27</f>
        <v>0</v>
      </c>
      <c r="LF77" s="97">
        <f>Juniori!LF27</f>
        <v>0</v>
      </c>
      <c r="LG77" s="97">
        <f>Juniori!LG27</f>
        <v>0</v>
      </c>
      <c r="LH77" s="97">
        <f>Juniori!LH27</f>
        <v>0</v>
      </c>
      <c r="LI77" s="97">
        <f>Juniori!LI27</f>
        <v>0</v>
      </c>
      <c r="LJ77" s="97">
        <f>Juniori!LJ27</f>
        <v>0</v>
      </c>
      <c r="LK77" s="97">
        <f>Juniori!LK27</f>
        <v>0</v>
      </c>
      <c r="LL77" s="97">
        <f>Juniori!LL27</f>
        <v>0</v>
      </c>
      <c r="LM77" s="97">
        <f>Juniori!LM27</f>
        <v>0</v>
      </c>
      <c r="LN77" s="97">
        <f>Juniori!LN27</f>
        <v>0</v>
      </c>
      <c r="LO77" s="97">
        <f>Juniori!LO27</f>
        <v>0</v>
      </c>
      <c r="LP77" s="97">
        <f>Juniori!LP27</f>
        <v>0</v>
      </c>
      <c r="LQ77" s="97">
        <f>Juniori!LQ27</f>
        <v>0</v>
      </c>
      <c r="LR77" s="97">
        <f>Juniori!LR27</f>
        <v>0</v>
      </c>
      <c r="LS77" s="97">
        <f>Juniori!LS27</f>
        <v>0</v>
      </c>
      <c r="LT77" s="97">
        <f>Juniori!LT27</f>
        <v>0</v>
      </c>
      <c r="LU77" s="97">
        <f>Juniori!LU27</f>
        <v>0</v>
      </c>
      <c r="LV77" s="97">
        <f>Juniori!LV27</f>
        <v>0</v>
      </c>
      <c r="LW77" s="97">
        <f>Juniori!LW27</f>
        <v>0</v>
      </c>
      <c r="LX77" s="97">
        <f>Juniori!LX27</f>
        <v>0</v>
      </c>
      <c r="LY77" s="97">
        <f>Juniori!LY27</f>
        <v>0</v>
      </c>
      <c r="LZ77" s="97">
        <f>Juniori!LZ27</f>
        <v>0</v>
      </c>
      <c r="MA77" s="97">
        <f>Juniori!MA27</f>
        <v>0</v>
      </c>
      <c r="MB77" s="97">
        <f>Juniori!MB27</f>
        <v>0</v>
      </c>
      <c r="MC77" s="97">
        <f>Juniori!MC27</f>
        <v>0</v>
      </c>
      <c r="MD77" s="97">
        <f>Juniori!MD27</f>
        <v>0</v>
      </c>
      <c r="ME77" s="97">
        <f>Juniori!ME27</f>
        <v>0</v>
      </c>
      <c r="MF77" s="97">
        <f>Juniori!MF27</f>
        <v>0</v>
      </c>
      <c r="MG77" s="97">
        <f>Juniori!MG27</f>
        <v>0</v>
      </c>
      <c r="MH77" s="97">
        <f>Juniori!MH27</f>
        <v>0</v>
      </c>
      <c r="MI77" s="97">
        <f>Juniori!MI27</f>
        <v>0</v>
      </c>
      <c r="MJ77" s="97">
        <f>Juniori!MJ27</f>
        <v>0</v>
      </c>
      <c r="MK77" s="97">
        <f>Juniori!MK27</f>
        <v>0</v>
      </c>
      <c r="ML77" s="97">
        <f>Juniori!ML27</f>
        <v>0</v>
      </c>
      <c r="MM77" s="97">
        <f>Juniori!MM27</f>
        <v>0</v>
      </c>
      <c r="MN77" s="97">
        <f>Juniori!MN27</f>
        <v>0</v>
      </c>
      <c r="MO77" s="97">
        <f>Juniori!MO27</f>
        <v>0</v>
      </c>
      <c r="MP77" s="97">
        <f>Juniori!MP27</f>
        <v>0</v>
      </c>
      <c r="MQ77" s="97">
        <f>Juniori!MQ27</f>
        <v>0</v>
      </c>
      <c r="MR77" s="97">
        <f>Juniori!MR27</f>
        <v>0</v>
      </c>
      <c r="MS77" s="97">
        <f>Juniori!MS27</f>
        <v>0</v>
      </c>
      <c r="MT77" s="97">
        <f>Juniori!MT27</f>
        <v>0</v>
      </c>
      <c r="MU77" s="97">
        <f>Juniori!MU27</f>
        <v>0</v>
      </c>
      <c r="MV77" s="97">
        <f>Juniori!MV27</f>
        <v>0</v>
      </c>
      <c r="MW77" s="97">
        <f>Juniori!MW27</f>
        <v>0</v>
      </c>
      <c r="MX77" s="97">
        <f>Juniori!MX27</f>
        <v>0</v>
      </c>
      <c r="MY77" s="97">
        <f>Juniori!MY27</f>
        <v>0</v>
      </c>
      <c r="MZ77" s="97">
        <f>Juniori!MZ27</f>
        <v>0</v>
      </c>
      <c r="NA77" s="97">
        <f>Juniori!NA27</f>
        <v>0</v>
      </c>
      <c r="NB77" s="97">
        <f>Juniori!NB27</f>
        <v>0</v>
      </c>
      <c r="NC77" s="97">
        <f>Juniori!NC27</f>
        <v>0</v>
      </c>
      <c r="ND77" s="97">
        <f>Juniori!ND27</f>
        <v>0</v>
      </c>
      <c r="NE77" s="97">
        <f>Juniori!NE27</f>
        <v>0</v>
      </c>
      <c r="NF77" s="97">
        <f>Juniori!NF27</f>
        <v>0</v>
      </c>
      <c r="NG77" s="97">
        <f>Juniori!NG27</f>
        <v>0</v>
      </c>
      <c r="NH77" s="97">
        <f>Juniori!NH27</f>
        <v>0</v>
      </c>
      <c r="NI77" s="97">
        <f>Juniori!NI27</f>
        <v>0</v>
      </c>
      <c r="NJ77" s="97">
        <f>Juniori!NJ27</f>
        <v>0</v>
      </c>
      <c r="NK77" s="97">
        <f>Juniori!NK27</f>
        <v>0</v>
      </c>
      <c r="NL77" s="97">
        <f>Juniori!NL27</f>
        <v>0</v>
      </c>
      <c r="NM77" s="97">
        <f>Juniori!NM27</f>
        <v>0</v>
      </c>
      <c r="NN77" s="97">
        <f>Juniori!NN27</f>
        <v>0</v>
      </c>
      <c r="NO77" s="97">
        <f>Juniori!NO27</f>
        <v>0</v>
      </c>
      <c r="NP77" s="97">
        <f>Juniori!NP27</f>
        <v>0</v>
      </c>
      <c r="NQ77" s="97">
        <f>Juniori!NQ27</f>
        <v>0</v>
      </c>
      <c r="NR77" s="97">
        <f>Juniori!NR27</f>
        <v>0</v>
      </c>
      <c r="NS77" s="97">
        <f>Juniori!NS27</f>
        <v>0</v>
      </c>
      <c r="NT77" s="97">
        <f>Juniori!NT27</f>
        <v>0</v>
      </c>
      <c r="NU77" s="97">
        <f>Juniori!NU27</f>
        <v>0</v>
      </c>
      <c r="NV77" s="97">
        <f>Juniori!NV27</f>
        <v>0</v>
      </c>
      <c r="NW77" s="97">
        <f>Juniori!NW27</f>
        <v>0</v>
      </c>
      <c r="NX77" s="97">
        <f>Juniori!NX27</f>
        <v>0</v>
      </c>
      <c r="NY77" s="97">
        <f>Juniori!NY27</f>
        <v>0</v>
      </c>
      <c r="NZ77" s="97">
        <f>Juniori!NZ27</f>
        <v>0</v>
      </c>
      <c r="OA77" s="97">
        <f>Juniori!OA27</f>
        <v>0</v>
      </c>
      <c r="OB77" s="97">
        <f>Juniori!OB27</f>
        <v>0</v>
      </c>
      <c r="OC77" s="97">
        <f>Juniori!OC27</f>
        <v>0</v>
      </c>
      <c r="OD77" s="97">
        <f>Juniori!OD27</f>
        <v>0</v>
      </c>
      <c r="OE77" s="97">
        <f>Juniori!OE27</f>
        <v>0</v>
      </c>
      <c r="OF77" s="97">
        <f>Juniori!OF27</f>
        <v>0</v>
      </c>
      <c r="OG77" s="97">
        <f>Juniori!OG27</f>
        <v>0</v>
      </c>
      <c r="OH77" s="97">
        <f>Juniori!OH27</f>
        <v>0</v>
      </c>
      <c r="OI77" s="97">
        <f>Juniori!OI27</f>
        <v>0</v>
      </c>
      <c r="OJ77" s="97">
        <f>Juniori!OJ27</f>
        <v>0</v>
      </c>
      <c r="OK77" s="97">
        <f>Juniori!OK27</f>
        <v>0</v>
      </c>
      <c r="OL77" s="97">
        <f>Juniori!OL27</f>
        <v>0</v>
      </c>
      <c r="OM77" s="97">
        <f>Juniori!OM27</f>
        <v>0</v>
      </c>
      <c r="ON77" s="97">
        <f>Juniori!ON27</f>
        <v>0</v>
      </c>
      <c r="OO77" s="97">
        <f>Juniori!OO27</f>
        <v>0</v>
      </c>
      <c r="OP77" s="97">
        <f>Juniori!OP27</f>
        <v>0</v>
      </c>
      <c r="OQ77" s="97">
        <f>Juniori!OQ27</f>
        <v>0</v>
      </c>
      <c r="OR77" s="97">
        <f>Juniori!OR27</f>
        <v>0</v>
      </c>
      <c r="OS77" s="97">
        <f>Juniori!OS27</f>
        <v>0</v>
      </c>
      <c r="OT77" s="97">
        <f>Juniori!OT27</f>
        <v>0</v>
      </c>
      <c r="OU77" s="97">
        <f>Juniori!OU27</f>
        <v>0</v>
      </c>
      <c r="OV77" s="97">
        <f>Juniori!OV27</f>
        <v>0</v>
      </c>
      <c r="OW77" s="97">
        <f>Juniori!OW27</f>
        <v>0</v>
      </c>
      <c r="OX77" s="97">
        <f>Juniori!OX27</f>
        <v>0</v>
      </c>
      <c r="OY77" s="97">
        <f>Juniori!OY27</f>
        <v>0</v>
      </c>
      <c r="OZ77" s="97">
        <f>Juniori!OZ27</f>
        <v>0</v>
      </c>
      <c r="PA77" s="97">
        <f>Juniori!PA27</f>
        <v>0</v>
      </c>
      <c r="PB77" s="97">
        <f>Juniori!PB27</f>
        <v>0</v>
      </c>
      <c r="PC77" s="97">
        <f>Juniori!PC27</f>
        <v>0</v>
      </c>
      <c r="PD77" s="97">
        <f>Juniori!PD27</f>
        <v>0</v>
      </c>
      <c r="PE77" s="97">
        <f>Juniori!PE27</f>
        <v>0</v>
      </c>
      <c r="PF77" s="97">
        <f>Juniori!PF27</f>
        <v>0</v>
      </c>
      <c r="PG77" s="97">
        <f>Juniori!PG27</f>
        <v>0</v>
      </c>
      <c r="PH77" s="97">
        <f>Juniori!PH27</f>
        <v>0</v>
      </c>
      <c r="PI77" s="97">
        <f>Juniori!PI27</f>
        <v>0</v>
      </c>
      <c r="PJ77" s="97">
        <f>Juniori!PJ27</f>
        <v>0</v>
      </c>
      <c r="PK77" s="97">
        <f>Juniori!PK27</f>
        <v>0</v>
      </c>
      <c r="PL77" s="97">
        <f>Juniori!PL27</f>
        <v>0</v>
      </c>
      <c r="PM77" s="97">
        <f>Juniori!PM27</f>
        <v>0</v>
      </c>
      <c r="PN77" s="97">
        <f>Juniori!PN27</f>
        <v>0</v>
      </c>
      <c r="PO77" s="97">
        <f>Juniori!PO27</f>
        <v>0</v>
      </c>
      <c r="PP77" s="97">
        <f>Juniori!PP27</f>
        <v>0</v>
      </c>
      <c r="PQ77" s="97">
        <f>Juniori!PQ27</f>
        <v>0</v>
      </c>
      <c r="PR77" s="97">
        <f>Juniori!PR27</f>
        <v>0</v>
      </c>
      <c r="PS77" s="97">
        <f>Juniori!PS27</f>
        <v>0</v>
      </c>
      <c r="PT77" s="97">
        <f>Juniori!PT27</f>
        <v>0</v>
      </c>
      <c r="PU77" s="97">
        <f>Juniori!PU27</f>
        <v>0</v>
      </c>
      <c r="PV77" s="97">
        <f>Juniori!PV27</f>
        <v>0</v>
      </c>
      <c r="PW77" s="97">
        <f>Juniori!PW27</f>
        <v>0</v>
      </c>
      <c r="PX77" s="97">
        <f>Juniori!PX27</f>
        <v>0</v>
      </c>
      <c r="PY77" s="97">
        <f>Juniori!PY27</f>
        <v>0</v>
      </c>
      <c r="PZ77" s="97">
        <f>Juniori!PZ27</f>
        <v>0</v>
      </c>
      <c r="QA77" s="97">
        <f>Juniori!QA27</f>
        <v>0</v>
      </c>
      <c r="QB77" s="97">
        <f>Juniori!QB27</f>
        <v>0</v>
      </c>
      <c r="QC77" s="97">
        <f>Juniori!QC27</f>
        <v>0</v>
      </c>
      <c r="QD77" s="97">
        <f>Juniori!QD27</f>
        <v>0</v>
      </c>
      <c r="QE77" s="97">
        <f>Juniori!QE27</f>
        <v>0</v>
      </c>
      <c r="QF77" s="97">
        <f>Juniori!QF27</f>
        <v>0</v>
      </c>
      <c r="QG77" s="97">
        <f>Juniori!QG27</f>
        <v>0</v>
      </c>
      <c r="QH77" s="97">
        <f>Juniori!QH27</f>
        <v>0</v>
      </c>
      <c r="QI77" s="97">
        <f>Juniori!QI27</f>
        <v>0</v>
      </c>
      <c r="QJ77" s="97">
        <f>Juniori!QJ27</f>
        <v>0</v>
      </c>
      <c r="QK77" s="97">
        <f>Juniori!QK27</f>
        <v>0</v>
      </c>
      <c r="QL77" s="97">
        <f>Juniori!QL27</f>
        <v>0</v>
      </c>
      <c r="QM77" s="97">
        <f>Juniori!QM27</f>
        <v>0</v>
      </c>
      <c r="QN77" s="97">
        <f>Juniori!QN27</f>
        <v>0</v>
      </c>
      <c r="QO77" s="97">
        <f>Juniori!QO27</f>
        <v>0</v>
      </c>
      <c r="QP77" s="97">
        <f>Juniori!QP27</f>
        <v>0</v>
      </c>
      <c r="QQ77" s="97">
        <f>Juniori!QQ27</f>
        <v>0</v>
      </c>
      <c r="QR77" s="97">
        <f>Juniori!QR27</f>
        <v>0</v>
      </c>
      <c r="QS77" s="97">
        <f>Juniori!QS27</f>
        <v>0</v>
      </c>
      <c r="QT77" s="97">
        <f>Juniori!QT27</f>
        <v>0</v>
      </c>
      <c r="QU77" s="97">
        <f>Juniori!QU27</f>
        <v>0</v>
      </c>
      <c r="QV77" s="97">
        <f>Juniori!QV27</f>
        <v>0</v>
      </c>
      <c r="QW77" s="97">
        <f>Juniori!QW27</f>
        <v>0</v>
      </c>
      <c r="QX77" s="97">
        <f>Juniori!QX27</f>
        <v>0</v>
      </c>
      <c r="QY77" s="97">
        <f>Juniori!QY27</f>
        <v>0</v>
      </c>
      <c r="QZ77" s="97">
        <f>Juniori!QZ27</f>
        <v>0</v>
      </c>
      <c r="RA77" s="97">
        <f>Juniori!RA27</f>
        <v>0</v>
      </c>
      <c r="RB77" s="97">
        <f>Juniori!RB27</f>
        <v>0</v>
      </c>
      <c r="RC77" s="97">
        <f>Juniori!RC27</f>
        <v>0</v>
      </c>
      <c r="RD77" s="97">
        <f>Juniori!RD27</f>
        <v>0</v>
      </c>
      <c r="RE77" s="97">
        <f>Juniori!RE27</f>
        <v>0</v>
      </c>
      <c r="RF77" s="97">
        <f>Juniori!RF27</f>
        <v>0</v>
      </c>
      <c r="RG77" s="97">
        <f>Juniori!RG27</f>
        <v>0</v>
      </c>
      <c r="RH77" s="97">
        <f>Juniori!RH27</f>
        <v>0</v>
      </c>
      <c r="RI77" s="97">
        <f>Juniori!RI27</f>
        <v>0</v>
      </c>
      <c r="RJ77" s="97">
        <f>Juniori!RJ27</f>
        <v>0</v>
      </c>
      <c r="RK77" s="97">
        <f>Juniori!RK27</f>
        <v>0</v>
      </c>
      <c r="RL77" s="97">
        <f>Juniori!RL27</f>
        <v>0</v>
      </c>
      <c r="RM77" s="97">
        <f>Juniori!RM27</f>
        <v>0</v>
      </c>
      <c r="RN77" s="97">
        <f>Juniori!RN27</f>
        <v>0</v>
      </c>
      <c r="RO77" s="97">
        <f>Juniori!RO27</f>
        <v>0</v>
      </c>
      <c r="RP77" s="97">
        <f>Juniori!RP27</f>
        <v>0</v>
      </c>
      <c r="RQ77" s="97">
        <f>Juniori!RQ27</f>
        <v>0</v>
      </c>
      <c r="RR77" s="97">
        <f>Juniori!RR27</f>
        <v>0</v>
      </c>
      <c r="RS77" s="97">
        <f>Juniori!RS27</f>
        <v>0</v>
      </c>
      <c r="RT77" s="97">
        <f>Juniori!RT27</f>
        <v>0</v>
      </c>
      <c r="RU77" s="97">
        <f>Juniori!RU27</f>
        <v>0</v>
      </c>
      <c r="RV77" s="97">
        <f>Juniori!RV27</f>
        <v>0</v>
      </c>
      <c r="RW77" s="97">
        <f>Juniori!RW27</f>
        <v>0</v>
      </c>
      <c r="RX77" s="97">
        <f>Juniori!RX27</f>
        <v>0</v>
      </c>
      <c r="RY77" s="97">
        <f>Juniori!RY27</f>
        <v>0</v>
      </c>
      <c r="RZ77" s="97">
        <f>Juniori!RZ27</f>
        <v>0</v>
      </c>
      <c r="SA77" s="97">
        <f>Juniori!SA27</f>
        <v>0</v>
      </c>
      <c r="SB77" s="97">
        <f>Juniori!SB27</f>
        <v>0</v>
      </c>
      <c r="SC77" s="97">
        <f>Juniori!SC27</f>
        <v>0</v>
      </c>
      <c r="SD77" s="97">
        <f>Juniori!SD27</f>
        <v>0</v>
      </c>
      <c r="SE77" s="97">
        <f>Juniori!SE27</f>
        <v>0</v>
      </c>
      <c r="SF77" s="97">
        <f>Juniori!SF27</f>
        <v>0</v>
      </c>
      <c r="SG77" s="97">
        <f>Juniori!SG27</f>
        <v>0</v>
      </c>
      <c r="SH77" s="97">
        <f>Juniori!SH27</f>
        <v>0</v>
      </c>
      <c r="SI77" s="97">
        <f>Juniori!SI27</f>
        <v>0</v>
      </c>
      <c r="SJ77" s="97">
        <f>Juniori!SJ27</f>
        <v>0</v>
      </c>
      <c r="SK77" s="97">
        <f>Juniori!SK27</f>
        <v>0</v>
      </c>
      <c r="SL77" s="97">
        <f>Juniori!SL27</f>
        <v>0</v>
      </c>
      <c r="SM77" s="97">
        <f>Juniori!SM27</f>
        <v>0</v>
      </c>
      <c r="SN77" s="97">
        <f>Juniori!SN27</f>
        <v>0</v>
      </c>
      <c r="SO77" s="97">
        <f>Juniori!SO27</f>
        <v>0</v>
      </c>
      <c r="SP77" s="97">
        <f>Juniori!SP27</f>
        <v>0</v>
      </c>
      <c r="SQ77" s="97">
        <f>Juniori!SQ27</f>
        <v>0</v>
      </c>
      <c r="SR77" s="97">
        <f>Juniori!SR27</f>
        <v>0</v>
      </c>
      <c r="SS77" s="97">
        <f>Juniori!SS27</f>
        <v>0</v>
      </c>
      <c r="ST77" s="97">
        <f>Juniori!ST27</f>
        <v>0</v>
      </c>
      <c r="SU77" s="97">
        <f>Juniori!SU27</f>
        <v>0</v>
      </c>
      <c r="SV77" s="97">
        <f>Juniori!SV27</f>
        <v>0</v>
      </c>
      <c r="SW77" s="97">
        <f>Juniori!SW27</f>
        <v>0</v>
      </c>
      <c r="SX77" s="97">
        <f>Juniori!SX27</f>
        <v>0</v>
      </c>
      <c r="SY77" s="97">
        <f>Juniori!SY27</f>
        <v>0</v>
      </c>
      <c r="SZ77" s="97">
        <f>Juniori!SZ27</f>
        <v>0</v>
      </c>
      <c r="TA77" s="97">
        <f>Juniori!TA27</f>
        <v>0</v>
      </c>
      <c r="TB77" s="97">
        <f>Juniori!TB27</f>
        <v>0</v>
      </c>
    </row>
    <row r="78" spans="1:522" s="1" customFormat="1" ht="18" customHeight="1" x14ac:dyDescent="0.2">
      <c r="A78" s="12">
        <v>57</v>
      </c>
      <c r="B78" s="11" t="s">
        <v>566</v>
      </c>
      <c r="C78" s="1">
        <v>13132</v>
      </c>
      <c r="D78" s="1">
        <v>2009</v>
      </c>
      <c r="E78" s="4" t="s">
        <v>568</v>
      </c>
      <c r="F78" s="9">
        <v>9910</v>
      </c>
      <c r="G78" s="9" t="s">
        <v>98</v>
      </c>
      <c r="H78" s="4" t="s">
        <v>20</v>
      </c>
      <c r="I78" s="1">
        <f>SUM(K78:TB78)</f>
        <v>19.5</v>
      </c>
      <c r="J78" s="12">
        <f>Tabuľka4[[#This Row],[Stĺpec9]]</f>
        <v>19.5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102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 t="s">
        <v>516</v>
      </c>
      <c r="CB78" s="97"/>
      <c r="CC78" s="97"/>
      <c r="CD78" s="97"/>
      <c r="CE78" s="102" t="s">
        <v>516</v>
      </c>
      <c r="CF78" s="97"/>
      <c r="CG78" s="97"/>
      <c r="CH78" s="97"/>
      <c r="CI78" s="97"/>
      <c r="CJ78" s="102" t="s">
        <v>516</v>
      </c>
      <c r="CK78" s="97"/>
      <c r="CL78" s="97"/>
      <c r="CM78" s="97"/>
      <c r="CN78" s="97"/>
      <c r="CO78" s="97">
        <v>1</v>
      </c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>
        <v>3</v>
      </c>
      <c r="EP78" s="102" t="s">
        <v>516</v>
      </c>
      <c r="EQ78" s="97"/>
      <c r="ER78" s="97"/>
      <c r="ES78" s="97"/>
      <c r="ET78" s="97"/>
      <c r="EU78" s="102" t="s">
        <v>516</v>
      </c>
      <c r="EV78" s="97">
        <v>2</v>
      </c>
      <c r="EW78" s="97"/>
      <c r="EX78" s="97"/>
      <c r="EY78" s="97" t="s">
        <v>516</v>
      </c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>
        <v>1</v>
      </c>
      <c r="HJ78" s="97"/>
      <c r="HK78" s="97"/>
      <c r="HL78" s="97"/>
      <c r="HM78" s="97" t="s">
        <v>516</v>
      </c>
      <c r="HN78" s="97"/>
      <c r="HO78" s="97"/>
      <c r="HP78" s="97"/>
      <c r="HQ78" s="97"/>
      <c r="HR78" s="97">
        <v>1</v>
      </c>
      <c r="HS78" s="97"/>
      <c r="HT78" s="97"/>
      <c r="HU78" s="97"/>
      <c r="HV78" s="97"/>
      <c r="HW78" s="97" t="s">
        <v>516</v>
      </c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>
        <v>3</v>
      </c>
      <c r="JL78" s="97">
        <v>3</v>
      </c>
      <c r="JM78" s="97"/>
      <c r="JN78" s="97"/>
      <c r="JO78" s="97"/>
      <c r="JP78" s="102" t="s">
        <v>516</v>
      </c>
      <c r="JQ78" s="97"/>
      <c r="JR78" s="97"/>
      <c r="JS78" s="97">
        <f>(3*1.5)</f>
        <v>4.5</v>
      </c>
      <c r="JT78" s="97"/>
      <c r="JU78" s="97"/>
      <c r="JV78" s="97"/>
      <c r="JW78" s="97"/>
      <c r="JX78" s="97"/>
      <c r="JY78" s="97" t="s">
        <v>516</v>
      </c>
      <c r="JZ78" s="97"/>
      <c r="KA78" s="97"/>
      <c r="KB78" s="97" t="s">
        <v>516</v>
      </c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 t="s">
        <v>516</v>
      </c>
      <c r="KO78" s="97"/>
      <c r="KP78" s="97"/>
      <c r="KQ78" s="97"/>
      <c r="KR78" s="97"/>
      <c r="KS78" s="97"/>
      <c r="KT78" s="97"/>
      <c r="KU78" s="97"/>
      <c r="KV78" s="97"/>
      <c r="KW78" s="97" t="s">
        <v>516</v>
      </c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 t="s">
        <v>516</v>
      </c>
      <c r="LM78" s="97" t="s">
        <v>516</v>
      </c>
      <c r="LN78" s="97"/>
      <c r="LO78" s="97"/>
      <c r="LP78" s="97"/>
      <c r="LQ78" s="97"/>
      <c r="LR78" s="97"/>
      <c r="LS78" s="97"/>
      <c r="LT78" s="97" t="s">
        <v>516</v>
      </c>
      <c r="LU78" s="97">
        <v>1</v>
      </c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  <c r="MY78" s="64"/>
      <c r="MZ78" s="64"/>
      <c r="NA78" s="64"/>
      <c r="NB78" s="64"/>
      <c r="NC78" s="64"/>
      <c r="ND78" s="64"/>
      <c r="NE78" s="64"/>
      <c r="NF78" s="64"/>
      <c r="NG78" s="64"/>
      <c r="NH78" s="64"/>
      <c r="NI78" s="64"/>
      <c r="NJ78" s="64"/>
      <c r="NK78" s="64"/>
      <c r="NL78" s="64"/>
      <c r="NM78" s="64"/>
      <c r="NN78" s="64"/>
      <c r="NO78" s="64"/>
      <c r="NP78" s="64"/>
      <c r="NQ78" s="64"/>
      <c r="NR78" s="64"/>
      <c r="NS78" s="64"/>
      <c r="NT78" s="64"/>
      <c r="NU78" s="64"/>
      <c r="NV78" s="64"/>
      <c r="NW78" s="64"/>
      <c r="NX78" s="64"/>
      <c r="NY78" s="64"/>
      <c r="NZ78" s="64"/>
      <c r="OA78" s="64"/>
      <c r="OB78" s="64"/>
      <c r="OC78" s="64"/>
      <c r="OD78" s="64"/>
      <c r="OE78" s="64"/>
      <c r="OF78" s="64"/>
      <c r="OG78" s="64"/>
      <c r="OH78" s="64"/>
      <c r="OI78" s="64"/>
      <c r="OJ78" s="64"/>
      <c r="OK78" s="64"/>
      <c r="OL78" s="64"/>
      <c r="OM78" s="64"/>
      <c r="ON78" s="64"/>
      <c r="OO78" s="64"/>
      <c r="OP78" s="64"/>
      <c r="OQ78" s="64"/>
      <c r="OR78" s="64"/>
      <c r="OS78" s="64"/>
      <c r="OT78" s="64"/>
      <c r="OU78" s="64"/>
      <c r="OV78" s="64"/>
      <c r="OW78" s="64"/>
      <c r="OX78" s="64"/>
      <c r="OY78" s="64"/>
      <c r="OZ78" s="64"/>
      <c r="PA78" s="64"/>
      <c r="PB78" s="64"/>
      <c r="PC78" s="64"/>
      <c r="PD78" s="64"/>
      <c r="PE78" s="64"/>
      <c r="PF78" s="64"/>
      <c r="PG78" s="64"/>
      <c r="PH78" s="64"/>
      <c r="PI78" s="64"/>
      <c r="PJ78" s="64"/>
      <c r="PK78" s="64"/>
      <c r="PL78" s="64"/>
      <c r="PM78" s="64"/>
      <c r="PN78" s="64"/>
      <c r="PO78" s="64"/>
      <c r="PP78" s="64"/>
      <c r="PQ78" s="64"/>
      <c r="PR78" s="64"/>
      <c r="PS78" s="64"/>
      <c r="PT78" s="64"/>
      <c r="PU78" s="64"/>
      <c r="PV78" s="64"/>
      <c r="PW78" s="64"/>
      <c r="PX78" s="64"/>
      <c r="PY78" s="64"/>
      <c r="PZ78" s="64"/>
      <c r="QA78" s="64"/>
      <c r="QB78" s="64"/>
      <c r="QC78" s="64"/>
      <c r="QD78" s="64"/>
      <c r="QE78" s="64"/>
      <c r="QF78" s="64"/>
      <c r="QG78" s="64"/>
      <c r="QH78" s="64"/>
      <c r="QI78" s="64"/>
      <c r="QJ78" s="64"/>
      <c r="QK78" s="64"/>
      <c r="QL78" s="64"/>
      <c r="QM78" s="64"/>
      <c r="QN78" s="64"/>
      <c r="QO78" s="64"/>
      <c r="QP78" s="64"/>
      <c r="QQ78" s="64"/>
      <c r="QR78" s="64"/>
      <c r="QS78" s="64"/>
      <c r="QT78" s="64"/>
      <c r="QU78" s="64"/>
      <c r="QV78" s="64"/>
      <c r="QW78" s="64"/>
      <c r="QX78" s="64"/>
      <c r="QY78" s="64"/>
      <c r="QZ78" s="64"/>
      <c r="RA78" s="64"/>
      <c r="RB78" s="64"/>
      <c r="RC78" s="64"/>
      <c r="RD78" s="64"/>
      <c r="RE78" s="64"/>
      <c r="RF78" s="64"/>
      <c r="RG78" s="64"/>
      <c r="RH78" s="64"/>
      <c r="RI78" s="64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" customFormat="1" ht="18" customHeight="1" x14ac:dyDescent="0.2">
      <c r="A79" s="12">
        <v>58</v>
      </c>
      <c r="B79" s="11" t="s">
        <v>477</v>
      </c>
      <c r="C79" s="1">
        <v>12995</v>
      </c>
      <c r="D79" s="1">
        <v>2015</v>
      </c>
      <c r="E79" s="4" t="s">
        <v>476</v>
      </c>
      <c r="F79" s="1">
        <v>9643</v>
      </c>
      <c r="G79" s="9" t="s">
        <v>97</v>
      </c>
      <c r="H79" s="4" t="s">
        <v>478</v>
      </c>
      <c r="I79" s="1">
        <f t="shared" si="9"/>
        <v>19</v>
      </c>
      <c r="J79" s="12">
        <f>Tabuľka4[[#This Row],[Stĺpec9]]</f>
        <v>19</v>
      </c>
      <c r="K79" s="97">
        <f>'Mladí jazdci'!K20</f>
        <v>0</v>
      </c>
      <c r="L79" s="97">
        <f>'Mladí jazdci'!L20</f>
        <v>0</v>
      </c>
      <c r="M79" s="97">
        <f>'Mladí jazdci'!M20</f>
        <v>0</v>
      </c>
      <c r="N79" s="97">
        <f>'Mladí jazdci'!N20</f>
        <v>0</v>
      </c>
      <c r="O79" s="97">
        <f>'Mladí jazdci'!O20</f>
        <v>0</v>
      </c>
      <c r="P79" s="97">
        <f>'Mladí jazdci'!P20</f>
        <v>0</v>
      </c>
      <c r="Q79" s="97">
        <f>'Mladí jazdci'!Q20</f>
        <v>0</v>
      </c>
      <c r="R79" s="97">
        <f>'Mladí jazdci'!R20</f>
        <v>0</v>
      </c>
      <c r="S79" s="97">
        <f>'Mladí jazdci'!S20</f>
        <v>0</v>
      </c>
      <c r="T79" s="97">
        <f>'Mladí jazdci'!T20</f>
        <v>0</v>
      </c>
      <c r="U79" s="97">
        <f>'Mladí jazdci'!U20</f>
        <v>0</v>
      </c>
      <c r="V79" s="97">
        <f>'Mladí jazdci'!V20</f>
        <v>0</v>
      </c>
      <c r="W79" s="97">
        <f>'Mladí jazdci'!W20</f>
        <v>0</v>
      </c>
      <c r="X79" s="97">
        <f>'Mladí jazdci'!X20</f>
        <v>0</v>
      </c>
      <c r="Y79" s="97">
        <f>'Mladí jazdci'!Y20</f>
        <v>0</v>
      </c>
      <c r="Z79" s="97">
        <f>'Mladí jazdci'!Z20</f>
        <v>0</v>
      </c>
      <c r="AA79" s="97">
        <f>'Mladí jazdci'!AA20</f>
        <v>0</v>
      </c>
      <c r="AB79" s="97">
        <f>'Mladí jazdci'!AB20</f>
        <v>0</v>
      </c>
      <c r="AC79" s="97">
        <f>'Mladí jazdci'!AC20</f>
        <v>0</v>
      </c>
      <c r="AD79" s="97">
        <f>'Mladí jazdci'!AD20</f>
        <v>0</v>
      </c>
      <c r="AE79" s="97">
        <f>'Mladí jazdci'!AE20</f>
        <v>0</v>
      </c>
      <c r="AF79" s="97">
        <f>'Mladí jazdci'!AF20</f>
        <v>0</v>
      </c>
      <c r="AG79" s="97">
        <f>'Mladí jazdci'!AG20</f>
        <v>0</v>
      </c>
      <c r="AH79" s="97">
        <f>'Mladí jazdci'!AH20</f>
        <v>0</v>
      </c>
      <c r="AI79" s="97">
        <f>'Mladí jazdci'!AI20</f>
        <v>0</v>
      </c>
      <c r="AJ79" s="97">
        <f>'Mladí jazdci'!AJ20</f>
        <v>0</v>
      </c>
      <c r="AK79" s="97">
        <f>'Mladí jazdci'!AK20</f>
        <v>0</v>
      </c>
      <c r="AL79" s="97">
        <f>'Mladí jazdci'!AL20</f>
        <v>0</v>
      </c>
      <c r="AM79" s="97">
        <f>'Mladí jazdci'!AM20</f>
        <v>0</v>
      </c>
      <c r="AN79" s="97">
        <f>'Mladí jazdci'!AN20</f>
        <v>0</v>
      </c>
      <c r="AO79" s="97">
        <f>'Mladí jazdci'!AO20</f>
        <v>0</v>
      </c>
      <c r="AP79" s="97">
        <f>'Mladí jazdci'!AP20</f>
        <v>0</v>
      </c>
      <c r="AQ79" s="97">
        <f>'Mladí jazdci'!AQ20</f>
        <v>0</v>
      </c>
      <c r="AR79" s="97">
        <f>'Mladí jazdci'!AR20</f>
        <v>0</v>
      </c>
      <c r="AS79" s="97">
        <f>'Mladí jazdci'!AS20</f>
        <v>0</v>
      </c>
      <c r="AT79" s="97">
        <f>'Mladí jazdci'!AT20</f>
        <v>0</v>
      </c>
      <c r="AU79" s="97">
        <f>'Mladí jazdci'!AU20</f>
        <v>0</v>
      </c>
      <c r="AV79" s="97">
        <f>'Mladí jazdci'!AV20</f>
        <v>0</v>
      </c>
      <c r="AW79" s="97">
        <f>'Mladí jazdci'!AW20</f>
        <v>0</v>
      </c>
      <c r="AX79" s="97">
        <f>'Mladí jazdci'!AX20</f>
        <v>0</v>
      </c>
      <c r="AY79" s="97">
        <f>'Mladí jazdci'!AY20</f>
        <v>0</v>
      </c>
      <c r="AZ79" s="97">
        <f>'Mladí jazdci'!AZ20</f>
        <v>0</v>
      </c>
      <c r="BA79" s="97">
        <f>'Mladí jazdci'!BA20</f>
        <v>0</v>
      </c>
      <c r="BB79" s="97">
        <f>'Mladí jazdci'!BB20</f>
        <v>0</v>
      </c>
      <c r="BC79" s="97">
        <f>'Mladí jazdci'!BC20</f>
        <v>0</v>
      </c>
      <c r="BD79" s="97">
        <f>'Mladí jazdci'!BD20</f>
        <v>0</v>
      </c>
      <c r="BE79" s="97">
        <f>'Mladí jazdci'!BE20</f>
        <v>0</v>
      </c>
      <c r="BF79" s="97">
        <f>'Mladí jazdci'!BF20</f>
        <v>0</v>
      </c>
      <c r="BG79" s="97">
        <f>'Mladí jazdci'!BG20</f>
        <v>0</v>
      </c>
      <c r="BH79" s="97">
        <f>'Mladí jazdci'!BH20</f>
        <v>0</v>
      </c>
      <c r="BI79" s="97">
        <f>'Mladí jazdci'!BI20</f>
        <v>0</v>
      </c>
      <c r="BJ79" s="97">
        <f>'Mladí jazdci'!BJ20</f>
        <v>0</v>
      </c>
      <c r="BK79" s="97">
        <f>'Mladí jazdci'!BK20</f>
        <v>0</v>
      </c>
      <c r="BL79" s="97">
        <f>'Mladí jazdci'!BL20</f>
        <v>0</v>
      </c>
      <c r="BM79" s="97">
        <f>'Mladí jazdci'!BM20</f>
        <v>0</v>
      </c>
      <c r="BN79" s="97">
        <f>'Mladí jazdci'!BN20</f>
        <v>0</v>
      </c>
      <c r="BO79" s="97">
        <f>'Mladí jazdci'!BO20</f>
        <v>0</v>
      </c>
      <c r="BP79" s="97">
        <f>'Mladí jazdci'!BP20</f>
        <v>0</v>
      </c>
      <c r="BQ79" s="97">
        <f>'Mladí jazdci'!BQ20</f>
        <v>0</v>
      </c>
      <c r="BR79" s="97">
        <f>'Mladí jazdci'!BR20</f>
        <v>0</v>
      </c>
      <c r="BS79" s="97">
        <f>'Mladí jazdci'!BS20</f>
        <v>0</v>
      </c>
      <c r="BT79" s="97">
        <f>'Mladí jazdci'!BT20</f>
        <v>0</v>
      </c>
      <c r="BU79" s="97">
        <f>'Mladí jazdci'!BU20</f>
        <v>0</v>
      </c>
      <c r="BV79" s="97">
        <f>'Mladí jazdci'!BV20</f>
        <v>0</v>
      </c>
      <c r="BW79" s="97">
        <f>'Mladí jazdci'!BW20</f>
        <v>0</v>
      </c>
      <c r="BX79" s="97">
        <f>'Mladí jazdci'!BX20</f>
        <v>0</v>
      </c>
      <c r="BY79" s="97">
        <f>'Mladí jazdci'!BY20</f>
        <v>0</v>
      </c>
      <c r="BZ79" s="97">
        <f>'Mladí jazdci'!BZ20</f>
        <v>0</v>
      </c>
      <c r="CA79" s="97">
        <f>'Mladí jazdci'!CA20</f>
        <v>0</v>
      </c>
      <c r="CB79" s="97">
        <f>'Mladí jazdci'!CB20</f>
        <v>0</v>
      </c>
      <c r="CC79" s="97">
        <f>'Mladí jazdci'!CC20</f>
        <v>0</v>
      </c>
      <c r="CD79" s="97">
        <f>'Mladí jazdci'!CD20</f>
        <v>0</v>
      </c>
      <c r="CE79" s="97">
        <f>'Mladí jazdci'!CE20</f>
        <v>0</v>
      </c>
      <c r="CF79" s="97">
        <f>'Mladí jazdci'!CF20</f>
        <v>0</v>
      </c>
      <c r="CG79" s="97">
        <f>'Mladí jazdci'!CG20</f>
        <v>0</v>
      </c>
      <c r="CH79" s="97">
        <f>'Mladí jazdci'!CH20</f>
        <v>0</v>
      </c>
      <c r="CI79" s="97">
        <f>'Mladí jazdci'!CI20</f>
        <v>0</v>
      </c>
      <c r="CJ79" s="97">
        <f>'Mladí jazdci'!CJ20</f>
        <v>0</v>
      </c>
      <c r="CK79" s="97">
        <f>'Mladí jazdci'!CK20</f>
        <v>0</v>
      </c>
      <c r="CL79" s="97">
        <f>'Mladí jazdci'!CL20</f>
        <v>0</v>
      </c>
      <c r="CM79" s="97">
        <f>'Mladí jazdci'!CM20</f>
        <v>0</v>
      </c>
      <c r="CN79" s="97">
        <f>'Mladí jazdci'!CN20</f>
        <v>0</v>
      </c>
      <c r="CO79" s="97">
        <f>'Mladí jazdci'!CO20</f>
        <v>0</v>
      </c>
      <c r="CP79" s="97">
        <f>'Mladí jazdci'!CP20</f>
        <v>0</v>
      </c>
      <c r="CQ79" s="97">
        <f>'Mladí jazdci'!CQ20</f>
        <v>0</v>
      </c>
      <c r="CR79" s="97">
        <f>'Mladí jazdci'!CR20</f>
        <v>0</v>
      </c>
      <c r="CS79" s="97">
        <f>'Mladí jazdci'!CS20</f>
        <v>0</v>
      </c>
      <c r="CT79" s="97">
        <f>'Mladí jazdci'!CT20</f>
        <v>0</v>
      </c>
      <c r="CU79" s="97">
        <f>'Mladí jazdci'!CU20</f>
        <v>0</v>
      </c>
      <c r="CV79" s="97">
        <f>'Mladí jazdci'!CV20</f>
        <v>0</v>
      </c>
      <c r="CW79" s="97">
        <f>'Mladí jazdci'!CW20</f>
        <v>0</v>
      </c>
      <c r="CX79" s="97">
        <f>'Mladí jazdci'!CX20</f>
        <v>0</v>
      </c>
      <c r="CY79" s="97">
        <f>'Mladí jazdci'!CY20</f>
        <v>0</v>
      </c>
      <c r="CZ79" s="97">
        <f>'Mladí jazdci'!CZ20</f>
        <v>0</v>
      </c>
      <c r="DA79" s="97">
        <f>'Mladí jazdci'!DA20</f>
        <v>0</v>
      </c>
      <c r="DB79" s="97">
        <f>'Mladí jazdci'!DB20</f>
        <v>0</v>
      </c>
      <c r="DC79" s="97">
        <f>'Mladí jazdci'!DC20</f>
        <v>0</v>
      </c>
      <c r="DD79" s="97">
        <f>'Mladí jazdci'!DD20</f>
        <v>0</v>
      </c>
      <c r="DE79" s="97">
        <f>'Mladí jazdci'!DE20</f>
        <v>0</v>
      </c>
      <c r="DF79" s="97">
        <f>'Mladí jazdci'!DF20</f>
        <v>0</v>
      </c>
      <c r="DG79" s="97">
        <f>'Mladí jazdci'!DG20</f>
        <v>0</v>
      </c>
      <c r="DH79" s="97">
        <f>'Mladí jazdci'!DH20</f>
        <v>0</v>
      </c>
      <c r="DI79" s="97">
        <f>'Mladí jazdci'!DI20</f>
        <v>0</v>
      </c>
      <c r="DJ79" s="97">
        <f>'Mladí jazdci'!DJ20</f>
        <v>0</v>
      </c>
      <c r="DK79" s="97">
        <f>'Mladí jazdci'!DK20</f>
        <v>0</v>
      </c>
      <c r="DL79" s="97">
        <f>'Mladí jazdci'!DL20</f>
        <v>0</v>
      </c>
      <c r="DM79" s="97">
        <f>'Mladí jazdci'!DM20</f>
        <v>0</v>
      </c>
      <c r="DN79" s="97">
        <f>'Mladí jazdci'!DN20</f>
        <v>0</v>
      </c>
      <c r="DO79" s="97">
        <f>'Mladí jazdci'!DO20</f>
        <v>0</v>
      </c>
      <c r="DP79" s="97">
        <f>'Mladí jazdci'!DP20</f>
        <v>0</v>
      </c>
      <c r="DQ79" s="97">
        <f>'Mladí jazdci'!DQ20</f>
        <v>0</v>
      </c>
      <c r="DR79" s="97">
        <f>'Mladí jazdci'!DR20</f>
        <v>0</v>
      </c>
      <c r="DS79" s="97">
        <f>'Mladí jazdci'!DS20</f>
        <v>0</v>
      </c>
      <c r="DT79" s="97">
        <f>'Mladí jazdci'!DT20</f>
        <v>0</v>
      </c>
      <c r="DU79" s="97">
        <f>'Mladí jazdci'!DU20</f>
        <v>0</v>
      </c>
      <c r="DV79" s="97">
        <f>'Mladí jazdci'!DV20</f>
        <v>0</v>
      </c>
      <c r="DW79" s="97">
        <f>'Mladí jazdci'!DW20</f>
        <v>0</v>
      </c>
      <c r="DX79" s="97">
        <f>'Mladí jazdci'!DX20</f>
        <v>0</v>
      </c>
      <c r="DY79" s="97">
        <f>'Mladí jazdci'!DY20</f>
        <v>0</v>
      </c>
      <c r="DZ79" s="97">
        <f>'Mladí jazdci'!DZ20</f>
        <v>0</v>
      </c>
      <c r="EA79" s="97">
        <f>'Mladí jazdci'!EA20</f>
        <v>0</v>
      </c>
      <c r="EB79" s="97">
        <f>'Mladí jazdci'!EB20</f>
        <v>0</v>
      </c>
      <c r="EC79" s="97">
        <f>'Mladí jazdci'!EC20</f>
        <v>0</v>
      </c>
      <c r="ED79" s="97">
        <f>'Mladí jazdci'!ED20</f>
        <v>0</v>
      </c>
      <c r="EE79" s="97">
        <f>'Mladí jazdci'!EE20</f>
        <v>11</v>
      </c>
      <c r="EF79" s="97">
        <f>'Mladí jazdci'!EF20</f>
        <v>0</v>
      </c>
      <c r="EG79" s="97">
        <f>'Mladí jazdci'!EG20</f>
        <v>0</v>
      </c>
      <c r="EH79" s="97">
        <f>'Mladí jazdci'!EH20</f>
        <v>0</v>
      </c>
      <c r="EI79" s="97">
        <f>'Mladí jazdci'!EI20</f>
        <v>0</v>
      </c>
      <c r="EJ79" s="97">
        <f>'Mladí jazdci'!EJ20</f>
        <v>0</v>
      </c>
      <c r="EK79" s="97">
        <f>'Mladí jazdci'!EK20</f>
        <v>0</v>
      </c>
      <c r="EL79" s="97">
        <f>'Mladí jazdci'!EL20</f>
        <v>8</v>
      </c>
      <c r="EM79" s="97">
        <f>'Mladí jazdci'!EM20</f>
        <v>0</v>
      </c>
      <c r="EN79" s="97">
        <f>'Mladí jazdci'!EN20</f>
        <v>0</v>
      </c>
      <c r="EO79" s="97">
        <f>'Mladí jazdci'!EO20</f>
        <v>0</v>
      </c>
      <c r="EP79" s="97">
        <f>'Mladí jazdci'!EP20</f>
        <v>0</v>
      </c>
      <c r="EQ79" s="97">
        <f>'Mladí jazdci'!EQ20</f>
        <v>0</v>
      </c>
      <c r="ER79" s="97">
        <f>'Mladí jazdci'!ER20</f>
        <v>0</v>
      </c>
      <c r="ES79" s="97">
        <f>'Mladí jazdci'!ES20</f>
        <v>0</v>
      </c>
      <c r="ET79" s="97">
        <f>'Mladí jazdci'!ET20</f>
        <v>0</v>
      </c>
      <c r="EU79" s="97">
        <f>'Mladí jazdci'!EU20</f>
        <v>0</v>
      </c>
      <c r="EV79" s="97">
        <f>'Mladí jazdci'!EV20</f>
        <v>0</v>
      </c>
      <c r="EW79" s="97">
        <f>'Mladí jazdci'!EW20</f>
        <v>0</v>
      </c>
      <c r="EX79" s="97">
        <f>'Mladí jazdci'!EX20</f>
        <v>0</v>
      </c>
      <c r="EY79" s="97">
        <f>'Mladí jazdci'!EY20</f>
        <v>0</v>
      </c>
      <c r="EZ79" s="97">
        <f>'Mladí jazdci'!EZ20</f>
        <v>0</v>
      </c>
      <c r="FA79" s="97">
        <f>'Mladí jazdci'!FA20</f>
        <v>0</v>
      </c>
      <c r="FB79" s="97">
        <f>'Mladí jazdci'!FB20</f>
        <v>0</v>
      </c>
      <c r="FC79" s="97">
        <f>'Mladí jazdci'!FC20</f>
        <v>0</v>
      </c>
      <c r="FD79" s="97">
        <f>'Mladí jazdci'!FD20</f>
        <v>0</v>
      </c>
      <c r="FE79" s="97">
        <f>'Mladí jazdci'!FE20</f>
        <v>0</v>
      </c>
      <c r="FF79" s="97">
        <f>'Mladí jazdci'!FF20</f>
        <v>0</v>
      </c>
      <c r="FG79" s="97">
        <f>'Mladí jazdci'!FG20</f>
        <v>0</v>
      </c>
      <c r="FH79" s="97">
        <f>'Mladí jazdci'!FH20</f>
        <v>0</v>
      </c>
      <c r="FI79" s="97">
        <f>'Mladí jazdci'!FI20</f>
        <v>0</v>
      </c>
      <c r="FJ79" s="97">
        <f>'Mladí jazdci'!FJ20</f>
        <v>0</v>
      </c>
      <c r="FK79" s="97">
        <f>'Mladí jazdci'!FK20</f>
        <v>0</v>
      </c>
      <c r="FL79" s="97">
        <f>'Mladí jazdci'!FL20</f>
        <v>0</v>
      </c>
      <c r="FM79" s="97">
        <f>'Mladí jazdci'!FM20</f>
        <v>0</v>
      </c>
      <c r="FN79" s="97">
        <f>'Mladí jazdci'!FN20</f>
        <v>0</v>
      </c>
      <c r="FO79" s="97">
        <f>'Mladí jazdci'!FO20</f>
        <v>0</v>
      </c>
      <c r="FP79" s="97">
        <f>'Mladí jazdci'!FP20</f>
        <v>0</v>
      </c>
      <c r="FQ79" s="97">
        <f>'Mladí jazdci'!FQ20</f>
        <v>0</v>
      </c>
      <c r="FR79" s="97">
        <f>'Mladí jazdci'!FR20</f>
        <v>0</v>
      </c>
      <c r="FS79" s="97">
        <f>'Mladí jazdci'!FS20</f>
        <v>0</v>
      </c>
      <c r="FT79" s="97">
        <f>'Mladí jazdci'!FT20</f>
        <v>0</v>
      </c>
      <c r="FU79" s="97">
        <f>'Mladí jazdci'!FU20</f>
        <v>0</v>
      </c>
      <c r="FV79" s="97">
        <f>'Mladí jazdci'!FV20</f>
        <v>0</v>
      </c>
      <c r="FW79" s="97">
        <f>'Mladí jazdci'!FW20</f>
        <v>0</v>
      </c>
      <c r="FX79" s="97">
        <f>'Mladí jazdci'!FX20</f>
        <v>0</v>
      </c>
      <c r="FY79" s="97">
        <f>'Mladí jazdci'!FY20</f>
        <v>0</v>
      </c>
      <c r="FZ79" s="97">
        <f>'Mladí jazdci'!FZ20</f>
        <v>0</v>
      </c>
      <c r="GA79" s="97">
        <f>'Mladí jazdci'!GA20</f>
        <v>0</v>
      </c>
      <c r="GB79" s="97">
        <f>'Mladí jazdci'!GB20</f>
        <v>0</v>
      </c>
      <c r="GC79" s="97">
        <f>'Mladí jazdci'!GC20</f>
        <v>0</v>
      </c>
      <c r="GD79" s="97">
        <f>'Mladí jazdci'!GD20</f>
        <v>0</v>
      </c>
      <c r="GE79" s="97">
        <f>'Mladí jazdci'!GE20</f>
        <v>0</v>
      </c>
      <c r="GF79" s="97">
        <f>'Mladí jazdci'!GF20</f>
        <v>0</v>
      </c>
      <c r="GG79" s="97">
        <f>'Mladí jazdci'!GG20</f>
        <v>0</v>
      </c>
      <c r="GH79" s="97" t="str">
        <f>'Mladí jazdci'!GH20</f>
        <v>o</v>
      </c>
      <c r="GI79" s="97">
        <f>'Mladí jazdci'!GI20</f>
        <v>0</v>
      </c>
      <c r="GJ79" s="97">
        <f>'Mladí jazdci'!GJ20</f>
        <v>0</v>
      </c>
      <c r="GK79" s="97">
        <f>'Mladí jazdci'!GK20</f>
        <v>0</v>
      </c>
      <c r="GL79" s="97">
        <f>'Mladí jazdci'!GL20</f>
        <v>0</v>
      </c>
      <c r="GM79" s="97">
        <f>'Mladí jazdci'!GM20</f>
        <v>0</v>
      </c>
      <c r="GN79" s="97">
        <f>'Mladí jazdci'!GN20</f>
        <v>0</v>
      </c>
      <c r="GO79" s="97">
        <f>'Mladí jazdci'!GO20</f>
        <v>0</v>
      </c>
      <c r="GP79" s="97">
        <f>'Mladí jazdci'!GP20</f>
        <v>0</v>
      </c>
      <c r="GQ79" s="97">
        <f>'Mladí jazdci'!GQ20</f>
        <v>0</v>
      </c>
      <c r="GR79" s="97">
        <f>'Mladí jazdci'!GR20</f>
        <v>0</v>
      </c>
      <c r="GS79" s="97">
        <f>'Mladí jazdci'!GS20</f>
        <v>0</v>
      </c>
      <c r="GT79" s="97">
        <f>'Mladí jazdci'!GT20</f>
        <v>0</v>
      </c>
      <c r="GU79" s="97">
        <f>'Mladí jazdci'!GU20</f>
        <v>0</v>
      </c>
      <c r="GV79" s="97">
        <f>'Mladí jazdci'!GV20</f>
        <v>0</v>
      </c>
      <c r="GW79" s="97">
        <f>'Mladí jazdci'!GW20</f>
        <v>0</v>
      </c>
      <c r="GX79" s="97">
        <f>'Mladí jazdci'!GX20</f>
        <v>0</v>
      </c>
      <c r="GY79" s="97">
        <f>'Mladí jazdci'!GY20</f>
        <v>0</v>
      </c>
      <c r="GZ79" s="97">
        <f>'Mladí jazdci'!GZ20</f>
        <v>0</v>
      </c>
      <c r="HA79" s="97">
        <f>'Mladí jazdci'!HA20</f>
        <v>0</v>
      </c>
      <c r="HB79" s="97">
        <f>'Mladí jazdci'!HB20</f>
        <v>0</v>
      </c>
      <c r="HC79" s="97">
        <f>'Mladí jazdci'!HC20</f>
        <v>0</v>
      </c>
      <c r="HD79" s="97">
        <f>'Mladí jazdci'!HD20</f>
        <v>0</v>
      </c>
      <c r="HE79" s="97">
        <f>'Mladí jazdci'!HE20</f>
        <v>0</v>
      </c>
      <c r="HF79" s="97">
        <f>'Mladí jazdci'!HF20</f>
        <v>0</v>
      </c>
      <c r="HG79" s="97">
        <f>'Mladí jazdci'!HG20</f>
        <v>0</v>
      </c>
      <c r="HH79" s="97">
        <f>'Mladí jazdci'!HH20</f>
        <v>0</v>
      </c>
      <c r="HI79" s="97">
        <f>'Mladí jazdci'!HI20</f>
        <v>0</v>
      </c>
      <c r="HJ79" s="97">
        <f>'Mladí jazdci'!HJ20</f>
        <v>0</v>
      </c>
      <c r="HK79" s="97">
        <f>'Mladí jazdci'!HK20</f>
        <v>0</v>
      </c>
      <c r="HL79" s="97">
        <f>'Mladí jazdci'!HL20</f>
        <v>0</v>
      </c>
      <c r="HM79" s="97">
        <f>'Mladí jazdci'!HM20</f>
        <v>0</v>
      </c>
      <c r="HN79" s="97">
        <f>'Mladí jazdci'!HN20</f>
        <v>0</v>
      </c>
      <c r="HO79" s="97">
        <f>'Mladí jazdci'!HO20</f>
        <v>0</v>
      </c>
      <c r="HP79" s="97">
        <f>'Mladí jazdci'!HP20</f>
        <v>0</v>
      </c>
      <c r="HQ79" s="97">
        <f>'Mladí jazdci'!HQ20</f>
        <v>0</v>
      </c>
      <c r="HR79" s="97">
        <f>'Mladí jazdci'!HR20</f>
        <v>0</v>
      </c>
      <c r="HS79" s="97">
        <f>'Mladí jazdci'!HS20</f>
        <v>0</v>
      </c>
      <c r="HT79" s="97">
        <f>'Mladí jazdci'!HT20</f>
        <v>0</v>
      </c>
      <c r="HU79" s="97">
        <f>'Mladí jazdci'!HU20</f>
        <v>0</v>
      </c>
      <c r="HV79" s="97">
        <f>'Mladí jazdci'!HV20</f>
        <v>0</v>
      </c>
      <c r="HW79" s="97">
        <f>'Mladí jazdci'!HW20</f>
        <v>0</v>
      </c>
      <c r="HX79" s="97">
        <f>'Mladí jazdci'!HX20</f>
        <v>0</v>
      </c>
      <c r="HY79" s="97">
        <f>'Mladí jazdci'!HY20</f>
        <v>0</v>
      </c>
      <c r="HZ79" s="97">
        <f>'Mladí jazdci'!HZ20</f>
        <v>0</v>
      </c>
      <c r="IA79" s="97">
        <f>'Mladí jazdci'!IA20</f>
        <v>0</v>
      </c>
      <c r="IB79" s="97">
        <f>'Mladí jazdci'!IB20</f>
        <v>0</v>
      </c>
      <c r="IC79" s="97">
        <f>'Mladí jazdci'!IC20</f>
        <v>0</v>
      </c>
      <c r="ID79" s="97">
        <f>'Mladí jazdci'!ID20</f>
        <v>0</v>
      </c>
      <c r="IE79" s="97">
        <f>'Mladí jazdci'!IE20</f>
        <v>0</v>
      </c>
      <c r="IF79" s="97">
        <f>'Mladí jazdci'!IF20</f>
        <v>0</v>
      </c>
      <c r="IG79" s="97">
        <f>'Mladí jazdci'!IG20</f>
        <v>0</v>
      </c>
      <c r="IH79" s="97" t="str">
        <f>'Mladí jazdci'!IH20</f>
        <v>o</v>
      </c>
      <c r="II79" s="97">
        <f>'Mladí jazdci'!II20</f>
        <v>0</v>
      </c>
      <c r="IJ79" s="97">
        <f>'Mladí jazdci'!IJ20</f>
        <v>0</v>
      </c>
      <c r="IK79" s="97">
        <f>'Mladí jazdci'!IK20</f>
        <v>0</v>
      </c>
      <c r="IL79" s="97">
        <f>'Mladí jazdci'!IL20</f>
        <v>0</v>
      </c>
      <c r="IM79" s="97">
        <f>'Mladí jazdci'!IM20</f>
        <v>0</v>
      </c>
      <c r="IN79" s="97">
        <f>'Mladí jazdci'!IN20</f>
        <v>0</v>
      </c>
      <c r="IO79" s="97">
        <f>'Mladí jazdci'!IO20</f>
        <v>0</v>
      </c>
      <c r="IP79" s="97">
        <f>'Mladí jazdci'!IP20</f>
        <v>0</v>
      </c>
      <c r="IQ79" s="97">
        <f>'Mladí jazdci'!IQ20</f>
        <v>0</v>
      </c>
      <c r="IR79" s="97">
        <f>'Mladí jazdci'!IR20</f>
        <v>0</v>
      </c>
      <c r="IS79" s="97">
        <f>'Mladí jazdci'!IS20</f>
        <v>0</v>
      </c>
      <c r="IT79" s="97">
        <f>'Mladí jazdci'!IT20</f>
        <v>0</v>
      </c>
      <c r="IU79" s="97">
        <f>'Mladí jazdci'!IU20</f>
        <v>0</v>
      </c>
      <c r="IV79" s="97">
        <f>'Mladí jazdci'!IV20</f>
        <v>0</v>
      </c>
      <c r="IW79" s="97">
        <f>'Mladí jazdci'!IW20</f>
        <v>0</v>
      </c>
      <c r="IX79" s="97">
        <f>'Mladí jazdci'!IX20</f>
        <v>0</v>
      </c>
      <c r="IY79" s="97">
        <f>'Mladí jazdci'!IY20</f>
        <v>0</v>
      </c>
      <c r="IZ79" s="97">
        <f>'Mladí jazdci'!IZ20</f>
        <v>0</v>
      </c>
      <c r="JA79" s="97">
        <f>'Mladí jazdci'!JA20</f>
        <v>0</v>
      </c>
      <c r="JB79" s="97">
        <f>'Mladí jazdci'!JB20</f>
        <v>0</v>
      </c>
      <c r="JC79" s="97">
        <f>'Mladí jazdci'!JC20</f>
        <v>0</v>
      </c>
      <c r="JD79" s="97">
        <f>'Mladí jazdci'!JD20</f>
        <v>0</v>
      </c>
      <c r="JE79" s="97">
        <f>'Mladí jazdci'!JE20</f>
        <v>0</v>
      </c>
      <c r="JF79" s="97">
        <f>'Mladí jazdci'!JF20</f>
        <v>0</v>
      </c>
      <c r="JG79" s="97">
        <f>'Mladí jazdci'!JG20</f>
        <v>0</v>
      </c>
      <c r="JH79" s="97">
        <f>'Mladí jazdci'!JH20</f>
        <v>0</v>
      </c>
      <c r="JI79" s="97">
        <f>'Mladí jazdci'!JI20</f>
        <v>0</v>
      </c>
      <c r="JJ79" s="97">
        <f>'Mladí jazdci'!JJ20</f>
        <v>0</v>
      </c>
      <c r="JK79" s="97">
        <f>'Mladí jazdci'!JK20</f>
        <v>0</v>
      </c>
      <c r="JL79" s="97">
        <f>'Mladí jazdci'!JL20</f>
        <v>0</v>
      </c>
      <c r="JM79" s="97">
        <f>'Mladí jazdci'!JM20</f>
        <v>0</v>
      </c>
      <c r="JN79" s="97">
        <f>'Mladí jazdci'!JN20</f>
        <v>0</v>
      </c>
      <c r="JO79" s="97">
        <f>'Mladí jazdci'!JO20</f>
        <v>0</v>
      </c>
      <c r="JP79" s="97">
        <f>'Mladí jazdci'!JP20</f>
        <v>0</v>
      </c>
      <c r="JQ79" s="97">
        <f>'Mladí jazdci'!JQ20</f>
        <v>0</v>
      </c>
      <c r="JR79" s="97">
        <f>'Mladí jazdci'!JR20</f>
        <v>0</v>
      </c>
      <c r="JS79" s="97">
        <f>'Mladí jazdci'!JS20</f>
        <v>0</v>
      </c>
      <c r="JT79" s="97">
        <f>'Mladí jazdci'!JT20</f>
        <v>0</v>
      </c>
      <c r="JU79" s="97">
        <f>'Mladí jazdci'!JU20</f>
        <v>0</v>
      </c>
      <c r="JV79" s="97">
        <f>'Mladí jazdci'!JV20</f>
        <v>0</v>
      </c>
      <c r="JW79" s="97">
        <f>'Mladí jazdci'!JW20</f>
        <v>0</v>
      </c>
      <c r="JX79" s="97">
        <f>'Mladí jazdci'!JX20</f>
        <v>0</v>
      </c>
      <c r="JY79" s="97">
        <f>'Mladí jazdci'!JY20</f>
        <v>0</v>
      </c>
      <c r="JZ79" s="97">
        <f>'Mladí jazdci'!JZ20</f>
        <v>0</v>
      </c>
      <c r="KA79" s="97">
        <f>'Mladí jazdci'!KA20</f>
        <v>0</v>
      </c>
      <c r="KB79" s="97">
        <f>'Mladí jazdci'!KB20</f>
        <v>0</v>
      </c>
      <c r="KC79" s="97">
        <f>'Mladí jazdci'!KC20</f>
        <v>0</v>
      </c>
      <c r="KD79" s="97">
        <f>'Mladí jazdci'!KD20</f>
        <v>0</v>
      </c>
      <c r="KE79" s="97">
        <f>'Mladí jazdci'!KE20</f>
        <v>0</v>
      </c>
      <c r="KF79" s="97">
        <f>'Mladí jazdci'!KF20</f>
        <v>0</v>
      </c>
      <c r="KG79" s="97">
        <f>'Mladí jazdci'!KG20</f>
        <v>0</v>
      </c>
      <c r="KH79" s="97">
        <f>'Mladí jazdci'!KH20</f>
        <v>0</v>
      </c>
      <c r="KI79" s="97">
        <f>'Mladí jazdci'!KI20</f>
        <v>0</v>
      </c>
      <c r="KJ79" s="97">
        <f>'Mladí jazdci'!KJ20</f>
        <v>0</v>
      </c>
      <c r="KK79" s="97">
        <f>'Mladí jazdci'!KK20</f>
        <v>0</v>
      </c>
      <c r="KL79" s="97">
        <f>'Mladí jazdci'!KL20</f>
        <v>0</v>
      </c>
      <c r="KM79" s="97">
        <f>'Mladí jazdci'!KM20</f>
        <v>0</v>
      </c>
      <c r="KN79" s="97">
        <f>'Mladí jazdci'!KN20</f>
        <v>0</v>
      </c>
      <c r="KO79" s="97">
        <f>'Mladí jazdci'!KO20</f>
        <v>0</v>
      </c>
      <c r="KP79" s="97">
        <f>'Mladí jazdci'!KP20</f>
        <v>0</v>
      </c>
      <c r="KQ79" s="97">
        <f>'Mladí jazdci'!KQ20</f>
        <v>0</v>
      </c>
      <c r="KR79" s="97">
        <f>'Mladí jazdci'!KR20</f>
        <v>0</v>
      </c>
      <c r="KS79" s="97">
        <f>'Mladí jazdci'!KS20</f>
        <v>0</v>
      </c>
      <c r="KT79" s="97">
        <f>'Mladí jazdci'!KT20</f>
        <v>0</v>
      </c>
      <c r="KU79" s="97">
        <f>'Mladí jazdci'!KU20</f>
        <v>0</v>
      </c>
      <c r="KV79" s="97">
        <f>'Mladí jazdci'!KV20</f>
        <v>0</v>
      </c>
      <c r="KW79" s="97">
        <f>'Mladí jazdci'!KW20</f>
        <v>0</v>
      </c>
      <c r="KX79" s="97">
        <f>'Mladí jazdci'!KX20</f>
        <v>0</v>
      </c>
      <c r="KY79" s="97">
        <f>'Mladí jazdci'!KY20</f>
        <v>0</v>
      </c>
      <c r="KZ79" s="97">
        <f>'Mladí jazdci'!KZ20</f>
        <v>0</v>
      </c>
      <c r="LA79" s="97">
        <f>'Mladí jazdci'!LA20</f>
        <v>0</v>
      </c>
      <c r="LB79" s="97">
        <f>'Mladí jazdci'!LB20</f>
        <v>0</v>
      </c>
      <c r="LC79" s="97">
        <f>'Mladí jazdci'!LC20</f>
        <v>0</v>
      </c>
      <c r="LD79" s="97">
        <f>'Mladí jazdci'!LD20</f>
        <v>0</v>
      </c>
      <c r="LE79" s="97">
        <f>'Mladí jazdci'!LE20</f>
        <v>0</v>
      </c>
      <c r="LF79" s="97">
        <f>'Mladí jazdci'!LF20</f>
        <v>0</v>
      </c>
      <c r="LG79" s="97">
        <f>'Mladí jazdci'!LG20</f>
        <v>0</v>
      </c>
      <c r="LH79" s="97">
        <f>'Mladí jazdci'!LH20</f>
        <v>0</v>
      </c>
      <c r="LI79" s="97">
        <f>'Mladí jazdci'!LI20</f>
        <v>0</v>
      </c>
      <c r="LJ79" s="97">
        <f>'Mladí jazdci'!LJ20</f>
        <v>0</v>
      </c>
      <c r="LK79" s="97">
        <f>'Mladí jazdci'!LK20</f>
        <v>0</v>
      </c>
      <c r="LL79" s="97">
        <f>'Mladí jazdci'!LL20</f>
        <v>0</v>
      </c>
      <c r="LM79" s="97">
        <f>'Mladí jazdci'!LM20</f>
        <v>0</v>
      </c>
      <c r="LN79" s="97">
        <f>'Mladí jazdci'!LN20</f>
        <v>0</v>
      </c>
      <c r="LO79" s="97">
        <f>'Mladí jazdci'!LO20</f>
        <v>0</v>
      </c>
      <c r="LP79" s="97">
        <f>'Mladí jazdci'!LP20</f>
        <v>0</v>
      </c>
      <c r="LQ79" s="97">
        <f>'Mladí jazdci'!LQ20</f>
        <v>0</v>
      </c>
      <c r="LR79" s="97">
        <f>'Mladí jazdci'!LR20</f>
        <v>0</v>
      </c>
      <c r="LS79" s="97">
        <f>'Mladí jazdci'!LS20</f>
        <v>0</v>
      </c>
      <c r="LT79" s="97">
        <f>'Mladí jazdci'!LT20</f>
        <v>0</v>
      </c>
      <c r="LU79" s="97">
        <f>'Mladí jazdci'!LU20</f>
        <v>0</v>
      </c>
      <c r="LV79" s="97">
        <f>'Mladí jazdci'!LV20</f>
        <v>0</v>
      </c>
      <c r="LW79" s="97">
        <f>'Mladí jazdci'!LW20</f>
        <v>0</v>
      </c>
      <c r="LX79" s="97">
        <f>'Mladí jazdci'!LX20</f>
        <v>0</v>
      </c>
      <c r="LY79" s="97">
        <f>'Mladí jazdci'!LY20</f>
        <v>0</v>
      </c>
      <c r="LZ79" s="97">
        <f>'Mladí jazdci'!LZ20</f>
        <v>0</v>
      </c>
      <c r="MA79" s="97">
        <f>'Mladí jazdci'!MA20</f>
        <v>0</v>
      </c>
      <c r="MB79" s="97">
        <f>'Mladí jazdci'!MB20</f>
        <v>0</v>
      </c>
      <c r="MC79" s="97">
        <f>'Mladí jazdci'!MC20</f>
        <v>0</v>
      </c>
      <c r="MD79" s="97">
        <f>'Mladí jazdci'!MD20</f>
        <v>0</v>
      </c>
      <c r="ME79" s="97">
        <f>'Mladí jazdci'!ME20</f>
        <v>0</v>
      </c>
      <c r="MF79" s="97">
        <f>'Mladí jazdci'!MF20</f>
        <v>0</v>
      </c>
      <c r="MG79" s="97">
        <f>'Mladí jazdci'!MG20</f>
        <v>0</v>
      </c>
      <c r="MH79" s="97">
        <f>'Mladí jazdci'!MH20</f>
        <v>0</v>
      </c>
      <c r="MI79" s="97">
        <f>'Mladí jazdci'!MI20</f>
        <v>0</v>
      </c>
      <c r="MJ79" s="97">
        <f>'Mladí jazdci'!MJ20</f>
        <v>0</v>
      </c>
      <c r="MK79" s="97">
        <f>'Mladí jazdci'!MK20</f>
        <v>0</v>
      </c>
      <c r="ML79" s="97">
        <f>'Mladí jazdci'!ML20</f>
        <v>0</v>
      </c>
      <c r="MM79" s="97">
        <f>'Mladí jazdci'!MM20</f>
        <v>0</v>
      </c>
      <c r="MN79" s="97">
        <f>'Mladí jazdci'!MN20</f>
        <v>0</v>
      </c>
      <c r="MO79" s="97">
        <f>'Mladí jazdci'!MO20</f>
        <v>0</v>
      </c>
      <c r="MP79" s="97">
        <f>'Mladí jazdci'!MP20</f>
        <v>0</v>
      </c>
      <c r="MQ79" s="97">
        <f>'Mladí jazdci'!MQ20</f>
        <v>0</v>
      </c>
      <c r="MR79" s="97">
        <f>'Mladí jazdci'!MR20</f>
        <v>0</v>
      </c>
      <c r="MS79" s="97">
        <f>'Mladí jazdci'!MS20</f>
        <v>0</v>
      </c>
      <c r="MT79" s="97">
        <f>'Mladí jazdci'!MT20</f>
        <v>0</v>
      </c>
      <c r="MU79" s="97">
        <f>'Mladí jazdci'!MU20</f>
        <v>0</v>
      </c>
      <c r="MV79" s="97">
        <f>'Mladí jazdci'!MV20</f>
        <v>0</v>
      </c>
      <c r="MW79" s="97">
        <f>'Mladí jazdci'!MW20</f>
        <v>0</v>
      </c>
      <c r="MX79" s="97">
        <f>'Mladí jazdci'!MX20</f>
        <v>0</v>
      </c>
      <c r="MY79" s="97">
        <f>'Mladí jazdci'!MY20</f>
        <v>0</v>
      </c>
      <c r="MZ79" s="97">
        <f>'Mladí jazdci'!MZ20</f>
        <v>0</v>
      </c>
      <c r="NA79" s="97">
        <f>'Mladí jazdci'!NA20</f>
        <v>0</v>
      </c>
      <c r="NB79" s="97">
        <f>'Mladí jazdci'!NB20</f>
        <v>0</v>
      </c>
      <c r="NC79" s="97">
        <f>'Mladí jazdci'!NC20</f>
        <v>0</v>
      </c>
      <c r="ND79" s="97">
        <f>'Mladí jazdci'!ND20</f>
        <v>0</v>
      </c>
      <c r="NE79" s="97">
        <f>'Mladí jazdci'!NE20</f>
        <v>0</v>
      </c>
      <c r="NF79" s="97">
        <f>'Mladí jazdci'!NF20</f>
        <v>0</v>
      </c>
      <c r="NG79" s="97">
        <f>'Mladí jazdci'!NG20</f>
        <v>0</v>
      </c>
      <c r="NH79" s="97">
        <f>'Mladí jazdci'!NH20</f>
        <v>0</v>
      </c>
      <c r="NI79" s="97">
        <f>'Mladí jazdci'!NI20</f>
        <v>0</v>
      </c>
      <c r="NJ79" s="97">
        <f>'Mladí jazdci'!NJ20</f>
        <v>0</v>
      </c>
      <c r="NK79" s="97">
        <f>'Mladí jazdci'!NK20</f>
        <v>0</v>
      </c>
      <c r="NL79" s="97">
        <f>'Mladí jazdci'!NL20</f>
        <v>0</v>
      </c>
      <c r="NM79" s="97">
        <f>'Mladí jazdci'!NM20</f>
        <v>0</v>
      </c>
      <c r="NN79" s="97">
        <f>'Mladí jazdci'!NN20</f>
        <v>0</v>
      </c>
      <c r="NO79" s="97">
        <f>'Mladí jazdci'!NO20</f>
        <v>0</v>
      </c>
      <c r="NP79" s="97">
        <f>'Mladí jazdci'!NP20</f>
        <v>0</v>
      </c>
      <c r="NQ79" s="97">
        <f>'Mladí jazdci'!NQ20</f>
        <v>0</v>
      </c>
      <c r="NR79" s="97">
        <f>'Mladí jazdci'!NR20</f>
        <v>0</v>
      </c>
      <c r="NS79" s="97">
        <f>'Mladí jazdci'!NS20</f>
        <v>0</v>
      </c>
      <c r="NT79" s="97">
        <f>'Mladí jazdci'!NT20</f>
        <v>0</v>
      </c>
      <c r="NU79" s="97">
        <f>'Mladí jazdci'!NU20</f>
        <v>0</v>
      </c>
      <c r="NV79" s="97">
        <f>'Mladí jazdci'!NV20</f>
        <v>0</v>
      </c>
      <c r="NW79" s="97">
        <f>'Mladí jazdci'!NW20</f>
        <v>0</v>
      </c>
      <c r="NX79" s="97">
        <f>'Mladí jazdci'!NX20</f>
        <v>0</v>
      </c>
      <c r="NY79" s="97">
        <f>'Mladí jazdci'!NY20</f>
        <v>0</v>
      </c>
      <c r="NZ79" s="97">
        <f>'Mladí jazdci'!NZ20</f>
        <v>0</v>
      </c>
      <c r="OA79" s="97">
        <f>'Mladí jazdci'!OA20</f>
        <v>0</v>
      </c>
      <c r="OB79" s="97">
        <f>'Mladí jazdci'!OB20</f>
        <v>0</v>
      </c>
      <c r="OC79" s="97">
        <f>'Mladí jazdci'!OC20</f>
        <v>0</v>
      </c>
      <c r="OD79" s="97">
        <f>'Mladí jazdci'!OD20</f>
        <v>0</v>
      </c>
      <c r="OE79" s="97">
        <f>'Mladí jazdci'!OE20</f>
        <v>0</v>
      </c>
      <c r="OF79" s="97">
        <f>'Mladí jazdci'!OF20</f>
        <v>0</v>
      </c>
      <c r="OG79" s="97">
        <f>'Mladí jazdci'!OG20</f>
        <v>0</v>
      </c>
      <c r="OH79" s="97">
        <f>'Mladí jazdci'!OH20</f>
        <v>0</v>
      </c>
      <c r="OI79" s="97">
        <f>'Mladí jazdci'!OI20</f>
        <v>0</v>
      </c>
      <c r="OJ79" s="97">
        <f>'Mladí jazdci'!OJ20</f>
        <v>0</v>
      </c>
      <c r="OK79" s="97">
        <f>'Mladí jazdci'!OK20</f>
        <v>0</v>
      </c>
      <c r="OL79" s="97">
        <f>'Mladí jazdci'!OL20</f>
        <v>0</v>
      </c>
      <c r="OM79" s="97">
        <f>'Mladí jazdci'!OM20</f>
        <v>0</v>
      </c>
      <c r="ON79" s="97">
        <f>'Mladí jazdci'!ON20</f>
        <v>0</v>
      </c>
      <c r="OO79" s="97">
        <f>'Mladí jazdci'!OO20</f>
        <v>0</v>
      </c>
      <c r="OP79" s="97">
        <f>'Mladí jazdci'!OP20</f>
        <v>0</v>
      </c>
      <c r="OQ79" s="97">
        <f>'Mladí jazdci'!OQ20</f>
        <v>0</v>
      </c>
      <c r="OR79" s="97">
        <f>'Mladí jazdci'!OR20</f>
        <v>0</v>
      </c>
      <c r="OS79" s="97">
        <f>'Mladí jazdci'!OS20</f>
        <v>0</v>
      </c>
      <c r="OT79" s="97">
        <f>'Mladí jazdci'!OT20</f>
        <v>0</v>
      </c>
      <c r="OU79" s="97">
        <f>'Mladí jazdci'!OU20</f>
        <v>0</v>
      </c>
      <c r="OV79" s="97">
        <f>'Mladí jazdci'!OV20</f>
        <v>0</v>
      </c>
      <c r="OW79" s="97">
        <f>'Mladí jazdci'!OW20</f>
        <v>0</v>
      </c>
      <c r="OX79" s="97">
        <f>'Mladí jazdci'!OX20</f>
        <v>0</v>
      </c>
      <c r="OY79" s="97">
        <f>'Mladí jazdci'!OY20</f>
        <v>0</v>
      </c>
      <c r="OZ79" s="97">
        <f>'Mladí jazdci'!OZ20</f>
        <v>0</v>
      </c>
      <c r="PA79" s="97">
        <f>'Mladí jazdci'!PA20</f>
        <v>0</v>
      </c>
      <c r="PB79" s="97">
        <f>'Mladí jazdci'!PB20</f>
        <v>0</v>
      </c>
      <c r="PC79" s="97">
        <f>'Mladí jazdci'!PC20</f>
        <v>0</v>
      </c>
      <c r="PD79" s="97">
        <f>'Mladí jazdci'!PD20</f>
        <v>0</v>
      </c>
      <c r="PE79" s="97">
        <f>'Mladí jazdci'!PE20</f>
        <v>0</v>
      </c>
      <c r="PF79" s="97">
        <f>'Mladí jazdci'!PF20</f>
        <v>0</v>
      </c>
      <c r="PG79" s="97">
        <f>'Mladí jazdci'!PG20</f>
        <v>0</v>
      </c>
      <c r="PH79" s="97">
        <f>'Mladí jazdci'!PH20</f>
        <v>0</v>
      </c>
      <c r="PI79" s="97">
        <f>'Mladí jazdci'!PI20</f>
        <v>0</v>
      </c>
      <c r="PJ79" s="97">
        <f>'Mladí jazdci'!PJ20</f>
        <v>0</v>
      </c>
      <c r="PK79" s="97">
        <f>'Mladí jazdci'!PK20</f>
        <v>0</v>
      </c>
      <c r="PL79" s="97">
        <f>'Mladí jazdci'!PL20</f>
        <v>0</v>
      </c>
      <c r="PM79" s="97">
        <f>'Mladí jazdci'!PM20</f>
        <v>0</v>
      </c>
      <c r="PN79" s="97">
        <f>'Mladí jazdci'!PN20</f>
        <v>0</v>
      </c>
      <c r="PO79" s="97">
        <f>'Mladí jazdci'!PO20</f>
        <v>0</v>
      </c>
      <c r="PP79" s="97">
        <f>'Mladí jazdci'!PP20</f>
        <v>0</v>
      </c>
      <c r="PQ79" s="97">
        <f>'Mladí jazdci'!PQ20</f>
        <v>0</v>
      </c>
      <c r="PR79" s="97">
        <f>'Mladí jazdci'!PR20</f>
        <v>0</v>
      </c>
      <c r="PS79" s="97">
        <f>'Mladí jazdci'!PS20</f>
        <v>0</v>
      </c>
      <c r="PT79" s="97">
        <f>'Mladí jazdci'!PT20</f>
        <v>0</v>
      </c>
      <c r="PU79" s="97">
        <f>'Mladí jazdci'!PU20</f>
        <v>0</v>
      </c>
      <c r="PV79" s="97">
        <f>'Mladí jazdci'!PV20</f>
        <v>0</v>
      </c>
      <c r="PW79" s="97">
        <f>'Mladí jazdci'!PW20</f>
        <v>0</v>
      </c>
      <c r="PX79" s="97">
        <f>'Mladí jazdci'!PX20</f>
        <v>0</v>
      </c>
      <c r="PY79" s="97">
        <f>'Mladí jazdci'!PY20</f>
        <v>0</v>
      </c>
      <c r="PZ79" s="97">
        <f>'Mladí jazdci'!PZ20</f>
        <v>0</v>
      </c>
      <c r="QA79" s="97">
        <f>'Mladí jazdci'!QA20</f>
        <v>0</v>
      </c>
      <c r="QB79" s="97">
        <f>'Mladí jazdci'!QB20</f>
        <v>0</v>
      </c>
      <c r="QC79" s="97">
        <f>'Mladí jazdci'!QC20</f>
        <v>0</v>
      </c>
      <c r="QD79" s="97">
        <f>'Mladí jazdci'!QD20</f>
        <v>0</v>
      </c>
      <c r="QE79" s="97">
        <f>'Mladí jazdci'!QE20</f>
        <v>0</v>
      </c>
      <c r="QF79" s="97">
        <f>'Mladí jazdci'!QF20</f>
        <v>0</v>
      </c>
      <c r="QG79" s="97">
        <f>'Mladí jazdci'!QG20</f>
        <v>0</v>
      </c>
      <c r="QH79" s="97">
        <f>'Mladí jazdci'!QH20</f>
        <v>0</v>
      </c>
      <c r="QI79" s="97">
        <f>'Mladí jazdci'!QI20</f>
        <v>0</v>
      </c>
      <c r="QJ79" s="97">
        <f>'Mladí jazdci'!QJ20</f>
        <v>0</v>
      </c>
      <c r="QK79" s="97">
        <f>'Mladí jazdci'!QK20</f>
        <v>0</v>
      </c>
      <c r="QL79" s="97">
        <f>'Mladí jazdci'!QL20</f>
        <v>0</v>
      </c>
      <c r="QM79" s="97">
        <f>'Mladí jazdci'!QM20</f>
        <v>0</v>
      </c>
      <c r="QN79" s="97">
        <f>'Mladí jazdci'!QN20</f>
        <v>0</v>
      </c>
      <c r="QO79" s="97">
        <f>'Mladí jazdci'!QO20</f>
        <v>0</v>
      </c>
      <c r="QP79" s="97">
        <f>'Mladí jazdci'!QP20</f>
        <v>0</v>
      </c>
      <c r="QQ79" s="97">
        <f>'Mladí jazdci'!QQ20</f>
        <v>0</v>
      </c>
      <c r="QR79" s="97">
        <f>'Mladí jazdci'!QR20</f>
        <v>0</v>
      </c>
      <c r="QS79" s="97">
        <f>'Mladí jazdci'!QS20</f>
        <v>0</v>
      </c>
      <c r="QT79" s="97">
        <f>'Mladí jazdci'!QT20</f>
        <v>0</v>
      </c>
      <c r="QU79" s="97">
        <f>'Mladí jazdci'!QU20</f>
        <v>0</v>
      </c>
      <c r="QV79" s="97">
        <f>'Mladí jazdci'!QV20</f>
        <v>0</v>
      </c>
      <c r="QW79" s="97">
        <f>'Mladí jazdci'!QW20</f>
        <v>0</v>
      </c>
      <c r="QX79" s="97">
        <f>'Mladí jazdci'!QX20</f>
        <v>0</v>
      </c>
      <c r="QY79" s="97">
        <f>'Mladí jazdci'!QY20</f>
        <v>0</v>
      </c>
      <c r="QZ79" s="97">
        <f>'Mladí jazdci'!QZ20</f>
        <v>0</v>
      </c>
      <c r="RA79" s="97">
        <f>'Mladí jazdci'!RA20</f>
        <v>0</v>
      </c>
      <c r="RB79" s="97">
        <f>'Mladí jazdci'!RB20</f>
        <v>0</v>
      </c>
      <c r="RC79" s="97">
        <f>'Mladí jazdci'!RC20</f>
        <v>0</v>
      </c>
      <c r="RD79" s="97">
        <f>'Mladí jazdci'!RD20</f>
        <v>0</v>
      </c>
      <c r="RE79" s="97">
        <f>'Mladí jazdci'!RE20</f>
        <v>0</v>
      </c>
      <c r="RF79" s="97">
        <f>'Mladí jazdci'!RF20</f>
        <v>0</v>
      </c>
      <c r="RG79" s="97">
        <f>'Mladí jazdci'!RG20</f>
        <v>0</v>
      </c>
      <c r="RH79" s="97">
        <f>'Mladí jazdci'!RH20</f>
        <v>0</v>
      </c>
      <c r="RI79" s="97">
        <f>'Mladí jazdci'!RI20</f>
        <v>0</v>
      </c>
      <c r="RJ79" s="97">
        <f>'Mladí jazdci'!RJ20</f>
        <v>0</v>
      </c>
      <c r="RK79" s="97">
        <f>'Mladí jazdci'!RK20</f>
        <v>0</v>
      </c>
      <c r="RL79" s="97">
        <f>'Mladí jazdci'!RL20</f>
        <v>0</v>
      </c>
      <c r="RM79" s="97">
        <f>'Mladí jazdci'!RM20</f>
        <v>0</v>
      </c>
      <c r="RN79" s="97">
        <f>'Mladí jazdci'!RN20</f>
        <v>0</v>
      </c>
      <c r="RO79" s="97">
        <f>'Mladí jazdci'!RO20</f>
        <v>0</v>
      </c>
      <c r="RP79" s="97">
        <f>'Mladí jazdci'!RP20</f>
        <v>0</v>
      </c>
      <c r="RQ79" s="97">
        <f>'Mladí jazdci'!RQ20</f>
        <v>0</v>
      </c>
      <c r="RR79" s="97">
        <f>'Mladí jazdci'!RR20</f>
        <v>0</v>
      </c>
      <c r="RS79" s="97">
        <f>'Mladí jazdci'!RS20</f>
        <v>0</v>
      </c>
      <c r="RT79" s="97">
        <f>'Mladí jazdci'!RT20</f>
        <v>0</v>
      </c>
      <c r="RU79" s="97">
        <f>'Mladí jazdci'!RU20</f>
        <v>0</v>
      </c>
      <c r="RV79" s="97">
        <f>'Mladí jazdci'!RV20</f>
        <v>0</v>
      </c>
      <c r="RW79" s="97">
        <f>'Mladí jazdci'!RW20</f>
        <v>0</v>
      </c>
      <c r="RX79" s="97">
        <f>'Mladí jazdci'!RX20</f>
        <v>0</v>
      </c>
      <c r="RY79" s="97">
        <f>'Mladí jazdci'!RY20</f>
        <v>0</v>
      </c>
      <c r="RZ79" s="97">
        <f>'Mladí jazdci'!RZ20</f>
        <v>0</v>
      </c>
      <c r="SA79" s="97">
        <f>'Mladí jazdci'!SA20</f>
        <v>0</v>
      </c>
      <c r="SB79" s="97">
        <f>'Mladí jazdci'!SB20</f>
        <v>0</v>
      </c>
      <c r="SC79" s="97">
        <f>'Mladí jazdci'!SC20</f>
        <v>0</v>
      </c>
      <c r="SD79" s="97">
        <f>'Mladí jazdci'!SD20</f>
        <v>0</v>
      </c>
      <c r="SE79" s="97">
        <f>'Mladí jazdci'!SE20</f>
        <v>0</v>
      </c>
      <c r="SF79" s="97">
        <f>'Mladí jazdci'!SF20</f>
        <v>0</v>
      </c>
      <c r="SG79" s="97">
        <f>'Mladí jazdci'!SG20</f>
        <v>0</v>
      </c>
      <c r="SH79" s="97">
        <f>'Mladí jazdci'!SH20</f>
        <v>0</v>
      </c>
      <c r="SI79" s="97">
        <f>'Mladí jazdci'!SI20</f>
        <v>0</v>
      </c>
      <c r="SJ79" s="97">
        <f>'Mladí jazdci'!SJ20</f>
        <v>0</v>
      </c>
      <c r="SK79" s="97">
        <f>'Mladí jazdci'!SK20</f>
        <v>0</v>
      </c>
      <c r="SL79" s="97">
        <f>'Mladí jazdci'!SL20</f>
        <v>0</v>
      </c>
      <c r="SM79" s="97">
        <f>'Mladí jazdci'!SM20</f>
        <v>0</v>
      </c>
      <c r="SN79" s="97">
        <f>'Mladí jazdci'!SN20</f>
        <v>0</v>
      </c>
      <c r="SO79" s="97">
        <f>'Mladí jazdci'!SO20</f>
        <v>0</v>
      </c>
      <c r="SP79" s="97">
        <f>'Mladí jazdci'!SP20</f>
        <v>0</v>
      </c>
      <c r="SQ79" s="97">
        <f>'Mladí jazdci'!SQ20</f>
        <v>0</v>
      </c>
      <c r="SR79" s="97">
        <f>'Mladí jazdci'!SR20</f>
        <v>0</v>
      </c>
      <c r="SS79" s="97">
        <f>'Mladí jazdci'!SS20</f>
        <v>0</v>
      </c>
      <c r="ST79" s="97">
        <f>'Mladí jazdci'!ST20</f>
        <v>0</v>
      </c>
      <c r="SU79" s="97">
        <f>'Mladí jazdci'!SU20</f>
        <v>0</v>
      </c>
      <c r="SV79" s="97">
        <f>'Mladí jazdci'!SV20</f>
        <v>0</v>
      </c>
      <c r="SW79" s="97">
        <f>'Mladí jazdci'!SW20</f>
        <v>0</v>
      </c>
      <c r="SX79" s="97">
        <f>'Mladí jazdci'!SX20</f>
        <v>0</v>
      </c>
      <c r="SY79" s="97">
        <f>'Mladí jazdci'!SY20</f>
        <v>0</v>
      </c>
      <c r="SZ79" s="97">
        <f>'Mladí jazdci'!SZ20</f>
        <v>0</v>
      </c>
      <c r="TA79" s="97">
        <f>'Mladí jazdci'!TA20</f>
        <v>0</v>
      </c>
      <c r="TB79" s="97">
        <f>'Mladí jazdci'!TB20</f>
        <v>0</v>
      </c>
    </row>
    <row r="80" spans="1:522" s="1" customFormat="1" ht="18" customHeight="1" x14ac:dyDescent="0.2">
      <c r="A80" s="12"/>
      <c r="B80" s="11" t="s">
        <v>463</v>
      </c>
      <c r="C80" s="1">
        <v>12750</v>
      </c>
      <c r="D80" s="1">
        <v>2020</v>
      </c>
      <c r="E80" s="4" t="s">
        <v>284</v>
      </c>
      <c r="F80" s="1">
        <v>6693</v>
      </c>
      <c r="G80" s="9" t="s">
        <v>95</v>
      </c>
      <c r="H80" s="4" t="s">
        <v>18</v>
      </c>
      <c r="I80" s="1">
        <f t="shared" si="9"/>
        <v>0</v>
      </c>
      <c r="J80" s="12">
        <f>Tabuľka4[[#This Row],[Stĺpec9]]+I81</f>
        <v>19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" customFormat="1" ht="18" customHeight="1" x14ac:dyDescent="0.2">
      <c r="A81" s="12"/>
      <c r="B81" s="11"/>
      <c r="E81" s="4" t="s">
        <v>83</v>
      </c>
      <c r="F81" s="1">
        <v>8604</v>
      </c>
      <c r="G81" s="9" t="s">
        <v>98</v>
      </c>
      <c r="H81" s="4"/>
      <c r="I81" s="1">
        <f t="shared" ref="I81" si="10">SUM(K81:TB81)</f>
        <v>19</v>
      </c>
      <c r="J81" s="12"/>
      <c r="K81" s="97"/>
      <c r="L81" s="97"/>
      <c r="M81" s="97">
        <f>1+5</f>
        <v>6</v>
      </c>
      <c r="N81" s="97"/>
      <c r="O81" s="97"/>
      <c r="P81" s="97"/>
      <c r="Q81" s="97"/>
      <c r="R81" s="97"/>
      <c r="S81" s="97"/>
      <c r="T81" s="97"/>
      <c r="U81" s="97">
        <f>2+4</f>
        <v>6</v>
      </c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>
        <f>2+2</f>
        <v>4</v>
      </c>
      <c r="AK81" s="97"/>
      <c r="AL81" s="102" t="s">
        <v>516</v>
      </c>
      <c r="AM81" s="97"/>
      <c r="AN81" s="97"/>
      <c r="AO81" s="97"/>
      <c r="AP81" s="97"/>
      <c r="AQ81" s="97"/>
      <c r="AR81" s="97"/>
      <c r="AS81" s="97">
        <f>2+1</f>
        <v>3</v>
      </c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64"/>
      <c r="LW81" s="64"/>
      <c r="LX81" s="64"/>
      <c r="LY81" s="64"/>
      <c r="LZ81" s="64"/>
      <c r="MA81" s="64"/>
      <c r="MB81" s="64"/>
      <c r="MC81" s="64"/>
      <c r="MD81" s="64"/>
      <c r="ME81" s="64"/>
      <c r="MF81" s="64"/>
      <c r="MG81" s="64"/>
      <c r="MH81" s="64"/>
      <c r="MI81" s="64"/>
      <c r="MJ81" s="64"/>
      <c r="MK81" s="64"/>
      <c r="ML81" s="64"/>
      <c r="MM81" s="64"/>
      <c r="MN81" s="64"/>
      <c r="MO81" s="64"/>
      <c r="MP81" s="64"/>
      <c r="MQ81" s="64"/>
      <c r="MR81" s="64"/>
      <c r="MS81" s="64"/>
      <c r="MT81" s="64"/>
      <c r="MU81" s="64"/>
      <c r="MV81" s="64"/>
      <c r="MW81" s="64"/>
      <c r="MX81" s="64"/>
      <c r="MY81" s="64"/>
      <c r="MZ81" s="64"/>
      <c r="NA81" s="64"/>
      <c r="NB81" s="64"/>
      <c r="NC81" s="64"/>
      <c r="ND81" s="64"/>
      <c r="NE81" s="64"/>
      <c r="NF81" s="64"/>
      <c r="NG81" s="64"/>
      <c r="NH81" s="64"/>
      <c r="NI81" s="64"/>
      <c r="NJ81" s="64"/>
      <c r="NK81" s="64"/>
      <c r="NL81" s="64"/>
      <c r="NM81" s="64"/>
      <c r="NN81" s="64"/>
      <c r="NO81" s="64"/>
      <c r="NP81" s="64"/>
      <c r="NQ81" s="64"/>
      <c r="NR81" s="64"/>
      <c r="NS81" s="64"/>
      <c r="NT81" s="64"/>
      <c r="NU81" s="64"/>
      <c r="NV81" s="64"/>
      <c r="NW81" s="64"/>
      <c r="NX81" s="64"/>
      <c r="NY81" s="64"/>
      <c r="NZ81" s="64"/>
      <c r="OA81" s="64"/>
      <c r="OB81" s="64"/>
      <c r="OC81" s="64"/>
      <c r="OD81" s="64"/>
      <c r="OE81" s="64"/>
      <c r="OF81" s="64"/>
      <c r="OG81" s="64"/>
      <c r="OH81" s="64"/>
      <c r="OI81" s="64"/>
      <c r="OJ81" s="64"/>
      <c r="OK81" s="64"/>
      <c r="OL81" s="64"/>
      <c r="OM81" s="64"/>
      <c r="ON81" s="64"/>
      <c r="OO81" s="64"/>
      <c r="OP81" s="64"/>
      <c r="OQ81" s="64"/>
      <c r="OR81" s="64"/>
      <c r="OS81" s="64"/>
      <c r="OT81" s="64"/>
      <c r="OU81" s="64"/>
      <c r="OV81" s="64"/>
      <c r="OW81" s="64"/>
      <c r="OX81" s="64"/>
      <c r="OY81" s="64"/>
      <c r="OZ81" s="64"/>
      <c r="PA81" s="64"/>
      <c r="PB81" s="64"/>
      <c r="PC81" s="64"/>
      <c r="PD81" s="64"/>
      <c r="PE81" s="64"/>
      <c r="PF81" s="64"/>
      <c r="PG81" s="64"/>
      <c r="PH81" s="64"/>
      <c r="PI81" s="64"/>
      <c r="PJ81" s="64"/>
      <c r="PK81" s="64"/>
      <c r="PL81" s="64"/>
      <c r="PM81" s="64"/>
      <c r="PN81" s="64"/>
      <c r="PO81" s="64"/>
      <c r="PP81" s="64"/>
      <c r="PQ81" s="64"/>
      <c r="PR81" s="64"/>
      <c r="PS81" s="64"/>
      <c r="PT81" s="64"/>
      <c r="PU81" s="64"/>
      <c r="PV81" s="64"/>
      <c r="PW81" s="64"/>
      <c r="PX81" s="64"/>
      <c r="PY81" s="64"/>
      <c r="PZ81" s="64"/>
      <c r="QA81" s="64"/>
      <c r="QB81" s="64"/>
      <c r="QC81" s="64"/>
      <c r="QD81" s="64"/>
      <c r="QE81" s="64"/>
      <c r="QF81" s="64"/>
      <c r="QG81" s="64"/>
      <c r="QH81" s="64"/>
      <c r="QI81" s="64"/>
      <c r="QJ81" s="64"/>
      <c r="QK81" s="64"/>
      <c r="QL81" s="64"/>
      <c r="QM81" s="64"/>
      <c r="QN81" s="64"/>
      <c r="QO81" s="64"/>
      <c r="QP81" s="64"/>
      <c r="QQ81" s="64"/>
      <c r="QR81" s="64"/>
      <c r="QS81" s="64"/>
      <c r="QT81" s="64"/>
      <c r="QU81" s="64"/>
      <c r="QV81" s="64"/>
      <c r="QW81" s="64"/>
      <c r="QX81" s="64"/>
      <c r="QY81" s="64"/>
      <c r="QZ81" s="64"/>
      <c r="RA81" s="64"/>
      <c r="RB81" s="64"/>
      <c r="RC81" s="64"/>
      <c r="RD81" s="64"/>
      <c r="RE81" s="64"/>
      <c r="RF81" s="64"/>
      <c r="RG81" s="64"/>
      <c r="RH81" s="64"/>
      <c r="RI81" s="64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" customFormat="1" ht="18" customHeight="1" x14ac:dyDescent="0.2">
      <c r="A82" s="12">
        <v>60</v>
      </c>
      <c r="B82" s="11" t="s">
        <v>178</v>
      </c>
      <c r="D82" s="1">
        <v>2019</v>
      </c>
      <c r="E82" s="4" t="s">
        <v>33</v>
      </c>
      <c r="F82" s="9">
        <v>2093</v>
      </c>
      <c r="G82" s="9" t="s">
        <v>95</v>
      </c>
      <c r="H82" s="4" t="s">
        <v>34</v>
      </c>
      <c r="I82" s="1">
        <f t="shared" ref="I82:I97" si="11">SUM(K82:TB82)</f>
        <v>18</v>
      </c>
      <c r="J82" s="12">
        <f>Tabuľka4[[#This Row],[Stĺpec9]]</f>
        <v>18</v>
      </c>
      <c r="K82" s="97">
        <f>Seniori!K46</f>
        <v>0</v>
      </c>
      <c r="L82" s="97">
        <f>Seniori!L46</f>
        <v>0</v>
      </c>
      <c r="M82" s="97">
        <f>Seniori!M46</f>
        <v>0</v>
      </c>
      <c r="N82" s="97">
        <f>Seniori!N46</f>
        <v>0</v>
      </c>
      <c r="O82" s="97">
        <f>Seniori!O46</f>
        <v>0</v>
      </c>
      <c r="P82" s="97">
        <f>Seniori!P46</f>
        <v>0</v>
      </c>
      <c r="Q82" s="97">
        <f>Seniori!Q46</f>
        <v>0</v>
      </c>
      <c r="R82" s="97">
        <f>Seniori!R46</f>
        <v>0</v>
      </c>
      <c r="S82" s="97">
        <f>Seniori!S46</f>
        <v>0</v>
      </c>
      <c r="T82" s="97">
        <f>Seniori!T46</f>
        <v>0</v>
      </c>
      <c r="U82" s="97">
        <f>Seniori!U46</f>
        <v>0</v>
      </c>
      <c r="V82" s="97">
        <f>Seniori!V46</f>
        <v>0</v>
      </c>
      <c r="W82" s="97">
        <f>Seniori!W46</f>
        <v>0</v>
      </c>
      <c r="X82" s="97">
        <f>Seniori!X46</f>
        <v>0</v>
      </c>
      <c r="Y82" s="97">
        <f>Seniori!Y46</f>
        <v>0</v>
      </c>
      <c r="Z82" s="97">
        <f>Seniori!Z46</f>
        <v>0</v>
      </c>
      <c r="AA82" s="97">
        <f>Seniori!AA46</f>
        <v>0</v>
      </c>
      <c r="AB82" s="97">
        <f>Seniori!AB46</f>
        <v>0</v>
      </c>
      <c r="AC82" s="97">
        <f>Seniori!AC46</f>
        <v>0</v>
      </c>
      <c r="AD82" s="97">
        <f>Seniori!AD46</f>
        <v>0</v>
      </c>
      <c r="AE82" s="97">
        <f>Seniori!AE46</f>
        <v>0</v>
      </c>
      <c r="AF82" s="97">
        <f>Seniori!AF46</f>
        <v>0</v>
      </c>
      <c r="AG82" s="97">
        <f>Seniori!AG46</f>
        <v>0</v>
      </c>
      <c r="AH82" s="97">
        <f>Seniori!AH46</f>
        <v>0</v>
      </c>
      <c r="AI82" s="97">
        <f>Seniori!AI46</f>
        <v>0</v>
      </c>
      <c r="AJ82" s="97">
        <f>Seniori!AJ46</f>
        <v>0</v>
      </c>
      <c r="AK82" s="97">
        <f>Seniori!AK46</f>
        <v>0</v>
      </c>
      <c r="AL82" s="97">
        <f>Seniori!AL46</f>
        <v>0</v>
      </c>
      <c r="AM82" s="97">
        <f>Seniori!AM46</f>
        <v>0</v>
      </c>
      <c r="AN82" s="97">
        <f>Seniori!AN46</f>
        <v>0</v>
      </c>
      <c r="AO82" s="97">
        <f>Seniori!AO46</f>
        <v>0</v>
      </c>
      <c r="AP82" s="97">
        <f>Seniori!AP46</f>
        <v>0</v>
      </c>
      <c r="AQ82" s="97">
        <f>Seniori!AQ46</f>
        <v>0</v>
      </c>
      <c r="AR82" s="97">
        <f>Seniori!AR46</f>
        <v>0</v>
      </c>
      <c r="AS82" s="97">
        <f>Seniori!AS46</f>
        <v>0</v>
      </c>
      <c r="AT82" s="97">
        <f>Seniori!AT46</f>
        <v>0</v>
      </c>
      <c r="AU82" s="97">
        <f>Seniori!AU46</f>
        <v>0</v>
      </c>
      <c r="AV82" s="97">
        <f>Seniori!AV46</f>
        <v>0</v>
      </c>
      <c r="AW82" s="97">
        <f>Seniori!AW46</f>
        <v>0</v>
      </c>
      <c r="AX82" s="97">
        <f>Seniori!AX46</f>
        <v>0</v>
      </c>
      <c r="AY82" s="97">
        <f>Seniori!AY46</f>
        <v>0</v>
      </c>
      <c r="AZ82" s="97">
        <f>Seniori!AZ46</f>
        <v>0</v>
      </c>
      <c r="BA82" s="97">
        <f>Seniori!BA46</f>
        <v>0</v>
      </c>
      <c r="BB82" s="97">
        <f>Seniori!BB46</f>
        <v>0</v>
      </c>
      <c r="BC82" s="97">
        <f>Seniori!BC46</f>
        <v>0</v>
      </c>
      <c r="BD82" s="97">
        <f>Seniori!BD46</f>
        <v>0</v>
      </c>
      <c r="BE82" s="97">
        <f>Seniori!BE46</f>
        <v>0</v>
      </c>
      <c r="BF82" s="97">
        <f>Seniori!BF46</f>
        <v>0</v>
      </c>
      <c r="BG82" s="97">
        <f>Seniori!BG46</f>
        <v>0</v>
      </c>
      <c r="BH82" s="97">
        <f>Seniori!BH46</f>
        <v>0</v>
      </c>
      <c r="BI82" s="97">
        <f>Seniori!BI46</f>
        <v>0</v>
      </c>
      <c r="BJ82" s="97">
        <f>Seniori!BJ46</f>
        <v>0</v>
      </c>
      <c r="BK82" s="97">
        <f>Seniori!BK46</f>
        <v>0</v>
      </c>
      <c r="BL82" s="97">
        <f>Seniori!BL46</f>
        <v>0</v>
      </c>
      <c r="BM82" s="97">
        <f>Seniori!BM46</f>
        <v>0</v>
      </c>
      <c r="BN82" s="97">
        <f>Seniori!BN46</f>
        <v>0</v>
      </c>
      <c r="BO82" s="97">
        <f>Seniori!BO46</f>
        <v>0</v>
      </c>
      <c r="BP82" s="97">
        <f>Seniori!BP46</f>
        <v>0</v>
      </c>
      <c r="BQ82" s="97">
        <f>Seniori!BQ46</f>
        <v>0</v>
      </c>
      <c r="BR82" s="97">
        <f>Seniori!BR46</f>
        <v>0</v>
      </c>
      <c r="BS82" s="97">
        <f>Seniori!BS46</f>
        <v>0</v>
      </c>
      <c r="BT82" s="97">
        <f>Seniori!BT46</f>
        <v>0</v>
      </c>
      <c r="BU82" s="97">
        <f>Seniori!BU46</f>
        <v>0</v>
      </c>
      <c r="BV82" s="97">
        <f>Seniori!BV46</f>
        <v>0</v>
      </c>
      <c r="BW82" s="97">
        <f>Seniori!BW46</f>
        <v>0</v>
      </c>
      <c r="BX82" s="97">
        <f>Seniori!BX46</f>
        <v>0</v>
      </c>
      <c r="BY82" s="97">
        <f>Seniori!BY46</f>
        <v>0</v>
      </c>
      <c r="BZ82" s="97">
        <f>Seniori!BZ46</f>
        <v>0</v>
      </c>
      <c r="CA82" s="97">
        <f>Seniori!CA46</f>
        <v>0</v>
      </c>
      <c r="CB82" s="97">
        <f>Seniori!CB46</f>
        <v>0</v>
      </c>
      <c r="CC82" s="97">
        <f>Seniori!CC46</f>
        <v>9</v>
      </c>
      <c r="CD82" s="97">
        <f>Seniori!CD46</f>
        <v>0</v>
      </c>
      <c r="CE82" s="97">
        <f>Seniori!CE46</f>
        <v>0</v>
      </c>
      <c r="CF82" s="97">
        <f>Seniori!CF46</f>
        <v>0</v>
      </c>
      <c r="CG82" s="97">
        <f>Seniori!CG46</f>
        <v>0</v>
      </c>
      <c r="CH82" s="97">
        <f>Seniori!CH46</f>
        <v>0</v>
      </c>
      <c r="CI82" s="97">
        <f>Seniori!CI46</f>
        <v>0</v>
      </c>
      <c r="CJ82" s="97">
        <f>Seniori!CJ46</f>
        <v>0</v>
      </c>
      <c r="CK82" s="97">
        <f>Seniori!CK46</f>
        <v>0</v>
      </c>
      <c r="CL82" s="97">
        <f>Seniori!CL46</f>
        <v>0</v>
      </c>
      <c r="CM82" s="97">
        <f>Seniori!CM46</f>
        <v>9</v>
      </c>
      <c r="CN82" s="97">
        <f>Seniori!CN46</f>
        <v>0</v>
      </c>
      <c r="CO82" s="97">
        <f>Seniori!CO46</f>
        <v>0</v>
      </c>
      <c r="CP82" s="97">
        <f>Seniori!CP46</f>
        <v>0</v>
      </c>
      <c r="CQ82" s="97">
        <f>Seniori!CQ46</f>
        <v>0</v>
      </c>
      <c r="CR82" s="97">
        <f>Seniori!CR46</f>
        <v>0</v>
      </c>
      <c r="CS82" s="97">
        <f>Seniori!CS46</f>
        <v>0</v>
      </c>
      <c r="CT82" s="97">
        <f>Seniori!CT46</f>
        <v>0</v>
      </c>
      <c r="CU82" s="97">
        <f>Seniori!CU46</f>
        <v>0</v>
      </c>
      <c r="CV82" s="97">
        <f>Seniori!CV46</f>
        <v>0</v>
      </c>
      <c r="CW82" s="97">
        <f>Seniori!CW46</f>
        <v>0</v>
      </c>
      <c r="CX82" s="97">
        <f>Seniori!CX46</f>
        <v>0</v>
      </c>
      <c r="CY82" s="97">
        <f>Seniori!CY46</f>
        <v>0</v>
      </c>
      <c r="CZ82" s="97">
        <f>Seniori!CZ46</f>
        <v>0</v>
      </c>
      <c r="DA82" s="97">
        <f>Seniori!DA46</f>
        <v>0</v>
      </c>
      <c r="DB82" s="97">
        <f>Seniori!DB46</f>
        <v>0</v>
      </c>
      <c r="DC82" s="97">
        <f>Seniori!DC46</f>
        <v>0</v>
      </c>
      <c r="DD82" s="97">
        <f>Seniori!DD46</f>
        <v>0</v>
      </c>
      <c r="DE82" s="97">
        <f>Seniori!DE46</f>
        <v>0</v>
      </c>
      <c r="DF82" s="97">
        <f>Seniori!DF46</f>
        <v>0</v>
      </c>
      <c r="DG82" s="97">
        <f>Seniori!DG46</f>
        <v>0</v>
      </c>
      <c r="DH82" s="97">
        <f>Seniori!DH46</f>
        <v>0</v>
      </c>
      <c r="DI82" s="97">
        <f>Seniori!DI46</f>
        <v>0</v>
      </c>
      <c r="DJ82" s="97">
        <f>Seniori!DJ46</f>
        <v>0</v>
      </c>
      <c r="DK82" s="97">
        <f>Seniori!DK46</f>
        <v>0</v>
      </c>
      <c r="DL82" s="97">
        <f>Seniori!DL46</f>
        <v>0</v>
      </c>
      <c r="DM82" s="97">
        <f>Seniori!DM46</f>
        <v>0</v>
      </c>
      <c r="DN82" s="97">
        <f>Seniori!DN46</f>
        <v>0</v>
      </c>
      <c r="DO82" s="97">
        <f>Seniori!DO46</f>
        <v>0</v>
      </c>
      <c r="DP82" s="97">
        <f>Seniori!DP46</f>
        <v>0</v>
      </c>
      <c r="DQ82" s="97">
        <f>Seniori!DQ46</f>
        <v>0</v>
      </c>
      <c r="DR82" s="97">
        <f>Seniori!DR46</f>
        <v>0</v>
      </c>
      <c r="DS82" s="97">
        <f>Seniori!DS46</f>
        <v>0</v>
      </c>
      <c r="DT82" s="97">
        <f>Seniori!DT46</f>
        <v>0</v>
      </c>
      <c r="DU82" s="97">
        <f>Seniori!DU46</f>
        <v>0</v>
      </c>
      <c r="DV82" s="97">
        <f>Seniori!DV46</f>
        <v>0</v>
      </c>
      <c r="DW82" s="97">
        <f>Seniori!DW46</f>
        <v>0</v>
      </c>
      <c r="DX82" s="97">
        <f>Seniori!DX46</f>
        <v>0</v>
      </c>
      <c r="DY82" s="97">
        <f>Seniori!DY46</f>
        <v>0</v>
      </c>
      <c r="DZ82" s="97">
        <f>Seniori!DZ46</f>
        <v>0</v>
      </c>
      <c r="EA82" s="97">
        <f>Seniori!EA46</f>
        <v>0</v>
      </c>
      <c r="EB82" s="97">
        <f>Seniori!EB46</f>
        <v>0</v>
      </c>
      <c r="EC82" s="97">
        <f>Seniori!EC46</f>
        <v>0</v>
      </c>
      <c r="ED82" s="97">
        <f>Seniori!ED46</f>
        <v>0</v>
      </c>
      <c r="EE82" s="97">
        <f>Seniori!EE46</f>
        <v>0</v>
      </c>
      <c r="EF82" s="97">
        <f>Seniori!EF46</f>
        <v>0</v>
      </c>
      <c r="EG82" s="97">
        <f>Seniori!EG46</f>
        <v>0</v>
      </c>
      <c r="EH82" s="97">
        <f>Seniori!EH46</f>
        <v>0</v>
      </c>
      <c r="EI82" s="97">
        <f>Seniori!EI46</f>
        <v>0</v>
      </c>
      <c r="EJ82" s="97">
        <f>Seniori!EJ46</f>
        <v>0</v>
      </c>
      <c r="EK82" s="97">
        <f>Seniori!EK46</f>
        <v>0</v>
      </c>
      <c r="EL82" s="97">
        <f>Seniori!EL46</f>
        <v>0</v>
      </c>
      <c r="EM82" s="97">
        <f>Seniori!EM46</f>
        <v>0</v>
      </c>
      <c r="EN82" s="97">
        <f>Seniori!EN46</f>
        <v>0</v>
      </c>
      <c r="EO82" s="97">
        <f>Seniori!EO46</f>
        <v>0</v>
      </c>
      <c r="EP82" s="97">
        <f>Seniori!EP46</f>
        <v>0</v>
      </c>
      <c r="EQ82" s="97">
        <f>Seniori!EQ46</f>
        <v>0</v>
      </c>
      <c r="ER82" s="97">
        <f>Seniori!ER46</f>
        <v>0</v>
      </c>
      <c r="ES82" s="97">
        <f>Seniori!ES46</f>
        <v>0</v>
      </c>
      <c r="ET82" s="97">
        <f>Seniori!ET46</f>
        <v>0</v>
      </c>
      <c r="EU82" s="97">
        <f>Seniori!EU46</f>
        <v>0</v>
      </c>
      <c r="EV82" s="97">
        <f>Seniori!EV46</f>
        <v>0</v>
      </c>
      <c r="EW82" s="97">
        <f>Seniori!EW46</f>
        <v>0</v>
      </c>
      <c r="EX82" s="97">
        <f>Seniori!EX46</f>
        <v>0</v>
      </c>
      <c r="EY82" s="97">
        <f>Seniori!EY46</f>
        <v>0</v>
      </c>
      <c r="EZ82" s="97">
        <f>Seniori!EZ46</f>
        <v>0</v>
      </c>
      <c r="FA82" s="97">
        <f>Seniori!FA46</f>
        <v>0</v>
      </c>
      <c r="FB82" s="97">
        <f>Seniori!FB46</f>
        <v>0</v>
      </c>
      <c r="FC82" s="97">
        <f>Seniori!FC46</f>
        <v>0</v>
      </c>
      <c r="FD82" s="97">
        <f>Seniori!FD46</f>
        <v>0</v>
      </c>
      <c r="FE82" s="97">
        <f>Seniori!FE46</f>
        <v>0</v>
      </c>
      <c r="FF82" s="97">
        <f>Seniori!FF46</f>
        <v>0</v>
      </c>
      <c r="FG82" s="97">
        <f>Seniori!FG46</f>
        <v>0</v>
      </c>
      <c r="FH82" s="97">
        <f>Seniori!FH46</f>
        <v>0</v>
      </c>
      <c r="FI82" s="97">
        <f>Seniori!FI46</f>
        <v>0</v>
      </c>
      <c r="FJ82" s="97">
        <f>Seniori!FJ46</f>
        <v>0</v>
      </c>
      <c r="FK82" s="97">
        <f>Seniori!FK46</f>
        <v>0</v>
      </c>
      <c r="FL82" s="97">
        <f>Seniori!FL46</f>
        <v>0</v>
      </c>
      <c r="FM82" s="97">
        <f>Seniori!FM46</f>
        <v>0</v>
      </c>
      <c r="FN82" s="97">
        <f>Seniori!FN46</f>
        <v>0</v>
      </c>
      <c r="FO82" s="97">
        <f>Seniori!FO46</f>
        <v>0</v>
      </c>
      <c r="FP82" s="97">
        <f>Seniori!FP46</f>
        <v>0</v>
      </c>
      <c r="FQ82" s="97">
        <f>Seniori!FQ46</f>
        <v>0</v>
      </c>
      <c r="FR82" s="97">
        <f>Seniori!FR46</f>
        <v>0</v>
      </c>
      <c r="FS82" s="97">
        <f>Seniori!FS46</f>
        <v>0</v>
      </c>
      <c r="FT82" s="97">
        <f>Seniori!FT46</f>
        <v>0</v>
      </c>
      <c r="FU82" s="97">
        <f>Seniori!FU46</f>
        <v>0</v>
      </c>
      <c r="FV82" s="97">
        <f>Seniori!FV46</f>
        <v>0</v>
      </c>
      <c r="FW82" s="97">
        <f>Seniori!FW46</f>
        <v>0</v>
      </c>
      <c r="FX82" s="97">
        <f>Seniori!FX46</f>
        <v>0</v>
      </c>
      <c r="FY82" s="97">
        <f>Seniori!FY46</f>
        <v>0</v>
      </c>
      <c r="FZ82" s="97">
        <f>Seniori!FZ46</f>
        <v>0</v>
      </c>
      <c r="GA82" s="97">
        <f>Seniori!GA46</f>
        <v>0</v>
      </c>
      <c r="GB82" s="97">
        <f>Seniori!GB46</f>
        <v>0</v>
      </c>
      <c r="GC82" s="97">
        <f>Seniori!GC46</f>
        <v>0</v>
      </c>
      <c r="GD82" s="97">
        <f>Seniori!GD46</f>
        <v>0</v>
      </c>
      <c r="GE82" s="97">
        <f>Seniori!GE46</f>
        <v>0</v>
      </c>
      <c r="GF82" s="97">
        <f>Seniori!GF46</f>
        <v>0</v>
      </c>
      <c r="GG82" s="97">
        <f>Seniori!GG46</f>
        <v>0</v>
      </c>
      <c r="GH82" s="97">
        <f>Seniori!GH46</f>
        <v>0</v>
      </c>
      <c r="GI82" s="97">
        <f>Seniori!GI46</f>
        <v>0</v>
      </c>
      <c r="GJ82" s="97">
        <f>Seniori!GJ46</f>
        <v>0</v>
      </c>
      <c r="GK82" s="97">
        <f>Seniori!GK46</f>
        <v>0</v>
      </c>
      <c r="GL82" s="97">
        <f>Seniori!GL46</f>
        <v>0</v>
      </c>
      <c r="GM82" s="97">
        <f>Seniori!GM46</f>
        <v>0</v>
      </c>
      <c r="GN82" s="97">
        <f>Seniori!GN46</f>
        <v>0</v>
      </c>
      <c r="GO82" s="97">
        <f>Seniori!GO46</f>
        <v>0</v>
      </c>
      <c r="GP82" s="97">
        <f>Seniori!GP46</f>
        <v>0</v>
      </c>
      <c r="GQ82" s="97">
        <f>Seniori!GQ46</f>
        <v>0</v>
      </c>
      <c r="GR82" s="97">
        <f>Seniori!GR46</f>
        <v>0</v>
      </c>
      <c r="GS82" s="97">
        <f>Seniori!GS46</f>
        <v>0</v>
      </c>
      <c r="GT82" s="97">
        <f>Seniori!GT46</f>
        <v>0</v>
      </c>
      <c r="GU82" s="97">
        <f>Seniori!GU46</f>
        <v>0</v>
      </c>
      <c r="GV82" s="97">
        <f>Seniori!GV46</f>
        <v>0</v>
      </c>
      <c r="GW82" s="97">
        <f>Seniori!GW46</f>
        <v>0</v>
      </c>
      <c r="GX82" s="97">
        <f>Seniori!GX46</f>
        <v>0</v>
      </c>
      <c r="GY82" s="97">
        <f>Seniori!GY46</f>
        <v>0</v>
      </c>
      <c r="GZ82" s="97">
        <f>Seniori!GZ46</f>
        <v>0</v>
      </c>
      <c r="HA82" s="97">
        <f>Seniori!HA46</f>
        <v>0</v>
      </c>
      <c r="HB82" s="97">
        <f>Seniori!HB46</f>
        <v>0</v>
      </c>
      <c r="HC82" s="97">
        <f>Seniori!HC46</f>
        <v>0</v>
      </c>
      <c r="HD82" s="97">
        <f>Seniori!HD46</f>
        <v>0</v>
      </c>
      <c r="HE82" s="97">
        <f>Seniori!HE46</f>
        <v>0</v>
      </c>
      <c r="HF82" s="97">
        <f>Seniori!HF46</f>
        <v>0</v>
      </c>
      <c r="HG82" s="97">
        <f>Seniori!HG46</f>
        <v>0</v>
      </c>
      <c r="HH82" s="97">
        <f>Seniori!HH46</f>
        <v>0</v>
      </c>
      <c r="HI82" s="97">
        <f>Seniori!HI46</f>
        <v>0</v>
      </c>
      <c r="HJ82" s="97">
        <f>Seniori!HJ46</f>
        <v>0</v>
      </c>
      <c r="HK82" s="97">
        <f>Seniori!HK46</f>
        <v>0</v>
      </c>
      <c r="HL82" s="97">
        <f>Seniori!HL46</f>
        <v>0</v>
      </c>
      <c r="HM82" s="97">
        <f>Seniori!HM46</f>
        <v>0</v>
      </c>
      <c r="HN82" s="97">
        <f>Seniori!HN46</f>
        <v>0</v>
      </c>
      <c r="HO82" s="97">
        <f>Seniori!HO46</f>
        <v>0</v>
      </c>
      <c r="HP82" s="97">
        <f>Seniori!HP46</f>
        <v>0</v>
      </c>
      <c r="HQ82" s="97">
        <f>Seniori!HQ46</f>
        <v>0</v>
      </c>
      <c r="HR82" s="97">
        <f>Seniori!HR46</f>
        <v>0</v>
      </c>
      <c r="HS82" s="97">
        <f>Seniori!HS46</f>
        <v>0</v>
      </c>
      <c r="HT82" s="97">
        <f>Seniori!HT46</f>
        <v>0</v>
      </c>
      <c r="HU82" s="97">
        <f>Seniori!HU46</f>
        <v>0</v>
      </c>
      <c r="HV82" s="97">
        <f>Seniori!HV46</f>
        <v>0</v>
      </c>
      <c r="HW82" s="97">
        <f>Seniori!HW46</f>
        <v>0</v>
      </c>
      <c r="HX82" s="97">
        <f>Seniori!HX46</f>
        <v>0</v>
      </c>
      <c r="HY82" s="97">
        <f>Seniori!HY46</f>
        <v>0</v>
      </c>
      <c r="HZ82" s="97">
        <f>Seniori!HZ46</f>
        <v>0</v>
      </c>
      <c r="IA82" s="97">
        <f>Seniori!IA46</f>
        <v>0</v>
      </c>
      <c r="IB82" s="97">
        <f>Seniori!IB46</f>
        <v>0</v>
      </c>
      <c r="IC82" s="97">
        <f>Seniori!IC46</f>
        <v>0</v>
      </c>
      <c r="ID82" s="97">
        <f>Seniori!ID46</f>
        <v>0</v>
      </c>
      <c r="IE82" s="97">
        <f>Seniori!IE46</f>
        <v>0</v>
      </c>
      <c r="IF82" s="97">
        <f>Seniori!IF46</f>
        <v>0</v>
      </c>
      <c r="IG82" s="97">
        <f>Seniori!IG46</f>
        <v>0</v>
      </c>
      <c r="IH82" s="97">
        <f>Seniori!IH46</f>
        <v>0</v>
      </c>
      <c r="II82" s="97">
        <f>Seniori!II46</f>
        <v>0</v>
      </c>
      <c r="IJ82" s="97">
        <f>Seniori!IJ46</f>
        <v>0</v>
      </c>
      <c r="IK82" s="97">
        <f>Seniori!IK46</f>
        <v>0</v>
      </c>
      <c r="IL82" s="97">
        <f>Seniori!IL46</f>
        <v>0</v>
      </c>
      <c r="IM82" s="97">
        <f>Seniori!IM46</f>
        <v>0</v>
      </c>
      <c r="IN82" s="97">
        <f>Seniori!IN46</f>
        <v>0</v>
      </c>
      <c r="IO82" s="97">
        <f>Seniori!IO46</f>
        <v>0</v>
      </c>
      <c r="IP82" s="97">
        <f>Seniori!IP46</f>
        <v>0</v>
      </c>
      <c r="IQ82" s="97">
        <f>Seniori!IQ46</f>
        <v>0</v>
      </c>
      <c r="IR82" s="97">
        <f>Seniori!IR46</f>
        <v>0</v>
      </c>
      <c r="IS82" s="97">
        <f>Seniori!IS46</f>
        <v>0</v>
      </c>
      <c r="IT82" s="97">
        <f>Seniori!IT46</f>
        <v>0</v>
      </c>
      <c r="IU82" s="97">
        <f>Seniori!IU46</f>
        <v>0</v>
      </c>
      <c r="IV82" s="97">
        <f>Seniori!IV46</f>
        <v>0</v>
      </c>
      <c r="IW82" s="97">
        <f>Seniori!IW46</f>
        <v>0</v>
      </c>
      <c r="IX82" s="97">
        <f>Seniori!IX46</f>
        <v>0</v>
      </c>
      <c r="IY82" s="97">
        <f>Seniori!IY46</f>
        <v>0</v>
      </c>
      <c r="IZ82" s="97">
        <f>Seniori!IZ46</f>
        <v>0</v>
      </c>
      <c r="JA82" s="97">
        <f>Seniori!JA46</f>
        <v>0</v>
      </c>
      <c r="JB82" s="97">
        <f>Seniori!JB46</f>
        <v>0</v>
      </c>
      <c r="JC82" s="97">
        <f>Seniori!JC46</f>
        <v>0</v>
      </c>
      <c r="JD82" s="97">
        <f>Seniori!JD46</f>
        <v>0</v>
      </c>
      <c r="JE82" s="97">
        <f>Seniori!JE46</f>
        <v>0</v>
      </c>
      <c r="JF82" s="97">
        <f>Seniori!JF46</f>
        <v>0</v>
      </c>
      <c r="JG82" s="97">
        <f>Seniori!JG46</f>
        <v>0</v>
      </c>
      <c r="JH82" s="97">
        <f>Seniori!JH46</f>
        <v>0</v>
      </c>
      <c r="JI82" s="97">
        <f>Seniori!JI46</f>
        <v>0</v>
      </c>
      <c r="JJ82" s="97">
        <f>Seniori!JJ46</f>
        <v>0</v>
      </c>
      <c r="JK82" s="97">
        <f>Seniori!JK46</f>
        <v>0</v>
      </c>
      <c r="JL82" s="97">
        <f>Seniori!JL46</f>
        <v>0</v>
      </c>
      <c r="JM82" s="97">
        <f>Seniori!JM46</f>
        <v>0</v>
      </c>
      <c r="JN82" s="97">
        <f>Seniori!JN46</f>
        <v>0</v>
      </c>
      <c r="JO82" s="97">
        <f>Seniori!JO46</f>
        <v>0</v>
      </c>
      <c r="JP82" s="97">
        <f>Seniori!JP46</f>
        <v>0</v>
      </c>
      <c r="JQ82" s="97">
        <f>Seniori!JQ46</f>
        <v>0</v>
      </c>
      <c r="JR82" s="97">
        <f>Seniori!JR46</f>
        <v>0</v>
      </c>
      <c r="JS82" s="97">
        <f>Seniori!JS46</f>
        <v>0</v>
      </c>
      <c r="JT82" s="97">
        <f>Seniori!JT46</f>
        <v>0</v>
      </c>
      <c r="JU82" s="97">
        <f>Seniori!JU46</f>
        <v>0</v>
      </c>
      <c r="JV82" s="97">
        <f>Seniori!JV46</f>
        <v>0</v>
      </c>
      <c r="JW82" s="97">
        <f>Seniori!JW46</f>
        <v>0</v>
      </c>
      <c r="JX82" s="97">
        <f>Seniori!JX46</f>
        <v>0</v>
      </c>
      <c r="JY82" s="97">
        <f>Seniori!JY46</f>
        <v>0</v>
      </c>
      <c r="JZ82" s="97">
        <f>Seniori!JZ46</f>
        <v>0</v>
      </c>
      <c r="KA82" s="97">
        <f>Seniori!KA46</f>
        <v>0</v>
      </c>
      <c r="KB82" s="97">
        <f>Seniori!KB46</f>
        <v>0</v>
      </c>
      <c r="KC82" s="97">
        <f>Seniori!KC46</f>
        <v>0</v>
      </c>
      <c r="KD82" s="97">
        <f>Seniori!KD46</f>
        <v>0</v>
      </c>
      <c r="KE82" s="97">
        <f>Seniori!KE46</f>
        <v>0</v>
      </c>
      <c r="KF82" s="97">
        <f>Seniori!KF46</f>
        <v>0</v>
      </c>
      <c r="KG82" s="97">
        <f>Seniori!KG46</f>
        <v>0</v>
      </c>
      <c r="KH82" s="97">
        <f>Seniori!KH46</f>
        <v>0</v>
      </c>
      <c r="KI82" s="97">
        <f>Seniori!KI46</f>
        <v>0</v>
      </c>
      <c r="KJ82" s="97">
        <f>Seniori!KJ46</f>
        <v>0</v>
      </c>
      <c r="KK82" s="97">
        <f>Seniori!KK46</f>
        <v>0</v>
      </c>
      <c r="KL82" s="97">
        <f>Seniori!KL46</f>
        <v>0</v>
      </c>
      <c r="KM82" s="97">
        <f>Seniori!KM46</f>
        <v>0</v>
      </c>
      <c r="KN82" s="97">
        <f>Seniori!KN46</f>
        <v>0</v>
      </c>
      <c r="KO82" s="97">
        <f>Seniori!KO46</f>
        <v>0</v>
      </c>
      <c r="KP82" s="97">
        <f>Seniori!KP46</f>
        <v>0</v>
      </c>
      <c r="KQ82" s="97">
        <f>Seniori!KQ46</f>
        <v>0</v>
      </c>
      <c r="KR82" s="97">
        <f>Seniori!KR46</f>
        <v>0</v>
      </c>
      <c r="KS82" s="97">
        <f>Seniori!KS46</f>
        <v>0</v>
      </c>
      <c r="KT82" s="97">
        <f>Seniori!KT46</f>
        <v>0</v>
      </c>
      <c r="KU82" s="97">
        <f>Seniori!KU46</f>
        <v>0</v>
      </c>
      <c r="KV82" s="97">
        <f>Seniori!KV46</f>
        <v>0</v>
      </c>
      <c r="KW82" s="97">
        <f>Seniori!KW46</f>
        <v>0</v>
      </c>
      <c r="KX82" s="97">
        <f>Seniori!KX46</f>
        <v>0</v>
      </c>
      <c r="KY82" s="97">
        <f>Seniori!KY46</f>
        <v>0</v>
      </c>
      <c r="KZ82" s="97">
        <f>Seniori!KZ46</f>
        <v>0</v>
      </c>
      <c r="LA82" s="97">
        <f>Seniori!LA46</f>
        <v>0</v>
      </c>
      <c r="LB82" s="97">
        <f>Seniori!LB46</f>
        <v>0</v>
      </c>
      <c r="LC82" s="97">
        <f>Seniori!LC46</f>
        <v>0</v>
      </c>
      <c r="LD82" s="97">
        <f>Seniori!LD46</f>
        <v>0</v>
      </c>
      <c r="LE82" s="97">
        <f>Seniori!LE46</f>
        <v>0</v>
      </c>
      <c r="LF82" s="97">
        <f>Seniori!LF46</f>
        <v>0</v>
      </c>
      <c r="LG82" s="97">
        <f>Seniori!LG46</f>
        <v>0</v>
      </c>
      <c r="LH82" s="97">
        <f>Seniori!LH46</f>
        <v>0</v>
      </c>
      <c r="LI82" s="97">
        <f>Seniori!LI46</f>
        <v>0</v>
      </c>
      <c r="LJ82" s="97">
        <f>Seniori!LJ46</f>
        <v>0</v>
      </c>
      <c r="LK82" s="97">
        <f>Seniori!LK46</f>
        <v>0</v>
      </c>
      <c r="LL82" s="97">
        <f>Seniori!LL46</f>
        <v>0</v>
      </c>
      <c r="LM82" s="97">
        <f>Seniori!LM46</f>
        <v>0</v>
      </c>
      <c r="LN82" s="97">
        <f>Seniori!LN46</f>
        <v>0</v>
      </c>
      <c r="LO82" s="97">
        <f>Seniori!LO46</f>
        <v>0</v>
      </c>
      <c r="LP82" s="97">
        <f>Seniori!LP46</f>
        <v>0</v>
      </c>
      <c r="LQ82" s="97">
        <f>Seniori!LQ46</f>
        <v>0</v>
      </c>
      <c r="LR82" s="97">
        <f>Seniori!LR46</f>
        <v>0</v>
      </c>
      <c r="LS82" s="97">
        <f>Seniori!LS46</f>
        <v>0</v>
      </c>
      <c r="LT82" s="97">
        <f>Seniori!LT46</f>
        <v>0</v>
      </c>
      <c r="LU82" s="97">
        <f>Seniori!LU46</f>
        <v>0</v>
      </c>
      <c r="LV82" s="97">
        <f>Seniori!LV46</f>
        <v>0</v>
      </c>
      <c r="LW82" s="97">
        <f>Seniori!LW46</f>
        <v>0</v>
      </c>
      <c r="LX82" s="97">
        <f>Seniori!LX46</f>
        <v>0</v>
      </c>
      <c r="LY82" s="97">
        <f>Seniori!LY46</f>
        <v>0</v>
      </c>
      <c r="LZ82" s="97">
        <f>Seniori!LZ46</f>
        <v>0</v>
      </c>
      <c r="MA82" s="97">
        <f>Seniori!MA46</f>
        <v>0</v>
      </c>
      <c r="MB82" s="97">
        <f>Seniori!MB46</f>
        <v>0</v>
      </c>
      <c r="MC82" s="97">
        <f>Seniori!MC46</f>
        <v>0</v>
      </c>
      <c r="MD82" s="97">
        <f>Seniori!MD46</f>
        <v>0</v>
      </c>
      <c r="ME82" s="97">
        <f>Seniori!ME46</f>
        <v>0</v>
      </c>
      <c r="MF82" s="97">
        <f>Seniori!MF46</f>
        <v>0</v>
      </c>
      <c r="MG82" s="97">
        <f>Seniori!MG46</f>
        <v>0</v>
      </c>
      <c r="MH82" s="97">
        <f>Seniori!MH46</f>
        <v>0</v>
      </c>
      <c r="MI82" s="97">
        <f>Seniori!MI46</f>
        <v>0</v>
      </c>
      <c r="MJ82" s="97">
        <f>Seniori!MJ46</f>
        <v>0</v>
      </c>
      <c r="MK82" s="97">
        <f>Seniori!MK46</f>
        <v>0</v>
      </c>
      <c r="ML82" s="97">
        <f>Seniori!ML46</f>
        <v>0</v>
      </c>
      <c r="MM82" s="97">
        <f>Seniori!MM46</f>
        <v>0</v>
      </c>
      <c r="MN82" s="97">
        <f>Seniori!MN46</f>
        <v>0</v>
      </c>
      <c r="MO82" s="97">
        <f>Seniori!MO46</f>
        <v>0</v>
      </c>
      <c r="MP82" s="97">
        <f>Seniori!MP46</f>
        <v>0</v>
      </c>
      <c r="MQ82" s="97">
        <f>Seniori!MQ46</f>
        <v>0</v>
      </c>
      <c r="MR82" s="97">
        <f>Seniori!MR46</f>
        <v>0</v>
      </c>
      <c r="MS82" s="97">
        <f>Seniori!MS46</f>
        <v>0</v>
      </c>
      <c r="MT82" s="97">
        <f>Seniori!MT46</f>
        <v>0</v>
      </c>
      <c r="MU82" s="97">
        <f>Seniori!MU46</f>
        <v>0</v>
      </c>
      <c r="MV82" s="97">
        <f>Seniori!MV46</f>
        <v>0</v>
      </c>
      <c r="MW82" s="97">
        <f>Seniori!MW46</f>
        <v>0</v>
      </c>
      <c r="MX82" s="97">
        <f>Seniori!MX46</f>
        <v>0</v>
      </c>
      <c r="MY82" s="97">
        <f>Seniori!MY46</f>
        <v>0</v>
      </c>
      <c r="MZ82" s="97">
        <f>Seniori!MZ46</f>
        <v>0</v>
      </c>
      <c r="NA82" s="97">
        <f>Seniori!NA46</f>
        <v>0</v>
      </c>
      <c r="NB82" s="97">
        <f>Seniori!NB46</f>
        <v>0</v>
      </c>
      <c r="NC82" s="97">
        <f>Seniori!NC46</f>
        <v>0</v>
      </c>
      <c r="ND82" s="97">
        <f>Seniori!ND46</f>
        <v>0</v>
      </c>
      <c r="NE82" s="97">
        <f>Seniori!NE46</f>
        <v>0</v>
      </c>
      <c r="NF82" s="97">
        <f>Seniori!NF46</f>
        <v>0</v>
      </c>
      <c r="NG82" s="97">
        <f>Seniori!NG46</f>
        <v>0</v>
      </c>
      <c r="NH82" s="97">
        <f>Seniori!NH46</f>
        <v>0</v>
      </c>
      <c r="NI82" s="97">
        <f>Seniori!NI46</f>
        <v>0</v>
      </c>
      <c r="NJ82" s="97">
        <f>Seniori!NJ46</f>
        <v>0</v>
      </c>
      <c r="NK82" s="97">
        <f>Seniori!NK46</f>
        <v>0</v>
      </c>
      <c r="NL82" s="97">
        <f>Seniori!NL46</f>
        <v>0</v>
      </c>
      <c r="NM82" s="97">
        <f>Seniori!NM46</f>
        <v>0</v>
      </c>
      <c r="NN82" s="97">
        <f>Seniori!NN46</f>
        <v>0</v>
      </c>
      <c r="NO82" s="97">
        <f>Seniori!NO46</f>
        <v>0</v>
      </c>
      <c r="NP82" s="97">
        <f>Seniori!NP46</f>
        <v>0</v>
      </c>
      <c r="NQ82" s="97">
        <f>Seniori!NQ46</f>
        <v>0</v>
      </c>
      <c r="NR82" s="97">
        <f>Seniori!NR46</f>
        <v>0</v>
      </c>
      <c r="NS82" s="97">
        <f>Seniori!NS46</f>
        <v>0</v>
      </c>
      <c r="NT82" s="97">
        <f>Seniori!NT46</f>
        <v>0</v>
      </c>
      <c r="NU82" s="97">
        <f>Seniori!NU46</f>
        <v>0</v>
      </c>
      <c r="NV82" s="97">
        <f>Seniori!NV46</f>
        <v>0</v>
      </c>
      <c r="NW82" s="97">
        <f>Seniori!NW46</f>
        <v>0</v>
      </c>
      <c r="NX82" s="97">
        <f>Seniori!NX46</f>
        <v>0</v>
      </c>
      <c r="NY82" s="97">
        <f>Seniori!NY46</f>
        <v>0</v>
      </c>
      <c r="NZ82" s="97">
        <f>Seniori!NZ46</f>
        <v>0</v>
      </c>
      <c r="OA82" s="97">
        <f>Seniori!OA46</f>
        <v>0</v>
      </c>
      <c r="OB82" s="97">
        <f>Seniori!OB46</f>
        <v>0</v>
      </c>
      <c r="OC82" s="97">
        <f>Seniori!OC46</f>
        <v>0</v>
      </c>
      <c r="OD82" s="97">
        <f>Seniori!OD46</f>
        <v>0</v>
      </c>
      <c r="OE82" s="97">
        <f>Seniori!OE46</f>
        <v>0</v>
      </c>
      <c r="OF82" s="97">
        <f>Seniori!OF46</f>
        <v>0</v>
      </c>
      <c r="OG82" s="97">
        <f>Seniori!OG46</f>
        <v>0</v>
      </c>
      <c r="OH82" s="97">
        <f>Seniori!OH46</f>
        <v>0</v>
      </c>
      <c r="OI82" s="97">
        <f>Seniori!OI46</f>
        <v>0</v>
      </c>
      <c r="OJ82" s="97">
        <f>Seniori!OJ46</f>
        <v>0</v>
      </c>
      <c r="OK82" s="97">
        <f>Seniori!OK46</f>
        <v>0</v>
      </c>
      <c r="OL82" s="97">
        <f>Seniori!OL46</f>
        <v>0</v>
      </c>
      <c r="OM82" s="97">
        <f>Seniori!OM46</f>
        <v>0</v>
      </c>
      <c r="ON82" s="97">
        <f>Seniori!ON46</f>
        <v>0</v>
      </c>
      <c r="OO82" s="97">
        <f>Seniori!OO46</f>
        <v>0</v>
      </c>
      <c r="OP82" s="97">
        <f>Seniori!OP46</f>
        <v>0</v>
      </c>
      <c r="OQ82" s="97">
        <f>Seniori!OQ46</f>
        <v>0</v>
      </c>
      <c r="OR82" s="97">
        <f>Seniori!OR46</f>
        <v>0</v>
      </c>
      <c r="OS82" s="97">
        <f>Seniori!OS46</f>
        <v>0</v>
      </c>
      <c r="OT82" s="97">
        <f>Seniori!OT46</f>
        <v>0</v>
      </c>
      <c r="OU82" s="97">
        <f>Seniori!OU46</f>
        <v>0</v>
      </c>
      <c r="OV82" s="97">
        <f>Seniori!OV46</f>
        <v>0</v>
      </c>
      <c r="OW82" s="97">
        <f>Seniori!OW46</f>
        <v>0</v>
      </c>
      <c r="OX82" s="97">
        <f>Seniori!OX46</f>
        <v>0</v>
      </c>
      <c r="OY82" s="97">
        <f>Seniori!OY46</f>
        <v>0</v>
      </c>
      <c r="OZ82" s="97">
        <f>Seniori!OZ46</f>
        <v>0</v>
      </c>
      <c r="PA82" s="97">
        <f>Seniori!PA46</f>
        <v>0</v>
      </c>
      <c r="PB82" s="97">
        <f>Seniori!PB46</f>
        <v>0</v>
      </c>
      <c r="PC82" s="97">
        <f>Seniori!PC46</f>
        <v>0</v>
      </c>
      <c r="PD82" s="97">
        <f>Seniori!PD46</f>
        <v>0</v>
      </c>
      <c r="PE82" s="97">
        <f>Seniori!PE46</f>
        <v>0</v>
      </c>
      <c r="PF82" s="97">
        <f>Seniori!PF46</f>
        <v>0</v>
      </c>
      <c r="PG82" s="97">
        <f>Seniori!PG46</f>
        <v>0</v>
      </c>
      <c r="PH82" s="97">
        <f>Seniori!PH46</f>
        <v>0</v>
      </c>
      <c r="PI82" s="97">
        <f>Seniori!PI46</f>
        <v>0</v>
      </c>
      <c r="PJ82" s="97">
        <f>Seniori!PJ46</f>
        <v>0</v>
      </c>
      <c r="PK82" s="97">
        <f>Seniori!PK46</f>
        <v>0</v>
      </c>
      <c r="PL82" s="97">
        <f>Seniori!PL46</f>
        <v>0</v>
      </c>
      <c r="PM82" s="97">
        <f>Seniori!PM46</f>
        <v>0</v>
      </c>
      <c r="PN82" s="97">
        <f>Seniori!PN46</f>
        <v>0</v>
      </c>
      <c r="PO82" s="97">
        <f>Seniori!PO46</f>
        <v>0</v>
      </c>
      <c r="PP82" s="97">
        <f>Seniori!PP46</f>
        <v>0</v>
      </c>
      <c r="PQ82" s="97">
        <f>Seniori!PQ46</f>
        <v>0</v>
      </c>
      <c r="PR82" s="97">
        <f>Seniori!PR46</f>
        <v>0</v>
      </c>
      <c r="PS82" s="97">
        <f>Seniori!PS46</f>
        <v>0</v>
      </c>
      <c r="PT82" s="97">
        <f>Seniori!PT46</f>
        <v>0</v>
      </c>
      <c r="PU82" s="97">
        <f>Seniori!PU46</f>
        <v>0</v>
      </c>
      <c r="PV82" s="97">
        <f>Seniori!PV46</f>
        <v>0</v>
      </c>
      <c r="PW82" s="97">
        <f>Seniori!PW46</f>
        <v>0</v>
      </c>
      <c r="PX82" s="97">
        <f>Seniori!PX46</f>
        <v>0</v>
      </c>
      <c r="PY82" s="97">
        <f>Seniori!PY46</f>
        <v>0</v>
      </c>
      <c r="PZ82" s="97">
        <f>Seniori!PZ46</f>
        <v>0</v>
      </c>
      <c r="QA82" s="97">
        <f>Seniori!QA46</f>
        <v>0</v>
      </c>
      <c r="QB82" s="97">
        <f>Seniori!QB46</f>
        <v>0</v>
      </c>
      <c r="QC82" s="97">
        <f>Seniori!QC46</f>
        <v>0</v>
      </c>
      <c r="QD82" s="97">
        <f>Seniori!QD46</f>
        <v>0</v>
      </c>
      <c r="QE82" s="97">
        <f>Seniori!QE46</f>
        <v>0</v>
      </c>
      <c r="QF82" s="97">
        <f>Seniori!QF46</f>
        <v>0</v>
      </c>
      <c r="QG82" s="97">
        <f>Seniori!QG46</f>
        <v>0</v>
      </c>
      <c r="QH82" s="97">
        <f>Seniori!QH46</f>
        <v>0</v>
      </c>
      <c r="QI82" s="97">
        <f>Seniori!QI46</f>
        <v>0</v>
      </c>
      <c r="QJ82" s="97">
        <f>Seniori!QJ46</f>
        <v>0</v>
      </c>
      <c r="QK82" s="97">
        <f>Seniori!QK46</f>
        <v>0</v>
      </c>
      <c r="QL82" s="97">
        <f>Seniori!QL46</f>
        <v>0</v>
      </c>
      <c r="QM82" s="97">
        <f>Seniori!QM46</f>
        <v>0</v>
      </c>
      <c r="QN82" s="97">
        <f>Seniori!QN46</f>
        <v>0</v>
      </c>
      <c r="QO82" s="97">
        <f>Seniori!QO46</f>
        <v>0</v>
      </c>
      <c r="QP82" s="97">
        <f>Seniori!QP46</f>
        <v>0</v>
      </c>
      <c r="QQ82" s="97">
        <f>Seniori!QQ46</f>
        <v>0</v>
      </c>
      <c r="QR82" s="97">
        <f>Seniori!QR46</f>
        <v>0</v>
      </c>
      <c r="QS82" s="97">
        <f>Seniori!QS46</f>
        <v>0</v>
      </c>
      <c r="QT82" s="97">
        <f>Seniori!QT46</f>
        <v>0</v>
      </c>
      <c r="QU82" s="97">
        <f>Seniori!QU46</f>
        <v>0</v>
      </c>
      <c r="QV82" s="97">
        <f>Seniori!QV46</f>
        <v>0</v>
      </c>
      <c r="QW82" s="97">
        <f>Seniori!QW46</f>
        <v>0</v>
      </c>
      <c r="QX82" s="97">
        <f>Seniori!QX46</f>
        <v>0</v>
      </c>
      <c r="QY82" s="97">
        <f>Seniori!QY46</f>
        <v>0</v>
      </c>
      <c r="QZ82" s="97">
        <f>Seniori!QZ46</f>
        <v>0</v>
      </c>
      <c r="RA82" s="97">
        <f>Seniori!RA46</f>
        <v>0</v>
      </c>
      <c r="RB82" s="97">
        <f>Seniori!RB46</f>
        <v>0</v>
      </c>
      <c r="RC82" s="97">
        <f>Seniori!RC46</f>
        <v>0</v>
      </c>
      <c r="RD82" s="97">
        <f>Seniori!RD46</f>
        <v>0</v>
      </c>
      <c r="RE82" s="97">
        <f>Seniori!RE46</f>
        <v>0</v>
      </c>
      <c r="RF82" s="97">
        <f>Seniori!RF46</f>
        <v>0</v>
      </c>
      <c r="RG82" s="97">
        <f>Seniori!RG46</f>
        <v>0</v>
      </c>
      <c r="RH82" s="97">
        <f>Seniori!RH46</f>
        <v>0</v>
      </c>
      <c r="RI82" s="97">
        <f>Seniori!RI46</f>
        <v>0</v>
      </c>
      <c r="RJ82" s="97">
        <f>Seniori!RJ46</f>
        <v>0</v>
      </c>
      <c r="RK82" s="97">
        <f>Seniori!RK46</f>
        <v>0</v>
      </c>
      <c r="RL82" s="97">
        <f>Seniori!RL46</f>
        <v>0</v>
      </c>
      <c r="RM82" s="97">
        <f>Seniori!RM46</f>
        <v>0</v>
      </c>
      <c r="RN82" s="97">
        <f>Seniori!RN46</f>
        <v>0</v>
      </c>
      <c r="RO82" s="97">
        <f>Seniori!RO46</f>
        <v>0</v>
      </c>
      <c r="RP82" s="97">
        <f>Seniori!RP46</f>
        <v>0</v>
      </c>
      <c r="RQ82" s="97">
        <f>Seniori!RQ46</f>
        <v>0</v>
      </c>
      <c r="RR82" s="97">
        <f>Seniori!RR46</f>
        <v>0</v>
      </c>
      <c r="RS82" s="97">
        <f>Seniori!RS46</f>
        <v>0</v>
      </c>
      <c r="RT82" s="97">
        <f>Seniori!RT46</f>
        <v>0</v>
      </c>
      <c r="RU82" s="97">
        <f>Seniori!RU46</f>
        <v>0</v>
      </c>
      <c r="RV82" s="97">
        <f>Seniori!RV46</f>
        <v>0</v>
      </c>
      <c r="RW82" s="97">
        <f>Seniori!RW46</f>
        <v>0</v>
      </c>
      <c r="RX82" s="97">
        <f>Seniori!RX46</f>
        <v>0</v>
      </c>
      <c r="RY82" s="97">
        <f>Seniori!RY46</f>
        <v>0</v>
      </c>
      <c r="RZ82" s="97">
        <f>Seniori!RZ46</f>
        <v>0</v>
      </c>
      <c r="SA82" s="97">
        <f>Seniori!SA46</f>
        <v>0</v>
      </c>
      <c r="SB82" s="97">
        <f>Seniori!SB46</f>
        <v>0</v>
      </c>
      <c r="SC82" s="97">
        <f>Seniori!SC46</f>
        <v>0</v>
      </c>
      <c r="SD82" s="97">
        <f>Seniori!SD46</f>
        <v>0</v>
      </c>
      <c r="SE82" s="97">
        <f>Seniori!SE46</f>
        <v>0</v>
      </c>
      <c r="SF82" s="97">
        <f>Seniori!SF46</f>
        <v>0</v>
      </c>
      <c r="SG82" s="97">
        <f>Seniori!SG46</f>
        <v>0</v>
      </c>
      <c r="SH82" s="97">
        <f>Seniori!SH46</f>
        <v>0</v>
      </c>
      <c r="SI82" s="97">
        <f>Seniori!SI46</f>
        <v>0</v>
      </c>
      <c r="SJ82" s="97">
        <f>Seniori!SJ46</f>
        <v>0</v>
      </c>
      <c r="SK82" s="97">
        <f>Seniori!SK46</f>
        <v>0</v>
      </c>
      <c r="SL82" s="97">
        <f>Seniori!SL46</f>
        <v>0</v>
      </c>
      <c r="SM82" s="97">
        <f>Seniori!SM46</f>
        <v>0</v>
      </c>
      <c r="SN82" s="97">
        <f>Seniori!SN46</f>
        <v>0</v>
      </c>
      <c r="SO82" s="97">
        <f>Seniori!SO46</f>
        <v>0</v>
      </c>
      <c r="SP82" s="97">
        <f>Seniori!SP46</f>
        <v>0</v>
      </c>
      <c r="SQ82" s="97">
        <f>Seniori!SQ46</f>
        <v>0</v>
      </c>
      <c r="SR82" s="97">
        <f>Seniori!SR46</f>
        <v>0</v>
      </c>
      <c r="SS82" s="97">
        <f>Seniori!SS46</f>
        <v>0</v>
      </c>
      <c r="ST82" s="97">
        <f>Seniori!ST46</f>
        <v>0</v>
      </c>
      <c r="SU82" s="97">
        <f>Seniori!SU46</f>
        <v>0</v>
      </c>
      <c r="SV82" s="97">
        <f>Seniori!SV46</f>
        <v>0</v>
      </c>
      <c r="SW82" s="97">
        <f>Seniori!SW46</f>
        <v>0</v>
      </c>
      <c r="SX82" s="97">
        <f>Seniori!SX46</f>
        <v>0</v>
      </c>
      <c r="SY82" s="97">
        <f>Seniori!SY46</f>
        <v>0</v>
      </c>
      <c r="SZ82" s="97">
        <f>Seniori!SZ46</f>
        <v>0</v>
      </c>
      <c r="TA82" s="97">
        <f>Seniori!TA46</f>
        <v>0</v>
      </c>
      <c r="TB82" s="97">
        <f>Seniori!TB46</f>
        <v>0</v>
      </c>
    </row>
    <row r="83" spans="1:522" s="1" customFormat="1" ht="18" customHeight="1" x14ac:dyDescent="0.2">
      <c r="A83" s="12">
        <v>61</v>
      </c>
      <c r="B83" s="11" t="s">
        <v>107</v>
      </c>
      <c r="C83" s="1">
        <v>8021</v>
      </c>
      <c r="E83" s="4" t="s">
        <v>80</v>
      </c>
      <c r="F83" s="1">
        <v>7987</v>
      </c>
      <c r="G83" s="9" t="s">
        <v>93</v>
      </c>
      <c r="H83" s="4" t="s">
        <v>28</v>
      </c>
      <c r="I83" s="1">
        <f t="shared" si="11"/>
        <v>17</v>
      </c>
      <c r="J83" s="12">
        <f>Tabuľka4[[#This Row],[Stĺpec9]]</f>
        <v>17</v>
      </c>
      <c r="K83" s="97">
        <f>Juniori!K25</f>
        <v>0</v>
      </c>
      <c r="L83" s="97">
        <f>Juniori!L25</f>
        <v>0</v>
      </c>
      <c r="M83" s="97">
        <f>Juniori!M25</f>
        <v>0</v>
      </c>
      <c r="N83" s="97">
        <f>Juniori!N25</f>
        <v>0</v>
      </c>
      <c r="O83" s="97">
        <f>Juniori!O25</f>
        <v>0</v>
      </c>
      <c r="P83" s="97">
        <f>Juniori!P25</f>
        <v>0</v>
      </c>
      <c r="Q83" s="97">
        <f>Juniori!Q25</f>
        <v>0</v>
      </c>
      <c r="R83" s="97">
        <f>Juniori!R25</f>
        <v>0</v>
      </c>
      <c r="S83" s="97">
        <f>Juniori!S25</f>
        <v>0</v>
      </c>
      <c r="T83" s="97">
        <f>Juniori!T25</f>
        <v>0</v>
      </c>
      <c r="U83" s="97">
        <f>Juniori!U25</f>
        <v>0</v>
      </c>
      <c r="V83" s="97">
        <f>Juniori!V25</f>
        <v>0</v>
      </c>
      <c r="W83" s="97">
        <f>Juniori!W25</f>
        <v>0</v>
      </c>
      <c r="X83" s="97">
        <f>Juniori!X25</f>
        <v>0</v>
      </c>
      <c r="Y83" s="97">
        <f>Juniori!Y25</f>
        <v>0</v>
      </c>
      <c r="Z83" s="97">
        <f>Juniori!Z25</f>
        <v>0</v>
      </c>
      <c r="AA83" s="97">
        <f>Juniori!AA25</f>
        <v>0</v>
      </c>
      <c r="AB83" s="97">
        <f>Juniori!AB25</f>
        <v>0</v>
      </c>
      <c r="AC83" s="97">
        <f>Juniori!AC25</f>
        <v>0</v>
      </c>
      <c r="AD83" s="97">
        <f>Juniori!AD25</f>
        <v>0</v>
      </c>
      <c r="AE83" s="97">
        <f>Juniori!AE25</f>
        <v>0</v>
      </c>
      <c r="AF83" s="97">
        <f>Juniori!AF25</f>
        <v>0</v>
      </c>
      <c r="AG83" s="97">
        <f>Juniori!AG25</f>
        <v>0</v>
      </c>
      <c r="AH83" s="97">
        <f>Juniori!AH25</f>
        <v>0</v>
      </c>
      <c r="AI83" s="97">
        <f>Juniori!AI25</f>
        <v>0</v>
      </c>
      <c r="AJ83" s="97">
        <f>Juniori!AJ25</f>
        <v>0</v>
      </c>
      <c r="AK83" s="97">
        <f>Juniori!AK25</f>
        <v>0</v>
      </c>
      <c r="AL83" s="97">
        <f>Juniori!AL25</f>
        <v>0</v>
      </c>
      <c r="AM83" s="97">
        <f>Juniori!AM25</f>
        <v>0</v>
      </c>
      <c r="AN83" s="97">
        <f>Juniori!AN25</f>
        <v>0</v>
      </c>
      <c r="AO83" s="97">
        <f>Juniori!AO25</f>
        <v>0</v>
      </c>
      <c r="AP83" s="97">
        <f>Juniori!AP25</f>
        <v>0</v>
      </c>
      <c r="AQ83" s="97">
        <f>Juniori!AQ25</f>
        <v>0</v>
      </c>
      <c r="AR83" s="97">
        <f>Juniori!AR25</f>
        <v>0</v>
      </c>
      <c r="AS83" s="97">
        <f>Juniori!AS25</f>
        <v>0</v>
      </c>
      <c r="AT83" s="97">
        <f>Juniori!AT25</f>
        <v>0</v>
      </c>
      <c r="AU83" s="97">
        <f>Juniori!AU25</f>
        <v>0</v>
      </c>
      <c r="AV83" s="97">
        <f>Juniori!AV25</f>
        <v>0</v>
      </c>
      <c r="AW83" s="97">
        <f>Juniori!AW25</f>
        <v>0</v>
      </c>
      <c r="AX83" s="97">
        <f>Juniori!AX25</f>
        <v>0</v>
      </c>
      <c r="AY83" s="97">
        <f>Juniori!AY25</f>
        <v>0</v>
      </c>
      <c r="AZ83" s="97">
        <f>Juniori!AZ25</f>
        <v>0</v>
      </c>
      <c r="BA83" s="97">
        <f>Juniori!BA25</f>
        <v>0</v>
      </c>
      <c r="BB83" s="97">
        <f>Juniori!BB25</f>
        <v>0</v>
      </c>
      <c r="BC83" s="97">
        <f>Juniori!BC25</f>
        <v>0</v>
      </c>
      <c r="BD83" s="97">
        <f>Juniori!BD25</f>
        <v>0</v>
      </c>
      <c r="BE83" s="97">
        <f>Juniori!BE25</f>
        <v>0</v>
      </c>
      <c r="BF83" s="97">
        <f>Juniori!BF25</f>
        <v>0</v>
      </c>
      <c r="BG83" s="97">
        <f>Juniori!BG25</f>
        <v>0</v>
      </c>
      <c r="BH83" s="97">
        <f>Juniori!BH25</f>
        <v>0</v>
      </c>
      <c r="BI83" s="97">
        <f>Juniori!BI25</f>
        <v>0</v>
      </c>
      <c r="BJ83" s="97">
        <f>Juniori!BJ25</f>
        <v>0</v>
      </c>
      <c r="BK83" s="97">
        <f>Juniori!BK25</f>
        <v>0</v>
      </c>
      <c r="BL83" s="97">
        <f>Juniori!BL25</f>
        <v>0</v>
      </c>
      <c r="BM83" s="97">
        <f>Juniori!BM25</f>
        <v>0</v>
      </c>
      <c r="BN83" s="97">
        <f>Juniori!BN25</f>
        <v>0</v>
      </c>
      <c r="BO83" s="97">
        <f>Juniori!BO25</f>
        <v>0</v>
      </c>
      <c r="BP83" s="97">
        <f>Juniori!BP25</f>
        <v>0</v>
      </c>
      <c r="BQ83" s="97">
        <f>Juniori!BQ25</f>
        <v>0</v>
      </c>
      <c r="BR83" s="97">
        <f>Juniori!BR25</f>
        <v>0</v>
      </c>
      <c r="BS83" s="97">
        <f>Juniori!BS25</f>
        <v>0</v>
      </c>
      <c r="BT83" s="97">
        <f>Juniori!BT25</f>
        <v>0</v>
      </c>
      <c r="BU83" s="97">
        <f>Juniori!BU25</f>
        <v>0</v>
      </c>
      <c r="BV83" s="97">
        <f>Juniori!BV25</f>
        <v>0</v>
      </c>
      <c r="BW83" s="97">
        <f>Juniori!BW25</f>
        <v>0</v>
      </c>
      <c r="BX83" s="97">
        <f>Juniori!BX25</f>
        <v>0</v>
      </c>
      <c r="BY83" s="97">
        <f>Juniori!BY25</f>
        <v>0</v>
      </c>
      <c r="BZ83" s="97">
        <f>Juniori!BZ25</f>
        <v>0</v>
      </c>
      <c r="CA83" s="97">
        <f>Juniori!CA25</f>
        <v>0</v>
      </c>
      <c r="CB83" s="97">
        <f>Juniori!CB25</f>
        <v>0</v>
      </c>
      <c r="CC83" s="97">
        <f>Juniori!CC25</f>
        <v>0</v>
      </c>
      <c r="CD83" s="97">
        <f>Juniori!CD25</f>
        <v>0</v>
      </c>
      <c r="CE83" s="97">
        <f>Juniori!CE25</f>
        <v>0</v>
      </c>
      <c r="CF83" s="97">
        <f>Juniori!CF25</f>
        <v>0</v>
      </c>
      <c r="CG83" s="97">
        <f>Juniori!CG25</f>
        <v>11</v>
      </c>
      <c r="CH83" s="97">
        <f>Juniori!CH25</f>
        <v>6</v>
      </c>
      <c r="CI83" s="97">
        <f>Juniori!CI25</f>
        <v>0</v>
      </c>
      <c r="CJ83" s="97">
        <f>Juniori!CJ25</f>
        <v>0</v>
      </c>
      <c r="CK83" s="97">
        <f>Juniori!CK25</f>
        <v>0</v>
      </c>
      <c r="CL83" s="97">
        <f>Juniori!CL25</f>
        <v>0</v>
      </c>
      <c r="CM83" s="97">
        <f>Juniori!CM25</f>
        <v>0</v>
      </c>
      <c r="CN83" s="97">
        <f>Juniori!CN25</f>
        <v>0</v>
      </c>
      <c r="CO83" s="97">
        <f>Juniori!CO25</f>
        <v>0</v>
      </c>
      <c r="CP83" s="97">
        <f>Juniori!CP25</f>
        <v>0</v>
      </c>
      <c r="CQ83" s="97">
        <f>Juniori!CQ25</f>
        <v>0</v>
      </c>
      <c r="CR83" s="97">
        <f>Juniori!CR25</f>
        <v>0</v>
      </c>
      <c r="CS83" s="97">
        <f>Juniori!CS25</f>
        <v>0</v>
      </c>
      <c r="CT83" s="97">
        <f>Juniori!CT25</f>
        <v>0</v>
      </c>
      <c r="CU83" s="97">
        <f>Juniori!CU25</f>
        <v>0</v>
      </c>
      <c r="CV83" s="97">
        <f>Juniori!CV25</f>
        <v>0</v>
      </c>
      <c r="CW83" s="97">
        <f>Juniori!CW25</f>
        <v>0</v>
      </c>
      <c r="CX83" s="97">
        <f>Juniori!CX25</f>
        <v>0</v>
      </c>
      <c r="CY83" s="97">
        <f>Juniori!CY25</f>
        <v>0</v>
      </c>
      <c r="CZ83" s="97">
        <f>Juniori!CZ25</f>
        <v>0</v>
      </c>
      <c r="DA83" s="97">
        <f>Juniori!DA25</f>
        <v>0</v>
      </c>
      <c r="DB83" s="97">
        <f>Juniori!DB25</f>
        <v>0</v>
      </c>
      <c r="DC83" s="97">
        <f>Juniori!DC25</f>
        <v>0</v>
      </c>
      <c r="DD83" s="97">
        <f>Juniori!DD25</f>
        <v>0</v>
      </c>
      <c r="DE83" s="97">
        <f>Juniori!DE25</f>
        <v>0</v>
      </c>
      <c r="DF83" s="97">
        <f>Juniori!DF25</f>
        <v>0</v>
      </c>
      <c r="DG83" s="97">
        <f>Juniori!DG25</f>
        <v>0</v>
      </c>
      <c r="DH83" s="97">
        <f>Juniori!DH25</f>
        <v>0</v>
      </c>
      <c r="DI83" s="97">
        <f>Juniori!DI25</f>
        <v>0</v>
      </c>
      <c r="DJ83" s="97">
        <f>Juniori!DJ25</f>
        <v>0</v>
      </c>
      <c r="DK83" s="97">
        <f>Juniori!DK25</f>
        <v>0</v>
      </c>
      <c r="DL83" s="97">
        <f>Juniori!DL25</f>
        <v>0</v>
      </c>
      <c r="DM83" s="97">
        <f>Juniori!DM25</f>
        <v>0</v>
      </c>
      <c r="DN83" s="97">
        <f>Juniori!DN25</f>
        <v>0</v>
      </c>
      <c r="DO83" s="97">
        <f>Juniori!DO25</f>
        <v>0</v>
      </c>
      <c r="DP83" s="97">
        <f>Juniori!DP25</f>
        <v>0</v>
      </c>
      <c r="DQ83" s="97">
        <f>Juniori!DQ25</f>
        <v>0</v>
      </c>
      <c r="DR83" s="97">
        <f>Juniori!DR25</f>
        <v>0</v>
      </c>
      <c r="DS83" s="97">
        <f>Juniori!DS25</f>
        <v>0</v>
      </c>
      <c r="DT83" s="97">
        <f>Juniori!DT25</f>
        <v>0</v>
      </c>
      <c r="DU83" s="97">
        <f>Juniori!DU25</f>
        <v>0</v>
      </c>
      <c r="DV83" s="97">
        <f>Juniori!DV25</f>
        <v>0</v>
      </c>
      <c r="DW83" s="97">
        <f>Juniori!DW25</f>
        <v>0</v>
      </c>
      <c r="DX83" s="97">
        <f>Juniori!DX25</f>
        <v>0</v>
      </c>
      <c r="DY83" s="97">
        <f>Juniori!DY25</f>
        <v>0</v>
      </c>
      <c r="DZ83" s="97">
        <f>Juniori!DZ25</f>
        <v>0</v>
      </c>
      <c r="EA83" s="97">
        <f>Juniori!EA25</f>
        <v>0</v>
      </c>
      <c r="EB83" s="97">
        <f>Juniori!EB25</f>
        <v>0</v>
      </c>
      <c r="EC83" s="97">
        <f>Juniori!EC25</f>
        <v>0</v>
      </c>
      <c r="ED83" s="97">
        <f>Juniori!ED25</f>
        <v>0</v>
      </c>
      <c r="EE83" s="97">
        <f>Juniori!EE25</f>
        <v>0</v>
      </c>
      <c r="EF83" s="97">
        <f>Juniori!EF25</f>
        <v>0</v>
      </c>
      <c r="EG83" s="97">
        <f>Juniori!EG25</f>
        <v>0</v>
      </c>
      <c r="EH83" s="97">
        <f>Juniori!EH25</f>
        <v>0</v>
      </c>
      <c r="EI83" s="97">
        <f>Juniori!EI25</f>
        <v>0</v>
      </c>
      <c r="EJ83" s="97">
        <f>Juniori!EJ25</f>
        <v>0</v>
      </c>
      <c r="EK83" s="97">
        <f>Juniori!EK25</f>
        <v>0</v>
      </c>
      <c r="EL83" s="97">
        <f>Juniori!EL25</f>
        <v>0</v>
      </c>
      <c r="EM83" s="97">
        <f>Juniori!EM25</f>
        <v>0</v>
      </c>
      <c r="EN83" s="97">
        <f>Juniori!EN25</f>
        <v>0</v>
      </c>
      <c r="EO83" s="97">
        <f>Juniori!EO25</f>
        <v>0</v>
      </c>
      <c r="EP83" s="97">
        <f>Juniori!EP25</f>
        <v>0</v>
      </c>
      <c r="EQ83" s="97">
        <f>Juniori!EQ25</f>
        <v>0</v>
      </c>
      <c r="ER83" s="97">
        <f>Juniori!ER25</f>
        <v>0</v>
      </c>
      <c r="ES83" s="97">
        <f>Juniori!ES25</f>
        <v>0</v>
      </c>
      <c r="ET83" s="97">
        <f>Juniori!ET25</f>
        <v>0</v>
      </c>
      <c r="EU83" s="97">
        <f>Juniori!EU25</f>
        <v>0</v>
      </c>
      <c r="EV83" s="97">
        <f>Juniori!EV25</f>
        <v>0</v>
      </c>
      <c r="EW83" s="97">
        <f>Juniori!EW25</f>
        <v>0</v>
      </c>
      <c r="EX83" s="97">
        <f>Juniori!EX25</f>
        <v>0</v>
      </c>
      <c r="EY83" s="97">
        <f>Juniori!EY25</f>
        <v>0</v>
      </c>
      <c r="EZ83" s="97">
        <f>Juniori!EZ25</f>
        <v>0</v>
      </c>
      <c r="FA83" s="97">
        <f>Juniori!FA25</f>
        <v>0</v>
      </c>
      <c r="FB83" s="97">
        <f>Juniori!FB25</f>
        <v>0</v>
      </c>
      <c r="FC83" s="97">
        <f>Juniori!FC25</f>
        <v>0</v>
      </c>
      <c r="FD83" s="97">
        <f>Juniori!FD25</f>
        <v>0</v>
      </c>
      <c r="FE83" s="97">
        <f>Juniori!FE25</f>
        <v>0</v>
      </c>
      <c r="FF83" s="97">
        <f>Juniori!FF25</f>
        <v>0</v>
      </c>
      <c r="FG83" s="97">
        <f>Juniori!FG25</f>
        <v>0</v>
      </c>
      <c r="FH83" s="97">
        <f>Juniori!FH25</f>
        <v>0</v>
      </c>
      <c r="FI83" s="97">
        <f>Juniori!FI25</f>
        <v>0</v>
      </c>
      <c r="FJ83" s="97">
        <f>Juniori!FJ25</f>
        <v>0</v>
      </c>
      <c r="FK83" s="97">
        <f>Juniori!FK25</f>
        <v>0</v>
      </c>
      <c r="FL83" s="97">
        <f>Juniori!FL25</f>
        <v>0</v>
      </c>
      <c r="FM83" s="97">
        <f>Juniori!FM25</f>
        <v>0</v>
      </c>
      <c r="FN83" s="97">
        <f>Juniori!FN25</f>
        <v>0</v>
      </c>
      <c r="FO83" s="97">
        <f>Juniori!FO25</f>
        <v>0</v>
      </c>
      <c r="FP83" s="97">
        <f>Juniori!FP25</f>
        <v>0</v>
      </c>
      <c r="FQ83" s="97">
        <f>Juniori!FQ25</f>
        <v>0</v>
      </c>
      <c r="FR83" s="97">
        <f>Juniori!FR25</f>
        <v>0</v>
      </c>
      <c r="FS83" s="97">
        <f>Juniori!FS25</f>
        <v>0</v>
      </c>
      <c r="FT83" s="97">
        <f>Juniori!FT25</f>
        <v>0</v>
      </c>
      <c r="FU83" s="97">
        <f>Juniori!FU25</f>
        <v>0</v>
      </c>
      <c r="FV83" s="97">
        <f>Juniori!FV25</f>
        <v>0</v>
      </c>
      <c r="FW83" s="97">
        <f>Juniori!FW25</f>
        <v>0</v>
      </c>
      <c r="FX83" s="97">
        <f>Juniori!FX25</f>
        <v>0</v>
      </c>
      <c r="FY83" s="97">
        <f>Juniori!FY25</f>
        <v>0</v>
      </c>
      <c r="FZ83" s="97">
        <f>Juniori!FZ25</f>
        <v>0</v>
      </c>
      <c r="GA83" s="97">
        <f>Juniori!GA25</f>
        <v>0</v>
      </c>
      <c r="GB83" s="97">
        <f>Juniori!GB25</f>
        <v>0</v>
      </c>
      <c r="GC83" s="97">
        <f>Juniori!GC25</f>
        <v>0</v>
      </c>
      <c r="GD83" s="97">
        <f>Juniori!GD25</f>
        <v>0</v>
      </c>
      <c r="GE83" s="97">
        <f>Juniori!GE25</f>
        <v>0</v>
      </c>
      <c r="GF83" s="97">
        <f>Juniori!GF25</f>
        <v>0</v>
      </c>
      <c r="GG83" s="97">
        <f>Juniori!GG25</f>
        <v>0</v>
      </c>
      <c r="GH83" s="97">
        <f>Juniori!GH25</f>
        <v>0</v>
      </c>
      <c r="GI83" s="97">
        <f>Juniori!GI25</f>
        <v>0</v>
      </c>
      <c r="GJ83" s="97">
        <f>Juniori!GJ25</f>
        <v>0</v>
      </c>
      <c r="GK83" s="97">
        <f>Juniori!GK25</f>
        <v>0</v>
      </c>
      <c r="GL83" s="97">
        <f>Juniori!GL25</f>
        <v>0</v>
      </c>
      <c r="GM83" s="97">
        <f>Juniori!GM25</f>
        <v>0</v>
      </c>
      <c r="GN83" s="97">
        <f>Juniori!GN25</f>
        <v>0</v>
      </c>
      <c r="GO83" s="97">
        <f>Juniori!GO25</f>
        <v>0</v>
      </c>
      <c r="GP83" s="97">
        <f>Juniori!GP25</f>
        <v>0</v>
      </c>
      <c r="GQ83" s="97">
        <f>Juniori!GQ25</f>
        <v>0</v>
      </c>
      <c r="GR83" s="97">
        <f>Juniori!GR25</f>
        <v>0</v>
      </c>
      <c r="GS83" s="97">
        <f>Juniori!GS25</f>
        <v>0</v>
      </c>
      <c r="GT83" s="97">
        <f>Juniori!GT25</f>
        <v>0</v>
      </c>
      <c r="GU83" s="97">
        <f>Juniori!GU25</f>
        <v>0</v>
      </c>
      <c r="GV83" s="97">
        <f>Juniori!GV25</f>
        <v>0</v>
      </c>
      <c r="GW83" s="97">
        <f>Juniori!GW25</f>
        <v>0</v>
      </c>
      <c r="GX83" s="97">
        <f>Juniori!GX25</f>
        <v>0</v>
      </c>
      <c r="GY83" s="97">
        <f>Juniori!GY25</f>
        <v>0</v>
      </c>
      <c r="GZ83" s="97">
        <f>Juniori!GZ25</f>
        <v>0</v>
      </c>
      <c r="HA83" s="97">
        <f>Juniori!HA25</f>
        <v>0</v>
      </c>
      <c r="HB83" s="97">
        <f>Juniori!HB25</f>
        <v>0</v>
      </c>
      <c r="HC83" s="97">
        <f>Juniori!HC25</f>
        <v>0</v>
      </c>
      <c r="HD83" s="97">
        <f>Juniori!HD25</f>
        <v>0</v>
      </c>
      <c r="HE83" s="97">
        <f>Juniori!HE25</f>
        <v>0</v>
      </c>
      <c r="HF83" s="97">
        <f>Juniori!HF25</f>
        <v>0</v>
      </c>
      <c r="HG83" s="97">
        <f>Juniori!HG25</f>
        <v>0</v>
      </c>
      <c r="HH83" s="97">
        <f>Juniori!HH25</f>
        <v>0</v>
      </c>
      <c r="HI83" s="97">
        <f>Juniori!HI25</f>
        <v>0</v>
      </c>
      <c r="HJ83" s="97">
        <f>Juniori!HJ25</f>
        <v>0</v>
      </c>
      <c r="HK83" s="97">
        <f>Juniori!HK25</f>
        <v>0</v>
      </c>
      <c r="HL83" s="97">
        <f>Juniori!HL25</f>
        <v>0</v>
      </c>
      <c r="HM83" s="97">
        <f>Juniori!HM25</f>
        <v>0</v>
      </c>
      <c r="HN83" s="97">
        <f>Juniori!HN25</f>
        <v>0</v>
      </c>
      <c r="HO83" s="97">
        <f>Juniori!HO25</f>
        <v>0</v>
      </c>
      <c r="HP83" s="97">
        <f>Juniori!HP25</f>
        <v>0</v>
      </c>
      <c r="HQ83" s="97">
        <f>Juniori!HQ25</f>
        <v>0</v>
      </c>
      <c r="HR83" s="97">
        <f>Juniori!HR25</f>
        <v>0</v>
      </c>
      <c r="HS83" s="97">
        <f>Juniori!HS25</f>
        <v>0</v>
      </c>
      <c r="HT83" s="97">
        <f>Juniori!HT25</f>
        <v>0</v>
      </c>
      <c r="HU83" s="97">
        <f>Juniori!HU25</f>
        <v>0</v>
      </c>
      <c r="HV83" s="97">
        <f>Juniori!HV25</f>
        <v>0</v>
      </c>
      <c r="HW83" s="97">
        <f>Juniori!HW25</f>
        <v>0</v>
      </c>
      <c r="HX83" s="97">
        <f>Juniori!HX25</f>
        <v>0</v>
      </c>
      <c r="HY83" s="97">
        <f>Juniori!HY25</f>
        <v>0</v>
      </c>
      <c r="HZ83" s="97">
        <f>Juniori!HZ25</f>
        <v>0</v>
      </c>
      <c r="IA83" s="97">
        <f>Juniori!IA25</f>
        <v>0</v>
      </c>
      <c r="IB83" s="97">
        <f>Juniori!IB25</f>
        <v>0</v>
      </c>
      <c r="IC83" s="97">
        <f>Juniori!IC25</f>
        <v>0</v>
      </c>
      <c r="ID83" s="97">
        <f>Juniori!ID25</f>
        <v>0</v>
      </c>
      <c r="IE83" s="97">
        <f>Juniori!IE25</f>
        <v>0</v>
      </c>
      <c r="IF83" s="97">
        <f>Juniori!IF25</f>
        <v>0</v>
      </c>
      <c r="IG83" s="97">
        <f>Juniori!IG25</f>
        <v>0</v>
      </c>
      <c r="IH83" s="97">
        <f>Juniori!IH25</f>
        <v>0</v>
      </c>
      <c r="II83" s="97">
        <f>Juniori!II25</f>
        <v>0</v>
      </c>
      <c r="IJ83" s="97">
        <f>Juniori!IJ25</f>
        <v>0</v>
      </c>
      <c r="IK83" s="97">
        <f>Juniori!IK25</f>
        <v>0</v>
      </c>
      <c r="IL83" s="97">
        <f>Juniori!IL25</f>
        <v>0</v>
      </c>
      <c r="IM83" s="97">
        <f>Juniori!IM25</f>
        <v>0</v>
      </c>
      <c r="IN83" s="97">
        <f>Juniori!IN25</f>
        <v>0</v>
      </c>
      <c r="IO83" s="97">
        <f>Juniori!IO25</f>
        <v>0</v>
      </c>
      <c r="IP83" s="97">
        <f>Juniori!IP25</f>
        <v>0</v>
      </c>
      <c r="IQ83" s="97">
        <f>Juniori!IQ25</f>
        <v>0</v>
      </c>
      <c r="IR83" s="97">
        <f>Juniori!IR25</f>
        <v>0</v>
      </c>
      <c r="IS83" s="97">
        <f>Juniori!IS25</f>
        <v>0</v>
      </c>
      <c r="IT83" s="97">
        <f>Juniori!IT25</f>
        <v>0</v>
      </c>
      <c r="IU83" s="97">
        <f>Juniori!IU25</f>
        <v>0</v>
      </c>
      <c r="IV83" s="97">
        <f>Juniori!IV25</f>
        <v>0</v>
      </c>
      <c r="IW83" s="97">
        <f>Juniori!IW25</f>
        <v>0</v>
      </c>
      <c r="IX83" s="97">
        <f>Juniori!IX25</f>
        <v>0</v>
      </c>
      <c r="IY83" s="97">
        <f>Juniori!IY25</f>
        <v>0</v>
      </c>
      <c r="IZ83" s="97">
        <f>Juniori!IZ25</f>
        <v>0</v>
      </c>
      <c r="JA83" s="97">
        <f>Juniori!JA25</f>
        <v>0</v>
      </c>
      <c r="JB83" s="97">
        <f>Juniori!JB25</f>
        <v>0</v>
      </c>
      <c r="JC83" s="97">
        <f>Juniori!JC25</f>
        <v>0</v>
      </c>
      <c r="JD83" s="97">
        <f>Juniori!JD25</f>
        <v>0</v>
      </c>
      <c r="JE83" s="97">
        <f>Juniori!JE25</f>
        <v>0</v>
      </c>
      <c r="JF83" s="97">
        <f>Juniori!JF25</f>
        <v>0</v>
      </c>
      <c r="JG83" s="97">
        <f>Juniori!JG25</f>
        <v>0</v>
      </c>
      <c r="JH83" s="97">
        <f>Juniori!JH25</f>
        <v>0</v>
      </c>
      <c r="JI83" s="97">
        <f>Juniori!JI25</f>
        <v>0</v>
      </c>
      <c r="JJ83" s="97">
        <f>Juniori!JJ25</f>
        <v>0</v>
      </c>
      <c r="JK83" s="97">
        <f>Juniori!JK25</f>
        <v>0</v>
      </c>
      <c r="JL83" s="97">
        <f>Juniori!JL25</f>
        <v>0</v>
      </c>
      <c r="JM83" s="97">
        <f>Juniori!JM25</f>
        <v>0</v>
      </c>
      <c r="JN83" s="97">
        <f>Juniori!JN25</f>
        <v>0</v>
      </c>
      <c r="JO83" s="97">
        <f>Juniori!JO25</f>
        <v>0</v>
      </c>
      <c r="JP83" s="97">
        <f>Juniori!JP25</f>
        <v>0</v>
      </c>
      <c r="JQ83" s="97">
        <f>Juniori!JQ25</f>
        <v>0</v>
      </c>
      <c r="JR83" s="97">
        <f>Juniori!JR25</f>
        <v>0</v>
      </c>
      <c r="JS83" s="97">
        <f>Juniori!JS25</f>
        <v>0</v>
      </c>
      <c r="JT83" s="97">
        <f>Juniori!JT25</f>
        <v>0</v>
      </c>
      <c r="JU83" s="97">
        <f>Juniori!JU25</f>
        <v>0</v>
      </c>
      <c r="JV83" s="97">
        <f>Juniori!JV25</f>
        <v>0</v>
      </c>
      <c r="JW83" s="97">
        <f>Juniori!JW25</f>
        <v>0</v>
      </c>
      <c r="JX83" s="97">
        <f>Juniori!JX25</f>
        <v>0</v>
      </c>
      <c r="JY83" s="97">
        <f>Juniori!JY25</f>
        <v>0</v>
      </c>
      <c r="JZ83" s="97">
        <f>Juniori!JZ25</f>
        <v>0</v>
      </c>
      <c r="KA83" s="97">
        <f>Juniori!KA25</f>
        <v>0</v>
      </c>
      <c r="KB83" s="97">
        <f>Juniori!KB25</f>
        <v>0</v>
      </c>
      <c r="KC83" s="97">
        <f>Juniori!KC25</f>
        <v>0</v>
      </c>
      <c r="KD83" s="97">
        <f>Juniori!KD25</f>
        <v>0</v>
      </c>
      <c r="KE83" s="97">
        <f>Juniori!KE25</f>
        <v>0</v>
      </c>
      <c r="KF83" s="97">
        <f>Juniori!KF25</f>
        <v>0</v>
      </c>
      <c r="KG83" s="97">
        <f>Juniori!KG25</f>
        <v>0</v>
      </c>
      <c r="KH83" s="97">
        <f>Juniori!KH25</f>
        <v>0</v>
      </c>
      <c r="KI83" s="97">
        <f>Juniori!KI25</f>
        <v>0</v>
      </c>
      <c r="KJ83" s="97">
        <f>Juniori!KJ25</f>
        <v>0</v>
      </c>
      <c r="KK83" s="97">
        <f>Juniori!KK25</f>
        <v>0</v>
      </c>
      <c r="KL83" s="97">
        <f>Juniori!KL25</f>
        <v>0</v>
      </c>
      <c r="KM83" s="97">
        <f>Juniori!KM25</f>
        <v>0</v>
      </c>
      <c r="KN83" s="97">
        <f>Juniori!KN25</f>
        <v>0</v>
      </c>
      <c r="KO83" s="97">
        <f>Juniori!KO25</f>
        <v>0</v>
      </c>
      <c r="KP83" s="97">
        <f>Juniori!KP25</f>
        <v>0</v>
      </c>
      <c r="KQ83" s="97">
        <f>Juniori!KQ25</f>
        <v>0</v>
      </c>
      <c r="KR83" s="97">
        <f>Juniori!KR25</f>
        <v>0</v>
      </c>
      <c r="KS83" s="97">
        <f>Juniori!KS25</f>
        <v>0</v>
      </c>
      <c r="KT83" s="97">
        <f>Juniori!KT25</f>
        <v>0</v>
      </c>
      <c r="KU83" s="97">
        <f>Juniori!KU25</f>
        <v>0</v>
      </c>
      <c r="KV83" s="97">
        <f>Juniori!KV25</f>
        <v>0</v>
      </c>
      <c r="KW83" s="97">
        <f>Juniori!KW25</f>
        <v>0</v>
      </c>
      <c r="KX83" s="97">
        <f>Juniori!KX25</f>
        <v>0</v>
      </c>
      <c r="KY83" s="97">
        <f>Juniori!KY25</f>
        <v>0</v>
      </c>
      <c r="KZ83" s="97">
        <f>Juniori!KZ25</f>
        <v>0</v>
      </c>
      <c r="LA83" s="97">
        <f>Juniori!LA25</f>
        <v>0</v>
      </c>
      <c r="LB83" s="97">
        <f>Juniori!LB25</f>
        <v>0</v>
      </c>
      <c r="LC83" s="97">
        <f>Juniori!LC25</f>
        <v>0</v>
      </c>
      <c r="LD83" s="97">
        <f>Juniori!LD25</f>
        <v>0</v>
      </c>
      <c r="LE83" s="97">
        <f>Juniori!LE25</f>
        <v>0</v>
      </c>
      <c r="LF83" s="97">
        <f>Juniori!LF25</f>
        <v>0</v>
      </c>
      <c r="LG83" s="97">
        <f>Juniori!LG25</f>
        <v>0</v>
      </c>
      <c r="LH83" s="97">
        <f>Juniori!LH25</f>
        <v>0</v>
      </c>
      <c r="LI83" s="97">
        <f>Juniori!LI25</f>
        <v>0</v>
      </c>
      <c r="LJ83" s="97">
        <f>Juniori!LJ25</f>
        <v>0</v>
      </c>
      <c r="LK83" s="97">
        <f>Juniori!LK25</f>
        <v>0</v>
      </c>
      <c r="LL83" s="97">
        <f>Juniori!LL25</f>
        <v>0</v>
      </c>
      <c r="LM83" s="97">
        <f>Juniori!LM25</f>
        <v>0</v>
      </c>
      <c r="LN83" s="97">
        <f>Juniori!LN25</f>
        <v>0</v>
      </c>
      <c r="LO83" s="97">
        <f>Juniori!LO25</f>
        <v>0</v>
      </c>
      <c r="LP83" s="97">
        <f>Juniori!LP25</f>
        <v>0</v>
      </c>
      <c r="LQ83" s="97">
        <f>Juniori!LQ25</f>
        <v>0</v>
      </c>
      <c r="LR83" s="97">
        <f>Juniori!LR25</f>
        <v>0</v>
      </c>
      <c r="LS83" s="97">
        <f>Juniori!LS25</f>
        <v>0</v>
      </c>
      <c r="LT83" s="97">
        <f>Juniori!LT25</f>
        <v>0</v>
      </c>
      <c r="LU83" s="97">
        <f>Juniori!LU25</f>
        <v>0</v>
      </c>
      <c r="LV83" s="97">
        <f>Juniori!LV25</f>
        <v>0</v>
      </c>
      <c r="LW83" s="97">
        <f>Juniori!LW25</f>
        <v>0</v>
      </c>
      <c r="LX83" s="97">
        <f>Juniori!LX25</f>
        <v>0</v>
      </c>
      <c r="LY83" s="97">
        <f>Juniori!LY25</f>
        <v>0</v>
      </c>
      <c r="LZ83" s="97">
        <f>Juniori!LZ25</f>
        <v>0</v>
      </c>
      <c r="MA83" s="97">
        <f>Juniori!MA25</f>
        <v>0</v>
      </c>
      <c r="MB83" s="97">
        <f>Juniori!MB25</f>
        <v>0</v>
      </c>
      <c r="MC83" s="97">
        <f>Juniori!MC25</f>
        <v>0</v>
      </c>
      <c r="MD83" s="97">
        <f>Juniori!MD25</f>
        <v>0</v>
      </c>
      <c r="ME83" s="97">
        <f>Juniori!ME25</f>
        <v>0</v>
      </c>
      <c r="MF83" s="97">
        <f>Juniori!MF25</f>
        <v>0</v>
      </c>
      <c r="MG83" s="97">
        <f>Juniori!MG25</f>
        <v>0</v>
      </c>
      <c r="MH83" s="97">
        <f>Juniori!MH25</f>
        <v>0</v>
      </c>
      <c r="MI83" s="97">
        <f>Juniori!MI25</f>
        <v>0</v>
      </c>
      <c r="MJ83" s="97">
        <f>Juniori!MJ25</f>
        <v>0</v>
      </c>
      <c r="MK83" s="97">
        <f>Juniori!MK25</f>
        <v>0</v>
      </c>
      <c r="ML83" s="97">
        <f>Juniori!ML25</f>
        <v>0</v>
      </c>
      <c r="MM83" s="97">
        <f>Juniori!MM25</f>
        <v>0</v>
      </c>
      <c r="MN83" s="97">
        <f>Juniori!MN25</f>
        <v>0</v>
      </c>
      <c r="MO83" s="97">
        <f>Juniori!MO25</f>
        <v>0</v>
      </c>
      <c r="MP83" s="97">
        <f>Juniori!MP25</f>
        <v>0</v>
      </c>
      <c r="MQ83" s="97">
        <f>Juniori!MQ25</f>
        <v>0</v>
      </c>
      <c r="MR83" s="97">
        <f>Juniori!MR25</f>
        <v>0</v>
      </c>
      <c r="MS83" s="97">
        <f>Juniori!MS25</f>
        <v>0</v>
      </c>
      <c r="MT83" s="97">
        <f>Juniori!MT25</f>
        <v>0</v>
      </c>
      <c r="MU83" s="97">
        <f>Juniori!MU25</f>
        <v>0</v>
      </c>
      <c r="MV83" s="97">
        <f>Juniori!MV25</f>
        <v>0</v>
      </c>
      <c r="MW83" s="97">
        <f>Juniori!MW25</f>
        <v>0</v>
      </c>
      <c r="MX83" s="97">
        <f>Juniori!MX25</f>
        <v>0</v>
      </c>
      <c r="MY83" s="97">
        <f>Juniori!MY25</f>
        <v>0</v>
      </c>
      <c r="MZ83" s="97">
        <f>Juniori!MZ25</f>
        <v>0</v>
      </c>
      <c r="NA83" s="97">
        <f>Juniori!NA25</f>
        <v>0</v>
      </c>
      <c r="NB83" s="97">
        <f>Juniori!NB25</f>
        <v>0</v>
      </c>
      <c r="NC83" s="97">
        <f>Juniori!NC25</f>
        <v>0</v>
      </c>
      <c r="ND83" s="97">
        <f>Juniori!ND25</f>
        <v>0</v>
      </c>
      <c r="NE83" s="97">
        <f>Juniori!NE25</f>
        <v>0</v>
      </c>
      <c r="NF83" s="97">
        <f>Juniori!NF25</f>
        <v>0</v>
      </c>
      <c r="NG83" s="97">
        <f>Juniori!NG25</f>
        <v>0</v>
      </c>
      <c r="NH83" s="97">
        <f>Juniori!NH25</f>
        <v>0</v>
      </c>
      <c r="NI83" s="97">
        <f>Juniori!NI25</f>
        <v>0</v>
      </c>
      <c r="NJ83" s="97">
        <f>Juniori!NJ25</f>
        <v>0</v>
      </c>
      <c r="NK83" s="97">
        <f>Juniori!NK25</f>
        <v>0</v>
      </c>
      <c r="NL83" s="97">
        <f>Juniori!NL25</f>
        <v>0</v>
      </c>
      <c r="NM83" s="97">
        <f>Juniori!NM25</f>
        <v>0</v>
      </c>
      <c r="NN83" s="97">
        <f>Juniori!NN25</f>
        <v>0</v>
      </c>
      <c r="NO83" s="97">
        <f>Juniori!NO25</f>
        <v>0</v>
      </c>
      <c r="NP83" s="97">
        <f>Juniori!NP25</f>
        <v>0</v>
      </c>
      <c r="NQ83" s="97">
        <f>Juniori!NQ25</f>
        <v>0</v>
      </c>
      <c r="NR83" s="97">
        <f>Juniori!NR25</f>
        <v>0</v>
      </c>
      <c r="NS83" s="97">
        <f>Juniori!NS25</f>
        <v>0</v>
      </c>
      <c r="NT83" s="97">
        <f>Juniori!NT25</f>
        <v>0</v>
      </c>
      <c r="NU83" s="97">
        <f>Juniori!NU25</f>
        <v>0</v>
      </c>
      <c r="NV83" s="97">
        <f>Juniori!NV25</f>
        <v>0</v>
      </c>
      <c r="NW83" s="97">
        <f>Juniori!NW25</f>
        <v>0</v>
      </c>
      <c r="NX83" s="97">
        <f>Juniori!NX25</f>
        <v>0</v>
      </c>
      <c r="NY83" s="97">
        <f>Juniori!NY25</f>
        <v>0</v>
      </c>
      <c r="NZ83" s="97">
        <f>Juniori!NZ25</f>
        <v>0</v>
      </c>
      <c r="OA83" s="97">
        <f>Juniori!OA25</f>
        <v>0</v>
      </c>
      <c r="OB83" s="97">
        <f>Juniori!OB25</f>
        <v>0</v>
      </c>
      <c r="OC83" s="97">
        <f>Juniori!OC25</f>
        <v>0</v>
      </c>
      <c r="OD83" s="97">
        <f>Juniori!OD25</f>
        <v>0</v>
      </c>
      <c r="OE83" s="97">
        <f>Juniori!OE25</f>
        <v>0</v>
      </c>
      <c r="OF83" s="97">
        <f>Juniori!OF25</f>
        <v>0</v>
      </c>
      <c r="OG83" s="97">
        <f>Juniori!OG25</f>
        <v>0</v>
      </c>
      <c r="OH83" s="97">
        <f>Juniori!OH25</f>
        <v>0</v>
      </c>
      <c r="OI83" s="97">
        <f>Juniori!OI25</f>
        <v>0</v>
      </c>
      <c r="OJ83" s="97">
        <f>Juniori!OJ25</f>
        <v>0</v>
      </c>
      <c r="OK83" s="97">
        <f>Juniori!OK25</f>
        <v>0</v>
      </c>
      <c r="OL83" s="97">
        <f>Juniori!OL25</f>
        <v>0</v>
      </c>
      <c r="OM83" s="97">
        <f>Juniori!OM25</f>
        <v>0</v>
      </c>
      <c r="ON83" s="97">
        <f>Juniori!ON25</f>
        <v>0</v>
      </c>
      <c r="OO83" s="97">
        <f>Juniori!OO25</f>
        <v>0</v>
      </c>
      <c r="OP83" s="97">
        <f>Juniori!OP25</f>
        <v>0</v>
      </c>
      <c r="OQ83" s="97">
        <f>Juniori!OQ25</f>
        <v>0</v>
      </c>
      <c r="OR83" s="97">
        <f>Juniori!OR25</f>
        <v>0</v>
      </c>
      <c r="OS83" s="97">
        <f>Juniori!OS25</f>
        <v>0</v>
      </c>
      <c r="OT83" s="97">
        <f>Juniori!OT25</f>
        <v>0</v>
      </c>
      <c r="OU83" s="97">
        <f>Juniori!OU25</f>
        <v>0</v>
      </c>
      <c r="OV83" s="97">
        <f>Juniori!OV25</f>
        <v>0</v>
      </c>
      <c r="OW83" s="97">
        <f>Juniori!OW25</f>
        <v>0</v>
      </c>
      <c r="OX83" s="97">
        <f>Juniori!OX25</f>
        <v>0</v>
      </c>
      <c r="OY83" s="97">
        <f>Juniori!OY25</f>
        <v>0</v>
      </c>
      <c r="OZ83" s="97">
        <f>Juniori!OZ25</f>
        <v>0</v>
      </c>
      <c r="PA83" s="97">
        <f>Juniori!PA25</f>
        <v>0</v>
      </c>
      <c r="PB83" s="97">
        <f>Juniori!PB25</f>
        <v>0</v>
      </c>
      <c r="PC83" s="97">
        <f>Juniori!PC25</f>
        <v>0</v>
      </c>
      <c r="PD83" s="97">
        <f>Juniori!PD25</f>
        <v>0</v>
      </c>
      <c r="PE83" s="97">
        <f>Juniori!PE25</f>
        <v>0</v>
      </c>
      <c r="PF83" s="97">
        <f>Juniori!PF25</f>
        <v>0</v>
      </c>
      <c r="PG83" s="97">
        <f>Juniori!PG25</f>
        <v>0</v>
      </c>
      <c r="PH83" s="97">
        <f>Juniori!PH25</f>
        <v>0</v>
      </c>
      <c r="PI83" s="97">
        <f>Juniori!PI25</f>
        <v>0</v>
      </c>
      <c r="PJ83" s="97">
        <f>Juniori!PJ25</f>
        <v>0</v>
      </c>
      <c r="PK83" s="97">
        <f>Juniori!PK25</f>
        <v>0</v>
      </c>
      <c r="PL83" s="97">
        <f>Juniori!PL25</f>
        <v>0</v>
      </c>
      <c r="PM83" s="97">
        <f>Juniori!PM25</f>
        <v>0</v>
      </c>
      <c r="PN83" s="97">
        <f>Juniori!PN25</f>
        <v>0</v>
      </c>
      <c r="PO83" s="97">
        <f>Juniori!PO25</f>
        <v>0</v>
      </c>
      <c r="PP83" s="97">
        <f>Juniori!PP25</f>
        <v>0</v>
      </c>
      <c r="PQ83" s="97">
        <f>Juniori!PQ25</f>
        <v>0</v>
      </c>
      <c r="PR83" s="97">
        <f>Juniori!PR25</f>
        <v>0</v>
      </c>
      <c r="PS83" s="97">
        <f>Juniori!PS25</f>
        <v>0</v>
      </c>
      <c r="PT83" s="97">
        <f>Juniori!PT25</f>
        <v>0</v>
      </c>
      <c r="PU83" s="97">
        <f>Juniori!PU25</f>
        <v>0</v>
      </c>
      <c r="PV83" s="97">
        <f>Juniori!PV25</f>
        <v>0</v>
      </c>
      <c r="PW83" s="97">
        <f>Juniori!PW25</f>
        <v>0</v>
      </c>
      <c r="PX83" s="97">
        <f>Juniori!PX25</f>
        <v>0</v>
      </c>
      <c r="PY83" s="97">
        <f>Juniori!PY25</f>
        <v>0</v>
      </c>
      <c r="PZ83" s="97">
        <f>Juniori!PZ25</f>
        <v>0</v>
      </c>
      <c r="QA83" s="97">
        <f>Juniori!QA25</f>
        <v>0</v>
      </c>
      <c r="QB83" s="97">
        <f>Juniori!QB25</f>
        <v>0</v>
      </c>
      <c r="QC83" s="97">
        <f>Juniori!QC25</f>
        <v>0</v>
      </c>
      <c r="QD83" s="97">
        <f>Juniori!QD25</f>
        <v>0</v>
      </c>
      <c r="QE83" s="97">
        <f>Juniori!QE25</f>
        <v>0</v>
      </c>
      <c r="QF83" s="97">
        <f>Juniori!QF25</f>
        <v>0</v>
      </c>
      <c r="QG83" s="97">
        <f>Juniori!QG25</f>
        <v>0</v>
      </c>
      <c r="QH83" s="97">
        <f>Juniori!QH25</f>
        <v>0</v>
      </c>
      <c r="QI83" s="97">
        <f>Juniori!QI25</f>
        <v>0</v>
      </c>
      <c r="QJ83" s="97">
        <f>Juniori!QJ25</f>
        <v>0</v>
      </c>
      <c r="QK83" s="97">
        <f>Juniori!QK25</f>
        <v>0</v>
      </c>
      <c r="QL83" s="97">
        <f>Juniori!QL25</f>
        <v>0</v>
      </c>
      <c r="QM83" s="97">
        <f>Juniori!QM25</f>
        <v>0</v>
      </c>
      <c r="QN83" s="97">
        <f>Juniori!QN25</f>
        <v>0</v>
      </c>
      <c r="QO83" s="97">
        <f>Juniori!QO25</f>
        <v>0</v>
      </c>
      <c r="QP83" s="97">
        <f>Juniori!QP25</f>
        <v>0</v>
      </c>
      <c r="QQ83" s="97">
        <f>Juniori!QQ25</f>
        <v>0</v>
      </c>
      <c r="QR83" s="97">
        <f>Juniori!QR25</f>
        <v>0</v>
      </c>
      <c r="QS83" s="97">
        <f>Juniori!QS25</f>
        <v>0</v>
      </c>
      <c r="QT83" s="97">
        <f>Juniori!QT25</f>
        <v>0</v>
      </c>
      <c r="QU83" s="97">
        <f>Juniori!QU25</f>
        <v>0</v>
      </c>
      <c r="QV83" s="97">
        <f>Juniori!QV25</f>
        <v>0</v>
      </c>
      <c r="QW83" s="97">
        <f>Juniori!QW25</f>
        <v>0</v>
      </c>
      <c r="QX83" s="97">
        <f>Juniori!QX25</f>
        <v>0</v>
      </c>
      <c r="QY83" s="97">
        <f>Juniori!QY25</f>
        <v>0</v>
      </c>
      <c r="QZ83" s="97">
        <f>Juniori!QZ25</f>
        <v>0</v>
      </c>
      <c r="RA83" s="97">
        <f>Juniori!RA25</f>
        <v>0</v>
      </c>
      <c r="RB83" s="97">
        <f>Juniori!RB25</f>
        <v>0</v>
      </c>
      <c r="RC83" s="97">
        <f>Juniori!RC25</f>
        <v>0</v>
      </c>
      <c r="RD83" s="97">
        <f>Juniori!RD25</f>
        <v>0</v>
      </c>
      <c r="RE83" s="97">
        <f>Juniori!RE25</f>
        <v>0</v>
      </c>
      <c r="RF83" s="97">
        <f>Juniori!RF25</f>
        <v>0</v>
      </c>
      <c r="RG83" s="97">
        <f>Juniori!RG25</f>
        <v>0</v>
      </c>
      <c r="RH83" s="97">
        <f>Juniori!RH25</f>
        <v>0</v>
      </c>
      <c r="RI83" s="97">
        <f>Juniori!RI25</f>
        <v>0</v>
      </c>
      <c r="RJ83" s="97">
        <f>Juniori!RJ25</f>
        <v>0</v>
      </c>
      <c r="RK83" s="97">
        <f>Juniori!RK25</f>
        <v>0</v>
      </c>
      <c r="RL83" s="97">
        <f>Juniori!RL25</f>
        <v>0</v>
      </c>
      <c r="RM83" s="97">
        <f>Juniori!RM25</f>
        <v>0</v>
      </c>
      <c r="RN83" s="97">
        <f>Juniori!RN25</f>
        <v>0</v>
      </c>
      <c r="RO83" s="97">
        <f>Juniori!RO25</f>
        <v>0</v>
      </c>
      <c r="RP83" s="97">
        <f>Juniori!RP25</f>
        <v>0</v>
      </c>
      <c r="RQ83" s="97">
        <f>Juniori!RQ25</f>
        <v>0</v>
      </c>
      <c r="RR83" s="97">
        <f>Juniori!RR25</f>
        <v>0</v>
      </c>
      <c r="RS83" s="97">
        <f>Juniori!RS25</f>
        <v>0</v>
      </c>
      <c r="RT83" s="97">
        <f>Juniori!RT25</f>
        <v>0</v>
      </c>
      <c r="RU83" s="97">
        <f>Juniori!RU25</f>
        <v>0</v>
      </c>
      <c r="RV83" s="97">
        <f>Juniori!RV25</f>
        <v>0</v>
      </c>
      <c r="RW83" s="97">
        <f>Juniori!RW25</f>
        <v>0</v>
      </c>
      <c r="RX83" s="97">
        <f>Juniori!RX25</f>
        <v>0</v>
      </c>
      <c r="RY83" s="97">
        <f>Juniori!RY25</f>
        <v>0</v>
      </c>
      <c r="RZ83" s="97">
        <f>Juniori!RZ25</f>
        <v>0</v>
      </c>
      <c r="SA83" s="97">
        <f>Juniori!SA25</f>
        <v>0</v>
      </c>
      <c r="SB83" s="97">
        <f>Juniori!SB25</f>
        <v>0</v>
      </c>
      <c r="SC83" s="97">
        <f>Juniori!SC25</f>
        <v>0</v>
      </c>
      <c r="SD83" s="97">
        <f>Juniori!SD25</f>
        <v>0</v>
      </c>
      <c r="SE83" s="97">
        <f>Juniori!SE25</f>
        <v>0</v>
      </c>
      <c r="SF83" s="97">
        <f>Juniori!SF25</f>
        <v>0</v>
      </c>
      <c r="SG83" s="97">
        <f>Juniori!SG25</f>
        <v>0</v>
      </c>
      <c r="SH83" s="97">
        <f>Juniori!SH25</f>
        <v>0</v>
      </c>
      <c r="SI83" s="97">
        <f>Juniori!SI25</f>
        <v>0</v>
      </c>
      <c r="SJ83" s="97">
        <f>Juniori!SJ25</f>
        <v>0</v>
      </c>
      <c r="SK83" s="97">
        <f>Juniori!SK25</f>
        <v>0</v>
      </c>
      <c r="SL83" s="97">
        <f>Juniori!SL25</f>
        <v>0</v>
      </c>
      <c r="SM83" s="97">
        <f>Juniori!SM25</f>
        <v>0</v>
      </c>
      <c r="SN83" s="97">
        <f>Juniori!SN25</f>
        <v>0</v>
      </c>
      <c r="SO83" s="97">
        <f>Juniori!SO25</f>
        <v>0</v>
      </c>
      <c r="SP83" s="97">
        <f>Juniori!SP25</f>
        <v>0</v>
      </c>
      <c r="SQ83" s="97">
        <f>Juniori!SQ25</f>
        <v>0</v>
      </c>
      <c r="SR83" s="97">
        <f>Juniori!SR25</f>
        <v>0</v>
      </c>
      <c r="SS83" s="97">
        <f>Juniori!SS25</f>
        <v>0</v>
      </c>
      <c r="ST83" s="97">
        <f>Juniori!ST25</f>
        <v>0</v>
      </c>
      <c r="SU83" s="97">
        <f>Juniori!SU25</f>
        <v>0</v>
      </c>
      <c r="SV83" s="97">
        <f>Juniori!SV25</f>
        <v>0</v>
      </c>
      <c r="SW83" s="97">
        <f>Juniori!SW25</f>
        <v>0</v>
      </c>
      <c r="SX83" s="97">
        <f>Juniori!SX25</f>
        <v>0</v>
      </c>
      <c r="SY83" s="97">
        <f>Juniori!SY25</f>
        <v>0</v>
      </c>
      <c r="SZ83" s="97">
        <f>Juniori!SZ25</f>
        <v>0</v>
      </c>
      <c r="TA83" s="97">
        <f>Juniori!TA25</f>
        <v>0</v>
      </c>
      <c r="TB83" s="97">
        <f>Juniori!TB25</f>
        <v>0</v>
      </c>
    </row>
    <row r="84" spans="1:522" s="1" customFormat="1" ht="18" customHeight="1" x14ac:dyDescent="0.2">
      <c r="A84" s="12">
        <v>62</v>
      </c>
      <c r="B84" s="11" t="s">
        <v>725</v>
      </c>
      <c r="D84" s="1">
        <v>2021</v>
      </c>
      <c r="E84" s="4" t="s">
        <v>382</v>
      </c>
      <c r="F84" s="1">
        <v>40</v>
      </c>
      <c r="G84" s="9" t="s">
        <v>95</v>
      </c>
      <c r="H84" s="4"/>
      <c r="I84" s="1">
        <f>SUM(K84:TB84)</f>
        <v>16.5</v>
      </c>
      <c r="J84" s="12">
        <f>Tabuľka4[[#This Row],[Stĺpec9]]</f>
        <v>16.5</v>
      </c>
      <c r="K84" s="97">
        <f>Seniori!K53</f>
        <v>0</v>
      </c>
      <c r="L84" s="97">
        <f>Seniori!L53</f>
        <v>0</v>
      </c>
      <c r="M84" s="97">
        <f>Seniori!M53</f>
        <v>0</v>
      </c>
      <c r="N84" s="97">
        <f>Seniori!N53</f>
        <v>0</v>
      </c>
      <c r="O84" s="97">
        <f>Seniori!O53</f>
        <v>0</v>
      </c>
      <c r="P84" s="97">
        <f>Seniori!P53</f>
        <v>0</v>
      </c>
      <c r="Q84" s="97">
        <f>Seniori!Q53</f>
        <v>0</v>
      </c>
      <c r="R84" s="97">
        <f>Seniori!R53</f>
        <v>0</v>
      </c>
      <c r="S84" s="97">
        <f>Seniori!S53</f>
        <v>0</v>
      </c>
      <c r="T84" s="97">
        <f>Seniori!T53</f>
        <v>0</v>
      </c>
      <c r="U84" s="97">
        <f>Seniori!U53</f>
        <v>0</v>
      </c>
      <c r="V84" s="97">
        <f>Seniori!V53</f>
        <v>0</v>
      </c>
      <c r="W84" s="97">
        <f>Seniori!W53</f>
        <v>0</v>
      </c>
      <c r="X84" s="97">
        <f>Seniori!X53</f>
        <v>0</v>
      </c>
      <c r="Y84" s="97">
        <f>Seniori!Y53</f>
        <v>0</v>
      </c>
      <c r="Z84" s="97">
        <f>Seniori!Z53</f>
        <v>0</v>
      </c>
      <c r="AA84" s="97">
        <f>Seniori!AA53</f>
        <v>0</v>
      </c>
      <c r="AB84" s="97">
        <f>Seniori!AB53</f>
        <v>0</v>
      </c>
      <c r="AC84" s="97">
        <f>Seniori!AC53</f>
        <v>0</v>
      </c>
      <c r="AD84" s="97">
        <f>Seniori!AD53</f>
        <v>0</v>
      </c>
      <c r="AE84" s="97">
        <f>Seniori!AE53</f>
        <v>0</v>
      </c>
      <c r="AF84" s="97">
        <f>Seniori!AF53</f>
        <v>0</v>
      </c>
      <c r="AG84" s="97">
        <f>Seniori!AG53</f>
        <v>0</v>
      </c>
      <c r="AH84" s="97">
        <f>Seniori!AH53</f>
        <v>0</v>
      </c>
      <c r="AI84" s="97">
        <f>Seniori!AI53</f>
        <v>0</v>
      </c>
      <c r="AJ84" s="97">
        <f>Seniori!AJ53</f>
        <v>0</v>
      </c>
      <c r="AK84" s="97">
        <f>Seniori!AK53</f>
        <v>0</v>
      </c>
      <c r="AL84" s="97">
        <f>Seniori!AL53</f>
        <v>0</v>
      </c>
      <c r="AM84" s="97">
        <f>Seniori!AM53</f>
        <v>0</v>
      </c>
      <c r="AN84" s="97">
        <f>Seniori!AN53</f>
        <v>0</v>
      </c>
      <c r="AO84" s="97">
        <f>Seniori!AO53</f>
        <v>0</v>
      </c>
      <c r="AP84" s="97">
        <f>Seniori!AP53</f>
        <v>0</v>
      </c>
      <c r="AQ84" s="97">
        <f>Seniori!AQ53</f>
        <v>0</v>
      </c>
      <c r="AR84" s="97">
        <f>Seniori!AR53</f>
        <v>0</v>
      </c>
      <c r="AS84" s="97">
        <f>Seniori!AS53</f>
        <v>0</v>
      </c>
      <c r="AT84" s="97">
        <f>Seniori!AT53</f>
        <v>0</v>
      </c>
      <c r="AU84" s="97">
        <f>Seniori!AU53</f>
        <v>0</v>
      </c>
      <c r="AV84" s="97">
        <f>Seniori!AV53</f>
        <v>0</v>
      </c>
      <c r="AW84" s="97">
        <f>Seniori!AW53</f>
        <v>0</v>
      </c>
      <c r="AX84" s="97">
        <f>Seniori!AX53</f>
        <v>0</v>
      </c>
      <c r="AY84" s="97">
        <f>Seniori!AY53</f>
        <v>0</v>
      </c>
      <c r="AZ84" s="97">
        <f>Seniori!AZ53</f>
        <v>0</v>
      </c>
      <c r="BA84" s="97">
        <f>Seniori!BA53</f>
        <v>0</v>
      </c>
      <c r="BB84" s="97">
        <f>Seniori!BB53</f>
        <v>0</v>
      </c>
      <c r="BC84" s="97">
        <f>Seniori!BC53</f>
        <v>0</v>
      </c>
      <c r="BD84" s="97">
        <f>Seniori!BD53</f>
        <v>0</v>
      </c>
      <c r="BE84" s="97">
        <f>Seniori!BE53</f>
        <v>0</v>
      </c>
      <c r="BF84" s="97">
        <f>Seniori!BF53</f>
        <v>0</v>
      </c>
      <c r="BG84" s="97">
        <f>Seniori!BG53</f>
        <v>0</v>
      </c>
      <c r="BH84" s="97">
        <f>Seniori!BH53</f>
        <v>0</v>
      </c>
      <c r="BI84" s="97">
        <f>Seniori!BI53</f>
        <v>0</v>
      </c>
      <c r="BJ84" s="97">
        <f>Seniori!BJ53</f>
        <v>0</v>
      </c>
      <c r="BK84" s="97">
        <f>Seniori!BK53</f>
        <v>0</v>
      </c>
      <c r="BL84" s="97">
        <f>Seniori!BL53</f>
        <v>0</v>
      </c>
      <c r="BM84" s="97">
        <f>Seniori!BM53</f>
        <v>0</v>
      </c>
      <c r="BN84" s="97">
        <f>Seniori!BN53</f>
        <v>0</v>
      </c>
      <c r="BO84" s="97">
        <f>Seniori!BO53</f>
        <v>0</v>
      </c>
      <c r="BP84" s="97">
        <f>Seniori!BP53</f>
        <v>0</v>
      </c>
      <c r="BQ84" s="97">
        <f>Seniori!BQ53</f>
        <v>0</v>
      </c>
      <c r="BR84" s="97">
        <f>Seniori!BR53</f>
        <v>0</v>
      </c>
      <c r="BS84" s="97">
        <f>Seniori!BS53</f>
        <v>0</v>
      </c>
      <c r="BT84" s="97">
        <f>Seniori!BT53</f>
        <v>0</v>
      </c>
      <c r="BU84" s="97">
        <f>Seniori!BU53</f>
        <v>0</v>
      </c>
      <c r="BV84" s="97">
        <f>Seniori!BV53</f>
        <v>0</v>
      </c>
      <c r="BW84" s="97">
        <f>Seniori!BW53</f>
        <v>0</v>
      </c>
      <c r="BX84" s="97">
        <f>Seniori!BX53</f>
        <v>0</v>
      </c>
      <c r="BY84" s="97">
        <f>Seniori!BY53</f>
        <v>0</v>
      </c>
      <c r="BZ84" s="97">
        <f>Seniori!BZ53</f>
        <v>0</v>
      </c>
      <c r="CA84" s="97">
        <f>Seniori!CA53</f>
        <v>0</v>
      </c>
      <c r="CB84" s="97">
        <f>Seniori!CB53</f>
        <v>0</v>
      </c>
      <c r="CC84" s="97">
        <f>Seniori!CC53</f>
        <v>0</v>
      </c>
      <c r="CD84" s="97">
        <f>Seniori!CD53</f>
        <v>0</v>
      </c>
      <c r="CE84" s="97">
        <f>Seniori!CE53</f>
        <v>0</v>
      </c>
      <c r="CF84" s="97">
        <f>Seniori!CF53</f>
        <v>0</v>
      </c>
      <c r="CG84" s="97">
        <f>Seniori!CG53</f>
        <v>0</v>
      </c>
      <c r="CH84" s="97">
        <f>Seniori!CH53</f>
        <v>0</v>
      </c>
      <c r="CI84" s="97">
        <f>Seniori!CI53</f>
        <v>0</v>
      </c>
      <c r="CJ84" s="97">
        <f>Seniori!CJ53</f>
        <v>0</v>
      </c>
      <c r="CK84" s="97">
        <f>Seniori!CK53</f>
        <v>0</v>
      </c>
      <c r="CL84" s="97">
        <f>Seniori!CL53</f>
        <v>0</v>
      </c>
      <c r="CM84" s="97">
        <f>Seniori!CM53</f>
        <v>0</v>
      </c>
      <c r="CN84" s="97">
        <f>Seniori!CN53</f>
        <v>0</v>
      </c>
      <c r="CO84" s="97">
        <f>Seniori!CO53</f>
        <v>0</v>
      </c>
      <c r="CP84" s="97">
        <f>Seniori!CP53</f>
        <v>0</v>
      </c>
      <c r="CQ84" s="97">
        <f>Seniori!CQ53</f>
        <v>0</v>
      </c>
      <c r="CR84" s="97">
        <f>Seniori!CR53</f>
        <v>0</v>
      </c>
      <c r="CS84" s="97">
        <f>Seniori!CS53</f>
        <v>0</v>
      </c>
      <c r="CT84" s="97">
        <f>Seniori!CT53</f>
        <v>0</v>
      </c>
      <c r="CU84" s="97">
        <f>Seniori!CU53</f>
        <v>0</v>
      </c>
      <c r="CV84" s="97">
        <f>Seniori!CV53</f>
        <v>0</v>
      </c>
      <c r="CW84" s="97">
        <f>Seniori!CW53</f>
        <v>0</v>
      </c>
      <c r="CX84" s="97">
        <f>Seniori!CX53</f>
        <v>0</v>
      </c>
      <c r="CY84" s="97">
        <f>Seniori!CY53</f>
        <v>0</v>
      </c>
      <c r="CZ84" s="97">
        <f>Seniori!CZ53</f>
        <v>0</v>
      </c>
      <c r="DA84" s="97">
        <f>Seniori!DA53</f>
        <v>0</v>
      </c>
      <c r="DB84" s="97">
        <f>Seniori!DB53</f>
        <v>0</v>
      </c>
      <c r="DC84" s="97">
        <f>Seniori!DC53</f>
        <v>0</v>
      </c>
      <c r="DD84" s="97">
        <f>Seniori!DD53</f>
        <v>0</v>
      </c>
      <c r="DE84" s="97">
        <f>Seniori!DE53</f>
        <v>0</v>
      </c>
      <c r="DF84" s="97">
        <f>Seniori!DF53</f>
        <v>0</v>
      </c>
      <c r="DG84" s="97">
        <f>Seniori!DG53</f>
        <v>0</v>
      </c>
      <c r="DH84" s="97">
        <f>Seniori!DH53</f>
        <v>0</v>
      </c>
      <c r="DI84" s="97">
        <f>Seniori!DI53</f>
        <v>0</v>
      </c>
      <c r="DJ84" s="97">
        <f>Seniori!DJ53</f>
        <v>0</v>
      </c>
      <c r="DK84" s="97">
        <f>Seniori!DK53</f>
        <v>0</v>
      </c>
      <c r="DL84" s="97">
        <f>Seniori!DL53</f>
        <v>0</v>
      </c>
      <c r="DM84" s="97">
        <f>Seniori!DM53</f>
        <v>0</v>
      </c>
      <c r="DN84" s="97">
        <f>Seniori!DN53</f>
        <v>0</v>
      </c>
      <c r="DO84" s="97">
        <f>Seniori!DO53</f>
        <v>0</v>
      </c>
      <c r="DP84" s="97">
        <f>Seniori!DP53</f>
        <v>0</v>
      </c>
      <c r="DQ84" s="97">
        <f>Seniori!DQ53</f>
        <v>0</v>
      </c>
      <c r="DR84" s="97">
        <f>Seniori!DR53</f>
        <v>0</v>
      </c>
      <c r="DS84" s="97">
        <f>Seniori!DS53</f>
        <v>0</v>
      </c>
      <c r="DT84" s="97">
        <f>Seniori!DT53</f>
        <v>0</v>
      </c>
      <c r="DU84" s="97">
        <f>Seniori!DU53</f>
        <v>0</v>
      </c>
      <c r="DV84" s="97">
        <f>Seniori!DV53</f>
        <v>0</v>
      </c>
      <c r="DW84" s="97">
        <f>Seniori!DW53</f>
        <v>0</v>
      </c>
      <c r="DX84" s="97">
        <f>Seniori!DX53</f>
        <v>0</v>
      </c>
      <c r="DY84" s="97">
        <f>Seniori!DY53</f>
        <v>0</v>
      </c>
      <c r="DZ84" s="97">
        <f>Seniori!DZ53</f>
        <v>0</v>
      </c>
      <c r="EA84" s="97">
        <f>Seniori!EA53</f>
        <v>0</v>
      </c>
      <c r="EB84" s="97">
        <f>Seniori!EB53</f>
        <v>0</v>
      </c>
      <c r="EC84" s="97">
        <f>Seniori!EC53</f>
        <v>0</v>
      </c>
      <c r="ED84" s="97">
        <f>Seniori!ED53</f>
        <v>0</v>
      </c>
      <c r="EE84" s="97">
        <f>Seniori!EE53</f>
        <v>0</v>
      </c>
      <c r="EF84" s="97">
        <f>Seniori!EF53</f>
        <v>0</v>
      </c>
      <c r="EG84" s="97">
        <f>Seniori!EG53</f>
        <v>0</v>
      </c>
      <c r="EH84" s="97">
        <f>Seniori!EH53</f>
        <v>0</v>
      </c>
      <c r="EI84" s="97">
        <f>Seniori!EI53</f>
        <v>0</v>
      </c>
      <c r="EJ84" s="97">
        <f>Seniori!EJ53</f>
        <v>0</v>
      </c>
      <c r="EK84" s="97">
        <f>Seniori!EK53</f>
        <v>0</v>
      </c>
      <c r="EL84" s="97">
        <f>Seniori!EL53</f>
        <v>0</v>
      </c>
      <c r="EM84" s="97">
        <f>Seniori!EM53</f>
        <v>0</v>
      </c>
      <c r="EN84" s="97">
        <f>Seniori!EN53</f>
        <v>0</v>
      </c>
      <c r="EO84" s="97">
        <f>Seniori!EO53</f>
        <v>0</v>
      </c>
      <c r="EP84" s="97">
        <f>Seniori!EP53</f>
        <v>0</v>
      </c>
      <c r="EQ84" s="97">
        <f>Seniori!EQ53</f>
        <v>0</v>
      </c>
      <c r="ER84" s="97">
        <f>Seniori!ER53</f>
        <v>0</v>
      </c>
      <c r="ES84" s="97">
        <f>Seniori!ES53</f>
        <v>0</v>
      </c>
      <c r="ET84" s="97">
        <f>Seniori!ET53</f>
        <v>0</v>
      </c>
      <c r="EU84" s="97">
        <f>Seniori!EU53</f>
        <v>0</v>
      </c>
      <c r="EV84" s="97">
        <f>Seniori!EV53</f>
        <v>0</v>
      </c>
      <c r="EW84" s="97">
        <f>Seniori!EW53</f>
        <v>0</v>
      </c>
      <c r="EX84" s="97">
        <f>Seniori!EX53</f>
        <v>0</v>
      </c>
      <c r="EY84" s="97">
        <f>Seniori!EY53</f>
        <v>0</v>
      </c>
      <c r="EZ84" s="97">
        <f>Seniori!EZ53</f>
        <v>0</v>
      </c>
      <c r="FA84" s="97">
        <f>Seniori!FA53</f>
        <v>0</v>
      </c>
      <c r="FB84" s="97">
        <f>Seniori!FB53</f>
        <v>0</v>
      </c>
      <c r="FC84" s="97">
        <f>Seniori!FC53</f>
        <v>0</v>
      </c>
      <c r="FD84" s="97">
        <f>Seniori!FD53</f>
        <v>0</v>
      </c>
      <c r="FE84" s="97">
        <f>Seniori!FE53</f>
        <v>0</v>
      </c>
      <c r="FF84" s="97">
        <f>Seniori!FF53</f>
        <v>0</v>
      </c>
      <c r="FG84" s="97">
        <f>Seniori!FG53</f>
        <v>0</v>
      </c>
      <c r="FH84" s="97">
        <f>Seniori!FH53</f>
        <v>0</v>
      </c>
      <c r="FI84" s="97">
        <f>Seniori!FI53</f>
        <v>0</v>
      </c>
      <c r="FJ84" s="97">
        <f>Seniori!FJ53</f>
        <v>0</v>
      </c>
      <c r="FK84" s="97">
        <f>Seniori!FK53</f>
        <v>0</v>
      </c>
      <c r="FL84" s="97">
        <f>Seniori!FL53</f>
        <v>0</v>
      </c>
      <c r="FM84" s="97">
        <f>Seniori!FM53</f>
        <v>0</v>
      </c>
      <c r="FN84" s="97">
        <f>Seniori!FN53</f>
        <v>0</v>
      </c>
      <c r="FO84" s="97">
        <f>Seniori!FO53</f>
        <v>0</v>
      </c>
      <c r="FP84" s="97">
        <f>Seniori!FP53</f>
        <v>0</v>
      </c>
      <c r="FQ84" s="97">
        <f>Seniori!FQ53</f>
        <v>0</v>
      </c>
      <c r="FR84" s="97">
        <f>Seniori!FR53</f>
        <v>0</v>
      </c>
      <c r="FS84" s="97">
        <f>Seniori!FS53</f>
        <v>0</v>
      </c>
      <c r="FT84" s="97">
        <f>Seniori!FT53</f>
        <v>0</v>
      </c>
      <c r="FU84" s="97">
        <f>Seniori!FU53</f>
        <v>0</v>
      </c>
      <c r="FV84" s="97">
        <f>Seniori!FV53</f>
        <v>0</v>
      </c>
      <c r="FW84" s="97">
        <f>Seniori!FW53</f>
        <v>0</v>
      </c>
      <c r="FX84" s="97">
        <f>Seniori!FX53</f>
        <v>0</v>
      </c>
      <c r="FY84" s="97">
        <f>Seniori!FY53</f>
        <v>0</v>
      </c>
      <c r="FZ84" s="97">
        <f>Seniori!FZ53</f>
        <v>0</v>
      </c>
      <c r="GA84" s="97">
        <f>Seniori!GA53</f>
        <v>0</v>
      </c>
      <c r="GB84" s="97">
        <f>Seniori!GB53</f>
        <v>0</v>
      </c>
      <c r="GC84" s="97">
        <f>Seniori!GC53</f>
        <v>0</v>
      </c>
      <c r="GD84" s="97">
        <f>Seniori!GD53</f>
        <v>0</v>
      </c>
      <c r="GE84" s="97">
        <f>Seniori!GE53</f>
        <v>0</v>
      </c>
      <c r="GF84" s="97">
        <f>Seniori!GF53</f>
        <v>0</v>
      </c>
      <c r="GG84" s="97">
        <f>Seniori!GG53</f>
        <v>0</v>
      </c>
      <c r="GH84" s="97">
        <f>Seniori!GH53</f>
        <v>0</v>
      </c>
      <c r="GI84" s="97">
        <f>Seniori!GI53</f>
        <v>0</v>
      </c>
      <c r="GJ84" s="97">
        <f>Seniori!GJ53</f>
        <v>0</v>
      </c>
      <c r="GK84" s="97">
        <f>Seniori!GK53</f>
        <v>0</v>
      </c>
      <c r="GL84" s="97">
        <f>Seniori!GL53</f>
        <v>0</v>
      </c>
      <c r="GM84" s="97">
        <f>Seniori!GM53</f>
        <v>0</v>
      </c>
      <c r="GN84" s="97">
        <f>Seniori!GN53</f>
        <v>0</v>
      </c>
      <c r="GO84" s="97">
        <f>Seniori!GO53</f>
        <v>0</v>
      </c>
      <c r="GP84" s="97">
        <f>Seniori!GP53</f>
        <v>0</v>
      </c>
      <c r="GQ84" s="97">
        <f>Seniori!GQ53</f>
        <v>0</v>
      </c>
      <c r="GR84" s="97">
        <f>Seniori!GR53</f>
        <v>0</v>
      </c>
      <c r="GS84" s="97">
        <f>Seniori!GS53</f>
        <v>0</v>
      </c>
      <c r="GT84" s="97">
        <f>Seniori!GT53</f>
        <v>0</v>
      </c>
      <c r="GU84" s="97">
        <f>Seniori!GU53</f>
        <v>0</v>
      </c>
      <c r="GV84" s="97">
        <f>Seniori!GV53</f>
        <v>0</v>
      </c>
      <c r="GW84" s="97">
        <f>Seniori!GW53</f>
        <v>0</v>
      </c>
      <c r="GX84" s="97">
        <f>Seniori!GX53</f>
        <v>0</v>
      </c>
      <c r="GY84" s="97">
        <f>Seniori!GY53</f>
        <v>0</v>
      </c>
      <c r="GZ84" s="97">
        <f>Seniori!GZ53</f>
        <v>0</v>
      </c>
      <c r="HA84" s="97">
        <f>Seniori!HA53</f>
        <v>0</v>
      </c>
      <c r="HB84" s="97">
        <f>Seniori!HB53</f>
        <v>0</v>
      </c>
      <c r="HC84" s="97">
        <f>Seniori!HC53</f>
        <v>0</v>
      </c>
      <c r="HD84" s="97">
        <f>Seniori!HD53</f>
        <v>0</v>
      </c>
      <c r="HE84" s="97">
        <f>Seniori!HE53</f>
        <v>0</v>
      </c>
      <c r="HF84" s="97">
        <f>Seniori!HF53</f>
        <v>0</v>
      </c>
      <c r="HG84" s="97">
        <f>Seniori!HG53</f>
        <v>0</v>
      </c>
      <c r="HH84" s="97">
        <f>Seniori!HH53</f>
        <v>0</v>
      </c>
      <c r="HI84" s="97">
        <f>Seniori!HI53</f>
        <v>0</v>
      </c>
      <c r="HJ84" s="97">
        <f>Seniori!HJ53</f>
        <v>0</v>
      </c>
      <c r="HK84" s="97">
        <f>Seniori!HK53</f>
        <v>0</v>
      </c>
      <c r="HL84" s="97">
        <f>Seniori!HL53</f>
        <v>0</v>
      </c>
      <c r="HM84" s="97">
        <f>Seniori!HM53</f>
        <v>0</v>
      </c>
      <c r="HN84" s="97">
        <f>Seniori!HN53</f>
        <v>0</v>
      </c>
      <c r="HO84" s="97">
        <f>Seniori!HO53</f>
        <v>0</v>
      </c>
      <c r="HP84" s="97">
        <f>Seniori!HP53</f>
        <v>0</v>
      </c>
      <c r="HQ84" s="97">
        <f>Seniori!HQ53</f>
        <v>0</v>
      </c>
      <c r="HR84" s="97">
        <f>Seniori!HR53</f>
        <v>0</v>
      </c>
      <c r="HS84" s="97">
        <f>Seniori!HS53</f>
        <v>0</v>
      </c>
      <c r="HT84" s="97">
        <f>Seniori!HT53</f>
        <v>0</v>
      </c>
      <c r="HU84" s="97">
        <f>Seniori!HU53</f>
        <v>0</v>
      </c>
      <c r="HV84" s="97">
        <f>Seniori!HV53</f>
        <v>0</v>
      </c>
      <c r="HW84" s="97">
        <f>Seniori!HW53</f>
        <v>0</v>
      </c>
      <c r="HX84" s="97">
        <f>Seniori!HX53</f>
        <v>0</v>
      </c>
      <c r="HY84" s="97">
        <f>Seniori!HY53</f>
        <v>0</v>
      </c>
      <c r="HZ84" s="97">
        <f>Seniori!HZ53</f>
        <v>0</v>
      </c>
      <c r="IA84" s="97">
        <f>Seniori!IA53</f>
        <v>0</v>
      </c>
      <c r="IB84" s="97">
        <f>Seniori!IB53</f>
        <v>0</v>
      </c>
      <c r="IC84" s="97">
        <f>Seniori!IC53</f>
        <v>0</v>
      </c>
      <c r="ID84" s="97">
        <f>Seniori!ID53</f>
        <v>0</v>
      </c>
      <c r="IE84" s="97">
        <f>Seniori!IE53</f>
        <v>0</v>
      </c>
      <c r="IF84" s="97">
        <f>Seniori!IF53</f>
        <v>0</v>
      </c>
      <c r="IG84" s="97">
        <f>Seniori!IG53</f>
        <v>0</v>
      </c>
      <c r="IH84" s="97">
        <f>Seniori!IH53</f>
        <v>0</v>
      </c>
      <c r="II84" s="97">
        <f>Seniori!II53</f>
        <v>0</v>
      </c>
      <c r="IJ84" s="97">
        <f>Seniori!IJ53</f>
        <v>0</v>
      </c>
      <c r="IK84" s="97">
        <f>Seniori!IK53</f>
        <v>0</v>
      </c>
      <c r="IL84" s="97">
        <f>Seniori!IL53</f>
        <v>0</v>
      </c>
      <c r="IM84" s="97">
        <f>Seniori!IM53</f>
        <v>0</v>
      </c>
      <c r="IN84" s="97">
        <f>Seniori!IN53</f>
        <v>0</v>
      </c>
      <c r="IO84" s="97">
        <f>Seniori!IO53</f>
        <v>0</v>
      </c>
      <c r="IP84" s="97">
        <f>Seniori!IP53</f>
        <v>0</v>
      </c>
      <c r="IQ84" s="97">
        <f>Seniori!IQ53</f>
        <v>0</v>
      </c>
      <c r="IR84" s="97">
        <f>Seniori!IR53</f>
        <v>0</v>
      </c>
      <c r="IS84" s="97">
        <f>Seniori!IS53</f>
        <v>0</v>
      </c>
      <c r="IT84" s="97">
        <f>Seniori!IT53</f>
        <v>0</v>
      </c>
      <c r="IU84" s="97">
        <f>Seniori!IU53</f>
        <v>0</v>
      </c>
      <c r="IV84" s="97">
        <f>Seniori!IV53</f>
        <v>0</v>
      </c>
      <c r="IW84" s="97">
        <f>Seniori!IW53</f>
        <v>0</v>
      </c>
      <c r="IX84" s="97">
        <f>Seniori!IX53</f>
        <v>0</v>
      </c>
      <c r="IY84" s="97">
        <f>Seniori!IY53</f>
        <v>0</v>
      </c>
      <c r="IZ84" s="97">
        <f>Seniori!IZ53</f>
        <v>0</v>
      </c>
      <c r="JA84" s="97">
        <f>Seniori!JA53</f>
        <v>0</v>
      </c>
      <c r="JB84" s="97">
        <f>Seniori!JB53</f>
        <v>0</v>
      </c>
      <c r="JC84" s="97">
        <f>Seniori!JC53</f>
        <v>0</v>
      </c>
      <c r="JD84" s="97">
        <f>Seniori!JD53</f>
        <v>0</v>
      </c>
      <c r="JE84" s="97">
        <f>Seniori!JE53</f>
        <v>0</v>
      </c>
      <c r="JF84" s="97">
        <f>Seniori!JF53</f>
        <v>0</v>
      </c>
      <c r="JG84" s="97">
        <f>Seniori!JG53</f>
        <v>0</v>
      </c>
      <c r="JH84" s="97">
        <f>Seniori!JH53</f>
        <v>0</v>
      </c>
      <c r="JI84" s="97">
        <f>Seniori!JI53</f>
        <v>4</v>
      </c>
      <c r="JJ84" s="97">
        <f>Seniori!JJ53</f>
        <v>0</v>
      </c>
      <c r="JK84" s="97">
        <f>Seniori!JK53</f>
        <v>0</v>
      </c>
      <c r="JL84" s="97">
        <f>Seniori!JL53</f>
        <v>0</v>
      </c>
      <c r="JM84" s="97">
        <f>Seniori!JM53</f>
        <v>0</v>
      </c>
      <c r="JN84" s="97">
        <f>Seniori!JN53</f>
        <v>0</v>
      </c>
      <c r="JO84" s="97">
        <f>Seniori!JO53</f>
        <v>0</v>
      </c>
      <c r="JP84" s="97">
        <f>Seniori!JP53</f>
        <v>0</v>
      </c>
      <c r="JQ84" s="97">
        <f>Seniori!JQ53</f>
        <v>7</v>
      </c>
      <c r="JR84" s="97">
        <f>Seniori!JR53</f>
        <v>0</v>
      </c>
      <c r="JS84" s="97">
        <f>Seniori!JS53</f>
        <v>0</v>
      </c>
      <c r="JT84" s="97">
        <f>Seniori!JT53</f>
        <v>0</v>
      </c>
      <c r="JU84" s="97">
        <f>Seniori!JU53</f>
        <v>0</v>
      </c>
      <c r="JV84" s="97">
        <f>Seniori!JV53</f>
        <v>0</v>
      </c>
      <c r="JW84" s="97">
        <f>Seniori!JW53</f>
        <v>0</v>
      </c>
      <c r="JX84" s="97">
        <f>Seniori!JX53</f>
        <v>0</v>
      </c>
      <c r="JY84" s="97">
        <f>Seniori!JY53</f>
        <v>0</v>
      </c>
      <c r="JZ84" s="97">
        <f>Seniori!JZ53</f>
        <v>0</v>
      </c>
      <c r="KA84" s="97">
        <f>Seniori!KA53</f>
        <v>0</v>
      </c>
      <c r="KB84" s="97">
        <f>Seniori!KB53</f>
        <v>0</v>
      </c>
      <c r="KC84" s="97">
        <f>Seniori!KC53</f>
        <v>0</v>
      </c>
      <c r="KD84" s="97">
        <f>Seniori!KD53</f>
        <v>0</v>
      </c>
      <c r="KE84" s="97">
        <f>Seniori!KE53</f>
        <v>0</v>
      </c>
      <c r="KF84" s="97">
        <f>Seniori!KF53</f>
        <v>0</v>
      </c>
      <c r="KG84" s="97">
        <f>Seniori!KG53</f>
        <v>0</v>
      </c>
      <c r="KH84" s="97">
        <f>Seniori!KH53</f>
        <v>0</v>
      </c>
      <c r="KI84" s="97">
        <f>Seniori!KI53</f>
        <v>0</v>
      </c>
      <c r="KJ84" s="97">
        <f>Seniori!KJ53</f>
        <v>4</v>
      </c>
      <c r="KK84" s="97">
        <f>Seniori!KK53</f>
        <v>0</v>
      </c>
      <c r="KL84" s="97">
        <f>Seniori!KL53</f>
        <v>0</v>
      </c>
      <c r="KM84" s="97">
        <f>Seniori!KM53</f>
        <v>0</v>
      </c>
      <c r="KN84" s="97">
        <f>Seniori!KN53</f>
        <v>0</v>
      </c>
      <c r="KO84" s="97">
        <f>Seniori!KO53</f>
        <v>0</v>
      </c>
      <c r="KP84" s="97">
        <f>Seniori!KP53</f>
        <v>0</v>
      </c>
      <c r="KQ84" s="97">
        <f>Seniori!KQ53</f>
        <v>0</v>
      </c>
      <c r="KR84" s="97">
        <f>Seniori!KR53</f>
        <v>0</v>
      </c>
      <c r="KS84" s="97">
        <f>Seniori!KS53</f>
        <v>0</v>
      </c>
      <c r="KT84" s="97">
        <f>Seniori!KT53</f>
        <v>0</v>
      </c>
      <c r="KU84" s="97">
        <f>Seniori!KU53</f>
        <v>0</v>
      </c>
      <c r="KV84" s="97">
        <f>Seniori!KV53</f>
        <v>0</v>
      </c>
      <c r="KW84" s="97">
        <f>Seniori!KW53</f>
        <v>0</v>
      </c>
      <c r="KX84" s="97">
        <f>Seniori!KX53</f>
        <v>0</v>
      </c>
      <c r="KY84" s="97">
        <f>Seniori!KY53</f>
        <v>0</v>
      </c>
      <c r="KZ84" s="97">
        <f>Seniori!KZ53</f>
        <v>0</v>
      </c>
      <c r="LA84" s="97">
        <f>Seniori!LA53</f>
        <v>0</v>
      </c>
      <c r="LB84" s="97">
        <f>Seniori!LB53</f>
        <v>0</v>
      </c>
      <c r="LC84" s="97">
        <f>Seniori!LC53</f>
        <v>0</v>
      </c>
      <c r="LD84" s="97">
        <f>Seniori!LD53</f>
        <v>0</v>
      </c>
      <c r="LE84" s="97">
        <f>Seniori!LE53</f>
        <v>0</v>
      </c>
      <c r="LF84" s="97">
        <f>Seniori!LF53</f>
        <v>0</v>
      </c>
      <c r="LG84" s="97">
        <f>Seniori!LG53</f>
        <v>0</v>
      </c>
      <c r="LH84" s="97">
        <f>Seniori!LH53</f>
        <v>0</v>
      </c>
      <c r="LI84" s="97" t="str">
        <f>Seniori!LI53</f>
        <v>o</v>
      </c>
      <c r="LJ84" s="97">
        <f>Seniori!LJ53</f>
        <v>0</v>
      </c>
      <c r="LK84" s="97">
        <f>Seniori!LK53</f>
        <v>0</v>
      </c>
      <c r="LL84" s="97">
        <f>Seniori!LL53</f>
        <v>0</v>
      </c>
      <c r="LM84" s="97">
        <f>Seniori!LM53</f>
        <v>0</v>
      </c>
      <c r="LN84" s="97">
        <f>Seniori!LN53</f>
        <v>0</v>
      </c>
      <c r="LO84" s="97">
        <f>Seniori!LO53</f>
        <v>0</v>
      </c>
      <c r="LP84" s="97">
        <f>Seniori!LP53</f>
        <v>0</v>
      </c>
      <c r="LQ84" s="97">
        <f>Seniori!LQ53</f>
        <v>1.5</v>
      </c>
      <c r="LR84" s="97">
        <f>Seniori!LR53</f>
        <v>0</v>
      </c>
      <c r="LS84" s="97">
        <f>Seniori!LS53</f>
        <v>0</v>
      </c>
      <c r="LT84" s="97">
        <f>Seniori!LT53</f>
        <v>0</v>
      </c>
      <c r="LU84" s="97">
        <f>Seniori!LU53</f>
        <v>0</v>
      </c>
      <c r="LV84" s="97">
        <f>Seniori!LV53</f>
        <v>0</v>
      </c>
      <c r="LW84" s="97">
        <f>Seniori!LW53</f>
        <v>0</v>
      </c>
      <c r="LX84" s="97">
        <f>Seniori!LX53</f>
        <v>0</v>
      </c>
      <c r="LY84" s="97">
        <f>Seniori!LY53</f>
        <v>0</v>
      </c>
      <c r="LZ84" s="97">
        <f>Seniori!LZ53</f>
        <v>0</v>
      </c>
      <c r="MA84" s="97">
        <f>Seniori!MA53</f>
        <v>0</v>
      </c>
      <c r="MB84" s="97">
        <f>Seniori!MB53</f>
        <v>0</v>
      </c>
      <c r="MC84" s="97">
        <f>Seniori!MC53</f>
        <v>0</v>
      </c>
      <c r="MD84" s="97">
        <f>Seniori!MD53</f>
        <v>0</v>
      </c>
      <c r="ME84" s="97">
        <f>Seniori!ME53</f>
        <v>0</v>
      </c>
      <c r="MF84" s="97">
        <f>Seniori!MF53</f>
        <v>0</v>
      </c>
      <c r="MG84" s="97">
        <f>Seniori!MG53</f>
        <v>0</v>
      </c>
      <c r="MH84" s="97">
        <f>Seniori!MH53</f>
        <v>0</v>
      </c>
      <c r="MI84" s="97">
        <f>Seniori!MI53</f>
        <v>0</v>
      </c>
      <c r="MJ84" s="97">
        <f>Seniori!MJ53</f>
        <v>0</v>
      </c>
      <c r="MK84" s="97">
        <f>Seniori!MK53</f>
        <v>0</v>
      </c>
      <c r="ML84" s="97">
        <f>Seniori!ML53</f>
        <v>0</v>
      </c>
      <c r="MM84" s="97">
        <f>Seniori!MM53</f>
        <v>0</v>
      </c>
      <c r="MN84" s="97">
        <f>Seniori!MN53</f>
        <v>0</v>
      </c>
      <c r="MO84" s="97">
        <f>Seniori!MO53</f>
        <v>0</v>
      </c>
      <c r="MP84" s="97">
        <f>Seniori!MP53</f>
        <v>0</v>
      </c>
      <c r="MQ84" s="97">
        <f>Seniori!MQ53</f>
        <v>0</v>
      </c>
      <c r="MR84" s="97">
        <f>Seniori!MR53</f>
        <v>0</v>
      </c>
      <c r="MS84" s="97">
        <f>Seniori!MS53</f>
        <v>0</v>
      </c>
      <c r="MT84" s="97">
        <f>Seniori!MT53</f>
        <v>0</v>
      </c>
      <c r="MU84" s="97">
        <f>Seniori!MU53</f>
        <v>0</v>
      </c>
      <c r="MV84" s="97">
        <f>Seniori!MV53</f>
        <v>0</v>
      </c>
      <c r="MW84" s="97">
        <f>Seniori!MW53</f>
        <v>0</v>
      </c>
      <c r="MX84" s="97">
        <f>Seniori!MX53</f>
        <v>0</v>
      </c>
      <c r="MY84" s="97">
        <f>Seniori!MY53</f>
        <v>0</v>
      </c>
      <c r="MZ84" s="97">
        <f>Seniori!MZ53</f>
        <v>0</v>
      </c>
      <c r="NA84" s="97">
        <f>Seniori!NA53</f>
        <v>0</v>
      </c>
      <c r="NB84" s="97">
        <f>Seniori!NB53</f>
        <v>0</v>
      </c>
      <c r="NC84" s="97">
        <f>Seniori!NC53</f>
        <v>0</v>
      </c>
      <c r="ND84" s="97">
        <f>Seniori!ND53</f>
        <v>0</v>
      </c>
      <c r="NE84" s="97">
        <f>Seniori!NE53</f>
        <v>0</v>
      </c>
      <c r="NF84" s="97">
        <f>Seniori!NF53</f>
        <v>0</v>
      </c>
      <c r="NG84" s="97">
        <f>Seniori!NG53</f>
        <v>0</v>
      </c>
      <c r="NH84" s="97">
        <f>Seniori!NH53</f>
        <v>0</v>
      </c>
      <c r="NI84" s="97">
        <f>Seniori!NI53</f>
        <v>0</v>
      </c>
      <c r="NJ84" s="97">
        <f>Seniori!NJ53</f>
        <v>0</v>
      </c>
      <c r="NK84" s="97">
        <f>Seniori!NK53</f>
        <v>0</v>
      </c>
      <c r="NL84" s="97">
        <f>Seniori!NL53</f>
        <v>0</v>
      </c>
      <c r="NM84" s="97">
        <f>Seniori!NM53</f>
        <v>0</v>
      </c>
      <c r="NN84" s="97">
        <f>Seniori!NN53</f>
        <v>0</v>
      </c>
      <c r="NO84" s="97">
        <f>Seniori!NO53</f>
        <v>0</v>
      </c>
      <c r="NP84" s="97">
        <f>Seniori!NP53</f>
        <v>0</v>
      </c>
      <c r="NQ84" s="97">
        <f>Seniori!NQ53</f>
        <v>0</v>
      </c>
      <c r="NR84" s="97">
        <f>Seniori!NR53</f>
        <v>0</v>
      </c>
      <c r="NS84" s="97">
        <f>Seniori!NS53</f>
        <v>0</v>
      </c>
      <c r="NT84" s="97">
        <f>Seniori!NT53</f>
        <v>0</v>
      </c>
      <c r="NU84" s="97">
        <f>Seniori!NU53</f>
        <v>0</v>
      </c>
      <c r="NV84" s="97">
        <f>Seniori!NV53</f>
        <v>0</v>
      </c>
      <c r="NW84" s="97">
        <f>Seniori!NW53</f>
        <v>0</v>
      </c>
      <c r="NX84" s="97">
        <f>Seniori!NX53</f>
        <v>0</v>
      </c>
      <c r="NY84" s="97">
        <f>Seniori!NY53</f>
        <v>0</v>
      </c>
      <c r="NZ84" s="97">
        <f>Seniori!NZ53</f>
        <v>0</v>
      </c>
      <c r="OA84" s="97">
        <f>Seniori!OA53</f>
        <v>0</v>
      </c>
      <c r="OB84" s="97">
        <f>Seniori!OB53</f>
        <v>0</v>
      </c>
      <c r="OC84" s="97">
        <f>Seniori!OC53</f>
        <v>0</v>
      </c>
      <c r="OD84" s="97">
        <f>Seniori!OD53</f>
        <v>0</v>
      </c>
      <c r="OE84" s="97">
        <f>Seniori!OE53</f>
        <v>0</v>
      </c>
      <c r="OF84" s="97">
        <f>Seniori!OF53</f>
        <v>0</v>
      </c>
      <c r="OG84" s="97">
        <f>Seniori!OG53</f>
        <v>0</v>
      </c>
      <c r="OH84" s="97">
        <f>Seniori!OH53</f>
        <v>0</v>
      </c>
      <c r="OI84" s="97">
        <f>Seniori!OI53</f>
        <v>0</v>
      </c>
      <c r="OJ84" s="97">
        <f>Seniori!OJ53</f>
        <v>0</v>
      </c>
      <c r="OK84" s="97">
        <f>Seniori!OK53</f>
        <v>0</v>
      </c>
      <c r="OL84" s="97">
        <f>Seniori!OL53</f>
        <v>0</v>
      </c>
      <c r="OM84" s="97">
        <f>Seniori!OM53</f>
        <v>0</v>
      </c>
      <c r="ON84" s="97">
        <f>Seniori!ON53</f>
        <v>0</v>
      </c>
      <c r="OO84" s="97">
        <f>Seniori!OO53</f>
        <v>0</v>
      </c>
      <c r="OP84" s="97">
        <f>Seniori!OP53</f>
        <v>0</v>
      </c>
      <c r="OQ84" s="97">
        <f>Seniori!OQ53</f>
        <v>0</v>
      </c>
      <c r="OR84" s="97">
        <f>Seniori!OR53</f>
        <v>0</v>
      </c>
      <c r="OS84" s="97">
        <f>Seniori!OS53</f>
        <v>0</v>
      </c>
      <c r="OT84" s="97">
        <f>Seniori!OT53</f>
        <v>0</v>
      </c>
      <c r="OU84" s="97">
        <f>Seniori!OU53</f>
        <v>0</v>
      </c>
      <c r="OV84" s="97">
        <f>Seniori!OV53</f>
        <v>0</v>
      </c>
      <c r="OW84" s="97">
        <f>Seniori!OW53</f>
        <v>0</v>
      </c>
      <c r="OX84" s="97">
        <f>Seniori!OX53</f>
        <v>0</v>
      </c>
      <c r="OY84" s="97">
        <f>Seniori!OY53</f>
        <v>0</v>
      </c>
      <c r="OZ84" s="97">
        <f>Seniori!OZ53</f>
        <v>0</v>
      </c>
      <c r="PA84" s="97">
        <f>Seniori!PA53</f>
        <v>0</v>
      </c>
      <c r="PB84" s="97">
        <f>Seniori!PB53</f>
        <v>0</v>
      </c>
      <c r="PC84" s="97">
        <f>Seniori!PC53</f>
        <v>0</v>
      </c>
      <c r="PD84" s="97">
        <f>Seniori!PD53</f>
        <v>0</v>
      </c>
      <c r="PE84" s="97">
        <f>Seniori!PE53</f>
        <v>0</v>
      </c>
      <c r="PF84" s="97">
        <f>Seniori!PF53</f>
        <v>0</v>
      </c>
      <c r="PG84" s="97">
        <f>Seniori!PG53</f>
        <v>0</v>
      </c>
      <c r="PH84" s="97">
        <f>Seniori!PH53</f>
        <v>0</v>
      </c>
      <c r="PI84" s="97">
        <f>Seniori!PI53</f>
        <v>0</v>
      </c>
      <c r="PJ84" s="97">
        <f>Seniori!PJ53</f>
        <v>0</v>
      </c>
      <c r="PK84" s="97">
        <f>Seniori!PK53</f>
        <v>0</v>
      </c>
      <c r="PL84" s="97">
        <f>Seniori!PL53</f>
        <v>0</v>
      </c>
      <c r="PM84" s="97">
        <f>Seniori!PM53</f>
        <v>0</v>
      </c>
      <c r="PN84" s="97">
        <f>Seniori!PN53</f>
        <v>0</v>
      </c>
      <c r="PO84" s="97">
        <f>Seniori!PO53</f>
        <v>0</v>
      </c>
      <c r="PP84" s="97">
        <f>Seniori!PP53</f>
        <v>0</v>
      </c>
      <c r="PQ84" s="97">
        <f>Seniori!PQ53</f>
        <v>0</v>
      </c>
      <c r="PR84" s="97">
        <f>Seniori!PR53</f>
        <v>0</v>
      </c>
      <c r="PS84" s="97">
        <f>Seniori!PS53</f>
        <v>0</v>
      </c>
      <c r="PT84" s="97">
        <f>Seniori!PT53</f>
        <v>0</v>
      </c>
      <c r="PU84" s="97">
        <f>Seniori!PU53</f>
        <v>0</v>
      </c>
      <c r="PV84" s="97">
        <f>Seniori!PV53</f>
        <v>0</v>
      </c>
      <c r="PW84" s="97">
        <f>Seniori!PW53</f>
        <v>0</v>
      </c>
      <c r="PX84" s="97">
        <f>Seniori!PX53</f>
        <v>0</v>
      </c>
      <c r="PY84" s="97">
        <f>Seniori!PY53</f>
        <v>0</v>
      </c>
      <c r="PZ84" s="97">
        <f>Seniori!PZ53</f>
        <v>0</v>
      </c>
      <c r="QA84" s="97">
        <f>Seniori!QA53</f>
        <v>0</v>
      </c>
      <c r="QB84" s="97">
        <f>Seniori!QB53</f>
        <v>0</v>
      </c>
      <c r="QC84" s="97">
        <f>Seniori!QC53</f>
        <v>0</v>
      </c>
      <c r="QD84" s="97">
        <f>Seniori!QD53</f>
        <v>0</v>
      </c>
      <c r="QE84" s="97">
        <f>Seniori!QE53</f>
        <v>0</v>
      </c>
      <c r="QF84" s="97">
        <f>Seniori!QF53</f>
        <v>0</v>
      </c>
      <c r="QG84" s="97">
        <f>Seniori!QG53</f>
        <v>0</v>
      </c>
      <c r="QH84" s="97">
        <f>Seniori!QH53</f>
        <v>0</v>
      </c>
      <c r="QI84" s="97">
        <f>Seniori!QI53</f>
        <v>0</v>
      </c>
      <c r="QJ84" s="97">
        <f>Seniori!QJ53</f>
        <v>0</v>
      </c>
      <c r="QK84" s="97">
        <f>Seniori!QK53</f>
        <v>0</v>
      </c>
      <c r="QL84" s="97">
        <f>Seniori!QL53</f>
        <v>0</v>
      </c>
      <c r="QM84" s="97">
        <f>Seniori!QM53</f>
        <v>0</v>
      </c>
      <c r="QN84" s="97">
        <f>Seniori!QN53</f>
        <v>0</v>
      </c>
      <c r="QO84" s="97">
        <f>Seniori!QO53</f>
        <v>0</v>
      </c>
      <c r="QP84" s="97">
        <f>Seniori!QP53</f>
        <v>0</v>
      </c>
      <c r="QQ84" s="97">
        <f>Seniori!QQ53</f>
        <v>0</v>
      </c>
      <c r="QR84" s="97">
        <f>Seniori!QR53</f>
        <v>0</v>
      </c>
      <c r="QS84" s="97">
        <f>Seniori!QS53</f>
        <v>0</v>
      </c>
      <c r="QT84" s="97">
        <f>Seniori!QT53</f>
        <v>0</v>
      </c>
      <c r="QU84" s="97">
        <f>Seniori!QU53</f>
        <v>0</v>
      </c>
      <c r="QV84" s="97">
        <f>Seniori!QV53</f>
        <v>0</v>
      </c>
      <c r="QW84" s="97">
        <f>Seniori!QW53</f>
        <v>0</v>
      </c>
      <c r="QX84" s="97">
        <f>Seniori!QX53</f>
        <v>0</v>
      </c>
      <c r="QY84" s="97">
        <f>Seniori!QY53</f>
        <v>0</v>
      </c>
      <c r="QZ84" s="97">
        <f>Seniori!QZ53</f>
        <v>0</v>
      </c>
      <c r="RA84" s="97">
        <f>Seniori!RA53</f>
        <v>0</v>
      </c>
      <c r="RB84" s="97">
        <f>Seniori!RB53</f>
        <v>0</v>
      </c>
      <c r="RC84" s="97">
        <f>Seniori!RC53</f>
        <v>0</v>
      </c>
      <c r="RD84" s="97">
        <f>Seniori!RD53</f>
        <v>0</v>
      </c>
      <c r="RE84" s="97">
        <f>Seniori!RE53</f>
        <v>0</v>
      </c>
      <c r="RF84" s="97">
        <f>Seniori!RF53</f>
        <v>0</v>
      </c>
      <c r="RG84" s="97">
        <f>Seniori!RG53</f>
        <v>0</v>
      </c>
      <c r="RH84" s="97">
        <f>Seniori!RH53</f>
        <v>0</v>
      </c>
      <c r="RI84" s="97">
        <f>Seniori!RI53</f>
        <v>0</v>
      </c>
      <c r="RJ84" s="97">
        <f>Seniori!RJ53</f>
        <v>0</v>
      </c>
      <c r="RK84" s="97">
        <f>Seniori!RK53</f>
        <v>0</v>
      </c>
      <c r="RL84" s="97">
        <f>Seniori!RL53</f>
        <v>0</v>
      </c>
      <c r="RM84" s="97">
        <f>Seniori!RM53</f>
        <v>0</v>
      </c>
      <c r="RN84" s="97">
        <f>Seniori!RN53</f>
        <v>0</v>
      </c>
      <c r="RO84" s="97">
        <f>Seniori!RO53</f>
        <v>0</v>
      </c>
      <c r="RP84" s="97">
        <f>Seniori!RP53</f>
        <v>0</v>
      </c>
      <c r="RQ84" s="97">
        <f>Seniori!RQ53</f>
        <v>0</v>
      </c>
      <c r="RR84" s="97">
        <f>Seniori!RR53</f>
        <v>0</v>
      </c>
      <c r="RS84" s="97">
        <f>Seniori!RS53</f>
        <v>0</v>
      </c>
      <c r="RT84" s="97">
        <f>Seniori!RT53</f>
        <v>0</v>
      </c>
      <c r="RU84" s="97">
        <f>Seniori!RU53</f>
        <v>0</v>
      </c>
      <c r="RV84" s="97">
        <f>Seniori!RV53</f>
        <v>0</v>
      </c>
      <c r="RW84" s="97">
        <f>Seniori!RW53</f>
        <v>0</v>
      </c>
      <c r="RX84" s="97">
        <f>Seniori!RX53</f>
        <v>0</v>
      </c>
      <c r="RY84" s="97">
        <f>Seniori!RY53</f>
        <v>0</v>
      </c>
      <c r="RZ84" s="97">
        <f>Seniori!RZ53</f>
        <v>0</v>
      </c>
      <c r="SA84" s="97">
        <f>Seniori!SA53</f>
        <v>0</v>
      </c>
      <c r="SB84" s="97">
        <f>Seniori!SB53</f>
        <v>0</v>
      </c>
      <c r="SC84" s="97">
        <f>Seniori!SC53</f>
        <v>0</v>
      </c>
      <c r="SD84" s="97">
        <f>Seniori!SD53</f>
        <v>0</v>
      </c>
      <c r="SE84" s="97">
        <f>Seniori!SE53</f>
        <v>0</v>
      </c>
      <c r="SF84" s="97">
        <f>Seniori!SF53</f>
        <v>0</v>
      </c>
      <c r="SG84" s="97">
        <f>Seniori!SG53</f>
        <v>0</v>
      </c>
      <c r="SH84" s="97">
        <f>Seniori!SH53</f>
        <v>0</v>
      </c>
      <c r="SI84" s="97">
        <f>Seniori!SI53</f>
        <v>0</v>
      </c>
      <c r="SJ84" s="97">
        <f>Seniori!SJ53</f>
        <v>0</v>
      </c>
      <c r="SK84" s="97">
        <f>Seniori!SK53</f>
        <v>0</v>
      </c>
      <c r="SL84" s="97">
        <f>Seniori!SL53</f>
        <v>0</v>
      </c>
      <c r="SM84" s="97">
        <f>Seniori!SM53</f>
        <v>0</v>
      </c>
      <c r="SN84" s="97">
        <f>Seniori!SN53</f>
        <v>0</v>
      </c>
      <c r="SO84" s="97">
        <f>Seniori!SO53</f>
        <v>0</v>
      </c>
      <c r="SP84" s="97">
        <f>Seniori!SP53</f>
        <v>0</v>
      </c>
      <c r="SQ84" s="97">
        <f>Seniori!SQ53</f>
        <v>0</v>
      </c>
      <c r="SR84" s="97">
        <f>Seniori!SR53</f>
        <v>0</v>
      </c>
      <c r="SS84" s="97">
        <f>Seniori!SS53</f>
        <v>0</v>
      </c>
      <c r="ST84" s="97">
        <f>Seniori!ST53</f>
        <v>0</v>
      </c>
      <c r="SU84" s="97">
        <f>Seniori!SU53</f>
        <v>0</v>
      </c>
      <c r="SV84" s="97">
        <f>Seniori!SV53</f>
        <v>0</v>
      </c>
      <c r="SW84" s="97">
        <f>Seniori!SW53</f>
        <v>0</v>
      </c>
      <c r="SX84" s="97">
        <f>Seniori!SX53</f>
        <v>0</v>
      </c>
      <c r="SY84" s="97">
        <f>Seniori!SY53</f>
        <v>0</v>
      </c>
      <c r="SZ84" s="97">
        <f>Seniori!SZ53</f>
        <v>0</v>
      </c>
      <c r="TA84" s="97">
        <f>Seniori!TA53</f>
        <v>0</v>
      </c>
      <c r="TB84" s="97">
        <f>Seniori!TB53</f>
        <v>0</v>
      </c>
    </row>
    <row r="85" spans="1:522" s="1" customFormat="1" ht="18" customHeight="1" x14ac:dyDescent="0.2">
      <c r="A85" s="12">
        <v>63</v>
      </c>
      <c r="B85" s="11" t="s">
        <v>243</v>
      </c>
      <c r="C85" s="1">
        <v>10406</v>
      </c>
      <c r="D85" s="1">
        <v>2007</v>
      </c>
      <c r="E85" s="4" t="s">
        <v>242</v>
      </c>
      <c r="F85" s="9">
        <v>9607</v>
      </c>
      <c r="G85" s="9" t="s">
        <v>98</v>
      </c>
      <c r="H85" s="4" t="s">
        <v>207</v>
      </c>
      <c r="I85" s="1">
        <f t="shared" si="11"/>
        <v>16</v>
      </c>
      <c r="J85" s="12">
        <f>Tabuľka4[[#This Row],[Stĺpec9]]</f>
        <v>16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>
        <f>1+1</f>
        <v>2</v>
      </c>
      <c r="CB85" s="97"/>
      <c r="CC85" s="97"/>
      <c r="CD85" s="97"/>
      <c r="CE85" s="102" t="s">
        <v>516</v>
      </c>
      <c r="CF85" s="97"/>
      <c r="CG85" s="97"/>
      <c r="CH85" s="97"/>
      <c r="CI85" s="97"/>
      <c r="CJ85" s="102" t="s">
        <v>516</v>
      </c>
      <c r="CK85" s="97"/>
      <c r="CL85" s="97">
        <v>1</v>
      </c>
      <c r="CM85" s="97"/>
      <c r="CN85" s="97"/>
      <c r="CO85" s="97"/>
      <c r="CP85" s="97"/>
      <c r="CQ85" s="97"/>
      <c r="CR85" s="97"/>
      <c r="CS85" s="97"/>
      <c r="CT85" s="97" t="s">
        <v>516</v>
      </c>
      <c r="CU85" s="102"/>
      <c r="CV85" s="102" t="s">
        <v>516</v>
      </c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>
        <v>1</v>
      </c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>
        <v>3</v>
      </c>
      <c r="GM85" s="97"/>
      <c r="GN85" s="97"/>
      <c r="GO85" s="97"/>
      <c r="GP85" s="97">
        <v>1</v>
      </c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>
        <v>2</v>
      </c>
      <c r="JQ85" s="97"/>
      <c r="JR85" s="97"/>
      <c r="JS85" s="97">
        <v>1</v>
      </c>
      <c r="JT85" s="97"/>
      <c r="JU85" s="97"/>
      <c r="JV85" s="97"/>
      <c r="JW85" s="97"/>
      <c r="JX85" s="97"/>
      <c r="JY85" s="97">
        <v>2</v>
      </c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 t="s">
        <v>516</v>
      </c>
      <c r="KO85" s="97"/>
      <c r="KP85" s="97"/>
      <c r="KQ85" s="97"/>
      <c r="KR85" s="97"/>
      <c r="KS85" s="97"/>
      <c r="KT85" s="97"/>
      <c r="KU85" s="97"/>
      <c r="KV85" s="97"/>
      <c r="KW85" s="97" t="s">
        <v>516</v>
      </c>
      <c r="KX85" s="97"/>
      <c r="KY85" s="97"/>
      <c r="KZ85" s="97"/>
      <c r="LA85" s="97"/>
      <c r="LB85" s="97">
        <v>2</v>
      </c>
      <c r="LC85" s="97"/>
      <c r="LD85" s="97"/>
      <c r="LE85" s="97">
        <v>1</v>
      </c>
      <c r="LF85" s="97"/>
      <c r="LG85" s="97"/>
      <c r="LH85" s="97"/>
      <c r="LI85" s="102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102"/>
      <c r="NS85" s="97"/>
      <c r="NT85" s="97"/>
      <c r="NU85" s="102"/>
      <c r="NV85" s="97"/>
      <c r="NW85" s="97"/>
      <c r="NX85" s="102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" customFormat="1" ht="17.25" customHeight="1" x14ac:dyDescent="0.2">
      <c r="A86" s="12"/>
      <c r="B86" s="11" t="s">
        <v>296</v>
      </c>
      <c r="C86" s="1">
        <v>12642</v>
      </c>
      <c r="E86" s="4" t="s">
        <v>165</v>
      </c>
      <c r="F86" s="1">
        <v>8995</v>
      </c>
      <c r="G86" s="9" t="s">
        <v>98</v>
      </c>
      <c r="H86" s="4" t="s">
        <v>167</v>
      </c>
      <c r="I86" s="1">
        <f t="shared" si="11"/>
        <v>16</v>
      </c>
      <c r="J86" s="12">
        <f>Tabuľka4[[#This Row],[Stĺpec9]]</f>
        <v>16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>
        <v>2</v>
      </c>
      <c r="BI86" s="97">
        <v>3</v>
      </c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 t="s">
        <v>516</v>
      </c>
      <c r="CB86" s="97"/>
      <c r="CC86" s="97"/>
      <c r="CD86" s="97"/>
      <c r="CE86" s="102" t="s">
        <v>516</v>
      </c>
      <c r="CF86" s="97"/>
      <c r="CG86" s="97"/>
      <c r="CH86" s="97"/>
      <c r="CI86" s="97"/>
      <c r="CJ86" s="102" t="s">
        <v>516</v>
      </c>
      <c r="CK86" s="97"/>
      <c r="CL86" s="102" t="s">
        <v>516</v>
      </c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 t="s">
        <v>516</v>
      </c>
      <c r="DZ86" s="97"/>
      <c r="EA86" s="97"/>
      <c r="EB86" s="97"/>
      <c r="EC86" s="97"/>
      <c r="ED86" s="97"/>
      <c r="EE86" s="97"/>
      <c r="EF86" s="97" t="s">
        <v>516</v>
      </c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>
        <v>2</v>
      </c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>
        <v>2</v>
      </c>
      <c r="HJ86" s="97"/>
      <c r="HK86" s="97"/>
      <c r="HL86" s="97"/>
      <c r="HM86" s="97" t="s">
        <v>516</v>
      </c>
      <c r="HN86" s="97"/>
      <c r="HO86" s="97"/>
      <c r="HP86" s="97"/>
      <c r="HQ86" s="97"/>
      <c r="HR86" s="97">
        <v>3</v>
      </c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102" t="s">
        <v>516</v>
      </c>
      <c r="JQ86" s="97"/>
      <c r="JR86" s="97"/>
      <c r="JS86" s="97">
        <v>4</v>
      </c>
      <c r="JT86" s="97"/>
      <c r="JU86" s="97"/>
      <c r="JV86" s="97"/>
      <c r="JW86" s="97"/>
      <c r="JX86" s="97"/>
      <c r="JY86" s="97" t="s">
        <v>516</v>
      </c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 t="s">
        <v>516</v>
      </c>
      <c r="KO86" s="97"/>
      <c r="KP86" s="97"/>
      <c r="KQ86" s="97"/>
      <c r="KR86" s="97"/>
      <c r="KS86" s="97"/>
      <c r="KT86" s="97"/>
      <c r="KU86" s="97"/>
      <c r="KV86" s="97"/>
      <c r="KW86" s="97" t="s">
        <v>516</v>
      </c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" customFormat="1" ht="18" customHeight="1" x14ac:dyDescent="0.2">
      <c r="A87" s="12"/>
      <c r="B87" s="11" t="s">
        <v>712</v>
      </c>
      <c r="C87" s="1">
        <v>12493</v>
      </c>
      <c r="E87" s="4" t="s">
        <v>711</v>
      </c>
      <c r="F87" s="1">
        <v>2856</v>
      </c>
      <c r="G87" s="9" t="s">
        <v>95</v>
      </c>
      <c r="H87" s="4" t="s">
        <v>167</v>
      </c>
      <c r="I87" s="1">
        <f t="shared" si="11"/>
        <v>16</v>
      </c>
      <c r="J87" s="12">
        <f>Tabuľka4[[#This Row],[Stĺpec9]]</f>
        <v>16</v>
      </c>
      <c r="K87" s="97">
        <f>Seniori!K54</f>
        <v>0</v>
      </c>
      <c r="L87" s="97">
        <f>Seniori!L54</f>
        <v>0</v>
      </c>
      <c r="M87" s="97">
        <f>Seniori!M54</f>
        <v>0</v>
      </c>
      <c r="N87" s="97">
        <f>Seniori!N54</f>
        <v>0</v>
      </c>
      <c r="O87" s="97">
        <f>Seniori!O54</f>
        <v>0</v>
      </c>
      <c r="P87" s="97">
        <f>Seniori!P54</f>
        <v>0</v>
      </c>
      <c r="Q87" s="97">
        <f>Seniori!Q54</f>
        <v>0</v>
      </c>
      <c r="R87" s="97">
        <f>Seniori!R54</f>
        <v>0</v>
      </c>
      <c r="S87" s="97">
        <f>Seniori!S54</f>
        <v>0</v>
      </c>
      <c r="T87" s="97">
        <f>Seniori!T54</f>
        <v>0</v>
      </c>
      <c r="U87" s="97">
        <f>Seniori!U54</f>
        <v>0</v>
      </c>
      <c r="V87" s="97">
        <f>Seniori!V54</f>
        <v>0</v>
      </c>
      <c r="W87" s="97">
        <f>Seniori!W54</f>
        <v>0</v>
      </c>
      <c r="X87" s="97">
        <f>Seniori!X54</f>
        <v>0</v>
      </c>
      <c r="Y87" s="97">
        <f>Seniori!Y54</f>
        <v>0</v>
      </c>
      <c r="Z87" s="97">
        <f>Seniori!Z54</f>
        <v>0</v>
      </c>
      <c r="AA87" s="97">
        <f>Seniori!AA54</f>
        <v>0</v>
      </c>
      <c r="AB87" s="97">
        <f>Seniori!AB54</f>
        <v>0</v>
      </c>
      <c r="AC87" s="97">
        <f>Seniori!AC54</f>
        <v>0</v>
      </c>
      <c r="AD87" s="97">
        <f>Seniori!AD54</f>
        <v>0</v>
      </c>
      <c r="AE87" s="97">
        <f>Seniori!AE54</f>
        <v>0</v>
      </c>
      <c r="AF87" s="97">
        <f>Seniori!AF54</f>
        <v>0</v>
      </c>
      <c r="AG87" s="97">
        <f>Seniori!AG54</f>
        <v>0</v>
      </c>
      <c r="AH87" s="97">
        <f>Seniori!AH54</f>
        <v>0</v>
      </c>
      <c r="AI87" s="97">
        <f>Seniori!AI54</f>
        <v>0</v>
      </c>
      <c r="AJ87" s="97">
        <f>Seniori!AJ54</f>
        <v>0</v>
      </c>
      <c r="AK87" s="97">
        <f>Seniori!AK54</f>
        <v>0</v>
      </c>
      <c r="AL87" s="97">
        <f>Seniori!AL54</f>
        <v>0</v>
      </c>
      <c r="AM87" s="97">
        <f>Seniori!AM54</f>
        <v>0</v>
      </c>
      <c r="AN87" s="97">
        <f>Seniori!AN54</f>
        <v>0</v>
      </c>
      <c r="AO87" s="97">
        <f>Seniori!AO54</f>
        <v>0</v>
      </c>
      <c r="AP87" s="97">
        <f>Seniori!AP54</f>
        <v>0</v>
      </c>
      <c r="AQ87" s="97">
        <f>Seniori!AQ54</f>
        <v>0</v>
      </c>
      <c r="AR87" s="97">
        <f>Seniori!AR54</f>
        <v>0</v>
      </c>
      <c r="AS87" s="97">
        <f>Seniori!AS54</f>
        <v>0</v>
      </c>
      <c r="AT87" s="97">
        <f>Seniori!AT54</f>
        <v>0</v>
      </c>
      <c r="AU87" s="97">
        <f>Seniori!AU54</f>
        <v>0</v>
      </c>
      <c r="AV87" s="97">
        <f>Seniori!AV54</f>
        <v>0</v>
      </c>
      <c r="AW87" s="97">
        <f>Seniori!AW54</f>
        <v>0</v>
      </c>
      <c r="AX87" s="97">
        <f>Seniori!AX54</f>
        <v>0</v>
      </c>
      <c r="AY87" s="97">
        <f>Seniori!AY54</f>
        <v>0</v>
      </c>
      <c r="AZ87" s="97">
        <f>Seniori!AZ54</f>
        <v>0</v>
      </c>
      <c r="BA87" s="97">
        <f>Seniori!BA54</f>
        <v>0</v>
      </c>
      <c r="BB87" s="97">
        <f>Seniori!BB54</f>
        <v>0</v>
      </c>
      <c r="BC87" s="97">
        <f>Seniori!BC54</f>
        <v>0</v>
      </c>
      <c r="BD87" s="97">
        <f>Seniori!BD54</f>
        <v>0</v>
      </c>
      <c r="BE87" s="97">
        <f>Seniori!BE54</f>
        <v>0</v>
      </c>
      <c r="BF87" s="97">
        <f>Seniori!BF54</f>
        <v>0</v>
      </c>
      <c r="BG87" s="97">
        <f>Seniori!BG54</f>
        <v>0</v>
      </c>
      <c r="BH87" s="97">
        <f>Seniori!BH54</f>
        <v>0</v>
      </c>
      <c r="BI87" s="97">
        <f>Seniori!BI54</f>
        <v>0</v>
      </c>
      <c r="BJ87" s="97">
        <f>Seniori!BJ54</f>
        <v>0</v>
      </c>
      <c r="BK87" s="97">
        <f>Seniori!BK54</f>
        <v>0</v>
      </c>
      <c r="BL87" s="97">
        <f>Seniori!BL54</f>
        <v>0</v>
      </c>
      <c r="BM87" s="97">
        <f>Seniori!BM54</f>
        <v>0</v>
      </c>
      <c r="BN87" s="97">
        <f>Seniori!BN54</f>
        <v>0</v>
      </c>
      <c r="BO87" s="97">
        <f>Seniori!BO54</f>
        <v>0</v>
      </c>
      <c r="BP87" s="97">
        <f>Seniori!BP54</f>
        <v>0</v>
      </c>
      <c r="BQ87" s="97">
        <f>Seniori!BQ54</f>
        <v>0</v>
      </c>
      <c r="BR87" s="97">
        <f>Seniori!BR54</f>
        <v>0</v>
      </c>
      <c r="BS87" s="97">
        <f>Seniori!BS54</f>
        <v>0</v>
      </c>
      <c r="BT87" s="97">
        <f>Seniori!BT54</f>
        <v>0</v>
      </c>
      <c r="BU87" s="97">
        <f>Seniori!BU54</f>
        <v>0</v>
      </c>
      <c r="BV87" s="97">
        <f>Seniori!BV54</f>
        <v>0</v>
      </c>
      <c r="BW87" s="97">
        <f>Seniori!BW54</f>
        <v>0</v>
      </c>
      <c r="BX87" s="97">
        <f>Seniori!BX54</f>
        <v>0</v>
      </c>
      <c r="BY87" s="97">
        <f>Seniori!BY54</f>
        <v>0</v>
      </c>
      <c r="BZ87" s="97">
        <f>Seniori!BZ54</f>
        <v>0</v>
      </c>
      <c r="CA87" s="97">
        <f>Seniori!CA54</f>
        <v>0</v>
      </c>
      <c r="CB87" s="97">
        <f>Seniori!CB54</f>
        <v>0</v>
      </c>
      <c r="CC87" s="97">
        <f>Seniori!CC54</f>
        <v>0</v>
      </c>
      <c r="CD87" s="97">
        <f>Seniori!CD54</f>
        <v>0</v>
      </c>
      <c r="CE87" s="97">
        <f>Seniori!CE54</f>
        <v>0</v>
      </c>
      <c r="CF87" s="97">
        <f>Seniori!CF54</f>
        <v>0</v>
      </c>
      <c r="CG87" s="97">
        <f>Seniori!CG54</f>
        <v>0</v>
      </c>
      <c r="CH87" s="97">
        <f>Seniori!CH54</f>
        <v>0</v>
      </c>
      <c r="CI87" s="97">
        <f>Seniori!CI54</f>
        <v>0</v>
      </c>
      <c r="CJ87" s="97">
        <f>Seniori!CJ54</f>
        <v>0</v>
      </c>
      <c r="CK87" s="97">
        <f>Seniori!CK54</f>
        <v>0</v>
      </c>
      <c r="CL87" s="97">
        <f>Seniori!CL54</f>
        <v>0</v>
      </c>
      <c r="CM87" s="97">
        <f>Seniori!CM54</f>
        <v>0</v>
      </c>
      <c r="CN87" s="97">
        <f>Seniori!CN54</f>
        <v>0</v>
      </c>
      <c r="CO87" s="97">
        <f>Seniori!CO54</f>
        <v>0</v>
      </c>
      <c r="CP87" s="97">
        <f>Seniori!CP54</f>
        <v>0</v>
      </c>
      <c r="CQ87" s="97">
        <f>Seniori!CQ54</f>
        <v>0</v>
      </c>
      <c r="CR87" s="97">
        <f>Seniori!CR54</f>
        <v>0</v>
      </c>
      <c r="CS87" s="97">
        <f>Seniori!CS54</f>
        <v>0</v>
      </c>
      <c r="CT87" s="97">
        <f>Seniori!CT54</f>
        <v>0</v>
      </c>
      <c r="CU87" s="97">
        <f>Seniori!CU54</f>
        <v>0</v>
      </c>
      <c r="CV87" s="97">
        <f>Seniori!CV54</f>
        <v>0</v>
      </c>
      <c r="CW87" s="97">
        <f>Seniori!CW54</f>
        <v>0</v>
      </c>
      <c r="CX87" s="97">
        <f>Seniori!CX54</f>
        <v>0</v>
      </c>
      <c r="CY87" s="97">
        <f>Seniori!CY54</f>
        <v>0</v>
      </c>
      <c r="CZ87" s="97">
        <f>Seniori!CZ54</f>
        <v>0</v>
      </c>
      <c r="DA87" s="97">
        <f>Seniori!DA54</f>
        <v>0</v>
      </c>
      <c r="DB87" s="97">
        <f>Seniori!DB54</f>
        <v>0</v>
      </c>
      <c r="DC87" s="97">
        <f>Seniori!DC54</f>
        <v>0</v>
      </c>
      <c r="DD87" s="97">
        <f>Seniori!DD54</f>
        <v>0</v>
      </c>
      <c r="DE87" s="97">
        <f>Seniori!DE54</f>
        <v>0</v>
      </c>
      <c r="DF87" s="97">
        <f>Seniori!DF54</f>
        <v>0</v>
      </c>
      <c r="DG87" s="97">
        <f>Seniori!DG54</f>
        <v>0</v>
      </c>
      <c r="DH87" s="97">
        <f>Seniori!DH54</f>
        <v>0</v>
      </c>
      <c r="DI87" s="97">
        <f>Seniori!DI54</f>
        <v>0</v>
      </c>
      <c r="DJ87" s="97">
        <f>Seniori!DJ54</f>
        <v>0</v>
      </c>
      <c r="DK87" s="97">
        <f>Seniori!DK54</f>
        <v>0</v>
      </c>
      <c r="DL87" s="97">
        <f>Seniori!DL54</f>
        <v>0</v>
      </c>
      <c r="DM87" s="97">
        <f>Seniori!DM54</f>
        <v>0</v>
      </c>
      <c r="DN87" s="97">
        <f>Seniori!DN54</f>
        <v>0</v>
      </c>
      <c r="DO87" s="97">
        <f>Seniori!DO54</f>
        <v>0</v>
      </c>
      <c r="DP87" s="97">
        <f>Seniori!DP54</f>
        <v>0</v>
      </c>
      <c r="DQ87" s="97">
        <f>Seniori!DQ54</f>
        <v>0</v>
      </c>
      <c r="DR87" s="97">
        <f>Seniori!DR54</f>
        <v>0</v>
      </c>
      <c r="DS87" s="97">
        <f>Seniori!DS54</f>
        <v>0</v>
      </c>
      <c r="DT87" s="97">
        <f>Seniori!DT54</f>
        <v>0</v>
      </c>
      <c r="DU87" s="97">
        <f>Seniori!DU54</f>
        <v>0</v>
      </c>
      <c r="DV87" s="97">
        <f>Seniori!DV54</f>
        <v>0</v>
      </c>
      <c r="DW87" s="97">
        <f>Seniori!DW54</f>
        <v>0</v>
      </c>
      <c r="DX87" s="97">
        <f>Seniori!DX54</f>
        <v>0</v>
      </c>
      <c r="DY87" s="97">
        <f>Seniori!DY54</f>
        <v>0</v>
      </c>
      <c r="DZ87" s="97">
        <f>Seniori!DZ54</f>
        <v>0</v>
      </c>
      <c r="EA87" s="97">
        <f>Seniori!EA54</f>
        <v>0</v>
      </c>
      <c r="EB87" s="97">
        <f>Seniori!EB54</f>
        <v>0</v>
      </c>
      <c r="EC87" s="97">
        <f>Seniori!EC54</f>
        <v>0</v>
      </c>
      <c r="ED87" s="97">
        <f>Seniori!ED54</f>
        <v>0</v>
      </c>
      <c r="EE87" s="97">
        <f>Seniori!EE54</f>
        <v>0</v>
      </c>
      <c r="EF87" s="97">
        <f>Seniori!EF54</f>
        <v>0</v>
      </c>
      <c r="EG87" s="97">
        <f>Seniori!EG54</f>
        <v>0</v>
      </c>
      <c r="EH87" s="97">
        <f>Seniori!EH54</f>
        <v>0</v>
      </c>
      <c r="EI87" s="97">
        <f>Seniori!EI54</f>
        <v>0</v>
      </c>
      <c r="EJ87" s="97">
        <f>Seniori!EJ54</f>
        <v>0</v>
      </c>
      <c r="EK87" s="97">
        <f>Seniori!EK54</f>
        <v>0</v>
      </c>
      <c r="EL87" s="97">
        <f>Seniori!EL54</f>
        <v>0</v>
      </c>
      <c r="EM87" s="97">
        <f>Seniori!EM54</f>
        <v>0</v>
      </c>
      <c r="EN87" s="97">
        <f>Seniori!EN54</f>
        <v>0</v>
      </c>
      <c r="EO87" s="97">
        <f>Seniori!EO54</f>
        <v>0</v>
      </c>
      <c r="EP87" s="97">
        <f>Seniori!EP54</f>
        <v>0</v>
      </c>
      <c r="EQ87" s="97">
        <f>Seniori!EQ54</f>
        <v>0</v>
      </c>
      <c r="ER87" s="97">
        <f>Seniori!ER54</f>
        <v>0</v>
      </c>
      <c r="ES87" s="97">
        <f>Seniori!ES54</f>
        <v>0</v>
      </c>
      <c r="ET87" s="97">
        <f>Seniori!ET54</f>
        <v>0</v>
      </c>
      <c r="EU87" s="97">
        <f>Seniori!EU54</f>
        <v>0</v>
      </c>
      <c r="EV87" s="97">
        <f>Seniori!EV54</f>
        <v>0</v>
      </c>
      <c r="EW87" s="97">
        <f>Seniori!EW54</f>
        <v>0</v>
      </c>
      <c r="EX87" s="97">
        <f>Seniori!EX54</f>
        <v>0</v>
      </c>
      <c r="EY87" s="97">
        <f>Seniori!EY54</f>
        <v>0</v>
      </c>
      <c r="EZ87" s="97">
        <f>Seniori!EZ54</f>
        <v>0</v>
      </c>
      <c r="FA87" s="97">
        <f>Seniori!FA54</f>
        <v>0</v>
      </c>
      <c r="FB87" s="97">
        <f>Seniori!FB54</f>
        <v>0</v>
      </c>
      <c r="FC87" s="97">
        <f>Seniori!FC54</f>
        <v>0</v>
      </c>
      <c r="FD87" s="97">
        <f>Seniori!FD54</f>
        <v>0</v>
      </c>
      <c r="FE87" s="97">
        <f>Seniori!FE54</f>
        <v>0</v>
      </c>
      <c r="FF87" s="97">
        <f>Seniori!FF54</f>
        <v>0</v>
      </c>
      <c r="FG87" s="97">
        <f>Seniori!FG54</f>
        <v>0</v>
      </c>
      <c r="FH87" s="97">
        <f>Seniori!FH54</f>
        <v>0</v>
      </c>
      <c r="FI87" s="97">
        <f>Seniori!FI54</f>
        <v>0</v>
      </c>
      <c r="FJ87" s="97">
        <f>Seniori!FJ54</f>
        <v>0</v>
      </c>
      <c r="FK87" s="97">
        <f>Seniori!FK54</f>
        <v>0</v>
      </c>
      <c r="FL87" s="97">
        <f>Seniori!FL54</f>
        <v>0</v>
      </c>
      <c r="FM87" s="97">
        <f>Seniori!FM54</f>
        <v>0</v>
      </c>
      <c r="FN87" s="97">
        <f>Seniori!FN54</f>
        <v>0</v>
      </c>
      <c r="FO87" s="97">
        <f>Seniori!FO54</f>
        <v>0</v>
      </c>
      <c r="FP87" s="97">
        <f>Seniori!FP54</f>
        <v>0</v>
      </c>
      <c r="FQ87" s="97">
        <f>Seniori!FQ54</f>
        <v>0</v>
      </c>
      <c r="FR87" s="97">
        <f>Seniori!FR54</f>
        <v>0</v>
      </c>
      <c r="FS87" s="97">
        <f>Seniori!FS54</f>
        <v>0</v>
      </c>
      <c r="FT87" s="97">
        <f>Seniori!FT54</f>
        <v>0</v>
      </c>
      <c r="FU87" s="97">
        <f>Seniori!FU54</f>
        <v>0</v>
      </c>
      <c r="FV87" s="97">
        <f>Seniori!FV54</f>
        <v>0</v>
      </c>
      <c r="FW87" s="97">
        <f>Seniori!FW54</f>
        <v>0</v>
      </c>
      <c r="FX87" s="97">
        <f>Seniori!FX54</f>
        <v>0</v>
      </c>
      <c r="FY87" s="97">
        <f>Seniori!FY54</f>
        <v>0</v>
      </c>
      <c r="FZ87" s="97">
        <f>Seniori!FZ54</f>
        <v>0</v>
      </c>
      <c r="GA87" s="97">
        <f>Seniori!GA54</f>
        <v>0</v>
      </c>
      <c r="GB87" s="97">
        <f>Seniori!GB54</f>
        <v>0</v>
      </c>
      <c r="GC87" s="97">
        <f>Seniori!GC54</f>
        <v>0</v>
      </c>
      <c r="GD87" s="97">
        <f>Seniori!GD54</f>
        <v>0</v>
      </c>
      <c r="GE87" s="97">
        <f>Seniori!GE54</f>
        <v>0</v>
      </c>
      <c r="GF87" s="97">
        <f>Seniori!GF54</f>
        <v>0</v>
      </c>
      <c r="GG87" s="97">
        <f>Seniori!GG54</f>
        <v>0</v>
      </c>
      <c r="GH87" s="97">
        <f>Seniori!GH54</f>
        <v>0</v>
      </c>
      <c r="GI87" s="97">
        <f>Seniori!GI54</f>
        <v>0</v>
      </c>
      <c r="GJ87" s="97">
        <f>Seniori!GJ54</f>
        <v>0</v>
      </c>
      <c r="GK87" s="97">
        <f>Seniori!GK54</f>
        <v>0</v>
      </c>
      <c r="GL87" s="97">
        <f>Seniori!GL54</f>
        <v>0</v>
      </c>
      <c r="GM87" s="97">
        <f>Seniori!GM54</f>
        <v>0</v>
      </c>
      <c r="GN87" s="97">
        <f>Seniori!GN54</f>
        <v>0</v>
      </c>
      <c r="GO87" s="97">
        <f>Seniori!GO54</f>
        <v>0</v>
      </c>
      <c r="GP87" s="97">
        <f>Seniori!GP54</f>
        <v>0</v>
      </c>
      <c r="GQ87" s="97">
        <f>Seniori!GQ54</f>
        <v>0</v>
      </c>
      <c r="GR87" s="97">
        <f>Seniori!GR54</f>
        <v>0</v>
      </c>
      <c r="GS87" s="97">
        <f>Seniori!GS54</f>
        <v>0</v>
      </c>
      <c r="GT87" s="97">
        <f>Seniori!GT54</f>
        <v>0</v>
      </c>
      <c r="GU87" s="97">
        <f>Seniori!GU54</f>
        <v>0</v>
      </c>
      <c r="GV87" s="97">
        <f>Seniori!GV54</f>
        <v>0</v>
      </c>
      <c r="GW87" s="97">
        <f>Seniori!GW54</f>
        <v>0</v>
      </c>
      <c r="GX87" s="97">
        <f>Seniori!GX54</f>
        <v>0</v>
      </c>
      <c r="GY87" s="97">
        <f>Seniori!GY54</f>
        <v>0</v>
      </c>
      <c r="GZ87" s="97">
        <f>Seniori!GZ54</f>
        <v>0</v>
      </c>
      <c r="HA87" s="97">
        <f>Seniori!HA54</f>
        <v>0</v>
      </c>
      <c r="HB87" s="97">
        <f>Seniori!HB54</f>
        <v>0</v>
      </c>
      <c r="HC87" s="97">
        <f>Seniori!HC54</f>
        <v>0</v>
      </c>
      <c r="HD87" s="97">
        <f>Seniori!HD54</f>
        <v>0</v>
      </c>
      <c r="HE87" s="97">
        <f>Seniori!HE54</f>
        <v>0</v>
      </c>
      <c r="HF87" s="97">
        <f>Seniori!HF54</f>
        <v>0</v>
      </c>
      <c r="HG87" s="97">
        <f>Seniori!HG54</f>
        <v>0</v>
      </c>
      <c r="HH87" s="97">
        <f>Seniori!HH54</f>
        <v>0</v>
      </c>
      <c r="HI87" s="97">
        <f>Seniori!HI54</f>
        <v>0</v>
      </c>
      <c r="HJ87" s="97" t="str">
        <f>Seniori!HJ54</f>
        <v>o</v>
      </c>
      <c r="HK87" s="97">
        <f>Seniori!HK54</f>
        <v>0</v>
      </c>
      <c r="HL87" s="97">
        <f>Seniori!HL54</f>
        <v>0</v>
      </c>
      <c r="HM87" s="97" t="str">
        <f>Seniori!HM54</f>
        <v>o</v>
      </c>
      <c r="HN87" s="97">
        <f>Seniori!HN54</f>
        <v>0</v>
      </c>
      <c r="HO87" s="97">
        <f>Seniori!HO54</f>
        <v>0</v>
      </c>
      <c r="HP87" s="97">
        <f>Seniori!HP54</f>
        <v>0</v>
      </c>
      <c r="HQ87" s="97">
        <f>Seniori!HQ54</f>
        <v>0</v>
      </c>
      <c r="HR87" s="97">
        <f>Seniori!HR54</f>
        <v>0</v>
      </c>
      <c r="HS87" s="97">
        <f>Seniori!HS54</f>
        <v>0</v>
      </c>
      <c r="HT87" s="97">
        <f>Seniori!HT54</f>
        <v>0</v>
      </c>
      <c r="HU87" s="97">
        <f>Seniori!HU54</f>
        <v>0</v>
      </c>
      <c r="HV87" s="97">
        <f>Seniori!HV54</f>
        <v>0</v>
      </c>
      <c r="HW87" s="97">
        <f>Seniori!HW54</f>
        <v>0</v>
      </c>
      <c r="HX87" s="97">
        <f>Seniori!HX54</f>
        <v>0</v>
      </c>
      <c r="HY87" s="97">
        <f>Seniori!HY54</f>
        <v>0</v>
      </c>
      <c r="HZ87" s="97">
        <f>Seniori!HZ54</f>
        <v>0</v>
      </c>
      <c r="IA87" s="97">
        <f>Seniori!IA54</f>
        <v>0</v>
      </c>
      <c r="IB87" s="97">
        <f>Seniori!IB54</f>
        <v>0</v>
      </c>
      <c r="IC87" s="97">
        <f>Seniori!IC54</f>
        <v>0</v>
      </c>
      <c r="ID87" s="97">
        <f>Seniori!ID54</f>
        <v>0</v>
      </c>
      <c r="IE87" s="97">
        <f>Seniori!IE54</f>
        <v>0</v>
      </c>
      <c r="IF87" s="97">
        <f>Seniori!IF54</f>
        <v>0</v>
      </c>
      <c r="IG87" s="97">
        <f>Seniori!IG54</f>
        <v>0</v>
      </c>
      <c r="IH87" s="97">
        <f>Seniori!IH54</f>
        <v>0</v>
      </c>
      <c r="II87" s="97">
        <f>Seniori!II54</f>
        <v>0</v>
      </c>
      <c r="IJ87" s="97">
        <f>Seniori!IJ54</f>
        <v>0</v>
      </c>
      <c r="IK87" s="97">
        <f>Seniori!IK54</f>
        <v>0</v>
      </c>
      <c r="IL87" s="97">
        <f>Seniori!IL54</f>
        <v>0</v>
      </c>
      <c r="IM87" s="97">
        <f>Seniori!IM54</f>
        <v>0</v>
      </c>
      <c r="IN87" s="97">
        <f>Seniori!IN54</f>
        <v>0</v>
      </c>
      <c r="IO87" s="97">
        <f>Seniori!IO54</f>
        <v>0</v>
      </c>
      <c r="IP87" s="97">
        <f>Seniori!IP54</f>
        <v>0</v>
      </c>
      <c r="IQ87" s="97">
        <f>Seniori!IQ54</f>
        <v>0</v>
      </c>
      <c r="IR87" s="97">
        <f>Seniori!IR54</f>
        <v>0</v>
      </c>
      <c r="IS87" s="97">
        <f>Seniori!IS54</f>
        <v>0</v>
      </c>
      <c r="IT87" s="97">
        <f>Seniori!IT54</f>
        <v>0</v>
      </c>
      <c r="IU87" s="97">
        <f>Seniori!IU54</f>
        <v>0</v>
      </c>
      <c r="IV87" s="97">
        <f>Seniori!IV54</f>
        <v>0</v>
      </c>
      <c r="IW87" s="97">
        <f>Seniori!IW54</f>
        <v>0</v>
      </c>
      <c r="IX87" s="97">
        <f>Seniori!IX54</f>
        <v>0</v>
      </c>
      <c r="IY87" s="97">
        <f>Seniori!IY54</f>
        <v>0</v>
      </c>
      <c r="IZ87" s="97">
        <f>Seniori!IZ54</f>
        <v>0</v>
      </c>
      <c r="JA87" s="97">
        <f>Seniori!JA54</f>
        <v>0</v>
      </c>
      <c r="JB87" s="97">
        <f>Seniori!JB54</f>
        <v>0</v>
      </c>
      <c r="JC87" s="97">
        <f>Seniori!JC54</f>
        <v>0</v>
      </c>
      <c r="JD87" s="97">
        <f>Seniori!JD54</f>
        <v>0</v>
      </c>
      <c r="JE87" s="97">
        <f>Seniori!JE54</f>
        <v>0</v>
      </c>
      <c r="JF87" s="97">
        <f>Seniori!JF54</f>
        <v>0</v>
      </c>
      <c r="JG87" s="97">
        <f>Seniori!JG54</f>
        <v>0</v>
      </c>
      <c r="JH87" s="97">
        <f>Seniori!JH54</f>
        <v>0</v>
      </c>
      <c r="JI87" s="97">
        <f>Seniori!JI54</f>
        <v>7</v>
      </c>
      <c r="JJ87" s="97">
        <f>Seniori!JJ54</f>
        <v>0</v>
      </c>
      <c r="JK87" s="97">
        <f>Seniori!JK54</f>
        <v>0</v>
      </c>
      <c r="JL87" s="97">
        <f>Seniori!JL54</f>
        <v>0</v>
      </c>
      <c r="JM87" s="97">
        <f>Seniori!JM54</f>
        <v>0</v>
      </c>
      <c r="JN87" s="97">
        <f>Seniori!JN54</f>
        <v>0</v>
      </c>
      <c r="JO87" s="97">
        <f>Seniori!JO54</f>
        <v>0</v>
      </c>
      <c r="JP87" s="97">
        <f>Seniori!JP54</f>
        <v>0</v>
      </c>
      <c r="JQ87" s="97">
        <f>Seniori!JQ54</f>
        <v>9</v>
      </c>
      <c r="JR87" s="97">
        <f>Seniori!JR54</f>
        <v>0</v>
      </c>
      <c r="JS87" s="97">
        <f>Seniori!JS54</f>
        <v>0</v>
      </c>
      <c r="JT87" s="97">
        <f>Seniori!JT54</f>
        <v>0</v>
      </c>
      <c r="JU87" s="97">
        <f>Seniori!JU54</f>
        <v>0</v>
      </c>
      <c r="JV87" s="97">
        <f>Seniori!JV54</f>
        <v>0</v>
      </c>
      <c r="JW87" s="97">
        <f>Seniori!JW54</f>
        <v>0</v>
      </c>
      <c r="JX87" s="97">
        <f>Seniori!JX54</f>
        <v>0</v>
      </c>
      <c r="JY87" s="97">
        <f>Seniori!JY54</f>
        <v>0</v>
      </c>
      <c r="JZ87" s="97">
        <f>Seniori!JZ54</f>
        <v>0</v>
      </c>
      <c r="KA87" s="97">
        <f>Seniori!KA54</f>
        <v>0</v>
      </c>
      <c r="KB87" s="97">
        <f>Seniori!KB54</f>
        <v>0</v>
      </c>
      <c r="KC87" s="97">
        <f>Seniori!KC54</f>
        <v>0</v>
      </c>
      <c r="KD87" s="97">
        <f>Seniori!KD54</f>
        <v>0</v>
      </c>
      <c r="KE87" s="97">
        <f>Seniori!KE54</f>
        <v>0</v>
      </c>
      <c r="KF87" s="97">
        <f>Seniori!KF54</f>
        <v>0</v>
      </c>
      <c r="KG87" s="97">
        <f>Seniori!KG54</f>
        <v>0</v>
      </c>
      <c r="KH87" s="97">
        <f>Seniori!KH54</f>
        <v>0</v>
      </c>
      <c r="KI87" s="97">
        <f>Seniori!KI54</f>
        <v>0</v>
      </c>
      <c r="KJ87" s="97">
        <f>Seniori!KJ54</f>
        <v>0</v>
      </c>
      <c r="KK87" s="97">
        <f>Seniori!KK54</f>
        <v>0</v>
      </c>
      <c r="KL87" s="97">
        <f>Seniori!KL54</f>
        <v>0</v>
      </c>
      <c r="KM87" s="97">
        <f>Seniori!KM54</f>
        <v>0</v>
      </c>
      <c r="KN87" s="97">
        <f>Seniori!KN54</f>
        <v>0</v>
      </c>
      <c r="KO87" s="97">
        <f>Seniori!KO54</f>
        <v>0</v>
      </c>
      <c r="KP87" s="97">
        <f>Seniori!KP54</f>
        <v>0</v>
      </c>
      <c r="KQ87" s="97">
        <f>Seniori!KQ54</f>
        <v>0</v>
      </c>
      <c r="KR87" s="97">
        <f>Seniori!KR54</f>
        <v>0</v>
      </c>
      <c r="KS87" s="97">
        <f>Seniori!KS54</f>
        <v>0</v>
      </c>
      <c r="KT87" s="97">
        <f>Seniori!KT54</f>
        <v>0</v>
      </c>
      <c r="KU87" s="97">
        <f>Seniori!KU54</f>
        <v>0</v>
      </c>
      <c r="KV87" s="97">
        <f>Seniori!KV54</f>
        <v>0</v>
      </c>
      <c r="KW87" s="97">
        <f>Seniori!KW54</f>
        <v>0</v>
      </c>
      <c r="KX87" s="97">
        <f>Seniori!KX54</f>
        <v>0</v>
      </c>
      <c r="KY87" s="97">
        <f>Seniori!KY54</f>
        <v>0</v>
      </c>
      <c r="KZ87" s="97">
        <f>Seniori!KZ54</f>
        <v>0</v>
      </c>
      <c r="LA87" s="97">
        <f>Seniori!LA54</f>
        <v>0</v>
      </c>
      <c r="LB87" s="97">
        <f>Seniori!LB54</f>
        <v>0</v>
      </c>
      <c r="LC87" s="97">
        <f>Seniori!LC54</f>
        <v>0</v>
      </c>
      <c r="LD87" s="97">
        <f>Seniori!LD54</f>
        <v>0</v>
      </c>
      <c r="LE87" s="97">
        <f>Seniori!LE54</f>
        <v>0</v>
      </c>
      <c r="LF87" s="97">
        <f>Seniori!LF54</f>
        <v>0</v>
      </c>
      <c r="LG87" s="97">
        <f>Seniori!LG54</f>
        <v>0</v>
      </c>
      <c r="LH87" s="97">
        <f>Seniori!LH54</f>
        <v>0</v>
      </c>
      <c r="LI87" s="97">
        <f>Seniori!LI54</f>
        <v>0</v>
      </c>
      <c r="LJ87" s="97">
        <f>Seniori!LJ54</f>
        <v>0</v>
      </c>
      <c r="LK87" s="97">
        <f>Seniori!LK54</f>
        <v>0</v>
      </c>
      <c r="LL87" s="97">
        <f>Seniori!LL54</f>
        <v>0</v>
      </c>
      <c r="LM87" s="97">
        <f>Seniori!LM54</f>
        <v>0</v>
      </c>
      <c r="LN87" s="97">
        <f>Seniori!LN54</f>
        <v>0</v>
      </c>
      <c r="LO87" s="97">
        <f>Seniori!LO54</f>
        <v>0</v>
      </c>
      <c r="LP87" s="97">
        <f>Seniori!LP54</f>
        <v>0</v>
      </c>
      <c r="LQ87" s="97">
        <f>Seniori!LQ54</f>
        <v>0</v>
      </c>
      <c r="LR87" s="97">
        <f>Seniori!LR54</f>
        <v>0</v>
      </c>
      <c r="LS87" s="97">
        <f>Seniori!LS54</f>
        <v>0</v>
      </c>
      <c r="LT87" s="97">
        <f>Seniori!LT54</f>
        <v>0</v>
      </c>
      <c r="LU87" s="97">
        <f>Seniori!LU54</f>
        <v>0</v>
      </c>
      <c r="LV87" s="97">
        <f>Seniori!LV54</f>
        <v>0</v>
      </c>
      <c r="LW87" s="97">
        <f>Seniori!LW54</f>
        <v>0</v>
      </c>
      <c r="LX87" s="97">
        <f>Seniori!LX54</f>
        <v>0</v>
      </c>
      <c r="LY87" s="97">
        <f>Seniori!LY54</f>
        <v>0</v>
      </c>
      <c r="LZ87" s="97">
        <f>Seniori!LZ54</f>
        <v>0</v>
      </c>
      <c r="MA87" s="97">
        <f>Seniori!MA54</f>
        <v>0</v>
      </c>
      <c r="MB87" s="97">
        <f>Seniori!MB54</f>
        <v>0</v>
      </c>
      <c r="MC87" s="97">
        <f>Seniori!MC54</f>
        <v>0</v>
      </c>
      <c r="MD87" s="97">
        <f>Seniori!MD54</f>
        <v>0</v>
      </c>
      <c r="ME87" s="97">
        <f>Seniori!ME54</f>
        <v>0</v>
      </c>
      <c r="MF87" s="97">
        <f>Seniori!MF54</f>
        <v>0</v>
      </c>
      <c r="MG87" s="97">
        <f>Seniori!MG54</f>
        <v>0</v>
      </c>
      <c r="MH87" s="97">
        <f>Seniori!MH54</f>
        <v>0</v>
      </c>
      <c r="MI87" s="97">
        <f>Seniori!MI54</f>
        <v>0</v>
      </c>
      <c r="MJ87" s="97">
        <f>Seniori!MJ54</f>
        <v>0</v>
      </c>
      <c r="MK87" s="97">
        <f>Seniori!MK54</f>
        <v>0</v>
      </c>
      <c r="ML87" s="97">
        <f>Seniori!ML54</f>
        <v>0</v>
      </c>
      <c r="MM87" s="97">
        <f>Seniori!MM54</f>
        <v>0</v>
      </c>
      <c r="MN87" s="97">
        <f>Seniori!MN54</f>
        <v>0</v>
      </c>
      <c r="MO87" s="97">
        <f>Seniori!MO54</f>
        <v>0</v>
      </c>
      <c r="MP87" s="97">
        <f>Seniori!MP54</f>
        <v>0</v>
      </c>
      <c r="MQ87" s="97">
        <f>Seniori!MQ54</f>
        <v>0</v>
      </c>
      <c r="MR87" s="97">
        <f>Seniori!MR54</f>
        <v>0</v>
      </c>
      <c r="MS87" s="97">
        <f>Seniori!MS54</f>
        <v>0</v>
      </c>
      <c r="MT87" s="97">
        <f>Seniori!MT54</f>
        <v>0</v>
      </c>
      <c r="MU87" s="97">
        <f>Seniori!MU54</f>
        <v>0</v>
      </c>
      <c r="MV87" s="97">
        <f>Seniori!MV54</f>
        <v>0</v>
      </c>
      <c r="MW87" s="97">
        <f>Seniori!MW54</f>
        <v>0</v>
      </c>
      <c r="MX87" s="97">
        <f>Seniori!MX54</f>
        <v>0</v>
      </c>
      <c r="MY87" s="97">
        <f>Seniori!MY54</f>
        <v>0</v>
      </c>
      <c r="MZ87" s="97">
        <f>Seniori!MZ54</f>
        <v>0</v>
      </c>
      <c r="NA87" s="97">
        <f>Seniori!NA54</f>
        <v>0</v>
      </c>
      <c r="NB87" s="97">
        <f>Seniori!NB54</f>
        <v>0</v>
      </c>
      <c r="NC87" s="97">
        <f>Seniori!NC54</f>
        <v>0</v>
      </c>
      <c r="ND87" s="97">
        <f>Seniori!ND54</f>
        <v>0</v>
      </c>
      <c r="NE87" s="97">
        <f>Seniori!NE54</f>
        <v>0</v>
      </c>
      <c r="NF87" s="97">
        <f>Seniori!NF54</f>
        <v>0</v>
      </c>
      <c r="NG87" s="97">
        <f>Seniori!NG54</f>
        <v>0</v>
      </c>
      <c r="NH87" s="97">
        <f>Seniori!NH54</f>
        <v>0</v>
      </c>
      <c r="NI87" s="97">
        <f>Seniori!NI54</f>
        <v>0</v>
      </c>
      <c r="NJ87" s="97">
        <f>Seniori!NJ54</f>
        <v>0</v>
      </c>
      <c r="NK87" s="97">
        <f>Seniori!NK54</f>
        <v>0</v>
      </c>
      <c r="NL87" s="97">
        <f>Seniori!NL54</f>
        <v>0</v>
      </c>
      <c r="NM87" s="97">
        <f>Seniori!NM54</f>
        <v>0</v>
      </c>
      <c r="NN87" s="97">
        <f>Seniori!NN54</f>
        <v>0</v>
      </c>
      <c r="NO87" s="97">
        <f>Seniori!NO54</f>
        <v>0</v>
      </c>
      <c r="NP87" s="97">
        <f>Seniori!NP54</f>
        <v>0</v>
      </c>
      <c r="NQ87" s="97">
        <f>Seniori!NQ54</f>
        <v>0</v>
      </c>
      <c r="NR87" s="97">
        <f>Seniori!NR54</f>
        <v>0</v>
      </c>
      <c r="NS87" s="97">
        <f>Seniori!NS54</f>
        <v>0</v>
      </c>
      <c r="NT87" s="97">
        <f>Seniori!NT54</f>
        <v>0</v>
      </c>
      <c r="NU87" s="97">
        <f>Seniori!NU54</f>
        <v>0</v>
      </c>
      <c r="NV87" s="97">
        <f>Seniori!NV54</f>
        <v>0</v>
      </c>
      <c r="NW87" s="97">
        <f>Seniori!NW54</f>
        <v>0</v>
      </c>
      <c r="NX87" s="97">
        <f>Seniori!NX54</f>
        <v>0</v>
      </c>
      <c r="NY87" s="97">
        <f>Seniori!NY54</f>
        <v>0</v>
      </c>
      <c r="NZ87" s="97">
        <f>Seniori!NZ54</f>
        <v>0</v>
      </c>
      <c r="OA87" s="97">
        <f>Seniori!OA54</f>
        <v>0</v>
      </c>
      <c r="OB87" s="97">
        <f>Seniori!OB54</f>
        <v>0</v>
      </c>
      <c r="OC87" s="97">
        <f>Seniori!OC54</f>
        <v>0</v>
      </c>
      <c r="OD87" s="97">
        <f>Seniori!OD54</f>
        <v>0</v>
      </c>
      <c r="OE87" s="97">
        <f>Seniori!OE54</f>
        <v>0</v>
      </c>
      <c r="OF87" s="97">
        <f>Seniori!OF54</f>
        <v>0</v>
      </c>
      <c r="OG87" s="97">
        <f>Seniori!OG54</f>
        <v>0</v>
      </c>
      <c r="OH87" s="97">
        <f>Seniori!OH54</f>
        <v>0</v>
      </c>
      <c r="OI87" s="97">
        <f>Seniori!OI54</f>
        <v>0</v>
      </c>
      <c r="OJ87" s="97">
        <f>Seniori!OJ54</f>
        <v>0</v>
      </c>
      <c r="OK87" s="97">
        <f>Seniori!OK54</f>
        <v>0</v>
      </c>
      <c r="OL87" s="97">
        <f>Seniori!OL54</f>
        <v>0</v>
      </c>
      <c r="OM87" s="97">
        <f>Seniori!OM54</f>
        <v>0</v>
      </c>
      <c r="ON87" s="97">
        <f>Seniori!ON54</f>
        <v>0</v>
      </c>
      <c r="OO87" s="97">
        <f>Seniori!OO54</f>
        <v>0</v>
      </c>
      <c r="OP87" s="97">
        <f>Seniori!OP54</f>
        <v>0</v>
      </c>
      <c r="OQ87" s="97">
        <f>Seniori!OQ54</f>
        <v>0</v>
      </c>
      <c r="OR87" s="97">
        <f>Seniori!OR54</f>
        <v>0</v>
      </c>
      <c r="OS87" s="97">
        <f>Seniori!OS54</f>
        <v>0</v>
      </c>
      <c r="OT87" s="97">
        <f>Seniori!OT54</f>
        <v>0</v>
      </c>
      <c r="OU87" s="97">
        <f>Seniori!OU54</f>
        <v>0</v>
      </c>
      <c r="OV87" s="97">
        <f>Seniori!OV54</f>
        <v>0</v>
      </c>
      <c r="OW87" s="97">
        <f>Seniori!OW54</f>
        <v>0</v>
      </c>
      <c r="OX87" s="97">
        <f>Seniori!OX54</f>
        <v>0</v>
      </c>
      <c r="OY87" s="97">
        <f>Seniori!OY54</f>
        <v>0</v>
      </c>
      <c r="OZ87" s="97">
        <f>Seniori!OZ54</f>
        <v>0</v>
      </c>
      <c r="PA87" s="97">
        <f>Seniori!PA54</f>
        <v>0</v>
      </c>
      <c r="PB87" s="97">
        <f>Seniori!PB54</f>
        <v>0</v>
      </c>
      <c r="PC87" s="97">
        <f>Seniori!PC54</f>
        <v>0</v>
      </c>
      <c r="PD87" s="97">
        <f>Seniori!PD54</f>
        <v>0</v>
      </c>
      <c r="PE87" s="97">
        <f>Seniori!PE54</f>
        <v>0</v>
      </c>
      <c r="PF87" s="97">
        <f>Seniori!PF54</f>
        <v>0</v>
      </c>
      <c r="PG87" s="97">
        <f>Seniori!PG54</f>
        <v>0</v>
      </c>
      <c r="PH87" s="97">
        <f>Seniori!PH54</f>
        <v>0</v>
      </c>
      <c r="PI87" s="97">
        <f>Seniori!PI54</f>
        <v>0</v>
      </c>
      <c r="PJ87" s="97">
        <f>Seniori!PJ54</f>
        <v>0</v>
      </c>
      <c r="PK87" s="97">
        <f>Seniori!PK54</f>
        <v>0</v>
      </c>
      <c r="PL87" s="97">
        <f>Seniori!PL54</f>
        <v>0</v>
      </c>
      <c r="PM87" s="97">
        <f>Seniori!PM54</f>
        <v>0</v>
      </c>
      <c r="PN87" s="97">
        <f>Seniori!PN54</f>
        <v>0</v>
      </c>
      <c r="PO87" s="97">
        <f>Seniori!PO54</f>
        <v>0</v>
      </c>
      <c r="PP87" s="97">
        <f>Seniori!PP54</f>
        <v>0</v>
      </c>
      <c r="PQ87" s="97">
        <f>Seniori!PQ54</f>
        <v>0</v>
      </c>
      <c r="PR87" s="97">
        <f>Seniori!PR54</f>
        <v>0</v>
      </c>
      <c r="PS87" s="97">
        <f>Seniori!PS54</f>
        <v>0</v>
      </c>
      <c r="PT87" s="97">
        <f>Seniori!PT54</f>
        <v>0</v>
      </c>
      <c r="PU87" s="97">
        <f>Seniori!PU54</f>
        <v>0</v>
      </c>
      <c r="PV87" s="97">
        <f>Seniori!PV54</f>
        <v>0</v>
      </c>
      <c r="PW87" s="97">
        <f>Seniori!PW54</f>
        <v>0</v>
      </c>
      <c r="PX87" s="97">
        <f>Seniori!PX54</f>
        <v>0</v>
      </c>
      <c r="PY87" s="97">
        <f>Seniori!PY54</f>
        <v>0</v>
      </c>
      <c r="PZ87" s="97">
        <f>Seniori!PZ54</f>
        <v>0</v>
      </c>
      <c r="QA87" s="97">
        <f>Seniori!QA54</f>
        <v>0</v>
      </c>
      <c r="QB87" s="97">
        <f>Seniori!QB54</f>
        <v>0</v>
      </c>
      <c r="QC87" s="97">
        <f>Seniori!QC54</f>
        <v>0</v>
      </c>
      <c r="QD87" s="97">
        <f>Seniori!QD54</f>
        <v>0</v>
      </c>
      <c r="QE87" s="97">
        <f>Seniori!QE54</f>
        <v>0</v>
      </c>
      <c r="QF87" s="97">
        <f>Seniori!QF54</f>
        <v>0</v>
      </c>
      <c r="QG87" s="97">
        <f>Seniori!QG54</f>
        <v>0</v>
      </c>
      <c r="QH87" s="97">
        <f>Seniori!QH54</f>
        <v>0</v>
      </c>
      <c r="QI87" s="97">
        <f>Seniori!QI54</f>
        <v>0</v>
      </c>
      <c r="QJ87" s="97">
        <f>Seniori!QJ54</f>
        <v>0</v>
      </c>
      <c r="QK87" s="97">
        <f>Seniori!QK54</f>
        <v>0</v>
      </c>
      <c r="QL87" s="97">
        <f>Seniori!QL54</f>
        <v>0</v>
      </c>
      <c r="QM87" s="97">
        <f>Seniori!QM54</f>
        <v>0</v>
      </c>
      <c r="QN87" s="97">
        <f>Seniori!QN54</f>
        <v>0</v>
      </c>
      <c r="QO87" s="97">
        <f>Seniori!QO54</f>
        <v>0</v>
      </c>
      <c r="QP87" s="97">
        <f>Seniori!QP54</f>
        <v>0</v>
      </c>
      <c r="QQ87" s="97">
        <f>Seniori!QQ54</f>
        <v>0</v>
      </c>
      <c r="QR87" s="97">
        <f>Seniori!QR54</f>
        <v>0</v>
      </c>
      <c r="QS87" s="97">
        <f>Seniori!QS54</f>
        <v>0</v>
      </c>
      <c r="QT87" s="97">
        <f>Seniori!QT54</f>
        <v>0</v>
      </c>
      <c r="QU87" s="97">
        <f>Seniori!QU54</f>
        <v>0</v>
      </c>
      <c r="QV87" s="97">
        <f>Seniori!QV54</f>
        <v>0</v>
      </c>
      <c r="QW87" s="97">
        <f>Seniori!QW54</f>
        <v>0</v>
      </c>
      <c r="QX87" s="97">
        <f>Seniori!QX54</f>
        <v>0</v>
      </c>
      <c r="QY87" s="97">
        <f>Seniori!QY54</f>
        <v>0</v>
      </c>
      <c r="QZ87" s="97">
        <f>Seniori!QZ54</f>
        <v>0</v>
      </c>
      <c r="RA87" s="97">
        <f>Seniori!RA54</f>
        <v>0</v>
      </c>
      <c r="RB87" s="97">
        <f>Seniori!RB54</f>
        <v>0</v>
      </c>
      <c r="RC87" s="97">
        <f>Seniori!RC54</f>
        <v>0</v>
      </c>
      <c r="RD87" s="97">
        <f>Seniori!RD54</f>
        <v>0</v>
      </c>
      <c r="RE87" s="97">
        <f>Seniori!RE54</f>
        <v>0</v>
      </c>
      <c r="RF87" s="97">
        <f>Seniori!RF54</f>
        <v>0</v>
      </c>
      <c r="RG87" s="97">
        <f>Seniori!RG54</f>
        <v>0</v>
      </c>
      <c r="RH87" s="97">
        <f>Seniori!RH54</f>
        <v>0</v>
      </c>
      <c r="RI87" s="97">
        <f>Seniori!RI54</f>
        <v>0</v>
      </c>
      <c r="RJ87" s="97">
        <f>Seniori!RJ54</f>
        <v>0</v>
      </c>
      <c r="RK87" s="97">
        <f>Seniori!RK54</f>
        <v>0</v>
      </c>
      <c r="RL87" s="97">
        <f>Seniori!RL54</f>
        <v>0</v>
      </c>
      <c r="RM87" s="97">
        <f>Seniori!RM54</f>
        <v>0</v>
      </c>
      <c r="RN87" s="97">
        <f>Seniori!RN54</f>
        <v>0</v>
      </c>
      <c r="RO87" s="97">
        <f>Seniori!RO54</f>
        <v>0</v>
      </c>
      <c r="RP87" s="97">
        <f>Seniori!RP54</f>
        <v>0</v>
      </c>
      <c r="RQ87" s="97">
        <f>Seniori!RQ54</f>
        <v>0</v>
      </c>
      <c r="RR87" s="97">
        <f>Seniori!RR54</f>
        <v>0</v>
      </c>
      <c r="RS87" s="97">
        <f>Seniori!RS54</f>
        <v>0</v>
      </c>
      <c r="RT87" s="97">
        <f>Seniori!RT54</f>
        <v>0</v>
      </c>
      <c r="RU87" s="97">
        <f>Seniori!RU54</f>
        <v>0</v>
      </c>
      <c r="RV87" s="97">
        <f>Seniori!RV54</f>
        <v>0</v>
      </c>
      <c r="RW87" s="97">
        <f>Seniori!RW54</f>
        <v>0</v>
      </c>
      <c r="RX87" s="97">
        <f>Seniori!RX54</f>
        <v>0</v>
      </c>
      <c r="RY87" s="97">
        <f>Seniori!RY54</f>
        <v>0</v>
      </c>
      <c r="RZ87" s="97">
        <f>Seniori!RZ54</f>
        <v>0</v>
      </c>
      <c r="SA87" s="97">
        <f>Seniori!SA54</f>
        <v>0</v>
      </c>
      <c r="SB87" s="97">
        <f>Seniori!SB54</f>
        <v>0</v>
      </c>
      <c r="SC87" s="97">
        <f>Seniori!SC54</f>
        <v>0</v>
      </c>
      <c r="SD87" s="97">
        <f>Seniori!SD54</f>
        <v>0</v>
      </c>
      <c r="SE87" s="97">
        <f>Seniori!SE54</f>
        <v>0</v>
      </c>
      <c r="SF87" s="97">
        <f>Seniori!SF54</f>
        <v>0</v>
      </c>
      <c r="SG87" s="97">
        <f>Seniori!SG54</f>
        <v>0</v>
      </c>
      <c r="SH87" s="97">
        <f>Seniori!SH54</f>
        <v>0</v>
      </c>
      <c r="SI87" s="97">
        <f>Seniori!SI54</f>
        <v>0</v>
      </c>
      <c r="SJ87" s="97">
        <f>Seniori!SJ54</f>
        <v>0</v>
      </c>
      <c r="SK87" s="97">
        <f>Seniori!SK54</f>
        <v>0</v>
      </c>
      <c r="SL87" s="97">
        <f>Seniori!SL54</f>
        <v>0</v>
      </c>
      <c r="SM87" s="97">
        <f>Seniori!SM54</f>
        <v>0</v>
      </c>
      <c r="SN87" s="97">
        <f>Seniori!SN54</f>
        <v>0</v>
      </c>
      <c r="SO87" s="97">
        <f>Seniori!SO54</f>
        <v>0</v>
      </c>
      <c r="SP87" s="97">
        <f>Seniori!SP54</f>
        <v>0</v>
      </c>
      <c r="SQ87" s="97">
        <f>Seniori!SQ54</f>
        <v>0</v>
      </c>
      <c r="SR87" s="97">
        <f>Seniori!SR54</f>
        <v>0</v>
      </c>
      <c r="SS87" s="97">
        <f>Seniori!SS54</f>
        <v>0</v>
      </c>
      <c r="ST87" s="97">
        <f>Seniori!ST54</f>
        <v>0</v>
      </c>
      <c r="SU87" s="97">
        <f>Seniori!SU54</f>
        <v>0</v>
      </c>
      <c r="SV87" s="97">
        <f>Seniori!SV54</f>
        <v>0</v>
      </c>
      <c r="SW87" s="97">
        <f>Seniori!SW54</f>
        <v>0</v>
      </c>
      <c r="SX87" s="97">
        <f>Seniori!SX54</f>
        <v>0</v>
      </c>
      <c r="SY87" s="97">
        <f>Seniori!SY54</f>
        <v>0</v>
      </c>
      <c r="SZ87" s="97">
        <f>Seniori!SZ54</f>
        <v>0</v>
      </c>
      <c r="TA87" s="97">
        <f>Seniori!TA54</f>
        <v>0</v>
      </c>
      <c r="TB87" s="97">
        <f>Seniori!TB54</f>
        <v>0</v>
      </c>
    </row>
    <row r="88" spans="1:522" s="1" customFormat="1" ht="18" customHeight="1" x14ac:dyDescent="0.2">
      <c r="A88" s="12">
        <v>66</v>
      </c>
      <c r="B88" s="11" t="s">
        <v>736</v>
      </c>
      <c r="C88" s="1">
        <v>13160</v>
      </c>
      <c r="D88" s="1">
        <v>2020</v>
      </c>
      <c r="E88" s="4" t="s">
        <v>249</v>
      </c>
      <c r="F88" s="9">
        <v>2372</v>
      </c>
      <c r="G88" s="9" t="s">
        <v>95</v>
      </c>
      <c r="H88" s="4" t="s">
        <v>13</v>
      </c>
      <c r="I88" s="1">
        <f t="shared" ref="I88" si="12">SUM(K88:TB88)</f>
        <v>15</v>
      </c>
      <c r="J88" s="12">
        <f>Tabuľka4[[#This Row],[Stĺpec9]]</f>
        <v>15</v>
      </c>
      <c r="K88" s="97">
        <f>Seniori!K36</f>
        <v>0</v>
      </c>
      <c r="L88" s="97">
        <f>Seniori!L36</f>
        <v>0</v>
      </c>
      <c r="M88" s="97">
        <f>Seniori!M36</f>
        <v>0</v>
      </c>
      <c r="N88" s="97">
        <f>Seniori!N36</f>
        <v>0</v>
      </c>
      <c r="O88" s="97">
        <f>Seniori!O36</f>
        <v>0</v>
      </c>
      <c r="P88" s="97">
        <f>Seniori!P36</f>
        <v>0</v>
      </c>
      <c r="Q88" s="97">
        <f>Seniori!Q36</f>
        <v>0</v>
      </c>
      <c r="R88" s="97">
        <f>Seniori!R36</f>
        <v>0</v>
      </c>
      <c r="S88" s="97">
        <f>Seniori!S36</f>
        <v>0</v>
      </c>
      <c r="T88" s="97">
        <f>Seniori!T36</f>
        <v>0</v>
      </c>
      <c r="U88" s="97">
        <f>Seniori!U36</f>
        <v>0</v>
      </c>
      <c r="V88" s="97">
        <f>Seniori!V36</f>
        <v>0</v>
      </c>
      <c r="W88" s="97">
        <f>Seniori!W36</f>
        <v>0</v>
      </c>
      <c r="X88" s="97">
        <f>Seniori!X36</f>
        <v>0</v>
      </c>
      <c r="Y88" s="97">
        <f>Seniori!Y36</f>
        <v>0</v>
      </c>
      <c r="Z88" s="97">
        <f>Seniori!Z36</f>
        <v>0</v>
      </c>
      <c r="AA88" s="97">
        <f>Seniori!AA36</f>
        <v>0</v>
      </c>
      <c r="AB88" s="97">
        <f>Seniori!AB36</f>
        <v>0</v>
      </c>
      <c r="AC88" s="97">
        <f>Seniori!AC36</f>
        <v>0</v>
      </c>
      <c r="AD88" s="97">
        <f>Seniori!AD36</f>
        <v>0</v>
      </c>
      <c r="AE88" s="97">
        <f>Seniori!AE36</f>
        <v>0</v>
      </c>
      <c r="AF88" s="97">
        <f>Seniori!AF36</f>
        <v>0</v>
      </c>
      <c r="AG88" s="97">
        <f>Seniori!AG36</f>
        <v>0</v>
      </c>
      <c r="AH88" s="97">
        <f>Seniori!AH36</f>
        <v>0</v>
      </c>
      <c r="AI88" s="97">
        <f>Seniori!AI36</f>
        <v>0</v>
      </c>
      <c r="AJ88" s="97">
        <f>Seniori!AJ36</f>
        <v>0</v>
      </c>
      <c r="AK88" s="97">
        <f>Seniori!AK36</f>
        <v>0</v>
      </c>
      <c r="AL88" s="97">
        <f>Seniori!AL36</f>
        <v>0</v>
      </c>
      <c r="AM88" s="97">
        <f>Seniori!AM36</f>
        <v>0</v>
      </c>
      <c r="AN88" s="97">
        <f>Seniori!AN36</f>
        <v>0</v>
      </c>
      <c r="AO88" s="97">
        <f>Seniori!AO36</f>
        <v>0</v>
      </c>
      <c r="AP88" s="97">
        <f>Seniori!AP36</f>
        <v>0</v>
      </c>
      <c r="AQ88" s="97">
        <f>Seniori!AQ36</f>
        <v>0</v>
      </c>
      <c r="AR88" s="97">
        <f>Seniori!AR36</f>
        <v>0</v>
      </c>
      <c r="AS88" s="97">
        <f>Seniori!AS36</f>
        <v>0</v>
      </c>
      <c r="AT88" s="97">
        <f>Seniori!AT36</f>
        <v>0</v>
      </c>
      <c r="AU88" s="97">
        <f>Seniori!AU36</f>
        <v>0</v>
      </c>
      <c r="AV88" s="97">
        <f>Seniori!AV36</f>
        <v>0</v>
      </c>
      <c r="AW88" s="97">
        <f>Seniori!AW36</f>
        <v>0</v>
      </c>
      <c r="AX88" s="97">
        <f>Seniori!AX36</f>
        <v>0</v>
      </c>
      <c r="AY88" s="97">
        <f>Seniori!AY36</f>
        <v>0</v>
      </c>
      <c r="AZ88" s="97">
        <f>Seniori!AZ36</f>
        <v>0</v>
      </c>
      <c r="BA88" s="97">
        <f>Seniori!BA36</f>
        <v>0</v>
      </c>
      <c r="BB88" s="97">
        <f>Seniori!BB36</f>
        <v>0</v>
      </c>
      <c r="BC88" s="97">
        <f>Seniori!BC36</f>
        <v>0</v>
      </c>
      <c r="BD88" s="97">
        <f>Seniori!BD36</f>
        <v>0</v>
      </c>
      <c r="BE88" s="97">
        <f>Seniori!BE36</f>
        <v>0</v>
      </c>
      <c r="BF88" s="97">
        <f>Seniori!BF36</f>
        <v>0</v>
      </c>
      <c r="BG88" s="97">
        <f>Seniori!BG36</f>
        <v>0</v>
      </c>
      <c r="BH88" s="97">
        <f>Seniori!BH36</f>
        <v>0</v>
      </c>
      <c r="BI88" s="97">
        <f>Seniori!BI36</f>
        <v>0</v>
      </c>
      <c r="BJ88" s="97">
        <f>Seniori!BJ36</f>
        <v>0</v>
      </c>
      <c r="BK88" s="97">
        <f>Seniori!BK36</f>
        <v>0</v>
      </c>
      <c r="BL88" s="97">
        <f>Seniori!BL36</f>
        <v>0</v>
      </c>
      <c r="BM88" s="97">
        <f>Seniori!BM36</f>
        <v>0</v>
      </c>
      <c r="BN88" s="97">
        <f>Seniori!BN36</f>
        <v>0</v>
      </c>
      <c r="BO88" s="97">
        <f>Seniori!BO36</f>
        <v>0</v>
      </c>
      <c r="BP88" s="97">
        <f>Seniori!BP36</f>
        <v>0</v>
      </c>
      <c r="BQ88" s="97">
        <f>Seniori!BQ36</f>
        <v>0</v>
      </c>
      <c r="BR88" s="97">
        <f>Seniori!BR36</f>
        <v>0</v>
      </c>
      <c r="BS88" s="97">
        <f>Seniori!BS36</f>
        <v>0</v>
      </c>
      <c r="BT88" s="97">
        <f>Seniori!BT36</f>
        <v>0</v>
      </c>
      <c r="BU88" s="97">
        <f>Seniori!BU36</f>
        <v>0</v>
      </c>
      <c r="BV88" s="97">
        <f>Seniori!BV36</f>
        <v>0</v>
      </c>
      <c r="BW88" s="97">
        <f>Seniori!BW36</f>
        <v>0</v>
      </c>
      <c r="BX88" s="97">
        <f>Seniori!BX36</f>
        <v>0</v>
      </c>
      <c r="BY88" s="97">
        <f>Seniori!BY36</f>
        <v>0</v>
      </c>
      <c r="BZ88" s="97">
        <f>Seniori!BZ36</f>
        <v>0</v>
      </c>
      <c r="CA88" s="97">
        <f>Seniori!CA36</f>
        <v>0</v>
      </c>
      <c r="CB88" s="97">
        <f>Seniori!CB36</f>
        <v>0</v>
      </c>
      <c r="CC88" s="97">
        <f>Seniori!CC36</f>
        <v>0</v>
      </c>
      <c r="CD88" s="97">
        <f>Seniori!CD36</f>
        <v>0</v>
      </c>
      <c r="CE88" s="97">
        <f>Seniori!CE36</f>
        <v>0</v>
      </c>
      <c r="CF88" s="97">
        <f>Seniori!CF36</f>
        <v>0</v>
      </c>
      <c r="CG88" s="97">
        <f>Seniori!CG36</f>
        <v>0</v>
      </c>
      <c r="CH88" s="97">
        <f>Seniori!CH36</f>
        <v>0</v>
      </c>
      <c r="CI88" s="97">
        <f>Seniori!CI36</f>
        <v>0</v>
      </c>
      <c r="CJ88" s="97">
        <f>Seniori!CJ36</f>
        <v>0</v>
      </c>
      <c r="CK88" s="97">
        <f>Seniori!CK36</f>
        <v>0</v>
      </c>
      <c r="CL88" s="97">
        <f>Seniori!CL36</f>
        <v>0</v>
      </c>
      <c r="CM88" s="97">
        <f>Seniori!CM36</f>
        <v>0</v>
      </c>
      <c r="CN88" s="97">
        <f>Seniori!CN36</f>
        <v>0</v>
      </c>
      <c r="CO88" s="97">
        <f>Seniori!CO36</f>
        <v>0</v>
      </c>
      <c r="CP88" s="97">
        <f>Seniori!CP36</f>
        <v>0</v>
      </c>
      <c r="CQ88" s="97">
        <f>Seniori!CQ36</f>
        <v>0</v>
      </c>
      <c r="CR88" s="97">
        <f>Seniori!CR36</f>
        <v>0</v>
      </c>
      <c r="CS88" s="97">
        <f>Seniori!CS36</f>
        <v>0</v>
      </c>
      <c r="CT88" s="97">
        <f>Seniori!CT36</f>
        <v>0</v>
      </c>
      <c r="CU88" s="97">
        <f>Seniori!CU36</f>
        <v>0</v>
      </c>
      <c r="CV88" s="97">
        <f>Seniori!CV36</f>
        <v>0</v>
      </c>
      <c r="CW88" s="97">
        <f>Seniori!CW36</f>
        <v>0</v>
      </c>
      <c r="CX88" s="97">
        <f>Seniori!CX36</f>
        <v>0</v>
      </c>
      <c r="CY88" s="97">
        <f>Seniori!CY36</f>
        <v>0</v>
      </c>
      <c r="CZ88" s="97">
        <f>Seniori!CZ36</f>
        <v>0</v>
      </c>
      <c r="DA88" s="97">
        <f>Seniori!DA36</f>
        <v>0</v>
      </c>
      <c r="DB88" s="97">
        <f>Seniori!DB36</f>
        <v>0</v>
      </c>
      <c r="DC88" s="97">
        <f>Seniori!DC36</f>
        <v>0</v>
      </c>
      <c r="DD88" s="97">
        <f>Seniori!DD36</f>
        <v>0</v>
      </c>
      <c r="DE88" s="97">
        <f>Seniori!DE36</f>
        <v>0</v>
      </c>
      <c r="DF88" s="97">
        <f>Seniori!DF36</f>
        <v>0</v>
      </c>
      <c r="DG88" s="97">
        <f>Seniori!DG36</f>
        <v>0</v>
      </c>
      <c r="DH88" s="97">
        <f>Seniori!DH36</f>
        <v>0</v>
      </c>
      <c r="DI88" s="97">
        <f>Seniori!DI36</f>
        <v>0</v>
      </c>
      <c r="DJ88" s="97">
        <f>Seniori!DJ36</f>
        <v>0</v>
      </c>
      <c r="DK88" s="97">
        <f>Seniori!DK36</f>
        <v>0</v>
      </c>
      <c r="DL88" s="97">
        <f>Seniori!DL36</f>
        <v>0</v>
      </c>
      <c r="DM88" s="97">
        <f>Seniori!DM36</f>
        <v>0</v>
      </c>
      <c r="DN88" s="97">
        <f>Seniori!DN36</f>
        <v>0</v>
      </c>
      <c r="DO88" s="97">
        <f>Seniori!DO36</f>
        <v>0</v>
      </c>
      <c r="DP88" s="97">
        <f>Seniori!DP36</f>
        <v>0</v>
      </c>
      <c r="DQ88" s="97">
        <f>Seniori!DQ36</f>
        <v>0</v>
      </c>
      <c r="DR88" s="97">
        <f>Seniori!DR36</f>
        <v>0</v>
      </c>
      <c r="DS88" s="97">
        <f>Seniori!DS36</f>
        <v>0</v>
      </c>
      <c r="DT88" s="97">
        <f>Seniori!DT36</f>
        <v>0</v>
      </c>
      <c r="DU88" s="97">
        <f>Seniori!DU36</f>
        <v>0</v>
      </c>
      <c r="DV88" s="97">
        <f>Seniori!DV36</f>
        <v>0</v>
      </c>
      <c r="DW88" s="97">
        <f>Seniori!DW36</f>
        <v>0</v>
      </c>
      <c r="DX88" s="97">
        <f>Seniori!DX36</f>
        <v>0</v>
      </c>
      <c r="DY88" s="97">
        <f>Seniori!DY36</f>
        <v>0</v>
      </c>
      <c r="DZ88" s="97">
        <f>Seniori!DZ36</f>
        <v>0</v>
      </c>
      <c r="EA88" s="97">
        <f>Seniori!EA36</f>
        <v>0</v>
      </c>
      <c r="EB88" s="97">
        <f>Seniori!EB36</f>
        <v>0</v>
      </c>
      <c r="EC88" s="97">
        <f>Seniori!EC36</f>
        <v>0</v>
      </c>
      <c r="ED88" s="97">
        <f>Seniori!ED36</f>
        <v>0</v>
      </c>
      <c r="EE88" s="97">
        <f>Seniori!EE36</f>
        <v>0</v>
      </c>
      <c r="EF88" s="97">
        <f>Seniori!EF36</f>
        <v>0</v>
      </c>
      <c r="EG88" s="97">
        <f>Seniori!EG36</f>
        <v>0</v>
      </c>
      <c r="EH88" s="97">
        <f>Seniori!EH36</f>
        <v>0</v>
      </c>
      <c r="EI88" s="97">
        <f>Seniori!EI36</f>
        <v>0</v>
      </c>
      <c r="EJ88" s="97">
        <f>Seniori!EJ36</f>
        <v>0</v>
      </c>
      <c r="EK88" s="97">
        <f>Seniori!EK36</f>
        <v>0</v>
      </c>
      <c r="EL88" s="97">
        <f>Seniori!EL36</f>
        <v>0</v>
      </c>
      <c r="EM88" s="97">
        <f>Seniori!EM36</f>
        <v>0</v>
      </c>
      <c r="EN88" s="97">
        <f>Seniori!EN36</f>
        <v>0</v>
      </c>
      <c r="EO88" s="97">
        <f>Seniori!EO36</f>
        <v>0</v>
      </c>
      <c r="EP88" s="97">
        <f>Seniori!EP36</f>
        <v>0</v>
      </c>
      <c r="EQ88" s="97">
        <f>Seniori!EQ36</f>
        <v>0</v>
      </c>
      <c r="ER88" s="97">
        <f>Seniori!ER36</f>
        <v>0</v>
      </c>
      <c r="ES88" s="97">
        <f>Seniori!ES36</f>
        <v>0</v>
      </c>
      <c r="ET88" s="97">
        <f>Seniori!ET36</f>
        <v>0</v>
      </c>
      <c r="EU88" s="97">
        <f>Seniori!EU36</f>
        <v>0</v>
      </c>
      <c r="EV88" s="97">
        <f>Seniori!EV36</f>
        <v>0</v>
      </c>
      <c r="EW88" s="97">
        <f>Seniori!EW36</f>
        <v>0</v>
      </c>
      <c r="EX88" s="97">
        <f>Seniori!EX36</f>
        <v>0</v>
      </c>
      <c r="EY88" s="97">
        <f>Seniori!EY36</f>
        <v>0</v>
      </c>
      <c r="EZ88" s="97">
        <f>Seniori!EZ36</f>
        <v>0</v>
      </c>
      <c r="FA88" s="97">
        <f>Seniori!FA36</f>
        <v>0</v>
      </c>
      <c r="FB88" s="97">
        <f>Seniori!FB36</f>
        <v>0</v>
      </c>
      <c r="FC88" s="97">
        <f>Seniori!FC36</f>
        <v>0</v>
      </c>
      <c r="FD88" s="97">
        <f>Seniori!FD36</f>
        <v>0</v>
      </c>
      <c r="FE88" s="97">
        <f>Seniori!FE36</f>
        <v>0</v>
      </c>
      <c r="FF88" s="97">
        <f>Seniori!FF36</f>
        <v>0</v>
      </c>
      <c r="FG88" s="97">
        <f>Seniori!FG36</f>
        <v>0</v>
      </c>
      <c r="FH88" s="97">
        <f>Seniori!FH36</f>
        <v>0</v>
      </c>
      <c r="FI88" s="97">
        <f>Seniori!FI36</f>
        <v>0</v>
      </c>
      <c r="FJ88" s="97">
        <f>Seniori!FJ36</f>
        <v>0</v>
      </c>
      <c r="FK88" s="97">
        <f>Seniori!FK36</f>
        <v>0</v>
      </c>
      <c r="FL88" s="97">
        <f>Seniori!FL36</f>
        <v>0</v>
      </c>
      <c r="FM88" s="97">
        <f>Seniori!FM36</f>
        <v>0</v>
      </c>
      <c r="FN88" s="97">
        <f>Seniori!FN36</f>
        <v>0</v>
      </c>
      <c r="FO88" s="97">
        <f>Seniori!FO36</f>
        <v>0</v>
      </c>
      <c r="FP88" s="97">
        <f>Seniori!FP36</f>
        <v>0</v>
      </c>
      <c r="FQ88" s="97">
        <f>Seniori!FQ36</f>
        <v>0</v>
      </c>
      <c r="FR88" s="97">
        <f>Seniori!FR36</f>
        <v>0</v>
      </c>
      <c r="FS88" s="97">
        <f>Seniori!FS36</f>
        <v>0</v>
      </c>
      <c r="FT88" s="97">
        <f>Seniori!FT36</f>
        <v>0</v>
      </c>
      <c r="FU88" s="97">
        <f>Seniori!FU36</f>
        <v>0</v>
      </c>
      <c r="FV88" s="97">
        <f>Seniori!FV36</f>
        <v>0</v>
      </c>
      <c r="FW88" s="97">
        <f>Seniori!FW36</f>
        <v>0</v>
      </c>
      <c r="FX88" s="97">
        <f>Seniori!FX36</f>
        <v>0</v>
      </c>
      <c r="FY88" s="97">
        <f>Seniori!FY36</f>
        <v>0</v>
      </c>
      <c r="FZ88" s="97">
        <f>Seniori!FZ36</f>
        <v>0</v>
      </c>
      <c r="GA88" s="97">
        <f>Seniori!GA36</f>
        <v>0</v>
      </c>
      <c r="GB88" s="97">
        <f>Seniori!GB36</f>
        <v>0</v>
      </c>
      <c r="GC88" s="97">
        <f>Seniori!GC36</f>
        <v>0</v>
      </c>
      <c r="GD88" s="97">
        <f>Seniori!GD36</f>
        <v>0</v>
      </c>
      <c r="GE88" s="97">
        <f>Seniori!GE36</f>
        <v>0</v>
      </c>
      <c r="GF88" s="97">
        <f>Seniori!GF36</f>
        <v>0</v>
      </c>
      <c r="GG88" s="97">
        <f>Seniori!GG36</f>
        <v>0</v>
      </c>
      <c r="GH88" s="97">
        <f>Seniori!GH36</f>
        <v>0</v>
      </c>
      <c r="GI88" s="97">
        <f>Seniori!GI36</f>
        <v>0</v>
      </c>
      <c r="GJ88" s="97">
        <f>Seniori!GJ36</f>
        <v>0</v>
      </c>
      <c r="GK88" s="97">
        <f>Seniori!GK36</f>
        <v>0</v>
      </c>
      <c r="GL88" s="97">
        <f>Seniori!GL36</f>
        <v>0</v>
      </c>
      <c r="GM88" s="97">
        <f>Seniori!GM36</f>
        <v>0</v>
      </c>
      <c r="GN88" s="97">
        <f>Seniori!GN36</f>
        <v>0</v>
      </c>
      <c r="GO88" s="97">
        <f>Seniori!GO36</f>
        <v>0</v>
      </c>
      <c r="GP88" s="97">
        <f>Seniori!GP36</f>
        <v>0</v>
      </c>
      <c r="GQ88" s="97">
        <f>Seniori!GQ36</f>
        <v>0</v>
      </c>
      <c r="GR88" s="97">
        <f>Seniori!GR36</f>
        <v>0</v>
      </c>
      <c r="GS88" s="97">
        <f>Seniori!GS36</f>
        <v>0</v>
      </c>
      <c r="GT88" s="97">
        <f>Seniori!GT36</f>
        <v>0</v>
      </c>
      <c r="GU88" s="97">
        <f>Seniori!GU36</f>
        <v>0</v>
      </c>
      <c r="GV88" s="97">
        <f>Seniori!GV36</f>
        <v>0</v>
      </c>
      <c r="GW88" s="97">
        <f>Seniori!GW36</f>
        <v>0</v>
      </c>
      <c r="GX88" s="97">
        <f>Seniori!GX36</f>
        <v>0</v>
      </c>
      <c r="GY88" s="97">
        <f>Seniori!GY36</f>
        <v>0</v>
      </c>
      <c r="GZ88" s="97">
        <f>Seniori!GZ36</f>
        <v>0</v>
      </c>
      <c r="HA88" s="97">
        <f>Seniori!HA36</f>
        <v>0</v>
      </c>
      <c r="HB88" s="97">
        <f>Seniori!HB36</f>
        <v>0</v>
      </c>
      <c r="HC88" s="97">
        <f>Seniori!HC36</f>
        <v>0</v>
      </c>
      <c r="HD88" s="97">
        <f>Seniori!HD36</f>
        <v>0</v>
      </c>
      <c r="HE88" s="97">
        <f>Seniori!HE36</f>
        <v>0</v>
      </c>
      <c r="HF88" s="97">
        <f>Seniori!HF36</f>
        <v>0</v>
      </c>
      <c r="HG88" s="97">
        <f>Seniori!HG36</f>
        <v>0</v>
      </c>
      <c r="HH88" s="97">
        <f>Seniori!HH36</f>
        <v>0</v>
      </c>
      <c r="HI88" s="97">
        <f>Seniori!HI36</f>
        <v>0</v>
      </c>
      <c r="HJ88" s="97">
        <f>Seniori!HJ36</f>
        <v>0</v>
      </c>
      <c r="HK88" s="97">
        <f>Seniori!HK36</f>
        <v>0</v>
      </c>
      <c r="HL88" s="97">
        <f>Seniori!HL36</f>
        <v>0</v>
      </c>
      <c r="HM88" s="97">
        <f>Seniori!HM36</f>
        <v>0</v>
      </c>
      <c r="HN88" s="97">
        <f>Seniori!HN36</f>
        <v>0</v>
      </c>
      <c r="HO88" s="97">
        <f>Seniori!HO36</f>
        <v>0</v>
      </c>
      <c r="HP88" s="97">
        <f>Seniori!HP36</f>
        <v>0</v>
      </c>
      <c r="HQ88" s="97">
        <f>Seniori!HQ36</f>
        <v>0</v>
      </c>
      <c r="HR88" s="97">
        <f>Seniori!HR36</f>
        <v>0</v>
      </c>
      <c r="HS88" s="97">
        <f>Seniori!HS36</f>
        <v>0</v>
      </c>
      <c r="HT88" s="97">
        <f>Seniori!HT36</f>
        <v>0</v>
      </c>
      <c r="HU88" s="97">
        <f>Seniori!HU36</f>
        <v>0</v>
      </c>
      <c r="HV88" s="97">
        <f>Seniori!HV36</f>
        <v>0</v>
      </c>
      <c r="HW88" s="97">
        <f>Seniori!HW36</f>
        <v>0</v>
      </c>
      <c r="HX88" s="97">
        <f>Seniori!HX36</f>
        <v>0</v>
      </c>
      <c r="HY88" s="97">
        <f>Seniori!HY36</f>
        <v>0</v>
      </c>
      <c r="HZ88" s="97">
        <f>Seniori!HZ36</f>
        <v>0</v>
      </c>
      <c r="IA88" s="97">
        <f>Seniori!IA36</f>
        <v>0</v>
      </c>
      <c r="IB88" s="97">
        <f>Seniori!IB36</f>
        <v>0</v>
      </c>
      <c r="IC88" s="97">
        <f>Seniori!IC36</f>
        <v>0</v>
      </c>
      <c r="ID88" s="97">
        <f>Seniori!ID36</f>
        <v>0</v>
      </c>
      <c r="IE88" s="97">
        <f>Seniori!IE36</f>
        <v>0</v>
      </c>
      <c r="IF88" s="97">
        <f>Seniori!IF36</f>
        <v>0</v>
      </c>
      <c r="IG88" s="97">
        <f>Seniori!IG36</f>
        <v>0</v>
      </c>
      <c r="IH88" s="97">
        <f>Seniori!IH36</f>
        <v>0</v>
      </c>
      <c r="II88" s="97">
        <f>Seniori!II36</f>
        <v>0</v>
      </c>
      <c r="IJ88" s="97">
        <f>Seniori!IJ36</f>
        <v>0</v>
      </c>
      <c r="IK88" s="97">
        <f>Seniori!IK36</f>
        <v>0</v>
      </c>
      <c r="IL88" s="97">
        <f>Seniori!IL36</f>
        <v>0</v>
      </c>
      <c r="IM88" s="97">
        <f>Seniori!IM36</f>
        <v>0</v>
      </c>
      <c r="IN88" s="97">
        <f>Seniori!IN36</f>
        <v>0</v>
      </c>
      <c r="IO88" s="97">
        <f>Seniori!IO36</f>
        <v>0</v>
      </c>
      <c r="IP88" s="97">
        <f>Seniori!IP36</f>
        <v>0</v>
      </c>
      <c r="IQ88" s="97">
        <f>Seniori!IQ36</f>
        <v>0</v>
      </c>
      <c r="IR88" s="97">
        <f>Seniori!IR36</f>
        <v>0</v>
      </c>
      <c r="IS88" s="97">
        <f>Seniori!IS36</f>
        <v>0</v>
      </c>
      <c r="IT88" s="97">
        <f>Seniori!IT36</f>
        <v>0</v>
      </c>
      <c r="IU88" s="97">
        <f>Seniori!IU36</f>
        <v>0</v>
      </c>
      <c r="IV88" s="97">
        <f>Seniori!IV36</f>
        <v>0</v>
      </c>
      <c r="IW88" s="97">
        <f>Seniori!IW36</f>
        <v>0</v>
      </c>
      <c r="IX88" s="97">
        <f>Seniori!IX36</f>
        <v>0</v>
      </c>
      <c r="IY88" s="97">
        <f>Seniori!IY36</f>
        <v>0</v>
      </c>
      <c r="IZ88" s="97">
        <f>Seniori!IZ36</f>
        <v>0</v>
      </c>
      <c r="JA88" s="97">
        <f>Seniori!JA36</f>
        <v>0</v>
      </c>
      <c r="JB88" s="97">
        <f>Seniori!JB36</f>
        <v>0</v>
      </c>
      <c r="JC88" s="97">
        <f>Seniori!JC36</f>
        <v>0</v>
      </c>
      <c r="JD88" s="97">
        <f>Seniori!JD36</f>
        <v>0</v>
      </c>
      <c r="JE88" s="97">
        <f>Seniori!JE36</f>
        <v>0</v>
      </c>
      <c r="JF88" s="97">
        <f>Seniori!JF36</f>
        <v>0</v>
      </c>
      <c r="JG88" s="97">
        <f>Seniori!JG36</f>
        <v>0</v>
      </c>
      <c r="JH88" s="97">
        <f>Seniori!JH36</f>
        <v>0</v>
      </c>
      <c r="JI88" s="97">
        <f>Seniori!JI36</f>
        <v>0</v>
      </c>
      <c r="JJ88" s="97">
        <f>Seniori!JJ36</f>
        <v>0</v>
      </c>
      <c r="JK88" s="97">
        <f>Seniori!JK36</f>
        <v>0</v>
      </c>
      <c r="JL88" s="97">
        <f>Seniori!JL36</f>
        <v>0</v>
      </c>
      <c r="JM88" s="97">
        <f>Seniori!JM36</f>
        <v>0</v>
      </c>
      <c r="JN88" s="97">
        <f>Seniori!JN36</f>
        <v>0</v>
      </c>
      <c r="JO88" s="97">
        <f>Seniori!JO36</f>
        <v>0</v>
      </c>
      <c r="JP88" s="97">
        <f>Seniori!JP36</f>
        <v>0</v>
      </c>
      <c r="JQ88" s="97">
        <f>Seniori!JQ36</f>
        <v>0</v>
      </c>
      <c r="JR88" s="97">
        <f>Seniori!JR36</f>
        <v>0</v>
      </c>
      <c r="JS88" s="97">
        <f>Seniori!JS36</f>
        <v>0</v>
      </c>
      <c r="JT88" s="97">
        <f>Seniori!JT36</f>
        <v>0</v>
      </c>
      <c r="JU88" s="97">
        <f>Seniori!JU36</f>
        <v>0</v>
      </c>
      <c r="JV88" s="97">
        <f>Seniori!JV36</f>
        <v>0</v>
      </c>
      <c r="JW88" s="97">
        <f>Seniori!JW36</f>
        <v>0</v>
      </c>
      <c r="JX88" s="97">
        <f>Seniori!JX36</f>
        <v>0</v>
      </c>
      <c r="JY88" s="97">
        <f>Seniori!JY36</f>
        <v>0</v>
      </c>
      <c r="JZ88" s="97">
        <f>Seniori!JZ36</f>
        <v>0</v>
      </c>
      <c r="KA88" s="97">
        <f>Seniori!KA36</f>
        <v>0</v>
      </c>
      <c r="KB88" s="97">
        <f>Seniori!KB36</f>
        <v>0</v>
      </c>
      <c r="KC88" s="97">
        <f>Seniori!KC36</f>
        <v>0</v>
      </c>
      <c r="KD88" s="97">
        <f>Seniori!KD36</f>
        <v>0</v>
      </c>
      <c r="KE88" s="97">
        <f>Seniori!KE36</f>
        <v>0</v>
      </c>
      <c r="KF88" s="97">
        <f>Seniori!KF36</f>
        <v>0</v>
      </c>
      <c r="KG88" s="97">
        <f>Seniori!KG36</f>
        <v>0</v>
      </c>
      <c r="KH88" s="97">
        <f>Seniori!KH36</f>
        <v>0</v>
      </c>
      <c r="KI88" s="97">
        <f>Seniori!KI36</f>
        <v>0</v>
      </c>
      <c r="KJ88" s="97">
        <f>Seniori!KJ36</f>
        <v>4</v>
      </c>
      <c r="KK88" s="97">
        <f>Seniori!KK36</f>
        <v>0</v>
      </c>
      <c r="KL88" s="97">
        <f>Seniori!KL36</f>
        <v>0</v>
      </c>
      <c r="KM88" s="97">
        <f>Seniori!KM36</f>
        <v>0</v>
      </c>
      <c r="KN88" s="97" t="str">
        <f>Seniori!KN36</f>
        <v>o</v>
      </c>
      <c r="KO88" s="97">
        <f>Seniori!KO36</f>
        <v>0</v>
      </c>
      <c r="KP88" s="97">
        <f>Seniori!KP36</f>
        <v>0</v>
      </c>
      <c r="KQ88" s="97">
        <f>Seniori!KQ36</f>
        <v>0</v>
      </c>
      <c r="KR88" s="97">
        <f>Seniori!KR36</f>
        <v>0</v>
      </c>
      <c r="KS88" s="97">
        <f>Seniori!KS36</f>
        <v>4</v>
      </c>
      <c r="KT88" s="97">
        <f>Seniori!KT36</f>
        <v>0</v>
      </c>
      <c r="KU88" s="97">
        <f>Seniori!KU36</f>
        <v>0</v>
      </c>
      <c r="KV88" s="97">
        <f>Seniori!KV36</f>
        <v>0</v>
      </c>
      <c r="KW88" s="97">
        <f>Seniori!KW36</f>
        <v>3</v>
      </c>
      <c r="KX88" s="97">
        <f>Seniori!KX36</f>
        <v>0</v>
      </c>
      <c r="KY88" s="97">
        <f>Seniori!KY36</f>
        <v>0</v>
      </c>
      <c r="KZ88" s="97">
        <f>Seniori!KZ36</f>
        <v>0</v>
      </c>
      <c r="LA88" s="97">
        <f>Seniori!LA36</f>
        <v>0</v>
      </c>
      <c r="LB88" s="97">
        <f>Seniori!LB36</f>
        <v>0</v>
      </c>
      <c r="LC88" s="97">
        <f>Seniori!LC36</f>
        <v>0</v>
      </c>
      <c r="LD88" s="97">
        <f>Seniori!LD36</f>
        <v>0</v>
      </c>
      <c r="LE88" s="97">
        <f>Seniori!LE36</f>
        <v>0</v>
      </c>
      <c r="LF88" s="97">
        <f>Seniori!LF36</f>
        <v>0</v>
      </c>
      <c r="LG88" s="97">
        <f>Seniori!LG36</f>
        <v>0</v>
      </c>
      <c r="LH88" s="97">
        <f>Seniori!LH36</f>
        <v>0</v>
      </c>
      <c r="LI88" s="97">
        <f>Seniori!LI36</f>
        <v>2</v>
      </c>
      <c r="LJ88" s="97">
        <f>Seniori!LJ36</f>
        <v>0</v>
      </c>
      <c r="LK88" s="97">
        <f>Seniori!LK36</f>
        <v>0</v>
      </c>
      <c r="LL88" s="97" t="str">
        <f>Seniori!LL36</f>
        <v>o</v>
      </c>
      <c r="LM88" s="97">
        <f>Seniori!LM36</f>
        <v>0</v>
      </c>
      <c r="LN88" s="97">
        <f>Seniori!LN36</f>
        <v>0</v>
      </c>
      <c r="LO88" s="97">
        <f>Seniori!LO36</f>
        <v>0</v>
      </c>
      <c r="LP88" s="97">
        <f>Seniori!LP36</f>
        <v>0</v>
      </c>
      <c r="LQ88" s="97">
        <f>Seniori!LQ36</f>
        <v>1</v>
      </c>
      <c r="LR88" s="97">
        <f>Seniori!LR36</f>
        <v>0</v>
      </c>
      <c r="LS88" s="97">
        <f>Seniori!LS36</f>
        <v>0</v>
      </c>
      <c r="LT88" s="97">
        <f>Seniori!LT36</f>
        <v>1</v>
      </c>
      <c r="LU88" s="97">
        <f>Seniori!LU36</f>
        <v>0</v>
      </c>
      <c r="LV88" s="97">
        <f>Seniori!LV36</f>
        <v>0</v>
      </c>
      <c r="LW88" s="97">
        <f>Seniori!LW36</f>
        <v>0</v>
      </c>
      <c r="LX88" s="97">
        <f>Seniori!LX36</f>
        <v>0</v>
      </c>
      <c r="LY88" s="97">
        <f>Seniori!LY36</f>
        <v>0</v>
      </c>
      <c r="LZ88" s="97">
        <f>Seniori!LZ36</f>
        <v>0</v>
      </c>
      <c r="MA88" s="97">
        <f>Seniori!MA36</f>
        <v>0</v>
      </c>
      <c r="MB88" s="97">
        <f>Seniori!MB36</f>
        <v>0</v>
      </c>
      <c r="MC88" s="97">
        <f>Seniori!MC36</f>
        <v>0</v>
      </c>
      <c r="MD88" s="97">
        <f>Seniori!MD36</f>
        <v>0</v>
      </c>
      <c r="ME88" s="97">
        <f>Seniori!ME36</f>
        <v>0</v>
      </c>
      <c r="MF88" s="97">
        <f>Seniori!MF36</f>
        <v>0</v>
      </c>
      <c r="MG88" s="97">
        <f>Seniori!MG36</f>
        <v>0</v>
      </c>
      <c r="MH88" s="97">
        <f>Seniori!MH36</f>
        <v>0</v>
      </c>
      <c r="MI88" s="97">
        <f>Seniori!MI36</f>
        <v>0</v>
      </c>
      <c r="MJ88" s="97">
        <f>Seniori!MJ36</f>
        <v>0</v>
      </c>
      <c r="MK88" s="97">
        <f>Seniori!MK36</f>
        <v>0</v>
      </c>
      <c r="ML88" s="97">
        <f>Seniori!ML36</f>
        <v>0</v>
      </c>
      <c r="MM88" s="97">
        <f>Seniori!MM36</f>
        <v>0</v>
      </c>
      <c r="MN88" s="97">
        <f>Seniori!MN36</f>
        <v>0</v>
      </c>
      <c r="MO88" s="97">
        <f>Seniori!MO36</f>
        <v>0</v>
      </c>
      <c r="MP88" s="97">
        <f>Seniori!MP36</f>
        <v>0</v>
      </c>
      <c r="MQ88" s="97">
        <f>Seniori!MQ36</f>
        <v>0</v>
      </c>
      <c r="MR88" s="97">
        <f>Seniori!MR36</f>
        <v>0</v>
      </c>
      <c r="MS88" s="97">
        <f>Seniori!MS36</f>
        <v>0</v>
      </c>
      <c r="MT88" s="97">
        <f>Seniori!MT36</f>
        <v>0</v>
      </c>
      <c r="MU88" s="97">
        <f>Seniori!MU36</f>
        <v>0</v>
      </c>
      <c r="MV88" s="97">
        <f>Seniori!MV36</f>
        <v>0</v>
      </c>
      <c r="MW88" s="97">
        <f>Seniori!MW36</f>
        <v>0</v>
      </c>
      <c r="MX88" s="97">
        <f>Seniori!MX36</f>
        <v>0</v>
      </c>
      <c r="MY88" s="97">
        <f>Seniori!MY36</f>
        <v>0</v>
      </c>
      <c r="MZ88" s="97">
        <f>Seniori!MZ36</f>
        <v>0</v>
      </c>
      <c r="NA88" s="97">
        <f>Seniori!NA36</f>
        <v>0</v>
      </c>
      <c r="NB88" s="97">
        <f>Seniori!NB36</f>
        <v>0</v>
      </c>
      <c r="NC88" s="97">
        <f>Seniori!NC36</f>
        <v>0</v>
      </c>
      <c r="ND88" s="97">
        <f>Seniori!ND36</f>
        <v>0</v>
      </c>
      <c r="NE88" s="97">
        <f>Seniori!NE36</f>
        <v>0</v>
      </c>
      <c r="NF88" s="97">
        <f>Seniori!NF36</f>
        <v>0</v>
      </c>
      <c r="NG88" s="97">
        <f>Seniori!NG36</f>
        <v>0</v>
      </c>
      <c r="NH88" s="97">
        <f>Seniori!NH36</f>
        <v>0</v>
      </c>
      <c r="NI88" s="97">
        <f>Seniori!NI36</f>
        <v>0</v>
      </c>
      <c r="NJ88" s="97">
        <f>Seniori!NJ36</f>
        <v>0</v>
      </c>
      <c r="NK88" s="97">
        <f>Seniori!NK36</f>
        <v>0</v>
      </c>
      <c r="NL88" s="97">
        <f>Seniori!NL36</f>
        <v>0</v>
      </c>
      <c r="NM88" s="97">
        <f>Seniori!NM36</f>
        <v>0</v>
      </c>
      <c r="NN88" s="97">
        <f>Seniori!NN36</f>
        <v>0</v>
      </c>
      <c r="NO88" s="97">
        <f>Seniori!NO36</f>
        <v>0</v>
      </c>
      <c r="NP88" s="97">
        <f>Seniori!NP36</f>
        <v>0</v>
      </c>
      <c r="NQ88" s="97">
        <f>Seniori!NQ36</f>
        <v>0</v>
      </c>
      <c r="NR88" s="97">
        <f>Seniori!NR36</f>
        <v>0</v>
      </c>
      <c r="NS88" s="97">
        <f>Seniori!NS36</f>
        <v>0</v>
      </c>
      <c r="NT88" s="97">
        <f>Seniori!NT36</f>
        <v>0</v>
      </c>
      <c r="NU88" s="97">
        <f>Seniori!NU36</f>
        <v>0</v>
      </c>
      <c r="NV88" s="97">
        <f>Seniori!NV36</f>
        <v>0</v>
      </c>
      <c r="NW88" s="97">
        <f>Seniori!NW36</f>
        <v>0</v>
      </c>
      <c r="NX88" s="97">
        <f>Seniori!NX36</f>
        <v>0</v>
      </c>
      <c r="NY88" s="97">
        <f>Seniori!NY36</f>
        <v>0</v>
      </c>
      <c r="NZ88" s="97">
        <f>Seniori!NZ36</f>
        <v>0</v>
      </c>
      <c r="OA88" s="97">
        <f>Seniori!OA36</f>
        <v>0</v>
      </c>
      <c r="OB88" s="97">
        <f>Seniori!OB36</f>
        <v>0</v>
      </c>
      <c r="OC88" s="97">
        <f>Seniori!OC36</f>
        <v>0</v>
      </c>
      <c r="OD88" s="97">
        <f>Seniori!OD36</f>
        <v>0</v>
      </c>
      <c r="OE88" s="97">
        <f>Seniori!OE36</f>
        <v>0</v>
      </c>
      <c r="OF88" s="97">
        <f>Seniori!OF36</f>
        <v>0</v>
      </c>
      <c r="OG88" s="97">
        <f>Seniori!OG36</f>
        <v>0</v>
      </c>
      <c r="OH88" s="97">
        <f>Seniori!OH36</f>
        <v>0</v>
      </c>
      <c r="OI88" s="97">
        <f>Seniori!OI36</f>
        <v>0</v>
      </c>
      <c r="OJ88" s="97">
        <f>Seniori!OJ36</f>
        <v>0</v>
      </c>
      <c r="OK88" s="97">
        <f>Seniori!OK36</f>
        <v>0</v>
      </c>
      <c r="OL88" s="97">
        <f>Seniori!OL36</f>
        <v>0</v>
      </c>
      <c r="OM88" s="97">
        <f>Seniori!OM36</f>
        <v>0</v>
      </c>
      <c r="ON88" s="97">
        <f>Seniori!ON36</f>
        <v>0</v>
      </c>
      <c r="OO88" s="97">
        <f>Seniori!OO36</f>
        <v>0</v>
      </c>
      <c r="OP88" s="97">
        <f>Seniori!OP36</f>
        <v>0</v>
      </c>
      <c r="OQ88" s="97">
        <f>Seniori!OQ36</f>
        <v>0</v>
      </c>
      <c r="OR88" s="97">
        <f>Seniori!OR36</f>
        <v>0</v>
      </c>
      <c r="OS88" s="97">
        <f>Seniori!OS36</f>
        <v>0</v>
      </c>
      <c r="OT88" s="97">
        <f>Seniori!OT36</f>
        <v>0</v>
      </c>
      <c r="OU88" s="97">
        <f>Seniori!OU36</f>
        <v>0</v>
      </c>
      <c r="OV88" s="97">
        <f>Seniori!OV36</f>
        <v>0</v>
      </c>
      <c r="OW88" s="97">
        <f>Seniori!OW36</f>
        <v>0</v>
      </c>
      <c r="OX88" s="97">
        <f>Seniori!OX36</f>
        <v>0</v>
      </c>
      <c r="OY88" s="97">
        <f>Seniori!OY36</f>
        <v>0</v>
      </c>
      <c r="OZ88" s="97">
        <f>Seniori!OZ36</f>
        <v>0</v>
      </c>
      <c r="PA88" s="97">
        <f>Seniori!PA36</f>
        <v>0</v>
      </c>
      <c r="PB88" s="97">
        <f>Seniori!PB36</f>
        <v>0</v>
      </c>
      <c r="PC88" s="97">
        <f>Seniori!PC36</f>
        <v>0</v>
      </c>
      <c r="PD88" s="97">
        <f>Seniori!PD36</f>
        <v>0</v>
      </c>
      <c r="PE88" s="97">
        <f>Seniori!PE36</f>
        <v>0</v>
      </c>
      <c r="PF88" s="97">
        <f>Seniori!PF36</f>
        <v>0</v>
      </c>
      <c r="PG88" s="97">
        <f>Seniori!PG36</f>
        <v>0</v>
      </c>
      <c r="PH88" s="97">
        <f>Seniori!PH36</f>
        <v>0</v>
      </c>
      <c r="PI88" s="97">
        <f>Seniori!PI36</f>
        <v>0</v>
      </c>
      <c r="PJ88" s="97">
        <f>Seniori!PJ36</f>
        <v>0</v>
      </c>
      <c r="PK88" s="97">
        <f>Seniori!PK36</f>
        <v>0</v>
      </c>
      <c r="PL88" s="97">
        <f>Seniori!PL36</f>
        <v>0</v>
      </c>
      <c r="PM88" s="97">
        <f>Seniori!PM36</f>
        <v>0</v>
      </c>
      <c r="PN88" s="97">
        <f>Seniori!PN36</f>
        <v>0</v>
      </c>
      <c r="PO88" s="97">
        <f>Seniori!PO36</f>
        <v>0</v>
      </c>
      <c r="PP88" s="97">
        <f>Seniori!PP36</f>
        <v>0</v>
      </c>
      <c r="PQ88" s="97">
        <f>Seniori!PQ36</f>
        <v>0</v>
      </c>
      <c r="PR88" s="97">
        <f>Seniori!PR36</f>
        <v>0</v>
      </c>
      <c r="PS88" s="97">
        <f>Seniori!PS36</f>
        <v>0</v>
      </c>
      <c r="PT88" s="97">
        <f>Seniori!PT36</f>
        <v>0</v>
      </c>
      <c r="PU88" s="97">
        <f>Seniori!PU36</f>
        <v>0</v>
      </c>
      <c r="PV88" s="97">
        <f>Seniori!PV36</f>
        <v>0</v>
      </c>
      <c r="PW88" s="97">
        <f>Seniori!PW36</f>
        <v>0</v>
      </c>
      <c r="PX88" s="97">
        <f>Seniori!PX36</f>
        <v>0</v>
      </c>
      <c r="PY88" s="97">
        <f>Seniori!PY36</f>
        <v>0</v>
      </c>
      <c r="PZ88" s="97">
        <f>Seniori!PZ36</f>
        <v>0</v>
      </c>
      <c r="QA88" s="97">
        <f>Seniori!QA36</f>
        <v>0</v>
      </c>
      <c r="QB88" s="97">
        <f>Seniori!QB36</f>
        <v>0</v>
      </c>
      <c r="QC88" s="97">
        <f>Seniori!QC36</f>
        <v>0</v>
      </c>
      <c r="QD88" s="97">
        <f>Seniori!QD36</f>
        <v>0</v>
      </c>
      <c r="QE88" s="97">
        <f>Seniori!QE36</f>
        <v>0</v>
      </c>
      <c r="QF88" s="97">
        <f>Seniori!QF36</f>
        <v>0</v>
      </c>
      <c r="QG88" s="97">
        <f>Seniori!QG36</f>
        <v>0</v>
      </c>
      <c r="QH88" s="97">
        <f>Seniori!QH36</f>
        <v>0</v>
      </c>
      <c r="QI88" s="97">
        <f>Seniori!QI36</f>
        <v>0</v>
      </c>
      <c r="QJ88" s="97">
        <f>Seniori!QJ36</f>
        <v>0</v>
      </c>
      <c r="QK88" s="97">
        <f>Seniori!QK36</f>
        <v>0</v>
      </c>
      <c r="QL88" s="97">
        <f>Seniori!QL36</f>
        <v>0</v>
      </c>
      <c r="QM88" s="97">
        <f>Seniori!QM36</f>
        <v>0</v>
      </c>
      <c r="QN88" s="97">
        <f>Seniori!QN36</f>
        <v>0</v>
      </c>
      <c r="QO88" s="97">
        <f>Seniori!QO36</f>
        <v>0</v>
      </c>
      <c r="QP88" s="97">
        <f>Seniori!QP36</f>
        <v>0</v>
      </c>
      <c r="QQ88" s="97">
        <f>Seniori!QQ36</f>
        <v>0</v>
      </c>
      <c r="QR88" s="97">
        <f>Seniori!QR36</f>
        <v>0</v>
      </c>
      <c r="QS88" s="97">
        <f>Seniori!QS36</f>
        <v>0</v>
      </c>
      <c r="QT88" s="97">
        <f>Seniori!QT36</f>
        <v>0</v>
      </c>
      <c r="QU88" s="97">
        <f>Seniori!QU36</f>
        <v>0</v>
      </c>
      <c r="QV88" s="97">
        <f>Seniori!QV36</f>
        <v>0</v>
      </c>
      <c r="QW88" s="97">
        <f>Seniori!QW36</f>
        <v>0</v>
      </c>
      <c r="QX88" s="97">
        <f>Seniori!QX36</f>
        <v>0</v>
      </c>
      <c r="QY88" s="97">
        <f>Seniori!QY36</f>
        <v>0</v>
      </c>
      <c r="QZ88" s="97">
        <f>Seniori!QZ36</f>
        <v>0</v>
      </c>
      <c r="RA88" s="97">
        <f>Seniori!RA36</f>
        <v>0</v>
      </c>
      <c r="RB88" s="97">
        <f>Seniori!RB36</f>
        <v>0</v>
      </c>
      <c r="RC88" s="97">
        <f>Seniori!RC36</f>
        <v>0</v>
      </c>
      <c r="RD88" s="97">
        <f>Seniori!RD36</f>
        <v>0</v>
      </c>
      <c r="RE88" s="97">
        <f>Seniori!RE36</f>
        <v>0</v>
      </c>
      <c r="RF88" s="97">
        <f>Seniori!RF36</f>
        <v>0</v>
      </c>
      <c r="RG88" s="97">
        <f>Seniori!RG36</f>
        <v>0</v>
      </c>
      <c r="RH88" s="97">
        <f>Seniori!RH36</f>
        <v>0</v>
      </c>
      <c r="RI88" s="97">
        <f>Seniori!RI36</f>
        <v>0</v>
      </c>
      <c r="RJ88" s="97">
        <f>Seniori!RJ36</f>
        <v>0</v>
      </c>
      <c r="RK88" s="97">
        <f>Seniori!RK36</f>
        <v>0</v>
      </c>
      <c r="RL88" s="97">
        <f>Seniori!RL36</f>
        <v>0</v>
      </c>
      <c r="RM88" s="97">
        <f>Seniori!RM36</f>
        <v>0</v>
      </c>
      <c r="RN88" s="97">
        <f>Seniori!RN36</f>
        <v>0</v>
      </c>
      <c r="RO88" s="97">
        <f>Seniori!RO36</f>
        <v>0</v>
      </c>
      <c r="RP88" s="97">
        <f>Seniori!RP36</f>
        <v>0</v>
      </c>
      <c r="RQ88" s="97">
        <f>Seniori!RQ36</f>
        <v>0</v>
      </c>
      <c r="RR88" s="97">
        <f>Seniori!RR36</f>
        <v>0</v>
      </c>
      <c r="RS88" s="97">
        <f>Seniori!RS36</f>
        <v>0</v>
      </c>
      <c r="RT88" s="97">
        <f>Seniori!RT36</f>
        <v>0</v>
      </c>
      <c r="RU88" s="97">
        <f>Seniori!RU36</f>
        <v>0</v>
      </c>
      <c r="RV88" s="97">
        <f>Seniori!RV36</f>
        <v>0</v>
      </c>
      <c r="RW88" s="97">
        <f>Seniori!RW36</f>
        <v>0</v>
      </c>
      <c r="RX88" s="97">
        <f>Seniori!RX36</f>
        <v>0</v>
      </c>
      <c r="RY88" s="97">
        <f>Seniori!RY36</f>
        <v>0</v>
      </c>
      <c r="RZ88" s="97">
        <f>Seniori!RZ36</f>
        <v>0</v>
      </c>
      <c r="SA88" s="97">
        <f>Seniori!SA36</f>
        <v>0</v>
      </c>
      <c r="SB88" s="97">
        <f>Seniori!SB36</f>
        <v>0</v>
      </c>
      <c r="SC88" s="97">
        <f>Seniori!SC36</f>
        <v>0</v>
      </c>
      <c r="SD88" s="97">
        <f>Seniori!SD36</f>
        <v>0</v>
      </c>
      <c r="SE88" s="97">
        <f>Seniori!SE36</f>
        <v>0</v>
      </c>
      <c r="SF88" s="97">
        <f>Seniori!SF36</f>
        <v>0</v>
      </c>
      <c r="SG88" s="97">
        <f>Seniori!SG36</f>
        <v>0</v>
      </c>
      <c r="SH88" s="97">
        <f>Seniori!SH36</f>
        <v>0</v>
      </c>
      <c r="SI88" s="97">
        <f>Seniori!SI36</f>
        <v>0</v>
      </c>
      <c r="SJ88" s="97">
        <f>Seniori!SJ36</f>
        <v>0</v>
      </c>
      <c r="SK88" s="97">
        <f>Seniori!SK36</f>
        <v>0</v>
      </c>
      <c r="SL88" s="97">
        <f>Seniori!SL36</f>
        <v>0</v>
      </c>
      <c r="SM88" s="97">
        <f>Seniori!SM36</f>
        <v>0</v>
      </c>
      <c r="SN88" s="97">
        <f>Seniori!SN36</f>
        <v>0</v>
      </c>
      <c r="SO88" s="97">
        <f>Seniori!SO36</f>
        <v>0</v>
      </c>
      <c r="SP88" s="97">
        <f>Seniori!SP36</f>
        <v>0</v>
      </c>
      <c r="SQ88" s="97">
        <f>Seniori!SQ36</f>
        <v>0</v>
      </c>
      <c r="SR88" s="97">
        <f>Seniori!SR36</f>
        <v>0</v>
      </c>
      <c r="SS88" s="97">
        <f>Seniori!SS36</f>
        <v>0</v>
      </c>
      <c r="ST88" s="97">
        <f>Seniori!ST36</f>
        <v>0</v>
      </c>
      <c r="SU88" s="97">
        <f>Seniori!SU36</f>
        <v>0</v>
      </c>
      <c r="SV88" s="97">
        <f>Seniori!SV36</f>
        <v>0</v>
      </c>
      <c r="SW88" s="97">
        <f>Seniori!SW36</f>
        <v>0</v>
      </c>
      <c r="SX88" s="97">
        <f>Seniori!SX36</f>
        <v>0</v>
      </c>
      <c r="SY88" s="97">
        <f>Seniori!SY36</f>
        <v>0</v>
      </c>
      <c r="SZ88" s="97">
        <f>Seniori!SZ36</f>
        <v>0</v>
      </c>
      <c r="TA88" s="97">
        <f>Seniori!TA36</f>
        <v>0</v>
      </c>
      <c r="TB88" s="97">
        <f>Seniori!TB36</f>
        <v>0</v>
      </c>
    </row>
    <row r="89" spans="1:522" s="1" customFormat="1" ht="18" customHeight="1" x14ac:dyDescent="0.2">
      <c r="A89" s="12"/>
      <c r="B89" s="11" t="s">
        <v>171</v>
      </c>
      <c r="C89" s="1">
        <v>12310</v>
      </c>
      <c r="D89" s="1">
        <v>2019</v>
      </c>
      <c r="E89" s="4" t="s">
        <v>280</v>
      </c>
      <c r="F89" s="1">
        <v>9800</v>
      </c>
      <c r="G89" s="9" t="s">
        <v>98</v>
      </c>
      <c r="H89" s="4" t="s">
        <v>18</v>
      </c>
      <c r="I89" s="1">
        <f t="shared" si="11"/>
        <v>0</v>
      </c>
      <c r="J89" s="12">
        <f>Tabuľka4[[#This Row],[Stĺpec9]]+I90+I91</f>
        <v>15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 t="s">
        <v>516</v>
      </c>
      <c r="KO89" s="97"/>
      <c r="KP89" s="97"/>
      <c r="KQ89" s="97"/>
      <c r="KR89" s="97"/>
      <c r="KS89" s="97"/>
      <c r="KT89" s="97"/>
      <c r="KU89" s="97"/>
      <c r="KV89" s="97"/>
      <c r="KW89" s="97" t="s">
        <v>516</v>
      </c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" customFormat="1" ht="18" customHeight="1" x14ac:dyDescent="0.2">
      <c r="A90" s="12"/>
      <c r="B90" s="11"/>
      <c r="E90" s="4" t="s">
        <v>83</v>
      </c>
      <c r="F90" s="1">
        <v>8604</v>
      </c>
      <c r="G90" s="9" t="s">
        <v>98</v>
      </c>
      <c r="H90" s="4"/>
      <c r="I90" s="1">
        <f t="shared" si="11"/>
        <v>12</v>
      </c>
      <c r="J90" s="12"/>
      <c r="K90" s="97"/>
      <c r="L90" s="102" t="s">
        <v>516</v>
      </c>
      <c r="M90" s="97"/>
      <c r="N90" s="97"/>
      <c r="O90" s="97"/>
      <c r="P90" s="97"/>
      <c r="Q90" s="97"/>
      <c r="R90" s="97"/>
      <c r="S90" s="97"/>
      <c r="T90" s="97">
        <v>2</v>
      </c>
      <c r="U90" s="97"/>
      <c r="V90" s="97"/>
      <c r="W90" s="97"/>
      <c r="X90" s="97"/>
      <c r="Y90" s="97"/>
      <c r="Z90" s="97"/>
      <c r="AA90" s="97">
        <v>3</v>
      </c>
      <c r="AB90" s="97"/>
      <c r="AC90" s="97"/>
      <c r="AD90" s="97">
        <v>1</v>
      </c>
      <c r="AE90" s="97"/>
      <c r="AF90" s="97"/>
      <c r="AG90" s="97"/>
      <c r="AH90" s="97"/>
      <c r="AI90" s="97">
        <v>1</v>
      </c>
      <c r="AJ90" s="97"/>
      <c r="AK90" s="97"/>
      <c r="AL90" s="97">
        <f>1+1</f>
        <v>2</v>
      </c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>
        <v>2</v>
      </c>
      <c r="IQ90" s="97">
        <v>1</v>
      </c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" customFormat="1" ht="18" customHeight="1" x14ac:dyDescent="0.2">
      <c r="A91" s="12"/>
      <c r="B91" s="11"/>
      <c r="E91" s="4" t="s">
        <v>691</v>
      </c>
      <c r="F91" s="1">
        <v>9875</v>
      </c>
      <c r="G91" s="9" t="s">
        <v>98</v>
      </c>
      <c r="H91" s="4" t="s">
        <v>148</v>
      </c>
      <c r="I91" s="1">
        <f t="shared" si="11"/>
        <v>3</v>
      </c>
      <c r="J91" s="12"/>
      <c r="K91" s="97"/>
      <c r="L91" s="102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 t="s">
        <v>516</v>
      </c>
      <c r="FX91" s="97" t="s">
        <v>516</v>
      </c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>
        <v>1</v>
      </c>
      <c r="GM91" s="97"/>
      <c r="GN91" s="97"/>
      <c r="GO91" s="97"/>
      <c r="GP91" s="97">
        <v>2</v>
      </c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  <c r="MY91" s="64"/>
      <c r="MZ91" s="64"/>
      <c r="NA91" s="64"/>
      <c r="NB91" s="64"/>
      <c r="NC91" s="64"/>
      <c r="ND91" s="64"/>
      <c r="NE91" s="64"/>
      <c r="NF91" s="64"/>
      <c r="NG91" s="64"/>
      <c r="NH91" s="64"/>
      <c r="NI91" s="64"/>
      <c r="NJ91" s="64"/>
      <c r="NK91" s="64"/>
      <c r="NL91" s="64"/>
      <c r="NM91" s="64"/>
      <c r="NN91" s="64"/>
      <c r="NO91" s="64"/>
      <c r="NP91" s="64"/>
      <c r="NQ91" s="64"/>
      <c r="NR91" s="64"/>
      <c r="NS91" s="64"/>
      <c r="NT91" s="64"/>
      <c r="NU91" s="64"/>
      <c r="NV91" s="64"/>
      <c r="NW91" s="64"/>
      <c r="NX91" s="64"/>
      <c r="NY91" s="64"/>
      <c r="NZ91" s="64"/>
      <c r="OA91" s="64"/>
      <c r="OB91" s="64"/>
      <c r="OC91" s="64"/>
      <c r="OD91" s="64"/>
      <c r="OE91" s="64"/>
      <c r="OF91" s="64"/>
      <c r="OG91" s="64"/>
      <c r="OH91" s="64"/>
      <c r="OI91" s="64"/>
      <c r="OJ91" s="64"/>
      <c r="OK91" s="64"/>
      <c r="OL91" s="64"/>
      <c r="OM91" s="64"/>
      <c r="ON91" s="64"/>
      <c r="OO91" s="64"/>
      <c r="OP91" s="64"/>
      <c r="OQ91" s="64"/>
      <c r="OR91" s="64"/>
      <c r="OS91" s="64"/>
      <c r="OT91" s="64"/>
      <c r="OU91" s="64"/>
      <c r="OV91" s="64"/>
      <c r="OW91" s="64"/>
      <c r="OX91" s="64"/>
      <c r="OY91" s="64"/>
      <c r="OZ91" s="64"/>
      <c r="PA91" s="64"/>
      <c r="PB91" s="64"/>
      <c r="PC91" s="64"/>
      <c r="PD91" s="64"/>
      <c r="PE91" s="64"/>
      <c r="PF91" s="64"/>
      <c r="PG91" s="64"/>
      <c r="PH91" s="64"/>
      <c r="PI91" s="64"/>
      <c r="PJ91" s="64"/>
      <c r="PK91" s="64"/>
      <c r="PL91" s="64"/>
      <c r="PM91" s="64"/>
      <c r="PN91" s="64"/>
      <c r="PO91" s="64"/>
      <c r="PP91" s="64"/>
      <c r="PQ91" s="64"/>
      <c r="PR91" s="64"/>
      <c r="PS91" s="64"/>
      <c r="PT91" s="64"/>
      <c r="PU91" s="64"/>
      <c r="PV91" s="64"/>
      <c r="PW91" s="64"/>
      <c r="PX91" s="64"/>
      <c r="PY91" s="64"/>
      <c r="PZ91" s="64"/>
      <c r="QA91" s="64"/>
      <c r="QB91" s="64"/>
      <c r="QC91" s="64"/>
      <c r="QD91" s="64"/>
      <c r="QE91" s="64"/>
      <c r="QF91" s="64"/>
      <c r="QG91" s="64"/>
      <c r="QH91" s="64"/>
      <c r="QI91" s="64"/>
      <c r="QJ91" s="64"/>
      <c r="QK91" s="64"/>
      <c r="QL91" s="64"/>
      <c r="QM91" s="64"/>
      <c r="QN91" s="64"/>
      <c r="QO91" s="64"/>
      <c r="QP91" s="64"/>
      <c r="QQ91" s="64"/>
      <c r="QR91" s="64"/>
      <c r="QS91" s="64"/>
      <c r="QT91" s="64"/>
      <c r="QU91" s="64"/>
      <c r="QV91" s="64"/>
      <c r="QW91" s="64"/>
      <c r="QX91" s="64"/>
      <c r="QY91" s="64"/>
      <c r="QZ91" s="64"/>
      <c r="RA91" s="64"/>
      <c r="RB91" s="64"/>
      <c r="RC91" s="64"/>
      <c r="RD91" s="64"/>
      <c r="RE91" s="64"/>
      <c r="RF91" s="64"/>
      <c r="RG91" s="64"/>
      <c r="RH91" s="64"/>
      <c r="RI91" s="64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" customFormat="1" ht="19.5" customHeight="1" x14ac:dyDescent="0.2">
      <c r="A92" s="12">
        <v>68</v>
      </c>
      <c r="B92" s="11" t="s">
        <v>648</v>
      </c>
      <c r="C92" s="1">
        <v>13104</v>
      </c>
      <c r="D92" s="1">
        <v>2021</v>
      </c>
      <c r="E92" s="59" t="s">
        <v>170</v>
      </c>
      <c r="F92" s="1">
        <v>8828</v>
      </c>
      <c r="G92" s="9" t="s">
        <v>97</v>
      </c>
      <c r="H92" s="4" t="s">
        <v>18</v>
      </c>
      <c r="I92" s="1">
        <f>SUM(K92:TB92)</f>
        <v>14</v>
      </c>
      <c r="J92" s="12">
        <f>Tabuľka4[[#This Row],[Stĺpec9]]</f>
        <v>14</v>
      </c>
      <c r="K92" s="97">
        <f>'Mladí jazdci'!K15</f>
        <v>0</v>
      </c>
      <c r="L92" s="97">
        <f>'Mladí jazdci'!L15</f>
        <v>0</v>
      </c>
      <c r="M92" s="97">
        <f>'Mladí jazdci'!M15</f>
        <v>0</v>
      </c>
      <c r="N92" s="97">
        <f>'Mladí jazdci'!N15</f>
        <v>0</v>
      </c>
      <c r="O92" s="97">
        <f>'Mladí jazdci'!O15</f>
        <v>0</v>
      </c>
      <c r="P92" s="97">
        <f>'Mladí jazdci'!P15</f>
        <v>0</v>
      </c>
      <c r="Q92" s="97">
        <f>'Mladí jazdci'!Q15</f>
        <v>0</v>
      </c>
      <c r="R92" s="97">
        <f>'Mladí jazdci'!R15</f>
        <v>0</v>
      </c>
      <c r="S92" s="97">
        <f>'Mladí jazdci'!S15</f>
        <v>0</v>
      </c>
      <c r="T92" s="97">
        <f>'Mladí jazdci'!T15</f>
        <v>0</v>
      </c>
      <c r="U92" s="97">
        <f>'Mladí jazdci'!U15</f>
        <v>0</v>
      </c>
      <c r="V92" s="97">
        <f>'Mladí jazdci'!V15</f>
        <v>0</v>
      </c>
      <c r="W92" s="97">
        <f>'Mladí jazdci'!W15</f>
        <v>0</v>
      </c>
      <c r="X92" s="97">
        <f>'Mladí jazdci'!X15</f>
        <v>0</v>
      </c>
      <c r="Y92" s="97">
        <f>'Mladí jazdci'!Y15</f>
        <v>0</v>
      </c>
      <c r="Z92" s="97">
        <f>'Mladí jazdci'!Z15</f>
        <v>0</v>
      </c>
      <c r="AA92" s="97">
        <f>'Mladí jazdci'!AA15</f>
        <v>0</v>
      </c>
      <c r="AB92" s="97">
        <f>'Mladí jazdci'!AB15</f>
        <v>0</v>
      </c>
      <c r="AC92" s="97">
        <f>'Mladí jazdci'!AC15</f>
        <v>0</v>
      </c>
      <c r="AD92" s="97">
        <f>'Mladí jazdci'!AD15</f>
        <v>0</v>
      </c>
      <c r="AE92" s="97">
        <f>'Mladí jazdci'!AE15</f>
        <v>0</v>
      </c>
      <c r="AF92" s="97">
        <f>'Mladí jazdci'!AF15</f>
        <v>0</v>
      </c>
      <c r="AG92" s="97">
        <f>'Mladí jazdci'!AG15</f>
        <v>0</v>
      </c>
      <c r="AH92" s="97">
        <f>'Mladí jazdci'!AH15</f>
        <v>0</v>
      </c>
      <c r="AI92" s="97">
        <f>'Mladí jazdci'!AI15</f>
        <v>0</v>
      </c>
      <c r="AJ92" s="97">
        <f>'Mladí jazdci'!AJ15</f>
        <v>0</v>
      </c>
      <c r="AK92" s="97">
        <f>'Mladí jazdci'!AK15</f>
        <v>0</v>
      </c>
      <c r="AL92" s="97">
        <f>'Mladí jazdci'!AL15</f>
        <v>0</v>
      </c>
      <c r="AM92" s="97">
        <f>'Mladí jazdci'!AM15</f>
        <v>0</v>
      </c>
      <c r="AN92" s="97">
        <f>'Mladí jazdci'!AN15</f>
        <v>0</v>
      </c>
      <c r="AO92" s="97">
        <f>'Mladí jazdci'!AO15</f>
        <v>0</v>
      </c>
      <c r="AP92" s="97">
        <f>'Mladí jazdci'!AP15</f>
        <v>0</v>
      </c>
      <c r="AQ92" s="97">
        <f>'Mladí jazdci'!AQ15</f>
        <v>0</v>
      </c>
      <c r="AR92" s="97">
        <f>'Mladí jazdci'!AR15</f>
        <v>0</v>
      </c>
      <c r="AS92" s="97">
        <f>'Mladí jazdci'!AS15</f>
        <v>0</v>
      </c>
      <c r="AT92" s="97">
        <f>'Mladí jazdci'!AT15</f>
        <v>0</v>
      </c>
      <c r="AU92" s="97">
        <f>'Mladí jazdci'!AU15</f>
        <v>0</v>
      </c>
      <c r="AV92" s="97">
        <f>'Mladí jazdci'!AV15</f>
        <v>0</v>
      </c>
      <c r="AW92" s="97">
        <f>'Mladí jazdci'!AW15</f>
        <v>0</v>
      </c>
      <c r="AX92" s="97">
        <f>'Mladí jazdci'!AX15</f>
        <v>0</v>
      </c>
      <c r="AY92" s="97">
        <f>'Mladí jazdci'!AY15</f>
        <v>0</v>
      </c>
      <c r="AZ92" s="97">
        <f>'Mladí jazdci'!AZ15</f>
        <v>0</v>
      </c>
      <c r="BA92" s="97">
        <f>'Mladí jazdci'!BA15</f>
        <v>0</v>
      </c>
      <c r="BB92" s="97">
        <f>'Mladí jazdci'!BB15</f>
        <v>0</v>
      </c>
      <c r="BC92" s="97">
        <f>'Mladí jazdci'!BC15</f>
        <v>0</v>
      </c>
      <c r="BD92" s="97">
        <f>'Mladí jazdci'!BD15</f>
        <v>0</v>
      </c>
      <c r="BE92" s="97">
        <f>'Mladí jazdci'!BE15</f>
        <v>0</v>
      </c>
      <c r="BF92" s="97">
        <f>'Mladí jazdci'!BF15</f>
        <v>0</v>
      </c>
      <c r="BG92" s="97">
        <f>'Mladí jazdci'!BG15</f>
        <v>0</v>
      </c>
      <c r="BH92" s="97">
        <f>'Mladí jazdci'!BH15</f>
        <v>0</v>
      </c>
      <c r="BI92" s="97">
        <f>'Mladí jazdci'!BI15</f>
        <v>0</v>
      </c>
      <c r="BJ92" s="97">
        <f>'Mladí jazdci'!BJ15</f>
        <v>0</v>
      </c>
      <c r="BK92" s="97">
        <f>'Mladí jazdci'!BK15</f>
        <v>0</v>
      </c>
      <c r="BL92" s="97">
        <f>'Mladí jazdci'!BL15</f>
        <v>0</v>
      </c>
      <c r="BM92" s="97">
        <f>'Mladí jazdci'!BM15</f>
        <v>0</v>
      </c>
      <c r="BN92" s="97">
        <f>'Mladí jazdci'!BN15</f>
        <v>0</v>
      </c>
      <c r="BO92" s="97">
        <f>'Mladí jazdci'!BO15</f>
        <v>0</v>
      </c>
      <c r="BP92" s="97">
        <f>'Mladí jazdci'!BP15</f>
        <v>0</v>
      </c>
      <c r="BQ92" s="97">
        <f>'Mladí jazdci'!BQ15</f>
        <v>0</v>
      </c>
      <c r="BR92" s="97">
        <f>'Mladí jazdci'!BR15</f>
        <v>0</v>
      </c>
      <c r="BS92" s="97">
        <f>'Mladí jazdci'!BS15</f>
        <v>0</v>
      </c>
      <c r="BT92" s="97">
        <f>'Mladí jazdci'!BT15</f>
        <v>0</v>
      </c>
      <c r="BU92" s="97">
        <f>'Mladí jazdci'!BU15</f>
        <v>0</v>
      </c>
      <c r="BV92" s="97">
        <f>'Mladí jazdci'!BV15</f>
        <v>0</v>
      </c>
      <c r="BW92" s="97">
        <f>'Mladí jazdci'!BW15</f>
        <v>0</v>
      </c>
      <c r="BX92" s="97">
        <f>'Mladí jazdci'!BX15</f>
        <v>0</v>
      </c>
      <c r="BY92" s="97">
        <f>'Mladí jazdci'!BY15</f>
        <v>0</v>
      </c>
      <c r="BZ92" s="97">
        <f>'Mladí jazdci'!BZ15</f>
        <v>0</v>
      </c>
      <c r="CA92" s="97">
        <f>'Mladí jazdci'!CA15</f>
        <v>0</v>
      </c>
      <c r="CB92" s="97">
        <f>'Mladí jazdci'!CB15</f>
        <v>0</v>
      </c>
      <c r="CC92" s="97">
        <f>'Mladí jazdci'!CC15</f>
        <v>0</v>
      </c>
      <c r="CD92" s="97">
        <f>'Mladí jazdci'!CD15</f>
        <v>0</v>
      </c>
      <c r="CE92" s="97">
        <f>'Mladí jazdci'!CE15</f>
        <v>0</v>
      </c>
      <c r="CF92" s="97">
        <f>'Mladí jazdci'!CF15</f>
        <v>0</v>
      </c>
      <c r="CG92" s="97">
        <f>'Mladí jazdci'!CG15</f>
        <v>0</v>
      </c>
      <c r="CH92" s="97">
        <f>'Mladí jazdci'!CH15</f>
        <v>0</v>
      </c>
      <c r="CI92" s="97">
        <f>'Mladí jazdci'!CI15</f>
        <v>0</v>
      </c>
      <c r="CJ92" s="97">
        <f>'Mladí jazdci'!CJ15</f>
        <v>0</v>
      </c>
      <c r="CK92" s="97">
        <f>'Mladí jazdci'!CK15</f>
        <v>0</v>
      </c>
      <c r="CL92" s="97">
        <f>'Mladí jazdci'!CL15</f>
        <v>0</v>
      </c>
      <c r="CM92" s="97">
        <f>'Mladí jazdci'!CM15</f>
        <v>0</v>
      </c>
      <c r="CN92" s="97">
        <f>'Mladí jazdci'!CN15</f>
        <v>0</v>
      </c>
      <c r="CO92" s="97">
        <f>'Mladí jazdci'!CO15</f>
        <v>0</v>
      </c>
      <c r="CP92" s="97">
        <f>'Mladí jazdci'!CP15</f>
        <v>0</v>
      </c>
      <c r="CQ92" s="97">
        <f>'Mladí jazdci'!CQ15</f>
        <v>0</v>
      </c>
      <c r="CR92" s="97">
        <f>'Mladí jazdci'!CR15</f>
        <v>0</v>
      </c>
      <c r="CS92" s="97">
        <f>'Mladí jazdci'!CS15</f>
        <v>0</v>
      </c>
      <c r="CT92" s="97">
        <f>'Mladí jazdci'!CT15</f>
        <v>0</v>
      </c>
      <c r="CU92" s="97">
        <f>'Mladí jazdci'!CU15</f>
        <v>0</v>
      </c>
      <c r="CV92" s="97">
        <f>'Mladí jazdci'!CV15</f>
        <v>0</v>
      </c>
      <c r="CW92" s="97">
        <f>'Mladí jazdci'!CW15</f>
        <v>0</v>
      </c>
      <c r="CX92" s="97">
        <f>'Mladí jazdci'!CX15</f>
        <v>0</v>
      </c>
      <c r="CY92" s="97">
        <f>'Mladí jazdci'!CY15</f>
        <v>0</v>
      </c>
      <c r="CZ92" s="97">
        <f>'Mladí jazdci'!CZ15</f>
        <v>0</v>
      </c>
      <c r="DA92" s="97">
        <f>'Mladí jazdci'!DA15</f>
        <v>0</v>
      </c>
      <c r="DB92" s="97">
        <f>'Mladí jazdci'!DB15</f>
        <v>0</v>
      </c>
      <c r="DC92" s="97">
        <f>'Mladí jazdci'!DC15</f>
        <v>0</v>
      </c>
      <c r="DD92" s="97">
        <f>'Mladí jazdci'!DD15</f>
        <v>0</v>
      </c>
      <c r="DE92" s="97">
        <f>'Mladí jazdci'!DE15</f>
        <v>0</v>
      </c>
      <c r="DF92" s="97">
        <f>'Mladí jazdci'!DF15</f>
        <v>0</v>
      </c>
      <c r="DG92" s="97">
        <f>'Mladí jazdci'!DG15</f>
        <v>0</v>
      </c>
      <c r="DH92" s="97">
        <f>'Mladí jazdci'!DH15</f>
        <v>0</v>
      </c>
      <c r="DI92" s="97">
        <f>'Mladí jazdci'!DI15</f>
        <v>0</v>
      </c>
      <c r="DJ92" s="97">
        <f>'Mladí jazdci'!DJ15</f>
        <v>0</v>
      </c>
      <c r="DK92" s="97">
        <f>'Mladí jazdci'!DK15</f>
        <v>0</v>
      </c>
      <c r="DL92" s="97">
        <f>'Mladí jazdci'!DL15</f>
        <v>0</v>
      </c>
      <c r="DM92" s="97">
        <f>'Mladí jazdci'!DM15</f>
        <v>0</v>
      </c>
      <c r="DN92" s="97">
        <f>'Mladí jazdci'!DN15</f>
        <v>0</v>
      </c>
      <c r="DO92" s="97">
        <f>'Mladí jazdci'!DO15</f>
        <v>0</v>
      </c>
      <c r="DP92" s="97">
        <f>'Mladí jazdci'!DP15</f>
        <v>0</v>
      </c>
      <c r="DQ92" s="97">
        <f>'Mladí jazdci'!DQ15</f>
        <v>0</v>
      </c>
      <c r="DR92" s="97">
        <f>'Mladí jazdci'!DR15</f>
        <v>0</v>
      </c>
      <c r="DS92" s="97">
        <f>'Mladí jazdci'!DS15</f>
        <v>0</v>
      </c>
      <c r="DT92" s="97">
        <f>'Mladí jazdci'!DT15</f>
        <v>0</v>
      </c>
      <c r="DU92" s="97">
        <f>'Mladí jazdci'!DU15</f>
        <v>0</v>
      </c>
      <c r="DV92" s="97">
        <f>'Mladí jazdci'!DV15</f>
        <v>0</v>
      </c>
      <c r="DW92" s="97">
        <f>'Mladí jazdci'!DW15</f>
        <v>0</v>
      </c>
      <c r="DX92" s="97">
        <f>'Mladí jazdci'!DX15</f>
        <v>0</v>
      </c>
      <c r="DY92" s="97">
        <f>'Mladí jazdci'!DY15</f>
        <v>0</v>
      </c>
      <c r="DZ92" s="97">
        <f>'Mladí jazdci'!DZ15</f>
        <v>0</v>
      </c>
      <c r="EA92" s="97">
        <f>'Mladí jazdci'!EA15</f>
        <v>0</v>
      </c>
      <c r="EB92" s="97">
        <f>'Mladí jazdci'!EB15</f>
        <v>0</v>
      </c>
      <c r="EC92" s="97">
        <f>'Mladí jazdci'!EC15</f>
        <v>0</v>
      </c>
      <c r="ED92" s="97">
        <f>'Mladí jazdci'!ED15</f>
        <v>0</v>
      </c>
      <c r="EE92" s="97">
        <f>'Mladí jazdci'!EE15</f>
        <v>0</v>
      </c>
      <c r="EF92" s="97">
        <f>'Mladí jazdci'!EF15</f>
        <v>0</v>
      </c>
      <c r="EG92" s="97">
        <f>'Mladí jazdci'!EG15</f>
        <v>0</v>
      </c>
      <c r="EH92" s="97">
        <f>'Mladí jazdci'!EH15</f>
        <v>0</v>
      </c>
      <c r="EI92" s="97">
        <f>'Mladí jazdci'!EI15</f>
        <v>0</v>
      </c>
      <c r="EJ92" s="97">
        <f>'Mladí jazdci'!EJ15</f>
        <v>1</v>
      </c>
      <c r="EK92" s="97">
        <f>'Mladí jazdci'!EK15</f>
        <v>0</v>
      </c>
      <c r="EL92" s="97">
        <f>'Mladí jazdci'!EL15</f>
        <v>0</v>
      </c>
      <c r="EM92" s="97">
        <f>'Mladí jazdci'!EM15</f>
        <v>0</v>
      </c>
      <c r="EN92" s="97">
        <f>'Mladí jazdci'!EN15</f>
        <v>0</v>
      </c>
      <c r="EO92" s="97">
        <f>'Mladí jazdci'!EO15</f>
        <v>0</v>
      </c>
      <c r="EP92" s="97">
        <f>'Mladí jazdci'!EP15</f>
        <v>0</v>
      </c>
      <c r="EQ92" s="97">
        <f>'Mladí jazdci'!EQ15</f>
        <v>0</v>
      </c>
      <c r="ER92" s="97">
        <f>'Mladí jazdci'!ER15</f>
        <v>0</v>
      </c>
      <c r="ES92" s="97">
        <f>'Mladí jazdci'!ES15</f>
        <v>0</v>
      </c>
      <c r="ET92" s="97">
        <f>'Mladí jazdci'!ET15</f>
        <v>0</v>
      </c>
      <c r="EU92" s="97">
        <f>'Mladí jazdci'!EU15</f>
        <v>0</v>
      </c>
      <c r="EV92" s="97">
        <f>'Mladí jazdci'!EV15</f>
        <v>0</v>
      </c>
      <c r="EW92" s="97">
        <f>'Mladí jazdci'!EW15</f>
        <v>0</v>
      </c>
      <c r="EX92" s="97">
        <f>'Mladí jazdci'!EX15</f>
        <v>0</v>
      </c>
      <c r="EY92" s="97">
        <f>'Mladí jazdci'!EY15</f>
        <v>0</v>
      </c>
      <c r="EZ92" s="97">
        <f>'Mladí jazdci'!EZ15</f>
        <v>0</v>
      </c>
      <c r="FA92" s="97">
        <f>'Mladí jazdci'!FA15</f>
        <v>0</v>
      </c>
      <c r="FB92" s="97">
        <f>'Mladí jazdci'!FB15</f>
        <v>0</v>
      </c>
      <c r="FC92" s="97">
        <f>'Mladí jazdci'!FC15</f>
        <v>0</v>
      </c>
      <c r="FD92" s="97">
        <f>'Mladí jazdci'!FD15</f>
        <v>0</v>
      </c>
      <c r="FE92" s="97">
        <f>'Mladí jazdci'!FE15</f>
        <v>0</v>
      </c>
      <c r="FF92" s="97">
        <f>'Mladí jazdci'!FF15</f>
        <v>0</v>
      </c>
      <c r="FG92" s="97">
        <f>'Mladí jazdci'!FG15</f>
        <v>0</v>
      </c>
      <c r="FH92" s="97">
        <f>'Mladí jazdci'!FH15</f>
        <v>0</v>
      </c>
      <c r="FI92" s="97">
        <f>'Mladí jazdci'!FI15</f>
        <v>0</v>
      </c>
      <c r="FJ92" s="97">
        <f>'Mladí jazdci'!FJ15</f>
        <v>0</v>
      </c>
      <c r="FK92" s="97">
        <f>'Mladí jazdci'!FK15</f>
        <v>0</v>
      </c>
      <c r="FL92" s="97">
        <f>'Mladí jazdci'!FL15</f>
        <v>0</v>
      </c>
      <c r="FM92" s="97">
        <f>'Mladí jazdci'!FM15</f>
        <v>0</v>
      </c>
      <c r="FN92" s="97">
        <f>'Mladí jazdci'!FN15</f>
        <v>0</v>
      </c>
      <c r="FO92" s="97">
        <f>'Mladí jazdci'!FO15</f>
        <v>0</v>
      </c>
      <c r="FP92" s="97">
        <f>'Mladí jazdci'!FP15</f>
        <v>0</v>
      </c>
      <c r="FQ92" s="97">
        <f>'Mladí jazdci'!FQ15</f>
        <v>0</v>
      </c>
      <c r="FR92" s="97">
        <f>'Mladí jazdci'!FR15</f>
        <v>0</v>
      </c>
      <c r="FS92" s="97">
        <f>'Mladí jazdci'!FS15</f>
        <v>0</v>
      </c>
      <c r="FT92" s="97">
        <f>'Mladí jazdci'!FT15</f>
        <v>0</v>
      </c>
      <c r="FU92" s="97">
        <f>'Mladí jazdci'!FU15</f>
        <v>0</v>
      </c>
      <c r="FV92" s="97">
        <f>'Mladí jazdci'!FV15</f>
        <v>0</v>
      </c>
      <c r="FW92" s="97">
        <f>'Mladí jazdci'!FW15</f>
        <v>0</v>
      </c>
      <c r="FX92" s="97">
        <f>'Mladí jazdci'!FX15</f>
        <v>0</v>
      </c>
      <c r="FY92" s="97" t="str">
        <f>'Mladí jazdci'!FY15</f>
        <v>o</v>
      </c>
      <c r="FZ92" s="97">
        <f>'Mladí jazdci'!FZ15</f>
        <v>0</v>
      </c>
      <c r="GA92" s="97">
        <f>'Mladí jazdci'!GA15</f>
        <v>0</v>
      </c>
      <c r="GB92" s="97">
        <f>'Mladí jazdci'!GB15</f>
        <v>0</v>
      </c>
      <c r="GC92" s="97">
        <f>'Mladí jazdci'!GC15</f>
        <v>0</v>
      </c>
      <c r="GD92" s="97">
        <f>'Mladí jazdci'!GD15</f>
        <v>0</v>
      </c>
      <c r="GE92" s="97">
        <f>'Mladí jazdci'!GE15</f>
        <v>0</v>
      </c>
      <c r="GF92" s="97">
        <f>'Mladí jazdci'!GF15</f>
        <v>0</v>
      </c>
      <c r="GG92" s="97">
        <f>'Mladí jazdci'!GG15</f>
        <v>0</v>
      </c>
      <c r="GH92" s="97">
        <f>'Mladí jazdci'!GH15</f>
        <v>0</v>
      </c>
      <c r="GI92" s="97">
        <f>'Mladí jazdci'!GI15</f>
        <v>0</v>
      </c>
      <c r="GJ92" s="97">
        <f>'Mladí jazdci'!GJ15</f>
        <v>0</v>
      </c>
      <c r="GK92" s="97">
        <f>'Mladí jazdci'!GK15</f>
        <v>0</v>
      </c>
      <c r="GL92" s="97">
        <f>'Mladí jazdci'!GL15</f>
        <v>0</v>
      </c>
      <c r="GM92" s="97">
        <f>'Mladí jazdci'!GM15</f>
        <v>0</v>
      </c>
      <c r="GN92" s="97">
        <f>'Mladí jazdci'!GN15</f>
        <v>0</v>
      </c>
      <c r="GO92" s="97">
        <f>'Mladí jazdci'!GO15</f>
        <v>0</v>
      </c>
      <c r="GP92" s="97">
        <f>'Mladí jazdci'!GP15</f>
        <v>0</v>
      </c>
      <c r="GQ92" s="97">
        <f>'Mladí jazdci'!GQ15</f>
        <v>0</v>
      </c>
      <c r="GR92" s="97">
        <f>'Mladí jazdci'!GR15</f>
        <v>0</v>
      </c>
      <c r="GS92" s="97">
        <f>'Mladí jazdci'!GS15</f>
        <v>0</v>
      </c>
      <c r="GT92" s="97">
        <f>'Mladí jazdci'!GT15</f>
        <v>0</v>
      </c>
      <c r="GU92" s="97">
        <f>'Mladí jazdci'!GU15</f>
        <v>0</v>
      </c>
      <c r="GV92" s="97">
        <f>'Mladí jazdci'!GV15</f>
        <v>0</v>
      </c>
      <c r="GW92" s="97">
        <f>'Mladí jazdci'!GW15</f>
        <v>0</v>
      </c>
      <c r="GX92" s="97">
        <f>'Mladí jazdci'!GX15</f>
        <v>0</v>
      </c>
      <c r="GY92" s="97">
        <f>'Mladí jazdci'!GY15</f>
        <v>0</v>
      </c>
      <c r="GZ92" s="97">
        <f>'Mladí jazdci'!GZ15</f>
        <v>0</v>
      </c>
      <c r="HA92" s="97">
        <f>'Mladí jazdci'!HA15</f>
        <v>0</v>
      </c>
      <c r="HB92" s="97">
        <f>'Mladí jazdci'!HB15</f>
        <v>0</v>
      </c>
      <c r="HC92" s="97">
        <f>'Mladí jazdci'!HC15</f>
        <v>0</v>
      </c>
      <c r="HD92" s="97">
        <f>'Mladí jazdci'!HD15</f>
        <v>0</v>
      </c>
      <c r="HE92" s="97">
        <f>'Mladí jazdci'!HE15</f>
        <v>0</v>
      </c>
      <c r="HF92" s="97">
        <f>'Mladí jazdci'!HF15</f>
        <v>0</v>
      </c>
      <c r="HG92" s="97">
        <f>'Mladí jazdci'!HG15</f>
        <v>0</v>
      </c>
      <c r="HH92" s="97">
        <f>'Mladí jazdci'!HH15</f>
        <v>0</v>
      </c>
      <c r="HI92" s="97">
        <f>'Mladí jazdci'!HI15</f>
        <v>0</v>
      </c>
      <c r="HJ92" s="97">
        <f>'Mladí jazdci'!HJ15</f>
        <v>0</v>
      </c>
      <c r="HK92" s="97">
        <f>'Mladí jazdci'!HK15</f>
        <v>0</v>
      </c>
      <c r="HL92" s="97">
        <f>'Mladí jazdci'!HL15</f>
        <v>0</v>
      </c>
      <c r="HM92" s="97">
        <f>'Mladí jazdci'!HM15</f>
        <v>0</v>
      </c>
      <c r="HN92" s="97">
        <f>'Mladí jazdci'!HN15</f>
        <v>0</v>
      </c>
      <c r="HO92" s="97">
        <f>'Mladí jazdci'!HO15</f>
        <v>0</v>
      </c>
      <c r="HP92" s="97">
        <f>'Mladí jazdci'!HP15</f>
        <v>0</v>
      </c>
      <c r="HQ92" s="97">
        <f>'Mladí jazdci'!HQ15</f>
        <v>0</v>
      </c>
      <c r="HR92" s="97">
        <f>'Mladí jazdci'!HR15</f>
        <v>0</v>
      </c>
      <c r="HS92" s="97">
        <f>'Mladí jazdci'!HS15</f>
        <v>0</v>
      </c>
      <c r="HT92" s="97">
        <f>'Mladí jazdci'!HT15</f>
        <v>0</v>
      </c>
      <c r="HU92" s="97">
        <f>'Mladí jazdci'!HU15</f>
        <v>0</v>
      </c>
      <c r="HV92" s="97">
        <f>'Mladí jazdci'!HV15</f>
        <v>0</v>
      </c>
      <c r="HW92" s="97">
        <f>'Mladí jazdci'!HW15</f>
        <v>0</v>
      </c>
      <c r="HX92" s="97">
        <f>'Mladí jazdci'!HX15</f>
        <v>0</v>
      </c>
      <c r="HY92" s="97">
        <f>'Mladí jazdci'!HY15</f>
        <v>0</v>
      </c>
      <c r="HZ92" s="97">
        <f>'Mladí jazdci'!HZ15</f>
        <v>0</v>
      </c>
      <c r="IA92" s="97">
        <f>'Mladí jazdci'!IA15</f>
        <v>0</v>
      </c>
      <c r="IB92" s="97">
        <f>'Mladí jazdci'!IB15</f>
        <v>0</v>
      </c>
      <c r="IC92" s="97">
        <f>'Mladí jazdci'!IC15</f>
        <v>0</v>
      </c>
      <c r="ID92" s="97">
        <f>'Mladí jazdci'!ID15</f>
        <v>0</v>
      </c>
      <c r="IE92" s="97">
        <f>'Mladí jazdci'!IE15</f>
        <v>0</v>
      </c>
      <c r="IF92" s="97">
        <f>'Mladí jazdci'!IF15</f>
        <v>0</v>
      </c>
      <c r="IG92" s="97">
        <f>'Mladí jazdci'!IG15</f>
        <v>0</v>
      </c>
      <c r="IH92" s="97">
        <f>'Mladí jazdci'!IH15</f>
        <v>0</v>
      </c>
      <c r="II92" s="97">
        <f>'Mladí jazdci'!II15</f>
        <v>0</v>
      </c>
      <c r="IJ92" s="97">
        <f>'Mladí jazdci'!IJ15</f>
        <v>0</v>
      </c>
      <c r="IK92" s="97">
        <f>'Mladí jazdci'!IK15</f>
        <v>0</v>
      </c>
      <c r="IL92" s="97">
        <f>'Mladí jazdci'!IL15</f>
        <v>0</v>
      </c>
      <c r="IM92" s="97">
        <f>'Mladí jazdci'!IM15</f>
        <v>0</v>
      </c>
      <c r="IN92" s="97">
        <f>'Mladí jazdci'!IN15</f>
        <v>0</v>
      </c>
      <c r="IO92" s="97">
        <f>'Mladí jazdci'!IO15</f>
        <v>0</v>
      </c>
      <c r="IP92" s="97">
        <f>'Mladí jazdci'!IP15</f>
        <v>0</v>
      </c>
      <c r="IQ92" s="97">
        <f>'Mladí jazdci'!IQ15</f>
        <v>0</v>
      </c>
      <c r="IR92" s="97">
        <f>'Mladí jazdci'!IR15</f>
        <v>0</v>
      </c>
      <c r="IS92" s="97">
        <f>'Mladí jazdci'!IS15</f>
        <v>0</v>
      </c>
      <c r="IT92" s="97">
        <f>'Mladí jazdci'!IT15</f>
        <v>0</v>
      </c>
      <c r="IU92" s="97">
        <f>'Mladí jazdci'!IU15</f>
        <v>0</v>
      </c>
      <c r="IV92" s="97">
        <f>'Mladí jazdci'!IV15</f>
        <v>0</v>
      </c>
      <c r="IW92" s="97">
        <f>'Mladí jazdci'!IW15</f>
        <v>0</v>
      </c>
      <c r="IX92" s="97">
        <f>'Mladí jazdci'!IX15</f>
        <v>0</v>
      </c>
      <c r="IY92" s="97">
        <f>'Mladí jazdci'!IY15</f>
        <v>0</v>
      </c>
      <c r="IZ92" s="97">
        <f>'Mladí jazdci'!IZ15</f>
        <v>0</v>
      </c>
      <c r="JA92" s="97">
        <f>'Mladí jazdci'!JA15</f>
        <v>0</v>
      </c>
      <c r="JB92" s="97">
        <f>'Mladí jazdci'!JB15</f>
        <v>0</v>
      </c>
      <c r="JC92" s="97">
        <f>'Mladí jazdci'!JC15</f>
        <v>0</v>
      </c>
      <c r="JD92" s="97">
        <f>'Mladí jazdci'!JD15</f>
        <v>0</v>
      </c>
      <c r="JE92" s="97">
        <f>'Mladí jazdci'!JE15</f>
        <v>0</v>
      </c>
      <c r="JF92" s="97">
        <f>'Mladí jazdci'!JF15</f>
        <v>0</v>
      </c>
      <c r="JG92" s="97">
        <f>'Mladí jazdci'!JG15</f>
        <v>0</v>
      </c>
      <c r="JH92" s="97">
        <f>'Mladí jazdci'!JH15</f>
        <v>0</v>
      </c>
      <c r="JI92" s="97">
        <f>'Mladí jazdci'!JI15</f>
        <v>0</v>
      </c>
      <c r="JJ92" s="97">
        <f>'Mladí jazdci'!JJ15</f>
        <v>0</v>
      </c>
      <c r="JK92" s="97">
        <f>'Mladí jazdci'!JK15</f>
        <v>0</v>
      </c>
      <c r="JL92" s="97">
        <f>'Mladí jazdci'!JL15</f>
        <v>0</v>
      </c>
      <c r="JM92" s="97">
        <f>'Mladí jazdci'!JM15</f>
        <v>0</v>
      </c>
      <c r="JN92" s="97">
        <f>'Mladí jazdci'!JN15</f>
        <v>0</v>
      </c>
      <c r="JO92" s="97">
        <f>'Mladí jazdci'!JO15</f>
        <v>0</v>
      </c>
      <c r="JP92" s="97">
        <f>'Mladí jazdci'!JP15</f>
        <v>0</v>
      </c>
      <c r="JQ92" s="97">
        <f>'Mladí jazdci'!JQ15</f>
        <v>5</v>
      </c>
      <c r="JR92" s="97">
        <f>'Mladí jazdci'!JR15</f>
        <v>0</v>
      </c>
      <c r="JS92" s="97">
        <f>'Mladí jazdci'!JS15</f>
        <v>0</v>
      </c>
      <c r="JT92" s="97">
        <f>'Mladí jazdci'!JT15</f>
        <v>0</v>
      </c>
      <c r="JU92" s="97">
        <f>'Mladí jazdci'!JU15</f>
        <v>0</v>
      </c>
      <c r="JV92" s="97">
        <f>'Mladí jazdci'!JV15</f>
        <v>0</v>
      </c>
      <c r="JW92" s="97">
        <f>'Mladí jazdci'!JW15</f>
        <v>0</v>
      </c>
      <c r="JX92" s="97">
        <f>'Mladí jazdci'!JX15</f>
        <v>0</v>
      </c>
      <c r="JY92" s="97">
        <f>'Mladí jazdci'!JY15</f>
        <v>0</v>
      </c>
      <c r="JZ92" s="97">
        <f>'Mladí jazdci'!JZ15</f>
        <v>5</v>
      </c>
      <c r="KA92" s="97">
        <f>'Mladí jazdci'!KA15</f>
        <v>0</v>
      </c>
      <c r="KB92" s="97">
        <f>'Mladí jazdci'!KB15</f>
        <v>0</v>
      </c>
      <c r="KC92" s="97">
        <f>'Mladí jazdci'!KC15</f>
        <v>0</v>
      </c>
      <c r="KD92" s="97">
        <f>'Mladí jazdci'!KD15</f>
        <v>0</v>
      </c>
      <c r="KE92" s="97">
        <f>'Mladí jazdci'!KE15</f>
        <v>0</v>
      </c>
      <c r="KF92" s="97">
        <f>'Mladí jazdci'!KF15</f>
        <v>0</v>
      </c>
      <c r="KG92" s="97">
        <f>'Mladí jazdci'!KG15</f>
        <v>0</v>
      </c>
      <c r="KH92" s="97">
        <f>'Mladí jazdci'!KH15</f>
        <v>0</v>
      </c>
      <c r="KI92" s="97">
        <f>'Mladí jazdci'!KI15</f>
        <v>0</v>
      </c>
      <c r="KJ92" s="97">
        <f>'Mladí jazdci'!KJ15</f>
        <v>0</v>
      </c>
      <c r="KK92" s="97">
        <f>'Mladí jazdci'!KK15</f>
        <v>0</v>
      </c>
      <c r="KL92" s="97">
        <f>'Mladí jazdci'!KL15</f>
        <v>0</v>
      </c>
      <c r="KM92" s="97">
        <f>'Mladí jazdci'!KM15</f>
        <v>0</v>
      </c>
      <c r="KN92" s="97">
        <f>'Mladí jazdci'!KN15</f>
        <v>0</v>
      </c>
      <c r="KO92" s="97">
        <f>'Mladí jazdci'!KO15</f>
        <v>0</v>
      </c>
      <c r="KP92" s="97">
        <f>'Mladí jazdci'!KP15</f>
        <v>0</v>
      </c>
      <c r="KQ92" s="97">
        <f>'Mladí jazdci'!KQ15</f>
        <v>0</v>
      </c>
      <c r="KR92" s="97">
        <f>'Mladí jazdci'!KR15</f>
        <v>0</v>
      </c>
      <c r="KS92" s="97">
        <f>'Mladí jazdci'!KS15</f>
        <v>0</v>
      </c>
      <c r="KT92" s="97">
        <f>'Mladí jazdci'!KT15</f>
        <v>0</v>
      </c>
      <c r="KU92" s="97">
        <f>'Mladí jazdci'!KU15</f>
        <v>0</v>
      </c>
      <c r="KV92" s="97">
        <f>'Mladí jazdci'!KV15</f>
        <v>0</v>
      </c>
      <c r="KW92" s="97">
        <f>'Mladí jazdci'!KW15</f>
        <v>0</v>
      </c>
      <c r="KX92" s="97">
        <f>'Mladí jazdci'!KX15</f>
        <v>0</v>
      </c>
      <c r="KY92" s="97">
        <f>'Mladí jazdci'!KY15</f>
        <v>0</v>
      </c>
      <c r="KZ92" s="97">
        <f>'Mladí jazdci'!KZ15</f>
        <v>0</v>
      </c>
      <c r="LA92" s="97">
        <f>'Mladí jazdci'!LA15</f>
        <v>0</v>
      </c>
      <c r="LB92" s="97">
        <f>'Mladí jazdci'!LB15</f>
        <v>0</v>
      </c>
      <c r="LC92" s="97">
        <f>'Mladí jazdci'!LC15</f>
        <v>0</v>
      </c>
      <c r="LD92" s="97">
        <f>'Mladí jazdci'!LD15</f>
        <v>0</v>
      </c>
      <c r="LE92" s="97">
        <f>'Mladí jazdci'!LE15</f>
        <v>0</v>
      </c>
      <c r="LF92" s="97">
        <f>'Mladí jazdci'!LF15</f>
        <v>0</v>
      </c>
      <c r="LG92" s="97">
        <f>'Mladí jazdci'!LG15</f>
        <v>0</v>
      </c>
      <c r="LH92" s="97">
        <f>'Mladí jazdci'!LH15</f>
        <v>0</v>
      </c>
      <c r="LI92" s="97">
        <f>'Mladí jazdci'!LI15</f>
        <v>1.5</v>
      </c>
      <c r="LJ92" s="97">
        <f>'Mladí jazdci'!LJ15</f>
        <v>0</v>
      </c>
      <c r="LK92" s="97">
        <f>'Mladí jazdci'!LK15</f>
        <v>0</v>
      </c>
      <c r="LL92" s="97">
        <f>'Mladí jazdci'!LL15</f>
        <v>0</v>
      </c>
      <c r="LM92" s="97">
        <f>'Mladí jazdci'!LM15</f>
        <v>0</v>
      </c>
      <c r="LN92" s="97">
        <f>'Mladí jazdci'!LN15</f>
        <v>0</v>
      </c>
      <c r="LO92" s="97">
        <f>'Mladí jazdci'!LO15</f>
        <v>0</v>
      </c>
      <c r="LP92" s="97">
        <f>'Mladí jazdci'!LP15</f>
        <v>0</v>
      </c>
      <c r="LQ92" s="97">
        <f>'Mladí jazdci'!LQ15</f>
        <v>1.5</v>
      </c>
      <c r="LR92" s="97">
        <f>'Mladí jazdci'!LR15</f>
        <v>0</v>
      </c>
      <c r="LS92" s="97">
        <f>'Mladí jazdci'!LS15</f>
        <v>0</v>
      </c>
      <c r="LT92" s="97">
        <f>'Mladí jazdci'!LT15</f>
        <v>0</v>
      </c>
      <c r="LU92" s="97">
        <f>'Mladí jazdci'!LU15</f>
        <v>0</v>
      </c>
      <c r="LV92" s="97">
        <f>'Mladí jazdci'!LV15</f>
        <v>0</v>
      </c>
      <c r="LW92" s="97">
        <f>'Mladí jazdci'!LW15</f>
        <v>0</v>
      </c>
      <c r="LX92" s="97">
        <f>'Mladí jazdci'!LX15</f>
        <v>0</v>
      </c>
      <c r="LY92" s="97">
        <f>'Mladí jazdci'!LY15</f>
        <v>0</v>
      </c>
      <c r="LZ92" s="97">
        <f>'Mladí jazdci'!LZ15</f>
        <v>0</v>
      </c>
      <c r="MA92" s="97">
        <f>'Mladí jazdci'!MA15</f>
        <v>0</v>
      </c>
      <c r="MB92" s="97">
        <f>'Mladí jazdci'!MB15</f>
        <v>0</v>
      </c>
      <c r="MC92" s="97">
        <f>'Mladí jazdci'!MC15</f>
        <v>0</v>
      </c>
      <c r="MD92" s="97">
        <f>'Mladí jazdci'!MD15</f>
        <v>0</v>
      </c>
      <c r="ME92" s="97">
        <f>'Mladí jazdci'!ME15</f>
        <v>0</v>
      </c>
      <c r="MF92" s="97">
        <f>'Mladí jazdci'!MF15</f>
        <v>0</v>
      </c>
      <c r="MG92" s="97">
        <f>'Mladí jazdci'!MG15</f>
        <v>0</v>
      </c>
      <c r="MH92" s="97">
        <f>'Mladí jazdci'!MH15</f>
        <v>0</v>
      </c>
      <c r="MI92" s="97">
        <f>'Mladí jazdci'!MI15</f>
        <v>0</v>
      </c>
      <c r="MJ92" s="97">
        <f>'Mladí jazdci'!MJ15</f>
        <v>0</v>
      </c>
      <c r="MK92" s="97">
        <f>'Mladí jazdci'!MK15</f>
        <v>0</v>
      </c>
      <c r="ML92" s="97">
        <f>'Mladí jazdci'!ML15</f>
        <v>0</v>
      </c>
      <c r="MM92" s="97">
        <f>'Mladí jazdci'!MM15</f>
        <v>0</v>
      </c>
      <c r="MN92" s="97">
        <f>'Mladí jazdci'!MN15</f>
        <v>0</v>
      </c>
      <c r="MO92" s="97">
        <f>'Mladí jazdci'!MO15</f>
        <v>0</v>
      </c>
      <c r="MP92" s="97">
        <f>'Mladí jazdci'!MP15</f>
        <v>0</v>
      </c>
      <c r="MQ92" s="97">
        <f>'Mladí jazdci'!MQ15</f>
        <v>0</v>
      </c>
      <c r="MR92" s="97">
        <f>'Mladí jazdci'!MR15</f>
        <v>0</v>
      </c>
      <c r="MS92" s="97">
        <f>'Mladí jazdci'!MS15</f>
        <v>0</v>
      </c>
      <c r="MT92" s="97">
        <f>'Mladí jazdci'!MT15</f>
        <v>0</v>
      </c>
      <c r="MU92" s="97">
        <f>'Mladí jazdci'!MU15</f>
        <v>0</v>
      </c>
      <c r="MV92" s="97">
        <f>'Mladí jazdci'!MV15</f>
        <v>0</v>
      </c>
      <c r="MW92" s="97">
        <f>'Mladí jazdci'!MW15</f>
        <v>0</v>
      </c>
      <c r="MX92" s="97">
        <f>'Mladí jazdci'!MX15</f>
        <v>0</v>
      </c>
      <c r="MY92" s="97">
        <f>'Mladí jazdci'!MY15</f>
        <v>0</v>
      </c>
      <c r="MZ92" s="97">
        <f>'Mladí jazdci'!MZ15</f>
        <v>0</v>
      </c>
      <c r="NA92" s="97">
        <f>'Mladí jazdci'!NA15</f>
        <v>0</v>
      </c>
      <c r="NB92" s="97">
        <f>'Mladí jazdci'!NB15</f>
        <v>0</v>
      </c>
      <c r="NC92" s="97">
        <f>'Mladí jazdci'!NC15</f>
        <v>0</v>
      </c>
      <c r="ND92" s="97">
        <f>'Mladí jazdci'!ND15</f>
        <v>0</v>
      </c>
      <c r="NE92" s="97">
        <f>'Mladí jazdci'!NE15</f>
        <v>0</v>
      </c>
      <c r="NF92" s="97">
        <f>'Mladí jazdci'!NF15</f>
        <v>0</v>
      </c>
      <c r="NG92" s="97">
        <f>'Mladí jazdci'!NG15</f>
        <v>0</v>
      </c>
      <c r="NH92" s="97">
        <f>'Mladí jazdci'!NH15</f>
        <v>0</v>
      </c>
      <c r="NI92" s="97">
        <f>'Mladí jazdci'!NI15</f>
        <v>0</v>
      </c>
      <c r="NJ92" s="97">
        <f>'Mladí jazdci'!NJ15</f>
        <v>0</v>
      </c>
      <c r="NK92" s="97">
        <f>'Mladí jazdci'!NK15</f>
        <v>0</v>
      </c>
      <c r="NL92" s="97">
        <f>'Mladí jazdci'!NL15</f>
        <v>0</v>
      </c>
      <c r="NM92" s="97">
        <f>'Mladí jazdci'!NM15</f>
        <v>0</v>
      </c>
      <c r="NN92" s="97">
        <f>'Mladí jazdci'!NN15</f>
        <v>0</v>
      </c>
      <c r="NO92" s="97">
        <f>'Mladí jazdci'!NO15</f>
        <v>0</v>
      </c>
      <c r="NP92" s="97">
        <f>'Mladí jazdci'!NP15</f>
        <v>0</v>
      </c>
      <c r="NQ92" s="97">
        <f>'Mladí jazdci'!NQ15</f>
        <v>0</v>
      </c>
      <c r="NR92" s="97">
        <f>'Mladí jazdci'!NR15</f>
        <v>0</v>
      </c>
      <c r="NS92" s="97">
        <f>'Mladí jazdci'!NS15</f>
        <v>0</v>
      </c>
      <c r="NT92" s="97">
        <f>'Mladí jazdci'!NT15</f>
        <v>0</v>
      </c>
      <c r="NU92" s="97">
        <f>'Mladí jazdci'!NU15</f>
        <v>0</v>
      </c>
      <c r="NV92" s="97">
        <f>'Mladí jazdci'!NV15</f>
        <v>0</v>
      </c>
      <c r="NW92" s="97">
        <f>'Mladí jazdci'!NW15</f>
        <v>0</v>
      </c>
      <c r="NX92" s="97">
        <f>'Mladí jazdci'!NX15</f>
        <v>0</v>
      </c>
      <c r="NY92" s="97">
        <f>'Mladí jazdci'!NY15</f>
        <v>0</v>
      </c>
      <c r="NZ92" s="97">
        <f>'Mladí jazdci'!NZ15</f>
        <v>0</v>
      </c>
      <c r="OA92" s="97">
        <f>'Mladí jazdci'!OA15</f>
        <v>0</v>
      </c>
      <c r="OB92" s="97">
        <f>'Mladí jazdci'!OB15</f>
        <v>0</v>
      </c>
      <c r="OC92" s="97">
        <f>'Mladí jazdci'!OC15</f>
        <v>0</v>
      </c>
      <c r="OD92" s="97">
        <f>'Mladí jazdci'!OD15</f>
        <v>0</v>
      </c>
      <c r="OE92" s="97">
        <f>'Mladí jazdci'!OE15</f>
        <v>0</v>
      </c>
      <c r="OF92" s="97">
        <f>'Mladí jazdci'!OF15</f>
        <v>0</v>
      </c>
      <c r="OG92" s="97">
        <f>'Mladí jazdci'!OG15</f>
        <v>0</v>
      </c>
      <c r="OH92" s="97">
        <f>'Mladí jazdci'!OH15</f>
        <v>0</v>
      </c>
      <c r="OI92" s="97">
        <f>'Mladí jazdci'!OI15</f>
        <v>0</v>
      </c>
      <c r="OJ92" s="97">
        <f>'Mladí jazdci'!OJ15</f>
        <v>0</v>
      </c>
      <c r="OK92" s="97">
        <f>'Mladí jazdci'!OK15</f>
        <v>0</v>
      </c>
      <c r="OL92" s="97">
        <f>'Mladí jazdci'!OL15</f>
        <v>0</v>
      </c>
      <c r="OM92" s="97">
        <f>'Mladí jazdci'!OM15</f>
        <v>0</v>
      </c>
      <c r="ON92" s="97">
        <f>'Mladí jazdci'!ON15</f>
        <v>0</v>
      </c>
      <c r="OO92" s="97">
        <f>'Mladí jazdci'!OO15</f>
        <v>0</v>
      </c>
      <c r="OP92" s="97">
        <f>'Mladí jazdci'!OP15</f>
        <v>0</v>
      </c>
      <c r="OQ92" s="97">
        <f>'Mladí jazdci'!OQ15</f>
        <v>0</v>
      </c>
      <c r="OR92" s="97">
        <f>'Mladí jazdci'!OR15</f>
        <v>0</v>
      </c>
      <c r="OS92" s="97">
        <f>'Mladí jazdci'!OS15</f>
        <v>0</v>
      </c>
      <c r="OT92" s="97">
        <f>'Mladí jazdci'!OT15</f>
        <v>0</v>
      </c>
      <c r="OU92" s="97">
        <f>'Mladí jazdci'!OU15</f>
        <v>0</v>
      </c>
      <c r="OV92" s="97">
        <f>'Mladí jazdci'!OV15</f>
        <v>0</v>
      </c>
      <c r="OW92" s="97">
        <f>'Mladí jazdci'!OW15</f>
        <v>0</v>
      </c>
      <c r="OX92" s="97">
        <f>'Mladí jazdci'!OX15</f>
        <v>0</v>
      </c>
      <c r="OY92" s="97">
        <f>'Mladí jazdci'!OY15</f>
        <v>0</v>
      </c>
      <c r="OZ92" s="97">
        <f>'Mladí jazdci'!OZ15</f>
        <v>0</v>
      </c>
      <c r="PA92" s="97">
        <f>'Mladí jazdci'!PA15</f>
        <v>0</v>
      </c>
      <c r="PB92" s="97">
        <f>'Mladí jazdci'!PB15</f>
        <v>0</v>
      </c>
      <c r="PC92" s="97">
        <f>'Mladí jazdci'!PC15</f>
        <v>0</v>
      </c>
      <c r="PD92" s="97">
        <f>'Mladí jazdci'!PD15</f>
        <v>0</v>
      </c>
      <c r="PE92" s="97">
        <f>'Mladí jazdci'!PE15</f>
        <v>0</v>
      </c>
      <c r="PF92" s="97">
        <f>'Mladí jazdci'!PF15</f>
        <v>0</v>
      </c>
      <c r="PG92" s="97">
        <f>'Mladí jazdci'!PG15</f>
        <v>0</v>
      </c>
      <c r="PH92" s="97">
        <f>'Mladí jazdci'!PH15</f>
        <v>0</v>
      </c>
      <c r="PI92" s="97">
        <f>'Mladí jazdci'!PI15</f>
        <v>0</v>
      </c>
      <c r="PJ92" s="97">
        <f>'Mladí jazdci'!PJ15</f>
        <v>0</v>
      </c>
      <c r="PK92" s="97">
        <f>'Mladí jazdci'!PK15</f>
        <v>0</v>
      </c>
      <c r="PL92" s="97">
        <f>'Mladí jazdci'!PL15</f>
        <v>0</v>
      </c>
      <c r="PM92" s="97">
        <f>'Mladí jazdci'!PM15</f>
        <v>0</v>
      </c>
      <c r="PN92" s="97">
        <f>'Mladí jazdci'!PN15</f>
        <v>0</v>
      </c>
      <c r="PO92" s="97">
        <f>'Mladí jazdci'!PO15</f>
        <v>0</v>
      </c>
      <c r="PP92" s="97">
        <f>'Mladí jazdci'!PP15</f>
        <v>0</v>
      </c>
      <c r="PQ92" s="97">
        <f>'Mladí jazdci'!PQ15</f>
        <v>0</v>
      </c>
      <c r="PR92" s="97">
        <f>'Mladí jazdci'!PR15</f>
        <v>0</v>
      </c>
      <c r="PS92" s="97">
        <f>'Mladí jazdci'!PS15</f>
        <v>0</v>
      </c>
      <c r="PT92" s="97">
        <f>'Mladí jazdci'!PT15</f>
        <v>0</v>
      </c>
      <c r="PU92" s="97">
        <f>'Mladí jazdci'!PU15</f>
        <v>0</v>
      </c>
      <c r="PV92" s="97">
        <f>'Mladí jazdci'!PV15</f>
        <v>0</v>
      </c>
      <c r="PW92" s="97">
        <f>'Mladí jazdci'!PW15</f>
        <v>0</v>
      </c>
      <c r="PX92" s="97">
        <f>'Mladí jazdci'!PX15</f>
        <v>0</v>
      </c>
      <c r="PY92" s="97">
        <f>'Mladí jazdci'!PY15</f>
        <v>0</v>
      </c>
      <c r="PZ92" s="97">
        <f>'Mladí jazdci'!PZ15</f>
        <v>0</v>
      </c>
      <c r="QA92" s="97">
        <f>'Mladí jazdci'!QA15</f>
        <v>0</v>
      </c>
      <c r="QB92" s="97">
        <f>'Mladí jazdci'!QB15</f>
        <v>0</v>
      </c>
      <c r="QC92" s="97">
        <f>'Mladí jazdci'!QC15</f>
        <v>0</v>
      </c>
      <c r="QD92" s="97">
        <f>'Mladí jazdci'!QD15</f>
        <v>0</v>
      </c>
      <c r="QE92" s="97">
        <f>'Mladí jazdci'!QE15</f>
        <v>0</v>
      </c>
      <c r="QF92" s="97">
        <f>'Mladí jazdci'!QF15</f>
        <v>0</v>
      </c>
      <c r="QG92" s="97">
        <f>'Mladí jazdci'!QG15</f>
        <v>0</v>
      </c>
      <c r="QH92" s="97">
        <f>'Mladí jazdci'!QH15</f>
        <v>0</v>
      </c>
      <c r="QI92" s="97">
        <f>'Mladí jazdci'!QI15</f>
        <v>0</v>
      </c>
      <c r="QJ92" s="97">
        <f>'Mladí jazdci'!QJ15</f>
        <v>0</v>
      </c>
      <c r="QK92" s="97">
        <f>'Mladí jazdci'!QK15</f>
        <v>0</v>
      </c>
      <c r="QL92" s="97">
        <f>'Mladí jazdci'!QL15</f>
        <v>0</v>
      </c>
      <c r="QM92" s="97">
        <f>'Mladí jazdci'!QM15</f>
        <v>0</v>
      </c>
      <c r="QN92" s="97">
        <f>'Mladí jazdci'!QN15</f>
        <v>0</v>
      </c>
      <c r="QO92" s="97">
        <f>'Mladí jazdci'!QO15</f>
        <v>0</v>
      </c>
      <c r="QP92" s="97">
        <f>'Mladí jazdci'!QP15</f>
        <v>0</v>
      </c>
      <c r="QQ92" s="97">
        <f>'Mladí jazdci'!QQ15</f>
        <v>0</v>
      </c>
      <c r="QR92" s="97">
        <f>'Mladí jazdci'!QR15</f>
        <v>0</v>
      </c>
      <c r="QS92" s="97">
        <f>'Mladí jazdci'!QS15</f>
        <v>0</v>
      </c>
      <c r="QT92" s="97">
        <f>'Mladí jazdci'!QT15</f>
        <v>0</v>
      </c>
      <c r="QU92" s="97">
        <f>'Mladí jazdci'!QU15</f>
        <v>0</v>
      </c>
      <c r="QV92" s="97">
        <f>'Mladí jazdci'!QV15</f>
        <v>0</v>
      </c>
      <c r="QW92" s="97">
        <f>'Mladí jazdci'!QW15</f>
        <v>0</v>
      </c>
      <c r="QX92" s="97">
        <f>'Mladí jazdci'!QX15</f>
        <v>0</v>
      </c>
      <c r="QY92" s="97">
        <f>'Mladí jazdci'!QY15</f>
        <v>0</v>
      </c>
      <c r="QZ92" s="97">
        <f>'Mladí jazdci'!QZ15</f>
        <v>0</v>
      </c>
      <c r="RA92" s="97">
        <f>'Mladí jazdci'!RA15</f>
        <v>0</v>
      </c>
      <c r="RB92" s="97">
        <f>'Mladí jazdci'!RB15</f>
        <v>0</v>
      </c>
      <c r="RC92" s="97">
        <f>'Mladí jazdci'!RC15</f>
        <v>0</v>
      </c>
      <c r="RD92" s="97">
        <f>'Mladí jazdci'!RD15</f>
        <v>0</v>
      </c>
      <c r="RE92" s="97">
        <f>'Mladí jazdci'!RE15</f>
        <v>0</v>
      </c>
      <c r="RF92" s="97">
        <f>'Mladí jazdci'!RF15</f>
        <v>0</v>
      </c>
      <c r="RG92" s="97">
        <f>'Mladí jazdci'!RG15</f>
        <v>0</v>
      </c>
      <c r="RH92" s="97">
        <f>'Mladí jazdci'!RH15</f>
        <v>0</v>
      </c>
      <c r="RI92" s="97">
        <f>'Mladí jazdci'!RI15</f>
        <v>0</v>
      </c>
      <c r="RJ92" s="97">
        <f>'Mladí jazdci'!RJ15</f>
        <v>0</v>
      </c>
      <c r="RK92" s="97">
        <f>'Mladí jazdci'!RK15</f>
        <v>0</v>
      </c>
      <c r="RL92" s="97">
        <f>'Mladí jazdci'!RL15</f>
        <v>0</v>
      </c>
      <c r="RM92" s="97">
        <f>'Mladí jazdci'!RM15</f>
        <v>0</v>
      </c>
      <c r="RN92" s="97">
        <f>'Mladí jazdci'!RN15</f>
        <v>0</v>
      </c>
      <c r="RO92" s="97">
        <f>'Mladí jazdci'!RO15</f>
        <v>0</v>
      </c>
      <c r="RP92" s="97">
        <f>'Mladí jazdci'!RP15</f>
        <v>0</v>
      </c>
      <c r="RQ92" s="97">
        <f>'Mladí jazdci'!RQ15</f>
        <v>0</v>
      </c>
      <c r="RR92" s="97">
        <f>'Mladí jazdci'!RR15</f>
        <v>0</v>
      </c>
      <c r="RS92" s="97">
        <f>'Mladí jazdci'!RS15</f>
        <v>0</v>
      </c>
      <c r="RT92" s="97">
        <f>'Mladí jazdci'!RT15</f>
        <v>0</v>
      </c>
      <c r="RU92" s="97">
        <f>'Mladí jazdci'!RU15</f>
        <v>0</v>
      </c>
      <c r="RV92" s="97">
        <f>'Mladí jazdci'!RV15</f>
        <v>0</v>
      </c>
      <c r="RW92" s="97">
        <f>'Mladí jazdci'!RW15</f>
        <v>0</v>
      </c>
      <c r="RX92" s="97">
        <f>'Mladí jazdci'!RX15</f>
        <v>0</v>
      </c>
      <c r="RY92" s="97">
        <f>'Mladí jazdci'!RY15</f>
        <v>0</v>
      </c>
      <c r="RZ92" s="97">
        <f>'Mladí jazdci'!RZ15</f>
        <v>0</v>
      </c>
      <c r="SA92" s="97">
        <f>'Mladí jazdci'!SA15</f>
        <v>0</v>
      </c>
      <c r="SB92" s="97">
        <f>'Mladí jazdci'!SB15</f>
        <v>0</v>
      </c>
      <c r="SC92" s="97">
        <f>'Mladí jazdci'!SC15</f>
        <v>0</v>
      </c>
      <c r="SD92" s="97">
        <f>'Mladí jazdci'!SD15</f>
        <v>0</v>
      </c>
      <c r="SE92" s="97">
        <f>'Mladí jazdci'!SE15</f>
        <v>0</v>
      </c>
      <c r="SF92" s="97">
        <f>'Mladí jazdci'!SF15</f>
        <v>0</v>
      </c>
      <c r="SG92" s="97">
        <f>'Mladí jazdci'!SG15</f>
        <v>0</v>
      </c>
      <c r="SH92" s="97">
        <f>'Mladí jazdci'!SH15</f>
        <v>0</v>
      </c>
      <c r="SI92" s="97">
        <f>'Mladí jazdci'!SI15</f>
        <v>0</v>
      </c>
      <c r="SJ92" s="97">
        <f>'Mladí jazdci'!SJ15</f>
        <v>0</v>
      </c>
      <c r="SK92" s="97">
        <f>'Mladí jazdci'!SK15</f>
        <v>0</v>
      </c>
      <c r="SL92" s="97">
        <f>'Mladí jazdci'!SL15</f>
        <v>0</v>
      </c>
      <c r="SM92" s="97">
        <f>'Mladí jazdci'!SM15</f>
        <v>0</v>
      </c>
      <c r="SN92" s="97">
        <f>'Mladí jazdci'!SN15</f>
        <v>0</v>
      </c>
      <c r="SO92" s="97">
        <f>'Mladí jazdci'!SO15</f>
        <v>0</v>
      </c>
      <c r="SP92" s="97">
        <f>'Mladí jazdci'!SP15</f>
        <v>0</v>
      </c>
      <c r="SQ92" s="97">
        <f>'Mladí jazdci'!SQ15</f>
        <v>0</v>
      </c>
      <c r="SR92" s="97">
        <f>'Mladí jazdci'!SR15</f>
        <v>0</v>
      </c>
      <c r="SS92" s="97">
        <f>'Mladí jazdci'!SS15</f>
        <v>0</v>
      </c>
      <c r="ST92" s="97">
        <f>'Mladí jazdci'!ST15</f>
        <v>0</v>
      </c>
      <c r="SU92" s="97">
        <f>'Mladí jazdci'!SU15</f>
        <v>0</v>
      </c>
      <c r="SV92" s="97">
        <f>'Mladí jazdci'!SV15</f>
        <v>0</v>
      </c>
      <c r="SW92" s="97">
        <f>'Mladí jazdci'!SW15</f>
        <v>0</v>
      </c>
      <c r="SX92" s="97">
        <f>'Mladí jazdci'!SX15</f>
        <v>0</v>
      </c>
      <c r="SY92" s="97">
        <f>'Mladí jazdci'!SY15</f>
        <v>0</v>
      </c>
      <c r="SZ92" s="97">
        <f>'Mladí jazdci'!SZ15</f>
        <v>0</v>
      </c>
      <c r="TA92" s="97">
        <f>'Mladí jazdci'!TA15</f>
        <v>0</v>
      </c>
      <c r="TB92" s="97">
        <f>'Mladí jazdci'!TB15</f>
        <v>0</v>
      </c>
    </row>
    <row r="93" spans="1:522" s="1" customFormat="1" ht="18" customHeight="1" x14ac:dyDescent="0.2">
      <c r="A93" s="12">
        <v>69</v>
      </c>
      <c r="B93" s="11" t="s">
        <v>649</v>
      </c>
      <c r="C93" s="1">
        <v>13103</v>
      </c>
      <c r="D93" s="1">
        <v>2021</v>
      </c>
      <c r="E93" s="59" t="s">
        <v>170</v>
      </c>
      <c r="F93" s="1">
        <v>8828</v>
      </c>
      <c r="G93" s="9" t="s">
        <v>97</v>
      </c>
      <c r="H93" s="4" t="s">
        <v>18</v>
      </c>
      <c r="I93" s="1">
        <f>SUM(K93:TB93)</f>
        <v>13.5</v>
      </c>
      <c r="J93" s="12">
        <f>Tabuľka4[[#This Row],[Stĺpec9]]</f>
        <v>13.5</v>
      </c>
      <c r="K93" s="97">
        <f>'Mladí jazdci'!K16</f>
        <v>0</v>
      </c>
      <c r="L93" s="97">
        <f>'Mladí jazdci'!L16</f>
        <v>0</v>
      </c>
      <c r="M93" s="97">
        <f>'Mladí jazdci'!M16</f>
        <v>0</v>
      </c>
      <c r="N93" s="97">
        <f>'Mladí jazdci'!N16</f>
        <v>0</v>
      </c>
      <c r="O93" s="97">
        <f>'Mladí jazdci'!O16</f>
        <v>0</v>
      </c>
      <c r="P93" s="97">
        <f>'Mladí jazdci'!P16</f>
        <v>0</v>
      </c>
      <c r="Q93" s="97">
        <f>'Mladí jazdci'!Q16</f>
        <v>0</v>
      </c>
      <c r="R93" s="97">
        <f>'Mladí jazdci'!R16</f>
        <v>0</v>
      </c>
      <c r="S93" s="97">
        <f>'Mladí jazdci'!S16</f>
        <v>0</v>
      </c>
      <c r="T93" s="97">
        <f>'Mladí jazdci'!T16</f>
        <v>0</v>
      </c>
      <c r="U93" s="97">
        <f>'Mladí jazdci'!U16</f>
        <v>0</v>
      </c>
      <c r="V93" s="97">
        <f>'Mladí jazdci'!V16</f>
        <v>0</v>
      </c>
      <c r="W93" s="97">
        <f>'Mladí jazdci'!W16</f>
        <v>0</v>
      </c>
      <c r="X93" s="97">
        <f>'Mladí jazdci'!X16</f>
        <v>0</v>
      </c>
      <c r="Y93" s="97">
        <f>'Mladí jazdci'!Y16</f>
        <v>0</v>
      </c>
      <c r="Z93" s="97">
        <f>'Mladí jazdci'!Z16</f>
        <v>0</v>
      </c>
      <c r="AA93" s="97">
        <f>'Mladí jazdci'!AA16</f>
        <v>0</v>
      </c>
      <c r="AB93" s="97">
        <f>'Mladí jazdci'!AB16</f>
        <v>0</v>
      </c>
      <c r="AC93" s="97">
        <f>'Mladí jazdci'!AC16</f>
        <v>0</v>
      </c>
      <c r="AD93" s="97">
        <f>'Mladí jazdci'!AD16</f>
        <v>0</v>
      </c>
      <c r="AE93" s="97">
        <f>'Mladí jazdci'!AE16</f>
        <v>0</v>
      </c>
      <c r="AF93" s="97">
        <f>'Mladí jazdci'!AF16</f>
        <v>0</v>
      </c>
      <c r="AG93" s="97">
        <f>'Mladí jazdci'!AG16</f>
        <v>0</v>
      </c>
      <c r="AH93" s="97">
        <f>'Mladí jazdci'!AH16</f>
        <v>0</v>
      </c>
      <c r="AI93" s="97">
        <f>'Mladí jazdci'!AI16</f>
        <v>0</v>
      </c>
      <c r="AJ93" s="97">
        <f>'Mladí jazdci'!AJ16</f>
        <v>0</v>
      </c>
      <c r="AK93" s="97">
        <f>'Mladí jazdci'!AK16</f>
        <v>0</v>
      </c>
      <c r="AL93" s="97">
        <f>'Mladí jazdci'!AL16</f>
        <v>0</v>
      </c>
      <c r="AM93" s="97">
        <f>'Mladí jazdci'!AM16</f>
        <v>0</v>
      </c>
      <c r="AN93" s="97">
        <f>'Mladí jazdci'!AN16</f>
        <v>0</v>
      </c>
      <c r="AO93" s="97">
        <f>'Mladí jazdci'!AO16</f>
        <v>0</v>
      </c>
      <c r="AP93" s="97">
        <f>'Mladí jazdci'!AP16</f>
        <v>0</v>
      </c>
      <c r="AQ93" s="97">
        <f>'Mladí jazdci'!AQ16</f>
        <v>0</v>
      </c>
      <c r="AR93" s="97">
        <f>'Mladí jazdci'!AR16</f>
        <v>0</v>
      </c>
      <c r="AS93" s="97">
        <f>'Mladí jazdci'!AS16</f>
        <v>0</v>
      </c>
      <c r="AT93" s="97">
        <f>'Mladí jazdci'!AT16</f>
        <v>0</v>
      </c>
      <c r="AU93" s="97">
        <f>'Mladí jazdci'!AU16</f>
        <v>0</v>
      </c>
      <c r="AV93" s="97">
        <f>'Mladí jazdci'!AV16</f>
        <v>0</v>
      </c>
      <c r="AW93" s="97">
        <f>'Mladí jazdci'!AW16</f>
        <v>0</v>
      </c>
      <c r="AX93" s="97">
        <f>'Mladí jazdci'!AX16</f>
        <v>0</v>
      </c>
      <c r="AY93" s="97">
        <f>'Mladí jazdci'!AY16</f>
        <v>0</v>
      </c>
      <c r="AZ93" s="97">
        <f>'Mladí jazdci'!AZ16</f>
        <v>0</v>
      </c>
      <c r="BA93" s="97">
        <f>'Mladí jazdci'!BA16</f>
        <v>0</v>
      </c>
      <c r="BB93" s="97">
        <f>'Mladí jazdci'!BB16</f>
        <v>0</v>
      </c>
      <c r="BC93" s="97">
        <f>'Mladí jazdci'!BC16</f>
        <v>0</v>
      </c>
      <c r="BD93" s="97">
        <f>'Mladí jazdci'!BD16</f>
        <v>0</v>
      </c>
      <c r="BE93" s="97">
        <f>'Mladí jazdci'!BE16</f>
        <v>0</v>
      </c>
      <c r="BF93" s="97">
        <f>'Mladí jazdci'!BF16</f>
        <v>0</v>
      </c>
      <c r="BG93" s="97">
        <f>'Mladí jazdci'!BG16</f>
        <v>0</v>
      </c>
      <c r="BH93" s="97">
        <f>'Mladí jazdci'!BH16</f>
        <v>0</v>
      </c>
      <c r="BI93" s="97">
        <f>'Mladí jazdci'!BI16</f>
        <v>0</v>
      </c>
      <c r="BJ93" s="97">
        <f>'Mladí jazdci'!BJ16</f>
        <v>0</v>
      </c>
      <c r="BK93" s="97">
        <f>'Mladí jazdci'!BK16</f>
        <v>0</v>
      </c>
      <c r="BL93" s="97">
        <f>'Mladí jazdci'!BL16</f>
        <v>0</v>
      </c>
      <c r="BM93" s="97">
        <f>'Mladí jazdci'!BM16</f>
        <v>0</v>
      </c>
      <c r="BN93" s="97">
        <f>'Mladí jazdci'!BN16</f>
        <v>0</v>
      </c>
      <c r="BO93" s="97">
        <f>'Mladí jazdci'!BO16</f>
        <v>0</v>
      </c>
      <c r="BP93" s="97">
        <f>'Mladí jazdci'!BP16</f>
        <v>0</v>
      </c>
      <c r="BQ93" s="97">
        <f>'Mladí jazdci'!BQ16</f>
        <v>0</v>
      </c>
      <c r="BR93" s="97">
        <f>'Mladí jazdci'!BR16</f>
        <v>0</v>
      </c>
      <c r="BS93" s="97">
        <f>'Mladí jazdci'!BS16</f>
        <v>0</v>
      </c>
      <c r="BT93" s="97">
        <f>'Mladí jazdci'!BT16</f>
        <v>0</v>
      </c>
      <c r="BU93" s="97">
        <f>'Mladí jazdci'!BU16</f>
        <v>0</v>
      </c>
      <c r="BV93" s="97">
        <f>'Mladí jazdci'!BV16</f>
        <v>0</v>
      </c>
      <c r="BW93" s="97">
        <f>'Mladí jazdci'!BW16</f>
        <v>0</v>
      </c>
      <c r="BX93" s="97">
        <f>'Mladí jazdci'!BX16</f>
        <v>0</v>
      </c>
      <c r="BY93" s="97">
        <f>'Mladí jazdci'!BY16</f>
        <v>0</v>
      </c>
      <c r="BZ93" s="97">
        <f>'Mladí jazdci'!BZ16</f>
        <v>0</v>
      </c>
      <c r="CA93" s="97">
        <f>'Mladí jazdci'!CA16</f>
        <v>0</v>
      </c>
      <c r="CB93" s="97">
        <f>'Mladí jazdci'!CB16</f>
        <v>0</v>
      </c>
      <c r="CC93" s="97">
        <f>'Mladí jazdci'!CC16</f>
        <v>0</v>
      </c>
      <c r="CD93" s="97">
        <f>'Mladí jazdci'!CD16</f>
        <v>0</v>
      </c>
      <c r="CE93" s="97">
        <f>'Mladí jazdci'!CE16</f>
        <v>0</v>
      </c>
      <c r="CF93" s="97">
        <f>'Mladí jazdci'!CF16</f>
        <v>0</v>
      </c>
      <c r="CG93" s="97">
        <f>'Mladí jazdci'!CG16</f>
        <v>0</v>
      </c>
      <c r="CH93" s="97">
        <f>'Mladí jazdci'!CH16</f>
        <v>0</v>
      </c>
      <c r="CI93" s="97">
        <f>'Mladí jazdci'!CI16</f>
        <v>0</v>
      </c>
      <c r="CJ93" s="97">
        <f>'Mladí jazdci'!CJ16</f>
        <v>0</v>
      </c>
      <c r="CK93" s="97">
        <f>'Mladí jazdci'!CK16</f>
        <v>0</v>
      </c>
      <c r="CL93" s="97">
        <f>'Mladí jazdci'!CL16</f>
        <v>0</v>
      </c>
      <c r="CM93" s="97">
        <f>'Mladí jazdci'!CM16</f>
        <v>0</v>
      </c>
      <c r="CN93" s="97">
        <f>'Mladí jazdci'!CN16</f>
        <v>0</v>
      </c>
      <c r="CO93" s="97">
        <f>'Mladí jazdci'!CO16</f>
        <v>0</v>
      </c>
      <c r="CP93" s="97">
        <f>'Mladí jazdci'!CP16</f>
        <v>0</v>
      </c>
      <c r="CQ93" s="97">
        <f>'Mladí jazdci'!CQ16</f>
        <v>0</v>
      </c>
      <c r="CR93" s="97">
        <f>'Mladí jazdci'!CR16</f>
        <v>0</v>
      </c>
      <c r="CS93" s="97">
        <f>'Mladí jazdci'!CS16</f>
        <v>0</v>
      </c>
      <c r="CT93" s="97">
        <f>'Mladí jazdci'!CT16</f>
        <v>0</v>
      </c>
      <c r="CU93" s="97">
        <f>'Mladí jazdci'!CU16</f>
        <v>0</v>
      </c>
      <c r="CV93" s="97">
        <f>'Mladí jazdci'!CV16</f>
        <v>0</v>
      </c>
      <c r="CW93" s="97">
        <f>'Mladí jazdci'!CW16</f>
        <v>0</v>
      </c>
      <c r="CX93" s="97">
        <f>'Mladí jazdci'!CX16</f>
        <v>0</v>
      </c>
      <c r="CY93" s="97">
        <f>'Mladí jazdci'!CY16</f>
        <v>0</v>
      </c>
      <c r="CZ93" s="97">
        <f>'Mladí jazdci'!CZ16</f>
        <v>0</v>
      </c>
      <c r="DA93" s="97">
        <f>'Mladí jazdci'!DA16</f>
        <v>0</v>
      </c>
      <c r="DB93" s="97">
        <f>'Mladí jazdci'!DB16</f>
        <v>0</v>
      </c>
      <c r="DC93" s="97">
        <f>'Mladí jazdci'!DC16</f>
        <v>0</v>
      </c>
      <c r="DD93" s="97">
        <f>'Mladí jazdci'!DD16</f>
        <v>0</v>
      </c>
      <c r="DE93" s="97">
        <f>'Mladí jazdci'!DE16</f>
        <v>0</v>
      </c>
      <c r="DF93" s="97">
        <f>'Mladí jazdci'!DF16</f>
        <v>0</v>
      </c>
      <c r="DG93" s="97">
        <f>'Mladí jazdci'!DG16</f>
        <v>0</v>
      </c>
      <c r="DH93" s="97">
        <f>'Mladí jazdci'!DH16</f>
        <v>0</v>
      </c>
      <c r="DI93" s="97">
        <f>'Mladí jazdci'!DI16</f>
        <v>0</v>
      </c>
      <c r="DJ93" s="97">
        <f>'Mladí jazdci'!DJ16</f>
        <v>0</v>
      </c>
      <c r="DK93" s="97">
        <f>'Mladí jazdci'!DK16</f>
        <v>0</v>
      </c>
      <c r="DL93" s="97">
        <f>'Mladí jazdci'!DL16</f>
        <v>0</v>
      </c>
      <c r="DM93" s="97">
        <f>'Mladí jazdci'!DM16</f>
        <v>0</v>
      </c>
      <c r="DN93" s="97">
        <f>'Mladí jazdci'!DN16</f>
        <v>0</v>
      </c>
      <c r="DO93" s="97">
        <f>'Mladí jazdci'!DO16</f>
        <v>0</v>
      </c>
      <c r="DP93" s="97">
        <f>'Mladí jazdci'!DP16</f>
        <v>0</v>
      </c>
      <c r="DQ93" s="97">
        <f>'Mladí jazdci'!DQ16</f>
        <v>0</v>
      </c>
      <c r="DR93" s="97">
        <f>'Mladí jazdci'!DR16</f>
        <v>0</v>
      </c>
      <c r="DS93" s="97">
        <f>'Mladí jazdci'!DS16</f>
        <v>0</v>
      </c>
      <c r="DT93" s="97">
        <f>'Mladí jazdci'!DT16</f>
        <v>0</v>
      </c>
      <c r="DU93" s="97">
        <f>'Mladí jazdci'!DU16</f>
        <v>0</v>
      </c>
      <c r="DV93" s="97">
        <f>'Mladí jazdci'!DV16</f>
        <v>0</v>
      </c>
      <c r="DW93" s="97">
        <f>'Mladí jazdci'!DW16</f>
        <v>0</v>
      </c>
      <c r="DX93" s="97">
        <f>'Mladí jazdci'!DX16</f>
        <v>0</v>
      </c>
      <c r="DY93" s="97">
        <f>'Mladí jazdci'!DY16</f>
        <v>0</v>
      </c>
      <c r="DZ93" s="97">
        <f>'Mladí jazdci'!DZ16</f>
        <v>0</v>
      </c>
      <c r="EA93" s="97">
        <f>'Mladí jazdci'!EA16</f>
        <v>0</v>
      </c>
      <c r="EB93" s="97">
        <f>'Mladí jazdci'!EB16</f>
        <v>0</v>
      </c>
      <c r="EC93" s="97">
        <f>'Mladí jazdci'!EC16</f>
        <v>0</v>
      </c>
      <c r="ED93" s="97">
        <f>'Mladí jazdci'!ED16</f>
        <v>0</v>
      </c>
      <c r="EE93" s="97">
        <f>'Mladí jazdci'!EE16</f>
        <v>0</v>
      </c>
      <c r="EF93" s="97">
        <f>'Mladí jazdci'!EF16</f>
        <v>0</v>
      </c>
      <c r="EG93" s="97">
        <f>'Mladí jazdci'!EG16</f>
        <v>0</v>
      </c>
      <c r="EH93" s="97">
        <f>'Mladí jazdci'!EH16</f>
        <v>0</v>
      </c>
      <c r="EI93" s="97">
        <f>'Mladí jazdci'!EI16</f>
        <v>0</v>
      </c>
      <c r="EJ93" s="97" t="str">
        <f>'Mladí jazdci'!EJ16</f>
        <v>o</v>
      </c>
      <c r="EK93" s="97">
        <f>'Mladí jazdci'!EK16</f>
        <v>0</v>
      </c>
      <c r="EL93" s="97">
        <f>'Mladí jazdci'!EL16</f>
        <v>0</v>
      </c>
      <c r="EM93" s="97">
        <f>'Mladí jazdci'!EM16</f>
        <v>0</v>
      </c>
      <c r="EN93" s="97">
        <f>'Mladí jazdci'!EN16</f>
        <v>0</v>
      </c>
      <c r="EO93" s="97">
        <f>'Mladí jazdci'!EO16</f>
        <v>0</v>
      </c>
      <c r="EP93" s="97">
        <f>'Mladí jazdci'!EP16</f>
        <v>0</v>
      </c>
      <c r="EQ93" s="97">
        <f>'Mladí jazdci'!EQ16</f>
        <v>0</v>
      </c>
      <c r="ER93" s="97">
        <f>'Mladí jazdci'!ER16</f>
        <v>0</v>
      </c>
      <c r="ES93" s="97">
        <f>'Mladí jazdci'!ES16</f>
        <v>0</v>
      </c>
      <c r="ET93" s="97">
        <f>'Mladí jazdci'!ET16</f>
        <v>0</v>
      </c>
      <c r="EU93" s="97">
        <f>'Mladí jazdci'!EU16</f>
        <v>0</v>
      </c>
      <c r="EV93" s="97">
        <f>'Mladí jazdci'!EV16</f>
        <v>0</v>
      </c>
      <c r="EW93" s="97">
        <f>'Mladí jazdci'!EW16</f>
        <v>0</v>
      </c>
      <c r="EX93" s="97">
        <f>'Mladí jazdci'!EX16</f>
        <v>0</v>
      </c>
      <c r="EY93" s="97">
        <f>'Mladí jazdci'!EY16</f>
        <v>0</v>
      </c>
      <c r="EZ93" s="97">
        <f>'Mladí jazdci'!EZ16</f>
        <v>0</v>
      </c>
      <c r="FA93" s="97">
        <f>'Mladí jazdci'!FA16</f>
        <v>0</v>
      </c>
      <c r="FB93" s="97">
        <f>'Mladí jazdci'!FB16</f>
        <v>0</v>
      </c>
      <c r="FC93" s="97">
        <f>'Mladí jazdci'!FC16</f>
        <v>0</v>
      </c>
      <c r="FD93" s="97">
        <f>'Mladí jazdci'!FD16</f>
        <v>0</v>
      </c>
      <c r="FE93" s="97">
        <f>'Mladí jazdci'!FE16</f>
        <v>0</v>
      </c>
      <c r="FF93" s="97">
        <f>'Mladí jazdci'!FF16</f>
        <v>0</v>
      </c>
      <c r="FG93" s="97">
        <f>'Mladí jazdci'!FG16</f>
        <v>0</v>
      </c>
      <c r="FH93" s="97">
        <f>'Mladí jazdci'!FH16</f>
        <v>0</v>
      </c>
      <c r="FI93" s="97">
        <f>'Mladí jazdci'!FI16</f>
        <v>0</v>
      </c>
      <c r="FJ93" s="97">
        <f>'Mladí jazdci'!FJ16</f>
        <v>0</v>
      </c>
      <c r="FK93" s="97">
        <f>'Mladí jazdci'!FK16</f>
        <v>0</v>
      </c>
      <c r="FL93" s="97">
        <f>'Mladí jazdci'!FL16</f>
        <v>0</v>
      </c>
      <c r="FM93" s="97">
        <f>'Mladí jazdci'!FM16</f>
        <v>0</v>
      </c>
      <c r="FN93" s="97">
        <f>'Mladí jazdci'!FN16</f>
        <v>0</v>
      </c>
      <c r="FO93" s="97">
        <f>'Mladí jazdci'!FO16</f>
        <v>0</v>
      </c>
      <c r="FP93" s="97">
        <f>'Mladí jazdci'!FP16</f>
        <v>0</v>
      </c>
      <c r="FQ93" s="97">
        <f>'Mladí jazdci'!FQ16</f>
        <v>0</v>
      </c>
      <c r="FR93" s="97">
        <f>'Mladí jazdci'!FR16</f>
        <v>0</v>
      </c>
      <c r="FS93" s="97">
        <f>'Mladí jazdci'!FS16</f>
        <v>0</v>
      </c>
      <c r="FT93" s="97">
        <f>'Mladí jazdci'!FT16</f>
        <v>0</v>
      </c>
      <c r="FU93" s="97">
        <f>'Mladí jazdci'!FU16</f>
        <v>0</v>
      </c>
      <c r="FV93" s="97">
        <f>'Mladí jazdci'!FV16</f>
        <v>0</v>
      </c>
      <c r="FW93" s="97">
        <f>'Mladí jazdci'!FW16</f>
        <v>0</v>
      </c>
      <c r="FX93" s="97">
        <f>'Mladí jazdci'!FX16</f>
        <v>0</v>
      </c>
      <c r="FY93" s="97">
        <f>'Mladí jazdci'!FY16</f>
        <v>0</v>
      </c>
      <c r="FZ93" s="97">
        <f>'Mladí jazdci'!FZ16</f>
        <v>0</v>
      </c>
      <c r="GA93" s="97">
        <f>'Mladí jazdci'!GA16</f>
        <v>0</v>
      </c>
      <c r="GB93" s="97">
        <f>'Mladí jazdci'!GB16</f>
        <v>0</v>
      </c>
      <c r="GC93" s="97">
        <f>'Mladí jazdci'!GC16</f>
        <v>0</v>
      </c>
      <c r="GD93" s="97">
        <f>'Mladí jazdci'!GD16</f>
        <v>0</v>
      </c>
      <c r="GE93" s="97">
        <f>'Mladí jazdci'!GE16</f>
        <v>0</v>
      </c>
      <c r="GF93" s="97">
        <f>'Mladí jazdci'!GF16</f>
        <v>0</v>
      </c>
      <c r="GG93" s="97">
        <f>'Mladí jazdci'!GG16</f>
        <v>0</v>
      </c>
      <c r="GH93" s="97">
        <f>'Mladí jazdci'!GH16</f>
        <v>0</v>
      </c>
      <c r="GI93" s="97">
        <f>'Mladí jazdci'!GI16</f>
        <v>0</v>
      </c>
      <c r="GJ93" s="97">
        <f>'Mladí jazdci'!GJ16</f>
        <v>0</v>
      </c>
      <c r="GK93" s="97">
        <f>'Mladí jazdci'!GK16</f>
        <v>0</v>
      </c>
      <c r="GL93" s="97">
        <f>'Mladí jazdci'!GL16</f>
        <v>0</v>
      </c>
      <c r="GM93" s="97">
        <f>'Mladí jazdci'!GM16</f>
        <v>0</v>
      </c>
      <c r="GN93" s="97">
        <f>'Mladí jazdci'!GN16</f>
        <v>0</v>
      </c>
      <c r="GO93" s="97">
        <f>'Mladí jazdci'!GO16</f>
        <v>0</v>
      </c>
      <c r="GP93" s="97">
        <f>'Mladí jazdci'!GP16</f>
        <v>0</v>
      </c>
      <c r="GQ93" s="97">
        <f>'Mladí jazdci'!GQ16</f>
        <v>0</v>
      </c>
      <c r="GR93" s="97">
        <f>'Mladí jazdci'!GR16</f>
        <v>0</v>
      </c>
      <c r="GS93" s="97">
        <f>'Mladí jazdci'!GS16</f>
        <v>0</v>
      </c>
      <c r="GT93" s="97">
        <f>'Mladí jazdci'!GT16</f>
        <v>0</v>
      </c>
      <c r="GU93" s="97">
        <f>'Mladí jazdci'!GU16</f>
        <v>0</v>
      </c>
      <c r="GV93" s="97">
        <f>'Mladí jazdci'!GV16</f>
        <v>0</v>
      </c>
      <c r="GW93" s="97">
        <f>'Mladí jazdci'!GW16</f>
        <v>0</v>
      </c>
      <c r="GX93" s="97">
        <f>'Mladí jazdci'!GX16</f>
        <v>0</v>
      </c>
      <c r="GY93" s="97">
        <f>'Mladí jazdci'!GY16</f>
        <v>0</v>
      </c>
      <c r="GZ93" s="97">
        <f>'Mladí jazdci'!GZ16</f>
        <v>0</v>
      </c>
      <c r="HA93" s="97">
        <f>'Mladí jazdci'!HA16</f>
        <v>0</v>
      </c>
      <c r="HB93" s="97">
        <f>'Mladí jazdci'!HB16</f>
        <v>0</v>
      </c>
      <c r="HC93" s="97">
        <f>'Mladí jazdci'!HC16</f>
        <v>0</v>
      </c>
      <c r="HD93" s="97">
        <f>'Mladí jazdci'!HD16</f>
        <v>0</v>
      </c>
      <c r="HE93" s="97">
        <f>'Mladí jazdci'!HE16</f>
        <v>0</v>
      </c>
      <c r="HF93" s="97">
        <f>'Mladí jazdci'!HF16</f>
        <v>0</v>
      </c>
      <c r="HG93" s="97">
        <f>'Mladí jazdci'!HG16</f>
        <v>0</v>
      </c>
      <c r="HH93" s="97">
        <f>'Mladí jazdci'!HH16</f>
        <v>0</v>
      </c>
      <c r="HI93" s="97">
        <f>'Mladí jazdci'!HI16</f>
        <v>0</v>
      </c>
      <c r="HJ93" s="97">
        <f>'Mladí jazdci'!HJ16</f>
        <v>0</v>
      </c>
      <c r="HK93" s="97">
        <f>'Mladí jazdci'!HK16</f>
        <v>0</v>
      </c>
      <c r="HL93" s="97">
        <f>'Mladí jazdci'!HL16</f>
        <v>0</v>
      </c>
      <c r="HM93" s="97">
        <f>'Mladí jazdci'!HM16</f>
        <v>0</v>
      </c>
      <c r="HN93" s="97">
        <f>'Mladí jazdci'!HN16</f>
        <v>0</v>
      </c>
      <c r="HO93" s="97">
        <f>'Mladí jazdci'!HO16</f>
        <v>0</v>
      </c>
      <c r="HP93" s="97">
        <f>'Mladí jazdci'!HP16</f>
        <v>0</v>
      </c>
      <c r="HQ93" s="97">
        <f>'Mladí jazdci'!HQ16</f>
        <v>0</v>
      </c>
      <c r="HR93" s="97">
        <f>'Mladí jazdci'!HR16</f>
        <v>0</v>
      </c>
      <c r="HS93" s="97">
        <f>'Mladí jazdci'!HS16</f>
        <v>0</v>
      </c>
      <c r="HT93" s="97">
        <f>'Mladí jazdci'!HT16</f>
        <v>0</v>
      </c>
      <c r="HU93" s="97">
        <f>'Mladí jazdci'!HU16</f>
        <v>0</v>
      </c>
      <c r="HV93" s="97">
        <f>'Mladí jazdci'!HV16</f>
        <v>0</v>
      </c>
      <c r="HW93" s="97">
        <f>'Mladí jazdci'!HW16</f>
        <v>0</v>
      </c>
      <c r="HX93" s="97">
        <f>'Mladí jazdci'!HX16</f>
        <v>0</v>
      </c>
      <c r="HY93" s="97">
        <f>'Mladí jazdci'!HY16</f>
        <v>0</v>
      </c>
      <c r="HZ93" s="97">
        <f>'Mladí jazdci'!HZ16</f>
        <v>0</v>
      </c>
      <c r="IA93" s="97">
        <f>'Mladí jazdci'!IA16</f>
        <v>0</v>
      </c>
      <c r="IB93" s="97">
        <f>'Mladí jazdci'!IB16</f>
        <v>0</v>
      </c>
      <c r="IC93" s="97">
        <f>'Mladí jazdci'!IC16</f>
        <v>0</v>
      </c>
      <c r="ID93" s="97">
        <f>'Mladí jazdci'!ID16</f>
        <v>0</v>
      </c>
      <c r="IE93" s="97">
        <f>'Mladí jazdci'!IE16</f>
        <v>0</v>
      </c>
      <c r="IF93" s="97">
        <f>'Mladí jazdci'!IF16</f>
        <v>0</v>
      </c>
      <c r="IG93" s="97">
        <f>'Mladí jazdci'!IG16</f>
        <v>0</v>
      </c>
      <c r="IH93" s="97">
        <f>'Mladí jazdci'!IH16</f>
        <v>0</v>
      </c>
      <c r="II93" s="97">
        <f>'Mladí jazdci'!II16</f>
        <v>0</v>
      </c>
      <c r="IJ93" s="97">
        <f>'Mladí jazdci'!IJ16</f>
        <v>0</v>
      </c>
      <c r="IK93" s="97">
        <f>'Mladí jazdci'!IK16</f>
        <v>0</v>
      </c>
      <c r="IL93" s="97">
        <f>'Mladí jazdci'!IL16</f>
        <v>0</v>
      </c>
      <c r="IM93" s="97">
        <f>'Mladí jazdci'!IM16</f>
        <v>0</v>
      </c>
      <c r="IN93" s="97">
        <f>'Mladí jazdci'!IN16</f>
        <v>0</v>
      </c>
      <c r="IO93" s="97">
        <f>'Mladí jazdci'!IO16</f>
        <v>0</v>
      </c>
      <c r="IP93" s="97">
        <f>'Mladí jazdci'!IP16</f>
        <v>0</v>
      </c>
      <c r="IQ93" s="97">
        <f>'Mladí jazdci'!IQ16</f>
        <v>0</v>
      </c>
      <c r="IR93" s="97">
        <f>'Mladí jazdci'!IR16</f>
        <v>0</v>
      </c>
      <c r="IS93" s="97">
        <f>'Mladí jazdci'!IS16</f>
        <v>0</v>
      </c>
      <c r="IT93" s="97">
        <f>'Mladí jazdci'!IT16</f>
        <v>0</v>
      </c>
      <c r="IU93" s="97">
        <f>'Mladí jazdci'!IU16</f>
        <v>0</v>
      </c>
      <c r="IV93" s="97">
        <f>'Mladí jazdci'!IV16</f>
        <v>0</v>
      </c>
      <c r="IW93" s="97">
        <f>'Mladí jazdci'!IW16</f>
        <v>0</v>
      </c>
      <c r="IX93" s="97">
        <f>'Mladí jazdci'!IX16</f>
        <v>0</v>
      </c>
      <c r="IY93" s="97">
        <f>'Mladí jazdci'!IY16</f>
        <v>0</v>
      </c>
      <c r="IZ93" s="97">
        <f>'Mladí jazdci'!IZ16</f>
        <v>0</v>
      </c>
      <c r="JA93" s="97">
        <f>'Mladí jazdci'!JA16</f>
        <v>0</v>
      </c>
      <c r="JB93" s="97">
        <f>'Mladí jazdci'!JB16</f>
        <v>0</v>
      </c>
      <c r="JC93" s="97">
        <f>'Mladí jazdci'!JC16</f>
        <v>0</v>
      </c>
      <c r="JD93" s="97">
        <f>'Mladí jazdci'!JD16</f>
        <v>0</v>
      </c>
      <c r="JE93" s="97">
        <f>'Mladí jazdci'!JE16</f>
        <v>0</v>
      </c>
      <c r="JF93" s="97">
        <f>'Mladí jazdci'!JF16</f>
        <v>0</v>
      </c>
      <c r="JG93" s="97">
        <f>'Mladí jazdci'!JG16</f>
        <v>0</v>
      </c>
      <c r="JH93" s="97">
        <f>'Mladí jazdci'!JH16</f>
        <v>0</v>
      </c>
      <c r="JI93" s="97">
        <f>'Mladí jazdci'!JI16</f>
        <v>0</v>
      </c>
      <c r="JJ93" s="97">
        <f>'Mladí jazdci'!JJ16</f>
        <v>0</v>
      </c>
      <c r="JK93" s="97">
        <f>'Mladí jazdci'!JK16</f>
        <v>0</v>
      </c>
      <c r="JL93" s="97">
        <f>'Mladí jazdci'!JL16</f>
        <v>0</v>
      </c>
      <c r="JM93" s="97">
        <f>'Mladí jazdci'!JM16</f>
        <v>0</v>
      </c>
      <c r="JN93" s="97">
        <f>'Mladí jazdci'!JN16</f>
        <v>0</v>
      </c>
      <c r="JO93" s="97">
        <f>'Mladí jazdci'!JO16</f>
        <v>0</v>
      </c>
      <c r="JP93" s="97">
        <f>'Mladí jazdci'!JP16</f>
        <v>0</v>
      </c>
      <c r="JQ93" s="97">
        <f>'Mladí jazdci'!JQ16</f>
        <v>5</v>
      </c>
      <c r="JR93" s="97">
        <f>'Mladí jazdci'!JR16</f>
        <v>0</v>
      </c>
      <c r="JS93" s="97">
        <f>'Mladí jazdci'!JS16</f>
        <v>0</v>
      </c>
      <c r="JT93" s="97">
        <f>'Mladí jazdci'!JT16</f>
        <v>0</v>
      </c>
      <c r="JU93" s="97">
        <f>'Mladí jazdci'!JU16</f>
        <v>0</v>
      </c>
      <c r="JV93" s="97">
        <f>'Mladí jazdci'!JV16</f>
        <v>0</v>
      </c>
      <c r="JW93" s="97">
        <f>'Mladí jazdci'!JW16</f>
        <v>0</v>
      </c>
      <c r="JX93" s="97">
        <f>'Mladí jazdci'!JX16</f>
        <v>0</v>
      </c>
      <c r="JY93" s="97">
        <f>'Mladí jazdci'!JY16</f>
        <v>0</v>
      </c>
      <c r="JZ93" s="97">
        <f>'Mladí jazdci'!JZ16</f>
        <v>4</v>
      </c>
      <c r="KA93" s="97">
        <f>'Mladí jazdci'!KA16</f>
        <v>0</v>
      </c>
      <c r="KB93" s="97">
        <f>'Mladí jazdci'!KB16</f>
        <v>0</v>
      </c>
      <c r="KC93" s="97">
        <f>'Mladí jazdci'!KC16</f>
        <v>0</v>
      </c>
      <c r="KD93" s="97">
        <f>'Mladí jazdci'!KD16</f>
        <v>0</v>
      </c>
      <c r="KE93" s="97">
        <f>'Mladí jazdci'!KE16</f>
        <v>0</v>
      </c>
      <c r="KF93" s="97">
        <f>'Mladí jazdci'!KF16</f>
        <v>0</v>
      </c>
      <c r="KG93" s="97">
        <f>'Mladí jazdci'!KG16</f>
        <v>0</v>
      </c>
      <c r="KH93" s="97">
        <f>'Mladí jazdci'!KH16</f>
        <v>0</v>
      </c>
      <c r="KI93" s="97">
        <f>'Mladí jazdci'!KI16</f>
        <v>0</v>
      </c>
      <c r="KJ93" s="97">
        <f>'Mladí jazdci'!KJ16</f>
        <v>0</v>
      </c>
      <c r="KK93" s="97">
        <f>'Mladí jazdci'!KK16</f>
        <v>0</v>
      </c>
      <c r="KL93" s="97">
        <f>'Mladí jazdci'!KL16</f>
        <v>0</v>
      </c>
      <c r="KM93" s="97">
        <f>'Mladí jazdci'!KM16</f>
        <v>0</v>
      </c>
      <c r="KN93" s="97">
        <f>'Mladí jazdci'!KN16</f>
        <v>0</v>
      </c>
      <c r="KO93" s="97">
        <f>'Mladí jazdci'!KO16</f>
        <v>0</v>
      </c>
      <c r="KP93" s="97">
        <f>'Mladí jazdci'!KP16</f>
        <v>0</v>
      </c>
      <c r="KQ93" s="97">
        <f>'Mladí jazdci'!KQ16</f>
        <v>0</v>
      </c>
      <c r="KR93" s="97">
        <f>'Mladí jazdci'!KR16</f>
        <v>0</v>
      </c>
      <c r="KS93" s="97">
        <f>'Mladí jazdci'!KS16</f>
        <v>0</v>
      </c>
      <c r="KT93" s="97">
        <f>'Mladí jazdci'!KT16</f>
        <v>0</v>
      </c>
      <c r="KU93" s="97">
        <f>'Mladí jazdci'!KU16</f>
        <v>0</v>
      </c>
      <c r="KV93" s="97">
        <f>'Mladí jazdci'!KV16</f>
        <v>0</v>
      </c>
      <c r="KW93" s="97">
        <f>'Mladí jazdci'!KW16</f>
        <v>0</v>
      </c>
      <c r="KX93" s="97">
        <f>'Mladí jazdci'!KX16</f>
        <v>0</v>
      </c>
      <c r="KY93" s="97">
        <f>'Mladí jazdci'!KY16</f>
        <v>0</v>
      </c>
      <c r="KZ93" s="97">
        <f>'Mladí jazdci'!KZ16</f>
        <v>0</v>
      </c>
      <c r="LA93" s="97">
        <f>'Mladí jazdci'!LA16</f>
        <v>0</v>
      </c>
      <c r="LB93" s="97">
        <f>'Mladí jazdci'!LB16</f>
        <v>0</v>
      </c>
      <c r="LC93" s="97">
        <f>'Mladí jazdci'!LC16</f>
        <v>0</v>
      </c>
      <c r="LD93" s="97">
        <f>'Mladí jazdci'!LD16</f>
        <v>0</v>
      </c>
      <c r="LE93" s="97">
        <f>'Mladí jazdci'!LE16</f>
        <v>0</v>
      </c>
      <c r="LF93" s="97">
        <f>'Mladí jazdci'!LF16</f>
        <v>0</v>
      </c>
      <c r="LG93" s="97">
        <f>'Mladí jazdci'!LG16</f>
        <v>0</v>
      </c>
      <c r="LH93" s="97">
        <f>'Mladí jazdci'!LH16</f>
        <v>0</v>
      </c>
      <c r="LI93" s="97">
        <f>'Mladí jazdci'!LI16</f>
        <v>4.5</v>
      </c>
      <c r="LJ93" s="97">
        <f>'Mladí jazdci'!LJ16</f>
        <v>0</v>
      </c>
      <c r="LK93" s="97">
        <f>'Mladí jazdci'!LK16</f>
        <v>0</v>
      </c>
      <c r="LL93" s="97">
        <f>'Mladí jazdci'!LL16</f>
        <v>0</v>
      </c>
      <c r="LM93" s="97">
        <f>'Mladí jazdci'!LM16</f>
        <v>0</v>
      </c>
      <c r="LN93" s="97">
        <f>'Mladí jazdci'!LN16</f>
        <v>0</v>
      </c>
      <c r="LO93" s="97">
        <f>'Mladí jazdci'!LO16</f>
        <v>0</v>
      </c>
      <c r="LP93" s="97">
        <f>'Mladí jazdci'!LP16</f>
        <v>0</v>
      </c>
      <c r="LQ93" s="97" t="str">
        <f>'Mladí jazdci'!LQ16</f>
        <v>o</v>
      </c>
      <c r="LR93" s="97">
        <f>'Mladí jazdci'!LR16</f>
        <v>0</v>
      </c>
      <c r="LS93" s="97">
        <f>'Mladí jazdci'!LS16</f>
        <v>0</v>
      </c>
      <c r="LT93" s="97">
        <f>'Mladí jazdci'!LT16</f>
        <v>0</v>
      </c>
      <c r="LU93" s="97">
        <f>'Mladí jazdci'!LU16</f>
        <v>0</v>
      </c>
      <c r="LV93" s="97">
        <f>'Mladí jazdci'!LV16</f>
        <v>0</v>
      </c>
      <c r="LW93" s="97">
        <f>'Mladí jazdci'!LW16</f>
        <v>0</v>
      </c>
      <c r="LX93" s="97">
        <f>'Mladí jazdci'!LX16</f>
        <v>0</v>
      </c>
      <c r="LY93" s="97">
        <f>'Mladí jazdci'!LY16</f>
        <v>0</v>
      </c>
      <c r="LZ93" s="97">
        <f>'Mladí jazdci'!LZ16</f>
        <v>0</v>
      </c>
      <c r="MA93" s="97">
        <f>'Mladí jazdci'!MA16</f>
        <v>0</v>
      </c>
      <c r="MB93" s="97">
        <f>'Mladí jazdci'!MB16</f>
        <v>0</v>
      </c>
      <c r="MC93" s="97">
        <f>'Mladí jazdci'!MC16</f>
        <v>0</v>
      </c>
      <c r="MD93" s="97">
        <f>'Mladí jazdci'!MD16</f>
        <v>0</v>
      </c>
      <c r="ME93" s="97">
        <f>'Mladí jazdci'!ME16</f>
        <v>0</v>
      </c>
      <c r="MF93" s="97">
        <f>'Mladí jazdci'!MF16</f>
        <v>0</v>
      </c>
      <c r="MG93" s="97">
        <f>'Mladí jazdci'!MG16</f>
        <v>0</v>
      </c>
      <c r="MH93" s="97">
        <f>'Mladí jazdci'!MH16</f>
        <v>0</v>
      </c>
      <c r="MI93" s="97">
        <f>'Mladí jazdci'!MI16</f>
        <v>0</v>
      </c>
      <c r="MJ93" s="97">
        <f>'Mladí jazdci'!MJ16</f>
        <v>0</v>
      </c>
      <c r="MK93" s="97">
        <f>'Mladí jazdci'!MK16</f>
        <v>0</v>
      </c>
      <c r="ML93" s="97">
        <f>'Mladí jazdci'!ML16</f>
        <v>0</v>
      </c>
      <c r="MM93" s="97">
        <f>'Mladí jazdci'!MM16</f>
        <v>0</v>
      </c>
      <c r="MN93" s="97">
        <f>'Mladí jazdci'!MN16</f>
        <v>0</v>
      </c>
      <c r="MO93" s="97">
        <f>'Mladí jazdci'!MO16</f>
        <v>0</v>
      </c>
      <c r="MP93" s="97">
        <f>'Mladí jazdci'!MP16</f>
        <v>0</v>
      </c>
      <c r="MQ93" s="97">
        <f>'Mladí jazdci'!MQ16</f>
        <v>0</v>
      </c>
      <c r="MR93" s="97">
        <f>'Mladí jazdci'!MR16</f>
        <v>0</v>
      </c>
      <c r="MS93" s="97">
        <f>'Mladí jazdci'!MS16</f>
        <v>0</v>
      </c>
      <c r="MT93" s="97">
        <f>'Mladí jazdci'!MT16</f>
        <v>0</v>
      </c>
      <c r="MU93" s="97">
        <f>'Mladí jazdci'!MU16</f>
        <v>0</v>
      </c>
      <c r="MV93" s="97">
        <f>'Mladí jazdci'!MV16</f>
        <v>0</v>
      </c>
      <c r="MW93" s="97">
        <f>'Mladí jazdci'!MW16</f>
        <v>0</v>
      </c>
      <c r="MX93" s="97">
        <f>'Mladí jazdci'!MX16</f>
        <v>0</v>
      </c>
      <c r="MY93" s="97">
        <f>'Mladí jazdci'!MY16</f>
        <v>0</v>
      </c>
      <c r="MZ93" s="97">
        <f>'Mladí jazdci'!MZ16</f>
        <v>0</v>
      </c>
      <c r="NA93" s="97">
        <f>'Mladí jazdci'!NA16</f>
        <v>0</v>
      </c>
      <c r="NB93" s="97">
        <f>'Mladí jazdci'!NB16</f>
        <v>0</v>
      </c>
      <c r="NC93" s="97">
        <f>'Mladí jazdci'!NC16</f>
        <v>0</v>
      </c>
      <c r="ND93" s="97">
        <f>'Mladí jazdci'!ND16</f>
        <v>0</v>
      </c>
      <c r="NE93" s="97">
        <f>'Mladí jazdci'!NE16</f>
        <v>0</v>
      </c>
      <c r="NF93" s="97">
        <f>'Mladí jazdci'!NF16</f>
        <v>0</v>
      </c>
      <c r="NG93" s="97">
        <f>'Mladí jazdci'!NG16</f>
        <v>0</v>
      </c>
      <c r="NH93" s="97">
        <f>'Mladí jazdci'!NH16</f>
        <v>0</v>
      </c>
      <c r="NI93" s="97">
        <f>'Mladí jazdci'!NI16</f>
        <v>0</v>
      </c>
      <c r="NJ93" s="97">
        <f>'Mladí jazdci'!NJ16</f>
        <v>0</v>
      </c>
      <c r="NK93" s="97">
        <f>'Mladí jazdci'!NK16</f>
        <v>0</v>
      </c>
      <c r="NL93" s="97">
        <f>'Mladí jazdci'!NL16</f>
        <v>0</v>
      </c>
      <c r="NM93" s="97">
        <f>'Mladí jazdci'!NM16</f>
        <v>0</v>
      </c>
      <c r="NN93" s="97">
        <f>'Mladí jazdci'!NN16</f>
        <v>0</v>
      </c>
      <c r="NO93" s="97">
        <f>'Mladí jazdci'!NO16</f>
        <v>0</v>
      </c>
      <c r="NP93" s="97">
        <f>'Mladí jazdci'!NP16</f>
        <v>0</v>
      </c>
      <c r="NQ93" s="97">
        <f>'Mladí jazdci'!NQ16</f>
        <v>0</v>
      </c>
      <c r="NR93" s="97">
        <f>'Mladí jazdci'!NR16</f>
        <v>0</v>
      </c>
      <c r="NS93" s="97">
        <f>'Mladí jazdci'!NS16</f>
        <v>0</v>
      </c>
      <c r="NT93" s="97">
        <f>'Mladí jazdci'!NT16</f>
        <v>0</v>
      </c>
      <c r="NU93" s="97">
        <f>'Mladí jazdci'!NU16</f>
        <v>0</v>
      </c>
      <c r="NV93" s="97">
        <f>'Mladí jazdci'!NV16</f>
        <v>0</v>
      </c>
      <c r="NW93" s="97">
        <f>'Mladí jazdci'!NW16</f>
        <v>0</v>
      </c>
      <c r="NX93" s="97">
        <f>'Mladí jazdci'!NX16</f>
        <v>0</v>
      </c>
      <c r="NY93" s="97">
        <f>'Mladí jazdci'!NY16</f>
        <v>0</v>
      </c>
      <c r="NZ93" s="97">
        <f>'Mladí jazdci'!NZ16</f>
        <v>0</v>
      </c>
      <c r="OA93" s="97">
        <f>'Mladí jazdci'!OA16</f>
        <v>0</v>
      </c>
      <c r="OB93" s="97">
        <f>'Mladí jazdci'!OB16</f>
        <v>0</v>
      </c>
      <c r="OC93" s="97">
        <f>'Mladí jazdci'!OC16</f>
        <v>0</v>
      </c>
      <c r="OD93" s="97">
        <f>'Mladí jazdci'!OD16</f>
        <v>0</v>
      </c>
      <c r="OE93" s="97">
        <f>'Mladí jazdci'!OE16</f>
        <v>0</v>
      </c>
      <c r="OF93" s="97">
        <f>'Mladí jazdci'!OF16</f>
        <v>0</v>
      </c>
      <c r="OG93" s="97">
        <f>'Mladí jazdci'!OG16</f>
        <v>0</v>
      </c>
      <c r="OH93" s="97">
        <f>'Mladí jazdci'!OH16</f>
        <v>0</v>
      </c>
      <c r="OI93" s="97">
        <f>'Mladí jazdci'!OI16</f>
        <v>0</v>
      </c>
      <c r="OJ93" s="97">
        <f>'Mladí jazdci'!OJ16</f>
        <v>0</v>
      </c>
      <c r="OK93" s="97">
        <f>'Mladí jazdci'!OK16</f>
        <v>0</v>
      </c>
      <c r="OL93" s="97">
        <f>'Mladí jazdci'!OL16</f>
        <v>0</v>
      </c>
      <c r="OM93" s="97">
        <f>'Mladí jazdci'!OM16</f>
        <v>0</v>
      </c>
      <c r="ON93" s="97">
        <f>'Mladí jazdci'!ON16</f>
        <v>0</v>
      </c>
      <c r="OO93" s="97">
        <f>'Mladí jazdci'!OO16</f>
        <v>0</v>
      </c>
      <c r="OP93" s="97">
        <f>'Mladí jazdci'!OP16</f>
        <v>0</v>
      </c>
      <c r="OQ93" s="97">
        <f>'Mladí jazdci'!OQ16</f>
        <v>0</v>
      </c>
      <c r="OR93" s="97">
        <f>'Mladí jazdci'!OR16</f>
        <v>0</v>
      </c>
      <c r="OS93" s="97">
        <f>'Mladí jazdci'!OS16</f>
        <v>0</v>
      </c>
      <c r="OT93" s="97">
        <f>'Mladí jazdci'!OT16</f>
        <v>0</v>
      </c>
      <c r="OU93" s="97">
        <f>'Mladí jazdci'!OU16</f>
        <v>0</v>
      </c>
      <c r="OV93" s="97">
        <f>'Mladí jazdci'!OV16</f>
        <v>0</v>
      </c>
      <c r="OW93" s="97">
        <f>'Mladí jazdci'!OW16</f>
        <v>0</v>
      </c>
      <c r="OX93" s="97">
        <f>'Mladí jazdci'!OX16</f>
        <v>0</v>
      </c>
      <c r="OY93" s="97">
        <f>'Mladí jazdci'!OY16</f>
        <v>0</v>
      </c>
      <c r="OZ93" s="97">
        <f>'Mladí jazdci'!OZ16</f>
        <v>0</v>
      </c>
      <c r="PA93" s="97">
        <f>'Mladí jazdci'!PA16</f>
        <v>0</v>
      </c>
      <c r="PB93" s="97">
        <f>'Mladí jazdci'!PB16</f>
        <v>0</v>
      </c>
      <c r="PC93" s="97">
        <f>'Mladí jazdci'!PC16</f>
        <v>0</v>
      </c>
      <c r="PD93" s="97">
        <f>'Mladí jazdci'!PD16</f>
        <v>0</v>
      </c>
      <c r="PE93" s="97">
        <f>'Mladí jazdci'!PE16</f>
        <v>0</v>
      </c>
      <c r="PF93" s="97">
        <f>'Mladí jazdci'!PF16</f>
        <v>0</v>
      </c>
      <c r="PG93" s="97">
        <f>'Mladí jazdci'!PG16</f>
        <v>0</v>
      </c>
      <c r="PH93" s="97">
        <f>'Mladí jazdci'!PH16</f>
        <v>0</v>
      </c>
      <c r="PI93" s="97">
        <f>'Mladí jazdci'!PI16</f>
        <v>0</v>
      </c>
      <c r="PJ93" s="97">
        <f>'Mladí jazdci'!PJ16</f>
        <v>0</v>
      </c>
      <c r="PK93" s="97">
        <f>'Mladí jazdci'!PK16</f>
        <v>0</v>
      </c>
      <c r="PL93" s="97">
        <f>'Mladí jazdci'!PL16</f>
        <v>0</v>
      </c>
      <c r="PM93" s="97">
        <f>'Mladí jazdci'!PM16</f>
        <v>0</v>
      </c>
      <c r="PN93" s="97">
        <f>'Mladí jazdci'!PN16</f>
        <v>0</v>
      </c>
      <c r="PO93" s="97">
        <f>'Mladí jazdci'!PO16</f>
        <v>0</v>
      </c>
      <c r="PP93" s="97">
        <f>'Mladí jazdci'!PP16</f>
        <v>0</v>
      </c>
      <c r="PQ93" s="97">
        <f>'Mladí jazdci'!PQ16</f>
        <v>0</v>
      </c>
      <c r="PR93" s="97">
        <f>'Mladí jazdci'!PR16</f>
        <v>0</v>
      </c>
      <c r="PS93" s="97">
        <f>'Mladí jazdci'!PS16</f>
        <v>0</v>
      </c>
      <c r="PT93" s="97">
        <f>'Mladí jazdci'!PT16</f>
        <v>0</v>
      </c>
      <c r="PU93" s="97">
        <f>'Mladí jazdci'!PU16</f>
        <v>0</v>
      </c>
      <c r="PV93" s="97">
        <f>'Mladí jazdci'!PV16</f>
        <v>0</v>
      </c>
      <c r="PW93" s="97">
        <f>'Mladí jazdci'!PW16</f>
        <v>0</v>
      </c>
      <c r="PX93" s="97">
        <f>'Mladí jazdci'!PX16</f>
        <v>0</v>
      </c>
      <c r="PY93" s="97">
        <f>'Mladí jazdci'!PY16</f>
        <v>0</v>
      </c>
      <c r="PZ93" s="97">
        <f>'Mladí jazdci'!PZ16</f>
        <v>0</v>
      </c>
      <c r="QA93" s="97">
        <f>'Mladí jazdci'!QA16</f>
        <v>0</v>
      </c>
      <c r="QB93" s="97">
        <f>'Mladí jazdci'!QB16</f>
        <v>0</v>
      </c>
      <c r="QC93" s="97">
        <f>'Mladí jazdci'!QC16</f>
        <v>0</v>
      </c>
      <c r="QD93" s="97">
        <f>'Mladí jazdci'!QD16</f>
        <v>0</v>
      </c>
      <c r="QE93" s="97">
        <f>'Mladí jazdci'!QE16</f>
        <v>0</v>
      </c>
      <c r="QF93" s="97">
        <f>'Mladí jazdci'!QF16</f>
        <v>0</v>
      </c>
      <c r="QG93" s="97">
        <f>'Mladí jazdci'!QG16</f>
        <v>0</v>
      </c>
      <c r="QH93" s="97">
        <f>'Mladí jazdci'!QH16</f>
        <v>0</v>
      </c>
      <c r="QI93" s="97">
        <f>'Mladí jazdci'!QI16</f>
        <v>0</v>
      </c>
      <c r="QJ93" s="97">
        <f>'Mladí jazdci'!QJ16</f>
        <v>0</v>
      </c>
      <c r="QK93" s="97">
        <f>'Mladí jazdci'!QK16</f>
        <v>0</v>
      </c>
      <c r="QL93" s="97">
        <f>'Mladí jazdci'!QL16</f>
        <v>0</v>
      </c>
      <c r="QM93" s="97">
        <f>'Mladí jazdci'!QM16</f>
        <v>0</v>
      </c>
      <c r="QN93" s="97">
        <f>'Mladí jazdci'!QN16</f>
        <v>0</v>
      </c>
      <c r="QO93" s="97">
        <f>'Mladí jazdci'!QO16</f>
        <v>0</v>
      </c>
      <c r="QP93" s="97">
        <f>'Mladí jazdci'!QP16</f>
        <v>0</v>
      </c>
      <c r="QQ93" s="97">
        <f>'Mladí jazdci'!QQ16</f>
        <v>0</v>
      </c>
      <c r="QR93" s="97">
        <f>'Mladí jazdci'!QR16</f>
        <v>0</v>
      </c>
      <c r="QS93" s="97">
        <f>'Mladí jazdci'!QS16</f>
        <v>0</v>
      </c>
      <c r="QT93" s="97">
        <f>'Mladí jazdci'!QT16</f>
        <v>0</v>
      </c>
      <c r="QU93" s="97">
        <f>'Mladí jazdci'!QU16</f>
        <v>0</v>
      </c>
      <c r="QV93" s="97">
        <f>'Mladí jazdci'!QV16</f>
        <v>0</v>
      </c>
      <c r="QW93" s="97">
        <f>'Mladí jazdci'!QW16</f>
        <v>0</v>
      </c>
      <c r="QX93" s="97">
        <f>'Mladí jazdci'!QX16</f>
        <v>0</v>
      </c>
      <c r="QY93" s="97">
        <f>'Mladí jazdci'!QY16</f>
        <v>0</v>
      </c>
      <c r="QZ93" s="97">
        <f>'Mladí jazdci'!QZ16</f>
        <v>0</v>
      </c>
      <c r="RA93" s="97">
        <f>'Mladí jazdci'!RA16</f>
        <v>0</v>
      </c>
      <c r="RB93" s="97">
        <f>'Mladí jazdci'!RB16</f>
        <v>0</v>
      </c>
      <c r="RC93" s="97">
        <f>'Mladí jazdci'!RC16</f>
        <v>0</v>
      </c>
      <c r="RD93" s="97">
        <f>'Mladí jazdci'!RD16</f>
        <v>0</v>
      </c>
      <c r="RE93" s="97">
        <f>'Mladí jazdci'!RE16</f>
        <v>0</v>
      </c>
      <c r="RF93" s="97">
        <f>'Mladí jazdci'!RF16</f>
        <v>0</v>
      </c>
      <c r="RG93" s="97">
        <f>'Mladí jazdci'!RG16</f>
        <v>0</v>
      </c>
      <c r="RH93" s="97">
        <f>'Mladí jazdci'!RH16</f>
        <v>0</v>
      </c>
      <c r="RI93" s="97">
        <f>'Mladí jazdci'!RI16</f>
        <v>0</v>
      </c>
      <c r="RJ93" s="97">
        <f>'Mladí jazdci'!RJ16</f>
        <v>0</v>
      </c>
      <c r="RK93" s="97">
        <f>'Mladí jazdci'!RK16</f>
        <v>0</v>
      </c>
      <c r="RL93" s="97">
        <f>'Mladí jazdci'!RL16</f>
        <v>0</v>
      </c>
      <c r="RM93" s="97">
        <f>'Mladí jazdci'!RM16</f>
        <v>0</v>
      </c>
      <c r="RN93" s="97">
        <f>'Mladí jazdci'!RN16</f>
        <v>0</v>
      </c>
      <c r="RO93" s="97">
        <f>'Mladí jazdci'!RO16</f>
        <v>0</v>
      </c>
      <c r="RP93" s="97">
        <f>'Mladí jazdci'!RP16</f>
        <v>0</v>
      </c>
      <c r="RQ93" s="97">
        <f>'Mladí jazdci'!RQ16</f>
        <v>0</v>
      </c>
      <c r="RR93" s="97">
        <f>'Mladí jazdci'!RR16</f>
        <v>0</v>
      </c>
      <c r="RS93" s="97">
        <f>'Mladí jazdci'!RS16</f>
        <v>0</v>
      </c>
      <c r="RT93" s="97">
        <f>'Mladí jazdci'!RT16</f>
        <v>0</v>
      </c>
      <c r="RU93" s="97">
        <f>'Mladí jazdci'!RU16</f>
        <v>0</v>
      </c>
      <c r="RV93" s="97">
        <f>'Mladí jazdci'!RV16</f>
        <v>0</v>
      </c>
      <c r="RW93" s="97">
        <f>'Mladí jazdci'!RW16</f>
        <v>0</v>
      </c>
      <c r="RX93" s="97">
        <f>'Mladí jazdci'!RX16</f>
        <v>0</v>
      </c>
      <c r="RY93" s="97">
        <f>'Mladí jazdci'!RY16</f>
        <v>0</v>
      </c>
      <c r="RZ93" s="97">
        <f>'Mladí jazdci'!RZ16</f>
        <v>0</v>
      </c>
      <c r="SA93" s="97">
        <f>'Mladí jazdci'!SA16</f>
        <v>0</v>
      </c>
      <c r="SB93" s="97">
        <f>'Mladí jazdci'!SB16</f>
        <v>0</v>
      </c>
      <c r="SC93" s="97">
        <f>'Mladí jazdci'!SC16</f>
        <v>0</v>
      </c>
      <c r="SD93" s="97">
        <f>'Mladí jazdci'!SD16</f>
        <v>0</v>
      </c>
      <c r="SE93" s="97">
        <f>'Mladí jazdci'!SE16</f>
        <v>0</v>
      </c>
      <c r="SF93" s="97">
        <f>'Mladí jazdci'!SF16</f>
        <v>0</v>
      </c>
      <c r="SG93" s="97">
        <f>'Mladí jazdci'!SG16</f>
        <v>0</v>
      </c>
      <c r="SH93" s="97">
        <f>'Mladí jazdci'!SH16</f>
        <v>0</v>
      </c>
      <c r="SI93" s="97">
        <f>'Mladí jazdci'!SI16</f>
        <v>0</v>
      </c>
      <c r="SJ93" s="97">
        <f>'Mladí jazdci'!SJ16</f>
        <v>0</v>
      </c>
      <c r="SK93" s="97">
        <f>'Mladí jazdci'!SK16</f>
        <v>0</v>
      </c>
      <c r="SL93" s="97">
        <f>'Mladí jazdci'!SL16</f>
        <v>0</v>
      </c>
      <c r="SM93" s="97">
        <f>'Mladí jazdci'!SM16</f>
        <v>0</v>
      </c>
      <c r="SN93" s="97">
        <f>'Mladí jazdci'!SN16</f>
        <v>0</v>
      </c>
      <c r="SO93" s="97">
        <f>'Mladí jazdci'!SO16</f>
        <v>0</v>
      </c>
      <c r="SP93" s="97">
        <f>'Mladí jazdci'!SP16</f>
        <v>0</v>
      </c>
      <c r="SQ93" s="97">
        <f>'Mladí jazdci'!SQ16</f>
        <v>0</v>
      </c>
      <c r="SR93" s="97">
        <f>'Mladí jazdci'!SR16</f>
        <v>0</v>
      </c>
      <c r="SS93" s="97">
        <f>'Mladí jazdci'!SS16</f>
        <v>0</v>
      </c>
      <c r="ST93" s="97">
        <f>'Mladí jazdci'!ST16</f>
        <v>0</v>
      </c>
      <c r="SU93" s="97">
        <f>'Mladí jazdci'!SU16</f>
        <v>0</v>
      </c>
      <c r="SV93" s="97">
        <f>'Mladí jazdci'!SV16</f>
        <v>0</v>
      </c>
      <c r="SW93" s="97">
        <f>'Mladí jazdci'!SW16</f>
        <v>0</v>
      </c>
      <c r="SX93" s="97">
        <f>'Mladí jazdci'!SX16</f>
        <v>0</v>
      </c>
      <c r="SY93" s="97">
        <f>'Mladí jazdci'!SY16</f>
        <v>0</v>
      </c>
      <c r="SZ93" s="97">
        <f>'Mladí jazdci'!SZ16</f>
        <v>0</v>
      </c>
      <c r="TA93" s="97">
        <f>'Mladí jazdci'!TA16</f>
        <v>0</v>
      </c>
      <c r="TB93" s="97">
        <f>'Mladí jazdci'!TB16</f>
        <v>0</v>
      </c>
    </row>
    <row r="94" spans="1:522" s="1" customFormat="1" ht="18" customHeight="1" x14ac:dyDescent="0.2">
      <c r="A94" s="12">
        <v>70</v>
      </c>
      <c r="B94" s="11" t="s">
        <v>511</v>
      </c>
      <c r="C94" s="1">
        <v>13228</v>
      </c>
      <c r="E94" s="4" t="s">
        <v>168</v>
      </c>
      <c r="F94" s="9">
        <v>9571</v>
      </c>
      <c r="G94" s="9" t="s">
        <v>98</v>
      </c>
      <c r="H94" s="4" t="s">
        <v>167</v>
      </c>
      <c r="I94" s="1">
        <f t="shared" si="11"/>
        <v>7</v>
      </c>
      <c r="J94" s="12">
        <f>Tabuľka4[[#This Row],[Stĺpec9]]+I95</f>
        <v>13</v>
      </c>
      <c r="K94" s="97">
        <v>3</v>
      </c>
      <c r="L94" s="102" t="s">
        <v>516</v>
      </c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>
        <v>1</v>
      </c>
      <c r="AB94" s="97">
        <v>1</v>
      </c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>
        <v>2</v>
      </c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102" t="s">
        <v>516</v>
      </c>
      <c r="CK94" s="97"/>
      <c r="CL94" s="102" t="s">
        <v>516</v>
      </c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 t="s">
        <v>516</v>
      </c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 t="s">
        <v>516</v>
      </c>
      <c r="HJ94" s="97"/>
      <c r="HK94" s="97"/>
      <c r="HL94" s="97"/>
      <c r="HM94" s="97" t="s">
        <v>516</v>
      </c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64"/>
      <c r="LW94" s="64"/>
      <c r="LX94" s="64"/>
      <c r="LY94" s="64"/>
      <c r="LZ94" s="64"/>
      <c r="MA94" s="64"/>
      <c r="MB94" s="64"/>
      <c r="MC94" s="64"/>
      <c r="MD94" s="64"/>
      <c r="ME94" s="64"/>
      <c r="MF94" s="64"/>
      <c r="MG94" s="64"/>
      <c r="MH94" s="64"/>
      <c r="MI94" s="64"/>
      <c r="MJ94" s="64"/>
      <c r="MK94" s="64"/>
      <c r="ML94" s="64"/>
      <c r="MM94" s="64"/>
      <c r="MN94" s="64"/>
      <c r="MO94" s="64"/>
      <c r="MP94" s="64"/>
      <c r="MQ94" s="64"/>
      <c r="MR94" s="64"/>
      <c r="MS94" s="64"/>
      <c r="MT94" s="64"/>
      <c r="MU94" s="64"/>
      <c r="MV94" s="64"/>
      <c r="MW94" s="64"/>
      <c r="MX94" s="64"/>
      <c r="MY94" s="64"/>
      <c r="MZ94" s="64"/>
      <c r="NA94" s="64"/>
      <c r="NB94" s="64"/>
      <c r="NC94" s="64"/>
      <c r="ND94" s="64"/>
      <c r="NE94" s="64"/>
      <c r="NF94" s="64"/>
      <c r="NG94" s="64"/>
      <c r="NH94" s="64"/>
      <c r="NI94" s="64"/>
      <c r="NJ94" s="64"/>
      <c r="NK94" s="64"/>
      <c r="NL94" s="64"/>
      <c r="NM94" s="64"/>
      <c r="NN94" s="64"/>
      <c r="NO94" s="64"/>
      <c r="NP94" s="64"/>
      <c r="NQ94" s="64"/>
      <c r="NR94" s="64"/>
      <c r="NS94" s="64"/>
      <c r="NT94" s="64"/>
      <c r="NU94" s="64"/>
      <c r="NV94" s="64"/>
      <c r="NW94" s="64"/>
      <c r="NX94" s="64"/>
      <c r="NY94" s="64"/>
      <c r="NZ94" s="64"/>
      <c r="OA94" s="64"/>
      <c r="OB94" s="64"/>
      <c r="OC94" s="64"/>
      <c r="OD94" s="64"/>
      <c r="OE94" s="64"/>
      <c r="OF94" s="64"/>
      <c r="OG94" s="64"/>
      <c r="OH94" s="64"/>
      <c r="OI94" s="64"/>
      <c r="OJ94" s="64"/>
      <c r="OK94" s="64"/>
      <c r="OL94" s="64"/>
      <c r="OM94" s="64"/>
      <c r="ON94" s="64"/>
      <c r="OO94" s="64"/>
      <c r="OP94" s="64"/>
      <c r="OQ94" s="64"/>
      <c r="OR94" s="64"/>
      <c r="OS94" s="64"/>
      <c r="OT94" s="64"/>
      <c r="OU94" s="64"/>
      <c r="OV94" s="64"/>
      <c r="OW94" s="64"/>
      <c r="OX94" s="64"/>
      <c r="OY94" s="64"/>
      <c r="OZ94" s="64"/>
      <c r="PA94" s="64"/>
      <c r="PB94" s="64"/>
      <c r="PC94" s="64"/>
      <c r="PD94" s="64"/>
      <c r="PE94" s="64"/>
      <c r="PF94" s="64"/>
      <c r="PG94" s="64"/>
      <c r="PH94" s="64"/>
      <c r="PI94" s="64"/>
      <c r="PJ94" s="64"/>
      <c r="PK94" s="64"/>
      <c r="PL94" s="64"/>
      <c r="PM94" s="64"/>
      <c r="PN94" s="64"/>
      <c r="PO94" s="64"/>
      <c r="PP94" s="64"/>
      <c r="PQ94" s="64"/>
      <c r="PR94" s="64"/>
      <c r="PS94" s="64"/>
      <c r="PT94" s="64"/>
      <c r="PU94" s="64"/>
      <c r="PV94" s="64"/>
      <c r="PW94" s="64"/>
      <c r="PX94" s="64"/>
      <c r="PY94" s="64"/>
      <c r="PZ94" s="64"/>
      <c r="QA94" s="64"/>
      <c r="QB94" s="64"/>
      <c r="QC94" s="64"/>
      <c r="QD94" s="64"/>
      <c r="QE94" s="64"/>
      <c r="QF94" s="64"/>
      <c r="QG94" s="64"/>
      <c r="QH94" s="64"/>
      <c r="QI94" s="64"/>
      <c r="QJ94" s="64"/>
      <c r="QK94" s="64"/>
      <c r="QL94" s="64"/>
      <c r="QM94" s="64"/>
      <c r="QN94" s="64"/>
      <c r="QO94" s="64"/>
      <c r="QP94" s="64"/>
      <c r="QQ94" s="64"/>
      <c r="QR94" s="64"/>
      <c r="QS94" s="64"/>
      <c r="QT94" s="64"/>
      <c r="QU94" s="64"/>
      <c r="QV94" s="64"/>
      <c r="QW94" s="64"/>
      <c r="QX94" s="64"/>
      <c r="QY94" s="64"/>
      <c r="QZ94" s="64"/>
      <c r="RA94" s="64"/>
      <c r="RB94" s="64"/>
      <c r="RC94" s="64"/>
      <c r="RD94" s="64"/>
      <c r="RE94" s="64"/>
      <c r="RF94" s="64"/>
      <c r="RG94" s="64"/>
      <c r="RH94" s="64"/>
      <c r="RI94" s="64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" customFormat="1" ht="18" customHeight="1" x14ac:dyDescent="0.2">
      <c r="A95" s="12"/>
      <c r="B95" s="11"/>
      <c r="E95" s="4" t="s">
        <v>512</v>
      </c>
      <c r="F95" s="9">
        <v>9594</v>
      </c>
      <c r="G95" s="9" t="s">
        <v>98</v>
      </c>
      <c r="H95" s="4"/>
      <c r="I95" s="1">
        <f t="shared" si="11"/>
        <v>6</v>
      </c>
      <c r="J95" s="12"/>
      <c r="K95" s="97">
        <v>2</v>
      </c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>
        <v>3</v>
      </c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>
        <v>1</v>
      </c>
      <c r="BK95" s="102" t="s">
        <v>516</v>
      </c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102" t="s">
        <v>516</v>
      </c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 t="s">
        <v>516</v>
      </c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64"/>
      <c r="LW95" s="64"/>
      <c r="LX95" s="64"/>
      <c r="LY95" s="64"/>
      <c r="LZ95" s="64"/>
      <c r="MA95" s="64"/>
      <c r="MB95" s="64"/>
      <c r="MC95" s="64"/>
      <c r="MD95" s="64"/>
      <c r="ME95" s="64"/>
      <c r="MF95" s="64"/>
      <c r="MG95" s="64"/>
      <c r="MH95" s="64"/>
      <c r="MI95" s="64"/>
      <c r="MJ95" s="64"/>
      <c r="MK95" s="64"/>
      <c r="ML95" s="64"/>
      <c r="MM95" s="64"/>
      <c r="MN95" s="64"/>
      <c r="MO95" s="64"/>
      <c r="MP95" s="64"/>
      <c r="MQ95" s="64"/>
      <c r="MR95" s="64"/>
      <c r="MS95" s="64"/>
      <c r="MT95" s="64"/>
      <c r="MU95" s="64"/>
      <c r="MV95" s="64"/>
      <c r="MW95" s="64"/>
      <c r="MX95" s="64"/>
      <c r="MY95" s="64"/>
      <c r="MZ95" s="64"/>
      <c r="NA95" s="64"/>
      <c r="NB95" s="64"/>
      <c r="NC95" s="64"/>
      <c r="ND95" s="64"/>
      <c r="NE95" s="64"/>
      <c r="NF95" s="64"/>
      <c r="NG95" s="64"/>
      <c r="NH95" s="64"/>
      <c r="NI95" s="64"/>
      <c r="NJ95" s="64"/>
      <c r="NK95" s="64"/>
      <c r="NL95" s="64"/>
      <c r="NM95" s="64"/>
      <c r="NN95" s="64"/>
      <c r="NO95" s="64"/>
      <c r="NP95" s="64"/>
      <c r="NQ95" s="64"/>
      <c r="NR95" s="64"/>
      <c r="NS95" s="64"/>
      <c r="NT95" s="64"/>
      <c r="NU95" s="64"/>
      <c r="NV95" s="64"/>
      <c r="NW95" s="64"/>
      <c r="NX95" s="64"/>
      <c r="NY95" s="64"/>
      <c r="NZ95" s="64"/>
      <c r="OA95" s="64"/>
      <c r="OB95" s="64"/>
      <c r="OC95" s="64"/>
      <c r="OD95" s="64"/>
      <c r="OE95" s="64"/>
      <c r="OF95" s="64"/>
      <c r="OG95" s="64"/>
      <c r="OH95" s="64"/>
      <c r="OI95" s="64"/>
      <c r="OJ95" s="64"/>
      <c r="OK95" s="64"/>
      <c r="OL95" s="64"/>
      <c r="OM95" s="64"/>
      <c r="ON95" s="64"/>
      <c r="OO95" s="64"/>
      <c r="OP95" s="64"/>
      <c r="OQ95" s="64"/>
      <c r="OR95" s="64"/>
      <c r="OS95" s="64"/>
      <c r="OT95" s="64"/>
      <c r="OU95" s="64"/>
      <c r="OV95" s="64"/>
      <c r="OW95" s="64"/>
      <c r="OX95" s="64"/>
      <c r="OY95" s="64"/>
      <c r="OZ95" s="64"/>
      <c r="PA95" s="64"/>
      <c r="PB95" s="64"/>
      <c r="PC95" s="64"/>
      <c r="PD95" s="64"/>
      <c r="PE95" s="64"/>
      <c r="PF95" s="64"/>
      <c r="PG95" s="64"/>
      <c r="PH95" s="64"/>
      <c r="PI95" s="64"/>
      <c r="PJ95" s="64"/>
      <c r="PK95" s="64"/>
      <c r="PL95" s="64"/>
      <c r="PM95" s="64"/>
      <c r="PN95" s="64"/>
      <c r="PO95" s="64"/>
      <c r="PP95" s="64"/>
      <c r="PQ95" s="64"/>
      <c r="PR95" s="64"/>
      <c r="PS95" s="64"/>
      <c r="PT95" s="64"/>
      <c r="PU95" s="64"/>
      <c r="PV95" s="64"/>
      <c r="PW95" s="64"/>
      <c r="PX95" s="64"/>
      <c r="PY95" s="64"/>
      <c r="PZ95" s="64"/>
      <c r="QA95" s="64"/>
      <c r="QB95" s="64"/>
      <c r="QC95" s="64"/>
      <c r="QD95" s="64"/>
      <c r="QE95" s="64"/>
      <c r="QF95" s="64"/>
      <c r="QG95" s="64"/>
      <c r="QH95" s="64"/>
      <c r="QI95" s="64"/>
      <c r="QJ95" s="64"/>
      <c r="QK95" s="64"/>
      <c r="QL95" s="64"/>
      <c r="QM95" s="64"/>
      <c r="QN95" s="64"/>
      <c r="QO95" s="64"/>
      <c r="QP95" s="64"/>
      <c r="QQ95" s="64"/>
      <c r="QR95" s="64"/>
      <c r="QS95" s="64"/>
      <c r="QT95" s="64"/>
      <c r="QU95" s="64"/>
      <c r="QV95" s="64"/>
      <c r="QW95" s="64"/>
      <c r="QX95" s="64"/>
      <c r="QY95" s="64"/>
      <c r="QZ95" s="64"/>
      <c r="RA95" s="64"/>
      <c r="RB95" s="64"/>
      <c r="RC95" s="64"/>
      <c r="RD95" s="64"/>
      <c r="RE95" s="64"/>
      <c r="RF95" s="64"/>
      <c r="RG95" s="64"/>
      <c r="RH95" s="64"/>
      <c r="RI95" s="64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" customFormat="1" ht="18" customHeight="1" x14ac:dyDescent="0.2">
      <c r="A96" s="12"/>
      <c r="B96" s="11" t="s">
        <v>320</v>
      </c>
      <c r="C96" s="1">
        <v>9951</v>
      </c>
      <c r="D96" s="1">
        <v>2005</v>
      </c>
      <c r="E96" s="59" t="s">
        <v>85</v>
      </c>
      <c r="F96" s="1">
        <v>8840</v>
      </c>
      <c r="G96" s="9" t="s">
        <v>93</v>
      </c>
      <c r="H96" s="4" t="s">
        <v>39</v>
      </c>
      <c r="I96" s="1">
        <f t="shared" si="11"/>
        <v>13</v>
      </c>
      <c r="J96" s="12">
        <f>Tabuľka4[[#This Row],[Stĺpec9]]</f>
        <v>13</v>
      </c>
      <c r="K96" s="97">
        <f>Juniori!K28</f>
        <v>0</v>
      </c>
      <c r="L96" s="97">
        <f>Juniori!L28</f>
        <v>0</v>
      </c>
      <c r="M96" s="97">
        <f>Juniori!M28</f>
        <v>0</v>
      </c>
      <c r="N96" s="97">
        <f>Juniori!N28</f>
        <v>0</v>
      </c>
      <c r="O96" s="97">
        <f>Juniori!O28</f>
        <v>0</v>
      </c>
      <c r="P96" s="97">
        <f>Juniori!P28</f>
        <v>0</v>
      </c>
      <c r="Q96" s="97">
        <f>Juniori!Q28</f>
        <v>0</v>
      </c>
      <c r="R96" s="97">
        <f>Juniori!R28</f>
        <v>0</v>
      </c>
      <c r="S96" s="97">
        <f>Juniori!S28</f>
        <v>0</v>
      </c>
      <c r="T96" s="97">
        <f>Juniori!T28</f>
        <v>0</v>
      </c>
      <c r="U96" s="97">
        <f>Juniori!U28</f>
        <v>0</v>
      </c>
      <c r="V96" s="97">
        <f>Juniori!V28</f>
        <v>0</v>
      </c>
      <c r="W96" s="97">
        <f>Juniori!W28</f>
        <v>0</v>
      </c>
      <c r="X96" s="97">
        <f>Juniori!X28</f>
        <v>0</v>
      </c>
      <c r="Y96" s="97">
        <f>Juniori!Y28</f>
        <v>0</v>
      </c>
      <c r="Z96" s="97">
        <f>Juniori!Z28</f>
        <v>0</v>
      </c>
      <c r="AA96" s="97">
        <f>Juniori!AA28</f>
        <v>0</v>
      </c>
      <c r="AB96" s="97">
        <f>Juniori!AB28</f>
        <v>0</v>
      </c>
      <c r="AC96" s="97">
        <f>Juniori!AC28</f>
        <v>0</v>
      </c>
      <c r="AD96" s="97">
        <f>Juniori!AD28</f>
        <v>0</v>
      </c>
      <c r="AE96" s="97">
        <f>Juniori!AE28</f>
        <v>0</v>
      </c>
      <c r="AF96" s="97">
        <f>Juniori!AF28</f>
        <v>0</v>
      </c>
      <c r="AG96" s="97">
        <f>Juniori!AG28</f>
        <v>0</v>
      </c>
      <c r="AH96" s="97">
        <f>Juniori!AH28</f>
        <v>0</v>
      </c>
      <c r="AI96" s="97">
        <f>Juniori!AI28</f>
        <v>0</v>
      </c>
      <c r="AJ96" s="97">
        <f>Juniori!AJ28</f>
        <v>0</v>
      </c>
      <c r="AK96" s="97">
        <f>Juniori!AK28</f>
        <v>0</v>
      </c>
      <c r="AL96" s="97">
        <f>Juniori!AL28</f>
        <v>0</v>
      </c>
      <c r="AM96" s="97">
        <f>Juniori!AM28</f>
        <v>0</v>
      </c>
      <c r="AN96" s="97">
        <f>Juniori!AN28</f>
        <v>0</v>
      </c>
      <c r="AO96" s="97">
        <f>Juniori!AO28</f>
        <v>0</v>
      </c>
      <c r="AP96" s="97">
        <f>Juniori!AP28</f>
        <v>0</v>
      </c>
      <c r="AQ96" s="97">
        <f>Juniori!AQ28</f>
        <v>0</v>
      </c>
      <c r="AR96" s="97">
        <f>Juniori!AR28</f>
        <v>0</v>
      </c>
      <c r="AS96" s="97">
        <f>Juniori!AS28</f>
        <v>0</v>
      </c>
      <c r="AT96" s="97">
        <f>Juniori!AT28</f>
        <v>0</v>
      </c>
      <c r="AU96" s="97">
        <f>Juniori!AU28</f>
        <v>0</v>
      </c>
      <c r="AV96" s="97">
        <f>Juniori!AV28</f>
        <v>0</v>
      </c>
      <c r="AW96" s="97">
        <f>Juniori!AW28</f>
        <v>0</v>
      </c>
      <c r="AX96" s="97">
        <f>Juniori!AX28</f>
        <v>0</v>
      </c>
      <c r="AY96" s="97">
        <f>Juniori!AY28</f>
        <v>0</v>
      </c>
      <c r="AZ96" s="97">
        <f>Juniori!AZ28</f>
        <v>0</v>
      </c>
      <c r="BA96" s="97">
        <f>Juniori!BA28</f>
        <v>0</v>
      </c>
      <c r="BB96" s="97">
        <f>Juniori!BB28</f>
        <v>0</v>
      </c>
      <c r="BC96" s="97">
        <f>Juniori!BC28</f>
        <v>0</v>
      </c>
      <c r="BD96" s="97">
        <f>Juniori!BD28</f>
        <v>0</v>
      </c>
      <c r="BE96" s="97">
        <f>Juniori!BE28</f>
        <v>0</v>
      </c>
      <c r="BF96" s="97">
        <f>Juniori!BF28</f>
        <v>0</v>
      </c>
      <c r="BG96" s="97">
        <f>Juniori!BG28</f>
        <v>0</v>
      </c>
      <c r="BH96" s="97">
        <f>Juniori!BH28</f>
        <v>0</v>
      </c>
      <c r="BI96" s="97">
        <f>Juniori!BI28</f>
        <v>0</v>
      </c>
      <c r="BJ96" s="97">
        <f>Juniori!BJ28</f>
        <v>0</v>
      </c>
      <c r="BK96" s="97">
        <f>Juniori!BK28</f>
        <v>0</v>
      </c>
      <c r="BL96" s="97">
        <f>Juniori!BL28</f>
        <v>0</v>
      </c>
      <c r="BM96" s="97">
        <f>Juniori!BM28</f>
        <v>0</v>
      </c>
      <c r="BN96" s="97">
        <f>Juniori!BN28</f>
        <v>0</v>
      </c>
      <c r="BO96" s="97">
        <f>Juniori!BO28</f>
        <v>0</v>
      </c>
      <c r="BP96" s="97">
        <f>Juniori!BP28</f>
        <v>0</v>
      </c>
      <c r="BQ96" s="97">
        <f>Juniori!BQ28</f>
        <v>0</v>
      </c>
      <c r="BR96" s="97">
        <f>Juniori!BR28</f>
        <v>0</v>
      </c>
      <c r="BS96" s="97">
        <f>Juniori!BS28</f>
        <v>0</v>
      </c>
      <c r="BT96" s="97">
        <f>Juniori!BT28</f>
        <v>0</v>
      </c>
      <c r="BU96" s="97">
        <f>Juniori!BU28</f>
        <v>0</v>
      </c>
      <c r="BV96" s="97">
        <f>Juniori!BV28</f>
        <v>0</v>
      </c>
      <c r="BW96" s="97">
        <f>Juniori!BW28</f>
        <v>0</v>
      </c>
      <c r="BX96" s="97">
        <f>Juniori!BX28</f>
        <v>0</v>
      </c>
      <c r="BY96" s="97">
        <f>Juniori!BY28</f>
        <v>0</v>
      </c>
      <c r="BZ96" s="97">
        <f>Juniori!BZ28</f>
        <v>0</v>
      </c>
      <c r="CA96" s="97">
        <f>Juniori!CA28</f>
        <v>0</v>
      </c>
      <c r="CB96" s="97">
        <f>Juniori!CB28</f>
        <v>0</v>
      </c>
      <c r="CC96" s="97">
        <f>Juniori!CC28</f>
        <v>0</v>
      </c>
      <c r="CD96" s="97">
        <f>Juniori!CD28</f>
        <v>0</v>
      </c>
      <c r="CE96" s="97">
        <f>Juniori!CE28</f>
        <v>0</v>
      </c>
      <c r="CF96" s="97">
        <f>Juniori!CF28</f>
        <v>0</v>
      </c>
      <c r="CG96" s="97">
        <f>Juniori!CG28</f>
        <v>0</v>
      </c>
      <c r="CH96" s="97">
        <f>Juniori!CH28</f>
        <v>0</v>
      </c>
      <c r="CI96" s="97">
        <f>Juniori!CI28</f>
        <v>0</v>
      </c>
      <c r="CJ96" s="97">
        <f>Juniori!CJ28</f>
        <v>0</v>
      </c>
      <c r="CK96" s="97">
        <f>Juniori!CK28</f>
        <v>0</v>
      </c>
      <c r="CL96" s="97">
        <f>Juniori!CL28</f>
        <v>0</v>
      </c>
      <c r="CM96" s="97">
        <f>Juniori!CM28</f>
        <v>0</v>
      </c>
      <c r="CN96" s="97">
        <f>Juniori!CN28</f>
        <v>0</v>
      </c>
      <c r="CO96" s="97">
        <f>Juniori!CO28</f>
        <v>0</v>
      </c>
      <c r="CP96" s="97">
        <f>Juniori!CP28</f>
        <v>0</v>
      </c>
      <c r="CQ96" s="97">
        <f>Juniori!CQ28</f>
        <v>0</v>
      </c>
      <c r="CR96" s="97">
        <f>Juniori!CR28</f>
        <v>0</v>
      </c>
      <c r="CS96" s="97">
        <f>Juniori!CS28</f>
        <v>0</v>
      </c>
      <c r="CT96" s="97">
        <f>Juniori!CT28</f>
        <v>0</v>
      </c>
      <c r="CU96" s="97">
        <f>Juniori!CU28</f>
        <v>0</v>
      </c>
      <c r="CV96" s="97">
        <f>Juniori!CV28</f>
        <v>0</v>
      </c>
      <c r="CW96" s="97">
        <f>Juniori!CW28</f>
        <v>0</v>
      </c>
      <c r="CX96" s="97">
        <f>Juniori!CX28</f>
        <v>0</v>
      </c>
      <c r="CY96" s="97">
        <f>Juniori!CY28</f>
        <v>0</v>
      </c>
      <c r="CZ96" s="97">
        <f>Juniori!CZ28</f>
        <v>0</v>
      </c>
      <c r="DA96" s="97">
        <f>Juniori!DA28</f>
        <v>0</v>
      </c>
      <c r="DB96" s="97">
        <f>Juniori!DB28</f>
        <v>0</v>
      </c>
      <c r="DC96" s="97">
        <f>Juniori!DC28</f>
        <v>0</v>
      </c>
      <c r="DD96" s="97">
        <f>Juniori!DD28</f>
        <v>0</v>
      </c>
      <c r="DE96" s="97">
        <f>Juniori!DE28</f>
        <v>0</v>
      </c>
      <c r="DF96" s="97">
        <f>Juniori!DF28</f>
        <v>0</v>
      </c>
      <c r="DG96" s="97">
        <f>Juniori!DG28</f>
        <v>0</v>
      </c>
      <c r="DH96" s="97">
        <f>Juniori!DH28</f>
        <v>0</v>
      </c>
      <c r="DI96" s="97">
        <f>Juniori!DI28</f>
        <v>0</v>
      </c>
      <c r="DJ96" s="97">
        <f>Juniori!DJ28</f>
        <v>0</v>
      </c>
      <c r="DK96" s="97">
        <f>Juniori!DK28</f>
        <v>0</v>
      </c>
      <c r="DL96" s="97">
        <f>Juniori!DL28</f>
        <v>0</v>
      </c>
      <c r="DM96" s="97">
        <f>Juniori!DM28</f>
        <v>0</v>
      </c>
      <c r="DN96" s="97">
        <f>Juniori!DN28</f>
        <v>0</v>
      </c>
      <c r="DO96" s="97">
        <f>Juniori!DO28</f>
        <v>0</v>
      </c>
      <c r="DP96" s="97">
        <f>Juniori!DP28</f>
        <v>0</v>
      </c>
      <c r="DQ96" s="97">
        <f>Juniori!DQ28</f>
        <v>0</v>
      </c>
      <c r="DR96" s="97">
        <f>Juniori!DR28</f>
        <v>0</v>
      </c>
      <c r="DS96" s="97">
        <f>Juniori!DS28</f>
        <v>0</v>
      </c>
      <c r="DT96" s="97">
        <f>Juniori!DT28</f>
        <v>0</v>
      </c>
      <c r="DU96" s="97">
        <f>Juniori!DU28</f>
        <v>0</v>
      </c>
      <c r="DV96" s="97">
        <f>Juniori!DV28</f>
        <v>0</v>
      </c>
      <c r="DW96" s="97">
        <f>Juniori!DW28</f>
        <v>0</v>
      </c>
      <c r="DX96" s="97">
        <f>Juniori!DX28</f>
        <v>0</v>
      </c>
      <c r="DY96" s="97">
        <f>Juniori!DY28</f>
        <v>0</v>
      </c>
      <c r="DZ96" s="97">
        <f>Juniori!DZ28</f>
        <v>0</v>
      </c>
      <c r="EA96" s="97">
        <f>Juniori!EA28</f>
        <v>0</v>
      </c>
      <c r="EB96" s="97">
        <f>Juniori!EB28</f>
        <v>0</v>
      </c>
      <c r="EC96" s="97">
        <f>Juniori!EC28</f>
        <v>0</v>
      </c>
      <c r="ED96" s="97">
        <f>Juniori!ED28</f>
        <v>0</v>
      </c>
      <c r="EE96" s="97">
        <f>Juniori!EE28</f>
        <v>6</v>
      </c>
      <c r="EF96" s="97">
        <f>Juniori!EF28</f>
        <v>0</v>
      </c>
      <c r="EG96" s="97">
        <f>Juniori!EG28</f>
        <v>0</v>
      </c>
      <c r="EH96" s="97">
        <f>Juniori!EH28</f>
        <v>0</v>
      </c>
      <c r="EI96" s="97">
        <f>Juniori!EI28</f>
        <v>0</v>
      </c>
      <c r="EJ96" s="97">
        <f>Juniori!EJ28</f>
        <v>0</v>
      </c>
      <c r="EK96" s="97">
        <f>Juniori!EK28</f>
        <v>0</v>
      </c>
      <c r="EL96" s="97">
        <f>Juniori!EL28</f>
        <v>7</v>
      </c>
      <c r="EM96" s="97">
        <f>Juniori!EM28</f>
        <v>0</v>
      </c>
      <c r="EN96" s="97">
        <f>Juniori!EN28</f>
        <v>0</v>
      </c>
      <c r="EO96" s="97">
        <f>Juniori!EO28</f>
        <v>0</v>
      </c>
      <c r="EP96" s="97">
        <f>Juniori!EP28</f>
        <v>0</v>
      </c>
      <c r="EQ96" s="97">
        <f>Juniori!EQ28</f>
        <v>0</v>
      </c>
      <c r="ER96" s="97">
        <f>Juniori!ER28</f>
        <v>0</v>
      </c>
      <c r="ES96" s="97">
        <f>Juniori!ES28</f>
        <v>0</v>
      </c>
      <c r="ET96" s="97">
        <f>Juniori!ET28</f>
        <v>0</v>
      </c>
      <c r="EU96" s="97">
        <f>Juniori!EU28</f>
        <v>0</v>
      </c>
      <c r="EV96" s="97">
        <f>Juniori!EV28</f>
        <v>0</v>
      </c>
      <c r="EW96" s="97">
        <f>Juniori!EW28</f>
        <v>0</v>
      </c>
      <c r="EX96" s="97">
        <f>Juniori!EX28</f>
        <v>0</v>
      </c>
      <c r="EY96" s="97">
        <f>Juniori!EY28</f>
        <v>0</v>
      </c>
      <c r="EZ96" s="97">
        <f>Juniori!EZ28</f>
        <v>0</v>
      </c>
      <c r="FA96" s="97">
        <f>Juniori!FA28</f>
        <v>0</v>
      </c>
      <c r="FB96" s="97">
        <f>Juniori!FB28</f>
        <v>0</v>
      </c>
      <c r="FC96" s="97">
        <f>Juniori!FC28</f>
        <v>0</v>
      </c>
      <c r="FD96" s="97">
        <f>Juniori!FD28</f>
        <v>0</v>
      </c>
      <c r="FE96" s="97">
        <f>Juniori!FE28</f>
        <v>0</v>
      </c>
      <c r="FF96" s="97">
        <f>Juniori!FF28</f>
        <v>0</v>
      </c>
      <c r="FG96" s="97">
        <f>Juniori!FG28</f>
        <v>0</v>
      </c>
      <c r="FH96" s="97">
        <f>Juniori!FH28</f>
        <v>0</v>
      </c>
      <c r="FI96" s="97">
        <f>Juniori!FI28</f>
        <v>0</v>
      </c>
      <c r="FJ96" s="97">
        <f>Juniori!FJ28</f>
        <v>0</v>
      </c>
      <c r="FK96" s="97">
        <f>Juniori!FK28</f>
        <v>0</v>
      </c>
      <c r="FL96" s="97">
        <f>Juniori!FL28</f>
        <v>0</v>
      </c>
      <c r="FM96" s="97">
        <f>Juniori!FM28</f>
        <v>0</v>
      </c>
      <c r="FN96" s="97">
        <f>Juniori!FN28</f>
        <v>0</v>
      </c>
      <c r="FO96" s="97">
        <f>Juniori!FO28</f>
        <v>0</v>
      </c>
      <c r="FP96" s="97">
        <f>Juniori!FP28</f>
        <v>0</v>
      </c>
      <c r="FQ96" s="97">
        <f>Juniori!FQ28</f>
        <v>0</v>
      </c>
      <c r="FR96" s="97">
        <f>Juniori!FR28</f>
        <v>0</v>
      </c>
      <c r="FS96" s="97">
        <f>Juniori!FS28</f>
        <v>0</v>
      </c>
      <c r="FT96" s="97">
        <f>Juniori!FT28</f>
        <v>0</v>
      </c>
      <c r="FU96" s="97">
        <f>Juniori!FU28</f>
        <v>0</v>
      </c>
      <c r="FV96" s="97">
        <f>Juniori!FV28</f>
        <v>0</v>
      </c>
      <c r="FW96" s="97">
        <f>Juniori!FW28</f>
        <v>0</v>
      </c>
      <c r="FX96" s="97">
        <f>Juniori!FX28</f>
        <v>0</v>
      </c>
      <c r="FY96" s="97">
        <f>Juniori!FY28</f>
        <v>0</v>
      </c>
      <c r="FZ96" s="97">
        <f>Juniori!FZ28</f>
        <v>0</v>
      </c>
      <c r="GA96" s="97">
        <f>Juniori!GA28</f>
        <v>0</v>
      </c>
      <c r="GB96" s="97">
        <f>Juniori!GB28</f>
        <v>0</v>
      </c>
      <c r="GC96" s="97">
        <f>Juniori!GC28</f>
        <v>0</v>
      </c>
      <c r="GD96" s="97">
        <f>Juniori!GD28</f>
        <v>0</v>
      </c>
      <c r="GE96" s="97">
        <f>Juniori!GE28</f>
        <v>0</v>
      </c>
      <c r="GF96" s="97">
        <f>Juniori!GF28</f>
        <v>0</v>
      </c>
      <c r="GG96" s="97">
        <f>Juniori!GG28</f>
        <v>0</v>
      </c>
      <c r="GH96" s="97">
        <f>Juniori!GH28</f>
        <v>0</v>
      </c>
      <c r="GI96" s="97">
        <f>Juniori!GI28</f>
        <v>0</v>
      </c>
      <c r="GJ96" s="97">
        <f>Juniori!GJ28</f>
        <v>0</v>
      </c>
      <c r="GK96" s="97">
        <f>Juniori!GK28</f>
        <v>0</v>
      </c>
      <c r="GL96" s="97">
        <f>Juniori!GL28</f>
        <v>0</v>
      </c>
      <c r="GM96" s="97">
        <f>Juniori!GM28</f>
        <v>0</v>
      </c>
      <c r="GN96" s="97">
        <f>Juniori!GN28</f>
        <v>0</v>
      </c>
      <c r="GO96" s="97">
        <f>Juniori!GO28</f>
        <v>0</v>
      </c>
      <c r="GP96" s="97">
        <f>Juniori!GP28</f>
        <v>0</v>
      </c>
      <c r="GQ96" s="97">
        <f>Juniori!GQ28</f>
        <v>0</v>
      </c>
      <c r="GR96" s="97">
        <f>Juniori!GR28</f>
        <v>0</v>
      </c>
      <c r="GS96" s="97">
        <f>Juniori!GS28</f>
        <v>0</v>
      </c>
      <c r="GT96" s="97">
        <f>Juniori!GT28</f>
        <v>0</v>
      </c>
      <c r="GU96" s="97">
        <f>Juniori!GU28</f>
        <v>0</v>
      </c>
      <c r="GV96" s="97">
        <f>Juniori!GV28</f>
        <v>0</v>
      </c>
      <c r="GW96" s="97">
        <f>Juniori!GW28</f>
        <v>0</v>
      </c>
      <c r="GX96" s="97">
        <f>Juniori!GX28</f>
        <v>0</v>
      </c>
      <c r="GY96" s="97">
        <f>Juniori!GY28</f>
        <v>0</v>
      </c>
      <c r="GZ96" s="97">
        <f>Juniori!GZ28</f>
        <v>0</v>
      </c>
      <c r="HA96" s="97">
        <f>Juniori!HA28</f>
        <v>0</v>
      </c>
      <c r="HB96" s="97">
        <f>Juniori!HB28</f>
        <v>0</v>
      </c>
      <c r="HC96" s="97">
        <f>Juniori!HC28</f>
        <v>0</v>
      </c>
      <c r="HD96" s="97">
        <f>Juniori!HD28</f>
        <v>0</v>
      </c>
      <c r="HE96" s="97">
        <f>Juniori!HE28</f>
        <v>0</v>
      </c>
      <c r="HF96" s="97">
        <f>Juniori!HF28</f>
        <v>0</v>
      </c>
      <c r="HG96" s="97">
        <f>Juniori!HG28</f>
        <v>0</v>
      </c>
      <c r="HH96" s="97">
        <f>Juniori!HH28</f>
        <v>0</v>
      </c>
      <c r="HI96" s="97">
        <f>Juniori!HI28</f>
        <v>0</v>
      </c>
      <c r="HJ96" s="97">
        <f>Juniori!HJ28</f>
        <v>0</v>
      </c>
      <c r="HK96" s="97">
        <f>Juniori!HK28</f>
        <v>0</v>
      </c>
      <c r="HL96" s="97">
        <f>Juniori!HL28</f>
        <v>0</v>
      </c>
      <c r="HM96" s="97">
        <f>Juniori!HM28</f>
        <v>0</v>
      </c>
      <c r="HN96" s="97">
        <f>Juniori!HN28</f>
        <v>0</v>
      </c>
      <c r="HO96" s="97">
        <f>Juniori!HO28</f>
        <v>0</v>
      </c>
      <c r="HP96" s="97">
        <f>Juniori!HP28</f>
        <v>0</v>
      </c>
      <c r="HQ96" s="97">
        <f>Juniori!HQ28</f>
        <v>0</v>
      </c>
      <c r="HR96" s="97">
        <f>Juniori!HR28</f>
        <v>0</v>
      </c>
      <c r="HS96" s="97">
        <f>Juniori!HS28</f>
        <v>0</v>
      </c>
      <c r="HT96" s="97">
        <f>Juniori!HT28</f>
        <v>0</v>
      </c>
      <c r="HU96" s="97">
        <f>Juniori!HU28</f>
        <v>0</v>
      </c>
      <c r="HV96" s="97">
        <f>Juniori!HV28</f>
        <v>0</v>
      </c>
      <c r="HW96" s="97">
        <f>Juniori!HW28</f>
        <v>0</v>
      </c>
      <c r="HX96" s="97">
        <f>Juniori!HX28</f>
        <v>0</v>
      </c>
      <c r="HY96" s="97">
        <f>Juniori!HY28</f>
        <v>0</v>
      </c>
      <c r="HZ96" s="97">
        <f>Juniori!HZ28</f>
        <v>0</v>
      </c>
      <c r="IA96" s="97">
        <f>Juniori!IA28</f>
        <v>0</v>
      </c>
      <c r="IB96" s="97">
        <f>Juniori!IB28</f>
        <v>0</v>
      </c>
      <c r="IC96" s="97">
        <f>Juniori!IC28</f>
        <v>0</v>
      </c>
      <c r="ID96" s="97">
        <f>Juniori!ID28</f>
        <v>0</v>
      </c>
      <c r="IE96" s="97">
        <f>Juniori!IE28</f>
        <v>0</v>
      </c>
      <c r="IF96" s="97">
        <f>Juniori!IF28</f>
        <v>0</v>
      </c>
      <c r="IG96" s="97">
        <f>Juniori!IG28</f>
        <v>0</v>
      </c>
      <c r="IH96" s="97">
        <f>Juniori!IH28</f>
        <v>0</v>
      </c>
      <c r="II96" s="97">
        <f>Juniori!II28</f>
        <v>0</v>
      </c>
      <c r="IJ96" s="97">
        <f>Juniori!IJ28</f>
        <v>0</v>
      </c>
      <c r="IK96" s="97">
        <f>Juniori!IK28</f>
        <v>0</v>
      </c>
      <c r="IL96" s="97">
        <f>Juniori!IL28</f>
        <v>0</v>
      </c>
      <c r="IM96" s="97">
        <f>Juniori!IM28</f>
        <v>0</v>
      </c>
      <c r="IN96" s="97">
        <f>Juniori!IN28</f>
        <v>0</v>
      </c>
      <c r="IO96" s="97">
        <f>Juniori!IO28</f>
        <v>0</v>
      </c>
      <c r="IP96" s="97">
        <f>Juniori!IP28</f>
        <v>0</v>
      </c>
      <c r="IQ96" s="97">
        <f>Juniori!IQ28</f>
        <v>0</v>
      </c>
      <c r="IR96" s="97">
        <f>Juniori!IR28</f>
        <v>0</v>
      </c>
      <c r="IS96" s="97">
        <f>Juniori!IS28</f>
        <v>0</v>
      </c>
      <c r="IT96" s="97">
        <f>Juniori!IT28</f>
        <v>0</v>
      </c>
      <c r="IU96" s="97">
        <f>Juniori!IU28</f>
        <v>0</v>
      </c>
      <c r="IV96" s="97">
        <f>Juniori!IV28</f>
        <v>0</v>
      </c>
      <c r="IW96" s="97">
        <f>Juniori!IW28</f>
        <v>0</v>
      </c>
      <c r="IX96" s="97">
        <f>Juniori!IX28</f>
        <v>0</v>
      </c>
      <c r="IY96" s="97">
        <f>Juniori!IY28</f>
        <v>0</v>
      </c>
      <c r="IZ96" s="97">
        <f>Juniori!IZ28</f>
        <v>0</v>
      </c>
      <c r="JA96" s="97">
        <f>Juniori!JA28</f>
        <v>0</v>
      </c>
      <c r="JB96" s="97">
        <f>Juniori!JB28</f>
        <v>0</v>
      </c>
      <c r="JC96" s="97">
        <f>Juniori!JC28</f>
        <v>0</v>
      </c>
      <c r="JD96" s="97">
        <f>Juniori!JD28</f>
        <v>0</v>
      </c>
      <c r="JE96" s="97">
        <f>Juniori!JE28</f>
        <v>0</v>
      </c>
      <c r="JF96" s="97">
        <f>Juniori!JF28</f>
        <v>0</v>
      </c>
      <c r="JG96" s="97">
        <f>Juniori!JG28</f>
        <v>0</v>
      </c>
      <c r="JH96" s="97">
        <f>Juniori!JH28</f>
        <v>0</v>
      </c>
      <c r="JI96" s="97">
        <f>Juniori!JI28</f>
        <v>0</v>
      </c>
      <c r="JJ96" s="97">
        <f>Juniori!JJ28</f>
        <v>0</v>
      </c>
      <c r="JK96" s="97">
        <f>Juniori!JK28</f>
        <v>0</v>
      </c>
      <c r="JL96" s="97">
        <f>Juniori!JL28</f>
        <v>0</v>
      </c>
      <c r="JM96" s="97">
        <f>Juniori!JM28</f>
        <v>0</v>
      </c>
      <c r="JN96" s="97">
        <f>Juniori!JN28</f>
        <v>0</v>
      </c>
      <c r="JO96" s="97">
        <f>Juniori!JO28</f>
        <v>0</v>
      </c>
      <c r="JP96" s="97">
        <f>Juniori!JP28</f>
        <v>0</v>
      </c>
      <c r="JQ96" s="97">
        <f>Juniori!JQ28</f>
        <v>0</v>
      </c>
      <c r="JR96" s="97">
        <f>Juniori!JR28</f>
        <v>0</v>
      </c>
      <c r="JS96" s="97">
        <f>Juniori!JS28</f>
        <v>0</v>
      </c>
      <c r="JT96" s="97">
        <f>Juniori!JT28</f>
        <v>0</v>
      </c>
      <c r="JU96" s="97">
        <f>Juniori!JU28</f>
        <v>0</v>
      </c>
      <c r="JV96" s="97">
        <f>Juniori!JV28</f>
        <v>0</v>
      </c>
      <c r="JW96" s="97">
        <f>Juniori!JW28</f>
        <v>0</v>
      </c>
      <c r="JX96" s="97">
        <f>Juniori!JX28</f>
        <v>0</v>
      </c>
      <c r="JY96" s="97">
        <f>Juniori!JY28</f>
        <v>0</v>
      </c>
      <c r="JZ96" s="97">
        <f>Juniori!JZ28</f>
        <v>0</v>
      </c>
      <c r="KA96" s="97">
        <f>Juniori!KA28</f>
        <v>0</v>
      </c>
      <c r="KB96" s="97">
        <f>Juniori!KB28</f>
        <v>0</v>
      </c>
      <c r="KC96" s="97">
        <f>Juniori!KC28</f>
        <v>0</v>
      </c>
      <c r="KD96" s="97">
        <f>Juniori!KD28</f>
        <v>0</v>
      </c>
      <c r="KE96" s="97">
        <f>Juniori!KE28</f>
        <v>0</v>
      </c>
      <c r="KF96" s="97">
        <f>Juniori!KF28</f>
        <v>0</v>
      </c>
      <c r="KG96" s="97">
        <f>Juniori!KG28</f>
        <v>0</v>
      </c>
      <c r="KH96" s="97">
        <f>Juniori!KH28</f>
        <v>0</v>
      </c>
      <c r="KI96" s="97">
        <f>Juniori!KI28</f>
        <v>0</v>
      </c>
      <c r="KJ96" s="97">
        <f>Juniori!KJ28</f>
        <v>0</v>
      </c>
      <c r="KK96" s="97">
        <f>Juniori!KK28</f>
        <v>0</v>
      </c>
      <c r="KL96" s="97">
        <f>Juniori!KL28</f>
        <v>0</v>
      </c>
      <c r="KM96" s="97">
        <f>Juniori!KM28</f>
        <v>0</v>
      </c>
      <c r="KN96" s="97">
        <f>Juniori!KN28</f>
        <v>0</v>
      </c>
      <c r="KO96" s="97">
        <f>Juniori!KO28</f>
        <v>0</v>
      </c>
      <c r="KP96" s="97">
        <f>Juniori!KP28</f>
        <v>0</v>
      </c>
      <c r="KQ96" s="97">
        <f>Juniori!KQ28</f>
        <v>0</v>
      </c>
      <c r="KR96" s="97">
        <f>Juniori!KR28</f>
        <v>0</v>
      </c>
      <c r="KS96" s="97">
        <f>Juniori!KS28</f>
        <v>0</v>
      </c>
      <c r="KT96" s="97">
        <f>Juniori!KT28</f>
        <v>0</v>
      </c>
      <c r="KU96" s="97">
        <f>Juniori!KU28</f>
        <v>0</v>
      </c>
      <c r="KV96" s="97">
        <f>Juniori!KV28</f>
        <v>0</v>
      </c>
      <c r="KW96" s="97">
        <f>Juniori!KW28</f>
        <v>0</v>
      </c>
      <c r="KX96" s="97">
        <f>Juniori!KX28</f>
        <v>0</v>
      </c>
      <c r="KY96" s="97">
        <f>Juniori!KY28</f>
        <v>0</v>
      </c>
      <c r="KZ96" s="97">
        <f>Juniori!KZ28</f>
        <v>0</v>
      </c>
      <c r="LA96" s="97">
        <f>Juniori!LA28</f>
        <v>0</v>
      </c>
      <c r="LB96" s="97">
        <f>Juniori!LB28</f>
        <v>0</v>
      </c>
      <c r="LC96" s="97">
        <f>Juniori!LC28</f>
        <v>0</v>
      </c>
      <c r="LD96" s="97">
        <f>Juniori!LD28</f>
        <v>0</v>
      </c>
      <c r="LE96" s="97">
        <f>Juniori!LE28</f>
        <v>0</v>
      </c>
      <c r="LF96" s="97">
        <f>Juniori!LF28</f>
        <v>0</v>
      </c>
      <c r="LG96" s="97">
        <f>Juniori!LG28</f>
        <v>0</v>
      </c>
      <c r="LH96" s="97">
        <f>Juniori!LH28</f>
        <v>0</v>
      </c>
      <c r="LI96" s="97">
        <f>Juniori!LI28</f>
        <v>0</v>
      </c>
      <c r="LJ96" s="97">
        <f>Juniori!LJ28</f>
        <v>0</v>
      </c>
      <c r="LK96" s="97">
        <f>Juniori!LK28</f>
        <v>0</v>
      </c>
      <c r="LL96" s="97">
        <f>Juniori!LL28</f>
        <v>0</v>
      </c>
      <c r="LM96" s="97">
        <f>Juniori!LM28</f>
        <v>0</v>
      </c>
      <c r="LN96" s="97">
        <f>Juniori!LN28</f>
        <v>0</v>
      </c>
      <c r="LO96" s="97">
        <f>Juniori!LO28</f>
        <v>0</v>
      </c>
      <c r="LP96" s="97">
        <f>Juniori!LP28</f>
        <v>0</v>
      </c>
      <c r="LQ96" s="97">
        <f>Juniori!LQ28</f>
        <v>0</v>
      </c>
      <c r="LR96" s="97">
        <f>Juniori!LR28</f>
        <v>0</v>
      </c>
      <c r="LS96" s="97">
        <f>Juniori!LS28</f>
        <v>0</v>
      </c>
      <c r="LT96" s="97">
        <f>Juniori!LT28</f>
        <v>0</v>
      </c>
      <c r="LU96" s="97">
        <f>Juniori!LU28</f>
        <v>0</v>
      </c>
      <c r="LV96" s="97">
        <f>Juniori!LV28</f>
        <v>0</v>
      </c>
      <c r="LW96" s="97">
        <f>Juniori!LW28</f>
        <v>0</v>
      </c>
      <c r="LX96" s="97">
        <f>Juniori!LX28</f>
        <v>0</v>
      </c>
      <c r="LY96" s="97">
        <f>Juniori!LY28</f>
        <v>0</v>
      </c>
      <c r="LZ96" s="97">
        <f>Juniori!LZ28</f>
        <v>0</v>
      </c>
      <c r="MA96" s="97">
        <f>Juniori!MA28</f>
        <v>0</v>
      </c>
      <c r="MB96" s="97">
        <f>Juniori!MB28</f>
        <v>0</v>
      </c>
      <c r="MC96" s="97">
        <f>Juniori!MC28</f>
        <v>0</v>
      </c>
      <c r="MD96" s="97">
        <f>Juniori!MD28</f>
        <v>0</v>
      </c>
      <c r="ME96" s="97">
        <f>Juniori!ME28</f>
        <v>0</v>
      </c>
      <c r="MF96" s="97">
        <f>Juniori!MF28</f>
        <v>0</v>
      </c>
      <c r="MG96" s="97">
        <f>Juniori!MG28</f>
        <v>0</v>
      </c>
      <c r="MH96" s="97">
        <f>Juniori!MH28</f>
        <v>0</v>
      </c>
      <c r="MI96" s="97">
        <f>Juniori!MI28</f>
        <v>0</v>
      </c>
      <c r="MJ96" s="97">
        <f>Juniori!MJ28</f>
        <v>0</v>
      </c>
      <c r="MK96" s="97">
        <f>Juniori!MK28</f>
        <v>0</v>
      </c>
      <c r="ML96" s="97">
        <f>Juniori!ML28</f>
        <v>0</v>
      </c>
      <c r="MM96" s="97">
        <f>Juniori!MM28</f>
        <v>0</v>
      </c>
      <c r="MN96" s="97">
        <f>Juniori!MN28</f>
        <v>0</v>
      </c>
      <c r="MO96" s="97">
        <f>Juniori!MO28</f>
        <v>0</v>
      </c>
      <c r="MP96" s="97">
        <f>Juniori!MP28</f>
        <v>0</v>
      </c>
      <c r="MQ96" s="97">
        <f>Juniori!MQ28</f>
        <v>0</v>
      </c>
      <c r="MR96" s="97">
        <f>Juniori!MR28</f>
        <v>0</v>
      </c>
      <c r="MS96" s="97">
        <f>Juniori!MS28</f>
        <v>0</v>
      </c>
      <c r="MT96" s="97">
        <f>Juniori!MT28</f>
        <v>0</v>
      </c>
      <c r="MU96" s="97">
        <f>Juniori!MU28</f>
        <v>0</v>
      </c>
      <c r="MV96" s="97">
        <f>Juniori!MV28</f>
        <v>0</v>
      </c>
      <c r="MW96" s="97">
        <f>Juniori!MW28</f>
        <v>0</v>
      </c>
      <c r="MX96" s="97">
        <f>Juniori!MX28</f>
        <v>0</v>
      </c>
      <c r="MY96" s="97">
        <f>Juniori!MY28</f>
        <v>0</v>
      </c>
      <c r="MZ96" s="97">
        <f>Juniori!MZ28</f>
        <v>0</v>
      </c>
      <c r="NA96" s="97">
        <f>Juniori!NA28</f>
        <v>0</v>
      </c>
      <c r="NB96" s="97">
        <f>Juniori!NB28</f>
        <v>0</v>
      </c>
      <c r="NC96" s="97">
        <f>Juniori!NC28</f>
        <v>0</v>
      </c>
      <c r="ND96" s="97">
        <f>Juniori!ND28</f>
        <v>0</v>
      </c>
      <c r="NE96" s="97">
        <f>Juniori!NE28</f>
        <v>0</v>
      </c>
      <c r="NF96" s="97">
        <f>Juniori!NF28</f>
        <v>0</v>
      </c>
      <c r="NG96" s="97">
        <f>Juniori!NG28</f>
        <v>0</v>
      </c>
      <c r="NH96" s="97">
        <f>Juniori!NH28</f>
        <v>0</v>
      </c>
      <c r="NI96" s="97">
        <f>Juniori!NI28</f>
        <v>0</v>
      </c>
      <c r="NJ96" s="97">
        <f>Juniori!NJ28</f>
        <v>0</v>
      </c>
      <c r="NK96" s="97">
        <f>Juniori!NK28</f>
        <v>0</v>
      </c>
      <c r="NL96" s="97">
        <f>Juniori!NL28</f>
        <v>0</v>
      </c>
      <c r="NM96" s="97">
        <f>Juniori!NM28</f>
        <v>0</v>
      </c>
      <c r="NN96" s="97">
        <f>Juniori!NN28</f>
        <v>0</v>
      </c>
      <c r="NO96" s="97">
        <f>Juniori!NO28</f>
        <v>0</v>
      </c>
      <c r="NP96" s="97">
        <f>Juniori!NP28</f>
        <v>0</v>
      </c>
      <c r="NQ96" s="97">
        <f>Juniori!NQ28</f>
        <v>0</v>
      </c>
      <c r="NR96" s="97">
        <f>Juniori!NR28</f>
        <v>0</v>
      </c>
      <c r="NS96" s="97">
        <f>Juniori!NS28</f>
        <v>0</v>
      </c>
      <c r="NT96" s="97">
        <f>Juniori!NT28</f>
        <v>0</v>
      </c>
      <c r="NU96" s="97">
        <f>Juniori!NU28</f>
        <v>0</v>
      </c>
      <c r="NV96" s="97">
        <f>Juniori!NV28</f>
        <v>0</v>
      </c>
      <c r="NW96" s="97">
        <f>Juniori!NW28</f>
        <v>0</v>
      </c>
      <c r="NX96" s="97">
        <f>Juniori!NX28</f>
        <v>0</v>
      </c>
      <c r="NY96" s="97">
        <f>Juniori!NY28</f>
        <v>0</v>
      </c>
      <c r="NZ96" s="97">
        <f>Juniori!NZ28</f>
        <v>0</v>
      </c>
      <c r="OA96" s="97">
        <f>Juniori!OA28</f>
        <v>0</v>
      </c>
      <c r="OB96" s="97">
        <f>Juniori!OB28</f>
        <v>0</v>
      </c>
      <c r="OC96" s="97">
        <f>Juniori!OC28</f>
        <v>0</v>
      </c>
      <c r="OD96" s="97">
        <f>Juniori!OD28</f>
        <v>0</v>
      </c>
      <c r="OE96" s="97">
        <f>Juniori!OE28</f>
        <v>0</v>
      </c>
      <c r="OF96" s="97">
        <f>Juniori!OF28</f>
        <v>0</v>
      </c>
      <c r="OG96" s="97">
        <f>Juniori!OG28</f>
        <v>0</v>
      </c>
      <c r="OH96" s="97">
        <f>Juniori!OH28</f>
        <v>0</v>
      </c>
      <c r="OI96" s="97">
        <f>Juniori!OI28</f>
        <v>0</v>
      </c>
      <c r="OJ96" s="97">
        <f>Juniori!OJ28</f>
        <v>0</v>
      </c>
      <c r="OK96" s="97">
        <f>Juniori!OK28</f>
        <v>0</v>
      </c>
      <c r="OL96" s="97">
        <f>Juniori!OL28</f>
        <v>0</v>
      </c>
      <c r="OM96" s="97">
        <f>Juniori!OM28</f>
        <v>0</v>
      </c>
      <c r="ON96" s="97">
        <f>Juniori!ON28</f>
        <v>0</v>
      </c>
      <c r="OO96" s="97">
        <f>Juniori!OO28</f>
        <v>0</v>
      </c>
      <c r="OP96" s="97">
        <f>Juniori!OP28</f>
        <v>0</v>
      </c>
      <c r="OQ96" s="97">
        <f>Juniori!OQ28</f>
        <v>0</v>
      </c>
      <c r="OR96" s="97">
        <f>Juniori!OR28</f>
        <v>0</v>
      </c>
      <c r="OS96" s="97">
        <f>Juniori!OS28</f>
        <v>0</v>
      </c>
      <c r="OT96" s="97">
        <f>Juniori!OT28</f>
        <v>0</v>
      </c>
      <c r="OU96" s="97">
        <f>Juniori!OU28</f>
        <v>0</v>
      </c>
      <c r="OV96" s="97">
        <f>Juniori!OV28</f>
        <v>0</v>
      </c>
      <c r="OW96" s="97">
        <f>Juniori!OW28</f>
        <v>0</v>
      </c>
      <c r="OX96" s="97">
        <f>Juniori!OX28</f>
        <v>0</v>
      </c>
      <c r="OY96" s="97">
        <f>Juniori!OY28</f>
        <v>0</v>
      </c>
      <c r="OZ96" s="97">
        <f>Juniori!OZ28</f>
        <v>0</v>
      </c>
      <c r="PA96" s="97">
        <f>Juniori!PA28</f>
        <v>0</v>
      </c>
      <c r="PB96" s="97">
        <f>Juniori!PB28</f>
        <v>0</v>
      </c>
      <c r="PC96" s="97">
        <f>Juniori!PC28</f>
        <v>0</v>
      </c>
      <c r="PD96" s="97">
        <f>Juniori!PD28</f>
        <v>0</v>
      </c>
      <c r="PE96" s="97">
        <f>Juniori!PE28</f>
        <v>0</v>
      </c>
      <c r="PF96" s="97">
        <f>Juniori!PF28</f>
        <v>0</v>
      </c>
      <c r="PG96" s="97">
        <f>Juniori!PG28</f>
        <v>0</v>
      </c>
      <c r="PH96" s="97">
        <f>Juniori!PH28</f>
        <v>0</v>
      </c>
      <c r="PI96" s="97">
        <f>Juniori!PI28</f>
        <v>0</v>
      </c>
      <c r="PJ96" s="97">
        <f>Juniori!PJ28</f>
        <v>0</v>
      </c>
      <c r="PK96" s="97">
        <f>Juniori!PK28</f>
        <v>0</v>
      </c>
      <c r="PL96" s="97">
        <f>Juniori!PL28</f>
        <v>0</v>
      </c>
      <c r="PM96" s="97">
        <f>Juniori!PM28</f>
        <v>0</v>
      </c>
      <c r="PN96" s="97">
        <f>Juniori!PN28</f>
        <v>0</v>
      </c>
      <c r="PO96" s="97">
        <f>Juniori!PO28</f>
        <v>0</v>
      </c>
      <c r="PP96" s="97">
        <f>Juniori!PP28</f>
        <v>0</v>
      </c>
      <c r="PQ96" s="97">
        <f>Juniori!PQ28</f>
        <v>0</v>
      </c>
      <c r="PR96" s="97">
        <f>Juniori!PR28</f>
        <v>0</v>
      </c>
      <c r="PS96" s="97">
        <f>Juniori!PS28</f>
        <v>0</v>
      </c>
      <c r="PT96" s="97">
        <f>Juniori!PT28</f>
        <v>0</v>
      </c>
      <c r="PU96" s="97">
        <f>Juniori!PU28</f>
        <v>0</v>
      </c>
      <c r="PV96" s="97">
        <f>Juniori!PV28</f>
        <v>0</v>
      </c>
      <c r="PW96" s="97">
        <f>Juniori!PW28</f>
        <v>0</v>
      </c>
      <c r="PX96" s="97">
        <f>Juniori!PX28</f>
        <v>0</v>
      </c>
      <c r="PY96" s="97">
        <f>Juniori!PY28</f>
        <v>0</v>
      </c>
      <c r="PZ96" s="97">
        <f>Juniori!PZ28</f>
        <v>0</v>
      </c>
      <c r="QA96" s="97">
        <f>Juniori!QA28</f>
        <v>0</v>
      </c>
      <c r="QB96" s="97">
        <f>Juniori!QB28</f>
        <v>0</v>
      </c>
      <c r="QC96" s="97">
        <f>Juniori!QC28</f>
        <v>0</v>
      </c>
      <c r="QD96" s="97">
        <f>Juniori!QD28</f>
        <v>0</v>
      </c>
      <c r="QE96" s="97">
        <f>Juniori!QE28</f>
        <v>0</v>
      </c>
      <c r="QF96" s="97">
        <f>Juniori!QF28</f>
        <v>0</v>
      </c>
      <c r="QG96" s="97">
        <f>Juniori!QG28</f>
        <v>0</v>
      </c>
      <c r="QH96" s="97">
        <f>Juniori!QH28</f>
        <v>0</v>
      </c>
      <c r="QI96" s="97">
        <f>Juniori!QI28</f>
        <v>0</v>
      </c>
      <c r="QJ96" s="97">
        <f>Juniori!QJ28</f>
        <v>0</v>
      </c>
      <c r="QK96" s="97">
        <f>Juniori!QK28</f>
        <v>0</v>
      </c>
      <c r="QL96" s="97">
        <f>Juniori!QL28</f>
        <v>0</v>
      </c>
      <c r="QM96" s="97">
        <f>Juniori!QM28</f>
        <v>0</v>
      </c>
      <c r="QN96" s="97">
        <f>Juniori!QN28</f>
        <v>0</v>
      </c>
      <c r="QO96" s="97">
        <f>Juniori!QO28</f>
        <v>0</v>
      </c>
      <c r="QP96" s="97">
        <f>Juniori!QP28</f>
        <v>0</v>
      </c>
      <c r="QQ96" s="97">
        <f>Juniori!QQ28</f>
        <v>0</v>
      </c>
      <c r="QR96" s="97">
        <f>Juniori!QR28</f>
        <v>0</v>
      </c>
      <c r="QS96" s="97">
        <f>Juniori!QS28</f>
        <v>0</v>
      </c>
      <c r="QT96" s="97">
        <f>Juniori!QT28</f>
        <v>0</v>
      </c>
      <c r="QU96" s="97">
        <f>Juniori!QU28</f>
        <v>0</v>
      </c>
      <c r="QV96" s="97">
        <f>Juniori!QV28</f>
        <v>0</v>
      </c>
      <c r="QW96" s="97">
        <f>Juniori!QW28</f>
        <v>0</v>
      </c>
      <c r="QX96" s="97">
        <f>Juniori!QX28</f>
        <v>0</v>
      </c>
      <c r="QY96" s="97">
        <f>Juniori!QY28</f>
        <v>0</v>
      </c>
      <c r="QZ96" s="97">
        <f>Juniori!QZ28</f>
        <v>0</v>
      </c>
      <c r="RA96" s="97">
        <f>Juniori!RA28</f>
        <v>0</v>
      </c>
      <c r="RB96" s="97">
        <f>Juniori!RB28</f>
        <v>0</v>
      </c>
      <c r="RC96" s="97">
        <f>Juniori!RC28</f>
        <v>0</v>
      </c>
      <c r="RD96" s="97">
        <f>Juniori!RD28</f>
        <v>0</v>
      </c>
      <c r="RE96" s="97">
        <f>Juniori!RE28</f>
        <v>0</v>
      </c>
      <c r="RF96" s="97">
        <f>Juniori!RF28</f>
        <v>0</v>
      </c>
      <c r="RG96" s="97">
        <f>Juniori!RG28</f>
        <v>0</v>
      </c>
      <c r="RH96" s="97">
        <f>Juniori!RH28</f>
        <v>0</v>
      </c>
      <c r="RI96" s="97">
        <f>Juniori!RI28</f>
        <v>0</v>
      </c>
      <c r="RJ96" s="97">
        <f>Juniori!RJ28</f>
        <v>0</v>
      </c>
      <c r="RK96" s="97">
        <f>Juniori!RK28</f>
        <v>0</v>
      </c>
      <c r="RL96" s="97">
        <f>Juniori!RL28</f>
        <v>0</v>
      </c>
      <c r="RM96" s="97">
        <f>Juniori!RM28</f>
        <v>0</v>
      </c>
      <c r="RN96" s="97">
        <f>Juniori!RN28</f>
        <v>0</v>
      </c>
      <c r="RO96" s="97">
        <f>Juniori!RO28</f>
        <v>0</v>
      </c>
      <c r="RP96" s="97">
        <f>Juniori!RP28</f>
        <v>0</v>
      </c>
      <c r="RQ96" s="97">
        <f>Juniori!RQ28</f>
        <v>0</v>
      </c>
      <c r="RR96" s="97">
        <f>Juniori!RR28</f>
        <v>0</v>
      </c>
      <c r="RS96" s="97">
        <f>Juniori!RS28</f>
        <v>0</v>
      </c>
      <c r="RT96" s="97">
        <f>Juniori!RT28</f>
        <v>0</v>
      </c>
      <c r="RU96" s="97">
        <f>Juniori!RU28</f>
        <v>0</v>
      </c>
      <c r="RV96" s="97">
        <f>Juniori!RV28</f>
        <v>0</v>
      </c>
      <c r="RW96" s="97">
        <f>Juniori!RW28</f>
        <v>0</v>
      </c>
      <c r="RX96" s="97">
        <f>Juniori!RX28</f>
        <v>0</v>
      </c>
      <c r="RY96" s="97">
        <f>Juniori!RY28</f>
        <v>0</v>
      </c>
      <c r="RZ96" s="97">
        <f>Juniori!RZ28</f>
        <v>0</v>
      </c>
      <c r="SA96" s="97">
        <f>Juniori!SA28</f>
        <v>0</v>
      </c>
      <c r="SB96" s="97">
        <f>Juniori!SB28</f>
        <v>0</v>
      </c>
      <c r="SC96" s="97">
        <f>Juniori!SC28</f>
        <v>0</v>
      </c>
      <c r="SD96" s="97">
        <f>Juniori!SD28</f>
        <v>0</v>
      </c>
      <c r="SE96" s="97">
        <f>Juniori!SE28</f>
        <v>0</v>
      </c>
      <c r="SF96" s="97">
        <f>Juniori!SF28</f>
        <v>0</v>
      </c>
      <c r="SG96" s="97">
        <f>Juniori!SG28</f>
        <v>0</v>
      </c>
      <c r="SH96" s="97">
        <f>Juniori!SH28</f>
        <v>0</v>
      </c>
      <c r="SI96" s="97">
        <f>Juniori!SI28</f>
        <v>0</v>
      </c>
      <c r="SJ96" s="97">
        <f>Juniori!SJ28</f>
        <v>0</v>
      </c>
      <c r="SK96" s="97">
        <f>Juniori!SK28</f>
        <v>0</v>
      </c>
      <c r="SL96" s="97">
        <f>Juniori!SL28</f>
        <v>0</v>
      </c>
      <c r="SM96" s="97">
        <f>Juniori!SM28</f>
        <v>0</v>
      </c>
      <c r="SN96" s="97">
        <f>Juniori!SN28</f>
        <v>0</v>
      </c>
      <c r="SO96" s="97">
        <f>Juniori!SO28</f>
        <v>0</v>
      </c>
      <c r="SP96" s="97">
        <f>Juniori!SP28</f>
        <v>0</v>
      </c>
      <c r="SQ96" s="97">
        <f>Juniori!SQ28</f>
        <v>0</v>
      </c>
      <c r="SR96" s="97">
        <f>Juniori!SR28</f>
        <v>0</v>
      </c>
      <c r="SS96" s="97">
        <f>Juniori!SS28</f>
        <v>0</v>
      </c>
      <c r="ST96" s="97">
        <f>Juniori!ST28</f>
        <v>0</v>
      </c>
      <c r="SU96" s="97">
        <f>Juniori!SU28</f>
        <v>0</v>
      </c>
      <c r="SV96" s="97">
        <f>Juniori!SV28</f>
        <v>0</v>
      </c>
      <c r="SW96" s="97">
        <f>Juniori!SW28</f>
        <v>0</v>
      </c>
      <c r="SX96" s="97">
        <f>Juniori!SX28</f>
        <v>0</v>
      </c>
      <c r="SY96" s="97">
        <f>Juniori!SY28</f>
        <v>0</v>
      </c>
      <c r="SZ96" s="97">
        <f>Juniori!SZ28</f>
        <v>0</v>
      </c>
      <c r="TA96" s="97">
        <f>Juniori!TA28</f>
        <v>0</v>
      </c>
      <c r="TB96" s="97">
        <f>Juniori!TB28</f>
        <v>0</v>
      </c>
    </row>
    <row r="97" spans="1:522" s="1" customFormat="1" ht="18" customHeight="1" x14ac:dyDescent="0.2">
      <c r="A97" s="12">
        <v>72</v>
      </c>
      <c r="B97" s="11" t="s">
        <v>452</v>
      </c>
      <c r="C97" s="1">
        <v>9994</v>
      </c>
      <c r="E97" s="29" t="s">
        <v>451</v>
      </c>
      <c r="F97" s="1">
        <v>9226</v>
      </c>
      <c r="G97" s="9" t="s">
        <v>95</v>
      </c>
      <c r="H97" s="4" t="s">
        <v>267</v>
      </c>
      <c r="I97" s="1">
        <f t="shared" si="11"/>
        <v>12</v>
      </c>
      <c r="J97" s="12">
        <f>Tabuľka4[[#This Row],[Stĺpec9]]</f>
        <v>12</v>
      </c>
      <c r="K97" s="97">
        <f>Seniori!K55</f>
        <v>0</v>
      </c>
      <c r="L97" s="97">
        <f>Seniori!L55</f>
        <v>0</v>
      </c>
      <c r="M97" s="97">
        <f>Seniori!M55</f>
        <v>0</v>
      </c>
      <c r="N97" s="97">
        <f>Seniori!N55</f>
        <v>0</v>
      </c>
      <c r="O97" s="97">
        <f>Seniori!O55</f>
        <v>0</v>
      </c>
      <c r="P97" s="97">
        <f>Seniori!P55</f>
        <v>0</v>
      </c>
      <c r="Q97" s="97">
        <f>Seniori!Q55</f>
        <v>0</v>
      </c>
      <c r="R97" s="97">
        <f>Seniori!R55</f>
        <v>0</v>
      </c>
      <c r="S97" s="97">
        <f>Seniori!S55</f>
        <v>0</v>
      </c>
      <c r="T97" s="97">
        <f>Seniori!T55</f>
        <v>0</v>
      </c>
      <c r="U97" s="97">
        <f>Seniori!U55</f>
        <v>0</v>
      </c>
      <c r="V97" s="97">
        <f>Seniori!V55</f>
        <v>0</v>
      </c>
      <c r="W97" s="97">
        <f>Seniori!W55</f>
        <v>0</v>
      </c>
      <c r="X97" s="97">
        <f>Seniori!X55</f>
        <v>0</v>
      </c>
      <c r="Y97" s="97">
        <f>Seniori!Y55</f>
        <v>0</v>
      </c>
      <c r="Z97" s="97">
        <f>Seniori!Z55</f>
        <v>0</v>
      </c>
      <c r="AA97" s="97">
        <f>Seniori!AA55</f>
        <v>0</v>
      </c>
      <c r="AB97" s="97">
        <f>Seniori!AB55</f>
        <v>0</v>
      </c>
      <c r="AC97" s="97">
        <f>Seniori!AC55</f>
        <v>0</v>
      </c>
      <c r="AD97" s="97">
        <f>Seniori!AD55</f>
        <v>0</v>
      </c>
      <c r="AE97" s="97">
        <f>Seniori!AE55</f>
        <v>0</v>
      </c>
      <c r="AF97" s="97">
        <f>Seniori!AF55</f>
        <v>0</v>
      </c>
      <c r="AG97" s="97">
        <f>Seniori!AG55</f>
        <v>0</v>
      </c>
      <c r="AH97" s="97">
        <f>Seniori!AH55</f>
        <v>0</v>
      </c>
      <c r="AI97" s="97">
        <f>Seniori!AI55</f>
        <v>0</v>
      </c>
      <c r="AJ97" s="97">
        <f>Seniori!AJ55</f>
        <v>0</v>
      </c>
      <c r="AK97" s="97">
        <f>Seniori!AK55</f>
        <v>0</v>
      </c>
      <c r="AL97" s="97">
        <f>Seniori!AL55</f>
        <v>0</v>
      </c>
      <c r="AM97" s="97">
        <f>Seniori!AM55</f>
        <v>0</v>
      </c>
      <c r="AN97" s="97">
        <f>Seniori!AN55</f>
        <v>0</v>
      </c>
      <c r="AO97" s="97">
        <f>Seniori!AO55</f>
        <v>0</v>
      </c>
      <c r="AP97" s="97">
        <f>Seniori!AP55</f>
        <v>0</v>
      </c>
      <c r="AQ97" s="97">
        <f>Seniori!AQ55</f>
        <v>0</v>
      </c>
      <c r="AR97" s="97">
        <f>Seniori!AR55</f>
        <v>0</v>
      </c>
      <c r="AS97" s="97">
        <f>Seniori!AS55</f>
        <v>0</v>
      </c>
      <c r="AT97" s="97">
        <f>Seniori!AT55</f>
        <v>0</v>
      </c>
      <c r="AU97" s="97">
        <f>Seniori!AU55</f>
        <v>0</v>
      </c>
      <c r="AV97" s="97">
        <f>Seniori!AV55</f>
        <v>0</v>
      </c>
      <c r="AW97" s="97">
        <f>Seniori!AW55</f>
        <v>0</v>
      </c>
      <c r="AX97" s="97">
        <f>Seniori!AX55</f>
        <v>0</v>
      </c>
      <c r="AY97" s="97">
        <f>Seniori!AY55</f>
        <v>0</v>
      </c>
      <c r="AZ97" s="97">
        <f>Seniori!AZ55</f>
        <v>0</v>
      </c>
      <c r="BA97" s="97">
        <f>Seniori!BA55</f>
        <v>0</v>
      </c>
      <c r="BB97" s="97">
        <f>Seniori!BB55</f>
        <v>0</v>
      </c>
      <c r="BC97" s="97">
        <f>Seniori!BC55</f>
        <v>0</v>
      </c>
      <c r="BD97" s="97">
        <f>Seniori!BD55</f>
        <v>0</v>
      </c>
      <c r="BE97" s="97">
        <f>Seniori!BE55</f>
        <v>0</v>
      </c>
      <c r="BF97" s="97">
        <f>Seniori!BF55</f>
        <v>0</v>
      </c>
      <c r="BG97" s="97">
        <f>Seniori!BG55</f>
        <v>0</v>
      </c>
      <c r="BH97" s="97">
        <f>Seniori!BH55</f>
        <v>0</v>
      </c>
      <c r="BI97" s="97">
        <f>Seniori!BI55</f>
        <v>0</v>
      </c>
      <c r="BJ97" s="97">
        <f>Seniori!BJ55</f>
        <v>0</v>
      </c>
      <c r="BK97" s="97">
        <f>Seniori!BK55</f>
        <v>0</v>
      </c>
      <c r="BL97" s="97">
        <f>Seniori!BL55</f>
        <v>0</v>
      </c>
      <c r="BM97" s="97">
        <f>Seniori!BM55</f>
        <v>0</v>
      </c>
      <c r="BN97" s="97">
        <f>Seniori!BN55</f>
        <v>0</v>
      </c>
      <c r="BO97" s="97">
        <f>Seniori!BO55</f>
        <v>0</v>
      </c>
      <c r="BP97" s="97">
        <f>Seniori!BP55</f>
        <v>0</v>
      </c>
      <c r="BQ97" s="97">
        <f>Seniori!BQ55</f>
        <v>0</v>
      </c>
      <c r="BR97" s="97">
        <f>Seniori!BR55</f>
        <v>0</v>
      </c>
      <c r="BS97" s="97">
        <f>Seniori!BS55</f>
        <v>0</v>
      </c>
      <c r="BT97" s="97">
        <f>Seniori!BT55</f>
        <v>0</v>
      </c>
      <c r="BU97" s="97">
        <f>Seniori!BU55</f>
        <v>0</v>
      </c>
      <c r="BV97" s="97">
        <f>Seniori!BV55</f>
        <v>0</v>
      </c>
      <c r="BW97" s="97">
        <f>Seniori!BW55</f>
        <v>0</v>
      </c>
      <c r="BX97" s="97">
        <f>Seniori!BX55</f>
        <v>0</v>
      </c>
      <c r="BY97" s="97">
        <f>Seniori!BY55</f>
        <v>0</v>
      </c>
      <c r="BZ97" s="97">
        <f>Seniori!BZ55</f>
        <v>0</v>
      </c>
      <c r="CA97" s="97">
        <f>Seniori!CA55</f>
        <v>0</v>
      </c>
      <c r="CB97" s="97">
        <f>Seniori!CB55</f>
        <v>0</v>
      </c>
      <c r="CC97" s="97">
        <f>Seniori!CC55</f>
        <v>0</v>
      </c>
      <c r="CD97" s="97">
        <f>Seniori!CD55</f>
        <v>0</v>
      </c>
      <c r="CE97" s="97">
        <f>Seniori!CE55</f>
        <v>0</v>
      </c>
      <c r="CF97" s="97">
        <f>Seniori!CF55</f>
        <v>0</v>
      </c>
      <c r="CG97" s="97">
        <f>Seniori!CG55</f>
        <v>0</v>
      </c>
      <c r="CH97" s="97">
        <f>Seniori!CH55</f>
        <v>0</v>
      </c>
      <c r="CI97" s="97">
        <f>Seniori!CI55</f>
        <v>0</v>
      </c>
      <c r="CJ97" s="97">
        <f>Seniori!CJ55</f>
        <v>0</v>
      </c>
      <c r="CK97" s="97">
        <f>Seniori!CK55</f>
        <v>0</v>
      </c>
      <c r="CL97" s="97">
        <f>Seniori!CL55</f>
        <v>0</v>
      </c>
      <c r="CM97" s="97">
        <f>Seniori!CM55</f>
        <v>0</v>
      </c>
      <c r="CN97" s="97">
        <f>Seniori!CN55</f>
        <v>0</v>
      </c>
      <c r="CO97" s="97">
        <f>Seniori!CO55</f>
        <v>0</v>
      </c>
      <c r="CP97" s="97">
        <f>Seniori!CP55</f>
        <v>0</v>
      </c>
      <c r="CQ97" s="97">
        <f>Seniori!CQ55</f>
        <v>0</v>
      </c>
      <c r="CR97" s="97">
        <f>Seniori!CR55</f>
        <v>0</v>
      </c>
      <c r="CS97" s="97">
        <f>Seniori!CS55</f>
        <v>0</v>
      </c>
      <c r="CT97" s="97">
        <f>Seniori!CT55</f>
        <v>0</v>
      </c>
      <c r="CU97" s="97">
        <f>Seniori!CU55</f>
        <v>0</v>
      </c>
      <c r="CV97" s="97">
        <f>Seniori!CV55</f>
        <v>0</v>
      </c>
      <c r="CW97" s="97">
        <f>Seniori!CW55</f>
        <v>0</v>
      </c>
      <c r="CX97" s="97">
        <f>Seniori!CX55</f>
        <v>0</v>
      </c>
      <c r="CY97" s="97">
        <f>Seniori!CY55</f>
        <v>0</v>
      </c>
      <c r="CZ97" s="97">
        <f>Seniori!CZ55</f>
        <v>0</v>
      </c>
      <c r="DA97" s="97">
        <f>Seniori!DA55</f>
        <v>0</v>
      </c>
      <c r="DB97" s="97">
        <f>Seniori!DB55</f>
        <v>0</v>
      </c>
      <c r="DC97" s="97">
        <f>Seniori!DC55</f>
        <v>0</v>
      </c>
      <c r="DD97" s="97">
        <f>Seniori!DD55</f>
        <v>0</v>
      </c>
      <c r="DE97" s="97">
        <f>Seniori!DE55</f>
        <v>0</v>
      </c>
      <c r="DF97" s="97">
        <f>Seniori!DF55</f>
        <v>0</v>
      </c>
      <c r="DG97" s="97">
        <f>Seniori!DG55</f>
        <v>0</v>
      </c>
      <c r="DH97" s="97">
        <f>Seniori!DH55</f>
        <v>0</v>
      </c>
      <c r="DI97" s="97">
        <f>Seniori!DI55</f>
        <v>0</v>
      </c>
      <c r="DJ97" s="97">
        <f>Seniori!DJ55</f>
        <v>0</v>
      </c>
      <c r="DK97" s="97">
        <f>Seniori!DK55</f>
        <v>0</v>
      </c>
      <c r="DL97" s="97">
        <f>Seniori!DL55</f>
        <v>0</v>
      </c>
      <c r="DM97" s="97">
        <f>Seniori!DM55</f>
        <v>0</v>
      </c>
      <c r="DN97" s="97">
        <f>Seniori!DN55</f>
        <v>0</v>
      </c>
      <c r="DO97" s="97">
        <f>Seniori!DO55</f>
        <v>0</v>
      </c>
      <c r="DP97" s="97">
        <f>Seniori!DP55</f>
        <v>0</v>
      </c>
      <c r="DQ97" s="97">
        <f>Seniori!DQ55</f>
        <v>0</v>
      </c>
      <c r="DR97" s="97">
        <f>Seniori!DR55</f>
        <v>0</v>
      </c>
      <c r="DS97" s="97">
        <f>Seniori!DS55</f>
        <v>0</v>
      </c>
      <c r="DT97" s="97">
        <f>Seniori!DT55</f>
        <v>0</v>
      </c>
      <c r="DU97" s="97">
        <f>Seniori!DU55</f>
        <v>0</v>
      </c>
      <c r="DV97" s="97">
        <f>Seniori!DV55</f>
        <v>0</v>
      </c>
      <c r="DW97" s="97">
        <f>Seniori!DW55</f>
        <v>0</v>
      </c>
      <c r="DX97" s="97">
        <f>Seniori!DX55</f>
        <v>0</v>
      </c>
      <c r="DY97" s="97">
        <f>Seniori!DY55</f>
        <v>0</v>
      </c>
      <c r="DZ97" s="97">
        <f>Seniori!DZ55</f>
        <v>0</v>
      </c>
      <c r="EA97" s="97">
        <f>Seniori!EA55</f>
        <v>0</v>
      </c>
      <c r="EB97" s="97">
        <f>Seniori!EB55</f>
        <v>0</v>
      </c>
      <c r="EC97" s="97">
        <f>Seniori!EC55</f>
        <v>0</v>
      </c>
      <c r="ED97" s="97">
        <f>Seniori!ED55</f>
        <v>0</v>
      </c>
      <c r="EE97" s="97">
        <f>Seniori!EE55</f>
        <v>0</v>
      </c>
      <c r="EF97" s="97">
        <f>Seniori!EF55</f>
        <v>0</v>
      </c>
      <c r="EG97" s="97">
        <f>Seniori!EG55</f>
        <v>0</v>
      </c>
      <c r="EH97" s="97">
        <f>Seniori!EH55</f>
        <v>0</v>
      </c>
      <c r="EI97" s="97">
        <f>Seniori!EI55</f>
        <v>0</v>
      </c>
      <c r="EJ97" s="97">
        <f>Seniori!EJ55</f>
        <v>0</v>
      </c>
      <c r="EK97" s="97">
        <f>Seniori!EK55</f>
        <v>0</v>
      </c>
      <c r="EL97" s="97">
        <f>Seniori!EL55</f>
        <v>0</v>
      </c>
      <c r="EM97" s="97">
        <f>Seniori!EM55</f>
        <v>0</v>
      </c>
      <c r="EN97" s="97">
        <f>Seniori!EN55</f>
        <v>0</v>
      </c>
      <c r="EO97" s="97">
        <f>Seniori!EO55</f>
        <v>0</v>
      </c>
      <c r="EP97" s="97">
        <f>Seniori!EP55</f>
        <v>0</v>
      </c>
      <c r="EQ97" s="97">
        <f>Seniori!EQ55</f>
        <v>0</v>
      </c>
      <c r="ER97" s="97">
        <f>Seniori!ER55</f>
        <v>0</v>
      </c>
      <c r="ES97" s="97">
        <f>Seniori!ES55</f>
        <v>0</v>
      </c>
      <c r="ET97" s="97">
        <f>Seniori!ET55</f>
        <v>0</v>
      </c>
      <c r="EU97" s="97">
        <f>Seniori!EU55</f>
        <v>0</v>
      </c>
      <c r="EV97" s="97">
        <f>Seniori!EV55</f>
        <v>0</v>
      </c>
      <c r="EW97" s="97">
        <f>Seniori!EW55</f>
        <v>0</v>
      </c>
      <c r="EX97" s="97">
        <f>Seniori!EX55</f>
        <v>0</v>
      </c>
      <c r="EY97" s="97">
        <f>Seniori!EY55</f>
        <v>0</v>
      </c>
      <c r="EZ97" s="97">
        <f>Seniori!EZ55</f>
        <v>0</v>
      </c>
      <c r="FA97" s="97">
        <f>Seniori!FA55</f>
        <v>0</v>
      </c>
      <c r="FB97" s="97">
        <f>Seniori!FB55</f>
        <v>0</v>
      </c>
      <c r="FC97" s="97">
        <f>Seniori!FC55</f>
        <v>3</v>
      </c>
      <c r="FD97" s="97">
        <f>Seniori!FD55</f>
        <v>9</v>
      </c>
      <c r="FE97" s="97">
        <f>Seniori!FE55</f>
        <v>0</v>
      </c>
      <c r="FF97" s="97">
        <f>Seniori!FF55</f>
        <v>0</v>
      </c>
      <c r="FG97" s="97">
        <f>Seniori!FG55</f>
        <v>0</v>
      </c>
      <c r="FH97" s="97">
        <f>Seniori!FH55</f>
        <v>0</v>
      </c>
      <c r="FI97" s="97">
        <f>Seniori!FI55</f>
        <v>0</v>
      </c>
      <c r="FJ97" s="97">
        <f>Seniori!FJ55</f>
        <v>0</v>
      </c>
      <c r="FK97" s="97">
        <f>Seniori!FK55</f>
        <v>0</v>
      </c>
      <c r="FL97" s="97">
        <f>Seniori!FL55</f>
        <v>0</v>
      </c>
      <c r="FM97" s="97">
        <f>Seniori!FM55</f>
        <v>0</v>
      </c>
      <c r="FN97" s="97">
        <f>Seniori!FN55</f>
        <v>0</v>
      </c>
      <c r="FO97" s="97">
        <f>Seniori!FO55</f>
        <v>0</v>
      </c>
      <c r="FP97" s="97">
        <f>Seniori!FP55</f>
        <v>0</v>
      </c>
      <c r="FQ97" s="97">
        <f>Seniori!FQ55</f>
        <v>0</v>
      </c>
      <c r="FR97" s="97">
        <f>Seniori!FR55</f>
        <v>0</v>
      </c>
      <c r="FS97" s="97">
        <f>Seniori!FS55</f>
        <v>0</v>
      </c>
      <c r="FT97" s="97">
        <f>Seniori!FT55</f>
        <v>0</v>
      </c>
      <c r="FU97" s="97">
        <f>Seniori!FU55</f>
        <v>0</v>
      </c>
      <c r="FV97" s="97">
        <f>Seniori!FV55</f>
        <v>0</v>
      </c>
      <c r="FW97" s="97">
        <f>Seniori!FW55</f>
        <v>0</v>
      </c>
      <c r="FX97" s="97">
        <f>Seniori!FX55</f>
        <v>0</v>
      </c>
      <c r="FY97" s="97">
        <f>Seniori!FY55</f>
        <v>0</v>
      </c>
      <c r="FZ97" s="97">
        <f>Seniori!FZ55</f>
        <v>0</v>
      </c>
      <c r="GA97" s="97">
        <f>Seniori!GA55</f>
        <v>0</v>
      </c>
      <c r="GB97" s="97">
        <f>Seniori!GB55</f>
        <v>0</v>
      </c>
      <c r="GC97" s="97">
        <f>Seniori!GC55</f>
        <v>0</v>
      </c>
      <c r="GD97" s="97">
        <f>Seniori!GD55</f>
        <v>0</v>
      </c>
      <c r="GE97" s="97">
        <f>Seniori!GE55</f>
        <v>0</v>
      </c>
      <c r="GF97" s="97">
        <f>Seniori!GF55</f>
        <v>0</v>
      </c>
      <c r="GG97" s="97">
        <f>Seniori!GG55</f>
        <v>0</v>
      </c>
      <c r="GH97" s="97">
        <f>Seniori!GH55</f>
        <v>0</v>
      </c>
      <c r="GI97" s="97">
        <f>Seniori!GI55</f>
        <v>0</v>
      </c>
      <c r="GJ97" s="97">
        <f>Seniori!GJ55</f>
        <v>0</v>
      </c>
      <c r="GK97" s="97">
        <f>Seniori!GK55</f>
        <v>0</v>
      </c>
      <c r="GL97" s="97">
        <f>Seniori!GL55</f>
        <v>0</v>
      </c>
      <c r="GM97" s="97">
        <f>Seniori!GM55</f>
        <v>0</v>
      </c>
      <c r="GN97" s="97">
        <f>Seniori!GN55</f>
        <v>0</v>
      </c>
      <c r="GO97" s="97">
        <f>Seniori!GO55</f>
        <v>0</v>
      </c>
      <c r="GP97" s="97">
        <f>Seniori!GP55</f>
        <v>0</v>
      </c>
      <c r="GQ97" s="97">
        <f>Seniori!GQ55</f>
        <v>0</v>
      </c>
      <c r="GR97" s="97">
        <f>Seniori!GR55</f>
        <v>0</v>
      </c>
      <c r="GS97" s="97">
        <f>Seniori!GS55</f>
        <v>0</v>
      </c>
      <c r="GT97" s="97">
        <f>Seniori!GT55</f>
        <v>0</v>
      </c>
      <c r="GU97" s="97">
        <f>Seniori!GU55</f>
        <v>0</v>
      </c>
      <c r="GV97" s="97">
        <f>Seniori!GV55</f>
        <v>0</v>
      </c>
      <c r="GW97" s="97">
        <f>Seniori!GW55</f>
        <v>0</v>
      </c>
      <c r="GX97" s="97">
        <f>Seniori!GX55</f>
        <v>0</v>
      </c>
      <c r="GY97" s="97">
        <f>Seniori!GY55</f>
        <v>0</v>
      </c>
      <c r="GZ97" s="97">
        <f>Seniori!GZ55</f>
        <v>0</v>
      </c>
      <c r="HA97" s="97">
        <f>Seniori!HA55</f>
        <v>0</v>
      </c>
      <c r="HB97" s="97">
        <f>Seniori!HB55</f>
        <v>0</v>
      </c>
      <c r="HC97" s="97">
        <f>Seniori!HC55</f>
        <v>0</v>
      </c>
      <c r="HD97" s="97">
        <f>Seniori!HD55</f>
        <v>0</v>
      </c>
      <c r="HE97" s="97">
        <f>Seniori!HE55</f>
        <v>0</v>
      </c>
      <c r="HF97" s="97">
        <f>Seniori!HF55</f>
        <v>0</v>
      </c>
      <c r="HG97" s="97">
        <f>Seniori!HG55</f>
        <v>0</v>
      </c>
      <c r="HH97" s="97">
        <f>Seniori!HH55</f>
        <v>0</v>
      </c>
      <c r="HI97" s="97">
        <f>Seniori!HI55</f>
        <v>0</v>
      </c>
      <c r="HJ97" s="97">
        <f>Seniori!HJ55</f>
        <v>0</v>
      </c>
      <c r="HK97" s="97">
        <f>Seniori!HK55</f>
        <v>0</v>
      </c>
      <c r="HL97" s="97">
        <f>Seniori!HL55</f>
        <v>0</v>
      </c>
      <c r="HM97" s="97">
        <f>Seniori!HM55</f>
        <v>0</v>
      </c>
      <c r="HN97" s="97">
        <f>Seniori!HN55</f>
        <v>0</v>
      </c>
      <c r="HO97" s="97">
        <f>Seniori!HO55</f>
        <v>0</v>
      </c>
      <c r="HP97" s="97">
        <f>Seniori!HP55</f>
        <v>0</v>
      </c>
      <c r="HQ97" s="97">
        <f>Seniori!HQ55</f>
        <v>0</v>
      </c>
      <c r="HR97" s="97">
        <f>Seniori!HR55</f>
        <v>0</v>
      </c>
      <c r="HS97" s="97">
        <f>Seniori!HS55</f>
        <v>0</v>
      </c>
      <c r="HT97" s="97">
        <f>Seniori!HT55</f>
        <v>0</v>
      </c>
      <c r="HU97" s="97">
        <f>Seniori!HU55</f>
        <v>0</v>
      </c>
      <c r="HV97" s="97">
        <f>Seniori!HV55</f>
        <v>0</v>
      </c>
      <c r="HW97" s="97">
        <f>Seniori!HW55</f>
        <v>0</v>
      </c>
      <c r="HX97" s="97">
        <f>Seniori!HX55</f>
        <v>0</v>
      </c>
      <c r="HY97" s="97">
        <f>Seniori!HY55</f>
        <v>0</v>
      </c>
      <c r="HZ97" s="97">
        <f>Seniori!HZ55</f>
        <v>0</v>
      </c>
      <c r="IA97" s="97">
        <f>Seniori!IA55</f>
        <v>0</v>
      </c>
      <c r="IB97" s="97">
        <f>Seniori!IB55</f>
        <v>0</v>
      </c>
      <c r="IC97" s="97">
        <f>Seniori!IC55</f>
        <v>0</v>
      </c>
      <c r="ID97" s="97">
        <f>Seniori!ID55</f>
        <v>0</v>
      </c>
      <c r="IE97" s="97">
        <f>Seniori!IE55</f>
        <v>0</v>
      </c>
      <c r="IF97" s="97">
        <f>Seniori!IF55</f>
        <v>0</v>
      </c>
      <c r="IG97" s="97">
        <f>Seniori!IG55</f>
        <v>0</v>
      </c>
      <c r="IH97" s="97">
        <f>Seniori!IH55</f>
        <v>0</v>
      </c>
      <c r="II97" s="97">
        <f>Seniori!II55</f>
        <v>0</v>
      </c>
      <c r="IJ97" s="97">
        <f>Seniori!IJ55</f>
        <v>0</v>
      </c>
      <c r="IK97" s="97">
        <f>Seniori!IK55</f>
        <v>0</v>
      </c>
      <c r="IL97" s="97">
        <f>Seniori!IL55</f>
        <v>0</v>
      </c>
      <c r="IM97" s="97">
        <f>Seniori!IM55</f>
        <v>0</v>
      </c>
      <c r="IN97" s="97">
        <f>Seniori!IN55</f>
        <v>0</v>
      </c>
      <c r="IO97" s="97">
        <f>Seniori!IO55</f>
        <v>0</v>
      </c>
      <c r="IP97" s="97">
        <f>Seniori!IP55</f>
        <v>0</v>
      </c>
      <c r="IQ97" s="97">
        <f>Seniori!IQ55</f>
        <v>0</v>
      </c>
      <c r="IR97" s="97">
        <f>Seniori!IR55</f>
        <v>0</v>
      </c>
      <c r="IS97" s="97">
        <f>Seniori!IS55</f>
        <v>0</v>
      </c>
      <c r="IT97" s="97">
        <f>Seniori!IT55</f>
        <v>0</v>
      </c>
      <c r="IU97" s="97">
        <f>Seniori!IU55</f>
        <v>0</v>
      </c>
      <c r="IV97" s="97">
        <f>Seniori!IV55</f>
        <v>0</v>
      </c>
      <c r="IW97" s="97">
        <f>Seniori!IW55</f>
        <v>0</v>
      </c>
      <c r="IX97" s="97">
        <f>Seniori!IX55</f>
        <v>0</v>
      </c>
      <c r="IY97" s="97">
        <f>Seniori!IY55</f>
        <v>0</v>
      </c>
      <c r="IZ97" s="97">
        <f>Seniori!IZ55</f>
        <v>0</v>
      </c>
      <c r="JA97" s="97">
        <f>Seniori!JA55</f>
        <v>0</v>
      </c>
      <c r="JB97" s="97">
        <f>Seniori!JB55</f>
        <v>0</v>
      </c>
      <c r="JC97" s="97">
        <f>Seniori!JC55</f>
        <v>0</v>
      </c>
      <c r="JD97" s="97">
        <f>Seniori!JD55</f>
        <v>0</v>
      </c>
      <c r="JE97" s="97">
        <f>Seniori!JE55</f>
        <v>0</v>
      </c>
      <c r="JF97" s="97">
        <f>Seniori!JF55</f>
        <v>0</v>
      </c>
      <c r="JG97" s="97">
        <f>Seniori!JG55</f>
        <v>0</v>
      </c>
      <c r="JH97" s="97">
        <f>Seniori!JH55</f>
        <v>0</v>
      </c>
      <c r="JI97" s="97">
        <f>Seniori!JI55</f>
        <v>0</v>
      </c>
      <c r="JJ97" s="97">
        <f>Seniori!JJ55</f>
        <v>0</v>
      </c>
      <c r="JK97" s="97">
        <f>Seniori!JK55</f>
        <v>0</v>
      </c>
      <c r="JL97" s="97">
        <f>Seniori!JL55</f>
        <v>0</v>
      </c>
      <c r="JM97" s="97">
        <f>Seniori!JM55</f>
        <v>0</v>
      </c>
      <c r="JN97" s="97">
        <f>Seniori!JN55</f>
        <v>0</v>
      </c>
      <c r="JO97" s="97">
        <f>Seniori!JO55</f>
        <v>0</v>
      </c>
      <c r="JP97" s="97">
        <f>Seniori!JP55</f>
        <v>0</v>
      </c>
      <c r="JQ97" s="97">
        <f>Seniori!JQ55</f>
        <v>0</v>
      </c>
      <c r="JR97" s="97">
        <f>Seniori!JR55</f>
        <v>0</v>
      </c>
      <c r="JS97" s="97">
        <f>Seniori!JS55</f>
        <v>0</v>
      </c>
      <c r="JT97" s="97">
        <f>Seniori!JT55</f>
        <v>0</v>
      </c>
      <c r="JU97" s="97">
        <f>Seniori!JU55</f>
        <v>0</v>
      </c>
      <c r="JV97" s="97">
        <f>Seniori!JV55</f>
        <v>0</v>
      </c>
      <c r="JW97" s="97">
        <f>Seniori!JW55</f>
        <v>0</v>
      </c>
      <c r="JX97" s="97">
        <f>Seniori!JX55</f>
        <v>0</v>
      </c>
      <c r="JY97" s="97">
        <f>Seniori!JY55</f>
        <v>0</v>
      </c>
      <c r="JZ97" s="97">
        <f>Seniori!JZ55</f>
        <v>0</v>
      </c>
      <c r="KA97" s="97">
        <f>Seniori!KA55</f>
        <v>0</v>
      </c>
      <c r="KB97" s="97">
        <f>Seniori!KB55</f>
        <v>0</v>
      </c>
      <c r="KC97" s="97">
        <f>Seniori!KC55</f>
        <v>0</v>
      </c>
      <c r="KD97" s="97">
        <f>Seniori!KD55</f>
        <v>0</v>
      </c>
      <c r="KE97" s="97">
        <f>Seniori!KE55</f>
        <v>0</v>
      </c>
      <c r="KF97" s="97">
        <f>Seniori!KF55</f>
        <v>0</v>
      </c>
      <c r="KG97" s="97">
        <f>Seniori!KG55</f>
        <v>0</v>
      </c>
      <c r="KH97" s="97">
        <f>Seniori!KH55</f>
        <v>0</v>
      </c>
      <c r="KI97" s="97">
        <f>Seniori!KI55</f>
        <v>0</v>
      </c>
      <c r="KJ97" s="97">
        <f>Seniori!KJ55</f>
        <v>0</v>
      </c>
      <c r="KK97" s="97">
        <f>Seniori!KK55</f>
        <v>0</v>
      </c>
      <c r="KL97" s="97">
        <f>Seniori!KL55</f>
        <v>0</v>
      </c>
      <c r="KM97" s="97">
        <f>Seniori!KM55</f>
        <v>0</v>
      </c>
      <c r="KN97" s="97">
        <f>Seniori!KN55</f>
        <v>0</v>
      </c>
      <c r="KO97" s="97" t="str">
        <f>Seniori!KO55</f>
        <v>o</v>
      </c>
      <c r="KP97" s="97">
        <f>Seniori!KP55</f>
        <v>0</v>
      </c>
      <c r="KQ97" s="97">
        <f>Seniori!KQ55</f>
        <v>0</v>
      </c>
      <c r="KR97" s="97">
        <f>Seniori!KR55</f>
        <v>0</v>
      </c>
      <c r="KS97" s="97">
        <f>Seniori!KS55</f>
        <v>0</v>
      </c>
      <c r="KT97" s="97">
        <f>Seniori!KT55</f>
        <v>0</v>
      </c>
      <c r="KU97" s="97">
        <f>Seniori!KU55</f>
        <v>0</v>
      </c>
      <c r="KV97" s="97">
        <f>Seniori!KV55</f>
        <v>0</v>
      </c>
      <c r="KW97" s="97">
        <f>Seniori!KW55</f>
        <v>0</v>
      </c>
      <c r="KX97" s="97">
        <f>Seniori!KX55</f>
        <v>0</v>
      </c>
      <c r="KY97" s="97">
        <f>Seniori!KY55</f>
        <v>0</v>
      </c>
      <c r="KZ97" s="97">
        <f>Seniori!KZ55</f>
        <v>0</v>
      </c>
      <c r="LA97" s="97">
        <f>Seniori!LA55</f>
        <v>0</v>
      </c>
      <c r="LB97" s="97">
        <f>Seniori!LB55</f>
        <v>0</v>
      </c>
      <c r="LC97" s="97">
        <f>Seniori!LC55</f>
        <v>0</v>
      </c>
      <c r="LD97" s="97">
        <f>Seniori!LD55</f>
        <v>0</v>
      </c>
      <c r="LE97" s="97">
        <f>Seniori!LE55</f>
        <v>0</v>
      </c>
      <c r="LF97" s="97">
        <f>Seniori!LF55</f>
        <v>0</v>
      </c>
      <c r="LG97" s="97">
        <f>Seniori!LG55</f>
        <v>0</v>
      </c>
      <c r="LH97" s="97">
        <f>Seniori!LH55</f>
        <v>0</v>
      </c>
      <c r="LI97" s="97">
        <f>Seniori!LI55</f>
        <v>0</v>
      </c>
      <c r="LJ97" s="97">
        <f>Seniori!LJ55</f>
        <v>0</v>
      </c>
      <c r="LK97" s="97">
        <f>Seniori!LK55</f>
        <v>0</v>
      </c>
      <c r="LL97" s="97">
        <f>Seniori!LL55</f>
        <v>0</v>
      </c>
      <c r="LM97" s="97">
        <f>Seniori!LM55</f>
        <v>0</v>
      </c>
      <c r="LN97" s="97">
        <f>Seniori!LN55</f>
        <v>0</v>
      </c>
      <c r="LO97" s="97">
        <f>Seniori!LO55</f>
        <v>0</v>
      </c>
      <c r="LP97" s="97">
        <f>Seniori!LP55</f>
        <v>0</v>
      </c>
      <c r="LQ97" s="97">
        <f>Seniori!LQ55</f>
        <v>0</v>
      </c>
      <c r="LR97" s="97">
        <f>Seniori!LR55</f>
        <v>0</v>
      </c>
      <c r="LS97" s="97">
        <f>Seniori!LS55</f>
        <v>0</v>
      </c>
      <c r="LT97" s="97">
        <f>Seniori!LT55</f>
        <v>0</v>
      </c>
      <c r="LU97" s="97">
        <f>Seniori!LU55</f>
        <v>0</v>
      </c>
      <c r="LV97" s="97">
        <f>Seniori!LV55</f>
        <v>0</v>
      </c>
      <c r="LW97" s="97">
        <f>Seniori!LW55</f>
        <v>0</v>
      </c>
      <c r="LX97" s="97">
        <f>Seniori!LX55</f>
        <v>0</v>
      </c>
      <c r="LY97" s="97">
        <f>Seniori!LY55</f>
        <v>0</v>
      </c>
      <c r="LZ97" s="97">
        <f>Seniori!LZ55</f>
        <v>0</v>
      </c>
      <c r="MA97" s="97">
        <f>Seniori!MA55</f>
        <v>0</v>
      </c>
      <c r="MB97" s="97">
        <f>Seniori!MB55</f>
        <v>0</v>
      </c>
      <c r="MC97" s="97">
        <f>Seniori!MC55</f>
        <v>0</v>
      </c>
      <c r="MD97" s="97">
        <f>Seniori!MD55</f>
        <v>0</v>
      </c>
      <c r="ME97" s="97">
        <f>Seniori!ME55</f>
        <v>0</v>
      </c>
      <c r="MF97" s="97">
        <f>Seniori!MF55</f>
        <v>0</v>
      </c>
      <c r="MG97" s="97">
        <f>Seniori!MG55</f>
        <v>0</v>
      </c>
      <c r="MH97" s="97">
        <f>Seniori!MH55</f>
        <v>0</v>
      </c>
      <c r="MI97" s="97">
        <f>Seniori!MI55</f>
        <v>0</v>
      </c>
      <c r="MJ97" s="97">
        <f>Seniori!MJ55</f>
        <v>0</v>
      </c>
      <c r="MK97" s="97">
        <f>Seniori!MK55</f>
        <v>0</v>
      </c>
      <c r="ML97" s="97">
        <f>Seniori!ML55</f>
        <v>0</v>
      </c>
      <c r="MM97" s="97">
        <f>Seniori!MM55</f>
        <v>0</v>
      </c>
      <c r="MN97" s="97">
        <f>Seniori!MN55</f>
        <v>0</v>
      </c>
      <c r="MO97" s="97">
        <f>Seniori!MO55</f>
        <v>0</v>
      </c>
      <c r="MP97" s="97">
        <f>Seniori!MP55</f>
        <v>0</v>
      </c>
      <c r="MQ97" s="97">
        <f>Seniori!MQ55</f>
        <v>0</v>
      </c>
      <c r="MR97" s="97">
        <f>Seniori!MR55</f>
        <v>0</v>
      </c>
      <c r="MS97" s="97">
        <f>Seniori!MS55</f>
        <v>0</v>
      </c>
      <c r="MT97" s="97">
        <f>Seniori!MT55</f>
        <v>0</v>
      </c>
      <c r="MU97" s="97">
        <f>Seniori!MU55</f>
        <v>0</v>
      </c>
      <c r="MV97" s="97">
        <f>Seniori!MV55</f>
        <v>0</v>
      </c>
      <c r="MW97" s="97">
        <f>Seniori!MW55</f>
        <v>0</v>
      </c>
      <c r="MX97" s="97">
        <f>Seniori!MX55</f>
        <v>0</v>
      </c>
      <c r="MY97" s="97">
        <f>Seniori!MY55</f>
        <v>0</v>
      </c>
      <c r="MZ97" s="97">
        <f>Seniori!MZ55</f>
        <v>0</v>
      </c>
      <c r="NA97" s="97">
        <f>Seniori!NA55</f>
        <v>0</v>
      </c>
      <c r="NB97" s="97">
        <f>Seniori!NB55</f>
        <v>0</v>
      </c>
      <c r="NC97" s="97">
        <f>Seniori!NC55</f>
        <v>0</v>
      </c>
      <c r="ND97" s="97">
        <f>Seniori!ND55</f>
        <v>0</v>
      </c>
      <c r="NE97" s="97">
        <f>Seniori!NE55</f>
        <v>0</v>
      </c>
      <c r="NF97" s="97">
        <f>Seniori!NF55</f>
        <v>0</v>
      </c>
      <c r="NG97" s="97">
        <f>Seniori!NG55</f>
        <v>0</v>
      </c>
      <c r="NH97" s="97">
        <f>Seniori!NH55</f>
        <v>0</v>
      </c>
      <c r="NI97" s="97">
        <f>Seniori!NI55</f>
        <v>0</v>
      </c>
      <c r="NJ97" s="97">
        <f>Seniori!NJ55</f>
        <v>0</v>
      </c>
      <c r="NK97" s="97">
        <f>Seniori!NK55</f>
        <v>0</v>
      </c>
      <c r="NL97" s="97">
        <f>Seniori!NL55</f>
        <v>0</v>
      </c>
      <c r="NM97" s="97">
        <f>Seniori!NM55</f>
        <v>0</v>
      </c>
      <c r="NN97" s="97">
        <f>Seniori!NN55</f>
        <v>0</v>
      </c>
      <c r="NO97" s="97">
        <f>Seniori!NO55</f>
        <v>0</v>
      </c>
      <c r="NP97" s="97">
        <f>Seniori!NP55</f>
        <v>0</v>
      </c>
      <c r="NQ97" s="97">
        <f>Seniori!NQ55</f>
        <v>0</v>
      </c>
      <c r="NR97" s="97">
        <f>Seniori!NR55</f>
        <v>0</v>
      </c>
      <c r="NS97" s="97">
        <f>Seniori!NS55</f>
        <v>0</v>
      </c>
      <c r="NT97" s="97">
        <f>Seniori!NT55</f>
        <v>0</v>
      </c>
      <c r="NU97" s="97">
        <f>Seniori!NU55</f>
        <v>0</v>
      </c>
      <c r="NV97" s="97">
        <f>Seniori!NV55</f>
        <v>0</v>
      </c>
      <c r="NW97" s="97">
        <f>Seniori!NW55</f>
        <v>0</v>
      </c>
      <c r="NX97" s="97">
        <f>Seniori!NX55</f>
        <v>0</v>
      </c>
      <c r="NY97" s="97">
        <f>Seniori!NY55</f>
        <v>0</v>
      </c>
      <c r="NZ97" s="97">
        <f>Seniori!NZ55</f>
        <v>0</v>
      </c>
      <c r="OA97" s="97">
        <f>Seniori!OA55</f>
        <v>0</v>
      </c>
      <c r="OB97" s="97">
        <f>Seniori!OB55</f>
        <v>0</v>
      </c>
      <c r="OC97" s="97">
        <f>Seniori!OC55</f>
        <v>0</v>
      </c>
      <c r="OD97" s="97">
        <f>Seniori!OD55</f>
        <v>0</v>
      </c>
      <c r="OE97" s="97">
        <f>Seniori!OE55</f>
        <v>0</v>
      </c>
      <c r="OF97" s="97">
        <f>Seniori!OF55</f>
        <v>0</v>
      </c>
      <c r="OG97" s="97">
        <f>Seniori!OG55</f>
        <v>0</v>
      </c>
      <c r="OH97" s="97">
        <f>Seniori!OH55</f>
        <v>0</v>
      </c>
      <c r="OI97" s="97">
        <f>Seniori!OI55</f>
        <v>0</v>
      </c>
      <c r="OJ97" s="97">
        <f>Seniori!OJ55</f>
        <v>0</v>
      </c>
      <c r="OK97" s="97">
        <f>Seniori!OK55</f>
        <v>0</v>
      </c>
      <c r="OL97" s="97">
        <f>Seniori!OL55</f>
        <v>0</v>
      </c>
      <c r="OM97" s="97">
        <f>Seniori!OM55</f>
        <v>0</v>
      </c>
      <c r="ON97" s="97">
        <f>Seniori!ON55</f>
        <v>0</v>
      </c>
      <c r="OO97" s="97">
        <f>Seniori!OO55</f>
        <v>0</v>
      </c>
      <c r="OP97" s="97">
        <f>Seniori!OP55</f>
        <v>0</v>
      </c>
      <c r="OQ97" s="97">
        <f>Seniori!OQ55</f>
        <v>0</v>
      </c>
      <c r="OR97" s="97">
        <f>Seniori!OR55</f>
        <v>0</v>
      </c>
      <c r="OS97" s="97">
        <f>Seniori!OS55</f>
        <v>0</v>
      </c>
      <c r="OT97" s="97">
        <f>Seniori!OT55</f>
        <v>0</v>
      </c>
      <c r="OU97" s="97">
        <f>Seniori!OU55</f>
        <v>0</v>
      </c>
      <c r="OV97" s="97">
        <f>Seniori!OV55</f>
        <v>0</v>
      </c>
      <c r="OW97" s="97">
        <f>Seniori!OW55</f>
        <v>0</v>
      </c>
      <c r="OX97" s="97">
        <f>Seniori!OX55</f>
        <v>0</v>
      </c>
      <c r="OY97" s="97">
        <f>Seniori!OY55</f>
        <v>0</v>
      </c>
      <c r="OZ97" s="97">
        <f>Seniori!OZ55</f>
        <v>0</v>
      </c>
      <c r="PA97" s="97">
        <f>Seniori!PA55</f>
        <v>0</v>
      </c>
      <c r="PB97" s="97">
        <f>Seniori!PB55</f>
        <v>0</v>
      </c>
      <c r="PC97" s="97">
        <f>Seniori!PC55</f>
        <v>0</v>
      </c>
      <c r="PD97" s="97">
        <f>Seniori!PD55</f>
        <v>0</v>
      </c>
      <c r="PE97" s="97">
        <f>Seniori!PE55</f>
        <v>0</v>
      </c>
      <c r="PF97" s="97">
        <f>Seniori!PF55</f>
        <v>0</v>
      </c>
      <c r="PG97" s="97">
        <f>Seniori!PG55</f>
        <v>0</v>
      </c>
      <c r="PH97" s="97">
        <f>Seniori!PH55</f>
        <v>0</v>
      </c>
      <c r="PI97" s="97">
        <f>Seniori!PI55</f>
        <v>0</v>
      </c>
      <c r="PJ97" s="97">
        <f>Seniori!PJ55</f>
        <v>0</v>
      </c>
      <c r="PK97" s="97">
        <f>Seniori!PK55</f>
        <v>0</v>
      </c>
      <c r="PL97" s="97">
        <f>Seniori!PL55</f>
        <v>0</v>
      </c>
      <c r="PM97" s="97">
        <f>Seniori!PM55</f>
        <v>0</v>
      </c>
      <c r="PN97" s="97">
        <f>Seniori!PN55</f>
        <v>0</v>
      </c>
      <c r="PO97" s="97">
        <f>Seniori!PO55</f>
        <v>0</v>
      </c>
      <c r="PP97" s="97">
        <f>Seniori!PP55</f>
        <v>0</v>
      </c>
      <c r="PQ97" s="97">
        <f>Seniori!PQ55</f>
        <v>0</v>
      </c>
      <c r="PR97" s="97">
        <f>Seniori!PR55</f>
        <v>0</v>
      </c>
      <c r="PS97" s="97">
        <f>Seniori!PS55</f>
        <v>0</v>
      </c>
      <c r="PT97" s="97">
        <f>Seniori!PT55</f>
        <v>0</v>
      </c>
      <c r="PU97" s="97">
        <f>Seniori!PU55</f>
        <v>0</v>
      </c>
      <c r="PV97" s="97">
        <f>Seniori!PV55</f>
        <v>0</v>
      </c>
      <c r="PW97" s="97">
        <f>Seniori!PW55</f>
        <v>0</v>
      </c>
      <c r="PX97" s="97">
        <f>Seniori!PX55</f>
        <v>0</v>
      </c>
      <c r="PY97" s="97">
        <f>Seniori!PY55</f>
        <v>0</v>
      </c>
      <c r="PZ97" s="97">
        <f>Seniori!PZ55</f>
        <v>0</v>
      </c>
      <c r="QA97" s="97">
        <f>Seniori!QA55</f>
        <v>0</v>
      </c>
      <c r="QB97" s="97">
        <f>Seniori!QB55</f>
        <v>0</v>
      </c>
      <c r="QC97" s="97">
        <f>Seniori!QC55</f>
        <v>0</v>
      </c>
      <c r="QD97" s="97">
        <f>Seniori!QD55</f>
        <v>0</v>
      </c>
      <c r="QE97" s="97">
        <f>Seniori!QE55</f>
        <v>0</v>
      </c>
      <c r="QF97" s="97">
        <f>Seniori!QF55</f>
        <v>0</v>
      </c>
      <c r="QG97" s="97">
        <f>Seniori!QG55</f>
        <v>0</v>
      </c>
      <c r="QH97" s="97">
        <f>Seniori!QH55</f>
        <v>0</v>
      </c>
      <c r="QI97" s="97">
        <f>Seniori!QI55</f>
        <v>0</v>
      </c>
      <c r="QJ97" s="97">
        <f>Seniori!QJ55</f>
        <v>0</v>
      </c>
      <c r="QK97" s="97">
        <f>Seniori!QK55</f>
        <v>0</v>
      </c>
      <c r="QL97" s="97">
        <f>Seniori!QL55</f>
        <v>0</v>
      </c>
      <c r="QM97" s="97">
        <f>Seniori!QM55</f>
        <v>0</v>
      </c>
      <c r="QN97" s="97">
        <f>Seniori!QN55</f>
        <v>0</v>
      </c>
      <c r="QO97" s="97">
        <f>Seniori!QO55</f>
        <v>0</v>
      </c>
      <c r="QP97" s="97">
        <f>Seniori!QP55</f>
        <v>0</v>
      </c>
      <c r="QQ97" s="97">
        <f>Seniori!QQ55</f>
        <v>0</v>
      </c>
      <c r="QR97" s="97">
        <f>Seniori!QR55</f>
        <v>0</v>
      </c>
      <c r="QS97" s="97">
        <f>Seniori!QS55</f>
        <v>0</v>
      </c>
      <c r="QT97" s="97">
        <f>Seniori!QT55</f>
        <v>0</v>
      </c>
      <c r="QU97" s="97">
        <f>Seniori!QU55</f>
        <v>0</v>
      </c>
      <c r="QV97" s="97">
        <f>Seniori!QV55</f>
        <v>0</v>
      </c>
      <c r="QW97" s="97">
        <f>Seniori!QW55</f>
        <v>0</v>
      </c>
      <c r="QX97" s="97">
        <f>Seniori!QX55</f>
        <v>0</v>
      </c>
      <c r="QY97" s="97">
        <f>Seniori!QY55</f>
        <v>0</v>
      </c>
      <c r="QZ97" s="97">
        <f>Seniori!QZ55</f>
        <v>0</v>
      </c>
      <c r="RA97" s="97">
        <f>Seniori!RA55</f>
        <v>0</v>
      </c>
      <c r="RB97" s="97">
        <f>Seniori!RB55</f>
        <v>0</v>
      </c>
      <c r="RC97" s="97">
        <f>Seniori!RC55</f>
        <v>0</v>
      </c>
      <c r="RD97" s="97">
        <f>Seniori!RD55</f>
        <v>0</v>
      </c>
      <c r="RE97" s="97">
        <f>Seniori!RE55</f>
        <v>0</v>
      </c>
      <c r="RF97" s="97">
        <f>Seniori!RF55</f>
        <v>0</v>
      </c>
      <c r="RG97" s="97">
        <f>Seniori!RG55</f>
        <v>0</v>
      </c>
      <c r="RH97" s="97">
        <f>Seniori!RH55</f>
        <v>0</v>
      </c>
      <c r="RI97" s="97">
        <f>Seniori!RI55</f>
        <v>0</v>
      </c>
      <c r="RJ97" s="97">
        <f>Seniori!RJ55</f>
        <v>0</v>
      </c>
      <c r="RK97" s="97">
        <f>Seniori!RK55</f>
        <v>0</v>
      </c>
      <c r="RL97" s="97">
        <f>Seniori!RL55</f>
        <v>0</v>
      </c>
      <c r="RM97" s="97">
        <f>Seniori!RM55</f>
        <v>0</v>
      </c>
      <c r="RN97" s="97">
        <f>Seniori!RN55</f>
        <v>0</v>
      </c>
      <c r="RO97" s="97">
        <f>Seniori!RO55</f>
        <v>0</v>
      </c>
      <c r="RP97" s="97">
        <f>Seniori!RP55</f>
        <v>0</v>
      </c>
      <c r="RQ97" s="97">
        <f>Seniori!RQ55</f>
        <v>0</v>
      </c>
      <c r="RR97" s="97">
        <f>Seniori!RR55</f>
        <v>0</v>
      </c>
      <c r="RS97" s="97">
        <f>Seniori!RS55</f>
        <v>0</v>
      </c>
      <c r="RT97" s="97">
        <f>Seniori!RT55</f>
        <v>0</v>
      </c>
      <c r="RU97" s="97">
        <f>Seniori!RU55</f>
        <v>0</v>
      </c>
      <c r="RV97" s="97">
        <f>Seniori!RV55</f>
        <v>0</v>
      </c>
      <c r="RW97" s="97">
        <f>Seniori!RW55</f>
        <v>0</v>
      </c>
      <c r="RX97" s="97">
        <f>Seniori!RX55</f>
        <v>0</v>
      </c>
      <c r="RY97" s="97">
        <f>Seniori!RY55</f>
        <v>0</v>
      </c>
      <c r="RZ97" s="97">
        <f>Seniori!RZ55</f>
        <v>0</v>
      </c>
      <c r="SA97" s="97">
        <f>Seniori!SA55</f>
        <v>0</v>
      </c>
      <c r="SB97" s="97">
        <f>Seniori!SB55</f>
        <v>0</v>
      </c>
      <c r="SC97" s="97">
        <f>Seniori!SC55</f>
        <v>0</v>
      </c>
      <c r="SD97" s="97">
        <f>Seniori!SD55</f>
        <v>0</v>
      </c>
      <c r="SE97" s="97">
        <f>Seniori!SE55</f>
        <v>0</v>
      </c>
      <c r="SF97" s="97">
        <f>Seniori!SF55</f>
        <v>0</v>
      </c>
      <c r="SG97" s="97">
        <f>Seniori!SG55</f>
        <v>0</v>
      </c>
      <c r="SH97" s="97">
        <f>Seniori!SH55</f>
        <v>0</v>
      </c>
      <c r="SI97" s="97">
        <f>Seniori!SI55</f>
        <v>0</v>
      </c>
      <c r="SJ97" s="97">
        <f>Seniori!SJ55</f>
        <v>0</v>
      </c>
      <c r="SK97" s="97">
        <f>Seniori!SK55</f>
        <v>0</v>
      </c>
      <c r="SL97" s="97">
        <f>Seniori!SL55</f>
        <v>0</v>
      </c>
      <c r="SM97" s="97">
        <f>Seniori!SM55</f>
        <v>0</v>
      </c>
      <c r="SN97" s="97">
        <f>Seniori!SN55</f>
        <v>0</v>
      </c>
      <c r="SO97" s="97">
        <f>Seniori!SO55</f>
        <v>0</v>
      </c>
      <c r="SP97" s="97">
        <f>Seniori!SP55</f>
        <v>0</v>
      </c>
      <c r="SQ97" s="97">
        <f>Seniori!SQ55</f>
        <v>0</v>
      </c>
      <c r="SR97" s="97">
        <f>Seniori!SR55</f>
        <v>0</v>
      </c>
      <c r="SS97" s="97">
        <f>Seniori!SS55</f>
        <v>0</v>
      </c>
      <c r="ST97" s="97">
        <f>Seniori!ST55</f>
        <v>0</v>
      </c>
      <c r="SU97" s="97">
        <f>Seniori!SU55</f>
        <v>0</v>
      </c>
      <c r="SV97" s="97">
        <f>Seniori!SV55</f>
        <v>0</v>
      </c>
      <c r="SW97" s="97">
        <f>Seniori!SW55</f>
        <v>0</v>
      </c>
      <c r="SX97" s="97">
        <f>Seniori!SX55</f>
        <v>0</v>
      </c>
      <c r="SY97" s="97">
        <f>Seniori!SY55</f>
        <v>0</v>
      </c>
      <c r="SZ97" s="97">
        <f>Seniori!SZ55</f>
        <v>0</v>
      </c>
      <c r="TA97" s="97">
        <f>Seniori!TA55</f>
        <v>0</v>
      </c>
      <c r="TB97" s="97">
        <f>Seniori!TB55</f>
        <v>0</v>
      </c>
    </row>
    <row r="98" spans="1:522" s="1" customFormat="1" ht="18" customHeight="1" x14ac:dyDescent="0.2">
      <c r="A98" s="12"/>
      <c r="B98" s="11" t="s">
        <v>238</v>
      </c>
      <c r="C98" s="1">
        <v>12216</v>
      </c>
      <c r="D98" s="1">
        <v>2019</v>
      </c>
      <c r="E98" s="4" t="s">
        <v>237</v>
      </c>
      <c r="F98" s="1">
        <v>3559</v>
      </c>
      <c r="G98" s="9" t="s">
        <v>95</v>
      </c>
      <c r="H98" s="4" t="s">
        <v>412</v>
      </c>
      <c r="I98" s="1">
        <f>SUM(K98:TB98)</f>
        <v>12</v>
      </c>
      <c r="J98" s="12">
        <f>Tabuľka4[[#This Row],[Stĺpec9]]</f>
        <v>12</v>
      </c>
      <c r="K98" s="97">
        <f>Seniori!K56</f>
        <v>0</v>
      </c>
      <c r="L98" s="97">
        <f>Seniori!L56</f>
        <v>0</v>
      </c>
      <c r="M98" s="97">
        <f>Seniori!M56</f>
        <v>0</v>
      </c>
      <c r="N98" s="97">
        <f>Seniori!N56</f>
        <v>0</v>
      </c>
      <c r="O98" s="97">
        <f>Seniori!O56</f>
        <v>0</v>
      </c>
      <c r="P98" s="97">
        <f>Seniori!P56</f>
        <v>0</v>
      </c>
      <c r="Q98" s="97">
        <f>Seniori!Q56</f>
        <v>0</v>
      </c>
      <c r="R98" s="97">
        <f>Seniori!R56</f>
        <v>0</v>
      </c>
      <c r="S98" s="97">
        <f>Seniori!S56</f>
        <v>0</v>
      </c>
      <c r="T98" s="97">
        <f>Seniori!T56</f>
        <v>0</v>
      </c>
      <c r="U98" s="97">
        <f>Seniori!U56</f>
        <v>0</v>
      </c>
      <c r="V98" s="97">
        <f>Seniori!V56</f>
        <v>0</v>
      </c>
      <c r="W98" s="97">
        <f>Seniori!W56</f>
        <v>0</v>
      </c>
      <c r="X98" s="97">
        <f>Seniori!X56</f>
        <v>0</v>
      </c>
      <c r="Y98" s="97">
        <f>Seniori!Y56</f>
        <v>0</v>
      </c>
      <c r="Z98" s="97">
        <f>Seniori!Z56</f>
        <v>0</v>
      </c>
      <c r="AA98" s="97">
        <f>Seniori!AA56</f>
        <v>0</v>
      </c>
      <c r="AB98" s="97">
        <f>Seniori!AB56</f>
        <v>0</v>
      </c>
      <c r="AC98" s="97">
        <f>Seniori!AC56</f>
        <v>0</v>
      </c>
      <c r="AD98" s="97">
        <f>Seniori!AD56</f>
        <v>0</v>
      </c>
      <c r="AE98" s="97">
        <f>Seniori!AE56</f>
        <v>0</v>
      </c>
      <c r="AF98" s="97">
        <f>Seniori!AF56</f>
        <v>0</v>
      </c>
      <c r="AG98" s="97">
        <f>Seniori!AG56</f>
        <v>0</v>
      </c>
      <c r="AH98" s="97">
        <f>Seniori!AH56</f>
        <v>0</v>
      </c>
      <c r="AI98" s="97">
        <f>Seniori!AI56</f>
        <v>0</v>
      </c>
      <c r="AJ98" s="97">
        <f>Seniori!AJ56</f>
        <v>0</v>
      </c>
      <c r="AK98" s="97">
        <f>Seniori!AK56</f>
        <v>0</v>
      </c>
      <c r="AL98" s="97">
        <f>Seniori!AL56</f>
        <v>0</v>
      </c>
      <c r="AM98" s="97">
        <f>Seniori!AM56</f>
        <v>0</v>
      </c>
      <c r="AN98" s="97">
        <f>Seniori!AN56</f>
        <v>0</v>
      </c>
      <c r="AO98" s="97">
        <f>Seniori!AO56</f>
        <v>0</v>
      </c>
      <c r="AP98" s="97">
        <f>Seniori!AP56</f>
        <v>0</v>
      </c>
      <c r="AQ98" s="97">
        <f>Seniori!AQ56</f>
        <v>0</v>
      </c>
      <c r="AR98" s="97">
        <f>Seniori!AR56</f>
        <v>0</v>
      </c>
      <c r="AS98" s="97">
        <f>Seniori!AS56</f>
        <v>0</v>
      </c>
      <c r="AT98" s="97">
        <f>Seniori!AT56</f>
        <v>0</v>
      </c>
      <c r="AU98" s="97">
        <f>Seniori!AU56</f>
        <v>0</v>
      </c>
      <c r="AV98" s="97">
        <f>Seniori!AV56</f>
        <v>0</v>
      </c>
      <c r="AW98" s="97">
        <f>Seniori!AW56</f>
        <v>0</v>
      </c>
      <c r="AX98" s="97">
        <f>Seniori!AX56</f>
        <v>0</v>
      </c>
      <c r="AY98" s="97">
        <f>Seniori!AY56</f>
        <v>0</v>
      </c>
      <c r="AZ98" s="97">
        <f>Seniori!AZ56</f>
        <v>0</v>
      </c>
      <c r="BA98" s="97">
        <f>Seniori!BA56</f>
        <v>0</v>
      </c>
      <c r="BB98" s="97">
        <f>Seniori!BB56</f>
        <v>0</v>
      </c>
      <c r="BC98" s="97">
        <f>Seniori!BC56</f>
        <v>0</v>
      </c>
      <c r="BD98" s="97">
        <f>Seniori!BD56</f>
        <v>0</v>
      </c>
      <c r="BE98" s="97">
        <f>Seniori!BE56</f>
        <v>0</v>
      </c>
      <c r="BF98" s="97">
        <f>Seniori!BF56</f>
        <v>0</v>
      </c>
      <c r="BG98" s="97">
        <f>Seniori!BG56</f>
        <v>0</v>
      </c>
      <c r="BH98" s="97">
        <f>Seniori!BH56</f>
        <v>0</v>
      </c>
      <c r="BI98" s="97">
        <f>Seniori!BI56</f>
        <v>0</v>
      </c>
      <c r="BJ98" s="97">
        <f>Seniori!BJ56</f>
        <v>0</v>
      </c>
      <c r="BK98" s="97">
        <f>Seniori!BK56</f>
        <v>0</v>
      </c>
      <c r="BL98" s="97">
        <f>Seniori!BL56</f>
        <v>0</v>
      </c>
      <c r="BM98" s="97">
        <f>Seniori!BM56</f>
        <v>0</v>
      </c>
      <c r="BN98" s="97">
        <f>Seniori!BN56</f>
        <v>0</v>
      </c>
      <c r="BO98" s="97">
        <f>Seniori!BO56</f>
        <v>0</v>
      </c>
      <c r="BP98" s="97">
        <f>Seniori!BP56</f>
        <v>0</v>
      </c>
      <c r="BQ98" s="97">
        <f>Seniori!BQ56</f>
        <v>0</v>
      </c>
      <c r="BR98" s="97">
        <f>Seniori!BR56</f>
        <v>0</v>
      </c>
      <c r="BS98" s="97">
        <f>Seniori!BS56</f>
        <v>0</v>
      </c>
      <c r="BT98" s="97">
        <f>Seniori!BT56</f>
        <v>0</v>
      </c>
      <c r="BU98" s="97">
        <f>Seniori!BU56</f>
        <v>0</v>
      </c>
      <c r="BV98" s="97">
        <f>Seniori!BV56</f>
        <v>0</v>
      </c>
      <c r="BW98" s="97">
        <f>Seniori!BW56</f>
        <v>0</v>
      </c>
      <c r="BX98" s="97">
        <f>Seniori!BX56</f>
        <v>0</v>
      </c>
      <c r="BY98" s="97">
        <f>Seniori!BY56</f>
        <v>0</v>
      </c>
      <c r="BZ98" s="97">
        <f>Seniori!BZ56</f>
        <v>0</v>
      </c>
      <c r="CA98" s="97">
        <f>Seniori!CA56</f>
        <v>0</v>
      </c>
      <c r="CB98" s="97">
        <f>Seniori!CB56</f>
        <v>0</v>
      </c>
      <c r="CC98" s="97" t="str">
        <f>Seniori!CC56</f>
        <v>o</v>
      </c>
      <c r="CD98" s="97">
        <f>Seniori!CD56</f>
        <v>0</v>
      </c>
      <c r="CE98" s="97">
        <f>Seniori!CE56</f>
        <v>3</v>
      </c>
      <c r="CF98" s="97">
        <f>Seniori!CF56</f>
        <v>0</v>
      </c>
      <c r="CG98" s="97">
        <f>Seniori!CG56</f>
        <v>0</v>
      </c>
      <c r="CH98" s="97">
        <f>Seniori!CH56</f>
        <v>0</v>
      </c>
      <c r="CI98" s="97">
        <f>Seniori!CI56</f>
        <v>0</v>
      </c>
      <c r="CJ98" s="97">
        <f>Seniori!CJ56</f>
        <v>0</v>
      </c>
      <c r="CK98" s="97">
        <f>Seniori!CK56</f>
        <v>0</v>
      </c>
      <c r="CL98" s="97">
        <f>Seniori!CL56</f>
        <v>0</v>
      </c>
      <c r="CM98" s="97">
        <f>Seniori!CM56</f>
        <v>0</v>
      </c>
      <c r="CN98" s="97">
        <f>Seniori!CN56</f>
        <v>0</v>
      </c>
      <c r="CO98" s="97">
        <f>Seniori!CO56</f>
        <v>0</v>
      </c>
      <c r="CP98" s="97">
        <f>Seniori!CP56</f>
        <v>0</v>
      </c>
      <c r="CQ98" s="97">
        <f>Seniori!CQ56</f>
        <v>0</v>
      </c>
      <c r="CR98" s="97">
        <f>Seniori!CR56</f>
        <v>0</v>
      </c>
      <c r="CS98" s="97">
        <f>Seniori!CS56</f>
        <v>0</v>
      </c>
      <c r="CT98" s="97">
        <f>Seniori!CT56</f>
        <v>0</v>
      </c>
      <c r="CU98" s="97">
        <f>Seniori!CU56</f>
        <v>0</v>
      </c>
      <c r="CV98" s="97">
        <f>Seniori!CV56</f>
        <v>0</v>
      </c>
      <c r="CW98" s="97">
        <f>Seniori!CW56</f>
        <v>0</v>
      </c>
      <c r="CX98" s="97">
        <f>Seniori!CX56</f>
        <v>0</v>
      </c>
      <c r="CY98" s="97">
        <f>Seniori!CY56</f>
        <v>0</v>
      </c>
      <c r="CZ98" s="97">
        <f>Seniori!CZ56</f>
        <v>0</v>
      </c>
      <c r="DA98" s="97">
        <f>Seniori!DA56</f>
        <v>0</v>
      </c>
      <c r="DB98" s="97">
        <f>Seniori!DB56</f>
        <v>0</v>
      </c>
      <c r="DC98" s="97">
        <f>Seniori!DC56</f>
        <v>0</v>
      </c>
      <c r="DD98" s="97">
        <f>Seniori!DD56</f>
        <v>0</v>
      </c>
      <c r="DE98" s="97">
        <f>Seniori!DE56</f>
        <v>0</v>
      </c>
      <c r="DF98" s="97">
        <f>Seniori!DF56</f>
        <v>0</v>
      </c>
      <c r="DG98" s="97">
        <f>Seniori!DG56</f>
        <v>0</v>
      </c>
      <c r="DH98" s="97">
        <f>Seniori!DH56</f>
        <v>0</v>
      </c>
      <c r="DI98" s="97">
        <f>Seniori!DI56</f>
        <v>0</v>
      </c>
      <c r="DJ98" s="97">
        <f>Seniori!DJ56</f>
        <v>0</v>
      </c>
      <c r="DK98" s="97">
        <f>Seniori!DK56</f>
        <v>0</v>
      </c>
      <c r="DL98" s="97">
        <f>Seniori!DL56</f>
        <v>0</v>
      </c>
      <c r="DM98" s="97">
        <f>Seniori!DM56</f>
        <v>0</v>
      </c>
      <c r="DN98" s="97">
        <f>Seniori!DN56</f>
        <v>0</v>
      </c>
      <c r="DO98" s="97">
        <f>Seniori!DO56</f>
        <v>0</v>
      </c>
      <c r="DP98" s="97">
        <f>Seniori!DP56</f>
        <v>0</v>
      </c>
      <c r="DQ98" s="97">
        <f>Seniori!DQ56</f>
        <v>0</v>
      </c>
      <c r="DR98" s="97">
        <f>Seniori!DR56</f>
        <v>0</v>
      </c>
      <c r="DS98" s="97">
        <f>Seniori!DS56</f>
        <v>0</v>
      </c>
      <c r="DT98" s="97">
        <f>Seniori!DT56</f>
        <v>0</v>
      </c>
      <c r="DU98" s="97">
        <f>Seniori!DU56</f>
        <v>0</v>
      </c>
      <c r="DV98" s="97">
        <f>Seniori!DV56</f>
        <v>0</v>
      </c>
      <c r="DW98" s="97">
        <f>Seniori!DW56</f>
        <v>0</v>
      </c>
      <c r="DX98" s="97">
        <f>Seniori!DX56</f>
        <v>0</v>
      </c>
      <c r="DY98" s="97">
        <f>Seniori!DY56</f>
        <v>0</v>
      </c>
      <c r="DZ98" s="97">
        <f>Seniori!DZ56</f>
        <v>0</v>
      </c>
      <c r="EA98" s="97">
        <f>Seniori!EA56</f>
        <v>0</v>
      </c>
      <c r="EB98" s="97">
        <f>Seniori!EB56</f>
        <v>0</v>
      </c>
      <c r="EC98" s="97">
        <f>Seniori!EC56</f>
        <v>0</v>
      </c>
      <c r="ED98" s="97">
        <f>Seniori!ED56</f>
        <v>0</v>
      </c>
      <c r="EE98" s="97">
        <f>Seniori!EE56</f>
        <v>0</v>
      </c>
      <c r="EF98" s="97">
        <f>Seniori!EF56</f>
        <v>0</v>
      </c>
      <c r="EG98" s="97">
        <f>Seniori!EG56</f>
        <v>0</v>
      </c>
      <c r="EH98" s="97">
        <f>Seniori!EH56</f>
        <v>0</v>
      </c>
      <c r="EI98" s="97">
        <f>Seniori!EI56</f>
        <v>0</v>
      </c>
      <c r="EJ98" s="97">
        <f>Seniori!EJ56</f>
        <v>0</v>
      </c>
      <c r="EK98" s="97">
        <f>Seniori!EK56</f>
        <v>0</v>
      </c>
      <c r="EL98" s="97">
        <f>Seniori!EL56</f>
        <v>0</v>
      </c>
      <c r="EM98" s="97">
        <f>Seniori!EM56</f>
        <v>0</v>
      </c>
      <c r="EN98" s="97">
        <f>Seniori!EN56</f>
        <v>0</v>
      </c>
      <c r="EO98" s="97">
        <f>Seniori!EO56</f>
        <v>0</v>
      </c>
      <c r="EP98" s="97">
        <f>Seniori!EP56</f>
        <v>0</v>
      </c>
      <c r="EQ98" s="97">
        <f>Seniori!EQ56</f>
        <v>0</v>
      </c>
      <c r="ER98" s="97">
        <f>Seniori!ER56</f>
        <v>0</v>
      </c>
      <c r="ES98" s="97">
        <f>Seniori!ES56</f>
        <v>0</v>
      </c>
      <c r="ET98" s="97">
        <f>Seniori!ET56</f>
        <v>0</v>
      </c>
      <c r="EU98" s="97">
        <f>Seniori!EU56</f>
        <v>0</v>
      </c>
      <c r="EV98" s="97">
        <f>Seniori!EV56</f>
        <v>0</v>
      </c>
      <c r="EW98" s="97">
        <f>Seniori!EW56</f>
        <v>0</v>
      </c>
      <c r="EX98" s="97">
        <f>Seniori!EX56</f>
        <v>0</v>
      </c>
      <c r="EY98" s="97">
        <f>Seniori!EY56</f>
        <v>0</v>
      </c>
      <c r="EZ98" s="97">
        <f>Seniori!EZ56</f>
        <v>0</v>
      </c>
      <c r="FA98" s="97">
        <f>Seniori!FA56</f>
        <v>0</v>
      </c>
      <c r="FB98" s="97">
        <f>Seniori!FB56</f>
        <v>0</v>
      </c>
      <c r="FC98" s="97">
        <f>Seniori!FC56</f>
        <v>0</v>
      </c>
      <c r="FD98" s="97">
        <f>Seniori!FD56</f>
        <v>0</v>
      </c>
      <c r="FE98" s="97">
        <f>Seniori!FE56</f>
        <v>0</v>
      </c>
      <c r="FF98" s="97">
        <f>Seniori!FF56</f>
        <v>0</v>
      </c>
      <c r="FG98" s="97">
        <f>Seniori!FG56</f>
        <v>0</v>
      </c>
      <c r="FH98" s="97">
        <f>Seniori!FH56</f>
        <v>0</v>
      </c>
      <c r="FI98" s="97">
        <f>Seniori!FI56</f>
        <v>0</v>
      </c>
      <c r="FJ98" s="97">
        <f>Seniori!FJ56</f>
        <v>0</v>
      </c>
      <c r="FK98" s="97">
        <f>Seniori!FK56</f>
        <v>0</v>
      </c>
      <c r="FL98" s="97">
        <f>Seniori!FL56</f>
        <v>0</v>
      </c>
      <c r="FM98" s="97">
        <f>Seniori!FM56</f>
        <v>0</v>
      </c>
      <c r="FN98" s="97">
        <f>Seniori!FN56</f>
        <v>0</v>
      </c>
      <c r="FO98" s="97">
        <f>Seniori!FO56</f>
        <v>0</v>
      </c>
      <c r="FP98" s="97">
        <f>Seniori!FP56</f>
        <v>0</v>
      </c>
      <c r="FQ98" s="97">
        <f>Seniori!FQ56</f>
        <v>0</v>
      </c>
      <c r="FR98" s="97">
        <f>Seniori!FR56</f>
        <v>0</v>
      </c>
      <c r="FS98" s="97">
        <f>Seniori!FS56</f>
        <v>0</v>
      </c>
      <c r="FT98" s="97">
        <f>Seniori!FT56</f>
        <v>0</v>
      </c>
      <c r="FU98" s="97">
        <f>Seniori!FU56</f>
        <v>0</v>
      </c>
      <c r="FV98" s="97">
        <f>Seniori!FV56</f>
        <v>0</v>
      </c>
      <c r="FW98" s="97">
        <f>Seniori!FW56</f>
        <v>0</v>
      </c>
      <c r="FX98" s="97">
        <f>Seniori!FX56</f>
        <v>0</v>
      </c>
      <c r="FY98" s="97">
        <f>Seniori!FY56</f>
        <v>0</v>
      </c>
      <c r="FZ98" s="97">
        <f>Seniori!FZ56</f>
        <v>0</v>
      </c>
      <c r="GA98" s="97">
        <f>Seniori!GA56</f>
        <v>0</v>
      </c>
      <c r="GB98" s="97">
        <f>Seniori!GB56</f>
        <v>0</v>
      </c>
      <c r="GC98" s="97">
        <f>Seniori!GC56</f>
        <v>0</v>
      </c>
      <c r="GD98" s="97">
        <f>Seniori!GD56</f>
        <v>0</v>
      </c>
      <c r="GE98" s="97">
        <f>Seniori!GE56</f>
        <v>0</v>
      </c>
      <c r="GF98" s="97">
        <f>Seniori!GF56</f>
        <v>0</v>
      </c>
      <c r="GG98" s="97">
        <f>Seniori!GG56</f>
        <v>0</v>
      </c>
      <c r="GH98" s="97">
        <f>Seniori!GH56</f>
        <v>0</v>
      </c>
      <c r="GI98" s="97">
        <f>Seniori!GI56</f>
        <v>0</v>
      </c>
      <c r="GJ98" s="97">
        <f>Seniori!GJ56</f>
        <v>0</v>
      </c>
      <c r="GK98" s="97">
        <f>Seniori!GK56</f>
        <v>0</v>
      </c>
      <c r="GL98" s="97">
        <f>Seniori!GL56</f>
        <v>0</v>
      </c>
      <c r="GM98" s="97">
        <f>Seniori!GM56</f>
        <v>0</v>
      </c>
      <c r="GN98" s="97">
        <f>Seniori!GN56</f>
        <v>0</v>
      </c>
      <c r="GO98" s="97">
        <f>Seniori!GO56</f>
        <v>0</v>
      </c>
      <c r="GP98" s="97">
        <f>Seniori!GP56</f>
        <v>0</v>
      </c>
      <c r="GQ98" s="97">
        <f>Seniori!GQ56</f>
        <v>0</v>
      </c>
      <c r="GR98" s="97">
        <f>Seniori!GR56</f>
        <v>0</v>
      </c>
      <c r="GS98" s="97">
        <f>Seniori!GS56</f>
        <v>0</v>
      </c>
      <c r="GT98" s="97">
        <f>Seniori!GT56</f>
        <v>0</v>
      </c>
      <c r="GU98" s="97">
        <f>Seniori!GU56</f>
        <v>0</v>
      </c>
      <c r="GV98" s="97">
        <f>Seniori!GV56</f>
        <v>0</v>
      </c>
      <c r="GW98" s="97">
        <f>Seniori!GW56</f>
        <v>0</v>
      </c>
      <c r="GX98" s="97">
        <f>Seniori!GX56</f>
        <v>0</v>
      </c>
      <c r="GY98" s="97">
        <f>Seniori!GY56</f>
        <v>0</v>
      </c>
      <c r="GZ98" s="97">
        <f>Seniori!GZ56</f>
        <v>0</v>
      </c>
      <c r="HA98" s="97">
        <f>Seniori!HA56</f>
        <v>0</v>
      </c>
      <c r="HB98" s="97">
        <f>Seniori!HB56</f>
        <v>0</v>
      </c>
      <c r="HC98" s="97">
        <f>Seniori!HC56</f>
        <v>0</v>
      </c>
      <c r="HD98" s="97">
        <f>Seniori!HD56</f>
        <v>0</v>
      </c>
      <c r="HE98" s="97">
        <f>Seniori!HE56</f>
        <v>0</v>
      </c>
      <c r="HF98" s="97">
        <f>Seniori!HF56</f>
        <v>0</v>
      </c>
      <c r="HG98" s="97">
        <f>Seniori!HG56</f>
        <v>0</v>
      </c>
      <c r="HH98" s="97">
        <f>Seniori!HH56</f>
        <v>0</v>
      </c>
      <c r="HI98" s="97">
        <f>Seniori!HI56</f>
        <v>0</v>
      </c>
      <c r="HJ98" s="97">
        <f>Seniori!HJ56</f>
        <v>0</v>
      </c>
      <c r="HK98" s="97">
        <f>Seniori!HK56</f>
        <v>3</v>
      </c>
      <c r="HL98" s="97">
        <f>Seniori!HL56</f>
        <v>0</v>
      </c>
      <c r="HM98" s="97" t="str">
        <f>Seniori!HM56</f>
        <v>o</v>
      </c>
      <c r="HN98" s="97">
        <f>Seniori!HN56</f>
        <v>0</v>
      </c>
      <c r="HO98" s="97">
        <f>Seniori!HO56</f>
        <v>0</v>
      </c>
      <c r="HP98" s="97">
        <f>Seniori!HP56</f>
        <v>0</v>
      </c>
      <c r="HQ98" s="97">
        <f>Seniori!HQ56</f>
        <v>0</v>
      </c>
      <c r="HR98" s="97">
        <f>Seniori!HR56</f>
        <v>0</v>
      </c>
      <c r="HS98" s="97">
        <f>Seniori!HS56</f>
        <v>0</v>
      </c>
      <c r="HT98" s="97">
        <f>Seniori!HT56</f>
        <v>2</v>
      </c>
      <c r="HU98" s="97">
        <f>Seniori!HU56</f>
        <v>4</v>
      </c>
      <c r="HV98" s="97">
        <f>Seniori!HV56</f>
        <v>0</v>
      </c>
      <c r="HW98" s="97">
        <f>Seniori!HW56</f>
        <v>0</v>
      </c>
      <c r="HX98" s="97">
        <f>Seniori!HX56</f>
        <v>0</v>
      </c>
      <c r="HY98" s="97">
        <f>Seniori!HY56</f>
        <v>0</v>
      </c>
      <c r="HZ98" s="97">
        <f>Seniori!HZ56</f>
        <v>0</v>
      </c>
      <c r="IA98" s="97">
        <f>Seniori!IA56</f>
        <v>0</v>
      </c>
      <c r="IB98" s="97">
        <f>Seniori!IB56</f>
        <v>0</v>
      </c>
      <c r="IC98" s="97">
        <f>Seniori!IC56</f>
        <v>0</v>
      </c>
      <c r="ID98" s="97">
        <f>Seniori!ID56</f>
        <v>0</v>
      </c>
      <c r="IE98" s="97">
        <f>Seniori!IE56</f>
        <v>0</v>
      </c>
      <c r="IF98" s="97">
        <f>Seniori!IF56</f>
        <v>0</v>
      </c>
      <c r="IG98" s="97">
        <f>Seniori!IG56</f>
        <v>0</v>
      </c>
      <c r="IH98" s="97">
        <f>Seniori!IH56</f>
        <v>0</v>
      </c>
      <c r="II98" s="97">
        <f>Seniori!II56</f>
        <v>0</v>
      </c>
      <c r="IJ98" s="97">
        <f>Seniori!IJ56</f>
        <v>0</v>
      </c>
      <c r="IK98" s="97">
        <f>Seniori!IK56</f>
        <v>0</v>
      </c>
      <c r="IL98" s="97">
        <f>Seniori!IL56</f>
        <v>0</v>
      </c>
      <c r="IM98" s="97">
        <f>Seniori!IM56</f>
        <v>0</v>
      </c>
      <c r="IN98" s="97">
        <f>Seniori!IN56</f>
        <v>0</v>
      </c>
      <c r="IO98" s="97">
        <f>Seniori!IO56</f>
        <v>0</v>
      </c>
      <c r="IP98" s="97">
        <f>Seniori!IP56</f>
        <v>0</v>
      </c>
      <c r="IQ98" s="97">
        <f>Seniori!IQ56</f>
        <v>0</v>
      </c>
      <c r="IR98" s="97">
        <f>Seniori!IR56</f>
        <v>0</v>
      </c>
      <c r="IS98" s="97">
        <f>Seniori!IS56</f>
        <v>0</v>
      </c>
      <c r="IT98" s="97">
        <f>Seniori!IT56</f>
        <v>0</v>
      </c>
      <c r="IU98" s="97">
        <f>Seniori!IU56</f>
        <v>0</v>
      </c>
      <c r="IV98" s="97">
        <f>Seniori!IV56</f>
        <v>0</v>
      </c>
      <c r="IW98" s="97">
        <f>Seniori!IW56</f>
        <v>0</v>
      </c>
      <c r="IX98" s="97">
        <f>Seniori!IX56</f>
        <v>0</v>
      </c>
      <c r="IY98" s="97">
        <f>Seniori!IY56</f>
        <v>0</v>
      </c>
      <c r="IZ98" s="97">
        <f>Seniori!IZ56</f>
        <v>0</v>
      </c>
      <c r="JA98" s="97">
        <f>Seniori!JA56</f>
        <v>0</v>
      </c>
      <c r="JB98" s="97">
        <f>Seniori!JB56</f>
        <v>0</v>
      </c>
      <c r="JC98" s="97">
        <f>Seniori!JC56</f>
        <v>0</v>
      </c>
      <c r="JD98" s="97">
        <f>Seniori!JD56</f>
        <v>0</v>
      </c>
      <c r="JE98" s="97">
        <f>Seniori!JE56</f>
        <v>0</v>
      </c>
      <c r="JF98" s="97">
        <f>Seniori!JF56</f>
        <v>0</v>
      </c>
      <c r="JG98" s="97">
        <f>Seniori!JG56</f>
        <v>0</v>
      </c>
      <c r="JH98" s="97">
        <f>Seniori!JH56</f>
        <v>0</v>
      </c>
      <c r="JI98" s="97">
        <f>Seniori!JI56</f>
        <v>0</v>
      </c>
      <c r="JJ98" s="97">
        <f>Seniori!JJ56</f>
        <v>0</v>
      </c>
      <c r="JK98" s="97">
        <f>Seniori!JK56</f>
        <v>0</v>
      </c>
      <c r="JL98" s="97">
        <f>Seniori!JL56</f>
        <v>0</v>
      </c>
      <c r="JM98" s="97">
        <f>Seniori!JM56</f>
        <v>0</v>
      </c>
      <c r="JN98" s="97">
        <f>Seniori!JN56</f>
        <v>0</v>
      </c>
      <c r="JO98" s="97">
        <f>Seniori!JO56</f>
        <v>0</v>
      </c>
      <c r="JP98" s="97">
        <f>Seniori!JP56</f>
        <v>0</v>
      </c>
      <c r="JQ98" s="97">
        <f>Seniori!JQ56</f>
        <v>0</v>
      </c>
      <c r="JR98" s="97">
        <f>Seniori!JR56</f>
        <v>0</v>
      </c>
      <c r="JS98" s="97">
        <f>Seniori!JS56</f>
        <v>0</v>
      </c>
      <c r="JT98" s="97">
        <f>Seniori!JT56</f>
        <v>0</v>
      </c>
      <c r="JU98" s="97">
        <f>Seniori!JU56</f>
        <v>0</v>
      </c>
      <c r="JV98" s="97">
        <f>Seniori!JV56</f>
        <v>0</v>
      </c>
      <c r="JW98" s="97">
        <f>Seniori!JW56</f>
        <v>0</v>
      </c>
      <c r="JX98" s="97">
        <f>Seniori!JX56</f>
        <v>0</v>
      </c>
      <c r="JY98" s="97">
        <f>Seniori!JY56</f>
        <v>0</v>
      </c>
      <c r="JZ98" s="97">
        <f>Seniori!JZ56</f>
        <v>0</v>
      </c>
      <c r="KA98" s="97">
        <f>Seniori!KA56</f>
        <v>0</v>
      </c>
      <c r="KB98" s="97">
        <f>Seniori!KB56</f>
        <v>0</v>
      </c>
      <c r="KC98" s="97">
        <f>Seniori!KC56</f>
        <v>0</v>
      </c>
      <c r="KD98" s="97">
        <f>Seniori!KD56</f>
        <v>0</v>
      </c>
      <c r="KE98" s="97">
        <f>Seniori!KE56</f>
        <v>0</v>
      </c>
      <c r="KF98" s="97">
        <f>Seniori!KF56</f>
        <v>0</v>
      </c>
      <c r="KG98" s="97">
        <f>Seniori!KG56</f>
        <v>0</v>
      </c>
      <c r="KH98" s="97">
        <f>Seniori!KH56</f>
        <v>0</v>
      </c>
      <c r="KI98" s="97">
        <f>Seniori!KI56</f>
        <v>0</v>
      </c>
      <c r="KJ98" s="97">
        <f>Seniori!KJ56</f>
        <v>0</v>
      </c>
      <c r="KK98" s="97">
        <f>Seniori!KK56</f>
        <v>0</v>
      </c>
      <c r="KL98" s="97">
        <f>Seniori!KL56</f>
        <v>0</v>
      </c>
      <c r="KM98" s="97">
        <f>Seniori!KM56</f>
        <v>0</v>
      </c>
      <c r="KN98" s="97">
        <f>Seniori!KN56</f>
        <v>0</v>
      </c>
      <c r="KO98" s="97">
        <f>Seniori!KO56</f>
        <v>0</v>
      </c>
      <c r="KP98" s="97">
        <f>Seniori!KP56</f>
        <v>0</v>
      </c>
      <c r="KQ98" s="97">
        <f>Seniori!KQ56</f>
        <v>0</v>
      </c>
      <c r="KR98" s="97">
        <f>Seniori!KR56</f>
        <v>0</v>
      </c>
      <c r="KS98" s="97">
        <f>Seniori!KS56</f>
        <v>0</v>
      </c>
      <c r="KT98" s="97">
        <f>Seniori!KT56</f>
        <v>0</v>
      </c>
      <c r="KU98" s="97">
        <f>Seniori!KU56</f>
        <v>0</v>
      </c>
      <c r="KV98" s="97">
        <f>Seniori!KV56</f>
        <v>0</v>
      </c>
      <c r="KW98" s="97">
        <f>Seniori!KW56</f>
        <v>0</v>
      </c>
      <c r="KX98" s="97">
        <f>Seniori!KX56</f>
        <v>0</v>
      </c>
      <c r="KY98" s="97">
        <f>Seniori!KY56</f>
        <v>0</v>
      </c>
      <c r="KZ98" s="97">
        <f>Seniori!KZ56</f>
        <v>0</v>
      </c>
      <c r="LA98" s="97">
        <f>Seniori!LA56</f>
        <v>0</v>
      </c>
      <c r="LB98" s="97">
        <f>Seniori!LB56</f>
        <v>0</v>
      </c>
      <c r="LC98" s="97">
        <f>Seniori!LC56</f>
        <v>0</v>
      </c>
      <c r="LD98" s="97">
        <f>Seniori!LD56</f>
        <v>0</v>
      </c>
      <c r="LE98" s="97">
        <f>Seniori!LE56</f>
        <v>0</v>
      </c>
      <c r="LF98" s="97">
        <f>Seniori!LF56</f>
        <v>0</v>
      </c>
      <c r="LG98" s="97">
        <f>Seniori!LG56</f>
        <v>0</v>
      </c>
      <c r="LH98" s="97">
        <f>Seniori!LH56</f>
        <v>0</v>
      </c>
      <c r="LI98" s="97">
        <f>Seniori!LI56</f>
        <v>0</v>
      </c>
      <c r="LJ98" s="97">
        <f>Seniori!LJ56</f>
        <v>0</v>
      </c>
      <c r="LK98" s="97">
        <f>Seniori!LK56</f>
        <v>0</v>
      </c>
      <c r="LL98" s="97">
        <f>Seniori!LL56</f>
        <v>0</v>
      </c>
      <c r="LM98" s="97">
        <f>Seniori!LM56</f>
        <v>0</v>
      </c>
      <c r="LN98" s="97">
        <f>Seniori!LN56</f>
        <v>0</v>
      </c>
      <c r="LO98" s="97">
        <f>Seniori!LO56</f>
        <v>0</v>
      </c>
      <c r="LP98" s="97">
        <f>Seniori!LP56</f>
        <v>0</v>
      </c>
      <c r="LQ98" s="97">
        <f>Seniori!LQ56</f>
        <v>0</v>
      </c>
      <c r="LR98" s="97">
        <f>Seniori!LR56</f>
        <v>0</v>
      </c>
      <c r="LS98" s="97">
        <f>Seniori!LS56</f>
        <v>0</v>
      </c>
      <c r="LT98" s="97">
        <f>Seniori!LT56</f>
        <v>0</v>
      </c>
      <c r="LU98" s="97">
        <f>Seniori!LU56</f>
        <v>0</v>
      </c>
      <c r="LV98" s="97">
        <f>Seniori!LV56</f>
        <v>0</v>
      </c>
      <c r="LW98" s="97">
        <f>Seniori!LW56</f>
        <v>0</v>
      </c>
      <c r="LX98" s="97">
        <f>Seniori!LX56</f>
        <v>0</v>
      </c>
      <c r="LY98" s="97">
        <f>Seniori!LY56</f>
        <v>0</v>
      </c>
      <c r="LZ98" s="97">
        <f>Seniori!LZ56</f>
        <v>0</v>
      </c>
      <c r="MA98" s="97">
        <f>Seniori!MA56</f>
        <v>0</v>
      </c>
      <c r="MB98" s="97">
        <f>Seniori!MB56</f>
        <v>0</v>
      </c>
      <c r="MC98" s="97">
        <f>Seniori!MC56</f>
        <v>0</v>
      </c>
      <c r="MD98" s="97">
        <f>Seniori!MD56</f>
        <v>0</v>
      </c>
      <c r="ME98" s="97">
        <f>Seniori!ME56</f>
        <v>0</v>
      </c>
      <c r="MF98" s="97">
        <f>Seniori!MF56</f>
        <v>0</v>
      </c>
      <c r="MG98" s="97">
        <f>Seniori!MG56</f>
        <v>0</v>
      </c>
      <c r="MH98" s="97">
        <f>Seniori!MH56</f>
        <v>0</v>
      </c>
      <c r="MI98" s="97">
        <f>Seniori!MI56</f>
        <v>0</v>
      </c>
      <c r="MJ98" s="97">
        <f>Seniori!MJ56</f>
        <v>0</v>
      </c>
      <c r="MK98" s="97">
        <f>Seniori!MK56</f>
        <v>0</v>
      </c>
      <c r="ML98" s="97">
        <f>Seniori!ML56</f>
        <v>0</v>
      </c>
      <c r="MM98" s="97">
        <f>Seniori!MM56</f>
        <v>0</v>
      </c>
      <c r="MN98" s="97">
        <f>Seniori!MN56</f>
        <v>0</v>
      </c>
      <c r="MO98" s="97">
        <f>Seniori!MO56</f>
        <v>0</v>
      </c>
      <c r="MP98" s="97">
        <f>Seniori!MP56</f>
        <v>0</v>
      </c>
      <c r="MQ98" s="97">
        <f>Seniori!MQ56</f>
        <v>0</v>
      </c>
      <c r="MR98" s="97">
        <f>Seniori!MR56</f>
        <v>0</v>
      </c>
      <c r="MS98" s="97">
        <f>Seniori!MS56</f>
        <v>0</v>
      </c>
      <c r="MT98" s="97">
        <f>Seniori!MT56</f>
        <v>0</v>
      </c>
      <c r="MU98" s="97">
        <f>Seniori!MU56</f>
        <v>0</v>
      </c>
      <c r="MV98" s="97">
        <f>Seniori!MV56</f>
        <v>0</v>
      </c>
      <c r="MW98" s="97">
        <f>Seniori!MW56</f>
        <v>0</v>
      </c>
      <c r="MX98" s="97">
        <f>Seniori!MX56</f>
        <v>0</v>
      </c>
      <c r="MY98" s="97">
        <f>Seniori!MY56</f>
        <v>0</v>
      </c>
      <c r="MZ98" s="97">
        <f>Seniori!MZ56</f>
        <v>0</v>
      </c>
      <c r="NA98" s="97">
        <f>Seniori!NA56</f>
        <v>0</v>
      </c>
      <c r="NB98" s="97">
        <f>Seniori!NB56</f>
        <v>0</v>
      </c>
      <c r="NC98" s="97">
        <f>Seniori!NC56</f>
        <v>0</v>
      </c>
      <c r="ND98" s="97">
        <f>Seniori!ND56</f>
        <v>0</v>
      </c>
      <c r="NE98" s="97">
        <f>Seniori!NE56</f>
        <v>0</v>
      </c>
      <c r="NF98" s="97">
        <f>Seniori!NF56</f>
        <v>0</v>
      </c>
      <c r="NG98" s="97">
        <f>Seniori!NG56</f>
        <v>0</v>
      </c>
      <c r="NH98" s="97">
        <f>Seniori!NH56</f>
        <v>0</v>
      </c>
      <c r="NI98" s="97">
        <f>Seniori!NI56</f>
        <v>0</v>
      </c>
      <c r="NJ98" s="97">
        <f>Seniori!NJ56</f>
        <v>0</v>
      </c>
      <c r="NK98" s="97">
        <f>Seniori!NK56</f>
        <v>0</v>
      </c>
      <c r="NL98" s="97">
        <f>Seniori!NL56</f>
        <v>0</v>
      </c>
      <c r="NM98" s="97">
        <f>Seniori!NM56</f>
        <v>0</v>
      </c>
      <c r="NN98" s="97">
        <f>Seniori!NN56</f>
        <v>0</v>
      </c>
      <c r="NO98" s="97">
        <f>Seniori!NO56</f>
        <v>0</v>
      </c>
      <c r="NP98" s="97">
        <f>Seniori!NP56</f>
        <v>0</v>
      </c>
      <c r="NQ98" s="97">
        <f>Seniori!NQ56</f>
        <v>0</v>
      </c>
      <c r="NR98" s="97">
        <f>Seniori!NR56</f>
        <v>0</v>
      </c>
      <c r="NS98" s="97">
        <f>Seniori!NS56</f>
        <v>0</v>
      </c>
      <c r="NT98" s="97">
        <f>Seniori!NT56</f>
        <v>0</v>
      </c>
      <c r="NU98" s="97">
        <f>Seniori!NU56</f>
        <v>0</v>
      </c>
      <c r="NV98" s="97">
        <f>Seniori!NV56</f>
        <v>0</v>
      </c>
      <c r="NW98" s="97">
        <f>Seniori!NW56</f>
        <v>0</v>
      </c>
      <c r="NX98" s="97">
        <f>Seniori!NX56</f>
        <v>0</v>
      </c>
      <c r="NY98" s="97">
        <f>Seniori!NY56</f>
        <v>0</v>
      </c>
      <c r="NZ98" s="97">
        <f>Seniori!NZ56</f>
        <v>0</v>
      </c>
      <c r="OA98" s="97">
        <f>Seniori!OA56</f>
        <v>0</v>
      </c>
      <c r="OB98" s="97">
        <f>Seniori!OB56</f>
        <v>0</v>
      </c>
      <c r="OC98" s="97">
        <f>Seniori!OC56</f>
        <v>0</v>
      </c>
      <c r="OD98" s="97">
        <f>Seniori!OD56</f>
        <v>0</v>
      </c>
      <c r="OE98" s="97">
        <f>Seniori!OE56</f>
        <v>0</v>
      </c>
      <c r="OF98" s="97">
        <f>Seniori!OF56</f>
        <v>0</v>
      </c>
      <c r="OG98" s="97">
        <f>Seniori!OG56</f>
        <v>0</v>
      </c>
      <c r="OH98" s="97">
        <f>Seniori!OH56</f>
        <v>0</v>
      </c>
      <c r="OI98" s="97">
        <f>Seniori!OI56</f>
        <v>0</v>
      </c>
      <c r="OJ98" s="97">
        <f>Seniori!OJ56</f>
        <v>0</v>
      </c>
      <c r="OK98" s="97">
        <f>Seniori!OK56</f>
        <v>0</v>
      </c>
      <c r="OL98" s="97">
        <f>Seniori!OL56</f>
        <v>0</v>
      </c>
      <c r="OM98" s="97">
        <f>Seniori!OM56</f>
        <v>0</v>
      </c>
      <c r="ON98" s="97">
        <f>Seniori!ON56</f>
        <v>0</v>
      </c>
      <c r="OO98" s="97">
        <f>Seniori!OO56</f>
        <v>0</v>
      </c>
      <c r="OP98" s="97">
        <f>Seniori!OP56</f>
        <v>0</v>
      </c>
      <c r="OQ98" s="97">
        <f>Seniori!OQ56</f>
        <v>0</v>
      </c>
      <c r="OR98" s="97">
        <f>Seniori!OR56</f>
        <v>0</v>
      </c>
      <c r="OS98" s="97">
        <f>Seniori!OS56</f>
        <v>0</v>
      </c>
      <c r="OT98" s="97">
        <f>Seniori!OT56</f>
        <v>0</v>
      </c>
      <c r="OU98" s="97">
        <f>Seniori!OU56</f>
        <v>0</v>
      </c>
      <c r="OV98" s="97">
        <f>Seniori!OV56</f>
        <v>0</v>
      </c>
      <c r="OW98" s="97">
        <f>Seniori!OW56</f>
        <v>0</v>
      </c>
      <c r="OX98" s="97">
        <f>Seniori!OX56</f>
        <v>0</v>
      </c>
      <c r="OY98" s="97">
        <f>Seniori!OY56</f>
        <v>0</v>
      </c>
      <c r="OZ98" s="97">
        <f>Seniori!OZ56</f>
        <v>0</v>
      </c>
      <c r="PA98" s="97">
        <f>Seniori!PA56</f>
        <v>0</v>
      </c>
      <c r="PB98" s="97">
        <f>Seniori!PB56</f>
        <v>0</v>
      </c>
      <c r="PC98" s="97">
        <f>Seniori!PC56</f>
        <v>0</v>
      </c>
      <c r="PD98" s="97">
        <f>Seniori!PD56</f>
        <v>0</v>
      </c>
      <c r="PE98" s="97">
        <f>Seniori!PE56</f>
        <v>0</v>
      </c>
      <c r="PF98" s="97">
        <f>Seniori!PF56</f>
        <v>0</v>
      </c>
      <c r="PG98" s="97">
        <f>Seniori!PG56</f>
        <v>0</v>
      </c>
      <c r="PH98" s="97">
        <f>Seniori!PH56</f>
        <v>0</v>
      </c>
      <c r="PI98" s="97">
        <f>Seniori!PI56</f>
        <v>0</v>
      </c>
      <c r="PJ98" s="97">
        <f>Seniori!PJ56</f>
        <v>0</v>
      </c>
      <c r="PK98" s="97">
        <f>Seniori!PK56</f>
        <v>0</v>
      </c>
      <c r="PL98" s="97">
        <f>Seniori!PL56</f>
        <v>0</v>
      </c>
      <c r="PM98" s="97">
        <f>Seniori!PM56</f>
        <v>0</v>
      </c>
      <c r="PN98" s="97">
        <f>Seniori!PN56</f>
        <v>0</v>
      </c>
      <c r="PO98" s="97">
        <f>Seniori!PO56</f>
        <v>0</v>
      </c>
      <c r="PP98" s="97">
        <f>Seniori!PP56</f>
        <v>0</v>
      </c>
      <c r="PQ98" s="97">
        <f>Seniori!PQ56</f>
        <v>0</v>
      </c>
      <c r="PR98" s="97">
        <f>Seniori!PR56</f>
        <v>0</v>
      </c>
      <c r="PS98" s="97">
        <f>Seniori!PS56</f>
        <v>0</v>
      </c>
      <c r="PT98" s="97">
        <f>Seniori!PT56</f>
        <v>0</v>
      </c>
      <c r="PU98" s="97">
        <f>Seniori!PU56</f>
        <v>0</v>
      </c>
      <c r="PV98" s="97">
        <f>Seniori!PV56</f>
        <v>0</v>
      </c>
      <c r="PW98" s="97">
        <f>Seniori!PW56</f>
        <v>0</v>
      </c>
      <c r="PX98" s="97">
        <f>Seniori!PX56</f>
        <v>0</v>
      </c>
      <c r="PY98" s="97">
        <f>Seniori!PY56</f>
        <v>0</v>
      </c>
      <c r="PZ98" s="97">
        <f>Seniori!PZ56</f>
        <v>0</v>
      </c>
      <c r="QA98" s="97">
        <f>Seniori!QA56</f>
        <v>0</v>
      </c>
      <c r="QB98" s="97">
        <f>Seniori!QB56</f>
        <v>0</v>
      </c>
      <c r="QC98" s="97">
        <f>Seniori!QC56</f>
        <v>0</v>
      </c>
      <c r="QD98" s="97">
        <f>Seniori!QD56</f>
        <v>0</v>
      </c>
      <c r="QE98" s="97">
        <f>Seniori!QE56</f>
        <v>0</v>
      </c>
      <c r="QF98" s="97">
        <f>Seniori!QF56</f>
        <v>0</v>
      </c>
      <c r="QG98" s="97">
        <f>Seniori!QG56</f>
        <v>0</v>
      </c>
      <c r="QH98" s="97">
        <f>Seniori!QH56</f>
        <v>0</v>
      </c>
      <c r="QI98" s="97">
        <f>Seniori!QI56</f>
        <v>0</v>
      </c>
      <c r="QJ98" s="97">
        <f>Seniori!QJ56</f>
        <v>0</v>
      </c>
      <c r="QK98" s="97">
        <f>Seniori!QK56</f>
        <v>0</v>
      </c>
      <c r="QL98" s="97">
        <f>Seniori!QL56</f>
        <v>0</v>
      </c>
      <c r="QM98" s="97">
        <f>Seniori!QM56</f>
        <v>0</v>
      </c>
      <c r="QN98" s="97">
        <f>Seniori!QN56</f>
        <v>0</v>
      </c>
      <c r="QO98" s="97">
        <f>Seniori!QO56</f>
        <v>0</v>
      </c>
      <c r="QP98" s="97">
        <f>Seniori!QP56</f>
        <v>0</v>
      </c>
      <c r="QQ98" s="97">
        <f>Seniori!QQ56</f>
        <v>0</v>
      </c>
      <c r="QR98" s="97">
        <f>Seniori!QR56</f>
        <v>0</v>
      </c>
      <c r="QS98" s="97">
        <f>Seniori!QS56</f>
        <v>0</v>
      </c>
      <c r="QT98" s="97">
        <f>Seniori!QT56</f>
        <v>0</v>
      </c>
      <c r="QU98" s="97">
        <f>Seniori!QU56</f>
        <v>0</v>
      </c>
      <c r="QV98" s="97">
        <f>Seniori!QV56</f>
        <v>0</v>
      </c>
      <c r="QW98" s="97">
        <f>Seniori!QW56</f>
        <v>0</v>
      </c>
      <c r="QX98" s="97">
        <f>Seniori!QX56</f>
        <v>0</v>
      </c>
      <c r="QY98" s="97">
        <f>Seniori!QY56</f>
        <v>0</v>
      </c>
      <c r="QZ98" s="97">
        <f>Seniori!QZ56</f>
        <v>0</v>
      </c>
      <c r="RA98" s="97">
        <f>Seniori!RA56</f>
        <v>0</v>
      </c>
      <c r="RB98" s="97">
        <f>Seniori!RB56</f>
        <v>0</v>
      </c>
      <c r="RC98" s="97">
        <f>Seniori!RC56</f>
        <v>0</v>
      </c>
      <c r="RD98" s="97">
        <f>Seniori!RD56</f>
        <v>0</v>
      </c>
      <c r="RE98" s="97">
        <f>Seniori!RE56</f>
        <v>0</v>
      </c>
      <c r="RF98" s="97">
        <f>Seniori!RF56</f>
        <v>0</v>
      </c>
      <c r="RG98" s="97">
        <f>Seniori!RG56</f>
        <v>0</v>
      </c>
      <c r="RH98" s="97">
        <f>Seniori!RH56</f>
        <v>0</v>
      </c>
      <c r="RI98" s="97">
        <f>Seniori!RI56</f>
        <v>0</v>
      </c>
      <c r="RJ98" s="97">
        <f>Seniori!RJ56</f>
        <v>0</v>
      </c>
      <c r="RK98" s="97">
        <f>Seniori!RK56</f>
        <v>0</v>
      </c>
      <c r="RL98" s="97">
        <f>Seniori!RL56</f>
        <v>0</v>
      </c>
      <c r="RM98" s="97">
        <f>Seniori!RM56</f>
        <v>0</v>
      </c>
      <c r="RN98" s="97">
        <f>Seniori!RN56</f>
        <v>0</v>
      </c>
      <c r="RO98" s="97">
        <f>Seniori!RO56</f>
        <v>0</v>
      </c>
      <c r="RP98" s="97">
        <f>Seniori!RP56</f>
        <v>0</v>
      </c>
      <c r="RQ98" s="97">
        <f>Seniori!RQ56</f>
        <v>0</v>
      </c>
      <c r="RR98" s="97">
        <f>Seniori!RR56</f>
        <v>0</v>
      </c>
      <c r="RS98" s="97">
        <f>Seniori!RS56</f>
        <v>0</v>
      </c>
      <c r="RT98" s="97">
        <f>Seniori!RT56</f>
        <v>0</v>
      </c>
      <c r="RU98" s="97">
        <f>Seniori!RU56</f>
        <v>0</v>
      </c>
      <c r="RV98" s="97">
        <f>Seniori!RV56</f>
        <v>0</v>
      </c>
      <c r="RW98" s="97">
        <f>Seniori!RW56</f>
        <v>0</v>
      </c>
      <c r="RX98" s="97">
        <f>Seniori!RX56</f>
        <v>0</v>
      </c>
      <c r="RY98" s="97">
        <f>Seniori!RY56</f>
        <v>0</v>
      </c>
      <c r="RZ98" s="97">
        <f>Seniori!RZ56</f>
        <v>0</v>
      </c>
      <c r="SA98" s="97">
        <f>Seniori!SA56</f>
        <v>0</v>
      </c>
      <c r="SB98" s="97">
        <f>Seniori!SB56</f>
        <v>0</v>
      </c>
      <c r="SC98" s="97">
        <f>Seniori!SC56</f>
        <v>0</v>
      </c>
      <c r="SD98" s="97">
        <f>Seniori!SD56</f>
        <v>0</v>
      </c>
      <c r="SE98" s="97">
        <f>Seniori!SE56</f>
        <v>0</v>
      </c>
      <c r="SF98" s="97">
        <f>Seniori!SF56</f>
        <v>0</v>
      </c>
      <c r="SG98" s="97">
        <f>Seniori!SG56</f>
        <v>0</v>
      </c>
      <c r="SH98" s="97">
        <f>Seniori!SH56</f>
        <v>0</v>
      </c>
      <c r="SI98" s="97">
        <f>Seniori!SI56</f>
        <v>0</v>
      </c>
      <c r="SJ98" s="97">
        <f>Seniori!SJ56</f>
        <v>0</v>
      </c>
      <c r="SK98" s="97">
        <f>Seniori!SK56</f>
        <v>0</v>
      </c>
      <c r="SL98" s="97">
        <f>Seniori!SL56</f>
        <v>0</v>
      </c>
      <c r="SM98" s="97">
        <f>Seniori!SM56</f>
        <v>0</v>
      </c>
      <c r="SN98" s="97">
        <f>Seniori!SN56</f>
        <v>0</v>
      </c>
      <c r="SO98" s="97">
        <f>Seniori!SO56</f>
        <v>0</v>
      </c>
      <c r="SP98" s="97">
        <f>Seniori!SP56</f>
        <v>0</v>
      </c>
      <c r="SQ98" s="97">
        <f>Seniori!SQ56</f>
        <v>0</v>
      </c>
      <c r="SR98" s="97">
        <f>Seniori!SR56</f>
        <v>0</v>
      </c>
      <c r="SS98" s="97">
        <f>Seniori!SS56</f>
        <v>0</v>
      </c>
      <c r="ST98" s="97">
        <f>Seniori!ST56</f>
        <v>0</v>
      </c>
      <c r="SU98" s="97">
        <f>Seniori!SU56</f>
        <v>0</v>
      </c>
      <c r="SV98" s="97">
        <f>Seniori!SV56</f>
        <v>0</v>
      </c>
      <c r="SW98" s="97">
        <f>Seniori!SW56</f>
        <v>0</v>
      </c>
      <c r="SX98" s="97">
        <f>Seniori!SX56</f>
        <v>0</v>
      </c>
      <c r="SY98" s="97">
        <f>Seniori!SY56</f>
        <v>0</v>
      </c>
      <c r="SZ98" s="97">
        <f>Seniori!SZ56</f>
        <v>0</v>
      </c>
      <c r="TA98" s="97">
        <f>Seniori!TA56</f>
        <v>0</v>
      </c>
      <c r="TB98" s="97">
        <f>Seniori!TB56</f>
        <v>0</v>
      </c>
    </row>
    <row r="99" spans="1:522" s="1" customFormat="1" ht="18" customHeight="1" x14ac:dyDescent="0.2">
      <c r="A99" s="12"/>
      <c r="B99" s="11" t="s">
        <v>397</v>
      </c>
      <c r="C99" s="1">
        <v>12971</v>
      </c>
      <c r="D99" s="1">
        <v>2018</v>
      </c>
      <c r="E99" s="4" t="s">
        <v>396</v>
      </c>
      <c r="F99" s="9">
        <v>2165</v>
      </c>
      <c r="G99" s="9" t="s">
        <v>95</v>
      </c>
      <c r="H99" s="4" t="s">
        <v>359</v>
      </c>
      <c r="I99" s="1">
        <f>SUM(K99:TB99)</f>
        <v>12</v>
      </c>
      <c r="J99" s="12">
        <f>Tabuľka4[[#This Row],[Stĺpec9]]</f>
        <v>12</v>
      </c>
      <c r="K99" s="97">
        <f>Seniori!K57</f>
        <v>0</v>
      </c>
      <c r="L99" s="97">
        <f>Seniori!L57</f>
        <v>0</v>
      </c>
      <c r="M99" s="97">
        <f>Seniori!M57</f>
        <v>0</v>
      </c>
      <c r="N99" s="97">
        <f>Seniori!N57</f>
        <v>0</v>
      </c>
      <c r="O99" s="97">
        <f>Seniori!O57</f>
        <v>0</v>
      </c>
      <c r="P99" s="97">
        <f>Seniori!P57</f>
        <v>0</v>
      </c>
      <c r="Q99" s="97">
        <f>Seniori!Q57</f>
        <v>0</v>
      </c>
      <c r="R99" s="97">
        <f>Seniori!R57</f>
        <v>0</v>
      </c>
      <c r="S99" s="97">
        <f>Seniori!S57</f>
        <v>0</v>
      </c>
      <c r="T99" s="97">
        <f>Seniori!T57</f>
        <v>0</v>
      </c>
      <c r="U99" s="97">
        <f>Seniori!U57</f>
        <v>0</v>
      </c>
      <c r="V99" s="97">
        <f>Seniori!V57</f>
        <v>0</v>
      </c>
      <c r="W99" s="97">
        <f>Seniori!W57</f>
        <v>0</v>
      </c>
      <c r="X99" s="97">
        <f>Seniori!X57</f>
        <v>0</v>
      </c>
      <c r="Y99" s="97">
        <f>Seniori!Y57</f>
        <v>0</v>
      </c>
      <c r="Z99" s="97">
        <f>Seniori!Z57</f>
        <v>0</v>
      </c>
      <c r="AA99" s="97">
        <f>Seniori!AA57</f>
        <v>0</v>
      </c>
      <c r="AB99" s="97">
        <f>Seniori!AB57</f>
        <v>0</v>
      </c>
      <c r="AC99" s="97">
        <f>Seniori!AC57</f>
        <v>0</v>
      </c>
      <c r="AD99" s="97">
        <f>Seniori!AD57</f>
        <v>0</v>
      </c>
      <c r="AE99" s="97">
        <f>Seniori!AE57</f>
        <v>0</v>
      </c>
      <c r="AF99" s="97">
        <f>Seniori!AF57</f>
        <v>0</v>
      </c>
      <c r="AG99" s="97">
        <f>Seniori!AG57</f>
        <v>0</v>
      </c>
      <c r="AH99" s="97">
        <f>Seniori!AH57</f>
        <v>0</v>
      </c>
      <c r="AI99" s="97">
        <f>Seniori!AI57</f>
        <v>0</v>
      </c>
      <c r="AJ99" s="97">
        <f>Seniori!AJ57</f>
        <v>0</v>
      </c>
      <c r="AK99" s="97">
        <f>Seniori!AK57</f>
        <v>0</v>
      </c>
      <c r="AL99" s="97">
        <f>Seniori!AL57</f>
        <v>0</v>
      </c>
      <c r="AM99" s="97">
        <f>Seniori!AM57</f>
        <v>0</v>
      </c>
      <c r="AN99" s="97">
        <f>Seniori!AN57</f>
        <v>0</v>
      </c>
      <c r="AO99" s="97">
        <f>Seniori!AO57</f>
        <v>0</v>
      </c>
      <c r="AP99" s="97">
        <f>Seniori!AP57</f>
        <v>0</v>
      </c>
      <c r="AQ99" s="97">
        <f>Seniori!AQ57</f>
        <v>0</v>
      </c>
      <c r="AR99" s="97">
        <f>Seniori!AR57</f>
        <v>0</v>
      </c>
      <c r="AS99" s="97">
        <f>Seniori!AS57</f>
        <v>0</v>
      </c>
      <c r="AT99" s="97">
        <f>Seniori!AT57</f>
        <v>0</v>
      </c>
      <c r="AU99" s="97">
        <f>Seniori!AU57</f>
        <v>0</v>
      </c>
      <c r="AV99" s="97">
        <f>Seniori!AV57</f>
        <v>0</v>
      </c>
      <c r="AW99" s="97">
        <f>Seniori!AW57</f>
        <v>0</v>
      </c>
      <c r="AX99" s="97">
        <f>Seniori!AX57</f>
        <v>0</v>
      </c>
      <c r="AY99" s="97">
        <f>Seniori!AY57</f>
        <v>0</v>
      </c>
      <c r="AZ99" s="97">
        <f>Seniori!AZ57</f>
        <v>0</v>
      </c>
      <c r="BA99" s="97">
        <f>Seniori!BA57</f>
        <v>0</v>
      </c>
      <c r="BB99" s="97">
        <f>Seniori!BB57</f>
        <v>0</v>
      </c>
      <c r="BC99" s="97">
        <f>Seniori!BC57</f>
        <v>0</v>
      </c>
      <c r="BD99" s="97">
        <f>Seniori!BD57</f>
        <v>0</v>
      </c>
      <c r="BE99" s="97">
        <f>Seniori!BE57</f>
        <v>0</v>
      </c>
      <c r="BF99" s="97">
        <f>Seniori!BF57</f>
        <v>0</v>
      </c>
      <c r="BG99" s="97">
        <f>Seniori!BG57</f>
        <v>0</v>
      </c>
      <c r="BH99" s="97">
        <f>Seniori!BH57</f>
        <v>0</v>
      </c>
      <c r="BI99" s="97">
        <f>Seniori!BI57</f>
        <v>0</v>
      </c>
      <c r="BJ99" s="97">
        <f>Seniori!BJ57</f>
        <v>0</v>
      </c>
      <c r="BK99" s="97">
        <f>Seniori!BK57</f>
        <v>0</v>
      </c>
      <c r="BL99" s="97">
        <f>Seniori!BL57</f>
        <v>0</v>
      </c>
      <c r="BM99" s="97">
        <f>Seniori!BM57</f>
        <v>0</v>
      </c>
      <c r="BN99" s="97">
        <f>Seniori!BN57</f>
        <v>0</v>
      </c>
      <c r="BO99" s="97">
        <f>Seniori!BO57</f>
        <v>0</v>
      </c>
      <c r="BP99" s="97">
        <f>Seniori!BP57</f>
        <v>0</v>
      </c>
      <c r="BQ99" s="97">
        <f>Seniori!BQ57</f>
        <v>0</v>
      </c>
      <c r="BR99" s="97">
        <f>Seniori!BR57</f>
        <v>0</v>
      </c>
      <c r="BS99" s="97">
        <f>Seniori!BS57</f>
        <v>0</v>
      </c>
      <c r="BT99" s="97">
        <f>Seniori!BT57</f>
        <v>0</v>
      </c>
      <c r="BU99" s="97">
        <f>Seniori!BU57</f>
        <v>0</v>
      </c>
      <c r="BV99" s="97">
        <f>Seniori!BV57</f>
        <v>0</v>
      </c>
      <c r="BW99" s="97">
        <f>Seniori!BW57</f>
        <v>0</v>
      </c>
      <c r="BX99" s="97">
        <f>Seniori!BX57</f>
        <v>0</v>
      </c>
      <c r="BY99" s="97">
        <f>Seniori!BY57</f>
        <v>0</v>
      </c>
      <c r="BZ99" s="97">
        <f>Seniori!BZ57</f>
        <v>0</v>
      </c>
      <c r="CA99" s="97">
        <f>Seniori!CA57</f>
        <v>0</v>
      </c>
      <c r="CB99" s="97">
        <f>Seniori!CB57</f>
        <v>0</v>
      </c>
      <c r="CC99" s="97">
        <f>Seniori!CC57</f>
        <v>0</v>
      </c>
      <c r="CD99" s="97">
        <f>Seniori!CD57</f>
        <v>0</v>
      </c>
      <c r="CE99" s="97" t="str">
        <f>Seniori!CE57</f>
        <v>o</v>
      </c>
      <c r="CF99" s="97">
        <f>Seniori!CF57</f>
        <v>0</v>
      </c>
      <c r="CG99" s="97">
        <f>Seniori!CG57</f>
        <v>0</v>
      </c>
      <c r="CH99" s="97">
        <f>Seniori!CH57</f>
        <v>0</v>
      </c>
      <c r="CI99" s="97">
        <f>Seniori!CI57</f>
        <v>0</v>
      </c>
      <c r="CJ99" s="97">
        <f>Seniori!CJ57</f>
        <v>0</v>
      </c>
      <c r="CK99" s="97">
        <f>Seniori!CK57</f>
        <v>0</v>
      </c>
      <c r="CL99" s="97">
        <f>Seniori!CL57</f>
        <v>2</v>
      </c>
      <c r="CM99" s="97">
        <f>Seniori!CM57</f>
        <v>0</v>
      </c>
      <c r="CN99" s="97">
        <f>Seniori!CN57</f>
        <v>0</v>
      </c>
      <c r="CO99" s="97">
        <f>Seniori!CO57</f>
        <v>0</v>
      </c>
      <c r="CP99" s="97">
        <f>Seniori!CP57</f>
        <v>0</v>
      </c>
      <c r="CQ99" s="97">
        <f>Seniori!CQ57</f>
        <v>0</v>
      </c>
      <c r="CR99" s="97">
        <f>Seniori!CR57</f>
        <v>0</v>
      </c>
      <c r="CS99" s="97">
        <f>Seniori!CS57</f>
        <v>0</v>
      </c>
      <c r="CT99" s="97">
        <f>Seniori!CT57</f>
        <v>0</v>
      </c>
      <c r="CU99" s="97">
        <f>Seniori!CU57</f>
        <v>0</v>
      </c>
      <c r="CV99" s="97">
        <f>Seniori!CV57</f>
        <v>0</v>
      </c>
      <c r="CW99" s="97">
        <f>Seniori!CW57</f>
        <v>0</v>
      </c>
      <c r="CX99" s="97">
        <f>Seniori!CX57</f>
        <v>0</v>
      </c>
      <c r="CY99" s="97">
        <f>Seniori!CY57</f>
        <v>0</v>
      </c>
      <c r="CZ99" s="97">
        <f>Seniori!CZ57</f>
        <v>0</v>
      </c>
      <c r="DA99" s="97">
        <f>Seniori!DA57</f>
        <v>0</v>
      </c>
      <c r="DB99" s="97">
        <f>Seniori!DB57</f>
        <v>0</v>
      </c>
      <c r="DC99" s="97">
        <f>Seniori!DC57</f>
        <v>0</v>
      </c>
      <c r="DD99" s="97">
        <f>Seniori!DD57</f>
        <v>0</v>
      </c>
      <c r="DE99" s="97">
        <f>Seniori!DE57</f>
        <v>0</v>
      </c>
      <c r="DF99" s="97">
        <f>Seniori!DF57</f>
        <v>0</v>
      </c>
      <c r="DG99" s="97">
        <f>Seniori!DG57</f>
        <v>0</v>
      </c>
      <c r="DH99" s="97">
        <f>Seniori!DH57</f>
        <v>0</v>
      </c>
      <c r="DI99" s="97">
        <f>Seniori!DI57</f>
        <v>0</v>
      </c>
      <c r="DJ99" s="97">
        <f>Seniori!DJ57</f>
        <v>0</v>
      </c>
      <c r="DK99" s="97">
        <f>Seniori!DK57</f>
        <v>0</v>
      </c>
      <c r="DL99" s="97">
        <f>Seniori!DL57</f>
        <v>0</v>
      </c>
      <c r="DM99" s="97">
        <f>Seniori!DM57</f>
        <v>0</v>
      </c>
      <c r="DN99" s="97">
        <f>Seniori!DN57</f>
        <v>0</v>
      </c>
      <c r="DO99" s="97">
        <f>Seniori!DO57</f>
        <v>0</v>
      </c>
      <c r="DP99" s="97">
        <f>Seniori!DP57</f>
        <v>0</v>
      </c>
      <c r="DQ99" s="97">
        <f>Seniori!DQ57</f>
        <v>0</v>
      </c>
      <c r="DR99" s="97">
        <f>Seniori!DR57</f>
        <v>0</v>
      </c>
      <c r="DS99" s="97">
        <f>Seniori!DS57</f>
        <v>0</v>
      </c>
      <c r="DT99" s="97">
        <f>Seniori!DT57</f>
        <v>0</v>
      </c>
      <c r="DU99" s="97">
        <f>Seniori!DU57</f>
        <v>0</v>
      </c>
      <c r="DV99" s="97">
        <f>Seniori!DV57</f>
        <v>0</v>
      </c>
      <c r="DW99" s="97">
        <f>Seniori!DW57</f>
        <v>0</v>
      </c>
      <c r="DX99" s="97">
        <f>Seniori!DX57</f>
        <v>0</v>
      </c>
      <c r="DY99" s="97">
        <f>Seniori!DY57</f>
        <v>0</v>
      </c>
      <c r="DZ99" s="97">
        <f>Seniori!DZ57</f>
        <v>0</v>
      </c>
      <c r="EA99" s="97">
        <f>Seniori!EA57</f>
        <v>0</v>
      </c>
      <c r="EB99" s="97">
        <f>Seniori!EB57</f>
        <v>0</v>
      </c>
      <c r="EC99" s="97">
        <f>Seniori!EC57</f>
        <v>0</v>
      </c>
      <c r="ED99" s="97">
        <f>Seniori!ED57</f>
        <v>0</v>
      </c>
      <c r="EE99" s="97">
        <f>Seniori!EE57</f>
        <v>0</v>
      </c>
      <c r="EF99" s="97">
        <f>Seniori!EF57</f>
        <v>0</v>
      </c>
      <c r="EG99" s="97">
        <f>Seniori!EG57</f>
        <v>0</v>
      </c>
      <c r="EH99" s="97">
        <f>Seniori!EH57</f>
        <v>0</v>
      </c>
      <c r="EI99" s="97">
        <f>Seniori!EI57</f>
        <v>0</v>
      </c>
      <c r="EJ99" s="97">
        <f>Seniori!EJ57</f>
        <v>0</v>
      </c>
      <c r="EK99" s="97">
        <f>Seniori!EK57</f>
        <v>0</v>
      </c>
      <c r="EL99" s="97">
        <f>Seniori!EL57</f>
        <v>0</v>
      </c>
      <c r="EM99" s="97">
        <f>Seniori!EM57</f>
        <v>0</v>
      </c>
      <c r="EN99" s="97">
        <f>Seniori!EN57</f>
        <v>0</v>
      </c>
      <c r="EO99" s="97">
        <f>Seniori!EO57</f>
        <v>0</v>
      </c>
      <c r="EP99" s="97">
        <f>Seniori!EP57</f>
        <v>0</v>
      </c>
      <c r="EQ99" s="97">
        <f>Seniori!EQ57</f>
        <v>0</v>
      </c>
      <c r="ER99" s="97">
        <f>Seniori!ER57</f>
        <v>0</v>
      </c>
      <c r="ES99" s="97">
        <f>Seniori!ES57</f>
        <v>0</v>
      </c>
      <c r="ET99" s="97">
        <f>Seniori!ET57</f>
        <v>0</v>
      </c>
      <c r="EU99" s="97">
        <f>Seniori!EU57</f>
        <v>0</v>
      </c>
      <c r="EV99" s="97">
        <f>Seniori!EV57</f>
        <v>0</v>
      </c>
      <c r="EW99" s="97">
        <f>Seniori!EW57</f>
        <v>0</v>
      </c>
      <c r="EX99" s="97">
        <f>Seniori!EX57</f>
        <v>0</v>
      </c>
      <c r="EY99" s="97">
        <f>Seniori!EY57</f>
        <v>0</v>
      </c>
      <c r="EZ99" s="97">
        <f>Seniori!EZ57</f>
        <v>0</v>
      </c>
      <c r="FA99" s="97">
        <f>Seniori!FA57</f>
        <v>0</v>
      </c>
      <c r="FB99" s="97">
        <f>Seniori!FB57</f>
        <v>0</v>
      </c>
      <c r="FC99" s="97">
        <f>Seniori!FC57</f>
        <v>0</v>
      </c>
      <c r="FD99" s="97">
        <f>Seniori!FD57</f>
        <v>0</v>
      </c>
      <c r="FE99" s="97">
        <f>Seniori!FE57</f>
        <v>0</v>
      </c>
      <c r="FF99" s="97">
        <f>Seniori!FF57</f>
        <v>0</v>
      </c>
      <c r="FG99" s="97">
        <f>Seniori!FG57</f>
        <v>0</v>
      </c>
      <c r="FH99" s="97">
        <f>Seniori!FH57</f>
        <v>0</v>
      </c>
      <c r="FI99" s="97">
        <f>Seniori!FI57</f>
        <v>0</v>
      </c>
      <c r="FJ99" s="97">
        <f>Seniori!FJ57</f>
        <v>0</v>
      </c>
      <c r="FK99" s="97">
        <f>Seniori!FK57</f>
        <v>0</v>
      </c>
      <c r="FL99" s="97">
        <f>Seniori!FL57</f>
        <v>0</v>
      </c>
      <c r="FM99" s="97">
        <f>Seniori!FM57</f>
        <v>0</v>
      </c>
      <c r="FN99" s="97">
        <f>Seniori!FN57</f>
        <v>0</v>
      </c>
      <c r="FO99" s="97">
        <f>Seniori!FO57</f>
        <v>0</v>
      </c>
      <c r="FP99" s="97">
        <f>Seniori!FP57</f>
        <v>0</v>
      </c>
      <c r="FQ99" s="97">
        <f>Seniori!FQ57</f>
        <v>0</v>
      </c>
      <c r="FR99" s="97">
        <f>Seniori!FR57</f>
        <v>0</v>
      </c>
      <c r="FS99" s="97">
        <f>Seniori!FS57</f>
        <v>0</v>
      </c>
      <c r="FT99" s="97">
        <f>Seniori!FT57</f>
        <v>0</v>
      </c>
      <c r="FU99" s="97">
        <f>Seniori!FU57</f>
        <v>0</v>
      </c>
      <c r="FV99" s="97">
        <f>Seniori!FV57</f>
        <v>0</v>
      </c>
      <c r="FW99" s="97">
        <f>Seniori!FW57</f>
        <v>0</v>
      </c>
      <c r="FX99" s="97">
        <f>Seniori!FX57</f>
        <v>0</v>
      </c>
      <c r="FY99" s="97">
        <f>Seniori!FY57</f>
        <v>0</v>
      </c>
      <c r="FZ99" s="97">
        <f>Seniori!FZ57</f>
        <v>0</v>
      </c>
      <c r="GA99" s="97">
        <f>Seniori!GA57</f>
        <v>0</v>
      </c>
      <c r="GB99" s="97">
        <f>Seniori!GB57</f>
        <v>0</v>
      </c>
      <c r="GC99" s="97">
        <f>Seniori!GC57</f>
        <v>0</v>
      </c>
      <c r="GD99" s="97">
        <f>Seniori!GD57</f>
        <v>0</v>
      </c>
      <c r="GE99" s="97">
        <f>Seniori!GE57</f>
        <v>0</v>
      </c>
      <c r="GF99" s="97">
        <f>Seniori!GF57</f>
        <v>0</v>
      </c>
      <c r="GG99" s="97">
        <f>Seniori!GG57</f>
        <v>0</v>
      </c>
      <c r="GH99" s="97">
        <f>Seniori!GH57</f>
        <v>0</v>
      </c>
      <c r="GI99" s="97">
        <f>Seniori!GI57</f>
        <v>0</v>
      </c>
      <c r="GJ99" s="97">
        <f>Seniori!GJ57</f>
        <v>0</v>
      </c>
      <c r="GK99" s="97">
        <f>Seniori!GK57</f>
        <v>0</v>
      </c>
      <c r="GL99" s="97">
        <f>Seniori!GL57</f>
        <v>0</v>
      </c>
      <c r="GM99" s="97">
        <f>Seniori!GM57</f>
        <v>0</v>
      </c>
      <c r="GN99" s="97">
        <f>Seniori!GN57</f>
        <v>0</v>
      </c>
      <c r="GO99" s="97">
        <f>Seniori!GO57</f>
        <v>0</v>
      </c>
      <c r="GP99" s="97">
        <f>Seniori!GP57</f>
        <v>0</v>
      </c>
      <c r="GQ99" s="97">
        <f>Seniori!GQ57</f>
        <v>0</v>
      </c>
      <c r="GR99" s="97">
        <f>Seniori!GR57</f>
        <v>0</v>
      </c>
      <c r="GS99" s="97">
        <f>Seniori!GS57</f>
        <v>0</v>
      </c>
      <c r="GT99" s="97">
        <f>Seniori!GT57</f>
        <v>0</v>
      </c>
      <c r="GU99" s="97">
        <f>Seniori!GU57</f>
        <v>0</v>
      </c>
      <c r="GV99" s="97">
        <f>Seniori!GV57</f>
        <v>0</v>
      </c>
      <c r="GW99" s="97">
        <f>Seniori!GW57</f>
        <v>0</v>
      </c>
      <c r="GX99" s="97">
        <f>Seniori!GX57</f>
        <v>0</v>
      </c>
      <c r="GY99" s="97">
        <f>Seniori!GY57</f>
        <v>0</v>
      </c>
      <c r="GZ99" s="97">
        <f>Seniori!GZ57</f>
        <v>0</v>
      </c>
      <c r="HA99" s="97">
        <f>Seniori!HA57</f>
        <v>0</v>
      </c>
      <c r="HB99" s="97">
        <f>Seniori!HB57</f>
        <v>0</v>
      </c>
      <c r="HC99" s="97">
        <f>Seniori!HC57</f>
        <v>0</v>
      </c>
      <c r="HD99" s="97">
        <f>Seniori!HD57</f>
        <v>0</v>
      </c>
      <c r="HE99" s="97">
        <f>Seniori!HE57</f>
        <v>0</v>
      </c>
      <c r="HF99" s="97">
        <f>Seniori!HF57</f>
        <v>0</v>
      </c>
      <c r="HG99" s="97">
        <f>Seniori!HG57</f>
        <v>0</v>
      </c>
      <c r="HH99" s="97">
        <f>Seniori!HH57</f>
        <v>0</v>
      </c>
      <c r="HI99" s="97">
        <f>Seniori!HI57</f>
        <v>0</v>
      </c>
      <c r="HJ99" s="97">
        <f>Seniori!HJ57</f>
        <v>0</v>
      </c>
      <c r="HK99" s="97">
        <f>Seniori!HK57</f>
        <v>0</v>
      </c>
      <c r="HL99" s="97">
        <f>Seniori!HL57</f>
        <v>0</v>
      </c>
      <c r="HM99" s="97">
        <f>Seniori!HM57</f>
        <v>0</v>
      </c>
      <c r="HN99" s="97">
        <f>Seniori!HN57</f>
        <v>0</v>
      </c>
      <c r="HO99" s="97">
        <f>Seniori!HO57</f>
        <v>0</v>
      </c>
      <c r="HP99" s="97">
        <f>Seniori!HP57</f>
        <v>0</v>
      </c>
      <c r="HQ99" s="97">
        <f>Seniori!HQ57</f>
        <v>0</v>
      </c>
      <c r="HR99" s="97">
        <f>Seniori!HR57</f>
        <v>0</v>
      </c>
      <c r="HS99" s="97">
        <f>Seniori!HS57</f>
        <v>0</v>
      </c>
      <c r="HT99" s="97">
        <f>Seniori!HT57</f>
        <v>0</v>
      </c>
      <c r="HU99" s="97">
        <f>Seniori!HU57</f>
        <v>0</v>
      </c>
      <c r="HV99" s="97">
        <f>Seniori!HV57</f>
        <v>0</v>
      </c>
      <c r="HW99" s="97">
        <f>Seniori!HW57</f>
        <v>0</v>
      </c>
      <c r="HX99" s="97">
        <f>Seniori!HX57</f>
        <v>0</v>
      </c>
      <c r="HY99" s="97">
        <f>Seniori!HY57</f>
        <v>0</v>
      </c>
      <c r="HZ99" s="97">
        <f>Seniori!HZ57</f>
        <v>0</v>
      </c>
      <c r="IA99" s="97">
        <f>Seniori!IA57</f>
        <v>0</v>
      </c>
      <c r="IB99" s="97">
        <f>Seniori!IB57</f>
        <v>0</v>
      </c>
      <c r="IC99" s="97">
        <f>Seniori!IC57</f>
        <v>0</v>
      </c>
      <c r="ID99" s="97">
        <f>Seniori!ID57</f>
        <v>0</v>
      </c>
      <c r="IE99" s="97">
        <f>Seniori!IE57</f>
        <v>0</v>
      </c>
      <c r="IF99" s="97">
        <f>Seniori!IF57</f>
        <v>0</v>
      </c>
      <c r="IG99" s="97">
        <f>Seniori!IG57</f>
        <v>0</v>
      </c>
      <c r="IH99" s="97">
        <f>Seniori!IH57</f>
        <v>0</v>
      </c>
      <c r="II99" s="97">
        <f>Seniori!II57</f>
        <v>0</v>
      </c>
      <c r="IJ99" s="97">
        <f>Seniori!IJ57</f>
        <v>0</v>
      </c>
      <c r="IK99" s="97">
        <f>Seniori!IK57</f>
        <v>0</v>
      </c>
      <c r="IL99" s="97">
        <f>Seniori!IL57</f>
        <v>0</v>
      </c>
      <c r="IM99" s="97">
        <f>Seniori!IM57</f>
        <v>0</v>
      </c>
      <c r="IN99" s="97">
        <f>Seniori!IN57</f>
        <v>0</v>
      </c>
      <c r="IO99" s="97">
        <f>Seniori!IO57</f>
        <v>0</v>
      </c>
      <c r="IP99" s="97">
        <f>Seniori!IP57</f>
        <v>0</v>
      </c>
      <c r="IQ99" s="97">
        <f>Seniori!IQ57</f>
        <v>0</v>
      </c>
      <c r="IR99" s="97">
        <f>Seniori!IR57</f>
        <v>0</v>
      </c>
      <c r="IS99" s="97">
        <f>Seniori!IS57</f>
        <v>0</v>
      </c>
      <c r="IT99" s="97">
        <f>Seniori!IT57</f>
        <v>0</v>
      </c>
      <c r="IU99" s="97">
        <f>Seniori!IU57</f>
        <v>0</v>
      </c>
      <c r="IV99" s="97">
        <f>Seniori!IV57</f>
        <v>0</v>
      </c>
      <c r="IW99" s="97">
        <f>Seniori!IW57</f>
        <v>0</v>
      </c>
      <c r="IX99" s="97">
        <f>Seniori!IX57</f>
        <v>0</v>
      </c>
      <c r="IY99" s="97">
        <f>Seniori!IY57</f>
        <v>0</v>
      </c>
      <c r="IZ99" s="97">
        <f>Seniori!IZ57</f>
        <v>0</v>
      </c>
      <c r="JA99" s="97">
        <f>Seniori!JA57</f>
        <v>0</v>
      </c>
      <c r="JB99" s="97">
        <f>Seniori!JB57</f>
        <v>0</v>
      </c>
      <c r="JC99" s="97">
        <f>Seniori!JC57</f>
        <v>0</v>
      </c>
      <c r="JD99" s="97">
        <f>Seniori!JD57</f>
        <v>0</v>
      </c>
      <c r="JE99" s="97">
        <f>Seniori!JE57</f>
        <v>0</v>
      </c>
      <c r="JF99" s="97">
        <f>Seniori!JF57</f>
        <v>0</v>
      </c>
      <c r="JG99" s="97">
        <f>Seniori!JG57</f>
        <v>0</v>
      </c>
      <c r="JH99" s="97">
        <f>Seniori!JH57</f>
        <v>0</v>
      </c>
      <c r="JI99" s="97">
        <f>Seniori!JI57</f>
        <v>0</v>
      </c>
      <c r="JJ99" s="97">
        <f>Seniori!JJ57</f>
        <v>0</v>
      </c>
      <c r="JK99" s="97" t="str">
        <f>Seniori!JK57</f>
        <v>o</v>
      </c>
      <c r="JL99" s="97">
        <f>Seniori!JL57</f>
        <v>0</v>
      </c>
      <c r="JM99" s="97">
        <f>Seniori!JM57</f>
        <v>0</v>
      </c>
      <c r="JN99" s="97">
        <f>Seniori!JN57</f>
        <v>0</v>
      </c>
      <c r="JO99" s="97">
        <f>Seniori!JO57</f>
        <v>0</v>
      </c>
      <c r="JP99" s="97">
        <f>Seniori!JP57</f>
        <v>0</v>
      </c>
      <c r="JQ99" s="97">
        <f>Seniori!JQ57</f>
        <v>0</v>
      </c>
      <c r="JR99" s="97">
        <f>Seniori!JR57</f>
        <v>0</v>
      </c>
      <c r="JS99" s="97">
        <f>Seniori!JS57</f>
        <v>0</v>
      </c>
      <c r="JT99" s="97">
        <f>Seniori!JT57</f>
        <v>6</v>
      </c>
      <c r="JU99" s="97">
        <f>Seniori!JU57</f>
        <v>0</v>
      </c>
      <c r="JV99" s="97" t="str">
        <f>Seniori!JV57</f>
        <v>o</v>
      </c>
      <c r="JW99" s="97">
        <f>Seniori!JW57</f>
        <v>0</v>
      </c>
      <c r="JX99" s="97">
        <f>Seniori!JX57</f>
        <v>0</v>
      </c>
      <c r="JY99" s="97">
        <f>Seniori!JY57</f>
        <v>0</v>
      </c>
      <c r="JZ99" s="97">
        <f>Seniori!JZ57</f>
        <v>0</v>
      </c>
      <c r="KA99" s="97">
        <f>Seniori!KA57</f>
        <v>0</v>
      </c>
      <c r="KB99" s="97">
        <f>Seniori!KB57</f>
        <v>0</v>
      </c>
      <c r="KC99" s="97">
        <f>Seniori!KC57</f>
        <v>0</v>
      </c>
      <c r="KD99" s="97">
        <f>Seniori!KD57</f>
        <v>0</v>
      </c>
      <c r="KE99" s="97">
        <f>Seniori!KE57</f>
        <v>0</v>
      </c>
      <c r="KF99" s="97">
        <f>Seniori!KF57</f>
        <v>0</v>
      </c>
      <c r="KG99" s="97">
        <f>Seniori!KG57</f>
        <v>0</v>
      </c>
      <c r="KH99" s="97">
        <f>Seniori!KH57</f>
        <v>0</v>
      </c>
      <c r="KI99" s="97">
        <f>Seniori!KI57</f>
        <v>0</v>
      </c>
      <c r="KJ99" s="97">
        <f>Seniori!KJ57</f>
        <v>0</v>
      </c>
      <c r="KK99" s="97">
        <f>Seniori!KK57</f>
        <v>0</v>
      </c>
      <c r="KL99" s="97">
        <f>Seniori!KL57</f>
        <v>0</v>
      </c>
      <c r="KM99" s="97">
        <f>Seniori!KM57</f>
        <v>0</v>
      </c>
      <c r="KN99" s="97">
        <f>Seniori!KN57</f>
        <v>0</v>
      </c>
      <c r="KO99" s="97">
        <f>Seniori!KO57</f>
        <v>0</v>
      </c>
      <c r="KP99" s="97">
        <f>Seniori!KP57</f>
        <v>0</v>
      </c>
      <c r="KQ99" s="97">
        <f>Seniori!KQ57</f>
        <v>0</v>
      </c>
      <c r="KR99" s="97">
        <f>Seniori!KR57</f>
        <v>0</v>
      </c>
      <c r="KS99" s="97">
        <f>Seniori!KS57</f>
        <v>0</v>
      </c>
      <c r="KT99" s="97">
        <f>Seniori!KT57</f>
        <v>0</v>
      </c>
      <c r="KU99" s="97">
        <f>Seniori!KU57</f>
        <v>0</v>
      </c>
      <c r="KV99" s="97">
        <f>Seniori!KV57</f>
        <v>0</v>
      </c>
      <c r="KW99" s="97">
        <f>Seniori!KW57</f>
        <v>0</v>
      </c>
      <c r="KX99" s="97">
        <f>Seniori!KX57</f>
        <v>0</v>
      </c>
      <c r="KY99" s="97">
        <f>Seniori!KY57</f>
        <v>0</v>
      </c>
      <c r="KZ99" s="97">
        <f>Seniori!KZ57</f>
        <v>0</v>
      </c>
      <c r="LA99" s="97">
        <f>Seniori!LA57</f>
        <v>0</v>
      </c>
      <c r="LB99" s="97">
        <f>Seniori!LB57</f>
        <v>0</v>
      </c>
      <c r="LC99" s="97">
        <f>Seniori!LC57</f>
        <v>0</v>
      </c>
      <c r="LD99" s="97">
        <f>Seniori!LD57</f>
        <v>0</v>
      </c>
      <c r="LE99" s="97">
        <f>Seniori!LE57</f>
        <v>0</v>
      </c>
      <c r="LF99" s="97">
        <f>Seniori!LF57</f>
        <v>0</v>
      </c>
      <c r="LG99" s="97">
        <f>Seniori!LG57</f>
        <v>0</v>
      </c>
      <c r="LH99" s="97">
        <f>Seniori!LH57</f>
        <v>0</v>
      </c>
      <c r="LI99" s="97">
        <f>Seniori!LI57</f>
        <v>0</v>
      </c>
      <c r="LJ99" s="97">
        <f>Seniori!LJ57</f>
        <v>0</v>
      </c>
      <c r="LK99" s="97">
        <f>Seniori!LK57</f>
        <v>0</v>
      </c>
      <c r="LL99" s="97" t="str">
        <f>Seniori!LL57</f>
        <v>o</v>
      </c>
      <c r="LM99" s="97">
        <f>Seniori!LM57</f>
        <v>4</v>
      </c>
      <c r="LN99" s="97">
        <f>Seniori!LN57</f>
        <v>0</v>
      </c>
      <c r="LO99" s="97">
        <f>Seniori!LO57</f>
        <v>0</v>
      </c>
      <c r="LP99" s="97">
        <f>Seniori!LP57</f>
        <v>0</v>
      </c>
      <c r="LQ99" s="97">
        <f>Seniori!LQ57</f>
        <v>0</v>
      </c>
      <c r="LR99" s="97">
        <f>Seniori!LR57</f>
        <v>0</v>
      </c>
      <c r="LS99" s="97">
        <f>Seniori!LS57</f>
        <v>0</v>
      </c>
      <c r="LT99" s="97">
        <f>Seniori!LT57</f>
        <v>0</v>
      </c>
      <c r="LU99" s="97">
        <f>Seniori!LU57</f>
        <v>0</v>
      </c>
      <c r="LV99" s="97">
        <f>Seniori!LV57</f>
        <v>0</v>
      </c>
      <c r="LW99" s="97">
        <f>Seniori!LW57</f>
        <v>0</v>
      </c>
      <c r="LX99" s="97">
        <f>Seniori!LX57</f>
        <v>0</v>
      </c>
      <c r="LY99" s="97">
        <f>Seniori!LY57</f>
        <v>0</v>
      </c>
      <c r="LZ99" s="97">
        <f>Seniori!LZ57</f>
        <v>0</v>
      </c>
      <c r="MA99" s="97">
        <f>Seniori!MA57</f>
        <v>0</v>
      </c>
      <c r="MB99" s="97">
        <f>Seniori!MB57</f>
        <v>0</v>
      </c>
      <c r="MC99" s="97">
        <f>Seniori!MC57</f>
        <v>0</v>
      </c>
      <c r="MD99" s="97">
        <f>Seniori!MD57</f>
        <v>0</v>
      </c>
      <c r="ME99" s="97">
        <f>Seniori!ME57</f>
        <v>0</v>
      </c>
      <c r="MF99" s="97">
        <f>Seniori!MF57</f>
        <v>0</v>
      </c>
      <c r="MG99" s="97">
        <f>Seniori!MG57</f>
        <v>0</v>
      </c>
      <c r="MH99" s="97">
        <f>Seniori!MH57</f>
        <v>0</v>
      </c>
      <c r="MI99" s="97">
        <f>Seniori!MI57</f>
        <v>0</v>
      </c>
      <c r="MJ99" s="97">
        <f>Seniori!MJ57</f>
        <v>0</v>
      </c>
      <c r="MK99" s="97">
        <f>Seniori!MK57</f>
        <v>0</v>
      </c>
      <c r="ML99" s="97">
        <f>Seniori!ML57</f>
        <v>0</v>
      </c>
      <c r="MM99" s="97">
        <f>Seniori!MM57</f>
        <v>0</v>
      </c>
      <c r="MN99" s="97">
        <f>Seniori!MN57</f>
        <v>0</v>
      </c>
      <c r="MO99" s="97">
        <f>Seniori!MO57</f>
        <v>0</v>
      </c>
      <c r="MP99" s="97">
        <f>Seniori!MP57</f>
        <v>0</v>
      </c>
      <c r="MQ99" s="97">
        <f>Seniori!MQ57</f>
        <v>0</v>
      </c>
      <c r="MR99" s="97">
        <f>Seniori!MR57</f>
        <v>0</v>
      </c>
      <c r="MS99" s="97">
        <f>Seniori!MS57</f>
        <v>0</v>
      </c>
      <c r="MT99" s="97">
        <f>Seniori!MT57</f>
        <v>0</v>
      </c>
      <c r="MU99" s="97">
        <f>Seniori!MU57</f>
        <v>0</v>
      </c>
      <c r="MV99" s="97">
        <f>Seniori!MV57</f>
        <v>0</v>
      </c>
      <c r="MW99" s="97">
        <f>Seniori!MW57</f>
        <v>0</v>
      </c>
      <c r="MX99" s="97">
        <f>Seniori!MX57</f>
        <v>0</v>
      </c>
      <c r="MY99" s="97">
        <f>Seniori!MY57</f>
        <v>0</v>
      </c>
      <c r="MZ99" s="97">
        <f>Seniori!MZ57</f>
        <v>0</v>
      </c>
      <c r="NA99" s="97">
        <f>Seniori!NA57</f>
        <v>0</v>
      </c>
      <c r="NB99" s="97">
        <f>Seniori!NB57</f>
        <v>0</v>
      </c>
      <c r="NC99" s="97">
        <f>Seniori!NC57</f>
        <v>0</v>
      </c>
      <c r="ND99" s="97">
        <f>Seniori!ND57</f>
        <v>0</v>
      </c>
      <c r="NE99" s="97">
        <f>Seniori!NE57</f>
        <v>0</v>
      </c>
      <c r="NF99" s="97">
        <f>Seniori!NF57</f>
        <v>0</v>
      </c>
      <c r="NG99" s="97">
        <f>Seniori!NG57</f>
        <v>0</v>
      </c>
      <c r="NH99" s="97">
        <f>Seniori!NH57</f>
        <v>0</v>
      </c>
      <c r="NI99" s="97">
        <f>Seniori!NI57</f>
        <v>0</v>
      </c>
      <c r="NJ99" s="97">
        <f>Seniori!NJ57</f>
        <v>0</v>
      </c>
      <c r="NK99" s="97">
        <f>Seniori!NK57</f>
        <v>0</v>
      </c>
      <c r="NL99" s="97">
        <f>Seniori!NL57</f>
        <v>0</v>
      </c>
      <c r="NM99" s="97">
        <f>Seniori!NM57</f>
        <v>0</v>
      </c>
      <c r="NN99" s="97">
        <f>Seniori!NN57</f>
        <v>0</v>
      </c>
      <c r="NO99" s="97">
        <f>Seniori!NO57</f>
        <v>0</v>
      </c>
      <c r="NP99" s="97">
        <f>Seniori!NP57</f>
        <v>0</v>
      </c>
      <c r="NQ99" s="97">
        <f>Seniori!NQ57</f>
        <v>0</v>
      </c>
      <c r="NR99" s="97">
        <f>Seniori!NR57</f>
        <v>0</v>
      </c>
      <c r="NS99" s="97">
        <f>Seniori!NS57</f>
        <v>0</v>
      </c>
      <c r="NT99" s="97">
        <f>Seniori!NT57</f>
        <v>0</v>
      </c>
      <c r="NU99" s="97">
        <f>Seniori!NU57</f>
        <v>0</v>
      </c>
      <c r="NV99" s="97">
        <f>Seniori!NV57</f>
        <v>0</v>
      </c>
      <c r="NW99" s="97">
        <f>Seniori!NW57</f>
        <v>0</v>
      </c>
      <c r="NX99" s="97">
        <f>Seniori!NX57</f>
        <v>0</v>
      </c>
      <c r="NY99" s="97">
        <f>Seniori!NY57</f>
        <v>0</v>
      </c>
      <c r="NZ99" s="97">
        <f>Seniori!NZ57</f>
        <v>0</v>
      </c>
      <c r="OA99" s="97">
        <f>Seniori!OA57</f>
        <v>0</v>
      </c>
      <c r="OB99" s="97">
        <f>Seniori!OB57</f>
        <v>0</v>
      </c>
      <c r="OC99" s="97">
        <f>Seniori!OC57</f>
        <v>0</v>
      </c>
      <c r="OD99" s="97">
        <f>Seniori!OD57</f>
        <v>0</v>
      </c>
      <c r="OE99" s="97">
        <f>Seniori!OE57</f>
        <v>0</v>
      </c>
      <c r="OF99" s="97">
        <f>Seniori!OF57</f>
        <v>0</v>
      </c>
      <c r="OG99" s="97">
        <f>Seniori!OG57</f>
        <v>0</v>
      </c>
      <c r="OH99" s="97">
        <f>Seniori!OH57</f>
        <v>0</v>
      </c>
      <c r="OI99" s="97">
        <f>Seniori!OI57</f>
        <v>0</v>
      </c>
      <c r="OJ99" s="97">
        <f>Seniori!OJ57</f>
        <v>0</v>
      </c>
      <c r="OK99" s="97">
        <f>Seniori!OK57</f>
        <v>0</v>
      </c>
      <c r="OL99" s="97">
        <f>Seniori!OL57</f>
        <v>0</v>
      </c>
      <c r="OM99" s="97">
        <f>Seniori!OM57</f>
        <v>0</v>
      </c>
      <c r="ON99" s="97">
        <f>Seniori!ON57</f>
        <v>0</v>
      </c>
      <c r="OO99" s="97">
        <f>Seniori!OO57</f>
        <v>0</v>
      </c>
      <c r="OP99" s="97">
        <f>Seniori!OP57</f>
        <v>0</v>
      </c>
      <c r="OQ99" s="97">
        <f>Seniori!OQ57</f>
        <v>0</v>
      </c>
      <c r="OR99" s="97">
        <f>Seniori!OR57</f>
        <v>0</v>
      </c>
      <c r="OS99" s="97">
        <f>Seniori!OS57</f>
        <v>0</v>
      </c>
      <c r="OT99" s="97">
        <f>Seniori!OT57</f>
        <v>0</v>
      </c>
      <c r="OU99" s="97">
        <f>Seniori!OU57</f>
        <v>0</v>
      </c>
      <c r="OV99" s="97">
        <f>Seniori!OV57</f>
        <v>0</v>
      </c>
      <c r="OW99" s="97">
        <f>Seniori!OW57</f>
        <v>0</v>
      </c>
      <c r="OX99" s="97">
        <f>Seniori!OX57</f>
        <v>0</v>
      </c>
      <c r="OY99" s="97">
        <f>Seniori!OY57</f>
        <v>0</v>
      </c>
      <c r="OZ99" s="97">
        <f>Seniori!OZ57</f>
        <v>0</v>
      </c>
      <c r="PA99" s="97">
        <f>Seniori!PA57</f>
        <v>0</v>
      </c>
      <c r="PB99" s="97">
        <f>Seniori!PB57</f>
        <v>0</v>
      </c>
      <c r="PC99" s="97">
        <f>Seniori!PC57</f>
        <v>0</v>
      </c>
      <c r="PD99" s="97">
        <f>Seniori!PD57</f>
        <v>0</v>
      </c>
      <c r="PE99" s="97">
        <f>Seniori!PE57</f>
        <v>0</v>
      </c>
      <c r="PF99" s="97">
        <f>Seniori!PF57</f>
        <v>0</v>
      </c>
      <c r="PG99" s="97">
        <f>Seniori!PG57</f>
        <v>0</v>
      </c>
      <c r="PH99" s="97">
        <f>Seniori!PH57</f>
        <v>0</v>
      </c>
      <c r="PI99" s="97">
        <f>Seniori!PI57</f>
        <v>0</v>
      </c>
      <c r="PJ99" s="97">
        <f>Seniori!PJ57</f>
        <v>0</v>
      </c>
      <c r="PK99" s="97">
        <f>Seniori!PK57</f>
        <v>0</v>
      </c>
      <c r="PL99" s="97">
        <f>Seniori!PL57</f>
        <v>0</v>
      </c>
      <c r="PM99" s="97">
        <f>Seniori!PM57</f>
        <v>0</v>
      </c>
      <c r="PN99" s="97">
        <f>Seniori!PN57</f>
        <v>0</v>
      </c>
      <c r="PO99" s="97">
        <f>Seniori!PO57</f>
        <v>0</v>
      </c>
      <c r="PP99" s="97">
        <f>Seniori!PP57</f>
        <v>0</v>
      </c>
      <c r="PQ99" s="97">
        <f>Seniori!PQ57</f>
        <v>0</v>
      </c>
      <c r="PR99" s="97">
        <f>Seniori!PR57</f>
        <v>0</v>
      </c>
      <c r="PS99" s="97">
        <f>Seniori!PS57</f>
        <v>0</v>
      </c>
      <c r="PT99" s="97">
        <f>Seniori!PT57</f>
        <v>0</v>
      </c>
      <c r="PU99" s="97">
        <f>Seniori!PU57</f>
        <v>0</v>
      </c>
      <c r="PV99" s="97">
        <f>Seniori!PV57</f>
        <v>0</v>
      </c>
      <c r="PW99" s="97">
        <f>Seniori!PW57</f>
        <v>0</v>
      </c>
      <c r="PX99" s="97">
        <f>Seniori!PX57</f>
        <v>0</v>
      </c>
      <c r="PY99" s="97">
        <f>Seniori!PY57</f>
        <v>0</v>
      </c>
      <c r="PZ99" s="97">
        <f>Seniori!PZ57</f>
        <v>0</v>
      </c>
      <c r="QA99" s="97">
        <f>Seniori!QA57</f>
        <v>0</v>
      </c>
      <c r="QB99" s="97">
        <f>Seniori!QB57</f>
        <v>0</v>
      </c>
      <c r="QC99" s="97">
        <f>Seniori!QC57</f>
        <v>0</v>
      </c>
      <c r="QD99" s="97">
        <f>Seniori!QD57</f>
        <v>0</v>
      </c>
      <c r="QE99" s="97">
        <f>Seniori!QE57</f>
        <v>0</v>
      </c>
      <c r="QF99" s="97">
        <f>Seniori!QF57</f>
        <v>0</v>
      </c>
      <c r="QG99" s="97">
        <f>Seniori!QG57</f>
        <v>0</v>
      </c>
      <c r="QH99" s="97">
        <f>Seniori!QH57</f>
        <v>0</v>
      </c>
      <c r="QI99" s="97">
        <f>Seniori!QI57</f>
        <v>0</v>
      </c>
      <c r="QJ99" s="97">
        <f>Seniori!QJ57</f>
        <v>0</v>
      </c>
      <c r="QK99" s="97">
        <f>Seniori!QK57</f>
        <v>0</v>
      </c>
      <c r="QL99" s="97">
        <f>Seniori!QL57</f>
        <v>0</v>
      </c>
      <c r="QM99" s="97">
        <f>Seniori!QM57</f>
        <v>0</v>
      </c>
      <c r="QN99" s="97">
        <f>Seniori!QN57</f>
        <v>0</v>
      </c>
      <c r="QO99" s="97">
        <f>Seniori!QO57</f>
        <v>0</v>
      </c>
      <c r="QP99" s="97">
        <f>Seniori!QP57</f>
        <v>0</v>
      </c>
      <c r="QQ99" s="97">
        <f>Seniori!QQ57</f>
        <v>0</v>
      </c>
      <c r="QR99" s="97">
        <f>Seniori!QR57</f>
        <v>0</v>
      </c>
      <c r="QS99" s="97">
        <f>Seniori!QS57</f>
        <v>0</v>
      </c>
      <c r="QT99" s="97">
        <f>Seniori!QT57</f>
        <v>0</v>
      </c>
      <c r="QU99" s="97">
        <f>Seniori!QU57</f>
        <v>0</v>
      </c>
      <c r="QV99" s="97">
        <f>Seniori!QV57</f>
        <v>0</v>
      </c>
      <c r="QW99" s="97">
        <f>Seniori!QW57</f>
        <v>0</v>
      </c>
      <c r="QX99" s="97">
        <f>Seniori!QX57</f>
        <v>0</v>
      </c>
      <c r="QY99" s="97">
        <f>Seniori!QY57</f>
        <v>0</v>
      </c>
      <c r="QZ99" s="97">
        <f>Seniori!QZ57</f>
        <v>0</v>
      </c>
      <c r="RA99" s="97">
        <f>Seniori!RA57</f>
        <v>0</v>
      </c>
      <c r="RB99" s="97">
        <f>Seniori!RB57</f>
        <v>0</v>
      </c>
      <c r="RC99" s="97">
        <f>Seniori!RC57</f>
        <v>0</v>
      </c>
      <c r="RD99" s="97">
        <f>Seniori!RD57</f>
        <v>0</v>
      </c>
      <c r="RE99" s="97">
        <f>Seniori!RE57</f>
        <v>0</v>
      </c>
      <c r="RF99" s="97">
        <f>Seniori!RF57</f>
        <v>0</v>
      </c>
      <c r="RG99" s="97">
        <f>Seniori!RG57</f>
        <v>0</v>
      </c>
      <c r="RH99" s="97">
        <f>Seniori!RH57</f>
        <v>0</v>
      </c>
      <c r="RI99" s="97">
        <f>Seniori!RI57</f>
        <v>0</v>
      </c>
      <c r="RJ99" s="97">
        <f>Seniori!RJ57</f>
        <v>0</v>
      </c>
      <c r="RK99" s="97">
        <f>Seniori!RK57</f>
        <v>0</v>
      </c>
      <c r="RL99" s="97">
        <f>Seniori!RL57</f>
        <v>0</v>
      </c>
      <c r="RM99" s="97">
        <f>Seniori!RM57</f>
        <v>0</v>
      </c>
      <c r="RN99" s="97">
        <f>Seniori!RN57</f>
        <v>0</v>
      </c>
      <c r="RO99" s="97">
        <f>Seniori!RO57</f>
        <v>0</v>
      </c>
      <c r="RP99" s="97">
        <f>Seniori!RP57</f>
        <v>0</v>
      </c>
      <c r="RQ99" s="97">
        <f>Seniori!RQ57</f>
        <v>0</v>
      </c>
      <c r="RR99" s="97">
        <f>Seniori!RR57</f>
        <v>0</v>
      </c>
      <c r="RS99" s="97">
        <f>Seniori!RS57</f>
        <v>0</v>
      </c>
      <c r="RT99" s="97">
        <f>Seniori!RT57</f>
        <v>0</v>
      </c>
      <c r="RU99" s="97">
        <f>Seniori!RU57</f>
        <v>0</v>
      </c>
      <c r="RV99" s="97">
        <f>Seniori!RV57</f>
        <v>0</v>
      </c>
      <c r="RW99" s="97">
        <f>Seniori!RW57</f>
        <v>0</v>
      </c>
      <c r="RX99" s="97">
        <f>Seniori!RX57</f>
        <v>0</v>
      </c>
      <c r="RY99" s="97">
        <f>Seniori!RY57</f>
        <v>0</v>
      </c>
      <c r="RZ99" s="97">
        <f>Seniori!RZ57</f>
        <v>0</v>
      </c>
      <c r="SA99" s="97">
        <f>Seniori!SA57</f>
        <v>0</v>
      </c>
      <c r="SB99" s="97">
        <f>Seniori!SB57</f>
        <v>0</v>
      </c>
      <c r="SC99" s="97">
        <f>Seniori!SC57</f>
        <v>0</v>
      </c>
      <c r="SD99" s="97">
        <f>Seniori!SD57</f>
        <v>0</v>
      </c>
      <c r="SE99" s="97">
        <f>Seniori!SE57</f>
        <v>0</v>
      </c>
      <c r="SF99" s="97">
        <f>Seniori!SF57</f>
        <v>0</v>
      </c>
      <c r="SG99" s="97">
        <f>Seniori!SG57</f>
        <v>0</v>
      </c>
      <c r="SH99" s="97">
        <f>Seniori!SH57</f>
        <v>0</v>
      </c>
      <c r="SI99" s="97">
        <f>Seniori!SI57</f>
        <v>0</v>
      </c>
      <c r="SJ99" s="97">
        <f>Seniori!SJ57</f>
        <v>0</v>
      </c>
      <c r="SK99" s="97">
        <f>Seniori!SK57</f>
        <v>0</v>
      </c>
      <c r="SL99" s="97">
        <f>Seniori!SL57</f>
        <v>0</v>
      </c>
      <c r="SM99" s="97">
        <f>Seniori!SM57</f>
        <v>0</v>
      </c>
      <c r="SN99" s="97">
        <f>Seniori!SN57</f>
        <v>0</v>
      </c>
      <c r="SO99" s="97">
        <f>Seniori!SO57</f>
        <v>0</v>
      </c>
      <c r="SP99" s="97">
        <f>Seniori!SP57</f>
        <v>0</v>
      </c>
      <c r="SQ99" s="97">
        <f>Seniori!SQ57</f>
        <v>0</v>
      </c>
      <c r="SR99" s="97">
        <f>Seniori!SR57</f>
        <v>0</v>
      </c>
      <c r="SS99" s="97">
        <f>Seniori!SS57</f>
        <v>0</v>
      </c>
      <c r="ST99" s="97">
        <f>Seniori!ST57</f>
        <v>0</v>
      </c>
      <c r="SU99" s="97">
        <f>Seniori!SU57</f>
        <v>0</v>
      </c>
      <c r="SV99" s="97">
        <f>Seniori!SV57</f>
        <v>0</v>
      </c>
      <c r="SW99" s="97">
        <f>Seniori!SW57</f>
        <v>0</v>
      </c>
      <c r="SX99" s="97">
        <f>Seniori!SX57</f>
        <v>0</v>
      </c>
      <c r="SY99" s="97">
        <f>Seniori!SY57</f>
        <v>0</v>
      </c>
      <c r="SZ99" s="97">
        <f>Seniori!SZ57</f>
        <v>0</v>
      </c>
      <c r="TA99" s="97">
        <f>Seniori!TA57</f>
        <v>0</v>
      </c>
      <c r="TB99" s="97">
        <f>Seniori!TB57</f>
        <v>0</v>
      </c>
    </row>
    <row r="100" spans="1:522" s="1" customFormat="1" ht="18" customHeight="1" x14ac:dyDescent="0.2">
      <c r="A100" s="12"/>
      <c r="B100" s="11" t="s">
        <v>556</v>
      </c>
      <c r="C100" s="1">
        <v>13079</v>
      </c>
      <c r="E100" s="4" t="s">
        <v>106</v>
      </c>
      <c r="F100" s="9">
        <v>7749</v>
      </c>
      <c r="G100" s="9" t="s">
        <v>95</v>
      </c>
      <c r="H100" s="4" t="s">
        <v>175</v>
      </c>
      <c r="I100" s="1">
        <f>SUM(K100:TB100)</f>
        <v>12</v>
      </c>
      <c r="J100" s="12">
        <f>Tabuľka4[[#This Row],[Stĺpec9]]</f>
        <v>12</v>
      </c>
      <c r="K100" s="97">
        <f>Seniori!K39</f>
        <v>0</v>
      </c>
      <c r="L100" s="97">
        <f>Seniori!L39</f>
        <v>0</v>
      </c>
      <c r="M100" s="97">
        <f>Seniori!M39</f>
        <v>0</v>
      </c>
      <c r="N100" s="97">
        <f>Seniori!N39</f>
        <v>0</v>
      </c>
      <c r="O100" s="97">
        <f>Seniori!O39</f>
        <v>0</v>
      </c>
      <c r="P100" s="97">
        <f>Seniori!P39</f>
        <v>0</v>
      </c>
      <c r="Q100" s="97">
        <f>Seniori!Q39</f>
        <v>0</v>
      </c>
      <c r="R100" s="97">
        <f>Seniori!R39</f>
        <v>0</v>
      </c>
      <c r="S100" s="97">
        <f>Seniori!S39</f>
        <v>0</v>
      </c>
      <c r="T100" s="97">
        <f>Seniori!T39</f>
        <v>0</v>
      </c>
      <c r="U100" s="97">
        <f>Seniori!U39</f>
        <v>0</v>
      </c>
      <c r="V100" s="97">
        <f>Seniori!V39</f>
        <v>0</v>
      </c>
      <c r="W100" s="97">
        <f>Seniori!W39</f>
        <v>0</v>
      </c>
      <c r="X100" s="97">
        <f>Seniori!X39</f>
        <v>0</v>
      </c>
      <c r="Y100" s="97">
        <f>Seniori!Y39</f>
        <v>0</v>
      </c>
      <c r="Z100" s="97">
        <f>Seniori!Z39</f>
        <v>0</v>
      </c>
      <c r="AA100" s="97">
        <f>Seniori!AA39</f>
        <v>0</v>
      </c>
      <c r="AB100" s="97">
        <f>Seniori!AB39</f>
        <v>0</v>
      </c>
      <c r="AC100" s="97">
        <f>Seniori!AC39</f>
        <v>0</v>
      </c>
      <c r="AD100" s="97">
        <f>Seniori!AD39</f>
        <v>0</v>
      </c>
      <c r="AE100" s="97">
        <f>Seniori!AE39</f>
        <v>0</v>
      </c>
      <c r="AF100" s="97">
        <f>Seniori!AF39</f>
        <v>0</v>
      </c>
      <c r="AG100" s="97">
        <f>Seniori!AG39</f>
        <v>0</v>
      </c>
      <c r="AH100" s="97">
        <f>Seniori!AH39</f>
        <v>0</v>
      </c>
      <c r="AI100" s="97">
        <f>Seniori!AI39</f>
        <v>0</v>
      </c>
      <c r="AJ100" s="97">
        <f>Seniori!AJ39</f>
        <v>0</v>
      </c>
      <c r="AK100" s="97">
        <f>Seniori!AK39</f>
        <v>0</v>
      </c>
      <c r="AL100" s="97">
        <f>Seniori!AL39</f>
        <v>0</v>
      </c>
      <c r="AM100" s="97">
        <f>Seniori!AM39</f>
        <v>0</v>
      </c>
      <c r="AN100" s="97">
        <f>Seniori!AN39</f>
        <v>0</v>
      </c>
      <c r="AO100" s="97">
        <f>Seniori!AO39</f>
        <v>0</v>
      </c>
      <c r="AP100" s="97">
        <f>Seniori!AP39</f>
        <v>0</v>
      </c>
      <c r="AQ100" s="97">
        <f>Seniori!AQ39</f>
        <v>0</v>
      </c>
      <c r="AR100" s="97">
        <f>Seniori!AR39</f>
        <v>0</v>
      </c>
      <c r="AS100" s="97">
        <f>Seniori!AS39</f>
        <v>0</v>
      </c>
      <c r="AT100" s="97">
        <f>Seniori!AT39</f>
        <v>0</v>
      </c>
      <c r="AU100" s="97">
        <f>Seniori!AU39</f>
        <v>0</v>
      </c>
      <c r="AV100" s="97">
        <f>Seniori!AV39</f>
        <v>0</v>
      </c>
      <c r="AW100" s="97">
        <f>Seniori!AW39</f>
        <v>0</v>
      </c>
      <c r="AX100" s="97">
        <f>Seniori!AX39</f>
        <v>0</v>
      </c>
      <c r="AY100" s="97">
        <f>Seniori!AY39</f>
        <v>0</v>
      </c>
      <c r="AZ100" s="97">
        <f>Seniori!AZ39</f>
        <v>0</v>
      </c>
      <c r="BA100" s="97">
        <f>Seniori!BA39</f>
        <v>0</v>
      </c>
      <c r="BB100" s="97">
        <f>Seniori!BB39</f>
        <v>0</v>
      </c>
      <c r="BC100" s="97">
        <f>Seniori!BC39</f>
        <v>0</v>
      </c>
      <c r="BD100" s="97">
        <f>Seniori!BD39</f>
        <v>0</v>
      </c>
      <c r="BE100" s="97">
        <f>Seniori!BE39</f>
        <v>0</v>
      </c>
      <c r="BF100" s="97">
        <f>Seniori!BF39</f>
        <v>0</v>
      </c>
      <c r="BG100" s="97">
        <f>Seniori!BG39</f>
        <v>0</v>
      </c>
      <c r="BH100" s="97">
        <f>Seniori!BH39</f>
        <v>0</v>
      </c>
      <c r="BI100" s="97">
        <f>Seniori!BI39</f>
        <v>0</v>
      </c>
      <c r="BJ100" s="97">
        <f>Seniori!BJ39</f>
        <v>0</v>
      </c>
      <c r="BK100" s="97">
        <f>Seniori!BK39</f>
        <v>0</v>
      </c>
      <c r="BL100" s="97">
        <f>Seniori!BL39</f>
        <v>0</v>
      </c>
      <c r="BM100" s="97">
        <f>Seniori!BM39</f>
        <v>0</v>
      </c>
      <c r="BN100" s="97">
        <f>Seniori!BN39</f>
        <v>0</v>
      </c>
      <c r="BO100" s="97">
        <f>Seniori!BO39</f>
        <v>3</v>
      </c>
      <c r="BP100" s="97" t="str">
        <f>Seniori!BP39</f>
        <v>o</v>
      </c>
      <c r="BQ100" s="97">
        <f>Seniori!BQ39</f>
        <v>0</v>
      </c>
      <c r="BR100" s="97">
        <f>Seniori!BR39</f>
        <v>6</v>
      </c>
      <c r="BS100" s="97">
        <f>Seniori!BS39</f>
        <v>3</v>
      </c>
      <c r="BT100" s="97">
        <f>Seniori!BT39</f>
        <v>0</v>
      </c>
      <c r="BU100" s="97">
        <f>Seniori!BU39</f>
        <v>0</v>
      </c>
      <c r="BV100" s="97">
        <f>Seniori!BV39</f>
        <v>0</v>
      </c>
      <c r="BW100" s="97">
        <f>Seniori!BW39</f>
        <v>0</v>
      </c>
      <c r="BX100" s="97">
        <f>Seniori!BX39</f>
        <v>0</v>
      </c>
      <c r="BY100" s="97">
        <f>Seniori!BY39</f>
        <v>0</v>
      </c>
      <c r="BZ100" s="97">
        <f>Seniori!BZ39</f>
        <v>0</v>
      </c>
      <c r="CA100" s="97">
        <f>Seniori!CA39</f>
        <v>0</v>
      </c>
      <c r="CB100" s="97">
        <f>Seniori!CB39</f>
        <v>0</v>
      </c>
      <c r="CC100" s="97">
        <f>Seniori!CC39</f>
        <v>0</v>
      </c>
      <c r="CD100" s="97">
        <f>Seniori!CD39</f>
        <v>0</v>
      </c>
      <c r="CE100" s="97">
        <f>Seniori!CE39</f>
        <v>0</v>
      </c>
      <c r="CF100" s="97">
        <f>Seniori!CF39</f>
        <v>0</v>
      </c>
      <c r="CG100" s="97">
        <f>Seniori!CG39</f>
        <v>0</v>
      </c>
      <c r="CH100" s="97">
        <f>Seniori!CH39</f>
        <v>0</v>
      </c>
      <c r="CI100" s="97">
        <f>Seniori!CI39</f>
        <v>0</v>
      </c>
      <c r="CJ100" s="97">
        <f>Seniori!CJ39</f>
        <v>0</v>
      </c>
      <c r="CK100" s="97" t="str">
        <f>Seniori!CK39</f>
        <v>o</v>
      </c>
      <c r="CL100" s="97">
        <f>Seniori!CL39</f>
        <v>0</v>
      </c>
      <c r="CM100" s="97" t="str">
        <f>Seniori!CM39</f>
        <v>o</v>
      </c>
      <c r="CN100" s="97">
        <f>Seniori!CN39</f>
        <v>0</v>
      </c>
      <c r="CO100" s="97">
        <f>Seniori!CO39</f>
        <v>0</v>
      </c>
      <c r="CP100" s="97">
        <f>Seniori!CP39</f>
        <v>0</v>
      </c>
      <c r="CQ100" s="97">
        <f>Seniori!CQ39</f>
        <v>0</v>
      </c>
      <c r="CR100" s="97">
        <f>Seniori!CR39</f>
        <v>0</v>
      </c>
      <c r="CS100" s="97">
        <f>Seniori!CS39</f>
        <v>0</v>
      </c>
      <c r="CT100" s="97">
        <f>Seniori!CT39</f>
        <v>0</v>
      </c>
      <c r="CU100" s="97">
        <f>Seniori!CU39</f>
        <v>0</v>
      </c>
      <c r="CV100" s="97">
        <f>Seniori!CV39</f>
        <v>0</v>
      </c>
      <c r="CW100" s="97">
        <f>Seniori!CW39</f>
        <v>0</v>
      </c>
      <c r="CX100" s="97">
        <f>Seniori!CX39</f>
        <v>0</v>
      </c>
      <c r="CY100" s="97">
        <f>Seniori!CY39</f>
        <v>0</v>
      </c>
      <c r="CZ100" s="97">
        <f>Seniori!CZ39</f>
        <v>0</v>
      </c>
      <c r="DA100" s="97">
        <f>Seniori!DA39</f>
        <v>0</v>
      </c>
      <c r="DB100" s="97">
        <f>Seniori!DB39</f>
        <v>0</v>
      </c>
      <c r="DC100" s="97">
        <f>Seniori!DC39</f>
        <v>0</v>
      </c>
      <c r="DD100" s="97">
        <f>Seniori!DD39</f>
        <v>0</v>
      </c>
      <c r="DE100" s="97">
        <f>Seniori!DE39</f>
        <v>0</v>
      </c>
      <c r="DF100" s="97">
        <f>Seniori!DF39</f>
        <v>0</v>
      </c>
      <c r="DG100" s="97">
        <f>Seniori!DG39</f>
        <v>0</v>
      </c>
      <c r="DH100" s="97">
        <f>Seniori!DH39</f>
        <v>0</v>
      </c>
      <c r="DI100" s="97">
        <f>Seniori!DI39</f>
        <v>0</v>
      </c>
      <c r="DJ100" s="97">
        <f>Seniori!DJ39</f>
        <v>0</v>
      </c>
      <c r="DK100" s="97">
        <f>Seniori!DK39</f>
        <v>0</v>
      </c>
      <c r="DL100" s="97">
        <f>Seniori!DL39</f>
        <v>0</v>
      </c>
      <c r="DM100" s="97">
        <f>Seniori!DM39</f>
        <v>0</v>
      </c>
      <c r="DN100" s="97">
        <f>Seniori!DN39</f>
        <v>0</v>
      </c>
      <c r="DO100" s="97">
        <f>Seniori!DO39</f>
        <v>0</v>
      </c>
      <c r="DP100" s="97">
        <f>Seniori!DP39</f>
        <v>0</v>
      </c>
      <c r="DQ100" s="97">
        <f>Seniori!DQ39</f>
        <v>0</v>
      </c>
      <c r="DR100" s="97">
        <f>Seniori!DR39</f>
        <v>0</v>
      </c>
      <c r="DS100" s="97">
        <f>Seniori!DS39</f>
        <v>0</v>
      </c>
      <c r="DT100" s="97">
        <f>Seniori!DT39</f>
        <v>0</v>
      </c>
      <c r="DU100" s="97">
        <f>Seniori!DU39</f>
        <v>0</v>
      </c>
      <c r="DV100" s="97">
        <f>Seniori!DV39</f>
        <v>0</v>
      </c>
      <c r="DW100" s="97">
        <f>Seniori!DW39</f>
        <v>0</v>
      </c>
      <c r="DX100" s="97">
        <f>Seniori!DX39</f>
        <v>0</v>
      </c>
      <c r="DY100" s="97">
        <f>Seniori!DY39</f>
        <v>0</v>
      </c>
      <c r="DZ100" s="97">
        <f>Seniori!DZ39</f>
        <v>0</v>
      </c>
      <c r="EA100" s="97">
        <f>Seniori!EA39</f>
        <v>0</v>
      </c>
      <c r="EB100" s="97">
        <f>Seniori!EB39</f>
        <v>0</v>
      </c>
      <c r="EC100" s="97">
        <f>Seniori!EC39</f>
        <v>0</v>
      </c>
      <c r="ED100" s="97">
        <f>Seniori!ED39</f>
        <v>0</v>
      </c>
      <c r="EE100" s="97">
        <f>Seniori!EE39</f>
        <v>0</v>
      </c>
      <c r="EF100" s="97">
        <f>Seniori!EF39</f>
        <v>0</v>
      </c>
      <c r="EG100" s="97">
        <f>Seniori!EG39</f>
        <v>0</v>
      </c>
      <c r="EH100" s="97">
        <f>Seniori!EH39</f>
        <v>0</v>
      </c>
      <c r="EI100" s="97">
        <f>Seniori!EI39</f>
        <v>0</v>
      </c>
      <c r="EJ100" s="97">
        <f>Seniori!EJ39</f>
        <v>0</v>
      </c>
      <c r="EK100" s="97">
        <f>Seniori!EK39</f>
        <v>0</v>
      </c>
      <c r="EL100" s="97">
        <f>Seniori!EL39</f>
        <v>0</v>
      </c>
      <c r="EM100" s="97">
        <f>Seniori!EM39</f>
        <v>0</v>
      </c>
      <c r="EN100" s="97">
        <f>Seniori!EN39</f>
        <v>0</v>
      </c>
      <c r="EO100" s="97">
        <f>Seniori!EO39</f>
        <v>0</v>
      </c>
      <c r="EP100" s="97">
        <f>Seniori!EP39</f>
        <v>0</v>
      </c>
      <c r="EQ100" s="97">
        <f>Seniori!EQ39</f>
        <v>0</v>
      </c>
      <c r="ER100" s="97">
        <f>Seniori!ER39</f>
        <v>0</v>
      </c>
      <c r="ES100" s="97">
        <f>Seniori!ES39</f>
        <v>0</v>
      </c>
      <c r="ET100" s="97">
        <f>Seniori!ET39</f>
        <v>0</v>
      </c>
      <c r="EU100" s="97">
        <f>Seniori!EU39</f>
        <v>0</v>
      </c>
      <c r="EV100" s="97">
        <f>Seniori!EV39</f>
        <v>0</v>
      </c>
      <c r="EW100" s="97">
        <f>Seniori!EW39</f>
        <v>0</v>
      </c>
      <c r="EX100" s="97">
        <f>Seniori!EX39</f>
        <v>0</v>
      </c>
      <c r="EY100" s="97">
        <f>Seniori!EY39</f>
        <v>0</v>
      </c>
      <c r="EZ100" s="97">
        <f>Seniori!EZ39</f>
        <v>0</v>
      </c>
      <c r="FA100" s="97">
        <f>Seniori!FA39</f>
        <v>0</v>
      </c>
      <c r="FB100" s="97">
        <f>Seniori!FB39</f>
        <v>0</v>
      </c>
      <c r="FC100" s="97">
        <f>Seniori!FC39</f>
        <v>0</v>
      </c>
      <c r="FD100" s="97">
        <f>Seniori!FD39</f>
        <v>0</v>
      </c>
      <c r="FE100" s="97">
        <f>Seniori!FE39</f>
        <v>0</v>
      </c>
      <c r="FF100" s="97">
        <f>Seniori!FF39</f>
        <v>0</v>
      </c>
      <c r="FG100" s="97">
        <f>Seniori!FG39</f>
        <v>0</v>
      </c>
      <c r="FH100" s="97">
        <f>Seniori!FH39</f>
        <v>0</v>
      </c>
      <c r="FI100" s="97">
        <f>Seniori!FI39</f>
        <v>0</v>
      </c>
      <c r="FJ100" s="97">
        <f>Seniori!FJ39</f>
        <v>0</v>
      </c>
      <c r="FK100" s="97">
        <f>Seniori!FK39</f>
        <v>0</v>
      </c>
      <c r="FL100" s="97">
        <f>Seniori!FL39</f>
        <v>0</v>
      </c>
      <c r="FM100" s="97">
        <f>Seniori!FM39</f>
        <v>0</v>
      </c>
      <c r="FN100" s="97">
        <f>Seniori!FN39</f>
        <v>0</v>
      </c>
      <c r="FO100" s="97">
        <f>Seniori!FO39</f>
        <v>0</v>
      </c>
      <c r="FP100" s="97">
        <f>Seniori!FP39</f>
        <v>0</v>
      </c>
      <c r="FQ100" s="97">
        <f>Seniori!FQ39</f>
        <v>0</v>
      </c>
      <c r="FR100" s="97">
        <f>Seniori!FR39</f>
        <v>0</v>
      </c>
      <c r="FS100" s="97">
        <f>Seniori!FS39</f>
        <v>0</v>
      </c>
      <c r="FT100" s="97">
        <f>Seniori!FT39</f>
        <v>0</v>
      </c>
      <c r="FU100" s="97">
        <f>Seniori!FU39</f>
        <v>0</v>
      </c>
      <c r="FV100" s="97">
        <f>Seniori!FV39</f>
        <v>0</v>
      </c>
      <c r="FW100" s="97">
        <f>Seniori!FW39</f>
        <v>0</v>
      </c>
      <c r="FX100" s="97">
        <f>Seniori!FX39</f>
        <v>0</v>
      </c>
      <c r="FY100" s="97">
        <f>Seniori!FY39</f>
        <v>0</v>
      </c>
      <c r="FZ100" s="97">
        <f>Seniori!FZ39</f>
        <v>0</v>
      </c>
      <c r="GA100" s="97">
        <f>Seniori!GA39</f>
        <v>0</v>
      </c>
      <c r="GB100" s="97">
        <f>Seniori!GB39</f>
        <v>0</v>
      </c>
      <c r="GC100" s="97">
        <f>Seniori!GC39</f>
        <v>0</v>
      </c>
      <c r="GD100" s="97">
        <f>Seniori!GD39</f>
        <v>0</v>
      </c>
      <c r="GE100" s="97">
        <f>Seniori!GE39</f>
        <v>0</v>
      </c>
      <c r="GF100" s="97">
        <f>Seniori!GF39</f>
        <v>0</v>
      </c>
      <c r="GG100" s="97">
        <f>Seniori!GG39</f>
        <v>0</v>
      </c>
      <c r="GH100" s="97">
        <f>Seniori!GH39</f>
        <v>0</v>
      </c>
      <c r="GI100" s="97">
        <f>Seniori!GI39</f>
        <v>0</v>
      </c>
      <c r="GJ100" s="97">
        <f>Seniori!GJ39</f>
        <v>0</v>
      </c>
      <c r="GK100" s="97">
        <f>Seniori!GK39</f>
        <v>0</v>
      </c>
      <c r="GL100" s="97">
        <f>Seniori!GL39</f>
        <v>0</v>
      </c>
      <c r="GM100" s="97">
        <f>Seniori!GM39</f>
        <v>0</v>
      </c>
      <c r="GN100" s="97">
        <f>Seniori!GN39</f>
        <v>0</v>
      </c>
      <c r="GO100" s="97">
        <f>Seniori!GO39</f>
        <v>0</v>
      </c>
      <c r="GP100" s="97">
        <f>Seniori!GP39</f>
        <v>0</v>
      </c>
      <c r="GQ100" s="97">
        <f>Seniori!GQ39</f>
        <v>0</v>
      </c>
      <c r="GR100" s="97">
        <f>Seniori!GR39</f>
        <v>0</v>
      </c>
      <c r="GS100" s="97">
        <f>Seniori!GS39</f>
        <v>0</v>
      </c>
      <c r="GT100" s="97">
        <f>Seniori!GT39</f>
        <v>0</v>
      </c>
      <c r="GU100" s="97">
        <f>Seniori!GU39</f>
        <v>0</v>
      </c>
      <c r="GV100" s="97">
        <f>Seniori!GV39</f>
        <v>0</v>
      </c>
      <c r="GW100" s="97">
        <f>Seniori!GW39</f>
        <v>0</v>
      </c>
      <c r="GX100" s="97">
        <f>Seniori!GX39</f>
        <v>0</v>
      </c>
      <c r="GY100" s="97">
        <f>Seniori!GY39</f>
        <v>0</v>
      </c>
      <c r="GZ100" s="97">
        <f>Seniori!GZ39</f>
        <v>0</v>
      </c>
      <c r="HA100" s="97">
        <f>Seniori!HA39</f>
        <v>0</v>
      </c>
      <c r="HB100" s="97">
        <f>Seniori!HB39</f>
        <v>0</v>
      </c>
      <c r="HC100" s="97">
        <f>Seniori!HC39</f>
        <v>0</v>
      </c>
      <c r="HD100" s="97">
        <f>Seniori!HD39</f>
        <v>0</v>
      </c>
      <c r="HE100" s="97">
        <f>Seniori!HE39</f>
        <v>0</v>
      </c>
      <c r="HF100" s="97">
        <f>Seniori!HF39</f>
        <v>0</v>
      </c>
      <c r="HG100" s="97">
        <f>Seniori!HG39</f>
        <v>0</v>
      </c>
      <c r="HH100" s="97">
        <f>Seniori!HH39</f>
        <v>0</v>
      </c>
      <c r="HI100" s="97">
        <f>Seniori!HI39</f>
        <v>0</v>
      </c>
      <c r="HJ100" s="97">
        <f>Seniori!HJ39</f>
        <v>0</v>
      </c>
      <c r="HK100" s="97">
        <f>Seniori!HK39</f>
        <v>0</v>
      </c>
      <c r="HL100" s="97">
        <f>Seniori!HL39</f>
        <v>0</v>
      </c>
      <c r="HM100" s="97">
        <f>Seniori!HM39</f>
        <v>0</v>
      </c>
      <c r="HN100" s="97">
        <f>Seniori!HN39</f>
        <v>0</v>
      </c>
      <c r="HO100" s="97">
        <f>Seniori!HO39</f>
        <v>0</v>
      </c>
      <c r="HP100" s="97">
        <f>Seniori!HP39</f>
        <v>0</v>
      </c>
      <c r="HQ100" s="97">
        <f>Seniori!HQ39</f>
        <v>0</v>
      </c>
      <c r="HR100" s="97">
        <f>Seniori!HR39</f>
        <v>0</v>
      </c>
      <c r="HS100" s="97">
        <f>Seniori!HS39</f>
        <v>0</v>
      </c>
      <c r="HT100" s="97">
        <f>Seniori!HT39</f>
        <v>0</v>
      </c>
      <c r="HU100" s="97">
        <f>Seniori!HU39</f>
        <v>0</v>
      </c>
      <c r="HV100" s="97">
        <f>Seniori!HV39</f>
        <v>0</v>
      </c>
      <c r="HW100" s="97">
        <f>Seniori!HW39</f>
        <v>0</v>
      </c>
      <c r="HX100" s="97">
        <f>Seniori!HX39</f>
        <v>0</v>
      </c>
      <c r="HY100" s="97">
        <f>Seniori!HY39</f>
        <v>0</v>
      </c>
      <c r="HZ100" s="97">
        <f>Seniori!HZ39</f>
        <v>0</v>
      </c>
      <c r="IA100" s="97">
        <f>Seniori!IA39</f>
        <v>0</v>
      </c>
      <c r="IB100" s="97">
        <f>Seniori!IB39</f>
        <v>0</v>
      </c>
      <c r="IC100" s="97">
        <f>Seniori!IC39</f>
        <v>0</v>
      </c>
      <c r="ID100" s="97">
        <f>Seniori!ID39</f>
        <v>0</v>
      </c>
      <c r="IE100" s="97">
        <f>Seniori!IE39</f>
        <v>0</v>
      </c>
      <c r="IF100" s="97">
        <f>Seniori!IF39</f>
        <v>0</v>
      </c>
      <c r="IG100" s="97">
        <f>Seniori!IG39</f>
        <v>0</v>
      </c>
      <c r="IH100" s="97">
        <f>Seniori!IH39</f>
        <v>0</v>
      </c>
      <c r="II100" s="97">
        <f>Seniori!II39</f>
        <v>0</v>
      </c>
      <c r="IJ100" s="97">
        <f>Seniori!IJ39</f>
        <v>0</v>
      </c>
      <c r="IK100" s="97">
        <f>Seniori!IK39</f>
        <v>0</v>
      </c>
      <c r="IL100" s="97">
        <f>Seniori!IL39</f>
        <v>0</v>
      </c>
      <c r="IM100" s="97">
        <f>Seniori!IM39</f>
        <v>0</v>
      </c>
      <c r="IN100" s="97">
        <f>Seniori!IN39</f>
        <v>0</v>
      </c>
      <c r="IO100" s="97">
        <f>Seniori!IO39</f>
        <v>0</v>
      </c>
      <c r="IP100" s="97">
        <f>Seniori!IP39</f>
        <v>0</v>
      </c>
      <c r="IQ100" s="97">
        <f>Seniori!IQ39</f>
        <v>0</v>
      </c>
      <c r="IR100" s="97">
        <f>Seniori!IR39</f>
        <v>0</v>
      </c>
      <c r="IS100" s="97">
        <f>Seniori!IS39</f>
        <v>0</v>
      </c>
      <c r="IT100" s="97">
        <f>Seniori!IT39</f>
        <v>0</v>
      </c>
      <c r="IU100" s="97">
        <f>Seniori!IU39</f>
        <v>0</v>
      </c>
      <c r="IV100" s="97">
        <f>Seniori!IV39</f>
        <v>0</v>
      </c>
      <c r="IW100" s="97">
        <f>Seniori!IW39</f>
        <v>0</v>
      </c>
      <c r="IX100" s="97">
        <f>Seniori!IX39</f>
        <v>0</v>
      </c>
      <c r="IY100" s="97">
        <f>Seniori!IY39</f>
        <v>0</v>
      </c>
      <c r="IZ100" s="97">
        <f>Seniori!IZ39</f>
        <v>0</v>
      </c>
      <c r="JA100" s="97">
        <f>Seniori!JA39</f>
        <v>0</v>
      </c>
      <c r="JB100" s="97">
        <f>Seniori!JB39</f>
        <v>0</v>
      </c>
      <c r="JC100" s="97">
        <f>Seniori!JC39</f>
        <v>0</v>
      </c>
      <c r="JD100" s="97">
        <f>Seniori!JD39</f>
        <v>0</v>
      </c>
      <c r="JE100" s="97">
        <f>Seniori!JE39</f>
        <v>0</v>
      </c>
      <c r="JF100" s="97">
        <f>Seniori!JF39</f>
        <v>0</v>
      </c>
      <c r="JG100" s="97">
        <f>Seniori!JG39</f>
        <v>0</v>
      </c>
      <c r="JH100" s="97">
        <f>Seniori!JH39</f>
        <v>0</v>
      </c>
      <c r="JI100" s="97">
        <f>Seniori!JI39</f>
        <v>0</v>
      </c>
      <c r="JJ100" s="97">
        <f>Seniori!JJ39</f>
        <v>0</v>
      </c>
      <c r="JK100" s="97">
        <f>Seniori!JK39</f>
        <v>0</v>
      </c>
      <c r="JL100" s="97">
        <f>Seniori!JL39</f>
        <v>0</v>
      </c>
      <c r="JM100" s="97">
        <f>Seniori!JM39</f>
        <v>0</v>
      </c>
      <c r="JN100" s="97">
        <f>Seniori!JN39</f>
        <v>0</v>
      </c>
      <c r="JO100" s="97">
        <f>Seniori!JO39</f>
        <v>0</v>
      </c>
      <c r="JP100" s="97">
        <f>Seniori!JP39</f>
        <v>0</v>
      </c>
      <c r="JQ100" s="97">
        <f>Seniori!JQ39</f>
        <v>0</v>
      </c>
      <c r="JR100" s="97">
        <f>Seniori!JR39</f>
        <v>0</v>
      </c>
      <c r="JS100" s="97">
        <f>Seniori!JS39</f>
        <v>0</v>
      </c>
      <c r="JT100" s="97">
        <f>Seniori!JT39</f>
        <v>0</v>
      </c>
      <c r="JU100" s="97">
        <f>Seniori!JU39</f>
        <v>0</v>
      </c>
      <c r="JV100" s="97">
        <f>Seniori!JV39</f>
        <v>0</v>
      </c>
      <c r="JW100" s="97">
        <f>Seniori!JW39</f>
        <v>0</v>
      </c>
      <c r="JX100" s="97">
        <f>Seniori!JX39</f>
        <v>0</v>
      </c>
      <c r="JY100" s="97">
        <f>Seniori!JY39</f>
        <v>0</v>
      </c>
      <c r="JZ100" s="97">
        <f>Seniori!JZ39</f>
        <v>0</v>
      </c>
      <c r="KA100" s="97">
        <f>Seniori!KA39</f>
        <v>0</v>
      </c>
      <c r="KB100" s="97">
        <f>Seniori!KB39</f>
        <v>0</v>
      </c>
      <c r="KC100" s="97">
        <f>Seniori!KC39</f>
        <v>0</v>
      </c>
      <c r="KD100" s="97">
        <f>Seniori!KD39</f>
        <v>0</v>
      </c>
      <c r="KE100" s="97">
        <f>Seniori!KE39</f>
        <v>0</v>
      </c>
      <c r="KF100" s="97">
        <f>Seniori!KF39</f>
        <v>0</v>
      </c>
      <c r="KG100" s="97">
        <f>Seniori!KG39</f>
        <v>0</v>
      </c>
      <c r="KH100" s="97">
        <f>Seniori!KH39</f>
        <v>0</v>
      </c>
      <c r="KI100" s="97">
        <f>Seniori!KI39</f>
        <v>0</v>
      </c>
      <c r="KJ100" s="97">
        <f>Seniori!KJ39</f>
        <v>0</v>
      </c>
      <c r="KK100" s="97">
        <f>Seniori!KK39</f>
        <v>0</v>
      </c>
      <c r="KL100" s="97">
        <f>Seniori!KL39</f>
        <v>0</v>
      </c>
      <c r="KM100" s="97">
        <f>Seniori!KM39</f>
        <v>0</v>
      </c>
      <c r="KN100" s="97">
        <f>Seniori!KN39</f>
        <v>0</v>
      </c>
      <c r="KO100" s="97">
        <f>Seniori!KO39</f>
        <v>0</v>
      </c>
      <c r="KP100" s="97">
        <f>Seniori!KP39</f>
        <v>0</v>
      </c>
      <c r="KQ100" s="97">
        <f>Seniori!KQ39</f>
        <v>0</v>
      </c>
      <c r="KR100" s="97">
        <f>Seniori!KR39</f>
        <v>0</v>
      </c>
      <c r="KS100" s="97">
        <f>Seniori!KS39</f>
        <v>0</v>
      </c>
      <c r="KT100" s="97">
        <f>Seniori!KT39</f>
        <v>0</v>
      </c>
      <c r="KU100" s="97">
        <f>Seniori!KU39</f>
        <v>0</v>
      </c>
      <c r="KV100" s="97">
        <f>Seniori!KV39</f>
        <v>0</v>
      </c>
      <c r="KW100" s="97">
        <f>Seniori!KW39</f>
        <v>0</v>
      </c>
      <c r="KX100" s="97">
        <f>Seniori!KX39</f>
        <v>0</v>
      </c>
      <c r="KY100" s="97">
        <f>Seniori!KY39</f>
        <v>0</v>
      </c>
      <c r="KZ100" s="97">
        <f>Seniori!KZ39</f>
        <v>0</v>
      </c>
      <c r="LA100" s="97">
        <f>Seniori!LA39</f>
        <v>0</v>
      </c>
      <c r="LB100" s="97">
        <f>Seniori!LB39</f>
        <v>0</v>
      </c>
      <c r="LC100" s="97">
        <f>Seniori!LC39</f>
        <v>0</v>
      </c>
      <c r="LD100" s="97">
        <f>Seniori!LD39</f>
        <v>0</v>
      </c>
      <c r="LE100" s="97">
        <f>Seniori!LE39</f>
        <v>0</v>
      </c>
      <c r="LF100" s="97">
        <f>Seniori!LF39</f>
        <v>0</v>
      </c>
      <c r="LG100" s="97">
        <f>Seniori!LG39</f>
        <v>0</v>
      </c>
      <c r="LH100" s="97">
        <f>Seniori!LH39</f>
        <v>0</v>
      </c>
      <c r="LI100" s="97">
        <f>Seniori!LI39</f>
        <v>0</v>
      </c>
      <c r="LJ100" s="97">
        <f>Seniori!LJ39</f>
        <v>0</v>
      </c>
      <c r="LK100" s="97">
        <f>Seniori!LK39</f>
        <v>0</v>
      </c>
      <c r="LL100" s="97">
        <f>Seniori!LL39</f>
        <v>0</v>
      </c>
      <c r="LM100" s="97">
        <f>Seniori!LM39</f>
        <v>0</v>
      </c>
      <c r="LN100" s="97">
        <f>Seniori!LN39</f>
        <v>0</v>
      </c>
      <c r="LO100" s="97">
        <f>Seniori!LO39</f>
        <v>0</v>
      </c>
      <c r="LP100" s="97">
        <f>Seniori!LP39</f>
        <v>0</v>
      </c>
      <c r="LQ100" s="97">
        <f>Seniori!LQ39</f>
        <v>0</v>
      </c>
      <c r="LR100" s="97">
        <f>Seniori!LR39</f>
        <v>0</v>
      </c>
      <c r="LS100" s="97">
        <f>Seniori!LS39</f>
        <v>0</v>
      </c>
      <c r="LT100" s="97">
        <f>Seniori!LT39</f>
        <v>0</v>
      </c>
      <c r="LU100" s="97">
        <f>Seniori!LU39</f>
        <v>0</v>
      </c>
      <c r="LV100" s="97">
        <f>Seniori!LV39</f>
        <v>0</v>
      </c>
      <c r="LW100" s="97">
        <f>Seniori!LW39</f>
        <v>0</v>
      </c>
      <c r="LX100" s="97">
        <f>Seniori!LX39</f>
        <v>0</v>
      </c>
      <c r="LY100" s="97">
        <f>Seniori!LY39</f>
        <v>0</v>
      </c>
      <c r="LZ100" s="97">
        <f>Seniori!LZ39</f>
        <v>0</v>
      </c>
      <c r="MA100" s="97">
        <f>Seniori!MA39</f>
        <v>0</v>
      </c>
      <c r="MB100" s="97">
        <f>Seniori!MB39</f>
        <v>0</v>
      </c>
      <c r="MC100" s="97">
        <f>Seniori!MC39</f>
        <v>0</v>
      </c>
      <c r="MD100" s="97">
        <f>Seniori!MD39</f>
        <v>0</v>
      </c>
      <c r="ME100" s="97">
        <f>Seniori!ME39</f>
        <v>0</v>
      </c>
      <c r="MF100" s="97">
        <f>Seniori!MF39</f>
        <v>0</v>
      </c>
      <c r="MG100" s="97">
        <f>Seniori!MG39</f>
        <v>0</v>
      </c>
      <c r="MH100" s="97">
        <f>Seniori!MH39</f>
        <v>0</v>
      </c>
      <c r="MI100" s="97">
        <f>Seniori!MI39</f>
        <v>0</v>
      </c>
      <c r="MJ100" s="97">
        <f>Seniori!MJ39</f>
        <v>0</v>
      </c>
      <c r="MK100" s="97">
        <f>Seniori!MK39</f>
        <v>0</v>
      </c>
      <c r="ML100" s="97">
        <f>Seniori!ML39</f>
        <v>0</v>
      </c>
      <c r="MM100" s="97">
        <f>Seniori!MM39</f>
        <v>0</v>
      </c>
      <c r="MN100" s="97">
        <f>Seniori!MN39</f>
        <v>0</v>
      </c>
      <c r="MO100" s="97">
        <f>Seniori!MO39</f>
        <v>0</v>
      </c>
      <c r="MP100" s="97">
        <f>Seniori!MP39</f>
        <v>0</v>
      </c>
      <c r="MQ100" s="97">
        <f>Seniori!MQ39</f>
        <v>0</v>
      </c>
      <c r="MR100" s="97">
        <f>Seniori!MR39</f>
        <v>0</v>
      </c>
      <c r="MS100" s="97">
        <f>Seniori!MS39</f>
        <v>0</v>
      </c>
      <c r="MT100" s="97">
        <f>Seniori!MT39</f>
        <v>0</v>
      </c>
      <c r="MU100" s="97">
        <f>Seniori!MU39</f>
        <v>0</v>
      </c>
      <c r="MV100" s="97">
        <f>Seniori!MV39</f>
        <v>0</v>
      </c>
      <c r="MW100" s="97">
        <f>Seniori!MW39</f>
        <v>0</v>
      </c>
      <c r="MX100" s="97">
        <f>Seniori!MX39</f>
        <v>0</v>
      </c>
      <c r="MY100" s="97">
        <f>Seniori!MY39</f>
        <v>0</v>
      </c>
      <c r="MZ100" s="97">
        <f>Seniori!MZ39</f>
        <v>0</v>
      </c>
      <c r="NA100" s="97">
        <f>Seniori!NA39</f>
        <v>0</v>
      </c>
      <c r="NB100" s="97">
        <f>Seniori!NB39</f>
        <v>0</v>
      </c>
      <c r="NC100" s="97">
        <f>Seniori!NC39</f>
        <v>0</v>
      </c>
      <c r="ND100" s="97">
        <f>Seniori!ND39</f>
        <v>0</v>
      </c>
      <c r="NE100" s="97">
        <f>Seniori!NE39</f>
        <v>0</v>
      </c>
      <c r="NF100" s="97">
        <f>Seniori!NF39</f>
        <v>0</v>
      </c>
      <c r="NG100" s="97">
        <f>Seniori!NG39</f>
        <v>0</v>
      </c>
      <c r="NH100" s="97">
        <f>Seniori!NH39</f>
        <v>0</v>
      </c>
      <c r="NI100" s="97">
        <f>Seniori!NI39</f>
        <v>0</v>
      </c>
      <c r="NJ100" s="97">
        <f>Seniori!NJ39</f>
        <v>0</v>
      </c>
      <c r="NK100" s="97">
        <f>Seniori!NK39</f>
        <v>0</v>
      </c>
      <c r="NL100" s="97">
        <f>Seniori!NL39</f>
        <v>0</v>
      </c>
      <c r="NM100" s="97">
        <f>Seniori!NM39</f>
        <v>0</v>
      </c>
      <c r="NN100" s="97">
        <f>Seniori!NN39</f>
        <v>0</v>
      </c>
      <c r="NO100" s="97">
        <f>Seniori!NO39</f>
        <v>0</v>
      </c>
      <c r="NP100" s="97">
        <f>Seniori!NP39</f>
        <v>0</v>
      </c>
      <c r="NQ100" s="97">
        <f>Seniori!NQ39</f>
        <v>0</v>
      </c>
      <c r="NR100" s="97">
        <f>Seniori!NR39</f>
        <v>0</v>
      </c>
      <c r="NS100" s="97">
        <f>Seniori!NS39</f>
        <v>0</v>
      </c>
      <c r="NT100" s="97">
        <f>Seniori!NT39</f>
        <v>0</v>
      </c>
      <c r="NU100" s="97">
        <f>Seniori!NU39</f>
        <v>0</v>
      </c>
      <c r="NV100" s="97">
        <f>Seniori!NV39</f>
        <v>0</v>
      </c>
      <c r="NW100" s="97">
        <f>Seniori!NW39</f>
        <v>0</v>
      </c>
      <c r="NX100" s="97">
        <f>Seniori!NX39</f>
        <v>0</v>
      </c>
      <c r="NY100" s="97">
        <f>Seniori!NY39</f>
        <v>0</v>
      </c>
      <c r="NZ100" s="97">
        <f>Seniori!NZ39</f>
        <v>0</v>
      </c>
      <c r="OA100" s="97">
        <f>Seniori!OA39</f>
        <v>0</v>
      </c>
      <c r="OB100" s="97">
        <f>Seniori!OB39</f>
        <v>0</v>
      </c>
      <c r="OC100" s="97">
        <f>Seniori!OC39</f>
        <v>0</v>
      </c>
      <c r="OD100" s="97">
        <f>Seniori!OD39</f>
        <v>0</v>
      </c>
      <c r="OE100" s="97">
        <f>Seniori!OE39</f>
        <v>0</v>
      </c>
      <c r="OF100" s="97">
        <f>Seniori!OF39</f>
        <v>0</v>
      </c>
      <c r="OG100" s="97">
        <f>Seniori!OG39</f>
        <v>0</v>
      </c>
      <c r="OH100" s="97">
        <f>Seniori!OH39</f>
        <v>0</v>
      </c>
      <c r="OI100" s="97">
        <f>Seniori!OI39</f>
        <v>0</v>
      </c>
      <c r="OJ100" s="97">
        <f>Seniori!OJ39</f>
        <v>0</v>
      </c>
      <c r="OK100" s="97">
        <f>Seniori!OK39</f>
        <v>0</v>
      </c>
      <c r="OL100" s="97">
        <f>Seniori!OL39</f>
        <v>0</v>
      </c>
      <c r="OM100" s="97">
        <f>Seniori!OM39</f>
        <v>0</v>
      </c>
      <c r="ON100" s="97">
        <f>Seniori!ON39</f>
        <v>0</v>
      </c>
      <c r="OO100" s="97">
        <f>Seniori!OO39</f>
        <v>0</v>
      </c>
      <c r="OP100" s="97">
        <f>Seniori!OP39</f>
        <v>0</v>
      </c>
      <c r="OQ100" s="97">
        <f>Seniori!OQ39</f>
        <v>0</v>
      </c>
      <c r="OR100" s="97">
        <f>Seniori!OR39</f>
        <v>0</v>
      </c>
      <c r="OS100" s="97">
        <f>Seniori!OS39</f>
        <v>0</v>
      </c>
      <c r="OT100" s="97">
        <f>Seniori!OT39</f>
        <v>0</v>
      </c>
      <c r="OU100" s="97">
        <f>Seniori!OU39</f>
        <v>0</v>
      </c>
      <c r="OV100" s="97">
        <f>Seniori!OV39</f>
        <v>0</v>
      </c>
      <c r="OW100" s="97">
        <f>Seniori!OW39</f>
        <v>0</v>
      </c>
      <c r="OX100" s="97">
        <f>Seniori!OX39</f>
        <v>0</v>
      </c>
      <c r="OY100" s="97">
        <f>Seniori!OY39</f>
        <v>0</v>
      </c>
      <c r="OZ100" s="97">
        <f>Seniori!OZ39</f>
        <v>0</v>
      </c>
      <c r="PA100" s="97">
        <f>Seniori!PA39</f>
        <v>0</v>
      </c>
      <c r="PB100" s="97">
        <f>Seniori!PB39</f>
        <v>0</v>
      </c>
      <c r="PC100" s="97">
        <f>Seniori!PC39</f>
        <v>0</v>
      </c>
      <c r="PD100" s="97">
        <f>Seniori!PD39</f>
        <v>0</v>
      </c>
      <c r="PE100" s="97">
        <f>Seniori!PE39</f>
        <v>0</v>
      </c>
      <c r="PF100" s="97">
        <f>Seniori!PF39</f>
        <v>0</v>
      </c>
      <c r="PG100" s="97">
        <f>Seniori!PG39</f>
        <v>0</v>
      </c>
      <c r="PH100" s="97">
        <f>Seniori!PH39</f>
        <v>0</v>
      </c>
      <c r="PI100" s="97">
        <f>Seniori!PI39</f>
        <v>0</v>
      </c>
      <c r="PJ100" s="97">
        <f>Seniori!PJ39</f>
        <v>0</v>
      </c>
      <c r="PK100" s="97">
        <f>Seniori!PK39</f>
        <v>0</v>
      </c>
      <c r="PL100" s="97">
        <f>Seniori!PL39</f>
        <v>0</v>
      </c>
      <c r="PM100" s="97">
        <f>Seniori!PM39</f>
        <v>0</v>
      </c>
      <c r="PN100" s="97">
        <f>Seniori!PN39</f>
        <v>0</v>
      </c>
      <c r="PO100" s="97">
        <f>Seniori!PO39</f>
        <v>0</v>
      </c>
      <c r="PP100" s="97">
        <f>Seniori!PP39</f>
        <v>0</v>
      </c>
      <c r="PQ100" s="97">
        <f>Seniori!PQ39</f>
        <v>0</v>
      </c>
      <c r="PR100" s="97">
        <f>Seniori!PR39</f>
        <v>0</v>
      </c>
      <c r="PS100" s="97">
        <f>Seniori!PS39</f>
        <v>0</v>
      </c>
      <c r="PT100" s="97">
        <f>Seniori!PT39</f>
        <v>0</v>
      </c>
      <c r="PU100" s="97">
        <f>Seniori!PU39</f>
        <v>0</v>
      </c>
      <c r="PV100" s="97">
        <f>Seniori!PV39</f>
        <v>0</v>
      </c>
      <c r="PW100" s="97">
        <f>Seniori!PW39</f>
        <v>0</v>
      </c>
      <c r="PX100" s="97">
        <f>Seniori!PX39</f>
        <v>0</v>
      </c>
      <c r="PY100" s="97">
        <f>Seniori!PY39</f>
        <v>0</v>
      </c>
      <c r="PZ100" s="97">
        <f>Seniori!PZ39</f>
        <v>0</v>
      </c>
      <c r="QA100" s="97">
        <f>Seniori!QA39</f>
        <v>0</v>
      </c>
      <c r="QB100" s="97">
        <f>Seniori!QB39</f>
        <v>0</v>
      </c>
      <c r="QC100" s="97">
        <f>Seniori!QC39</f>
        <v>0</v>
      </c>
      <c r="QD100" s="97">
        <f>Seniori!QD39</f>
        <v>0</v>
      </c>
      <c r="QE100" s="97">
        <f>Seniori!QE39</f>
        <v>0</v>
      </c>
      <c r="QF100" s="97">
        <f>Seniori!QF39</f>
        <v>0</v>
      </c>
      <c r="QG100" s="97">
        <f>Seniori!QG39</f>
        <v>0</v>
      </c>
      <c r="QH100" s="97">
        <f>Seniori!QH39</f>
        <v>0</v>
      </c>
      <c r="QI100" s="97">
        <f>Seniori!QI39</f>
        <v>0</v>
      </c>
      <c r="QJ100" s="97">
        <f>Seniori!QJ39</f>
        <v>0</v>
      </c>
      <c r="QK100" s="97">
        <f>Seniori!QK39</f>
        <v>0</v>
      </c>
      <c r="QL100" s="97">
        <f>Seniori!QL39</f>
        <v>0</v>
      </c>
      <c r="QM100" s="97">
        <f>Seniori!QM39</f>
        <v>0</v>
      </c>
      <c r="QN100" s="97">
        <f>Seniori!QN39</f>
        <v>0</v>
      </c>
      <c r="QO100" s="97">
        <f>Seniori!QO39</f>
        <v>0</v>
      </c>
      <c r="QP100" s="97">
        <f>Seniori!QP39</f>
        <v>0</v>
      </c>
      <c r="QQ100" s="97">
        <f>Seniori!QQ39</f>
        <v>0</v>
      </c>
      <c r="QR100" s="97">
        <f>Seniori!QR39</f>
        <v>0</v>
      </c>
      <c r="QS100" s="97">
        <f>Seniori!QS39</f>
        <v>0</v>
      </c>
      <c r="QT100" s="97">
        <f>Seniori!QT39</f>
        <v>0</v>
      </c>
      <c r="QU100" s="97">
        <f>Seniori!QU39</f>
        <v>0</v>
      </c>
      <c r="QV100" s="97">
        <f>Seniori!QV39</f>
        <v>0</v>
      </c>
      <c r="QW100" s="97">
        <f>Seniori!QW39</f>
        <v>0</v>
      </c>
      <c r="QX100" s="97">
        <f>Seniori!QX39</f>
        <v>0</v>
      </c>
      <c r="QY100" s="97">
        <f>Seniori!QY39</f>
        <v>0</v>
      </c>
      <c r="QZ100" s="97">
        <f>Seniori!QZ39</f>
        <v>0</v>
      </c>
      <c r="RA100" s="97">
        <f>Seniori!RA39</f>
        <v>0</v>
      </c>
      <c r="RB100" s="97">
        <f>Seniori!RB39</f>
        <v>0</v>
      </c>
      <c r="RC100" s="97">
        <f>Seniori!RC39</f>
        <v>0</v>
      </c>
      <c r="RD100" s="97">
        <f>Seniori!RD39</f>
        <v>0</v>
      </c>
      <c r="RE100" s="97">
        <f>Seniori!RE39</f>
        <v>0</v>
      </c>
      <c r="RF100" s="97">
        <f>Seniori!RF39</f>
        <v>0</v>
      </c>
      <c r="RG100" s="97">
        <f>Seniori!RG39</f>
        <v>0</v>
      </c>
      <c r="RH100" s="97">
        <f>Seniori!RH39</f>
        <v>0</v>
      </c>
      <c r="RI100" s="97">
        <f>Seniori!RI39</f>
        <v>0</v>
      </c>
      <c r="RJ100" s="97">
        <f>Seniori!RJ39</f>
        <v>0</v>
      </c>
      <c r="RK100" s="97">
        <f>Seniori!RK39</f>
        <v>0</v>
      </c>
      <c r="RL100" s="97">
        <f>Seniori!RL39</f>
        <v>0</v>
      </c>
      <c r="RM100" s="97">
        <f>Seniori!RM39</f>
        <v>0</v>
      </c>
      <c r="RN100" s="97">
        <f>Seniori!RN39</f>
        <v>0</v>
      </c>
      <c r="RO100" s="97">
        <f>Seniori!RO39</f>
        <v>0</v>
      </c>
      <c r="RP100" s="97">
        <f>Seniori!RP39</f>
        <v>0</v>
      </c>
      <c r="RQ100" s="97">
        <f>Seniori!RQ39</f>
        <v>0</v>
      </c>
      <c r="RR100" s="97">
        <f>Seniori!RR39</f>
        <v>0</v>
      </c>
      <c r="RS100" s="97">
        <f>Seniori!RS39</f>
        <v>0</v>
      </c>
      <c r="RT100" s="97">
        <f>Seniori!RT39</f>
        <v>0</v>
      </c>
      <c r="RU100" s="97">
        <f>Seniori!RU39</f>
        <v>0</v>
      </c>
      <c r="RV100" s="97">
        <f>Seniori!RV39</f>
        <v>0</v>
      </c>
      <c r="RW100" s="97">
        <f>Seniori!RW39</f>
        <v>0</v>
      </c>
      <c r="RX100" s="97">
        <f>Seniori!RX39</f>
        <v>0</v>
      </c>
      <c r="RY100" s="97">
        <f>Seniori!RY39</f>
        <v>0</v>
      </c>
      <c r="RZ100" s="97">
        <f>Seniori!RZ39</f>
        <v>0</v>
      </c>
      <c r="SA100" s="97">
        <f>Seniori!SA39</f>
        <v>0</v>
      </c>
      <c r="SB100" s="97">
        <f>Seniori!SB39</f>
        <v>0</v>
      </c>
      <c r="SC100" s="97">
        <f>Seniori!SC39</f>
        <v>0</v>
      </c>
      <c r="SD100" s="97">
        <f>Seniori!SD39</f>
        <v>0</v>
      </c>
      <c r="SE100" s="97">
        <f>Seniori!SE39</f>
        <v>0</v>
      </c>
      <c r="SF100" s="97">
        <f>Seniori!SF39</f>
        <v>0</v>
      </c>
      <c r="SG100" s="97">
        <f>Seniori!SG39</f>
        <v>0</v>
      </c>
      <c r="SH100" s="97">
        <f>Seniori!SH39</f>
        <v>0</v>
      </c>
      <c r="SI100" s="97">
        <f>Seniori!SI39</f>
        <v>0</v>
      </c>
      <c r="SJ100" s="97">
        <f>Seniori!SJ39</f>
        <v>0</v>
      </c>
      <c r="SK100" s="97">
        <f>Seniori!SK39</f>
        <v>0</v>
      </c>
      <c r="SL100" s="97">
        <f>Seniori!SL39</f>
        <v>0</v>
      </c>
      <c r="SM100" s="97">
        <f>Seniori!SM39</f>
        <v>0</v>
      </c>
      <c r="SN100" s="97">
        <f>Seniori!SN39</f>
        <v>0</v>
      </c>
      <c r="SO100" s="97">
        <f>Seniori!SO39</f>
        <v>0</v>
      </c>
      <c r="SP100" s="97">
        <f>Seniori!SP39</f>
        <v>0</v>
      </c>
      <c r="SQ100" s="97">
        <f>Seniori!SQ39</f>
        <v>0</v>
      </c>
      <c r="SR100" s="97">
        <f>Seniori!SR39</f>
        <v>0</v>
      </c>
      <c r="SS100" s="97">
        <f>Seniori!SS39</f>
        <v>0</v>
      </c>
      <c r="ST100" s="97">
        <f>Seniori!ST39</f>
        <v>0</v>
      </c>
      <c r="SU100" s="97">
        <f>Seniori!SU39</f>
        <v>0</v>
      </c>
      <c r="SV100" s="97">
        <f>Seniori!SV39</f>
        <v>0</v>
      </c>
      <c r="SW100" s="97">
        <f>Seniori!SW39</f>
        <v>0</v>
      </c>
      <c r="SX100" s="97">
        <f>Seniori!SX39</f>
        <v>0</v>
      </c>
      <c r="SY100" s="97">
        <f>Seniori!SY39</f>
        <v>0</v>
      </c>
      <c r="SZ100" s="97">
        <f>Seniori!SZ39</f>
        <v>0</v>
      </c>
      <c r="TA100" s="97">
        <f>Seniori!TA39</f>
        <v>0</v>
      </c>
      <c r="TB100" s="97">
        <f>Seniori!TB39</f>
        <v>0</v>
      </c>
    </row>
    <row r="101" spans="1:522" s="1" customFormat="1" ht="18" customHeight="1" x14ac:dyDescent="0.2">
      <c r="A101" s="12"/>
      <c r="B101" s="11" t="s">
        <v>695</v>
      </c>
      <c r="C101" s="1">
        <v>12985</v>
      </c>
      <c r="E101" s="4" t="s">
        <v>49</v>
      </c>
      <c r="F101" s="1">
        <v>2362</v>
      </c>
      <c r="G101" s="9" t="s">
        <v>95</v>
      </c>
      <c r="H101" s="4" t="s">
        <v>50</v>
      </c>
      <c r="I101" s="1">
        <f>SUM(K101:TB101)</f>
        <v>12</v>
      </c>
      <c r="J101" s="12">
        <f>Tabuľka4[[#This Row],[Stĺpec9]]</f>
        <v>12</v>
      </c>
      <c r="K101" s="97">
        <f>Seniori!K58</f>
        <v>0</v>
      </c>
      <c r="L101" s="97">
        <f>Seniori!L58</f>
        <v>0</v>
      </c>
      <c r="M101" s="97">
        <f>Seniori!M58</f>
        <v>0</v>
      </c>
      <c r="N101" s="97">
        <f>Seniori!N58</f>
        <v>0</v>
      </c>
      <c r="O101" s="97">
        <f>Seniori!O58</f>
        <v>0</v>
      </c>
      <c r="P101" s="97">
        <f>Seniori!P58</f>
        <v>0</v>
      </c>
      <c r="Q101" s="97">
        <f>Seniori!Q58</f>
        <v>0</v>
      </c>
      <c r="R101" s="97">
        <f>Seniori!R58</f>
        <v>0</v>
      </c>
      <c r="S101" s="97">
        <f>Seniori!S58</f>
        <v>0</v>
      </c>
      <c r="T101" s="97">
        <f>Seniori!T58</f>
        <v>0</v>
      </c>
      <c r="U101" s="97">
        <f>Seniori!U58</f>
        <v>0</v>
      </c>
      <c r="V101" s="97">
        <f>Seniori!V58</f>
        <v>0</v>
      </c>
      <c r="W101" s="97">
        <f>Seniori!W58</f>
        <v>0</v>
      </c>
      <c r="X101" s="97">
        <f>Seniori!X58</f>
        <v>0</v>
      </c>
      <c r="Y101" s="97">
        <f>Seniori!Y58</f>
        <v>0</v>
      </c>
      <c r="Z101" s="97">
        <f>Seniori!Z58</f>
        <v>0</v>
      </c>
      <c r="AA101" s="97">
        <f>Seniori!AA58</f>
        <v>0</v>
      </c>
      <c r="AB101" s="97">
        <f>Seniori!AB58</f>
        <v>0</v>
      </c>
      <c r="AC101" s="97">
        <f>Seniori!AC58</f>
        <v>0</v>
      </c>
      <c r="AD101" s="97">
        <f>Seniori!AD58</f>
        <v>0</v>
      </c>
      <c r="AE101" s="97">
        <f>Seniori!AE58</f>
        <v>0</v>
      </c>
      <c r="AF101" s="97">
        <f>Seniori!AF58</f>
        <v>0</v>
      </c>
      <c r="AG101" s="97">
        <f>Seniori!AG58</f>
        <v>0</v>
      </c>
      <c r="AH101" s="97">
        <f>Seniori!AH58</f>
        <v>0</v>
      </c>
      <c r="AI101" s="97">
        <f>Seniori!AI58</f>
        <v>0</v>
      </c>
      <c r="AJ101" s="97">
        <f>Seniori!AJ58</f>
        <v>0</v>
      </c>
      <c r="AK101" s="97">
        <f>Seniori!AK58</f>
        <v>0</v>
      </c>
      <c r="AL101" s="97">
        <f>Seniori!AL58</f>
        <v>0</v>
      </c>
      <c r="AM101" s="97">
        <f>Seniori!AM58</f>
        <v>0</v>
      </c>
      <c r="AN101" s="97">
        <f>Seniori!AN58</f>
        <v>0</v>
      </c>
      <c r="AO101" s="97">
        <f>Seniori!AO58</f>
        <v>0</v>
      </c>
      <c r="AP101" s="97">
        <f>Seniori!AP58</f>
        <v>0</v>
      </c>
      <c r="AQ101" s="97">
        <f>Seniori!AQ58</f>
        <v>0</v>
      </c>
      <c r="AR101" s="97">
        <f>Seniori!AR58</f>
        <v>0</v>
      </c>
      <c r="AS101" s="97">
        <f>Seniori!AS58</f>
        <v>0</v>
      </c>
      <c r="AT101" s="97">
        <f>Seniori!AT58</f>
        <v>0</v>
      </c>
      <c r="AU101" s="97">
        <f>Seniori!AU58</f>
        <v>0</v>
      </c>
      <c r="AV101" s="97">
        <f>Seniori!AV58</f>
        <v>0</v>
      </c>
      <c r="AW101" s="97">
        <f>Seniori!AW58</f>
        <v>0</v>
      </c>
      <c r="AX101" s="97">
        <f>Seniori!AX58</f>
        <v>0</v>
      </c>
      <c r="AY101" s="97">
        <f>Seniori!AY58</f>
        <v>0</v>
      </c>
      <c r="AZ101" s="97">
        <f>Seniori!AZ58</f>
        <v>0</v>
      </c>
      <c r="BA101" s="97">
        <f>Seniori!BA58</f>
        <v>0</v>
      </c>
      <c r="BB101" s="97">
        <f>Seniori!BB58</f>
        <v>0</v>
      </c>
      <c r="BC101" s="97">
        <f>Seniori!BC58</f>
        <v>0</v>
      </c>
      <c r="BD101" s="97">
        <f>Seniori!BD58</f>
        <v>0</v>
      </c>
      <c r="BE101" s="97">
        <f>Seniori!BE58</f>
        <v>0</v>
      </c>
      <c r="BF101" s="97">
        <f>Seniori!BF58</f>
        <v>0</v>
      </c>
      <c r="BG101" s="97">
        <f>Seniori!BG58</f>
        <v>0</v>
      </c>
      <c r="BH101" s="97">
        <f>Seniori!BH58</f>
        <v>0</v>
      </c>
      <c r="BI101" s="97">
        <f>Seniori!BI58</f>
        <v>0</v>
      </c>
      <c r="BJ101" s="97">
        <f>Seniori!BJ58</f>
        <v>0</v>
      </c>
      <c r="BK101" s="97">
        <f>Seniori!BK58</f>
        <v>0</v>
      </c>
      <c r="BL101" s="97">
        <f>Seniori!BL58</f>
        <v>0</v>
      </c>
      <c r="BM101" s="97">
        <f>Seniori!BM58</f>
        <v>0</v>
      </c>
      <c r="BN101" s="97">
        <f>Seniori!BN58</f>
        <v>0</v>
      </c>
      <c r="BO101" s="97">
        <f>Seniori!BO58</f>
        <v>0</v>
      </c>
      <c r="BP101" s="97">
        <f>Seniori!BP58</f>
        <v>0</v>
      </c>
      <c r="BQ101" s="97">
        <f>Seniori!BQ58</f>
        <v>0</v>
      </c>
      <c r="BR101" s="97">
        <f>Seniori!BR58</f>
        <v>0</v>
      </c>
      <c r="BS101" s="97">
        <f>Seniori!BS58</f>
        <v>0</v>
      </c>
      <c r="BT101" s="97">
        <f>Seniori!BT58</f>
        <v>0</v>
      </c>
      <c r="BU101" s="97">
        <f>Seniori!BU58</f>
        <v>0</v>
      </c>
      <c r="BV101" s="97">
        <f>Seniori!BV58</f>
        <v>0</v>
      </c>
      <c r="BW101" s="97">
        <f>Seniori!BW58</f>
        <v>0</v>
      </c>
      <c r="BX101" s="97">
        <f>Seniori!BX58</f>
        <v>0</v>
      </c>
      <c r="BY101" s="97">
        <f>Seniori!BY58</f>
        <v>0</v>
      </c>
      <c r="BZ101" s="97">
        <f>Seniori!BZ58</f>
        <v>0</v>
      </c>
      <c r="CA101" s="97">
        <f>Seniori!CA58</f>
        <v>0</v>
      </c>
      <c r="CB101" s="97">
        <f>Seniori!CB58</f>
        <v>0</v>
      </c>
      <c r="CC101" s="97">
        <f>Seniori!CC58</f>
        <v>0</v>
      </c>
      <c r="CD101" s="97">
        <f>Seniori!CD58</f>
        <v>0</v>
      </c>
      <c r="CE101" s="97">
        <f>Seniori!CE58</f>
        <v>0</v>
      </c>
      <c r="CF101" s="97">
        <f>Seniori!CF58</f>
        <v>0</v>
      </c>
      <c r="CG101" s="97">
        <f>Seniori!CG58</f>
        <v>0</v>
      </c>
      <c r="CH101" s="97">
        <f>Seniori!CH58</f>
        <v>0</v>
      </c>
      <c r="CI101" s="97">
        <f>Seniori!CI58</f>
        <v>0</v>
      </c>
      <c r="CJ101" s="97">
        <f>Seniori!CJ58</f>
        <v>0</v>
      </c>
      <c r="CK101" s="97">
        <f>Seniori!CK58</f>
        <v>0</v>
      </c>
      <c r="CL101" s="97">
        <f>Seniori!CL58</f>
        <v>0</v>
      </c>
      <c r="CM101" s="97">
        <f>Seniori!CM58</f>
        <v>0</v>
      </c>
      <c r="CN101" s="97">
        <f>Seniori!CN58</f>
        <v>0</v>
      </c>
      <c r="CO101" s="97">
        <f>Seniori!CO58</f>
        <v>0</v>
      </c>
      <c r="CP101" s="97">
        <f>Seniori!CP58</f>
        <v>0</v>
      </c>
      <c r="CQ101" s="97">
        <f>Seniori!CQ58</f>
        <v>0</v>
      </c>
      <c r="CR101" s="97">
        <f>Seniori!CR58</f>
        <v>0</v>
      </c>
      <c r="CS101" s="97">
        <f>Seniori!CS58</f>
        <v>0</v>
      </c>
      <c r="CT101" s="97">
        <f>Seniori!CT58</f>
        <v>0</v>
      </c>
      <c r="CU101" s="97">
        <f>Seniori!CU58</f>
        <v>0</v>
      </c>
      <c r="CV101" s="97">
        <f>Seniori!CV58</f>
        <v>0</v>
      </c>
      <c r="CW101" s="97">
        <f>Seniori!CW58</f>
        <v>0</v>
      </c>
      <c r="CX101" s="97">
        <f>Seniori!CX58</f>
        <v>0</v>
      </c>
      <c r="CY101" s="97">
        <f>Seniori!CY58</f>
        <v>0</v>
      </c>
      <c r="CZ101" s="97">
        <f>Seniori!CZ58</f>
        <v>0</v>
      </c>
      <c r="DA101" s="97">
        <f>Seniori!DA58</f>
        <v>0</v>
      </c>
      <c r="DB101" s="97">
        <f>Seniori!DB58</f>
        <v>0</v>
      </c>
      <c r="DC101" s="97">
        <f>Seniori!DC58</f>
        <v>0</v>
      </c>
      <c r="DD101" s="97">
        <f>Seniori!DD58</f>
        <v>0</v>
      </c>
      <c r="DE101" s="97">
        <f>Seniori!DE58</f>
        <v>0</v>
      </c>
      <c r="DF101" s="97">
        <f>Seniori!DF58</f>
        <v>0</v>
      </c>
      <c r="DG101" s="97">
        <f>Seniori!DG58</f>
        <v>0</v>
      </c>
      <c r="DH101" s="97">
        <f>Seniori!DH58</f>
        <v>0</v>
      </c>
      <c r="DI101" s="97">
        <f>Seniori!DI58</f>
        <v>0</v>
      </c>
      <c r="DJ101" s="97">
        <f>Seniori!DJ58</f>
        <v>0</v>
      </c>
      <c r="DK101" s="97">
        <f>Seniori!DK58</f>
        <v>0</v>
      </c>
      <c r="DL101" s="97">
        <f>Seniori!DL58</f>
        <v>0</v>
      </c>
      <c r="DM101" s="97">
        <f>Seniori!DM58</f>
        <v>0</v>
      </c>
      <c r="DN101" s="97">
        <f>Seniori!DN58</f>
        <v>0</v>
      </c>
      <c r="DO101" s="97">
        <f>Seniori!DO58</f>
        <v>0</v>
      </c>
      <c r="DP101" s="97">
        <f>Seniori!DP58</f>
        <v>0</v>
      </c>
      <c r="DQ101" s="97">
        <f>Seniori!DQ58</f>
        <v>0</v>
      </c>
      <c r="DR101" s="97">
        <f>Seniori!DR58</f>
        <v>0</v>
      </c>
      <c r="DS101" s="97">
        <f>Seniori!DS58</f>
        <v>0</v>
      </c>
      <c r="DT101" s="97">
        <f>Seniori!DT58</f>
        <v>0</v>
      </c>
      <c r="DU101" s="97">
        <f>Seniori!DU58</f>
        <v>0</v>
      </c>
      <c r="DV101" s="97">
        <f>Seniori!DV58</f>
        <v>0</v>
      </c>
      <c r="DW101" s="97">
        <f>Seniori!DW58</f>
        <v>0</v>
      </c>
      <c r="DX101" s="97">
        <f>Seniori!DX58</f>
        <v>0</v>
      </c>
      <c r="DY101" s="97">
        <f>Seniori!DY58</f>
        <v>0</v>
      </c>
      <c r="DZ101" s="97">
        <f>Seniori!DZ58</f>
        <v>0</v>
      </c>
      <c r="EA101" s="97">
        <f>Seniori!EA58</f>
        <v>0</v>
      </c>
      <c r="EB101" s="97">
        <f>Seniori!EB58</f>
        <v>0</v>
      </c>
      <c r="EC101" s="97">
        <f>Seniori!EC58</f>
        <v>0</v>
      </c>
      <c r="ED101" s="97">
        <f>Seniori!ED58</f>
        <v>0</v>
      </c>
      <c r="EE101" s="97">
        <f>Seniori!EE58</f>
        <v>0</v>
      </c>
      <c r="EF101" s="97">
        <f>Seniori!EF58</f>
        <v>0</v>
      </c>
      <c r="EG101" s="97">
        <f>Seniori!EG58</f>
        <v>0</v>
      </c>
      <c r="EH101" s="97">
        <f>Seniori!EH58</f>
        <v>0</v>
      </c>
      <c r="EI101" s="97">
        <f>Seniori!EI58</f>
        <v>0</v>
      </c>
      <c r="EJ101" s="97">
        <f>Seniori!EJ58</f>
        <v>0</v>
      </c>
      <c r="EK101" s="97">
        <f>Seniori!EK58</f>
        <v>0</v>
      </c>
      <c r="EL101" s="97">
        <f>Seniori!EL58</f>
        <v>0</v>
      </c>
      <c r="EM101" s="97">
        <f>Seniori!EM58</f>
        <v>0</v>
      </c>
      <c r="EN101" s="97">
        <f>Seniori!EN58</f>
        <v>0</v>
      </c>
      <c r="EO101" s="97">
        <f>Seniori!EO58</f>
        <v>0</v>
      </c>
      <c r="EP101" s="97">
        <f>Seniori!EP58</f>
        <v>0</v>
      </c>
      <c r="EQ101" s="97">
        <f>Seniori!EQ58</f>
        <v>0</v>
      </c>
      <c r="ER101" s="97">
        <f>Seniori!ER58</f>
        <v>0</v>
      </c>
      <c r="ES101" s="97">
        <f>Seniori!ES58</f>
        <v>0</v>
      </c>
      <c r="ET101" s="97">
        <f>Seniori!ET58</f>
        <v>0</v>
      </c>
      <c r="EU101" s="97">
        <f>Seniori!EU58</f>
        <v>0</v>
      </c>
      <c r="EV101" s="97">
        <f>Seniori!EV58</f>
        <v>0</v>
      </c>
      <c r="EW101" s="97">
        <f>Seniori!EW58</f>
        <v>0</v>
      </c>
      <c r="EX101" s="97">
        <f>Seniori!EX58</f>
        <v>0</v>
      </c>
      <c r="EY101" s="97">
        <f>Seniori!EY58</f>
        <v>0</v>
      </c>
      <c r="EZ101" s="97">
        <f>Seniori!EZ58</f>
        <v>0</v>
      </c>
      <c r="FA101" s="97">
        <f>Seniori!FA58</f>
        <v>0</v>
      </c>
      <c r="FB101" s="97">
        <f>Seniori!FB58</f>
        <v>0</v>
      </c>
      <c r="FC101" s="97">
        <f>Seniori!FC58</f>
        <v>0</v>
      </c>
      <c r="FD101" s="97">
        <f>Seniori!FD58</f>
        <v>0</v>
      </c>
      <c r="FE101" s="97">
        <f>Seniori!FE58</f>
        <v>0</v>
      </c>
      <c r="FF101" s="97">
        <f>Seniori!FF58</f>
        <v>0</v>
      </c>
      <c r="FG101" s="97">
        <f>Seniori!FG58</f>
        <v>0</v>
      </c>
      <c r="FH101" s="97">
        <f>Seniori!FH58</f>
        <v>0</v>
      </c>
      <c r="FI101" s="97">
        <f>Seniori!FI58</f>
        <v>0</v>
      </c>
      <c r="FJ101" s="97">
        <f>Seniori!FJ58</f>
        <v>0</v>
      </c>
      <c r="FK101" s="97">
        <f>Seniori!FK58</f>
        <v>0</v>
      </c>
      <c r="FL101" s="97">
        <f>Seniori!FL58</f>
        <v>0</v>
      </c>
      <c r="FM101" s="97">
        <f>Seniori!FM58</f>
        <v>0</v>
      </c>
      <c r="FN101" s="97">
        <f>Seniori!FN58</f>
        <v>0</v>
      </c>
      <c r="FO101" s="97">
        <f>Seniori!FO58</f>
        <v>0</v>
      </c>
      <c r="FP101" s="97">
        <f>Seniori!FP58</f>
        <v>0</v>
      </c>
      <c r="FQ101" s="97">
        <f>Seniori!FQ58</f>
        <v>0</v>
      </c>
      <c r="FR101" s="97">
        <f>Seniori!FR58</f>
        <v>0</v>
      </c>
      <c r="FS101" s="97">
        <f>Seniori!FS58</f>
        <v>0</v>
      </c>
      <c r="FT101" s="97">
        <f>Seniori!FT58</f>
        <v>0</v>
      </c>
      <c r="FU101" s="97">
        <f>Seniori!FU58</f>
        <v>0</v>
      </c>
      <c r="FV101" s="97">
        <f>Seniori!FV58</f>
        <v>0</v>
      </c>
      <c r="FW101" s="97">
        <f>Seniori!FW58</f>
        <v>0</v>
      </c>
      <c r="FX101" s="97">
        <f>Seniori!FX58</f>
        <v>0</v>
      </c>
      <c r="FY101" s="97">
        <f>Seniori!FY58</f>
        <v>0</v>
      </c>
      <c r="FZ101" s="97">
        <f>Seniori!FZ58</f>
        <v>0</v>
      </c>
      <c r="GA101" s="97">
        <f>Seniori!GA58</f>
        <v>0</v>
      </c>
      <c r="GB101" s="97">
        <f>Seniori!GB58</f>
        <v>0</v>
      </c>
      <c r="GC101" s="97">
        <f>Seniori!GC58</f>
        <v>0</v>
      </c>
      <c r="GD101" s="97">
        <f>Seniori!GD58</f>
        <v>5</v>
      </c>
      <c r="GE101" s="97">
        <f>Seniori!GE58</f>
        <v>0</v>
      </c>
      <c r="GF101" s="97">
        <f>Seniori!GF58</f>
        <v>0</v>
      </c>
      <c r="GG101" s="97">
        <f>Seniori!GG58</f>
        <v>0</v>
      </c>
      <c r="GH101" s="97">
        <f>Seniori!GH58</f>
        <v>0</v>
      </c>
      <c r="GI101" s="97">
        <f>Seniori!GI58</f>
        <v>0</v>
      </c>
      <c r="GJ101" s="97">
        <f>Seniori!GJ58</f>
        <v>0</v>
      </c>
      <c r="GK101" s="97">
        <f>Seniori!GK58</f>
        <v>0</v>
      </c>
      <c r="GL101" s="97">
        <f>Seniori!GL58</f>
        <v>0</v>
      </c>
      <c r="GM101" s="97">
        <f>Seniori!GM58</f>
        <v>0</v>
      </c>
      <c r="GN101" s="97">
        <f>Seniori!GN58</f>
        <v>0</v>
      </c>
      <c r="GO101" s="97">
        <f>Seniori!GO58</f>
        <v>0</v>
      </c>
      <c r="GP101" s="97">
        <f>Seniori!GP58</f>
        <v>0</v>
      </c>
      <c r="GQ101" s="97">
        <f>Seniori!GQ58</f>
        <v>0</v>
      </c>
      <c r="GR101" s="97">
        <f>Seniori!GR58</f>
        <v>0</v>
      </c>
      <c r="GS101" s="97">
        <f>Seniori!GS58</f>
        <v>0</v>
      </c>
      <c r="GT101" s="97">
        <f>Seniori!GT58</f>
        <v>0</v>
      </c>
      <c r="GU101" s="97">
        <f>Seniori!GU58</f>
        <v>0</v>
      </c>
      <c r="GV101" s="97">
        <f>Seniori!GV58</f>
        <v>0</v>
      </c>
      <c r="GW101" s="97">
        <f>Seniori!GW58</f>
        <v>0</v>
      </c>
      <c r="GX101" s="97">
        <f>Seniori!GX58</f>
        <v>0</v>
      </c>
      <c r="GY101" s="97">
        <f>Seniori!GY58</f>
        <v>0</v>
      </c>
      <c r="GZ101" s="97">
        <f>Seniori!GZ58</f>
        <v>0</v>
      </c>
      <c r="HA101" s="97">
        <f>Seniori!HA58</f>
        <v>0</v>
      </c>
      <c r="HB101" s="97">
        <f>Seniori!HB58</f>
        <v>0</v>
      </c>
      <c r="HC101" s="97">
        <f>Seniori!HC58</f>
        <v>0</v>
      </c>
      <c r="HD101" s="97">
        <f>Seniori!HD58</f>
        <v>0</v>
      </c>
      <c r="HE101" s="97">
        <f>Seniori!HE58</f>
        <v>0</v>
      </c>
      <c r="HF101" s="97">
        <f>Seniori!HF58</f>
        <v>0</v>
      </c>
      <c r="HG101" s="97">
        <f>Seniori!HG58</f>
        <v>0</v>
      </c>
      <c r="HH101" s="97">
        <f>Seniori!HH58</f>
        <v>0</v>
      </c>
      <c r="HI101" s="97">
        <f>Seniori!HI58</f>
        <v>0</v>
      </c>
      <c r="HJ101" s="97">
        <f>Seniori!HJ58</f>
        <v>0</v>
      </c>
      <c r="HK101" s="97">
        <f>Seniori!HK58</f>
        <v>0</v>
      </c>
      <c r="HL101" s="97">
        <f>Seniori!HL58</f>
        <v>0</v>
      </c>
      <c r="HM101" s="97">
        <f>Seniori!HM58</f>
        <v>0</v>
      </c>
      <c r="HN101" s="97">
        <f>Seniori!HN58</f>
        <v>7</v>
      </c>
      <c r="HO101" s="97">
        <f>Seniori!HO58</f>
        <v>0</v>
      </c>
      <c r="HP101" s="97">
        <f>Seniori!HP58</f>
        <v>0</v>
      </c>
      <c r="HQ101" s="97">
        <f>Seniori!HQ58</f>
        <v>0</v>
      </c>
      <c r="HR101" s="97">
        <f>Seniori!HR58</f>
        <v>0</v>
      </c>
      <c r="HS101" s="97">
        <f>Seniori!HS58</f>
        <v>0</v>
      </c>
      <c r="HT101" s="97">
        <f>Seniori!HT58</f>
        <v>0</v>
      </c>
      <c r="HU101" s="97">
        <f>Seniori!HU58</f>
        <v>0</v>
      </c>
      <c r="HV101" s="97">
        <f>Seniori!HV58</f>
        <v>0</v>
      </c>
      <c r="HW101" s="97">
        <f>Seniori!HW58</f>
        <v>0</v>
      </c>
      <c r="HX101" s="97">
        <f>Seniori!HX58</f>
        <v>0</v>
      </c>
      <c r="HY101" s="97">
        <f>Seniori!HY58</f>
        <v>0</v>
      </c>
      <c r="HZ101" s="97">
        <f>Seniori!HZ58</f>
        <v>0</v>
      </c>
      <c r="IA101" s="97">
        <f>Seniori!IA58</f>
        <v>0</v>
      </c>
      <c r="IB101" s="97">
        <f>Seniori!IB58</f>
        <v>0</v>
      </c>
      <c r="IC101" s="97">
        <f>Seniori!IC58</f>
        <v>0</v>
      </c>
      <c r="ID101" s="97">
        <f>Seniori!ID58</f>
        <v>0</v>
      </c>
      <c r="IE101" s="97">
        <f>Seniori!IE58</f>
        <v>0</v>
      </c>
      <c r="IF101" s="97">
        <f>Seniori!IF58</f>
        <v>0</v>
      </c>
      <c r="IG101" s="97">
        <f>Seniori!IG58</f>
        <v>0</v>
      </c>
      <c r="IH101" s="97">
        <f>Seniori!IH58</f>
        <v>0</v>
      </c>
      <c r="II101" s="97">
        <f>Seniori!II58</f>
        <v>0</v>
      </c>
      <c r="IJ101" s="97">
        <f>Seniori!IJ58</f>
        <v>0</v>
      </c>
      <c r="IK101" s="97">
        <f>Seniori!IK58</f>
        <v>0</v>
      </c>
      <c r="IL101" s="97">
        <f>Seniori!IL58</f>
        <v>0</v>
      </c>
      <c r="IM101" s="97">
        <f>Seniori!IM58</f>
        <v>0</v>
      </c>
      <c r="IN101" s="97">
        <f>Seniori!IN58</f>
        <v>0</v>
      </c>
      <c r="IO101" s="97">
        <f>Seniori!IO58</f>
        <v>0</v>
      </c>
      <c r="IP101" s="97">
        <f>Seniori!IP58</f>
        <v>0</v>
      </c>
      <c r="IQ101" s="97">
        <f>Seniori!IQ58</f>
        <v>0</v>
      </c>
      <c r="IR101" s="97">
        <f>Seniori!IR58</f>
        <v>0</v>
      </c>
      <c r="IS101" s="97">
        <f>Seniori!IS58</f>
        <v>0</v>
      </c>
      <c r="IT101" s="97">
        <f>Seniori!IT58</f>
        <v>0</v>
      </c>
      <c r="IU101" s="97">
        <f>Seniori!IU58</f>
        <v>0</v>
      </c>
      <c r="IV101" s="97">
        <f>Seniori!IV58</f>
        <v>0</v>
      </c>
      <c r="IW101" s="97">
        <f>Seniori!IW58</f>
        <v>0</v>
      </c>
      <c r="IX101" s="97">
        <f>Seniori!IX58</f>
        <v>0</v>
      </c>
      <c r="IY101" s="97">
        <f>Seniori!IY58</f>
        <v>0</v>
      </c>
      <c r="IZ101" s="97">
        <f>Seniori!IZ58</f>
        <v>0</v>
      </c>
      <c r="JA101" s="97">
        <f>Seniori!JA58</f>
        <v>0</v>
      </c>
      <c r="JB101" s="97">
        <f>Seniori!JB58</f>
        <v>0</v>
      </c>
      <c r="JC101" s="97">
        <f>Seniori!JC58</f>
        <v>0</v>
      </c>
      <c r="JD101" s="97">
        <f>Seniori!JD58</f>
        <v>0</v>
      </c>
      <c r="JE101" s="97">
        <f>Seniori!JE58</f>
        <v>0</v>
      </c>
      <c r="JF101" s="97">
        <f>Seniori!JF58</f>
        <v>0</v>
      </c>
      <c r="JG101" s="97">
        <f>Seniori!JG58</f>
        <v>0</v>
      </c>
      <c r="JH101" s="97">
        <f>Seniori!JH58</f>
        <v>0</v>
      </c>
      <c r="JI101" s="97">
        <f>Seniori!JI58</f>
        <v>0</v>
      </c>
      <c r="JJ101" s="97">
        <f>Seniori!JJ58</f>
        <v>0</v>
      </c>
      <c r="JK101" s="97">
        <f>Seniori!JK58</f>
        <v>0</v>
      </c>
      <c r="JL101" s="97">
        <f>Seniori!JL58</f>
        <v>0</v>
      </c>
      <c r="JM101" s="97">
        <f>Seniori!JM58</f>
        <v>0</v>
      </c>
      <c r="JN101" s="97">
        <f>Seniori!JN58</f>
        <v>0</v>
      </c>
      <c r="JO101" s="97">
        <f>Seniori!JO58</f>
        <v>0</v>
      </c>
      <c r="JP101" s="97">
        <f>Seniori!JP58</f>
        <v>0</v>
      </c>
      <c r="JQ101" s="97">
        <f>Seniori!JQ58</f>
        <v>0</v>
      </c>
      <c r="JR101" s="97">
        <f>Seniori!JR58</f>
        <v>0</v>
      </c>
      <c r="JS101" s="97">
        <f>Seniori!JS58</f>
        <v>0</v>
      </c>
      <c r="JT101" s="97">
        <f>Seniori!JT58</f>
        <v>0</v>
      </c>
      <c r="JU101" s="97">
        <f>Seniori!JU58</f>
        <v>0</v>
      </c>
      <c r="JV101" s="97">
        <f>Seniori!JV58</f>
        <v>0</v>
      </c>
      <c r="JW101" s="97">
        <f>Seniori!JW58</f>
        <v>0</v>
      </c>
      <c r="JX101" s="97">
        <f>Seniori!JX58</f>
        <v>0</v>
      </c>
      <c r="JY101" s="97">
        <f>Seniori!JY58</f>
        <v>0</v>
      </c>
      <c r="JZ101" s="97">
        <f>Seniori!JZ58</f>
        <v>0</v>
      </c>
      <c r="KA101" s="97">
        <f>Seniori!KA58</f>
        <v>0</v>
      </c>
      <c r="KB101" s="97">
        <f>Seniori!KB58</f>
        <v>0</v>
      </c>
      <c r="KC101" s="97">
        <f>Seniori!KC58</f>
        <v>0</v>
      </c>
      <c r="KD101" s="97">
        <f>Seniori!KD58</f>
        <v>0</v>
      </c>
      <c r="KE101" s="97">
        <f>Seniori!KE58</f>
        <v>0</v>
      </c>
      <c r="KF101" s="97">
        <f>Seniori!KF58</f>
        <v>0</v>
      </c>
      <c r="KG101" s="97">
        <f>Seniori!KG58</f>
        <v>0</v>
      </c>
      <c r="KH101" s="97">
        <f>Seniori!KH58</f>
        <v>0</v>
      </c>
      <c r="KI101" s="97">
        <f>Seniori!KI58</f>
        <v>0</v>
      </c>
      <c r="KJ101" s="97">
        <f>Seniori!KJ58</f>
        <v>0</v>
      </c>
      <c r="KK101" s="97">
        <f>Seniori!KK58</f>
        <v>0</v>
      </c>
      <c r="KL101" s="97">
        <f>Seniori!KL58</f>
        <v>0</v>
      </c>
      <c r="KM101" s="97">
        <f>Seniori!KM58</f>
        <v>0</v>
      </c>
      <c r="KN101" s="97">
        <f>Seniori!KN58</f>
        <v>0</v>
      </c>
      <c r="KO101" s="97">
        <f>Seniori!KO58</f>
        <v>0</v>
      </c>
      <c r="KP101" s="97">
        <f>Seniori!KP58</f>
        <v>0</v>
      </c>
      <c r="KQ101" s="97">
        <f>Seniori!KQ58</f>
        <v>0</v>
      </c>
      <c r="KR101" s="97">
        <f>Seniori!KR58</f>
        <v>0</v>
      </c>
      <c r="KS101" s="97">
        <f>Seniori!KS58</f>
        <v>0</v>
      </c>
      <c r="KT101" s="97">
        <f>Seniori!KT58</f>
        <v>0</v>
      </c>
      <c r="KU101" s="97">
        <f>Seniori!KU58</f>
        <v>0</v>
      </c>
      <c r="KV101" s="97">
        <f>Seniori!KV58</f>
        <v>0</v>
      </c>
      <c r="KW101" s="97">
        <f>Seniori!KW58</f>
        <v>0</v>
      </c>
      <c r="KX101" s="97">
        <f>Seniori!KX58</f>
        <v>0</v>
      </c>
      <c r="KY101" s="97">
        <f>Seniori!KY58</f>
        <v>0</v>
      </c>
      <c r="KZ101" s="97">
        <f>Seniori!KZ58</f>
        <v>0</v>
      </c>
      <c r="LA101" s="97">
        <f>Seniori!LA58</f>
        <v>0</v>
      </c>
      <c r="LB101" s="97">
        <f>Seniori!LB58</f>
        <v>0</v>
      </c>
      <c r="LC101" s="97">
        <f>Seniori!LC58</f>
        <v>0</v>
      </c>
      <c r="LD101" s="97">
        <f>Seniori!LD58</f>
        <v>0</v>
      </c>
      <c r="LE101" s="97">
        <f>Seniori!LE58</f>
        <v>0</v>
      </c>
      <c r="LF101" s="97">
        <f>Seniori!LF58</f>
        <v>0</v>
      </c>
      <c r="LG101" s="97">
        <f>Seniori!LG58</f>
        <v>0</v>
      </c>
      <c r="LH101" s="97">
        <f>Seniori!LH58</f>
        <v>0</v>
      </c>
      <c r="LI101" s="97">
        <f>Seniori!LI58</f>
        <v>0</v>
      </c>
      <c r="LJ101" s="97">
        <f>Seniori!LJ58</f>
        <v>0</v>
      </c>
      <c r="LK101" s="97">
        <f>Seniori!LK58</f>
        <v>0</v>
      </c>
      <c r="LL101" s="97">
        <f>Seniori!LL58</f>
        <v>0</v>
      </c>
      <c r="LM101" s="97">
        <f>Seniori!LM58</f>
        <v>0</v>
      </c>
      <c r="LN101" s="97">
        <f>Seniori!LN58</f>
        <v>0</v>
      </c>
      <c r="LO101" s="97">
        <f>Seniori!LO58</f>
        <v>0</v>
      </c>
      <c r="LP101" s="97">
        <f>Seniori!LP58</f>
        <v>0</v>
      </c>
      <c r="LQ101" s="97">
        <f>Seniori!LQ58</f>
        <v>0</v>
      </c>
      <c r="LR101" s="97">
        <f>Seniori!LR58</f>
        <v>0</v>
      </c>
      <c r="LS101" s="97">
        <f>Seniori!LS58</f>
        <v>0</v>
      </c>
      <c r="LT101" s="97">
        <f>Seniori!LT58</f>
        <v>0</v>
      </c>
      <c r="LU101" s="97">
        <f>Seniori!LU58</f>
        <v>0</v>
      </c>
      <c r="LV101" s="97">
        <f>Seniori!LV58</f>
        <v>0</v>
      </c>
      <c r="LW101" s="97">
        <f>Seniori!LW58</f>
        <v>0</v>
      </c>
      <c r="LX101" s="97">
        <f>Seniori!LX58</f>
        <v>0</v>
      </c>
      <c r="LY101" s="97">
        <f>Seniori!LY58</f>
        <v>0</v>
      </c>
      <c r="LZ101" s="97">
        <f>Seniori!LZ58</f>
        <v>0</v>
      </c>
      <c r="MA101" s="97">
        <f>Seniori!MA58</f>
        <v>0</v>
      </c>
      <c r="MB101" s="97">
        <f>Seniori!MB58</f>
        <v>0</v>
      </c>
      <c r="MC101" s="97">
        <f>Seniori!MC58</f>
        <v>0</v>
      </c>
      <c r="MD101" s="97">
        <f>Seniori!MD58</f>
        <v>0</v>
      </c>
      <c r="ME101" s="97">
        <f>Seniori!ME58</f>
        <v>0</v>
      </c>
      <c r="MF101" s="97">
        <f>Seniori!MF58</f>
        <v>0</v>
      </c>
      <c r="MG101" s="97">
        <f>Seniori!MG58</f>
        <v>0</v>
      </c>
      <c r="MH101" s="97">
        <f>Seniori!MH58</f>
        <v>0</v>
      </c>
      <c r="MI101" s="97">
        <f>Seniori!MI58</f>
        <v>0</v>
      </c>
      <c r="MJ101" s="97">
        <f>Seniori!MJ58</f>
        <v>0</v>
      </c>
      <c r="MK101" s="97">
        <f>Seniori!MK58</f>
        <v>0</v>
      </c>
      <c r="ML101" s="97">
        <f>Seniori!ML58</f>
        <v>0</v>
      </c>
      <c r="MM101" s="97">
        <f>Seniori!MM58</f>
        <v>0</v>
      </c>
      <c r="MN101" s="97">
        <f>Seniori!MN58</f>
        <v>0</v>
      </c>
      <c r="MO101" s="97">
        <f>Seniori!MO58</f>
        <v>0</v>
      </c>
      <c r="MP101" s="97">
        <f>Seniori!MP58</f>
        <v>0</v>
      </c>
      <c r="MQ101" s="97">
        <f>Seniori!MQ58</f>
        <v>0</v>
      </c>
      <c r="MR101" s="97">
        <f>Seniori!MR58</f>
        <v>0</v>
      </c>
      <c r="MS101" s="97">
        <f>Seniori!MS58</f>
        <v>0</v>
      </c>
      <c r="MT101" s="97">
        <f>Seniori!MT58</f>
        <v>0</v>
      </c>
      <c r="MU101" s="97">
        <f>Seniori!MU58</f>
        <v>0</v>
      </c>
      <c r="MV101" s="97">
        <f>Seniori!MV58</f>
        <v>0</v>
      </c>
      <c r="MW101" s="97">
        <f>Seniori!MW58</f>
        <v>0</v>
      </c>
      <c r="MX101" s="97">
        <f>Seniori!MX58</f>
        <v>0</v>
      </c>
      <c r="MY101" s="97">
        <f>Seniori!MY58</f>
        <v>0</v>
      </c>
      <c r="MZ101" s="97">
        <f>Seniori!MZ58</f>
        <v>0</v>
      </c>
      <c r="NA101" s="97">
        <f>Seniori!NA58</f>
        <v>0</v>
      </c>
      <c r="NB101" s="97">
        <f>Seniori!NB58</f>
        <v>0</v>
      </c>
      <c r="NC101" s="97">
        <f>Seniori!NC58</f>
        <v>0</v>
      </c>
      <c r="ND101" s="97">
        <f>Seniori!ND58</f>
        <v>0</v>
      </c>
      <c r="NE101" s="97">
        <f>Seniori!NE58</f>
        <v>0</v>
      </c>
      <c r="NF101" s="97">
        <f>Seniori!NF58</f>
        <v>0</v>
      </c>
      <c r="NG101" s="97">
        <f>Seniori!NG58</f>
        <v>0</v>
      </c>
      <c r="NH101" s="97">
        <f>Seniori!NH58</f>
        <v>0</v>
      </c>
      <c r="NI101" s="97">
        <f>Seniori!NI58</f>
        <v>0</v>
      </c>
      <c r="NJ101" s="97">
        <f>Seniori!NJ58</f>
        <v>0</v>
      </c>
      <c r="NK101" s="97">
        <f>Seniori!NK58</f>
        <v>0</v>
      </c>
      <c r="NL101" s="97">
        <f>Seniori!NL58</f>
        <v>0</v>
      </c>
      <c r="NM101" s="97">
        <f>Seniori!NM58</f>
        <v>0</v>
      </c>
      <c r="NN101" s="97">
        <f>Seniori!NN58</f>
        <v>0</v>
      </c>
      <c r="NO101" s="97">
        <f>Seniori!NO58</f>
        <v>0</v>
      </c>
      <c r="NP101" s="97">
        <f>Seniori!NP58</f>
        <v>0</v>
      </c>
      <c r="NQ101" s="97">
        <f>Seniori!NQ58</f>
        <v>0</v>
      </c>
      <c r="NR101" s="97">
        <f>Seniori!NR58</f>
        <v>0</v>
      </c>
      <c r="NS101" s="97">
        <f>Seniori!NS58</f>
        <v>0</v>
      </c>
      <c r="NT101" s="97">
        <f>Seniori!NT58</f>
        <v>0</v>
      </c>
      <c r="NU101" s="97">
        <f>Seniori!NU58</f>
        <v>0</v>
      </c>
      <c r="NV101" s="97">
        <f>Seniori!NV58</f>
        <v>0</v>
      </c>
      <c r="NW101" s="97">
        <f>Seniori!NW58</f>
        <v>0</v>
      </c>
      <c r="NX101" s="97">
        <f>Seniori!NX58</f>
        <v>0</v>
      </c>
      <c r="NY101" s="97">
        <f>Seniori!NY58</f>
        <v>0</v>
      </c>
      <c r="NZ101" s="97">
        <f>Seniori!NZ58</f>
        <v>0</v>
      </c>
      <c r="OA101" s="97">
        <f>Seniori!OA58</f>
        <v>0</v>
      </c>
      <c r="OB101" s="97">
        <f>Seniori!OB58</f>
        <v>0</v>
      </c>
      <c r="OC101" s="97">
        <f>Seniori!OC58</f>
        <v>0</v>
      </c>
      <c r="OD101" s="97">
        <f>Seniori!OD58</f>
        <v>0</v>
      </c>
      <c r="OE101" s="97">
        <f>Seniori!OE58</f>
        <v>0</v>
      </c>
      <c r="OF101" s="97">
        <f>Seniori!OF58</f>
        <v>0</v>
      </c>
      <c r="OG101" s="97">
        <f>Seniori!OG58</f>
        <v>0</v>
      </c>
      <c r="OH101" s="97">
        <f>Seniori!OH58</f>
        <v>0</v>
      </c>
      <c r="OI101" s="97">
        <f>Seniori!OI58</f>
        <v>0</v>
      </c>
      <c r="OJ101" s="97">
        <f>Seniori!OJ58</f>
        <v>0</v>
      </c>
      <c r="OK101" s="97">
        <f>Seniori!OK58</f>
        <v>0</v>
      </c>
      <c r="OL101" s="97">
        <f>Seniori!OL58</f>
        <v>0</v>
      </c>
      <c r="OM101" s="97">
        <f>Seniori!OM58</f>
        <v>0</v>
      </c>
      <c r="ON101" s="97">
        <f>Seniori!ON58</f>
        <v>0</v>
      </c>
      <c r="OO101" s="97">
        <f>Seniori!OO58</f>
        <v>0</v>
      </c>
      <c r="OP101" s="97">
        <f>Seniori!OP58</f>
        <v>0</v>
      </c>
      <c r="OQ101" s="97">
        <f>Seniori!OQ58</f>
        <v>0</v>
      </c>
      <c r="OR101" s="97">
        <f>Seniori!OR58</f>
        <v>0</v>
      </c>
      <c r="OS101" s="97">
        <f>Seniori!OS58</f>
        <v>0</v>
      </c>
      <c r="OT101" s="97">
        <f>Seniori!OT58</f>
        <v>0</v>
      </c>
      <c r="OU101" s="97">
        <f>Seniori!OU58</f>
        <v>0</v>
      </c>
      <c r="OV101" s="97">
        <f>Seniori!OV58</f>
        <v>0</v>
      </c>
      <c r="OW101" s="97">
        <f>Seniori!OW58</f>
        <v>0</v>
      </c>
      <c r="OX101" s="97">
        <f>Seniori!OX58</f>
        <v>0</v>
      </c>
      <c r="OY101" s="97">
        <f>Seniori!OY58</f>
        <v>0</v>
      </c>
      <c r="OZ101" s="97">
        <f>Seniori!OZ58</f>
        <v>0</v>
      </c>
      <c r="PA101" s="97">
        <f>Seniori!PA58</f>
        <v>0</v>
      </c>
      <c r="PB101" s="97">
        <f>Seniori!PB58</f>
        <v>0</v>
      </c>
      <c r="PC101" s="97">
        <f>Seniori!PC58</f>
        <v>0</v>
      </c>
      <c r="PD101" s="97">
        <f>Seniori!PD58</f>
        <v>0</v>
      </c>
      <c r="PE101" s="97">
        <f>Seniori!PE58</f>
        <v>0</v>
      </c>
      <c r="PF101" s="97">
        <f>Seniori!PF58</f>
        <v>0</v>
      </c>
      <c r="PG101" s="97">
        <f>Seniori!PG58</f>
        <v>0</v>
      </c>
      <c r="PH101" s="97">
        <f>Seniori!PH58</f>
        <v>0</v>
      </c>
      <c r="PI101" s="97">
        <f>Seniori!PI58</f>
        <v>0</v>
      </c>
      <c r="PJ101" s="97">
        <f>Seniori!PJ58</f>
        <v>0</v>
      </c>
      <c r="PK101" s="97">
        <f>Seniori!PK58</f>
        <v>0</v>
      </c>
      <c r="PL101" s="97">
        <f>Seniori!PL58</f>
        <v>0</v>
      </c>
      <c r="PM101" s="97">
        <f>Seniori!PM58</f>
        <v>0</v>
      </c>
      <c r="PN101" s="97">
        <f>Seniori!PN58</f>
        <v>0</v>
      </c>
      <c r="PO101" s="97">
        <f>Seniori!PO58</f>
        <v>0</v>
      </c>
      <c r="PP101" s="97">
        <f>Seniori!PP58</f>
        <v>0</v>
      </c>
      <c r="PQ101" s="97">
        <f>Seniori!PQ58</f>
        <v>0</v>
      </c>
      <c r="PR101" s="97">
        <f>Seniori!PR58</f>
        <v>0</v>
      </c>
      <c r="PS101" s="97">
        <f>Seniori!PS58</f>
        <v>0</v>
      </c>
      <c r="PT101" s="97">
        <f>Seniori!PT58</f>
        <v>0</v>
      </c>
      <c r="PU101" s="97">
        <f>Seniori!PU58</f>
        <v>0</v>
      </c>
      <c r="PV101" s="97">
        <f>Seniori!PV58</f>
        <v>0</v>
      </c>
      <c r="PW101" s="97">
        <f>Seniori!PW58</f>
        <v>0</v>
      </c>
      <c r="PX101" s="97">
        <f>Seniori!PX58</f>
        <v>0</v>
      </c>
      <c r="PY101" s="97">
        <f>Seniori!PY58</f>
        <v>0</v>
      </c>
      <c r="PZ101" s="97">
        <f>Seniori!PZ58</f>
        <v>0</v>
      </c>
      <c r="QA101" s="97">
        <f>Seniori!QA58</f>
        <v>0</v>
      </c>
      <c r="QB101" s="97">
        <f>Seniori!QB58</f>
        <v>0</v>
      </c>
      <c r="QC101" s="97">
        <f>Seniori!QC58</f>
        <v>0</v>
      </c>
      <c r="QD101" s="97">
        <f>Seniori!QD58</f>
        <v>0</v>
      </c>
      <c r="QE101" s="97">
        <f>Seniori!QE58</f>
        <v>0</v>
      </c>
      <c r="QF101" s="97">
        <f>Seniori!QF58</f>
        <v>0</v>
      </c>
      <c r="QG101" s="97">
        <f>Seniori!QG58</f>
        <v>0</v>
      </c>
      <c r="QH101" s="97">
        <f>Seniori!QH58</f>
        <v>0</v>
      </c>
      <c r="QI101" s="97">
        <f>Seniori!QI58</f>
        <v>0</v>
      </c>
      <c r="QJ101" s="97">
        <f>Seniori!QJ58</f>
        <v>0</v>
      </c>
      <c r="QK101" s="97">
        <f>Seniori!QK58</f>
        <v>0</v>
      </c>
      <c r="QL101" s="97">
        <f>Seniori!QL58</f>
        <v>0</v>
      </c>
      <c r="QM101" s="97">
        <f>Seniori!QM58</f>
        <v>0</v>
      </c>
      <c r="QN101" s="97">
        <f>Seniori!QN58</f>
        <v>0</v>
      </c>
      <c r="QO101" s="97">
        <f>Seniori!QO58</f>
        <v>0</v>
      </c>
      <c r="QP101" s="97">
        <f>Seniori!QP58</f>
        <v>0</v>
      </c>
      <c r="QQ101" s="97">
        <f>Seniori!QQ58</f>
        <v>0</v>
      </c>
      <c r="QR101" s="97">
        <f>Seniori!QR58</f>
        <v>0</v>
      </c>
      <c r="QS101" s="97">
        <f>Seniori!QS58</f>
        <v>0</v>
      </c>
      <c r="QT101" s="97">
        <f>Seniori!QT58</f>
        <v>0</v>
      </c>
      <c r="QU101" s="97">
        <f>Seniori!QU58</f>
        <v>0</v>
      </c>
      <c r="QV101" s="97">
        <f>Seniori!QV58</f>
        <v>0</v>
      </c>
      <c r="QW101" s="97">
        <f>Seniori!QW58</f>
        <v>0</v>
      </c>
      <c r="QX101" s="97">
        <f>Seniori!QX58</f>
        <v>0</v>
      </c>
      <c r="QY101" s="97">
        <f>Seniori!QY58</f>
        <v>0</v>
      </c>
      <c r="QZ101" s="97">
        <f>Seniori!QZ58</f>
        <v>0</v>
      </c>
      <c r="RA101" s="97">
        <f>Seniori!RA58</f>
        <v>0</v>
      </c>
      <c r="RB101" s="97">
        <f>Seniori!RB58</f>
        <v>0</v>
      </c>
      <c r="RC101" s="97">
        <f>Seniori!RC58</f>
        <v>0</v>
      </c>
      <c r="RD101" s="97">
        <f>Seniori!RD58</f>
        <v>0</v>
      </c>
      <c r="RE101" s="97">
        <f>Seniori!RE58</f>
        <v>0</v>
      </c>
      <c r="RF101" s="97">
        <f>Seniori!RF58</f>
        <v>0</v>
      </c>
      <c r="RG101" s="97">
        <f>Seniori!RG58</f>
        <v>0</v>
      </c>
      <c r="RH101" s="97">
        <f>Seniori!RH58</f>
        <v>0</v>
      </c>
      <c r="RI101" s="97">
        <f>Seniori!RI58</f>
        <v>0</v>
      </c>
      <c r="RJ101" s="97">
        <f>Seniori!RJ58</f>
        <v>0</v>
      </c>
      <c r="RK101" s="97">
        <f>Seniori!RK58</f>
        <v>0</v>
      </c>
      <c r="RL101" s="97">
        <f>Seniori!RL58</f>
        <v>0</v>
      </c>
      <c r="RM101" s="97">
        <f>Seniori!RM58</f>
        <v>0</v>
      </c>
      <c r="RN101" s="97">
        <f>Seniori!RN58</f>
        <v>0</v>
      </c>
      <c r="RO101" s="97">
        <f>Seniori!RO58</f>
        <v>0</v>
      </c>
      <c r="RP101" s="97">
        <f>Seniori!RP58</f>
        <v>0</v>
      </c>
      <c r="RQ101" s="97">
        <f>Seniori!RQ58</f>
        <v>0</v>
      </c>
      <c r="RR101" s="97">
        <f>Seniori!RR58</f>
        <v>0</v>
      </c>
      <c r="RS101" s="97">
        <f>Seniori!RS58</f>
        <v>0</v>
      </c>
      <c r="RT101" s="97">
        <f>Seniori!RT58</f>
        <v>0</v>
      </c>
      <c r="RU101" s="97">
        <f>Seniori!RU58</f>
        <v>0</v>
      </c>
      <c r="RV101" s="97">
        <f>Seniori!RV58</f>
        <v>0</v>
      </c>
      <c r="RW101" s="97">
        <f>Seniori!RW58</f>
        <v>0</v>
      </c>
      <c r="RX101" s="97">
        <f>Seniori!RX58</f>
        <v>0</v>
      </c>
      <c r="RY101" s="97">
        <f>Seniori!RY58</f>
        <v>0</v>
      </c>
      <c r="RZ101" s="97">
        <f>Seniori!RZ58</f>
        <v>0</v>
      </c>
      <c r="SA101" s="97">
        <f>Seniori!SA58</f>
        <v>0</v>
      </c>
      <c r="SB101" s="97">
        <f>Seniori!SB58</f>
        <v>0</v>
      </c>
      <c r="SC101" s="97">
        <f>Seniori!SC58</f>
        <v>0</v>
      </c>
      <c r="SD101" s="97">
        <f>Seniori!SD58</f>
        <v>0</v>
      </c>
      <c r="SE101" s="97">
        <f>Seniori!SE58</f>
        <v>0</v>
      </c>
      <c r="SF101" s="97">
        <f>Seniori!SF58</f>
        <v>0</v>
      </c>
      <c r="SG101" s="97">
        <f>Seniori!SG58</f>
        <v>0</v>
      </c>
      <c r="SH101" s="97">
        <f>Seniori!SH58</f>
        <v>0</v>
      </c>
      <c r="SI101" s="97">
        <f>Seniori!SI58</f>
        <v>0</v>
      </c>
      <c r="SJ101" s="97">
        <f>Seniori!SJ58</f>
        <v>0</v>
      </c>
      <c r="SK101" s="97">
        <f>Seniori!SK58</f>
        <v>0</v>
      </c>
      <c r="SL101" s="97">
        <f>Seniori!SL58</f>
        <v>0</v>
      </c>
      <c r="SM101" s="97">
        <f>Seniori!SM58</f>
        <v>0</v>
      </c>
      <c r="SN101" s="97">
        <f>Seniori!SN58</f>
        <v>0</v>
      </c>
      <c r="SO101" s="97">
        <f>Seniori!SO58</f>
        <v>0</v>
      </c>
      <c r="SP101" s="97">
        <f>Seniori!SP58</f>
        <v>0</v>
      </c>
      <c r="SQ101" s="97">
        <f>Seniori!SQ58</f>
        <v>0</v>
      </c>
      <c r="SR101" s="97">
        <f>Seniori!SR58</f>
        <v>0</v>
      </c>
      <c r="SS101" s="97">
        <f>Seniori!SS58</f>
        <v>0</v>
      </c>
      <c r="ST101" s="97">
        <f>Seniori!ST58</f>
        <v>0</v>
      </c>
      <c r="SU101" s="97">
        <f>Seniori!SU58</f>
        <v>0</v>
      </c>
      <c r="SV101" s="97">
        <f>Seniori!SV58</f>
        <v>0</v>
      </c>
      <c r="SW101" s="97">
        <f>Seniori!SW58</f>
        <v>0</v>
      </c>
      <c r="SX101" s="97">
        <f>Seniori!SX58</f>
        <v>0</v>
      </c>
      <c r="SY101" s="97">
        <f>Seniori!SY58</f>
        <v>0</v>
      </c>
      <c r="SZ101" s="97">
        <f>Seniori!SZ58</f>
        <v>0</v>
      </c>
      <c r="TA101" s="97">
        <f>Seniori!TA58</f>
        <v>0</v>
      </c>
      <c r="TB101" s="97">
        <f>Seniori!TB58</f>
        <v>0</v>
      </c>
    </row>
    <row r="102" spans="1:522" s="1" customFormat="1" ht="18" customHeight="1" x14ac:dyDescent="0.2">
      <c r="A102" s="12"/>
      <c r="B102" s="11" t="s">
        <v>305</v>
      </c>
      <c r="C102" s="1">
        <v>12161</v>
      </c>
      <c r="E102" s="59" t="s">
        <v>56</v>
      </c>
      <c r="F102" s="1">
        <v>5701</v>
      </c>
      <c r="G102" s="9" t="s">
        <v>95</v>
      </c>
      <c r="H102" s="4" t="s">
        <v>183</v>
      </c>
      <c r="I102" s="1">
        <f>SUM(K102:TB102)</f>
        <v>12</v>
      </c>
      <c r="J102" s="12">
        <f>Tabuľka4[[#This Row],[Stĺpec9]]</f>
        <v>12</v>
      </c>
      <c r="K102" s="97">
        <f>Seniori!K31</f>
        <v>0</v>
      </c>
      <c r="L102" s="97">
        <f>Seniori!L31</f>
        <v>0</v>
      </c>
      <c r="M102" s="97">
        <f>Seniori!M31</f>
        <v>0</v>
      </c>
      <c r="N102" s="97">
        <f>Seniori!N31</f>
        <v>0</v>
      </c>
      <c r="O102" s="97">
        <f>Seniori!O31</f>
        <v>0</v>
      </c>
      <c r="P102" s="97">
        <f>Seniori!P31</f>
        <v>0</v>
      </c>
      <c r="Q102" s="97">
        <f>Seniori!Q31</f>
        <v>0</v>
      </c>
      <c r="R102" s="97">
        <f>Seniori!R31</f>
        <v>0</v>
      </c>
      <c r="S102" s="97">
        <f>Seniori!S31</f>
        <v>0</v>
      </c>
      <c r="T102" s="97">
        <f>Seniori!T31</f>
        <v>0</v>
      </c>
      <c r="U102" s="97">
        <f>Seniori!U31</f>
        <v>0</v>
      </c>
      <c r="V102" s="97">
        <f>Seniori!V31</f>
        <v>0</v>
      </c>
      <c r="W102" s="97">
        <f>Seniori!W31</f>
        <v>0</v>
      </c>
      <c r="X102" s="97">
        <f>Seniori!X31</f>
        <v>0</v>
      </c>
      <c r="Y102" s="97">
        <f>Seniori!Y31</f>
        <v>0</v>
      </c>
      <c r="Z102" s="97">
        <f>Seniori!Z31</f>
        <v>0</v>
      </c>
      <c r="AA102" s="97">
        <f>Seniori!AA31</f>
        <v>0</v>
      </c>
      <c r="AB102" s="97">
        <f>Seniori!AB31</f>
        <v>0</v>
      </c>
      <c r="AC102" s="97">
        <f>Seniori!AC31</f>
        <v>0</v>
      </c>
      <c r="AD102" s="97">
        <f>Seniori!AD31</f>
        <v>0</v>
      </c>
      <c r="AE102" s="97">
        <f>Seniori!AE31</f>
        <v>0</v>
      </c>
      <c r="AF102" s="97">
        <f>Seniori!AF31</f>
        <v>0</v>
      </c>
      <c r="AG102" s="97">
        <f>Seniori!AG31</f>
        <v>0</v>
      </c>
      <c r="AH102" s="97">
        <f>Seniori!AH31</f>
        <v>0</v>
      </c>
      <c r="AI102" s="97">
        <f>Seniori!AI31</f>
        <v>0</v>
      </c>
      <c r="AJ102" s="97">
        <f>Seniori!AJ31</f>
        <v>0</v>
      </c>
      <c r="AK102" s="97">
        <f>Seniori!AK31</f>
        <v>0</v>
      </c>
      <c r="AL102" s="97">
        <f>Seniori!AL31</f>
        <v>0</v>
      </c>
      <c r="AM102" s="97">
        <f>Seniori!AM31</f>
        <v>0</v>
      </c>
      <c r="AN102" s="97">
        <f>Seniori!AN31</f>
        <v>0</v>
      </c>
      <c r="AO102" s="97">
        <f>Seniori!AO31</f>
        <v>0</v>
      </c>
      <c r="AP102" s="97">
        <f>Seniori!AP31</f>
        <v>0</v>
      </c>
      <c r="AQ102" s="97">
        <f>Seniori!AQ31</f>
        <v>0</v>
      </c>
      <c r="AR102" s="97">
        <f>Seniori!AR31</f>
        <v>0</v>
      </c>
      <c r="AS102" s="97">
        <f>Seniori!AS31</f>
        <v>0</v>
      </c>
      <c r="AT102" s="97">
        <f>Seniori!AT31</f>
        <v>0</v>
      </c>
      <c r="AU102" s="97">
        <f>Seniori!AU31</f>
        <v>0</v>
      </c>
      <c r="AV102" s="97">
        <f>Seniori!AV31</f>
        <v>0</v>
      </c>
      <c r="AW102" s="97">
        <f>Seniori!AW31</f>
        <v>0</v>
      </c>
      <c r="AX102" s="97">
        <f>Seniori!AX31</f>
        <v>0</v>
      </c>
      <c r="AY102" s="97">
        <f>Seniori!AY31</f>
        <v>0</v>
      </c>
      <c r="AZ102" s="97">
        <f>Seniori!AZ31</f>
        <v>0</v>
      </c>
      <c r="BA102" s="97">
        <f>Seniori!BA31</f>
        <v>0</v>
      </c>
      <c r="BB102" s="97">
        <f>Seniori!BB31</f>
        <v>0</v>
      </c>
      <c r="BC102" s="97">
        <f>Seniori!BC31</f>
        <v>0</v>
      </c>
      <c r="BD102" s="97">
        <f>Seniori!BD31</f>
        <v>0</v>
      </c>
      <c r="BE102" s="97">
        <f>Seniori!BE31</f>
        <v>0</v>
      </c>
      <c r="BF102" s="97">
        <f>Seniori!BF31</f>
        <v>0</v>
      </c>
      <c r="BG102" s="97">
        <f>Seniori!BG31</f>
        <v>0</v>
      </c>
      <c r="BH102" s="97">
        <f>Seniori!BH31</f>
        <v>0</v>
      </c>
      <c r="BI102" s="97">
        <f>Seniori!BI31</f>
        <v>0</v>
      </c>
      <c r="BJ102" s="97">
        <f>Seniori!BJ31</f>
        <v>0</v>
      </c>
      <c r="BK102" s="97">
        <f>Seniori!BK31</f>
        <v>0</v>
      </c>
      <c r="BL102" s="97">
        <f>Seniori!BL31</f>
        <v>0</v>
      </c>
      <c r="BM102" s="97">
        <f>Seniori!BM31</f>
        <v>0</v>
      </c>
      <c r="BN102" s="97">
        <f>Seniori!BN31</f>
        <v>0</v>
      </c>
      <c r="BO102" s="97">
        <f>Seniori!BO31</f>
        <v>0</v>
      </c>
      <c r="BP102" s="97">
        <f>Seniori!BP31</f>
        <v>0</v>
      </c>
      <c r="BQ102" s="97">
        <f>Seniori!BQ31</f>
        <v>0</v>
      </c>
      <c r="BR102" s="97">
        <f>Seniori!BR31</f>
        <v>0</v>
      </c>
      <c r="BS102" s="97">
        <f>Seniori!BS31</f>
        <v>0</v>
      </c>
      <c r="BT102" s="97">
        <f>Seniori!BT31</f>
        <v>0</v>
      </c>
      <c r="BU102" s="97">
        <f>Seniori!BU31</f>
        <v>0</v>
      </c>
      <c r="BV102" s="97">
        <f>Seniori!BV31</f>
        <v>0</v>
      </c>
      <c r="BW102" s="97">
        <f>Seniori!BW31</f>
        <v>0</v>
      </c>
      <c r="BX102" s="97">
        <f>Seniori!BX31</f>
        <v>0</v>
      </c>
      <c r="BY102" s="97">
        <f>Seniori!BY31</f>
        <v>0</v>
      </c>
      <c r="BZ102" s="97">
        <f>Seniori!BZ31</f>
        <v>0</v>
      </c>
      <c r="CA102" s="97">
        <f>Seniori!CA31</f>
        <v>0</v>
      </c>
      <c r="CB102" s="97">
        <f>Seniori!CB31</f>
        <v>0</v>
      </c>
      <c r="CC102" s="97">
        <f>Seniori!CC31</f>
        <v>3</v>
      </c>
      <c r="CD102" s="97">
        <f>Seniori!CD31</f>
        <v>0</v>
      </c>
      <c r="CE102" s="97">
        <f>Seniori!CE31</f>
        <v>0</v>
      </c>
      <c r="CF102" s="97" t="str">
        <f>Seniori!CF31</f>
        <v>o</v>
      </c>
      <c r="CG102" s="97">
        <f>Seniori!CG31</f>
        <v>0</v>
      </c>
      <c r="CH102" s="97">
        <f>Seniori!CH31</f>
        <v>0</v>
      </c>
      <c r="CI102" s="97">
        <f>Seniori!CI31</f>
        <v>0</v>
      </c>
      <c r="CJ102" s="97">
        <f>Seniori!CJ31</f>
        <v>0</v>
      </c>
      <c r="CK102" s="97">
        <f>Seniori!CK31</f>
        <v>0</v>
      </c>
      <c r="CL102" s="97">
        <f>Seniori!CL31</f>
        <v>0</v>
      </c>
      <c r="CM102" s="97">
        <f>Seniori!CM31</f>
        <v>4</v>
      </c>
      <c r="CN102" s="97">
        <f>Seniori!CN31</f>
        <v>0</v>
      </c>
      <c r="CO102" s="97">
        <f>Seniori!CO31</f>
        <v>0</v>
      </c>
      <c r="CP102" s="97">
        <f>Seniori!CP31</f>
        <v>5</v>
      </c>
      <c r="CQ102" s="97">
        <f>Seniori!CQ31</f>
        <v>0</v>
      </c>
      <c r="CR102" s="97">
        <f>Seniori!CR31</f>
        <v>0</v>
      </c>
      <c r="CS102" s="97">
        <f>Seniori!CS31</f>
        <v>0</v>
      </c>
      <c r="CT102" s="97">
        <f>Seniori!CT31</f>
        <v>0</v>
      </c>
      <c r="CU102" s="97">
        <f>Seniori!CU31</f>
        <v>0</v>
      </c>
      <c r="CV102" s="97">
        <f>Seniori!CV31</f>
        <v>0</v>
      </c>
      <c r="CW102" s="97">
        <f>Seniori!CW31</f>
        <v>0</v>
      </c>
      <c r="CX102" s="97">
        <f>Seniori!CX31</f>
        <v>0</v>
      </c>
      <c r="CY102" s="97">
        <f>Seniori!CY31</f>
        <v>0</v>
      </c>
      <c r="CZ102" s="97">
        <f>Seniori!CZ31</f>
        <v>0</v>
      </c>
      <c r="DA102" s="97">
        <f>Seniori!DA31</f>
        <v>0</v>
      </c>
      <c r="DB102" s="97">
        <f>Seniori!DB31</f>
        <v>0</v>
      </c>
      <c r="DC102" s="97">
        <f>Seniori!DC31</f>
        <v>0</v>
      </c>
      <c r="DD102" s="97">
        <f>Seniori!DD31</f>
        <v>0</v>
      </c>
      <c r="DE102" s="97">
        <f>Seniori!DE31</f>
        <v>0</v>
      </c>
      <c r="DF102" s="97">
        <f>Seniori!DF31</f>
        <v>0</v>
      </c>
      <c r="DG102" s="97">
        <f>Seniori!DG31</f>
        <v>0</v>
      </c>
      <c r="DH102" s="97">
        <f>Seniori!DH31</f>
        <v>0</v>
      </c>
      <c r="DI102" s="97">
        <f>Seniori!DI31</f>
        <v>0</v>
      </c>
      <c r="DJ102" s="97">
        <f>Seniori!DJ31</f>
        <v>0</v>
      </c>
      <c r="DK102" s="97">
        <f>Seniori!DK31</f>
        <v>0</v>
      </c>
      <c r="DL102" s="97">
        <f>Seniori!DL31</f>
        <v>0</v>
      </c>
      <c r="DM102" s="97">
        <f>Seniori!DM31</f>
        <v>0</v>
      </c>
      <c r="DN102" s="97">
        <f>Seniori!DN31</f>
        <v>0</v>
      </c>
      <c r="DO102" s="97">
        <f>Seniori!DO31</f>
        <v>0</v>
      </c>
      <c r="DP102" s="97">
        <f>Seniori!DP31</f>
        <v>0</v>
      </c>
      <c r="DQ102" s="97">
        <f>Seniori!DQ31</f>
        <v>0</v>
      </c>
      <c r="DR102" s="97">
        <f>Seniori!DR31</f>
        <v>0</v>
      </c>
      <c r="DS102" s="97">
        <f>Seniori!DS31</f>
        <v>0</v>
      </c>
      <c r="DT102" s="97">
        <f>Seniori!DT31</f>
        <v>0</v>
      </c>
      <c r="DU102" s="97">
        <f>Seniori!DU31</f>
        <v>0</v>
      </c>
      <c r="DV102" s="97">
        <f>Seniori!DV31</f>
        <v>0</v>
      </c>
      <c r="DW102" s="97">
        <f>Seniori!DW31</f>
        <v>0</v>
      </c>
      <c r="DX102" s="97">
        <f>Seniori!DX31</f>
        <v>0</v>
      </c>
      <c r="DY102" s="97">
        <f>Seniori!DY31</f>
        <v>0</v>
      </c>
      <c r="DZ102" s="97">
        <f>Seniori!DZ31</f>
        <v>0</v>
      </c>
      <c r="EA102" s="97">
        <f>Seniori!EA31</f>
        <v>0</v>
      </c>
      <c r="EB102" s="97">
        <f>Seniori!EB31</f>
        <v>0</v>
      </c>
      <c r="EC102" s="97">
        <f>Seniori!EC31</f>
        <v>0</v>
      </c>
      <c r="ED102" s="97">
        <f>Seniori!ED31</f>
        <v>0</v>
      </c>
      <c r="EE102" s="97">
        <f>Seniori!EE31</f>
        <v>0</v>
      </c>
      <c r="EF102" s="97">
        <f>Seniori!EF31</f>
        <v>0</v>
      </c>
      <c r="EG102" s="97">
        <f>Seniori!EG31</f>
        <v>0</v>
      </c>
      <c r="EH102" s="97">
        <f>Seniori!EH31</f>
        <v>0</v>
      </c>
      <c r="EI102" s="97">
        <f>Seniori!EI31</f>
        <v>0</v>
      </c>
      <c r="EJ102" s="97">
        <f>Seniori!EJ31</f>
        <v>0</v>
      </c>
      <c r="EK102" s="97">
        <f>Seniori!EK31</f>
        <v>0</v>
      </c>
      <c r="EL102" s="97">
        <f>Seniori!EL31</f>
        <v>0</v>
      </c>
      <c r="EM102" s="97">
        <f>Seniori!EM31</f>
        <v>0</v>
      </c>
      <c r="EN102" s="97">
        <f>Seniori!EN31</f>
        <v>0</v>
      </c>
      <c r="EO102" s="97">
        <f>Seniori!EO31</f>
        <v>0</v>
      </c>
      <c r="EP102" s="97">
        <f>Seniori!EP31</f>
        <v>0</v>
      </c>
      <c r="EQ102" s="97">
        <f>Seniori!EQ31</f>
        <v>0</v>
      </c>
      <c r="ER102" s="97">
        <f>Seniori!ER31</f>
        <v>0</v>
      </c>
      <c r="ES102" s="97">
        <f>Seniori!ES31</f>
        <v>0</v>
      </c>
      <c r="ET102" s="97">
        <f>Seniori!ET31</f>
        <v>0</v>
      </c>
      <c r="EU102" s="97">
        <f>Seniori!EU31</f>
        <v>0</v>
      </c>
      <c r="EV102" s="97">
        <f>Seniori!EV31</f>
        <v>0</v>
      </c>
      <c r="EW102" s="97">
        <f>Seniori!EW31</f>
        <v>0</v>
      </c>
      <c r="EX102" s="97">
        <f>Seniori!EX31</f>
        <v>0</v>
      </c>
      <c r="EY102" s="97">
        <f>Seniori!EY31</f>
        <v>0</v>
      </c>
      <c r="EZ102" s="97">
        <f>Seniori!EZ31</f>
        <v>0</v>
      </c>
      <c r="FA102" s="97">
        <f>Seniori!FA31</f>
        <v>0</v>
      </c>
      <c r="FB102" s="97">
        <f>Seniori!FB31</f>
        <v>0</v>
      </c>
      <c r="FC102" s="97">
        <f>Seniori!FC31</f>
        <v>0</v>
      </c>
      <c r="FD102" s="97">
        <f>Seniori!FD31</f>
        <v>0</v>
      </c>
      <c r="FE102" s="97">
        <f>Seniori!FE31</f>
        <v>0</v>
      </c>
      <c r="FF102" s="97">
        <f>Seniori!FF31</f>
        <v>0</v>
      </c>
      <c r="FG102" s="97">
        <f>Seniori!FG31</f>
        <v>0</v>
      </c>
      <c r="FH102" s="97">
        <f>Seniori!FH31</f>
        <v>0</v>
      </c>
      <c r="FI102" s="97">
        <f>Seniori!FI31</f>
        <v>0</v>
      </c>
      <c r="FJ102" s="97">
        <f>Seniori!FJ31</f>
        <v>0</v>
      </c>
      <c r="FK102" s="97">
        <f>Seniori!FK31</f>
        <v>0</v>
      </c>
      <c r="FL102" s="97">
        <f>Seniori!FL31</f>
        <v>0</v>
      </c>
      <c r="FM102" s="97">
        <f>Seniori!FM31</f>
        <v>0</v>
      </c>
      <c r="FN102" s="97">
        <f>Seniori!FN31</f>
        <v>0</v>
      </c>
      <c r="FO102" s="97">
        <f>Seniori!FO31</f>
        <v>0</v>
      </c>
      <c r="FP102" s="97">
        <f>Seniori!FP31</f>
        <v>0</v>
      </c>
      <c r="FQ102" s="97">
        <f>Seniori!FQ31</f>
        <v>0</v>
      </c>
      <c r="FR102" s="97">
        <f>Seniori!FR31</f>
        <v>0</v>
      </c>
      <c r="FS102" s="97">
        <f>Seniori!FS31</f>
        <v>0</v>
      </c>
      <c r="FT102" s="97">
        <f>Seniori!FT31</f>
        <v>0</v>
      </c>
      <c r="FU102" s="97">
        <f>Seniori!FU31</f>
        <v>0</v>
      </c>
      <c r="FV102" s="97">
        <f>Seniori!FV31</f>
        <v>0</v>
      </c>
      <c r="FW102" s="97">
        <f>Seniori!FW31</f>
        <v>0</v>
      </c>
      <c r="FX102" s="97">
        <f>Seniori!FX31</f>
        <v>0</v>
      </c>
      <c r="FY102" s="97">
        <f>Seniori!FY31</f>
        <v>0</v>
      </c>
      <c r="FZ102" s="97">
        <f>Seniori!FZ31</f>
        <v>0</v>
      </c>
      <c r="GA102" s="97">
        <f>Seniori!GA31</f>
        <v>0</v>
      </c>
      <c r="GB102" s="97">
        <f>Seniori!GB31</f>
        <v>0</v>
      </c>
      <c r="GC102" s="97">
        <f>Seniori!GC31</f>
        <v>0</v>
      </c>
      <c r="GD102" s="97">
        <f>Seniori!GD31</f>
        <v>0</v>
      </c>
      <c r="GE102" s="97">
        <f>Seniori!GE31</f>
        <v>0</v>
      </c>
      <c r="GF102" s="97">
        <f>Seniori!GF31</f>
        <v>0</v>
      </c>
      <c r="GG102" s="97">
        <f>Seniori!GG31</f>
        <v>0</v>
      </c>
      <c r="GH102" s="97">
        <f>Seniori!GH31</f>
        <v>0</v>
      </c>
      <c r="GI102" s="97">
        <f>Seniori!GI31</f>
        <v>0</v>
      </c>
      <c r="GJ102" s="97">
        <f>Seniori!GJ31</f>
        <v>0</v>
      </c>
      <c r="GK102" s="97">
        <f>Seniori!GK31</f>
        <v>0</v>
      </c>
      <c r="GL102" s="97">
        <f>Seniori!GL31</f>
        <v>0</v>
      </c>
      <c r="GM102" s="97">
        <f>Seniori!GM31</f>
        <v>0</v>
      </c>
      <c r="GN102" s="97">
        <f>Seniori!GN31</f>
        <v>0</v>
      </c>
      <c r="GO102" s="97">
        <f>Seniori!GO31</f>
        <v>0</v>
      </c>
      <c r="GP102" s="97">
        <f>Seniori!GP31</f>
        <v>0</v>
      </c>
      <c r="GQ102" s="97">
        <f>Seniori!GQ31</f>
        <v>0</v>
      </c>
      <c r="GR102" s="97">
        <f>Seniori!GR31</f>
        <v>0</v>
      </c>
      <c r="GS102" s="97">
        <f>Seniori!GS31</f>
        <v>0</v>
      </c>
      <c r="GT102" s="97">
        <f>Seniori!GT31</f>
        <v>0</v>
      </c>
      <c r="GU102" s="97">
        <f>Seniori!GU31</f>
        <v>0</v>
      </c>
      <c r="GV102" s="97">
        <f>Seniori!GV31</f>
        <v>0</v>
      </c>
      <c r="GW102" s="97">
        <f>Seniori!GW31</f>
        <v>0</v>
      </c>
      <c r="GX102" s="97">
        <f>Seniori!GX31</f>
        <v>0</v>
      </c>
      <c r="GY102" s="97">
        <f>Seniori!GY31</f>
        <v>0</v>
      </c>
      <c r="GZ102" s="97">
        <f>Seniori!GZ31</f>
        <v>0</v>
      </c>
      <c r="HA102" s="97">
        <f>Seniori!HA31</f>
        <v>0</v>
      </c>
      <c r="HB102" s="97">
        <f>Seniori!HB31</f>
        <v>0</v>
      </c>
      <c r="HC102" s="97">
        <f>Seniori!HC31</f>
        <v>0</v>
      </c>
      <c r="HD102" s="97">
        <f>Seniori!HD31</f>
        <v>0</v>
      </c>
      <c r="HE102" s="97">
        <f>Seniori!HE31</f>
        <v>0</v>
      </c>
      <c r="HF102" s="97">
        <f>Seniori!HF31</f>
        <v>0</v>
      </c>
      <c r="HG102" s="97">
        <f>Seniori!HG31</f>
        <v>0</v>
      </c>
      <c r="HH102" s="97">
        <f>Seniori!HH31</f>
        <v>0</v>
      </c>
      <c r="HI102" s="97">
        <f>Seniori!HI31</f>
        <v>0</v>
      </c>
      <c r="HJ102" s="97">
        <f>Seniori!HJ31</f>
        <v>0</v>
      </c>
      <c r="HK102" s="97">
        <f>Seniori!HK31</f>
        <v>0</v>
      </c>
      <c r="HL102" s="97">
        <f>Seniori!HL31</f>
        <v>0</v>
      </c>
      <c r="HM102" s="97">
        <f>Seniori!HM31</f>
        <v>0</v>
      </c>
      <c r="HN102" s="97">
        <f>Seniori!HN31</f>
        <v>0</v>
      </c>
      <c r="HO102" s="97">
        <f>Seniori!HO31</f>
        <v>0</v>
      </c>
      <c r="HP102" s="97">
        <f>Seniori!HP31</f>
        <v>0</v>
      </c>
      <c r="HQ102" s="97">
        <f>Seniori!HQ31</f>
        <v>0</v>
      </c>
      <c r="HR102" s="97">
        <f>Seniori!HR31</f>
        <v>0</v>
      </c>
      <c r="HS102" s="97">
        <f>Seniori!HS31</f>
        <v>0</v>
      </c>
      <c r="HT102" s="97">
        <f>Seniori!HT31</f>
        <v>0</v>
      </c>
      <c r="HU102" s="97">
        <f>Seniori!HU31</f>
        <v>0</v>
      </c>
      <c r="HV102" s="97">
        <f>Seniori!HV31</f>
        <v>0</v>
      </c>
      <c r="HW102" s="97">
        <f>Seniori!HW31</f>
        <v>0</v>
      </c>
      <c r="HX102" s="97">
        <f>Seniori!HX31</f>
        <v>0</v>
      </c>
      <c r="HY102" s="97">
        <f>Seniori!HY31</f>
        <v>0</v>
      </c>
      <c r="HZ102" s="97">
        <f>Seniori!HZ31</f>
        <v>0</v>
      </c>
      <c r="IA102" s="97">
        <f>Seniori!IA31</f>
        <v>0</v>
      </c>
      <c r="IB102" s="97">
        <f>Seniori!IB31</f>
        <v>0</v>
      </c>
      <c r="IC102" s="97">
        <f>Seniori!IC31</f>
        <v>0</v>
      </c>
      <c r="ID102" s="97">
        <f>Seniori!ID31</f>
        <v>0</v>
      </c>
      <c r="IE102" s="97">
        <f>Seniori!IE31</f>
        <v>0</v>
      </c>
      <c r="IF102" s="97">
        <f>Seniori!IF31</f>
        <v>0</v>
      </c>
      <c r="IG102" s="97">
        <f>Seniori!IG31</f>
        <v>0</v>
      </c>
      <c r="IH102" s="97">
        <f>Seniori!IH31</f>
        <v>0</v>
      </c>
      <c r="II102" s="97">
        <f>Seniori!II31</f>
        <v>0</v>
      </c>
      <c r="IJ102" s="97">
        <f>Seniori!IJ31</f>
        <v>0</v>
      </c>
      <c r="IK102" s="97">
        <f>Seniori!IK31</f>
        <v>0</v>
      </c>
      <c r="IL102" s="97">
        <f>Seniori!IL31</f>
        <v>0</v>
      </c>
      <c r="IM102" s="97">
        <f>Seniori!IM31</f>
        <v>0</v>
      </c>
      <c r="IN102" s="97">
        <f>Seniori!IN31</f>
        <v>0</v>
      </c>
      <c r="IO102" s="97">
        <f>Seniori!IO31</f>
        <v>0</v>
      </c>
      <c r="IP102" s="97">
        <f>Seniori!IP31</f>
        <v>0</v>
      </c>
      <c r="IQ102" s="97">
        <f>Seniori!IQ31</f>
        <v>0</v>
      </c>
      <c r="IR102" s="97">
        <f>Seniori!IR31</f>
        <v>0</v>
      </c>
      <c r="IS102" s="97">
        <f>Seniori!IS31</f>
        <v>0</v>
      </c>
      <c r="IT102" s="97">
        <f>Seniori!IT31</f>
        <v>0</v>
      </c>
      <c r="IU102" s="97">
        <f>Seniori!IU31</f>
        <v>0</v>
      </c>
      <c r="IV102" s="97">
        <f>Seniori!IV31</f>
        <v>0</v>
      </c>
      <c r="IW102" s="97">
        <f>Seniori!IW31</f>
        <v>0</v>
      </c>
      <c r="IX102" s="97">
        <f>Seniori!IX31</f>
        <v>0</v>
      </c>
      <c r="IY102" s="97">
        <f>Seniori!IY31</f>
        <v>0</v>
      </c>
      <c r="IZ102" s="97">
        <f>Seniori!IZ31</f>
        <v>0</v>
      </c>
      <c r="JA102" s="97">
        <f>Seniori!JA31</f>
        <v>0</v>
      </c>
      <c r="JB102" s="97">
        <f>Seniori!JB31</f>
        <v>0</v>
      </c>
      <c r="JC102" s="97">
        <f>Seniori!JC31</f>
        <v>0</v>
      </c>
      <c r="JD102" s="97">
        <f>Seniori!JD31</f>
        <v>0</v>
      </c>
      <c r="JE102" s="97">
        <f>Seniori!JE31</f>
        <v>0</v>
      </c>
      <c r="JF102" s="97">
        <f>Seniori!JF31</f>
        <v>0</v>
      </c>
      <c r="JG102" s="97">
        <f>Seniori!JG31</f>
        <v>0</v>
      </c>
      <c r="JH102" s="97">
        <f>Seniori!JH31</f>
        <v>0</v>
      </c>
      <c r="JI102" s="97">
        <f>Seniori!JI31</f>
        <v>0</v>
      </c>
      <c r="JJ102" s="97">
        <f>Seniori!JJ31</f>
        <v>0</v>
      </c>
      <c r="JK102" s="97">
        <f>Seniori!JK31</f>
        <v>0</v>
      </c>
      <c r="JL102" s="97">
        <f>Seniori!JL31</f>
        <v>0</v>
      </c>
      <c r="JM102" s="97">
        <f>Seniori!JM31</f>
        <v>0</v>
      </c>
      <c r="JN102" s="97">
        <f>Seniori!JN31</f>
        <v>0</v>
      </c>
      <c r="JO102" s="97">
        <f>Seniori!JO31</f>
        <v>0</v>
      </c>
      <c r="JP102" s="97">
        <f>Seniori!JP31</f>
        <v>0</v>
      </c>
      <c r="JQ102" s="97">
        <f>Seniori!JQ31</f>
        <v>0</v>
      </c>
      <c r="JR102" s="97">
        <f>Seniori!JR31</f>
        <v>0</v>
      </c>
      <c r="JS102" s="97">
        <f>Seniori!JS31</f>
        <v>0</v>
      </c>
      <c r="JT102" s="97">
        <f>Seniori!JT31</f>
        <v>0</v>
      </c>
      <c r="JU102" s="97">
        <f>Seniori!JU31</f>
        <v>0</v>
      </c>
      <c r="JV102" s="97">
        <f>Seniori!JV31</f>
        <v>0</v>
      </c>
      <c r="JW102" s="97">
        <f>Seniori!JW31</f>
        <v>0</v>
      </c>
      <c r="JX102" s="97">
        <f>Seniori!JX31</f>
        <v>0</v>
      </c>
      <c r="JY102" s="97">
        <f>Seniori!JY31</f>
        <v>0</v>
      </c>
      <c r="JZ102" s="97">
        <f>Seniori!JZ31</f>
        <v>0</v>
      </c>
      <c r="KA102" s="97">
        <f>Seniori!KA31</f>
        <v>0</v>
      </c>
      <c r="KB102" s="97">
        <f>Seniori!KB31</f>
        <v>0</v>
      </c>
      <c r="KC102" s="97">
        <f>Seniori!KC31</f>
        <v>0</v>
      </c>
      <c r="KD102" s="97">
        <f>Seniori!KD31</f>
        <v>0</v>
      </c>
      <c r="KE102" s="97">
        <f>Seniori!KE31</f>
        <v>0</v>
      </c>
      <c r="KF102" s="97">
        <f>Seniori!KF31</f>
        <v>0</v>
      </c>
      <c r="KG102" s="97">
        <f>Seniori!KG31</f>
        <v>0</v>
      </c>
      <c r="KH102" s="97">
        <f>Seniori!KH31</f>
        <v>0</v>
      </c>
      <c r="KI102" s="97">
        <f>Seniori!KI31</f>
        <v>0</v>
      </c>
      <c r="KJ102" s="97">
        <f>Seniori!KJ31</f>
        <v>0</v>
      </c>
      <c r="KK102" s="97">
        <f>Seniori!KK31</f>
        <v>0</v>
      </c>
      <c r="KL102" s="97">
        <f>Seniori!KL31</f>
        <v>0</v>
      </c>
      <c r="KM102" s="97">
        <f>Seniori!KM31</f>
        <v>0</v>
      </c>
      <c r="KN102" s="97">
        <f>Seniori!KN31</f>
        <v>0</v>
      </c>
      <c r="KO102" s="97">
        <f>Seniori!KO31</f>
        <v>0</v>
      </c>
      <c r="KP102" s="97">
        <f>Seniori!KP31</f>
        <v>0</v>
      </c>
      <c r="KQ102" s="97">
        <f>Seniori!KQ31</f>
        <v>0</v>
      </c>
      <c r="KR102" s="97">
        <f>Seniori!KR31</f>
        <v>0</v>
      </c>
      <c r="KS102" s="97">
        <f>Seniori!KS31</f>
        <v>0</v>
      </c>
      <c r="KT102" s="97">
        <f>Seniori!KT31</f>
        <v>0</v>
      </c>
      <c r="KU102" s="97">
        <f>Seniori!KU31</f>
        <v>0</v>
      </c>
      <c r="KV102" s="97">
        <f>Seniori!KV31</f>
        <v>0</v>
      </c>
      <c r="KW102" s="97">
        <f>Seniori!KW31</f>
        <v>0</v>
      </c>
      <c r="KX102" s="97">
        <f>Seniori!KX31</f>
        <v>0</v>
      </c>
      <c r="KY102" s="97">
        <f>Seniori!KY31</f>
        <v>0</v>
      </c>
      <c r="KZ102" s="97">
        <f>Seniori!KZ31</f>
        <v>0</v>
      </c>
      <c r="LA102" s="97">
        <f>Seniori!LA31</f>
        <v>0</v>
      </c>
      <c r="LB102" s="97">
        <f>Seniori!LB31</f>
        <v>0</v>
      </c>
      <c r="LC102" s="97">
        <f>Seniori!LC31</f>
        <v>0</v>
      </c>
      <c r="LD102" s="97">
        <f>Seniori!LD31</f>
        <v>0</v>
      </c>
      <c r="LE102" s="97">
        <f>Seniori!LE31</f>
        <v>0</v>
      </c>
      <c r="LF102" s="97">
        <f>Seniori!LF31</f>
        <v>0</v>
      </c>
      <c r="LG102" s="97">
        <f>Seniori!LG31</f>
        <v>0</v>
      </c>
      <c r="LH102" s="97">
        <f>Seniori!LH31</f>
        <v>0</v>
      </c>
      <c r="LI102" s="97">
        <f>Seniori!LI31</f>
        <v>0</v>
      </c>
      <c r="LJ102" s="97">
        <f>Seniori!LJ31</f>
        <v>0</v>
      </c>
      <c r="LK102" s="97">
        <f>Seniori!LK31</f>
        <v>0</v>
      </c>
      <c r="LL102" s="97">
        <f>Seniori!LL31</f>
        <v>0</v>
      </c>
      <c r="LM102" s="97">
        <f>Seniori!LM31</f>
        <v>0</v>
      </c>
      <c r="LN102" s="97">
        <f>Seniori!LN31</f>
        <v>0</v>
      </c>
      <c r="LO102" s="97">
        <f>Seniori!LO31</f>
        <v>0</v>
      </c>
      <c r="LP102" s="97">
        <f>Seniori!LP31</f>
        <v>0</v>
      </c>
      <c r="LQ102" s="97">
        <f>Seniori!LQ31</f>
        <v>0</v>
      </c>
      <c r="LR102" s="97">
        <f>Seniori!LR31</f>
        <v>0</v>
      </c>
      <c r="LS102" s="97">
        <f>Seniori!LS31</f>
        <v>0</v>
      </c>
      <c r="LT102" s="97">
        <f>Seniori!LT31</f>
        <v>0</v>
      </c>
      <c r="LU102" s="97">
        <f>Seniori!LU31</f>
        <v>0</v>
      </c>
      <c r="LV102" s="97">
        <f>Seniori!LV31</f>
        <v>0</v>
      </c>
      <c r="LW102" s="97">
        <f>Seniori!LW31</f>
        <v>0</v>
      </c>
      <c r="LX102" s="97">
        <f>Seniori!LX31</f>
        <v>0</v>
      </c>
      <c r="LY102" s="97">
        <f>Seniori!LY31</f>
        <v>0</v>
      </c>
      <c r="LZ102" s="97">
        <f>Seniori!LZ31</f>
        <v>0</v>
      </c>
      <c r="MA102" s="97">
        <f>Seniori!MA31</f>
        <v>0</v>
      </c>
      <c r="MB102" s="97">
        <f>Seniori!MB31</f>
        <v>0</v>
      </c>
      <c r="MC102" s="97">
        <f>Seniori!MC31</f>
        <v>0</v>
      </c>
      <c r="MD102" s="97">
        <f>Seniori!MD31</f>
        <v>0</v>
      </c>
      <c r="ME102" s="97">
        <f>Seniori!ME31</f>
        <v>0</v>
      </c>
      <c r="MF102" s="97">
        <f>Seniori!MF31</f>
        <v>0</v>
      </c>
      <c r="MG102" s="97">
        <f>Seniori!MG31</f>
        <v>0</v>
      </c>
      <c r="MH102" s="97">
        <f>Seniori!MH31</f>
        <v>0</v>
      </c>
      <c r="MI102" s="97">
        <f>Seniori!MI31</f>
        <v>0</v>
      </c>
      <c r="MJ102" s="97">
        <f>Seniori!MJ31</f>
        <v>0</v>
      </c>
      <c r="MK102" s="97">
        <f>Seniori!MK31</f>
        <v>0</v>
      </c>
      <c r="ML102" s="97">
        <f>Seniori!ML31</f>
        <v>0</v>
      </c>
      <c r="MM102" s="97">
        <f>Seniori!MM31</f>
        <v>0</v>
      </c>
      <c r="MN102" s="97">
        <f>Seniori!MN31</f>
        <v>0</v>
      </c>
      <c r="MO102" s="97">
        <f>Seniori!MO31</f>
        <v>0</v>
      </c>
      <c r="MP102" s="97">
        <f>Seniori!MP31</f>
        <v>0</v>
      </c>
      <c r="MQ102" s="97">
        <f>Seniori!MQ31</f>
        <v>0</v>
      </c>
      <c r="MR102" s="97">
        <f>Seniori!MR31</f>
        <v>0</v>
      </c>
      <c r="MS102" s="97">
        <f>Seniori!MS31</f>
        <v>0</v>
      </c>
      <c r="MT102" s="97">
        <f>Seniori!MT31</f>
        <v>0</v>
      </c>
      <c r="MU102" s="97">
        <f>Seniori!MU31</f>
        <v>0</v>
      </c>
      <c r="MV102" s="97">
        <f>Seniori!MV31</f>
        <v>0</v>
      </c>
      <c r="MW102" s="97">
        <f>Seniori!MW31</f>
        <v>0</v>
      </c>
      <c r="MX102" s="97">
        <f>Seniori!MX31</f>
        <v>0</v>
      </c>
      <c r="MY102" s="97">
        <f>Seniori!MY31</f>
        <v>0</v>
      </c>
      <c r="MZ102" s="97">
        <f>Seniori!MZ31</f>
        <v>0</v>
      </c>
      <c r="NA102" s="97">
        <f>Seniori!NA31</f>
        <v>0</v>
      </c>
      <c r="NB102" s="97">
        <f>Seniori!NB31</f>
        <v>0</v>
      </c>
      <c r="NC102" s="97">
        <f>Seniori!NC31</f>
        <v>0</v>
      </c>
      <c r="ND102" s="97">
        <f>Seniori!ND31</f>
        <v>0</v>
      </c>
      <c r="NE102" s="97">
        <f>Seniori!NE31</f>
        <v>0</v>
      </c>
      <c r="NF102" s="97">
        <f>Seniori!NF31</f>
        <v>0</v>
      </c>
      <c r="NG102" s="97">
        <f>Seniori!NG31</f>
        <v>0</v>
      </c>
      <c r="NH102" s="97">
        <f>Seniori!NH31</f>
        <v>0</v>
      </c>
      <c r="NI102" s="97">
        <f>Seniori!NI31</f>
        <v>0</v>
      </c>
      <c r="NJ102" s="97">
        <f>Seniori!NJ31</f>
        <v>0</v>
      </c>
      <c r="NK102" s="97">
        <f>Seniori!NK31</f>
        <v>0</v>
      </c>
      <c r="NL102" s="97">
        <f>Seniori!NL31</f>
        <v>0</v>
      </c>
      <c r="NM102" s="97">
        <f>Seniori!NM31</f>
        <v>0</v>
      </c>
      <c r="NN102" s="97">
        <f>Seniori!NN31</f>
        <v>0</v>
      </c>
      <c r="NO102" s="97">
        <f>Seniori!NO31</f>
        <v>0</v>
      </c>
      <c r="NP102" s="97">
        <f>Seniori!NP31</f>
        <v>0</v>
      </c>
      <c r="NQ102" s="97">
        <f>Seniori!NQ31</f>
        <v>0</v>
      </c>
      <c r="NR102" s="97">
        <f>Seniori!NR31</f>
        <v>0</v>
      </c>
      <c r="NS102" s="97">
        <f>Seniori!NS31</f>
        <v>0</v>
      </c>
      <c r="NT102" s="97">
        <f>Seniori!NT31</f>
        <v>0</v>
      </c>
      <c r="NU102" s="97">
        <f>Seniori!NU31</f>
        <v>0</v>
      </c>
      <c r="NV102" s="97">
        <f>Seniori!NV31</f>
        <v>0</v>
      </c>
      <c r="NW102" s="97">
        <f>Seniori!NW31</f>
        <v>0</v>
      </c>
      <c r="NX102" s="97">
        <f>Seniori!NX31</f>
        <v>0</v>
      </c>
      <c r="NY102" s="97">
        <f>Seniori!NY31</f>
        <v>0</v>
      </c>
      <c r="NZ102" s="97">
        <f>Seniori!NZ31</f>
        <v>0</v>
      </c>
      <c r="OA102" s="97">
        <f>Seniori!OA31</f>
        <v>0</v>
      </c>
      <c r="OB102" s="97">
        <f>Seniori!OB31</f>
        <v>0</v>
      </c>
      <c r="OC102" s="97">
        <f>Seniori!OC31</f>
        <v>0</v>
      </c>
      <c r="OD102" s="97">
        <f>Seniori!OD31</f>
        <v>0</v>
      </c>
      <c r="OE102" s="97">
        <f>Seniori!OE31</f>
        <v>0</v>
      </c>
      <c r="OF102" s="97">
        <f>Seniori!OF31</f>
        <v>0</v>
      </c>
      <c r="OG102" s="97">
        <f>Seniori!OG31</f>
        <v>0</v>
      </c>
      <c r="OH102" s="97">
        <f>Seniori!OH31</f>
        <v>0</v>
      </c>
      <c r="OI102" s="97">
        <f>Seniori!OI31</f>
        <v>0</v>
      </c>
      <c r="OJ102" s="97">
        <f>Seniori!OJ31</f>
        <v>0</v>
      </c>
      <c r="OK102" s="97">
        <f>Seniori!OK31</f>
        <v>0</v>
      </c>
      <c r="OL102" s="97">
        <f>Seniori!OL31</f>
        <v>0</v>
      </c>
      <c r="OM102" s="97">
        <f>Seniori!OM31</f>
        <v>0</v>
      </c>
      <c r="ON102" s="97">
        <f>Seniori!ON31</f>
        <v>0</v>
      </c>
      <c r="OO102" s="97">
        <f>Seniori!OO31</f>
        <v>0</v>
      </c>
      <c r="OP102" s="97">
        <f>Seniori!OP31</f>
        <v>0</v>
      </c>
      <c r="OQ102" s="97">
        <f>Seniori!OQ31</f>
        <v>0</v>
      </c>
      <c r="OR102" s="97">
        <f>Seniori!OR31</f>
        <v>0</v>
      </c>
      <c r="OS102" s="97">
        <f>Seniori!OS31</f>
        <v>0</v>
      </c>
      <c r="OT102" s="97">
        <f>Seniori!OT31</f>
        <v>0</v>
      </c>
      <c r="OU102" s="97">
        <f>Seniori!OU31</f>
        <v>0</v>
      </c>
      <c r="OV102" s="97">
        <f>Seniori!OV31</f>
        <v>0</v>
      </c>
      <c r="OW102" s="97">
        <f>Seniori!OW31</f>
        <v>0</v>
      </c>
      <c r="OX102" s="97">
        <f>Seniori!OX31</f>
        <v>0</v>
      </c>
      <c r="OY102" s="97">
        <f>Seniori!OY31</f>
        <v>0</v>
      </c>
      <c r="OZ102" s="97">
        <f>Seniori!OZ31</f>
        <v>0</v>
      </c>
      <c r="PA102" s="97">
        <f>Seniori!PA31</f>
        <v>0</v>
      </c>
      <c r="PB102" s="97">
        <f>Seniori!PB31</f>
        <v>0</v>
      </c>
      <c r="PC102" s="97">
        <f>Seniori!PC31</f>
        <v>0</v>
      </c>
      <c r="PD102" s="97">
        <f>Seniori!PD31</f>
        <v>0</v>
      </c>
      <c r="PE102" s="97">
        <f>Seniori!PE31</f>
        <v>0</v>
      </c>
      <c r="PF102" s="97">
        <f>Seniori!PF31</f>
        <v>0</v>
      </c>
      <c r="PG102" s="97">
        <f>Seniori!PG31</f>
        <v>0</v>
      </c>
      <c r="PH102" s="97">
        <f>Seniori!PH31</f>
        <v>0</v>
      </c>
      <c r="PI102" s="97">
        <f>Seniori!PI31</f>
        <v>0</v>
      </c>
      <c r="PJ102" s="97">
        <f>Seniori!PJ31</f>
        <v>0</v>
      </c>
      <c r="PK102" s="97">
        <f>Seniori!PK31</f>
        <v>0</v>
      </c>
      <c r="PL102" s="97">
        <f>Seniori!PL31</f>
        <v>0</v>
      </c>
      <c r="PM102" s="97">
        <f>Seniori!PM31</f>
        <v>0</v>
      </c>
      <c r="PN102" s="97">
        <f>Seniori!PN31</f>
        <v>0</v>
      </c>
      <c r="PO102" s="97">
        <f>Seniori!PO31</f>
        <v>0</v>
      </c>
      <c r="PP102" s="97">
        <f>Seniori!PP31</f>
        <v>0</v>
      </c>
      <c r="PQ102" s="97">
        <f>Seniori!PQ31</f>
        <v>0</v>
      </c>
      <c r="PR102" s="97">
        <f>Seniori!PR31</f>
        <v>0</v>
      </c>
      <c r="PS102" s="97">
        <f>Seniori!PS31</f>
        <v>0</v>
      </c>
      <c r="PT102" s="97">
        <f>Seniori!PT31</f>
        <v>0</v>
      </c>
      <c r="PU102" s="97">
        <f>Seniori!PU31</f>
        <v>0</v>
      </c>
      <c r="PV102" s="97">
        <f>Seniori!PV31</f>
        <v>0</v>
      </c>
      <c r="PW102" s="97">
        <f>Seniori!PW31</f>
        <v>0</v>
      </c>
      <c r="PX102" s="97">
        <f>Seniori!PX31</f>
        <v>0</v>
      </c>
      <c r="PY102" s="97">
        <f>Seniori!PY31</f>
        <v>0</v>
      </c>
      <c r="PZ102" s="97">
        <f>Seniori!PZ31</f>
        <v>0</v>
      </c>
      <c r="QA102" s="97">
        <f>Seniori!QA31</f>
        <v>0</v>
      </c>
      <c r="QB102" s="97">
        <f>Seniori!QB31</f>
        <v>0</v>
      </c>
      <c r="QC102" s="97">
        <f>Seniori!QC31</f>
        <v>0</v>
      </c>
      <c r="QD102" s="97">
        <f>Seniori!QD31</f>
        <v>0</v>
      </c>
      <c r="QE102" s="97">
        <f>Seniori!QE31</f>
        <v>0</v>
      </c>
      <c r="QF102" s="97">
        <f>Seniori!QF31</f>
        <v>0</v>
      </c>
      <c r="QG102" s="97">
        <f>Seniori!QG31</f>
        <v>0</v>
      </c>
      <c r="QH102" s="97">
        <f>Seniori!QH31</f>
        <v>0</v>
      </c>
      <c r="QI102" s="97">
        <f>Seniori!QI31</f>
        <v>0</v>
      </c>
      <c r="QJ102" s="97">
        <f>Seniori!QJ31</f>
        <v>0</v>
      </c>
      <c r="QK102" s="97">
        <f>Seniori!QK31</f>
        <v>0</v>
      </c>
      <c r="QL102" s="97">
        <f>Seniori!QL31</f>
        <v>0</v>
      </c>
      <c r="QM102" s="97">
        <f>Seniori!QM31</f>
        <v>0</v>
      </c>
      <c r="QN102" s="97">
        <f>Seniori!QN31</f>
        <v>0</v>
      </c>
      <c r="QO102" s="97">
        <f>Seniori!QO31</f>
        <v>0</v>
      </c>
      <c r="QP102" s="97">
        <f>Seniori!QP31</f>
        <v>0</v>
      </c>
      <c r="QQ102" s="97">
        <f>Seniori!QQ31</f>
        <v>0</v>
      </c>
      <c r="QR102" s="97">
        <f>Seniori!QR31</f>
        <v>0</v>
      </c>
      <c r="QS102" s="97">
        <f>Seniori!QS31</f>
        <v>0</v>
      </c>
      <c r="QT102" s="97">
        <f>Seniori!QT31</f>
        <v>0</v>
      </c>
      <c r="QU102" s="97">
        <f>Seniori!QU31</f>
        <v>0</v>
      </c>
      <c r="QV102" s="97">
        <f>Seniori!QV31</f>
        <v>0</v>
      </c>
      <c r="QW102" s="97">
        <f>Seniori!QW31</f>
        <v>0</v>
      </c>
      <c r="QX102" s="97">
        <f>Seniori!QX31</f>
        <v>0</v>
      </c>
      <c r="QY102" s="97">
        <f>Seniori!QY31</f>
        <v>0</v>
      </c>
      <c r="QZ102" s="97">
        <f>Seniori!QZ31</f>
        <v>0</v>
      </c>
      <c r="RA102" s="97">
        <f>Seniori!RA31</f>
        <v>0</v>
      </c>
      <c r="RB102" s="97">
        <f>Seniori!RB31</f>
        <v>0</v>
      </c>
      <c r="RC102" s="97">
        <f>Seniori!RC31</f>
        <v>0</v>
      </c>
      <c r="RD102" s="97">
        <f>Seniori!RD31</f>
        <v>0</v>
      </c>
      <c r="RE102" s="97">
        <f>Seniori!RE31</f>
        <v>0</v>
      </c>
      <c r="RF102" s="97">
        <f>Seniori!RF31</f>
        <v>0</v>
      </c>
      <c r="RG102" s="97">
        <f>Seniori!RG31</f>
        <v>0</v>
      </c>
      <c r="RH102" s="97">
        <f>Seniori!RH31</f>
        <v>0</v>
      </c>
      <c r="RI102" s="97">
        <f>Seniori!RI31</f>
        <v>0</v>
      </c>
      <c r="RJ102" s="97">
        <f>Seniori!RJ31</f>
        <v>0</v>
      </c>
      <c r="RK102" s="97">
        <f>Seniori!RK31</f>
        <v>0</v>
      </c>
      <c r="RL102" s="97">
        <f>Seniori!RL31</f>
        <v>0</v>
      </c>
      <c r="RM102" s="97">
        <f>Seniori!RM31</f>
        <v>0</v>
      </c>
      <c r="RN102" s="97">
        <f>Seniori!RN31</f>
        <v>0</v>
      </c>
      <c r="RO102" s="97">
        <f>Seniori!RO31</f>
        <v>0</v>
      </c>
      <c r="RP102" s="97">
        <f>Seniori!RP31</f>
        <v>0</v>
      </c>
      <c r="RQ102" s="97">
        <f>Seniori!RQ31</f>
        <v>0</v>
      </c>
      <c r="RR102" s="97">
        <f>Seniori!RR31</f>
        <v>0</v>
      </c>
      <c r="RS102" s="97">
        <f>Seniori!RS31</f>
        <v>0</v>
      </c>
      <c r="RT102" s="97">
        <f>Seniori!RT31</f>
        <v>0</v>
      </c>
      <c r="RU102" s="97">
        <f>Seniori!RU31</f>
        <v>0</v>
      </c>
      <c r="RV102" s="97">
        <f>Seniori!RV31</f>
        <v>0</v>
      </c>
      <c r="RW102" s="97">
        <f>Seniori!RW31</f>
        <v>0</v>
      </c>
      <c r="RX102" s="97">
        <f>Seniori!RX31</f>
        <v>0</v>
      </c>
      <c r="RY102" s="97">
        <f>Seniori!RY31</f>
        <v>0</v>
      </c>
      <c r="RZ102" s="97">
        <f>Seniori!RZ31</f>
        <v>0</v>
      </c>
      <c r="SA102" s="97">
        <f>Seniori!SA31</f>
        <v>0</v>
      </c>
      <c r="SB102" s="97">
        <f>Seniori!SB31</f>
        <v>0</v>
      </c>
      <c r="SC102" s="97">
        <f>Seniori!SC31</f>
        <v>0</v>
      </c>
      <c r="SD102" s="97">
        <f>Seniori!SD31</f>
        <v>0</v>
      </c>
      <c r="SE102" s="97">
        <f>Seniori!SE31</f>
        <v>0</v>
      </c>
      <c r="SF102" s="97">
        <f>Seniori!SF31</f>
        <v>0</v>
      </c>
      <c r="SG102" s="97">
        <f>Seniori!SG31</f>
        <v>0</v>
      </c>
      <c r="SH102" s="97">
        <f>Seniori!SH31</f>
        <v>0</v>
      </c>
      <c r="SI102" s="97">
        <f>Seniori!SI31</f>
        <v>0</v>
      </c>
      <c r="SJ102" s="97">
        <f>Seniori!SJ31</f>
        <v>0</v>
      </c>
      <c r="SK102" s="97">
        <f>Seniori!SK31</f>
        <v>0</v>
      </c>
      <c r="SL102" s="97">
        <f>Seniori!SL31</f>
        <v>0</v>
      </c>
      <c r="SM102" s="97">
        <f>Seniori!SM31</f>
        <v>0</v>
      </c>
      <c r="SN102" s="97">
        <f>Seniori!SN31</f>
        <v>0</v>
      </c>
      <c r="SO102" s="97">
        <f>Seniori!SO31</f>
        <v>0</v>
      </c>
      <c r="SP102" s="97">
        <f>Seniori!SP31</f>
        <v>0</v>
      </c>
      <c r="SQ102" s="97">
        <f>Seniori!SQ31</f>
        <v>0</v>
      </c>
      <c r="SR102" s="97">
        <f>Seniori!SR31</f>
        <v>0</v>
      </c>
      <c r="SS102" s="97">
        <f>Seniori!SS31</f>
        <v>0</v>
      </c>
      <c r="ST102" s="97">
        <f>Seniori!ST31</f>
        <v>0</v>
      </c>
      <c r="SU102" s="97">
        <f>Seniori!SU31</f>
        <v>0</v>
      </c>
      <c r="SV102" s="97">
        <f>Seniori!SV31</f>
        <v>0</v>
      </c>
      <c r="SW102" s="97">
        <f>Seniori!SW31</f>
        <v>0</v>
      </c>
      <c r="SX102" s="97">
        <f>Seniori!SX31</f>
        <v>0</v>
      </c>
      <c r="SY102" s="97">
        <f>Seniori!SY31</f>
        <v>0</v>
      </c>
      <c r="SZ102" s="97">
        <f>Seniori!SZ31</f>
        <v>0</v>
      </c>
      <c r="TA102" s="97">
        <f>Seniori!TA31</f>
        <v>0</v>
      </c>
      <c r="TB102" s="97">
        <f>Seniori!TB31</f>
        <v>0</v>
      </c>
    </row>
    <row r="103" spans="1:522" s="1" customFormat="1" ht="18" customHeight="1" x14ac:dyDescent="0.2">
      <c r="A103" s="12"/>
      <c r="B103" s="11"/>
      <c r="E103" s="59" t="s">
        <v>184</v>
      </c>
      <c r="F103" s="1">
        <v>9527</v>
      </c>
      <c r="G103" s="9" t="s">
        <v>98</v>
      </c>
      <c r="H103" s="4"/>
      <c r="I103" s="1">
        <f>SUM(K103:TB103)</f>
        <v>0</v>
      </c>
      <c r="J103" s="12">
        <f>Tabuľka4[[#This Row],[Stĺpec9]]</f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102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" customFormat="1" ht="18" customHeight="1" x14ac:dyDescent="0.2">
      <c r="A104" s="12">
        <v>78</v>
      </c>
      <c r="B104" s="11" t="s">
        <v>593</v>
      </c>
      <c r="C104" s="1">
        <v>13318</v>
      </c>
      <c r="E104" s="4" t="s">
        <v>592</v>
      </c>
      <c r="F104" s="1">
        <v>7127</v>
      </c>
      <c r="G104" s="9" t="s">
        <v>95</v>
      </c>
      <c r="H104" s="4" t="s">
        <v>48</v>
      </c>
      <c r="I104" s="1">
        <f t="shared" ref="I104:I117" si="13">SUM(K104:TB104)</f>
        <v>11</v>
      </c>
      <c r="J104" s="12">
        <f>Tabuľka4[[#This Row],[Stĺpec9]]</f>
        <v>11</v>
      </c>
      <c r="K104" s="97">
        <f>Seniori!K59</f>
        <v>0</v>
      </c>
      <c r="L104" s="97">
        <f>Seniori!L59</f>
        <v>0</v>
      </c>
      <c r="M104" s="97">
        <f>Seniori!M59</f>
        <v>0</v>
      </c>
      <c r="N104" s="97">
        <f>Seniori!N59</f>
        <v>0</v>
      </c>
      <c r="O104" s="97">
        <f>Seniori!O59</f>
        <v>0</v>
      </c>
      <c r="P104" s="97">
        <f>Seniori!P59</f>
        <v>0</v>
      </c>
      <c r="Q104" s="97">
        <f>Seniori!Q59</f>
        <v>0</v>
      </c>
      <c r="R104" s="97">
        <f>Seniori!R59</f>
        <v>0</v>
      </c>
      <c r="S104" s="97">
        <f>Seniori!S59</f>
        <v>0</v>
      </c>
      <c r="T104" s="97">
        <f>Seniori!T59</f>
        <v>0</v>
      </c>
      <c r="U104" s="97">
        <f>Seniori!U59</f>
        <v>0</v>
      </c>
      <c r="V104" s="97">
        <f>Seniori!V59</f>
        <v>0</v>
      </c>
      <c r="W104" s="97">
        <f>Seniori!W59</f>
        <v>0</v>
      </c>
      <c r="X104" s="97">
        <f>Seniori!X59</f>
        <v>0</v>
      </c>
      <c r="Y104" s="97">
        <f>Seniori!Y59</f>
        <v>0</v>
      </c>
      <c r="Z104" s="97">
        <f>Seniori!Z59</f>
        <v>0</v>
      </c>
      <c r="AA104" s="97">
        <f>Seniori!AA59</f>
        <v>0</v>
      </c>
      <c r="AB104" s="97">
        <f>Seniori!AB59</f>
        <v>0</v>
      </c>
      <c r="AC104" s="97">
        <f>Seniori!AC59</f>
        <v>0</v>
      </c>
      <c r="AD104" s="97">
        <f>Seniori!AD59</f>
        <v>0</v>
      </c>
      <c r="AE104" s="97">
        <f>Seniori!AE59</f>
        <v>0</v>
      </c>
      <c r="AF104" s="97">
        <f>Seniori!AF59</f>
        <v>0</v>
      </c>
      <c r="AG104" s="97">
        <f>Seniori!AG59</f>
        <v>0</v>
      </c>
      <c r="AH104" s="97">
        <f>Seniori!AH59</f>
        <v>0</v>
      </c>
      <c r="AI104" s="97">
        <f>Seniori!AI59</f>
        <v>0</v>
      </c>
      <c r="AJ104" s="97">
        <f>Seniori!AJ59</f>
        <v>0</v>
      </c>
      <c r="AK104" s="97">
        <f>Seniori!AK59</f>
        <v>0</v>
      </c>
      <c r="AL104" s="97">
        <f>Seniori!AL59</f>
        <v>0</v>
      </c>
      <c r="AM104" s="97">
        <f>Seniori!AM59</f>
        <v>0</v>
      </c>
      <c r="AN104" s="97">
        <f>Seniori!AN59</f>
        <v>0</v>
      </c>
      <c r="AO104" s="97">
        <f>Seniori!AO59</f>
        <v>0</v>
      </c>
      <c r="AP104" s="97">
        <f>Seniori!AP59</f>
        <v>0</v>
      </c>
      <c r="AQ104" s="97">
        <f>Seniori!AQ59</f>
        <v>0</v>
      </c>
      <c r="AR104" s="97">
        <f>Seniori!AR59</f>
        <v>0</v>
      </c>
      <c r="AS104" s="97">
        <f>Seniori!AS59</f>
        <v>0</v>
      </c>
      <c r="AT104" s="97">
        <f>Seniori!AT59</f>
        <v>0</v>
      </c>
      <c r="AU104" s="97">
        <f>Seniori!AU59</f>
        <v>0</v>
      </c>
      <c r="AV104" s="97">
        <f>Seniori!AV59</f>
        <v>0</v>
      </c>
      <c r="AW104" s="97">
        <f>Seniori!AW59</f>
        <v>0</v>
      </c>
      <c r="AX104" s="97">
        <f>Seniori!AX59</f>
        <v>0</v>
      </c>
      <c r="AY104" s="97">
        <f>Seniori!AY59</f>
        <v>0</v>
      </c>
      <c r="AZ104" s="97">
        <f>Seniori!AZ59</f>
        <v>0</v>
      </c>
      <c r="BA104" s="97">
        <f>Seniori!BA59</f>
        <v>0</v>
      </c>
      <c r="BB104" s="97">
        <f>Seniori!BB59</f>
        <v>0</v>
      </c>
      <c r="BC104" s="97">
        <f>Seniori!BC59</f>
        <v>0</v>
      </c>
      <c r="BD104" s="97">
        <f>Seniori!BD59</f>
        <v>0</v>
      </c>
      <c r="BE104" s="97">
        <f>Seniori!BE59</f>
        <v>0</v>
      </c>
      <c r="BF104" s="97">
        <f>Seniori!BF59</f>
        <v>0</v>
      </c>
      <c r="BG104" s="97">
        <f>Seniori!BG59</f>
        <v>0</v>
      </c>
      <c r="BH104" s="97">
        <f>Seniori!BH59</f>
        <v>0</v>
      </c>
      <c r="BI104" s="97">
        <f>Seniori!BI59</f>
        <v>0</v>
      </c>
      <c r="BJ104" s="97">
        <f>Seniori!BJ59</f>
        <v>0</v>
      </c>
      <c r="BK104" s="97">
        <f>Seniori!BK59</f>
        <v>0</v>
      </c>
      <c r="BL104" s="97">
        <f>Seniori!BL59</f>
        <v>0</v>
      </c>
      <c r="BM104" s="97">
        <f>Seniori!BM59</f>
        <v>0</v>
      </c>
      <c r="BN104" s="97">
        <f>Seniori!BN59</f>
        <v>0</v>
      </c>
      <c r="BO104" s="97">
        <f>Seniori!BO59</f>
        <v>0</v>
      </c>
      <c r="BP104" s="97">
        <f>Seniori!BP59</f>
        <v>0</v>
      </c>
      <c r="BQ104" s="97">
        <f>Seniori!BQ59</f>
        <v>0</v>
      </c>
      <c r="BR104" s="97">
        <f>Seniori!BR59</f>
        <v>0</v>
      </c>
      <c r="BS104" s="97">
        <f>Seniori!BS59</f>
        <v>0</v>
      </c>
      <c r="BT104" s="97">
        <f>Seniori!BT59</f>
        <v>0</v>
      </c>
      <c r="BU104" s="97">
        <f>Seniori!BU59</f>
        <v>0</v>
      </c>
      <c r="BV104" s="97">
        <f>Seniori!BV59</f>
        <v>0</v>
      </c>
      <c r="BW104" s="97">
        <f>Seniori!BW59</f>
        <v>0</v>
      </c>
      <c r="BX104" s="97">
        <f>Seniori!BX59</f>
        <v>0</v>
      </c>
      <c r="BY104" s="97">
        <f>Seniori!BY59</f>
        <v>0</v>
      </c>
      <c r="BZ104" s="97">
        <f>Seniori!BZ59</f>
        <v>0</v>
      </c>
      <c r="CA104" s="97">
        <f>Seniori!CA59</f>
        <v>0</v>
      </c>
      <c r="CB104" s="97">
        <f>Seniori!CB59</f>
        <v>0</v>
      </c>
      <c r="CC104" s="97">
        <f>Seniori!CC59</f>
        <v>0</v>
      </c>
      <c r="CD104" s="97">
        <f>Seniori!CD59</f>
        <v>0</v>
      </c>
      <c r="CE104" s="97">
        <f>Seniori!CE59</f>
        <v>0</v>
      </c>
      <c r="CF104" s="97">
        <f>Seniori!CF59</f>
        <v>0</v>
      </c>
      <c r="CG104" s="97">
        <f>Seniori!CG59</f>
        <v>0</v>
      </c>
      <c r="CH104" s="97">
        <f>Seniori!CH59</f>
        <v>0</v>
      </c>
      <c r="CI104" s="97">
        <f>Seniori!CI59</f>
        <v>0</v>
      </c>
      <c r="CJ104" s="97">
        <f>Seniori!CJ59</f>
        <v>0</v>
      </c>
      <c r="CK104" s="97">
        <f>Seniori!CK59</f>
        <v>0</v>
      </c>
      <c r="CL104" s="97">
        <f>Seniori!CL59</f>
        <v>0</v>
      </c>
      <c r="CM104" s="97">
        <f>Seniori!CM59</f>
        <v>0</v>
      </c>
      <c r="CN104" s="97">
        <f>Seniori!CN59</f>
        <v>0</v>
      </c>
      <c r="CO104" s="97">
        <f>Seniori!CO59</f>
        <v>0</v>
      </c>
      <c r="CP104" s="97">
        <f>Seniori!CP59</f>
        <v>0</v>
      </c>
      <c r="CQ104" s="97">
        <f>Seniori!CQ59</f>
        <v>0</v>
      </c>
      <c r="CR104" s="97">
        <f>Seniori!CR59</f>
        <v>0</v>
      </c>
      <c r="CS104" s="97">
        <f>Seniori!CS59</f>
        <v>0</v>
      </c>
      <c r="CT104" s="97">
        <f>Seniori!CT59</f>
        <v>2</v>
      </c>
      <c r="CU104" s="97">
        <f>Seniori!CU59</f>
        <v>0</v>
      </c>
      <c r="CV104" s="97">
        <f>Seniori!CV59</f>
        <v>1</v>
      </c>
      <c r="CW104" s="97">
        <f>Seniori!CW59</f>
        <v>0</v>
      </c>
      <c r="CX104" s="97">
        <f>Seniori!CX59</f>
        <v>0</v>
      </c>
      <c r="CY104" s="97">
        <f>Seniori!CY59</f>
        <v>0</v>
      </c>
      <c r="CZ104" s="97">
        <f>Seniori!CZ59</f>
        <v>0</v>
      </c>
      <c r="DA104" s="97">
        <f>Seniori!DA59</f>
        <v>0</v>
      </c>
      <c r="DB104" s="97">
        <f>Seniori!DB59</f>
        <v>0</v>
      </c>
      <c r="DC104" s="97">
        <f>Seniori!DC59</f>
        <v>0</v>
      </c>
      <c r="DD104" s="97">
        <f>Seniori!DD59</f>
        <v>0</v>
      </c>
      <c r="DE104" s="97">
        <f>Seniori!DE59</f>
        <v>0</v>
      </c>
      <c r="DF104" s="97">
        <f>Seniori!DF59</f>
        <v>0</v>
      </c>
      <c r="DG104" s="97">
        <f>Seniori!DG59</f>
        <v>0</v>
      </c>
      <c r="DH104" s="97">
        <f>Seniori!DH59</f>
        <v>0</v>
      </c>
      <c r="DI104" s="97">
        <f>Seniori!DI59</f>
        <v>0</v>
      </c>
      <c r="DJ104" s="97">
        <f>Seniori!DJ59</f>
        <v>0</v>
      </c>
      <c r="DK104" s="97">
        <f>Seniori!DK59</f>
        <v>0</v>
      </c>
      <c r="DL104" s="97">
        <f>Seniori!DL59</f>
        <v>0</v>
      </c>
      <c r="DM104" s="97">
        <f>Seniori!DM59</f>
        <v>0</v>
      </c>
      <c r="DN104" s="97">
        <f>Seniori!DN59</f>
        <v>0</v>
      </c>
      <c r="DO104" s="97">
        <f>Seniori!DO59</f>
        <v>0</v>
      </c>
      <c r="DP104" s="97">
        <f>Seniori!DP59</f>
        <v>0</v>
      </c>
      <c r="DQ104" s="97">
        <f>Seniori!DQ59</f>
        <v>0</v>
      </c>
      <c r="DR104" s="97">
        <f>Seniori!DR59</f>
        <v>0</v>
      </c>
      <c r="DS104" s="97">
        <f>Seniori!DS59</f>
        <v>0</v>
      </c>
      <c r="DT104" s="97">
        <f>Seniori!DT59</f>
        <v>0</v>
      </c>
      <c r="DU104" s="97">
        <f>Seniori!DU59</f>
        <v>0</v>
      </c>
      <c r="DV104" s="97">
        <f>Seniori!DV59</f>
        <v>0</v>
      </c>
      <c r="DW104" s="97">
        <f>Seniori!DW59</f>
        <v>0</v>
      </c>
      <c r="DX104" s="97">
        <f>Seniori!DX59</f>
        <v>0</v>
      </c>
      <c r="DY104" s="97">
        <f>Seniori!DY59</f>
        <v>0</v>
      </c>
      <c r="DZ104" s="97">
        <f>Seniori!DZ59</f>
        <v>0</v>
      </c>
      <c r="EA104" s="97">
        <f>Seniori!EA59</f>
        <v>0</v>
      </c>
      <c r="EB104" s="97">
        <f>Seniori!EB59</f>
        <v>0</v>
      </c>
      <c r="EC104" s="97">
        <f>Seniori!EC59</f>
        <v>0</v>
      </c>
      <c r="ED104" s="97">
        <f>Seniori!ED59</f>
        <v>0</v>
      </c>
      <c r="EE104" s="97">
        <f>Seniori!EE59</f>
        <v>0</v>
      </c>
      <c r="EF104" s="97">
        <f>Seniori!EF59</f>
        <v>0</v>
      </c>
      <c r="EG104" s="97">
        <f>Seniori!EG59</f>
        <v>0</v>
      </c>
      <c r="EH104" s="97">
        <f>Seniori!EH59</f>
        <v>0</v>
      </c>
      <c r="EI104" s="97">
        <f>Seniori!EI59</f>
        <v>0</v>
      </c>
      <c r="EJ104" s="97">
        <f>Seniori!EJ59</f>
        <v>0</v>
      </c>
      <c r="EK104" s="97">
        <f>Seniori!EK59</f>
        <v>0</v>
      </c>
      <c r="EL104" s="97">
        <f>Seniori!EL59</f>
        <v>0</v>
      </c>
      <c r="EM104" s="97">
        <f>Seniori!EM59</f>
        <v>0</v>
      </c>
      <c r="EN104" s="97">
        <f>Seniori!EN59</f>
        <v>0</v>
      </c>
      <c r="EO104" s="97">
        <f>Seniori!EO59</f>
        <v>0</v>
      </c>
      <c r="EP104" s="97">
        <f>Seniori!EP59</f>
        <v>0</v>
      </c>
      <c r="EQ104" s="97">
        <f>Seniori!EQ59</f>
        <v>0</v>
      </c>
      <c r="ER104" s="97">
        <f>Seniori!ER59</f>
        <v>0</v>
      </c>
      <c r="ES104" s="97">
        <f>Seniori!ES59</f>
        <v>0</v>
      </c>
      <c r="ET104" s="97">
        <f>Seniori!ET59</f>
        <v>0</v>
      </c>
      <c r="EU104" s="97">
        <f>Seniori!EU59</f>
        <v>0</v>
      </c>
      <c r="EV104" s="97">
        <f>Seniori!EV59</f>
        <v>0</v>
      </c>
      <c r="EW104" s="97">
        <f>Seniori!EW59</f>
        <v>0</v>
      </c>
      <c r="EX104" s="97">
        <f>Seniori!EX59</f>
        <v>0</v>
      </c>
      <c r="EY104" s="97">
        <f>Seniori!EY59</f>
        <v>0</v>
      </c>
      <c r="EZ104" s="97">
        <f>Seniori!EZ59</f>
        <v>6</v>
      </c>
      <c r="FA104" s="97">
        <f>Seniori!FA59</f>
        <v>2</v>
      </c>
      <c r="FB104" s="97">
        <f>Seniori!FB59</f>
        <v>0</v>
      </c>
      <c r="FC104" s="97">
        <f>Seniori!FC59</f>
        <v>0</v>
      </c>
      <c r="FD104" s="97">
        <f>Seniori!FD59</f>
        <v>0</v>
      </c>
      <c r="FE104" s="97">
        <f>Seniori!FE59</f>
        <v>0</v>
      </c>
      <c r="FF104" s="97">
        <f>Seniori!FF59</f>
        <v>0</v>
      </c>
      <c r="FG104" s="97">
        <f>Seniori!FG59</f>
        <v>0</v>
      </c>
      <c r="FH104" s="97">
        <f>Seniori!FH59</f>
        <v>0</v>
      </c>
      <c r="FI104" s="97">
        <f>Seniori!FI59</f>
        <v>0</v>
      </c>
      <c r="FJ104" s="97">
        <f>Seniori!FJ59</f>
        <v>0</v>
      </c>
      <c r="FK104" s="97">
        <f>Seniori!FK59</f>
        <v>0</v>
      </c>
      <c r="FL104" s="97">
        <f>Seniori!FL59</f>
        <v>0</v>
      </c>
      <c r="FM104" s="97">
        <f>Seniori!FM59</f>
        <v>0</v>
      </c>
      <c r="FN104" s="97">
        <f>Seniori!FN59</f>
        <v>0</v>
      </c>
      <c r="FO104" s="97">
        <f>Seniori!FO59</f>
        <v>0</v>
      </c>
      <c r="FP104" s="97">
        <f>Seniori!FP59</f>
        <v>0</v>
      </c>
      <c r="FQ104" s="97">
        <f>Seniori!FQ59</f>
        <v>0</v>
      </c>
      <c r="FR104" s="97">
        <f>Seniori!FR59</f>
        <v>0</v>
      </c>
      <c r="FS104" s="97">
        <f>Seniori!FS59</f>
        <v>0</v>
      </c>
      <c r="FT104" s="97">
        <f>Seniori!FT59</f>
        <v>0</v>
      </c>
      <c r="FU104" s="97">
        <f>Seniori!FU59</f>
        <v>0</v>
      </c>
      <c r="FV104" s="97">
        <f>Seniori!FV59</f>
        <v>0</v>
      </c>
      <c r="FW104" s="97">
        <f>Seniori!FW59</f>
        <v>0</v>
      </c>
      <c r="FX104" s="97">
        <f>Seniori!FX59</f>
        <v>0</v>
      </c>
      <c r="FY104" s="97">
        <f>Seniori!FY59</f>
        <v>0</v>
      </c>
      <c r="FZ104" s="97">
        <f>Seniori!FZ59</f>
        <v>0</v>
      </c>
      <c r="GA104" s="97">
        <f>Seniori!GA59</f>
        <v>0</v>
      </c>
      <c r="GB104" s="97">
        <f>Seniori!GB59</f>
        <v>0</v>
      </c>
      <c r="GC104" s="97">
        <f>Seniori!GC59</f>
        <v>0</v>
      </c>
      <c r="GD104" s="97">
        <f>Seniori!GD59</f>
        <v>0</v>
      </c>
      <c r="GE104" s="97">
        <f>Seniori!GE59</f>
        <v>0</v>
      </c>
      <c r="GF104" s="97">
        <f>Seniori!GF59</f>
        <v>0</v>
      </c>
      <c r="GG104" s="97">
        <f>Seniori!GG59</f>
        <v>0</v>
      </c>
      <c r="GH104" s="97">
        <f>Seniori!GH59</f>
        <v>0</v>
      </c>
      <c r="GI104" s="97">
        <f>Seniori!GI59</f>
        <v>0</v>
      </c>
      <c r="GJ104" s="97">
        <f>Seniori!GJ59</f>
        <v>0</v>
      </c>
      <c r="GK104" s="97">
        <f>Seniori!GK59</f>
        <v>0</v>
      </c>
      <c r="GL104" s="97">
        <f>Seniori!GL59</f>
        <v>0</v>
      </c>
      <c r="GM104" s="97">
        <f>Seniori!GM59</f>
        <v>0</v>
      </c>
      <c r="GN104" s="97">
        <f>Seniori!GN59</f>
        <v>0</v>
      </c>
      <c r="GO104" s="97">
        <f>Seniori!GO59</f>
        <v>0</v>
      </c>
      <c r="GP104" s="97">
        <f>Seniori!GP59</f>
        <v>0</v>
      </c>
      <c r="GQ104" s="97">
        <f>Seniori!GQ59</f>
        <v>0</v>
      </c>
      <c r="GR104" s="97">
        <f>Seniori!GR59</f>
        <v>0</v>
      </c>
      <c r="GS104" s="97">
        <f>Seniori!GS59</f>
        <v>0</v>
      </c>
      <c r="GT104" s="97">
        <f>Seniori!GT59</f>
        <v>0</v>
      </c>
      <c r="GU104" s="97">
        <f>Seniori!GU59</f>
        <v>0</v>
      </c>
      <c r="GV104" s="97">
        <f>Seniori!GV59</f>
        <v>0</v>
      </c>
      <c r="GW104" s="97">
        <f>Seniori!GW59</f>
        <v>0</v>
      </c>
      <c r="GX104" s="97">
        <f>Seniori!GX59</f>
        <v>0</v>
      </c>
      <c r="GY104" s="97">
        <f>Seniori!GY59</f>
        <v>0</v>
      </c>
      <c r="GZ104" s="97">
        <f>Seniori!GZ59</f>
        <v>0</v>
      </c>
      <c r="HA104" s="97">
        <f>Seniori!HA59</f>
        <v>0</v>
      </c>
      <c r="HB104" s="97">
        <f>Seniori!HB59</f>
        <v>0</v>
      </c>
      <c r="HC104" s="97">
        <f>Seniori!HC59</f>
        <v>0</v>
      </c>
      <c r="HD104" s="97">
        <f>Seniori!HD59</f>
        <v>0</v>
      </c>
      <c r="HE104" s="97">
        <f>Seniori!HE59</f>
        <v>0</v>
      </c>
      <c r="HF104" s="97">
        <f>Seniori!HF59</f>
        <v>0</v>
      </c>
      <c r="HG104" s="97">
        <f>Seniori!HG59</f>
        <v>0</v>
      </c>
      <c r="HH104" s="97">
        <f>Seniori!HH59</f>
        <v>0</v>
      </c>
      <c r="HI104" s="97">
        <f>Seniori!HI59</f>
        <v>0</v>
      </c>
      <c r="HJ104" s="97">
        <f>Seniori!HJ59</f>
        <v>0</v>
      </c>
      <c r="HK104" s="97">
        <f>Seniori!HK59</f>
        <v>0</v>
      </c>
      <c r="HL104" s="97">
        <f>Seniori!HL59</f>
        <v>0</v>
      </c>
      <c r="HM104" s="97">
        <f>Seniori!HM59</f>
        <v>0</v>
      </c>
      <c r="HN104" s="97">
        <f>Seniori!HN59</f>
        <v>0</v>
      </c>
      <c r="HO104" s="97">
        <f>Seniori!HO59</f>
        <v>0</v>
      </c>
      <c r="HP104" s="97">
        <f>Seniori!HP59</f>
        <v>0</v>
      </c>
      <c r="HQ104" s="97">
        <f>Seniori!HQ59</f>
        <v>0</v>
      </c>
      <c r="HR104" s="97">
        <f>Seniori!HR59</f>
        <v>0</v>
      </c>
      <c r="HS104" s="97">
        <f>Seniori!HS59</f>
        <v>0</v>
      </c>
      <c r="HT104" s="97">
        <f>Seniori!HT59</f>
        <v>0</v>
      </c>
      <c r="HU104" s="97">
        <f>Seniori!HU59</f>
        <v>0</v>
      </c>
      <c r="HV104" s="97">
        <f>Seniori!HV59</f>
        <v>0</v>
      </c>
      <c r="HW104" s="97">
        <f>Seniori!HW59</f>
        <v>0</v>
      </c>
      <c r="HX104" s="97">
        <f>Seniori!HX59</f>
        <v>0</v>
      </c>
      <c r="HY104" s="97">
        <f>Seniori!HY59</f>
        <v>0</v>
      </c>
      <c r="HZ104" s="97">
        <f>Seniori!HZ59</f>
        <v>0</v>
      </c>
      <c r="IA104" s="97">
        <f>Seniori!IA59</f>
        <v>0</v>
      </c>
      <c r="IB104" s="97">
        <f>Seniori!IB59</f>
        <v>0</v>
      </c>
      <c r="IC104" s="97">
        <f>Seniori!IC59</f>
        <v>0</v>
      </c>
      <c r="ID104" s="97">
        <f>Seniori!ID59</f>
        <v>0</v>
      </c>
      <c r="IE104" s="97">
        <f>Seniori!IE59</f>
        <v>0</v>
      </c>
      <c r="IF104" s="97">
        <f>Seniori!IF59</f>
        <v>0</v>
      </c>
      <c r="IG104" s="97">
        <f>Seniori!IG59</f>
        <v>0</v>
      </c>
      <c r="IH104" s="97">
        <f>Seniori!IH59</f>
        <v>0</v>
      </c>
      <c r="II104" s="97">
        <f>Seniori!II59</f>
        <v>0</v>
      </c>
      <c r="IJ104" s="97">
        <f>Seniori!IJ59</f>
        <v>0</v>
      </c>
      <c r="IK104" s="97">
        <f>Seniori!IK59</f>
        <v>0</v>
      </c>
      <c r="IL104" s="97">
        <f>Seniori!IL59</f>
        <v>0</v>
      </c>
      <c r="IM104" s="97">
        <f>Seniori!IM59</f>
        <v>0</v>
      </c>
      <c r="IN104" s="97">
        <f>Seniori!IN59</f>
        <v>0</v>
      </c>
      <c r="IO104" s="97">
        <f>Seniori!IO59</f>
        <v>0</v>
      </c>
      <c r="IP104" s="97">
        <f>Seniori!IP59</f>
        <v>0</v>
      </c>
      <c r="IQ104" s="97">
        <f>Seniori!IQ59</f>
        <v>0</v>
      </c>
      <c r="IR104" s="97">
        <f>Seniori!IR59</f>
        <v>0</v>
      </c>
      <c r="IS104" s="97">
        <f>Seniori!IS59</f>
        <v>0</v>
      </c>
      <c r="IT104" s="97">
        <f>Seniori!IT59</f>
        <v>0</v>
      </c>
      <c r="IU104" s="97">
        <f>Seniori!IU59</f>
        <v>0</v>
      </c>
      <c r="IV104" s="97">
        <f>Seniori!IV59</f>
        <v>0</v>
      </c>
      <c r="IW104" s="97">
        <f>Seniori!IW59</f>
        <v>0</v>
      </c>
      <c r="IX104" s="97">
        <f>Seniori!IX59</f>
        <v>0</v>
      </c>
      <c r="IY104" s="97">
        <f>Seniori!IY59</f>
        <v>0</v>
      </c>
      <c r="IZ104" s="97">
        <f>Seniori!IZ59</f>
        <v>0</v>
      </c>
      <c r="JA104" s="97">
        <f>Seniori!JA59</f>
        <v>0</v>
      </c>
      <c r="JB104" s="97">
        <f>Seniori!JB59</f>
        <v>0</v>
      </c>
      <c r="JC104" s="97">
        <f>Seniori!JC59</f>
        <v>0</v>
      </c>
      <c r="JD104" s="97">
        <f>Seniori!JD59</f>
        <v>0</v>
      </c>
      <c r="JE104" s="97">
        <f>Seniori!JE59</f>
        <v>0</v>
      </c>
      <c r="JF104" s="97">
        <f>Seniori!JF59</f>
        <v>0</v>
      </c>
      <c r="JG104" s="97">
        <f>Seniori!JG59</f>
        <v>0</v>
      </c>
      <c r="JH104" s="97">
        <f>Seniori!JH59</f>
        <v>0</v>
      </c>
      <c r="JI104" s="97">
        <f>Seniori!JI59</f>
        <v>0</v>
      </c>
      <c r="JJ104" s="97">
        <f>Seniori!JJ59</f>
        <v>0</v>
      </c>
      <c r="JK104" s="97">
        <f>Seniori!JK59</f>
        <v>0</v>
      </c>
      <c r="JL104" s="97">
        <f>Seniori!JL59</f>
        <v>0</v>
      </c>
      <c r="JM104" s="97">
        <f>Seniori!JM59</f>
        <v>0</v>
      </c>
      <c r="JN104" s="97">
        <f>Seniori!JN59</f>
        <v>0</v>
      </c>
      <c r="JO104" s="97">
        <f>Seniori!JO59</f>
        <v>0</v>
      </c>
      <c r="JP104" s="97">
        <f>Seniori!JP59</f>
        <v>0</v>
      </c>
      <c r="JQ104" s="97">
        <f>Seniori!JQ59</f>
        <v>0</v>
      </c>
      <c r="JR104" s="97">
        <f>Seniori!JR59</f>
        <v>0</v>
      </c>
      <c r="JS104" s="97">
        <f>Seniori!JS59</f>
        <v>0</v>
      </c>
      <c r="JT104" s="97">
        <f>Seniori!JT59</f>
        <v>0</v>
      </c>
      <c r="JU104" s="97">
        <f>Seniori!JU59</f>
        <v>0</v>
      </c>
      <c r="JV104" s="97">
        <f>Seniori!JV59</f>
        <v>0</v>
      </c>
      <c r="JW104" s="97">
        <f>Seniori!JW59</f>
        <v>0</v>
      </c>
      <c r="JX104" s="97">
        <f>Seniori!JX59</f>
        <v>0</v>
      </c>
      <c r="JY104" s="97">
        <f>Seniori!JY59</f>
        <v>0</v>
      </c>
      <c r="JZ104" s="97">
        <f>Seniori!JZ59</f>
        <v>0</v>
      </c>
      <c r="KA104" s="97">
        <f>Seniori!KA59</f>
        <v>0</v>
      </c>
      <c r="KB104" s="97">
        <f>Seniori!KB59</f>
        <v>0</v>
      </c>
      <c r="KC104" s="97">
        <f>Seniori!KC59</f>
        <v>0</v>
      </c>
      <c r="KD104" s="97">
        <f>Seniori!KD59</f>
        <v>0</v>
      </c>
      <c r="KE104" s="97">
        <f>Seniori!KE59</f>
        <v>0</v>
      </c>
      <c r="KF104" s="97">
        <f>Seniori!KF59</f>
        <v>0</v>
      </c>
      <c r="KG104" s="97">
        <f>Seniori!KG59</f>
        <v>0</v>
      </c>
      <c r="KH104" s="97">
        <f>Seniori!KH59</f>
        <v>0</v>
      </c>
      <c r="KI104" s="97">
        <f>Seniori!KI59</f>
        <v>0</v>
      </c>
      <c r="KJ104" s="97">
        <f>Seniori!KJ59</f>
        <v>0</v>
      </c>
      <c r="KK104" s="97">
        <f>Seniori!KK59</f>
        <v>0</v>
      </c>
      <c r="KL104" s="97">
        <f>Seniori!KL59</f>
        <v>0</v>
      </c>
      <c r="KM104" s="97">
        <f>Seniori!KM59</f>
        <v>0</v>
      </c>
      <c r="KN104" s="97">
        <f>Seniori!KN59</f>
        <v>0</v>
      </c>
      <c r="KO104" s="97">
        <f>Seniori!KO59</f>
        <v>0</v>
      </c>
      <c r="KP104" s="97">
        <f>Seniori!KP59</f>
        <v>0</v>
      </c>
      <c r="KQ104" s="97">
        <f>Seniori!KQ59</f>
        <v>0</v>
      </c>
      <c r="KR104" s="97">
        <f>Seniori!KR59</f>
        <v>0</v>
      </c>
      <c r="KS104" s="97">
        <f>Seniori!KS59</f>
        <v>0</v>
      </c>
      <c r="KT104" s="97">
        <f>Seniori!KT59</f>
        <v>0</v>
      </c>
      <c r="KU104" s="97">
        <f>Seniori!KU59</f>
        <v>0</v>
      </c>
      <c r="KV104" s="97">
        <f>Seniori!KV59</f>
        <v>0</v>
      </c>
      <c r="KW104" s="97">
        <f>Seniori!KW59</f>
        <v>0</v>
      </c>
      <c r="KX104" s="97">
        <f>Seniori!KX59</f>
        <v>0</v>
      </c>
      <c r="KY104" s="97">
        <f>Seniori!KY59</f>
        <v>0</v>
      </c>
      <c r="KZ104" s="97">
        <f>Seniori!KZ59</f>
        <v>0</v>
      </c>
      <c r="LA104" s="97">
        <f>Seniori!LA59</f>
        <v>0</v>
      </c>
      <c r="LB104" s="97">
        <f>Seniori!LB59</f>
        <v>0</v>
      </c>
      <c r="LC104" s="97">
        <f>Seniori!LC59</f>
        <v>0</v>
      </c>
      <c r="LD104" s="97">
        <f>Seniori!LD59</f>
        <v>0</v>
      </c>
      <c r="LE104" s="97">
        <f>Seniori!LE59</f>
        <v>0</v>
      </c>
      <c r="LF104" s="97">
        <f>Seniori!LF59</f>
        <v>0</v>
      </c>
      <c r="LG104" s="97">
        <f>Seniori!LG59</f>
        <v>0</v>
      </c>
      <c r="LH104" s="97">
        <f>Seniori!LH59</f>
        <v>0</v>
      </c>
      <c r="LI104" s="97">
        <f>Seniori!LI59</f>
        <v>0</v>
      </c>
      <c r="LJ104" s="97">
        <f>Seniori!LJ59</f>
        <v>0</v>
      </c>
      <c r="LK104" s="97">
        <f>Seniori!LK59</f>
        <v>0</v>
      </c>
      <c r="LL104" s="97">
        <f>Seniori!LL59</f>
        <v>0</v>
      </c>
      <c r="LM104" s="97">
        <f>Seniori!LM59</f>
        <v>0</v>
      </c>
      <c r="LN104" s="97">
        <f>Seniori!LN59</f>
        <v>0</v>
      </c>
      <c r="LO104" s="97">
        <f>Seniori!LO59</f>
        <v>0</v>
      </c>
      <c r="LP104" s="97">
        <f>Seniori!LP59</f>
        <v>0</v>
      </c>
      <c r="LQ104" s="97">
        <f>Seniori!LQ59</f>
        <v>0</v>
      </c>
      <c r="LR104" s="97">
        <f>Seniori!LR59</f>
        <v>0</v>
      </c>
      <c r="LS104" s="97">
        <f>Seniori!LS59</f>
        <v>0</v>
      </c>
      <c r="LT104" s="97">
        <f>Seniori!LT59</f>
        <v>0</v>
      </c>
      <c r="LU104" s="97">
        <f>Seniori!LU59</f>
        <v>0</v>
      </c>
      <c r="LV104" s="97">
        <f>Seniori!LV59</f>
        <v>0</v>
      </c>
      <c r="LW104" s="97">
        <f>Seniori!LW59</f>
        <v>0</v>
      </c>
      <c r="LX104" s="97">
        <f>Seniori!LX59</f>
        <v>0</v>
      </c>
      <c r="LY104" s="97">
        <f>Seniori!LY59</f>
        <v>0</v>
      </c>
      <c r="LZ104" s="97">
        <f>Seniori!LZ59</f>
        <v>0</v>
      </c>
      <c r="MA104" s="97">
        <f>Seniori!MA59</f>
        <v>0</v>
      </c>
      <c r="MB104" s="97">
        <f>Seniori!MB59</f>
        <v>0</v>
      </c>
      <c r="MC104" s="97">
        <f>Seniori!MC59</f>
        <v>0</v>
      </c>
      <c r="MD104" s="97">
        <f>Seniori!MD59</f>
        <v>0</v>
      </c>
      <c r="ME104" s="97">
        <f>Seniori!ME59</f>
        <v>0</v>
      </c>
      <c r="MF104" s="97">
        <f>Seniori!MF59</f>
        <v>0</v>
      </c>
      <c r="MG104" s="97">
        <f>Seniori!MG59</f>
        <v>0</v>
      </c>
      <c r="MH104" s="97">
        <f>Seniori!MH59</f>
        <v>0</v>
      </c>
      <c r="MI104" s="97">
        <f>Seniori!MI59</f>
        <v>0</v>
      </c>
      <c r="MJ104" s="97">
        <f>Seniori!MJ59</f>
        <v>0</v>
      </c>
      <c r="MK104" s="97">
        <f>Seniori!MK59</f>
        <v>0</v>
      </c>
      <c r="ML104" s="97">
        <f>Seniori!ML59</f>
        <v>0</v>
      </c>
      <c r="MM104" s="97">
        <f>Seniori!MM59</f>
        <v>0</v>
      </c>
      <c r="MN104" s="97">
        <f>Seniori!MN59</f>
        <v>0</v>
      </c>
      <c r="MO104" s="97">
        <f>Seniori!MO59</f>
        <v>0</v>
      </c>
      <c r="MP104" s="97">
        <f>Seniori!MP59</f>
        <v>0</v>
      </c>
      <c r="MQ104" s="97">
        <f>Seniori!MQ59</f>
        <v>0</v>
      </c>
      <c r="MR104" s="97">
        <f>Seniori!MR59</f>
        <v>0</v>
      </c>
      <c r="MS104" s="97">
        <f>Seniori!MS59</f>
        <v>0</v>
      </c>
      <c r="MT104" s="97">
        <f>Seniori!MT59</f>
        <v>0</v>
      </c>
      <c r="MU104" s="97">
        <f>Seniori!MU59</f>
        <v>0</v>
      </c>
      <c r="MV104" s="97">
        <f>Seniori!MV59</f>
        <v>0</v>
      </c>
      <c r="MW104" s="97">
        <f>Seniori!MW59</f>
        <v>0</v>
      </c>
      <c r="MX104" s="97">
        <f>Seniori!MX59</f>
        <v>0</v>
      </c>
      <c r="MY104" s="97">
        <f>Seniori!MY59</f>
        <v>0</v>
      </c>
      <c r="MZ104" s="97">
        <f>Seniori!MZ59</f>
        <v>0</v>
      </c>
      <c r="NA104" s="97">
        <f>Seniori!NA59</f>
        <v>0</v>
      </c>
      <c r="NB104" s="97">
        <f>Seniori!NB59</f>
        <v>0</v>
      </c>
      <c r="NC104" s="97">
        <f>Seniori!NC59</f>
        <v>0</v>
      </c>
      <c r="ND104" s="97">
        <f>Seniori!ND59</f>
        <v>0</v>
      </c>
      <c r="NE104" s="97">
        <f>Seniori!NE59</f>
        <v>0</v>
      </c>
      <c r="NF104" s="97">
        <f>Seniori!NF59</f>
        <v>0</v>
      </c>
      <c r="NG104" s="97">
        <f>Seniori!NG59</f>
        <v>0</v>
      </c>
      <c r="NH104" s="97">
        <f>Seniori!NH59</f>
        <v>0</v>
      </c>
      <c r="NI104" s="97">
        <f>Seniori!NI59</f>
        <v>0</v>
      </c>
      <c r="NJ104" s="97">
        <f>Seniori!NJ59</f>
        <v>0</v>
      </c>
      <c r="NK104" s="97">
        <f>Seniori!NK59</f>
        <v>0</v>
      </c>
      <c r="NL104" s="97">
        <f>Seniori!NL59</f>
        <v>0</v>
      </c>
      <c r="NM104" s="97">
        <f>Seniori!NM59</f>
        <v>0</v>
      </c>
      <c r="NN104" s="97">
        <f>Seniori!NN59</f>
        <v>0</v>
      </c>
      <c r="NO104" s="97">
        <f>Seniori!NO59</f>
        <v>0</v>
      </c>
      <c r="NP104" s="97">
        <f>Seniori!NP59</f>
        <v>0</v>
      </c>
      <c r="NQ104" s="97">
        <f>Seniori!NQ59</f>
        <v>0</v>
      </c>
      <c r="NR104" s="97">
        <f>Seniori!NR59</f>
        <v>0</v>
      </c>
      <c r="NS104" s="97">
        <f>Seniori!NS59</f>
        <v>0</v>
      </c>
      <c r="NT104" s="97">
        <f>Seniori!NT59</f>
        <v>0</v>
      </c>
      <c r="NU104" s="97">
        <f>Seniori!NU59</f>
        <v>0</v>
      </c>
      <c r="NV104" s="97">
        <f>Seniori!NV59</f>
        <v>0</v>
      </c>
      <c r="NW104" s="97">
        <f>Seniori!NW59</f>
        <v>0</v>
      </c>
      <c r="NX104" s="97">
        <f>Seniori!NX59</f>
        <v>0</v>
      </c>
      <c r="NY104" s="97">
        <f>Seniori!NY59</f>
        <v>0</v>
      </c>
      <c r="NZ104" s="97">
        <f>Seniori!NZ59</f>
        <v>0</v>
      </c>
      <c r="OA104" s="97">
        <f>Seniori!OA59</f>
        <v>0</v>
      </c>
      <c r="OB104" s="97">
        <f>Seniori!OB59</f>
        <v>0</v>
      </c>
      <c r="OC104" s="97">
        <f>Seniori!OC59</f>
        <v>0</v>
      </c>
      <c r="OD104" s="97">
        <f>Seniori!OD59</f>
        <v>0</v>
      </c>
      <c r="OE104" s="97">
        <f>Seniori!OE59</f>
        <v>0</v>
      </c>
      <c r="OF104" s="97">
        <f>Seniori!OF59</f>
        <v>0</v>
      </c>
      <c r="OG104" s="97">
        <f>Seniori!OG59</f>
        <v>0</v>
      </c>
      <c r="OH104" s="97">
        <f>Seniori!OH59</f>
        <v>0</v>
      </c>
      <c r="OI104" s="97">
        <f>Seniori!OI59</f>
        <v>0</v>
      </c>
      <c r="OJ104" s="97">
        <f>Seniori!OJ59</f>
        <v>0</v>
      </c>
      <c r="OK104" s="97">
        <f>Seniori!OK59</f>
        <v>0</v>
      </c>
      <c r="OL104" s="97">
        <f>Seniori!OL59</f>
        <v>0</v>
      </c>
      <c r="OM104" s="97">
        <f>Seniori!OM59</f>
        <v>0</v>
      </c>
      <c r="ON104" s="97">
        <f>Seniori!ON59</f>
        <v>0</v>
      </c>
      <c r="OO104" s="97">
        <f>Seniori!OO59</f>
        <v>0</v>
      </c>
      <c r="OP104" s="97">
        <f>Seniori!OP59</f>
        <v>0</v>
      </c>
      <c r="OQ104" s="97">
        <f>Seniori!OQ59</f>
        <v>0</v>
      </c>
      <c r="OR104" s="97">
        <f>Seniori!OR59</f>
        <v>0</v>
      </c>
      <c r="OS104" s="97">
        <f>Seniori!OS59</f>
        <v>0</v>
      </c>
      <c r="OT104" s="97">
        <f>Seniori!OT59</f>
        <v>0</v>
      </c>
      <c r="OU104" s="97">
        <f>Seniori!OU59</f>
        <v>0</v>
      </c>
      <c r="OV104" s="97">
        <f>Seniori!OV59</f>
        <v>0</v>
      </c>
      <c r="OW104" s="97">
        <f>Seniori!OW59</f>
        <v>0</v>
      </c>
      <c r="OX104" s="97">
        <f>Seniori!OX59</f>
        <v>0</v>
      </c>
      <c r="OY104" s="97">
        <f>Seniori!OY59</f>
        <v>0</v>
      </c>
      <c r="OZ104" s="97">
        <f>Seniori!OZ59</f>
        <v>0</v>
      </c>
      <c r="PA104" s="97">
        <f>Seniori!PA59</f>
        <v>0</v>
      </c>
      <c r="PB104" s="97">
        <f>Seniori!PB59</f>
        <v>0</v>
      </c>
      <c r="PC104" s="97">
        <f>Seniori!PC59</f>
        <v>0</v>
      </c>
      <c r="PD104" s="97">
        <f>Seniori!PD59</f>
        <v>0</v>
      </c>
      <c r="PE104" s="97">
        <f>Seniori!PE59</f>
        <v>0</v>
      </c>
      <c r="PF104" s="97">
        <f>Seniori!PF59</f>
        <v>0</v>
      </c>
      <c r="PG104" s="97">
        <f>Seniori!PG59</f>
        <v>0</v>
      </c>
      <c r="PH104" s="97">
        <f>Seniori!PH59</f>
        <v>0</v>
      </c>
      <c r="PI104" s="97">
        <f>Seniori!PI59</f>
        <v>0</v>
      </c>
      <c r="PJ104" s="97">
        <f>Seniori!PJ59</f>
        <v>0</v>
      </c>
      <c r="PK104" s="97">
        <f>Seniori!PK59</f>
        <v>0</v>
      </c>
      <c r="PL104" s="97">
        <f>Seniori!PL59</f>
        <v>0</v>
      </c>
      <c r="PM104" s="97">
        <f>Seniori!PM59</f>
        <v>0</v>
      </c>
      <c r="PN104" s="97">
        <f>Seniori!PN59</f>
        <v>0</v>
      </c>
      <c r="PO104" s="97">
        <f>Seniori!PO59</f>
        <v>0</v>
      </c>
      <c r="PP104" s="97">
        <f>Seniori!PP59</f>
        <v>0</v>
      </c>
      <c r="PQ104" s="97">
        <f>Seniori!PQ59</f>
        <v>0</v>
      </c>
      <c r="PR104" s="97">
        <f>Seniori!PR59</f>
        <v>0</v>
      </c>
      <c r="PS104" s="97">
        <f>Seniori!PS59</f>
        <v>0</v>
      </c>
      <c r="PT104" s="97">
        <f>Seniori!PT59</f>
        <v>0</v>
      </c>
      <c r="PU104" s="97">
        <f>Seniori!PU59</f>
        <v>0</v>
      </c>
      <c r="PV104" s="97">
        <f>Seniori!PV59</f>
        <v>0</v>
      </c>
      <c r="PW104" s="97">
        <f>Seniori!PW59</f>
        <v>0</v>
      </c>
      <c r="PX104" s="97">
        <f>Seniori!PX59</f>
        <v>0</v>
      </c>
      <c r="PY104" s="97">
        <f>Seniori!PY59</f>
        <v>0</v>
      </c>
      <c r="PZ104" s="97">
        <f>Seniori!PZ59</f>
        <v>0</v>
      </c>
      <c r="QA104" s="97">
        <f>Seniori!QA59</f>
        <v>0</v>
      </c>
      <c r="QB104" s="97">
        <f>Seniori!QB59</f>
        <v>0</v>
      </c>
      <c r="QC104" s="97">
        <f>Seniori!QC59</f>
        <v>0</v>
      </c>
      <c r="QD104" s="97">
        <f>Seniori!QD59</f>
        <v>0</v>
      </c>
      <c r="QE104" s="97">
        <f>Seniori!QE59</f>
        <v>0</v>
      </c>
      <c r="QF104" s="97">
        <f>Seniori!QF59</f>
        <v>0</v>
      </c>
      <c r="QG104" s="97">
        <f>Seniori!QG59</f>
        <v>0</v>
      </c>
      <c r="QH104" s="97">
        <f>Seniori!QH59</f>
        <v>0</v>
      </c>
      <c r="QI104" s="97">
        <f>Seniori!QI59</f>
        <v>0</v>
      </c>
      <c r="QJ104" s="97">
        <f>Seniori!QJ59</f>
        <v>0</v>
      </c>
      <c r="QK104" s="97">
        <f>Seniori!QK59</f>
        <v>0</v>
      </c>
      <c r="QL104" s="97">
        <f>Seniori!QL59</f>
        <v>0</v>
      </c>
      <c r="QM104" s="97">
        <f>Seniori!QM59</f>
        <v>0</v>
      </c>
      <c r="QN104" s="97">
        <f>Seniori!QN59</f>
        <v>0</v>
      </c>
      <c r="QO104" s="97">
        <f>Seniori!QO59</f>
        <v>0</v>
      </c>
      <c r="QP104" s="97">
        <f>Seniori!QP59</f>
        <v>0</v>
      </c>
      <c r="QQ104" s="97">
        <f>Seniori!QQ59</f>
        <v>0</v>
      </c>
      <c r="QR104" s="97">
        <f>Seniori!QR59</f>
        <v>0</v>
      </c>
      <c r="QS104" s="97">
        <f>Seniori!QS59</f>
        <v>0</v>
      </c>
      <c r="QT104" s="97">
        <f>Seniori!QT59</f>
        <v>0</v>
      </c>
      <c r="QU104" s="97">
        <f>Seniori!QU59</f>
        <v>0</v>
      </c>
      <c r="QV104" s="97">
        <f>Seniori!QV59</f>
        <v>0</v>
      </c>
      <c r="QW104" s="97">
        <f>Seniori!QW59</f>
        <v>0</v>
      </c>
      <c r="QX104" s="97">
        <f>Seniori!QX59</f>
        <v>0</v>
      </c>
      <c r="QY104" s="97">
        <f>Seniori!QY59</f>
        <v>0</v>
      </c>
      <c r="QZ104" s="97">
        <f>Seniori!QZ59</f>
        <v>0</v>
      </c>
      <c r="RA104" s="97">
        <f>Seniori!RA59</f>
        <v>0</v>
      </c>
      <c r="RB104" s="97">
        <f>Seniori!RB59</f>
        <v>0</v>
      </c>
      <c r="RC104" s="97">
        <f>Seniori!RC59</f>
        <v>0</v>
      </c>
      <c r="RD104" s="97">
        <f>Seniori!RD59</f>
        <v>0</v>
      </c>
      <c r="RE104" s="97">
        <f>Seniori!RE59</f>
        <v>0</v>
      </c>
      <c r="RF104" s="97">
        <f>Seniori!RF59</f>
        <v>0</v>
      </c>
      <c r="RG104" s="97">
        <f>Seniori!RG59</f>
        <v>0</v>
      </c>
      <c r="RH104" s="97">
        <f>Seniori!RH59</f>
        <v>0</v>
      </c>
      <c r="RI104" s="97">
        <f>Seniori!RI59</f>
        <v>0</v>
      </c>
      <c r="RJ104" s="97">
        <f>Seniori!RJ59</f>
        <v>0</v>
      </c>
      <c r="RK104" s="97">
        <f>Seniori!RK59</f>
        <v>0</v>
      </c>
      <c r="RL104" s="97">
        <f>Seniori!RL59</f>
        <v>0</v>
      </c>
      <c r="RM104" s="97">
        <f>Seniori!RM59</f>
        <v>0</v>
      </c>
      <c r="RN104" s="97">
        <f>Seniori!RN59</f>
        <v>0</v>
      </c>
      <c r="RO104" s="97">
        <f>Seniori!RO59</f>
        <v>0</v>
      </c>
      <c r="RP104" s="97">
        <f>Seniori!RP59</f>
        <v>0</v>
      </c>
      <c r="RQ104" s="97">
        <f>Seniori!RQ59</f>
        <v>0</v>
      </c>
      <c r="RR104" s="97">
        <f>Seniori!RR59</f>
        <v>0</v>
      </c>
      <c r="RS104" s="97">
        <f>Seniori!RS59</f>
        <v>0</v>
      </c>
      <c r="RT104" s="97">
        <f>Seniori!RT59</f>
        <v>0</v>
      </c>
      <c r="RU104" s="97">
        <f>Seniori!RU59</f>
        <v>0</v>
      </c>
      <c r="RV104" s="97">
        <f>Seniori!RV59</f>
        <v>0</v>
      </c>
      <c r="RW104" s="97">
        <f>Seniori!RW59</f>
        <v>0</v>
      </c>
      <c r="RX104" s="97">
        <f>Seniori!RX59</f>
        <v>0</v>
      </c>
      <c r="RY104" s="97">
        <f>Seniori!RY59</f>
        <v>0</v>
      </c>
      <c r="RZ104" s="97">
        <f>Seniori!RZ59</f>
        <v>0</v>
      </c>
      <c r="SA104" s="97">
        <f>Seniori!SA59</f>
        <v>0</v>
      </c>
      <c r="SB104" s="97">
        <f>Seniori!SB59</f>
        <v>0</v>
      </c>
      <c r="SC104" s="97">
        <f>Seniori!SC59</f>
        <v>0</v>
      </c>
      <c r="SD104" s="97">
        <f>Seniori!SD59</f>
        <v>0</v>
      </c>
      <c r="SE104" s="97">
        <f>Seniori!SE59</f>
        <v>0</v>
      </c>
      <c r="SF104" s="97">
        <f>Seniori!SF59</f>
        <v>0</v>
      </c>
      <c r="SG104" s="97">
        <f>Seniori!SG59</f>
        <v>0</v>
      </c>
      <c r="SH104" s="97">
        <f>Seniori!SH59</f>
        <v>0</v>
      </c>
      <c r="SI104" s="97">
        <f>Seniori!SI59</f>
        <v>0</v>
      </c>
      <c r="SJ104" s="97">
        <f>Seniori!SJ59</f>
        <v>0</v>
      </c>
      <c r="SK104" s="97">
        <f>Seniori!SK59</f>
        <v>0</v>
      </c>
      <c r="SL104" s="97">
        <f>Seniori!SL59</f>
        <v>0</v>
      </c>
      <c r="SM104" s="97">
        <f>Seniori!SM59</f>
        <v>0</v>
      </c>
      <c r="SN104" s="97">
        <f>Seniori!SN59</f>
        <v>0</v>
      </c>
      <c r="SO104" s="97">
        <f>Seniori!SO59</f>
        <v>0</v>
      </c>
      <c r="SP104" s="97">
        <f>Seniori!SP59</f>
        <v>0</v>
      </c>
      <c r="SQ104" s="97">
        <f>Seniori!SQ59</f>
        <v>0</v>
      </c>
      <c r="SR104" s="97">
        <f>Seniori!SR59</f>
        <v>0</v>
      </c>
      <c r="SS104" s="97">
        <f>Seniori!SS59</f>
        <v>0</v>
      </c>
      <c r="ST104" s="97">
        <f>Seniori!ST59</f>
        <v>0</v>
      </c>
      <c r="SU104" s="97">
        <f>Seniori!SU59</f>
        <v>0</v>
      </c>
      <c r="SV104" s="97">
        <f>Seniori!SV59</f>
        <v>0</v>
      </c>
      <c r="SW104" s="97">
        <f>Seniori!SW59</f>
        <v>0</v>
      </c>
      <c r="SX104" s="97">
        <f>Seniori!SX59</f>
        <v>0</v>
      </c>
      <c r="SY104" s="97">
        <f>Seniori!SY59</f>
        <v>0</v>
      </c>
      <c r="SZ104" s="97">
        <f>Seniori!SZ59</f>
        <v>0</v>
      </c>
      <c r="TA104" s="97">
        <f>Seniori!TA59</f>
        <v>0</v>
      </c>
      <c r="TB104" s="97">
        <f>Seniori!TB59</f>
        <v>0</v>
      </c>
    </row>
    <row r="105" spans="1:522" s="1" customFormat="1" ht="18" customHeight="1" x14ac:dyDescent="0.2">
      <c r="A105" s="12"/>
      <c r="B105" s="11" t="s">
        <v>561</v>
      </c>
      <c r="C105" s="1">
        <v>13181</v>
      </c>
      <c r="E105" s="4" t="s">
        <v>559</v>
      </c>
      <c r="F105" s="9" t="s">
        <v>560</v>
      </c>
      <c r="G105" s="9" t="s">
        <v>95</v>
      </c>
      <c r="H105" s="4" t="s">
        <v>18</v>
      </c>
      <c r="I105" s="1">
        <f t="shared" ref="I105:I112" si="14">SUM(K105:TB105)</f>
        <v>2</v>
      </c>
      <c r="J105" s="12">
        <f>Tabuľka4[[#This Row],[Stĺpec9]]+I106</f>
        <v>11</v>
      </c>
      <c r="K105" s="97">
        <f>Seniori!K68</f>
        <v>0</v>
      </c>
      <c r="L105" s="97">
        <f>Seniori!L68</f>
        <v>0</v>
      </c>
      <c r="M105" s="97">
        <f>Seniori!M68</f>
        <v>0</v>
      </c>
      <c r="N105" s="97">
        <f>Seniori!N68</f>
        <v>0</v>
      </c>
      <c r="O105" s="97">
        <f>Seniori!O68</f>
        <v>0</v>
      </c>
      <c r="P105" s="97">
        <f>Seniori!P68</f>
        <v>0</v>
      </c>
      <c r="Q105" s="97">
        <f>Seniori!Q68</f>
        <v>0</v>
      </c>
      <c r="R105" s="97">
        <f>Seniori!R68</f>
        <v>0</v>
      </c>
      <c r="S105" s="97">
        <f>Seniori!S68</f>
        <v>0</v>
      </c>
      <c r="T105" s="97">
        <f>Seniori!T68</f>
        <v>0</v>
      </c>
      <c r="U105" s="97">
        <f>Seniori!U68</f>
        <v>0</v>
      </c>
      <c r="V105" s="97">
        <f>Seniori!V68</f>
        <v>0</v>
      </c>
      <c r="W105" s="97">
        <f>Seniori!W68</f>
        <v>0</v>
      </c>
      <c r="X105" s="97">
        <f>Seniori!X68</f>
        <v>0</v>
      </c>
      <c r="Y105" s="97">
        <f>Seniori!Y68</f>
        <v>0</v>
      </c>
      <c r="Z105" s="97">
        <f>Seniori!Z68</f>
        <v>0</v>
      </c>
      <c r="AA105" s="97">
        <f>Seniori!AA68</f>
        <v>0</v>
      </c>
      <c r="AB105" s="97">
        <f>Seniori!AB68</f>
        <v>0</v>
      </c>
      <c r="AC105" s="97">
        <f>Seniori!AC68</f>
        <v>0</v>
      </c>
      <c r="AD105" s="97">
        <f>Seniori!AD68</f>
        <v>0</v>
      </c>
      <c r="AE105" s="97">
        <f>Seniori!AE68</f>
        <v>0</v>
      </c>
      <c r="AF105" s="97">
        <f>Seniori!AF68</f>
        <v>0</v>
      </c>
      <c r="AG105" s="97">
        <f>Seniori!AG68</f>
        <v>0</v>
      </c>
      <c r="AH105" s="97">
        <f>Seniori!AH68</f>
        <v>0</v>
      </c>
      <c r="AI105" s="97">
        <f>Seniori!AI68</f>
        <v>0</v>
      </c>
      <c r="AJ105" s="97">
        <f>Seniori!AJ68</f>
        <v>0</v>
      </c>
      <c r="AK105" s="97">
        <f>Seniori!AK68</f>
        <v>0</v>
      </c>
      <c r="AL105" s="97">
        <f>Seniori!AL68</f>
        <v>0</v>
      </c>
      <c r="AM105" s="97">
        <f>Seniori!AM68</f>
        <v>0</v>
      </c>
      <c r="AN105" s="97">
        <f>Seniori!AN68</f>
        <v>0</v>
      </c>
      <c r="AO105" s="97">
        <f>Seniori!AO68</f>
        <v>0</v>
      </c>
      <c r="AP105" s="97">
        <f>Seniori!AP68</f>
        <v>0</v>
      </c>
      <c r="AQ105" s="97">
        <f>Seniori!AQ68</f>
        <v>0</v>
      </c>
      <c r="AR105" s="97">
        <f>Seniori!AR68</f>
        <v>0</v>
      </c>
      <c r="AS105" s="97">
        <f>Seniori!AS68</f>
        <v>0</v>
      </c>
      <c r="AT105" s="97">
        <f>Seniori!AT68</f>
        <v>0</v>
      </c>
      <c r="AU105" s="97">
        <f>Seniori!AU68</f>
        <v>0</v>
      </c>
      <c r="AV105" s="97">
        <f>Seniori!AV68</f>
        <v>0</v>
      </c>
      <c r="AW105" s="97">
        <f>Seniori!AW68</f>
        <v>0</v>
      </c>
      <c r="AX105" s="97">
        <f>Seniori!AX68</f>
        <v>0</v>
      </c>
      <c r="AY105" s="97">
        <f>Seniori!AY68</f>
        <v>0</v>
      </c>
      <c r="AZ105" s="97">
        <f>Seniori!AZ68</f>
        <v>0</v>
      </c>
      <c r="BA105" s="97">
        <f>Seniori!BA68</f>
        <v>0</v>
      </c>
      <c r="BB105" s="97">
        <f>Seniori!BB68</f>
        <v>0</v>
      </c>
      <c r="BC105" s="97">
        <f>Seniori!BC68</f>
        <v>0</v>
      </c>
      <c r="BD105" s="97">
        <f>Seniori!BD68</f>
        <v>0</v>
      </c>
      <c r="BE105" s="97">
        <f>Seniori!BE68</f>
        <v>0</v>
      </c>
      <c r="BF105" s="97">
        <f>Seniori!BF68</f>
        <v>0</v>
      </c>
      <c r="BG105" s="97">
        <f>Seniori!BG68</f>
        <v>0</v>
      </c>
      <c r="BH105" s="97">
        <f>Seniori!BH68</f>
        <v>0</v>
      </c>
      <c r="BI105" s="97">
        <f>Seniori!BI68</f>
        <v>0</v>
      </c>
      <c r="BJ105" s="97">
        <f>Seniori!BJ68</f>
        <v>0</v>
      </c>
      <c r="BK105" s="97">
        <f>Seniori!BK68</f>
        <v>0</v>
      </c>
      <c r="BL105" s="97">
        <f>Seniori!BL68</f>
        <v>0</v>
      </c>
      <c r="BM105" s="97">
        <f>Seniori!BM68</f>
        <v>0</v>
      </c>
      <c r="BN105" s="97">
        <f>Seniori!BN68</f>
        <v>0</v>
      </c>
      <c r="BO105" s="97" t="str">
        <f>Seniori!BO68</f>
        <v>o</v>
      </c>
      <c r="BP105" s="97">
        <f>Seniori!BP68</f>
        <v>0</v>
      </c>
      <c r="BQ105" s="97">
        <f>Seniori!BQ68</f>
        <v>0</v>
      </c>
      <c r="BR105" s="97">
        <f>Seniori!BR68</f>
        <v>2</v>
      </c>
      <c r="BS105" s="97">
        <f>Seniori!BS68</f>
        <v>0</v>
      </c>
      <c r="BT105" s="97">
        <f>Seniori!BT68</f>
        <v>0</v>
      </c>
      <c r="BU105" s="97">
        <f>Seniori!BU68</f>
        <v>0</v>
      </c>
      <c r="BV105" s="97">
        <f>Seniori!BV68</f>
        <v>0</v>
      </c>
      <c r="BW105" s="97">
        <f>Seniori!BW68</f>
        <v>0</v>
      </c>
      <c r="BX105" s="97">
        <f>Seniori!BX68</f>
        <v>0</v>
      </c>
      <c r="BY105" s="97">
        <f>Seniori!BY68</f>
        <v>0</v>
      </c>
      <c r="BZ105" s="97">
        <f>Seniori!BZ68</f>
        <v>0</v>
      </c>
      <c r="CA105" s="97">
        <f>Seniori!CA68</f>
        <v>0</v>
      </c>
      <c r="CB105" s="97">
        <f>Seniori!CB68</f>
        <v>0</v>
      </c>
      <c r="CC105" s="97">
        <f>Seniori!CC68</f>
        <v>0</v>
      </c>
      <c r="CD105" s="97">
        <f>Seniori!CD68</f>
        <v>0</v>
      </c>
      <c r="CE105" s="97">
        <f>Seniori!CE68</f>
        <v>0</v>
      </c>
      <c r="CF105" s="97">
        <f>Seniori!CF68</f>
        <v>0</v>
      </c>
      <c r="CG105" s="97">
        <f>Seniori!CG68</f>
        <v>0</v>
      </c>
      <c r="CH105" s="97">
        <f>Seniori!CH68</f>
        <v>0</v>
      </c>
      <c r="CI105" s="97">
        <f>Seniori!CI68</f>
        <v>0</v>
      </c>
      <c r="CJ105" s="97">
        <f>Seniori!CJ68</f>
        <v>0</v>
      </c>
      <c r="CK105" s="97">
        <f>Seniori!CK68</f>
        <v>0</v>
      </c>
      <c r="CL105" s="97">
        <f>Seniori!CL68</f>
        <v>0</v>
      </c>
      <c r="CM105" s="97">
        <f>Seniori!CM68</f>
        <v>0</v>
      </c>
      <c r="CN105" s="97">
        <f>Seniori!CN68</f>
        <v>0</v>
      </c>
      <c r="CO105" s="97">
        <f>Seniori!CO68</f>
        <v>0</v>
      </c>
      <c r="CP105" s="97">
        <f>Seniori!CP68</f>
        <v>0</v>
      </c>
      <c r="CQ105" s="97">
        <f>Seniori!CQ68</f>
        <v>0</v>
      </c>
      <c r="CR105" s="97">
        <f>Seniori!CR68</f>
        <v>0</v>
      </c>
      <c r="CS105" s="97">
        <f>Seniori!CS68</f>
        <v>0</v>
      </c>
      <c r="CT105" s="97">
        <f>Seniori!CT68</f>
        <v>0</v>
      </c>
      <c r="CU105" s="97">
        <f>Seniori!CU68</f>
        <v>0</v>
      </c>
      <c r="CV105" s="97">
        <f>Seniori!CV68</f>
        <v>0</v>
      </c>
      <c r="CW105" s="97">
        <f>Seniori!CW68</f>
        <v>0</v>
      </c>
      <c r="CX105" s="97">
        <f>Seniori!CX68</f>
        <v>0</v>
      </c>
      <c r="CY105" s="97">
        <f>Seniori!CY68</f>
        <v>0</v>
      </c>
      <c r="CZ105" s="97">
        <f>Seniori!CZ68</f>
        <v>0</v>
      </c>
      <c r="DA105" s="97">
        <f>Seniori!DA68</f>
        <v>0</v>
      </c>
      <c r="DB105" s="97">
        <f>Seniori!DB68</f>
        <v>0</v>
      </c>
      <c r="DC105" s="97">
        <f>Seniori!DC68</f>
        <v>0</v>
      </c>
      <c r="DD105" s="97">
        <f>Seniori!DD68</f>
        <v>0</v>
      </c>
      <c r="DE105" s="97">
        <f>Seniori!DE68</f>
        <v>0</v>
      </c>
      <c r="DF105" s="97">
        <f>Seniori!DF68</f>
        <v>0</v>
      </c>
      <c r="DG105" s="97">
        <f>Seniori!DG68</f>
        <v>0</v>
      </c>
      <c r="DH105" s="97">
        <f>Seniori!DH68</f>
        <v>0</v>
      </c>
      <c r="DI105" s="97">
        <f>Seniori!DI68</f>
        <v>0</v>
      </c>
      <c r="DJ105" s="97">
        <f>Seniori!DJ68</f>
        <v>0</v>
      </c>
      <c r="DK105" s="97">
        <f>Seniori!DK68</f>
        <v>0</v>
      </c>
      <c r="DL105" s="97">
        <f>Seniori!DL68</f>
        <v>0</v>
      </c>
      <c r="DM105" s="97">
        <f>Seniori!DM68</f>
        <v>0</v>
      </c>
      <c r="DN105" s="97">
        <f>Seniori!DN68</f>
        <v>0</v>
      </c>
      <c r="DO105" s="97">
        <f>Seniori!DO68</f>
        <v>0</v>
      </c>
      <c r="DP105" s="97">
        <f>Seniori!DP68</f>
        <v>0</v>
      </c>
      <c r="DQ105" s="97">
        <f>Seniori!DQ68</f>
        <v>0</v>
      </c>
      <c r="DR105" s="97">
        <f>Seniori!DR68</f>
        <v>0</v>
      </c>
      <c r="DS105" s="97">
        <f>Seniori!DS68</f>
        <v>0</v>
      </c>
      <c r="DT105" s="97">
        <f>Seniori!DT68</f>
        <v>0</v>
      </c>
      <c r="DU105" s="97">
        <f>Seniori!DU68</f>
        <v>0</v>
      </c>
      <c r="DV105" s="97">
        <f>Seniori!DV68</f>
        <v>0</v>
      </c>
      <c r="DW105" s="97">
        <f>Seniori!DW68</f>
        <v>0</v>
      </c>
      <c r="DX105" s="97">
        <f>Seniori!DX68</f>
        <v>0</v>
      </c>
      <c r="DY105" s="97">
        <f>Seniori!DY68</f>
        <v>0</v>
      </c>
      <c r="DZ105" s="97">
        <f>Seniori!DZ68</f>
        <v>0</v>
      </c>
      <c r="EA105" s="97">
        <f>Seniori!EA68</f>
        <v>0</v>
      </c>
      <c r="EB105" s="97">
        <f>Seniori!EB68</f>
        <v>0</v>
      </c>
      <c r="EC105" s="97">
        <f>Seniori!EC68</f>
        <v>0</v>
      </c>
      <c r="ED105" s="97">
        <f>Seniori!ED68</f>
        <v>0</v>
      </c>
      <c r="EE105" s="97">
        <f>Seniori!EE68</f>
        <v>0</v>
      </c>
      <c r="EF105" s="97">
        <f>Seniori!EF68</f>
        <v>0</v>
      </c>
      <c r="EG105" s="97">
        <f>Seniori!EG68</f>
        <v>0</v>
      </c>
      <c r="EH105" s="97">
        <f>Seniori!EH68</f>
        <v>0</v>
      </c>
      <c r="EI105" s="97">
        <f>Seniori!EI68</f>
        <v>0</v>
      </c>
      <c r="EJ105" s="97">
        <f>Seniori!EJ68</f>
        <v>0</v>
      </c>
      <c r="EK105" s="97">
        <f>Seniori!EK68</f>
        <v>0</v>
      </c>
      <c r="EL105" s="97">
        <f>Seniori!EL68</f>
        <v>0</v>
      </c>
      <c r="EM105" s="97">
        <f>Seniori!EM68</f>
        <v>0</v>
      </c>
      <c r="EN105" s="97">
        <f>Seniori!EN68</f>
        <v>0</v>
      </c>
      <c r="EO105" s="97">
        <f>Seniori!EO68</f>
        <v>0</v>
      </c>
      <c r="EP105" s="97">
        <f>Seniori!EP68</f>
        <v>0</v>
      </c>
      <c r="EQ105" s="97">
        <f>Seniori!EQ68</f>
        <v>0</v>
      </c>
      <c r="ER105" s="97">
        <f>Seniori!ER68</f>
        <v>0</v>
      </c>
      <c r="ES105" s="97">
        <f>Seniori!ES68</f>
        <v>0</v>
      </c>
      <c r="ET105" s="97">
        <f>Seniori!ET68</f>
        <v>0</v>
      </c>
      <c r="EU105" s="97">
        <f>Seniori!EU68</f>
        <v>0</v>
      </c>
      <c r="EV105" s="97">
        <f>Seniori!EV68</f>
        <v>0</v>
      </c>
      <c r="EW105" s="97">
        <f>Seniori!EW68</f>
        <v>0</v>
      </c>
      <c r="EX105" s="97">
        <f>Seniori!EX68</f>
        <v>0</v>
      </c>
      <c r="EY105" s="97">
        <f>Seniori!EY68</f>
        <v>0</v>
      </c>
      <c r="EZ105" s="97">
        <f>Seniori!EZ68</f>
        <v>0</v>
      </c>
      <c r="FA105" s="97">
        <f>Seniori!FA68</f>
        <v>0</v>
      </c>
      <c r="FB105" s="97">
        <f>Seniori!FB68</f>
        <v>0</v>
      </c>
      <c r="FC105" s="97">
        <f>Seniori!FC68</f>
        <v>0</v>
      </c>
      <c r="FD105" s="97">
        <f>Seniori!FD68</f>
        <v>0</v>
      </c>
      <c r="FE105" s="97">
        <f>Seniori!FE68</f>
        <v>0</v>
      </c>
      <c r="FF105" s="97">
        <f>Seniori!FF68</f>
        <v>0</v>
      </c>
      <c r="FG105" s="97">
        <f>Seniori!FG68</f>
        <v>0</v>
      </c>
      <c r="FH105" s="97">
        <f>Seniori!FH68</f>
        <v>0</v>
      </c>
      <c r="FI105" s="97">
        <f>Seniori!FI68</f>
        <v>0</v>
      </c>
      <c r="FJ105" s="97">
        <f>Seniori!FJ68</f>
        <v>0</v>
      </c>
      <c r="FK105" s="97">
        <f>Seniori!FK68</f>
        <v>0</v>
      </c>
      <c r="FL105" s="97">
        <f>Seniori!FL68</f>
        <v>0</v>
      </c>
      <c r="FM105" s="97">
        <f>Seniori!FM68</f>
        <v>0</v>
      </c>
      <c r="FN105" s="97">
        <f>Seniori!FN68</f>
        <v>0</v>
      </c>
      <c r="FO105" s="97">
        <f>Seniori!FO68</f>
        <v>0</v>
      </c>
      <c r="FP105" s="97">
        <f>Seniori!FP68</f>
        <v>0</v>
      </c>
      <c r="FQ105" s="97">
        <f>Seniori!FQ68</f>
        <v>0</v>
      </c>
      <c r="FR105" s="97">
        <f>Seniori!FR68</f>
        <v>0</v>
      </c>
      <c r="FS105" s="97">
        <f>Seniori!FS68</f>
        <v>0</v>
      </c>
      <c r="FT105" s="97">
        <f>Seniori!FT68</f>
        <v>0</v>
      </c>
      <c r="FU105" s="97">
        <f>Seniori!FU68</f>
        <v>0</v>
      </c>
      <c r="FV105" s="97">
        <f>Seniori!FV68</f>
        <v>0</v>
      </c>
      <c r="FW105" s="97">
        <f>Seniori!FW68</f>
        <v>0</v>
      </c>
      <c r="FX105" s="97">
        <f>Seniori!FX68</f>
        <v>0</v>
      </c>
      <c r="FY105" s="97">
        <f>Seniori!FY68</f>
        <v>0</v>
      </c>
      <c r="FZ105" s="97">
        <f>Seniori!FZ68</f>
        <v>0</v>
      </c>
      <c r="GA105" s="97">
        <f>Seniori!GA68</f>
        <v>0</v>
      </c>
      <c r="GB105" s="97">
        <f>Seniori!GB68</f>
        <v>0</v>
      </c>
      <c r="GC105" s="97">
        <f>Seniori!GC68</f>
        <v>0</v>
      </c>
      <c r="GD105" s="97">
        <f>Seniori!GD68</f>
        <v>0</v>
      </c>
      <c r="GE105" s="97">
        <f>Seniori!GE68</f>
        <v>0</v>
      </c>
      <c r="GF105" s="97">
        <f>Seniori!GF68</f>
        <v>0</v>
      </c>
      <c r="GG105" s="97">
        <f>Seniori!GG68</f>
        <v>0</v>
      </c>
      <c r="GH105" s="97">
        <f>Seniori!GH68</f>
        <v>0</v>
      </c>
      <c r="GI105" s="97">
        <f>Seniori!GI68</f>
        <v>0</v>
      </c>
      <c r="GJ105" s="97">
        <f>Seniori!GJ68</f>
        <v>0</v>
      </c>
      <c r="GK105" s="97">
        <f>Seniori!GK68</f>
        <v>0</v>
      </c>
      <c r="GL105" s="97">
        <f>Seniori!GL68</f>
        <v>0</v>
      </c>
      <c r="GM105" s="97">
        <f>Seniori!GM68</f>
        <v>0</v>
      </c>
      <c r="GN105" s="97">
        <f>Seniori!GN68</f>
        <v>0</v>
      </c>
      <c r="GO105" s="97">
        <f>Seniori!GO68</f>
        <v>0</v>
      </c>
      <c r="GP105" s="97">
        <f>Seniori!GP68</f>
        <v>0</v>
      </c>
      <c r="GQ105" s="97">
        <f>Seniori!GQ68</f>
        <v>0</v>
      </c>
      <c r="GR105" s="97">
        <f>Seniori!GR68</f>
        <v>0</v>
      </c>
      <c r="GS105" s="97">
        <f>Seniori!GS68</f>
        <v>0</v>
      </c>
      <c r="GT105" s="97">
        <f>Seniori!GT68</f>
        <v>0</v>
      </c>
      <c r="GU105" s="97">
        <f>Seniori!GU68</f>
        <v>0</v>
      </c>
      <c r="GV105" s="97">
        <f>Seniori!GV68</f>
        <v>0</v>
      </c>
      <c r="GW105" s="97">
        <f>Seniori!GW68</f>
        <v>0</v>
      </c>
      <c r="GX105" s="97">
        <f>Seniori!GX68</f>
        <v>0</v>
      </c>
      <c r="GY105" s="97">
        <f>Seniori!GY68</f>
        <v>0</v>
      </c>
      <c r="GZ105" s="97">
        <f>Seniori!GZ68</f>
        <v>0</v>
      </c>
      <c r="HA105" s="97">
        <f>Seniori!HA68</f>
        <v>0</v>
      </c>
      <c r="HB105" s="97">
        <f>Seniori!HB68</f>
        <v>0</v>
      </c>
      <c r="HC105" s="97">
        <f>Seniori!HC68</f>
        <v>0</v>
      </c>
      <c r="HD105" s="97">
        <f>Seniori!HD68</f>
        <v>0</v>
      </c>
      <c r="HE105" s="97">
        <f>Seniori!HE68</f>
        <v>0</v>
      </c>
      <c r="HF105" s="97">
        <f>Seniori!HF68</f>
        <v>0</v>
      </c>
      <c r="HG105" s="97">
        <f>Seniori!HG68</f>
        <v>0</v>
      </c>
      <c r="HH105" s="97">
        <f>Seniori!HH68</f>
        <v>0</v>
      </c>
      <c r="HI105" s="97">
        <f>Seniori!HI68</f>
        <v>0</v>
      </c>
      <c r="HJ105" s="97">
        <f>Seniori!HJ68</f>
        <v>0</v>
      </c>
      <c r="HK105" s="97">
        <f>Seniori!HK68</f>
        <v>0</v>
      </c>
      <c r="HL105" s="97">
        <f>Seniori!HL68</f>
        <v>0</v>
      </c>
      <c r="HM105" s="97">
        <f>Seniori!HM68</f>
        <v>0</v>
      </c>
      <c r="HN105" s="97">
        <f>Seniori!HN68</f>
        <v>0</v>
      </c>
      <c r="HO105" s="97">
        <f>Seniori!HO68</f>
        <v>0</v>
      </c>
      <c r="HP105" s="97">
        <f>Seniori!HP68</f>
        <v>0</v>
      </c>
      <c r="HQ105" s="97">
        <f>Seniori!HQ68</f>
        <v>0</v>
      </c>
      <c r="HR105" s="97">
        <f>Seniori!HR68</f>
        <v>0</v>
      </c>
      <c r="HS105" s="97">
        <f>Seniori!HS68</f>
        <v>0</v>
      </c>
      <c r="HT105" s="97">
        <f>Seniori!HT68</f>
        <v>0</v>
      </c>
      <c r="HU105" s="97">
        <f>Seniori!HU68</f>
        <v>0</v>
      </c>
      <c r="HV105" s="97">
        <f>Seniori!HV68</f>
        <v>0</v>
      </c>
      <c r="HW105" s="97">
        <f>Seniori!HW68</f>
        <v>0</v>
      </c>
      <c r="HX105" s="97">
        <f>Seniori!HX68</f>
        <v>0</v>
      </c>
      <c r="HY105" s="97">
        <f>Seniori!HY68</f>
        <v>0</v>
      </c>
      <c r="HZ105" s="97">
        <f>Seniori!HZ68</f>
        <v>0</v>
      </c>
      <c r="IA105" s="97">
        <f>Seniori!IA68</f>
        <v>0</v>
      </c>
      <c r="IB105" s="97">
        <f>Seniori!IB68</f>
        <v>0</v>
      </c>
      <c r="IC105" s="97">
        <f>Seniori!IC68</f>
        <v>0</v>
      </c>
      <c r="ID105" s="97">
        <f>Seniori!ID68</f>
        <v>0</v>
      </c>
      <c r="IE105" s="97">
        <f>Seniori!IE68</f>
        <v>0</v>
      </c>
      <c r="IF105" s="97">
        <f>Seniori!IF68</f>
        <v>0</v>
      </c>
      <c r="IG105" s="97">
        <f>Seniori!IG68</f>
        <v>0</v>
      </c>
      <c r="IH105" s="97">
        <f>Seniori!IH68</f>
        <v>0</v>
      </c>
      <c r="II105" s="97">
        <f>Seniori!II68</f>
        <v>0</v>
      </c>
      <c r="IJ105" s="97">
        <f>Seniori!IJ68</f>
        <v>0</v>
      </c>
      <c r="IK105" s="97">
        <f>Seniori!IK68</f>
        <v>0</v>
      </c>
      <c r="IL105" s="97">
        <f>Seniori!IL68</f>
        <v>0</v>
      </c>
      <c r="IM105" s="97">
        <f>Seniori!IM68</f>
        <v>0</v>
      </c>
      <c r="IN105" s="97">
        <f>Seniori!IN68</f>
        <v>0</v>
      </c>
      <c r="IO105" s="97">
        <f>Seniori!IO68</f>
        <v>0</v>
      </c>
      <c r="IP105" s="97">
        <f>Seniori!IP68</f>
        <v>0</v>
      </c>
      <c r="IQ105" s="97">
        <f>Seniori!IQ68</f>
        <v>0</v>
      </c>
      <c r="IR105" s="97">
        <f>Seniori!IR68</f>
        <v>0</v>
      </c>
      <c r="IS105" s="97">
        <f>Seniori!IS68</f>
        <v>0</v>
      </c>
      <c r="IT105" s="97">
        <f>Seniori!IT68</f>
        <v>0</v>
      </c>
      <c r="IU105" s="97">
        <f>Seniori!IU68</f>
        <v>0</v>
      </c>
      <c r="IV105" s="97">
        <f>Seniori!IV68</f>
        <v>0</v>
      </c>
      <c r="IW105" s="97">
        <f>Seniori!IW68</f>
        <v>0</v>
      </c>
      <c r="IX105" s="97">
        <f>Seniori!IX68</f>
        <v>0</v>
      </c>
      <c r="IY105" s="97">
        <f>Seniori!IY68</f>
        <v>0</v>
      </c>
      <c r="IZ105" s="97">
        <f>Seniori!IZ68</f>
        <v>0</v>
      </c>
      <c r="JA105" s="97">
        <f>Seniori!JA68</f>
        <v>0</v>
      </c>
      <c r="JB105" s="97">
        <f>Seniori!JB68</f>
        <v>0</v>
      </c>
      <c r="JC105" s="97">
        <f>Seniori!JC68</f>
        <v>0</v>
      </c>
      <c r="JD105" s="97">
        <f>Seniori!JD68</f>
        <v>0</v>
      </c>
      <c r="JE105" s="97">
        <f>Seniori!JE68</f>
        <v>0</v>
      </c>
      <c r="JF105" s="97">
        <f>Seniori!JF68</f>
        <v>0</v>
      </c>
      <c r="JG105" s="97">
        <f>Seniori!JG68</f>
        <v>0</v>
      </c>
      <c r="JH105" s="97">
        <f>Seniori!JH68</f>
        <v>0</v>
      </c>
      <c r="JI105" s="97">
        <f>Seniori!JI68</f>
        <v>0</v>
      </c>
      <c r="JJ105" s="97">
        <f>Seniori!JJ68</f>
        <v>0</v>
      </c>
      <c r="JK105" s="97">
        <f>Seniori!JK68</f>
        <v>0</v>
      </c>
      <c r="JL105" s="97">
        <f>Seniori!JL68</f>
        <v>0</v>
      </c>
      <c r="JM105" s="97">
        <f>Seniori!JM68</f>
        <v>0</v>
      </c>
      <c r="JN105" s="97">
        <f>Seniori!JN68</f>
        <v>0</v>
      </c>
      <c r="JO105" s="97">
        <f>Seniori!JO68</f>
        <v>0</v>
      </c>
      <c r="JP105" s="97">
        <f>Seniori!JP68</f>
        <v>0</v>
      </c>
      <c r="JQ105" s="97">
        <f>Seniori!JQ68</f>
        <v>0</v>
      </c>
      <c r="JR105" s="97">
        <f>Seniori!JR68</f>
        <v>0</v>
      </c>
      <c r="JS105" s="97">
        <f>Seniori!JS68</f>
        <v>0</v>
      </c>
      <c r="JT105" s="97">
        <f>Seniori!JT68</f>
        <v>0</v>
      </c>
      <c r="JU105" s="97">
        <f>Seniori!JU68</f>
        <v>0</v>
      </c>
      <c r="JV105" s="97">
        <f>Seniori!JV68</f>
        <v>0</v>
      </c>
      <c r="JW105" s="97">
        <f>Seniori!JW68</f>
        <v>0</v>
      </c>
      <c r="JX105" s="97">
        <f>Seniori!JX68</f>
        <v>0</v>
      </c>
      <c r="JY105" s="97">
        <f>Seniori!JY68</f>
        <v>0</v>
      </c>
      <c r="JZ105" s="97">
        <f>Seniori!JZ68</f>
        <v>0</v>
      </c>
      <c r="KA105" s="97">
        <f>Seniori!KA68</f>
        <v>0</v>
      </c>
      <c r="KB105" s="97">
        <f>Seniori!KB68</f>
        <v>0</v>
      </c>
      <c r="KC105" s="97">
        <f>Seniori!KC68</f>
        <v>0</v>
      </c>
      <c r="KD105" s="97">
        <f>Seniori!KD68</f>
        <v>0</v>
      </c>
      <c r="KE105" s="97">
        <f>Seniori!KE68</f>
        <v>0</v>
      </c>
      <c r="KF105" s="97">
        <f>Seniori!KF68</f>
        <v>0</v>
      </c>
      <c r="KG105" s="97">
        <f>Seniori!KG68</f>
        <v>0</v>
      </c>
      <c r="KH105" s="97">
        <f>Seniori!KH68</f>
        <v>0</v>
      </c>
      <c r="KI105" s="97">
        <f>Seniori!KI68</f>
        <v>0</v>
      </c>
      <c r="KJ105" s="97">
        <f>Seniori!KJ68</f>
        <v>0</v>
      </c>
      <c r="KK105" s="97">
        <f>Seniori!KK68</f>
        <v>0</v>
      </c>
      <c r="KL105" s="97">
        <f>Seniori!KL68</f>
        <v>0</v>
      </c>
      <c r="KM105" s="97">
        <f>Seniori!KM68</f>
        <v>0</v>
      </c>
      <c r="KN105" s="97">
        <f>Seniori!KN68</f>
        <v>0</v>
      </c>
      <c r="KO105" s="97">
        <f>Seniori!KO68</f>
        <v>0</v>
      </c>
      <c r="KP105" s="97">
        <f>Seniori!KP68</f>
        <v>0</v>
      </c>
      <c r="KQ105" s="97">
        <f>Seniori!KQ68</f>
        <v>0</v>
      </c>
      <c r="KR105" s="97">
        <f>Seniori!KR68</f>
        <v>0</v>
      </c>
      <c r="KS105" s="97">
        <f>Seniori!KS68</f>
        <v>0</v>
      </c>
      <c r="KT105" s="97">
        <f>Seniori!KT68</f>
        <v>0</v>
      </c>
      <c r="KU105" s="97">
        <f>Seniori!KU68</f>
        <v>0</v>
      </c>
      <c r="KV105" s="97">
        <f>Seniori!KV68</f>
        <v>0</v>
      </c>
      <c r="KW105" s="97">
        <f>Seniori!KW68</f>
        <v>0</v>
      </c>
      <c r="KX105" s="97">
        <f>Seniori!KX68</f>
        <v>0</v>
      </c>
      <c r="KY105" s="97">
        <f>Seniori!KY68</f>
        <v>0</v>
      </c>
      <c r="KZ105" s="97">
        <f>Seniori!KZ68</f>
        <v>0</v>
      </c>
      <c r="LA105" s="97">
        <f>Seniori!LA68</f>
        <v>0</v>
      </c>
      <c r="LB105" s="97">
        <f>Seniori!LB68</f>
        <v>0</v>
      </c>
      <c r="LC105" s="97">
        <f>Seniori!LC68</f>
        <v>0</v>
      </c>
      <c r="LD105" s="97">
        <f>Seniori!LD68</f>
        <v>0</v>
      </c>
      <c r="LE105" s="97">
        <f>Seniori!LE68</f>
        <v>0</v>
      </c>
      <c r="LF105" s="97">
        <f>Seniori!LF68</f>
        <v>0</v>
      </c>
      <c r="LG105" s="97">
        <f>Seniori!LG68</f>
        <v>0</v>
      </c>
      <c r="LH105" s="97">
        <f>Seniori!LH68</f>
        <v>0</v>
      </c>
      <c r="LI105" s="97">
        <f>Seniori!LI68</f>
        <v>0</v>
      </c>
      <c r="LJ105" s="97">
        <f>Seniori!LJ68</f>
        <v>0</v>
      </c>
      <c r="LK105" s="97">
        <f>Seniori!LK68</f>
        <v>0</v>
      </c>
      <c r="LL105" s="97">
        <f>Seniori!LL68</f>
        <v>0</v>
      </c>
      <c r="LM105" s="97">
        <f>Seniori!LM68</f>
        <v>0</v>
      </c>
      <c r="LN105" s="97">
        <f>Seniori!LN68</f>
        <v>0</v>
      </c>
      <c r="LO105" s="97">
        <f>Seniori!LO68</f>
        <v>0</v>
      </c>
      <c r="LP105" s="97">
        <f>Seniori!LP68</f>
        <v>0</v>
      </c>
      <c r="LQ105" s="97">
        <f>Seniori!LQ68</f>
        <v>0</v>
      </c>
      <c r="LR105" s="97">
        <f>Seniori!LR68</f>
        <v>0</v>
      </c>
      <c r="LS105" s="97">
        <f>Seniori!LS68</f>
        <v>0</v>
      </c>
      <c r="LT105" s="97">
        <f>Seniori!LT68</f>
        <v>0</v>
      </c>
      <c r="LU105" s="97">
        <f>Seniori!LU68</f>
        <v>0</v>
      </c>
      <c r="LV105" s="97">
        <f>Seniori!LV68</f>
        <v>0</v>
      </c>
      <c r="LW105" s="97">
        <f>Seniori!LW68</f>
        <v>0</v>
      </c>
      <c r="LX105" s="97">
        <f>Seniori!LX68</f>
        <v>0</v>
      </c>
      <c r="LY105" s="97">
        <f>Seniori!LY68</f>
        <v>0</v>
      </c>
      <c r="LZ105" s="97">
        <f>Seniori!LZ68</f>
        <v>0</v>
      </c>
      <c r="MA105" s="97">
        <f>Seniori!MA68</f>
        <v>0</v>
      </c>
      <c r="MB105" s="97">
        <f>Seniori!MB68</f>
        <v>0</v>
      </c>
      <c r="MC105" s="97">
        <f>Seniori!MC68</f>
        <v>0</v>
      </c>
      <c r="MD105" s="97">
        <f>Seniori!MD68</f>
        <v>0</v>
      </c>
      <c r="ME105" s="97">
        <f>Seniori!ME68</f>
        <v>0</v>
      </c>
      <c r="MF105" s="97">
        <f>Seniori!MF68</f>
        <v>0</v>
      </c>
      <c r="MG105" s="97">
        <f>Seniori!MG68</f>
        <v>0</v>
      </c>
      <c r="MH105" s="97">
        <f>Seniori!MH68</f>
        <v>0</v>
      </c>
      <c r="MI105" s="97">
        <f>Seniori!MI68</f>
        <v>0</v>
      </c>
      <c r="MJ105" s="97">
        <f>Seniori!MJ68</f>
        <v>0</v>
      </c>
      <c r="MK105" s="97">
        <f>Seniori!MK68</f>
        <v>0</v>
      </c>
      <c r="ML105" s="97">
        <f>Seniori!ML68</f>
        <v>0</v>
      </c>
      <c r="MM105" s="97">
        <f>Seniori!MM68</f>
        <v>0</v>
      </c>
      <c r="MN105" s="97">
        <f>Seniori!MN68</f>
        <v>0</v>
      </c>
      <c r="MO105" s="97">
        <f>Seniori!MO68</f>
        <v>0</v>
      </c>
      <c r="MP105" s="97">
        <f>Seniori!MP68</f>
        <v>0</v>
      </c>
      <c r="MQ105" s="97">
        <f>Seniori!MQ68</f>
        <v>0</v>
      </c>
      <c r="MR105" s="97">
        <f>Seniori!MR68</f>
        <v>0</v>
      </c>
      <c r="MS105" s="97">
        <f>Seniori!MS68</f>
        <v>0</v>
      </c>
      <c r="MT105" s="97">
        <f>Seniori!MT68</f>
        <v>0</v>
      </c>
      <c r="MU105" s="97">
        <f>Seniori!MU68</f>
        <v>0</v>
      </c>
      <c r="MV105" s="97">
        <f>Seniori!MV68</f>
        <v>0</v>
      </c>
      <c r="MW105" s="97">
        <f>Seniori!MW68</f>
        <v>0</v>
      </c>
      <c r="MX105" s="97">
        <f>Seniori!MX68</f>
        <v>0</v>
      </c>
      <c r="MY105" s="97">
        <f>Seniori!MY68</f>
        <v>0</v>
      </c>
      <c r="MZ105" s="97">
        <f>Seniori!MZ68</f>
        <v>0</v>
      </c>
      <c r="NA105" s="97">
        <f>Seniori!NA68</f>
        <v>0</v>
      </c>
      <c r="NB105" s="97">
        <f>Seniori!NB68</f>
        <v>0</v>
      </c>
      <c r="NC105" s="97">
        <f>Seniori!NC68</f>
        <v>0</v>
      </c>
      <c r="ND105" s="97">
        <f>Seniori!ND68</f>
        <v>0</v>
      </c>
      <c r="NE105" s="97">
        <f>Seniori!NE68</f>
        <v>0</v>
      </c>
      <c r="NF105" s="97">
        <f>Seniori!NF68</f>
        <v>0</v>
      </c>
      <c r="NG105" s="97">
        <f>Seniori!NG68</f>
        <v>0</v>
      </c>
      <c r="NH105" s="97">
        <f>Seniori!NH68</f>
        <v>0</v>
      </c>
      <c r="NI105" s="97">
        <f>Seniori!NI68</f>
        <v>0</v>
      </c>
      <c r="NJ105" s="97">
        <f>Seniori!NJ68</f>
        <v>0</v>
      </c>
      <c r="NK105" s="97">
        <f>Seniori!NK68</f>
        <v>0</v>
      </c>
      <c r="NL105" s="97">
        <f>Seniori!NL68</f>
        <v>0</v>
      </c>
      <c r="NM105" s="97">
        <f>Seniori!NM68</f>
        <v>0</v>
      </c>
      <c r="NN105" s="97">
        <f>Seniori!NN68</f>
        <v>0</v>
      </c>
      <c r="NO105" s="97">
        <f>Seniori!NO68</f>
        <v>0</v>
      </c>
      <c r="NP105" s="97">
        <f>Seniori!NP68</f>
        <v>0</v>
      </c>
      <c r="NQ105" s="97">
        <f>Seniori!NQ68</f>
        <v>0</v>
      </c>
      <c r="NR105" s="97">
        <f>Seniori!NR68</f>
        <v>0</v>
      </c>
      <c r="NS105" s="97">
        <f>Seniori!NS68</f>
        <v>0</v>
      </c>
      <c r="NT105" s="97">
        <f>Seniori!NT68</f>
        <v>0</v>
      </c>
      <c r="NU105" s="97">
        <f>Seniori!NU68</f>
        <v>0</v>
      </c>
      <c r="NV105" s="97">
        <f>Seniori!NV68</f>
        <v>0</v>
      </c>
      <c r="NW105" s="97">
        <f>Seniori!NW68</f>
        <v>0</v>
      </c>
      <c r="NX105" s="97">
        <f>Seniori!NX68</f>
        <v>0</v>
      </c>
      <c r="NY105" s="97">
        <f>Seniori!NY68</f>
        <v>0</v>
      </c>
      <c r="NZ105" s="97">
        <f>Seniori!NZ68</f>
        <v>0</v>
      </c>
      <c r="OA105" s="97">
        <f>Seniori!OA68</f>
        <v>0</v>
      </c>
      <c r="OB105" s="97">
        <f>Seniori!OB68</f>
        <v>0</v>
      </c>
      <c r="OC105" s="97">
        <f>Seniori!OC68</f>
        <v>0</v>
      </c>
      <c r="OD105" s="97">
        <f>Seniori!OD68</f>
        <v>0</v>
      </c>
      <c r="OE105" s="97">
        <f>Seniori!OE68</f>
        <v>0</v>
      </c>
      <c r="OF105" s="97">
        <f>Seniori!OF68</f>
        <v>0</v>
      </c>
      <c r="OG105" s="97">
        <f>Seniori!OG68</f>
        <v>0</v>
      </c>
      <c r="OH105" s="97">
        <f>Seniori!OH68</f>
        <v>0</v>
      </c>
      <c r="OI105" s="97">
        <f>Seniori!OI68</f>
        <v>0</v>
      </c>
      <c r="OJ105" s="97">
        <f>Seniori!OJ68</f>
        <v>0</v>
      </c>
      <c r="OK105" s="97">
        <f>Seniori!OK68</f>
        <v>0</v>
      </c>
      <c r="OL105" s="97">
        <f>Seniori!OL68</f>
        <v>0</v>
      </c>
      <c r="OM105" s="97">
        <f>Seniori!OM68</f>
        <v>0</v>
      </c>
      <c r="ON105" s="97">
        <f>Seniori!ON68</f>
        <v>0</v>
      </c>
      <c r="OO105" s="97">
        <f>Seniori!OO68</f>
        <v>0</v>
      </c>
      <c r="OP105" s="97">
        <f>Seniori!OP68</f>
        <v>0</v>
      </c>
      <c r="OQ105" s="97">
        <f>Seniori!OQ68</f>
        <v>0</v>
      </c>
      <c r="OR105" s="97">
        <f>Seniori!OR68</f>
        <v>0</v>
      </c>
      <c r="OS105" s="97">
        <f>Seniori!OS68</f>
        <v>0</v>
      </c>
      <c r="OT105" s="97">
        <f>Seniori!OT68</f>
        <v>0</v>
      </c>
      <c r="OU105" s="97">
        <f>Seniori!OU68</f>
        <v>0</v>
      </c>
      <c r="OV105" s="97">
        <f>Seniori!OV68</f>
        <v>0</v>
      </c>
      <c r="OW105" s="97">
        <f>Seniori!OW68</f>
        <v>0</v>
      </c>
      <c r="OX105" s="97">
        <f>Seniori!OX68</f>
        <v>0</v>
      </c>
      <c r="OY105" s="97">
        <f>Seniori!OY68</f>
        <v>0</v>
      </c>
      <c r="OZ105" s="97">
        <f>Seniori!OZ68</f>
        <v>0</v>
      </c>
      <c r="PA105" s="97">
        <f>Seniori!PA68</f>
        <v>0</v>
      </c>
      <c r="PB105" s="97">
        <f>Seniori!PB68</f>
        <v>0</v>
      </c>
      <c r="PC105" s="97">
        <f>Seniori!PC68</f>
        <v>0</v>
      </c>
      <c r="PD105" s="97">
        <f>Seniori!PD68</f>
        <v>0</v>
      </c>
      <c r="PE105" s="97">
        <f>Seniori!PE68</f>
        <v>0</v>
      </c>
      <c r="PF105" s="97">
        <f>Seniori!PF68</f>
        <v>0</v>
      </c>
      <c r="PG105" s="97">
        <f>Seniori!PG68</f>
        <v>0</v>
      </c>
      <c r="PH105" s="97">
        <f>Seniori!PH68</f>
        <v>0</v>
      </c>
      <c r="PI105" s="97">
        <f>Seniori!PI68</f>
        <v>0</v>
      </c>
      <c r="PJ105" s="97">
        <f>Seniori!PJ68</f>
        <v>0</v>
      </c>
      <c r="PK105" s="97">
        <f>Seniori!PK68</f>
        <v>0</v>
      </c>
      <c r="PL105" s="97">
        <f>Seniori!PL68</f>
        <v>0</v>
      </c>
      <c r="PM105" s="97">
        <f>Seniori!PM68</f>
        <v>0</v>
      </c>
      <c r="PN105" s="97">
        <f>Seniori!PN68</f>
        <v>0</v>
      </c>
      <c r="PO105" s="97">
        <f>Seniori!PO68</f>
        <v>0</v>
      </c>
      <c r="PP105" s="97">
        <f>Seniori!PP68</f>
        <v>0</v>
      </c>
      <c r="PQ105" s="97">
        <f>Seniori!PQ68</f>
        <v>0</v>
      </c>
      <c r="PR105" s="97">
        <f>Seniori!PR68</f>
        <v>0</v>
      </c>
      <c r="PS105" s="97">
        <f>Seniori!PS68</f>
        <v>0</v>
      </c>
      <c r="PT105" s="97">
        <f>Seniori!PT68</f>
        <v>0</v>
      </c>
      <c r="PU105" s="97">
        <f>Seniori!PU68</f>
        <v>0</v>
      </c>
      <c r="PV105" s="97">
        <f>Seniori!PV68</f>
        <v>0</v>
      </c>
      <c r="PW105" s="97">
        <f>Seniori!PW68</f>
        <v>0</v>
      </c>
      <c r="PX105" s="97">
        <f>Seniori!PX68</f>
        <v>0</v>
      </c>
      <c r="PY105" s="97">
        <f>Seniori!PY68</f>
        <v>0</v>
      </c>
      <c r="PZ105" s="97">
        <f>Seniori!PZ68</f>
        <v>0</v>
      </c>
      <c r="QA105" s="97">
        <f>Seniori!QA68</f>
        <v>0</v>
      </c>
      <c r="QB105" s="97">
        <f>Seniori!QB68</f>
        <v>0</v>
      </c>
      <c r="QC105" s="97">
        <f>Seniori!QC68</f>
        <v>0</v>
      </c>
      <c r="QD105" s="97">
        <f>Seniori!QD68</f>
        <v>0</v>
      </c>
      <c r="QE105" s="97">
        <f>Seniori!QE68</f>
        <v>0</v>
      </c>
      <c r="QF105" s="97">
        <f>Seniori!QF68</f>
        <v>0</v>
      </c>
      <c r="QG105" s="97">
        <f>Seniori!QG68</f>
        <v>0</v>
      </c>
      <c r="QH105" s="97">
        <f>Seniori!QH68</f>
        <v>0</v>
      </c>
      <c r="QI105" s="97">
        <f>Seniori!QI68</f>
        <v>0</v>
      </c>
      <c r="QJ105" s="97">
        <f>Seniori!QJ68</f>
        <v>0</v>
      </c>
      <c r="QK105" s="97">
        <f>Seniori!QK68</f>
        <v>0</v>
      </c>
      <c r="QL105" s="97">
        <f>Seniori!QL68</f>
        <v>0</v>
      </c>
      <c r="QM105" s="97">
        <f>Seniori!QM68</f>
        <v>0</v>
      </c>
      <c r="QN105" s="97">
        <f>Seniori!QN68</f>
        <v>0</v>
      </c>
      <c r="QO105" s="97">
        <f>Seniori!QO68</f>
        <v>0</v>
      </c>
      <c r="QP105" s="97">
        <f>Seniori!QP68</f>
        <v>0</v>
      </c>
      <c r="QQ105" s="97">
        <f>Seniori!QQ68</f>
        <v>0</v>
      </c>
      <c r="QR105" s="97">
        <f>Seniori!QR68</f>
        <v>0</v>
      </c>
      <c r="QS105" s="97">
        <f>Seniori!QS68</f>
        <v>0</v>
      </c>
      <c r="QT105" s="97">
        <f>Seniori!QT68</f>
        <v>0</v>
      </c>
      <c r="QU105" s="97">
        <f>Seniori!QU68</f>
        <v>0</v>
      </c>
      <c r="QV105" s="97">
        <f>Seniori!QV68</f>
        <v>0</v>
      </c>
      <c r="QW105" s="97">
        <f>Seniori!QW68</f>
        <v>0</v>
      </c>
      <c r="QX105" s="97">
        <f>Seniori!QX68</f>
        <v>0</v>
      </c>
      <c r="QY105" s="97">
        <f>Seniori!QY68</f>
        <v>0</v>
      </c>
      <c r="QZ105" s="97">
        <f>Seniori!QZ68</f>
        <v>0</v>
      </c>
      <c r="RA105" s="97">
        <f>Seniori!RA68</f>
        <v>0</v>
      </c>
      <c r="RB105" s="97">
        <f>Seniori!RB68</f>
        <v>0</v>
      </c>
      <c r="RC105" s="97">
        <f>Seniori!RC68</f>
        <v>0</v>
      </c>
      <c r="RD105" s="97">
        <f>Seniori!RD68</f>
        <v>0</v>
      </c>
      <c r="RE105" s="97">
        <f>Seniori!RE68</f>
        <v>0</v>
      </c>
      <c r="RF105" s="97">
        <f>Seniori!RF68</f>
        <v>0</v>
      </c>
      <c r="RG105" s="97">
        <f>Seniori!RG68</f>
        <v>0</v>
      </c>
      <c r="RH105" s="97">
        <f>Seniori!RH68</f>
        <v>0</v>
      </c>
      <c r="RI105" s="97">
        <f>Seniori!RI68</f>
        <v>0</v>
      </c>
      <c r="RJ105" s="97">
        <f>Seniori!RJ68</f>
        <v>0</v>
      </c>
      <c r="RK105" s="97">
        <f>Seniori!RK68</f>
        <v>0</v>
      </c>
      <c r="RL105" s="97">
        <f>Seniori!RL68</f>
        <v>0</v>
      </c>
      <c r="RM105" s="97">
        <f>Seniori!RM68</f>
        <v>0</v>
      </c>
      <c r="RN105" s="97">
        <f>Seniori!RN68</f>
        <v>0</v>
      </c>
      <c r="RO105" s="97">
        <f>Seniori!RO68</f>
        <v>0</v>
      </c>
      <c r="RP105" s="97">
        <f>Seniori!RP68</f>
        <v>0</v>
      </c>
      <c r="RQ105" s="97">
        <f>Seniori!RQ68</f>
        <v>0</v>
      </c>
      <c r="RR105" s="97">
        <f>Seniori!RR68</f>
        <v>0</v>
      </c>
      <c r="RS105" s="97">
        <f>Seniori!RS68</f>
        <v>0</v>
      </c>
      <c r="RT105" s="97">
        <f>Seniori!RT68</f>
        <v>0</v>
      </c>
      <c r="RU105" s="97">
        <f>Seniori!RU68</f>
        <v>0</v>
      </c>
      <c r="RV105" s="97">
        <f>Seniori!RV68</f>
        <v>0</v>
      </c>
      <c r="RW105" s="97">
        <f>Seniori!RW68</f>
        <v>0</v>
      </c>
      <c r="RX105" s="97">
        <f>Seniori!RX68</f>
        <v>0</v>
      </c>
      <c r="RY105" s="97">
        <f>Seniori!RY68</f>
        <v>0</v>
      </c>
      <c r="RZ105" s="97">
        <f>Seniori!RZ68</f>
        <v>0</v>
      </c>
      <c r="SA105" s="97">
        <f>Seniori!SA68</f>
        <v>0</v>
      </c>
      <c r="SB105" s="97">
        <f>Seniori!SB68</f>
        <v>0</v>
      </c>
      <c r="SC105" s="97">
        <f>Seniori!SC68</f>
        <v>0</v>
      </c>
      <c r="SD105" s="97">
        <f>Seniori!SD68</f>
        <v>0</v>
      </c>
      <c r="SE105" s="97">
        <f>Seniori!SE68</f>
        <v>0</v>
      </c>
      <c r="SF105" s="97">
        <f>Seniori!SF68</f>
        <v>0</v>
      </c>
      <c r="SG105" s="97">
        <f>Seniori!SG68</f>
        <v>0</v>
      </c>
      <c r="SH105" s="97">
        <f>Seniori!SH68</f>
        <v>0</v>
      </c>
      <c r="SI105" s="97">
        <f>Seniori!SI68</f>
        <v>0</v>
      </c>
      <c r="SJ105" s="97">
        <f>Seniori!SJ68</f>
        <v>0</v>
      </c>
      <c r="SK105" s="97">
        <f>Seniori!SK68</f>
        <v>0</v>
      </c>
      <c r="SL105" s="97">
        <f>Seniori!SL68</f>
        <v>0</v>
      </c>
      <c r="SM105" s="97">
        <f>Seniori!SM68</f>
        <v>0</v>
      </c>
      <c r="SN105" s="97">
        <f>Seniori!SN68</f>
        <v>0</v>
      </c>
      <c r="SO105" s="97">
        <f>Seniori!SO68</f>
        <v>0</v>
      </c>
      <c r="SP105" s="97">
        <f>Seniori!SP68</f>
        <v>0</v>
      </c>
      <c r="SQ105" s="97">
        <f>Seniori!SQ68</f>
        <v>0</v>
      </c>
      <c r="SR105" s="97">
        <f>Seniori!SR68</f>
        <v>0</v>
      </c>
      <c r="SS105" s="97">
        <f>Seniori!SS68</f>
        <v>0</v>
      </c>
      <c r="ST105" s="97">
        <f>Seniori!ST68</f>
        <v>0</v>
      </c>
      <c r="SU105" s="97">
        <f>Seniori!SU68</f>
        <v>0</v>
      </c>
      <c r="SV105" s="97">
        <f>Seniori!SV68</f>
        <v>0</v>
      </c>
      <c r="SW105" s="97">
        <f>Seniori!SW68</f>
        <v>0</v>
      </c>
      <c r="SX105" s="97">
        <f>Seniori!SX68</f>
        <v>0</v>
      </c>
      <c r="SY105" s="97">
        <f>Seniori!SY68</f>
        <v>0</v>
      </c>
      <c r="SZ105" s="97">
        <f>Seniori!SZ68</f>
        <v>0</v>
      </c>
      <c r="TA105" s="97">
        <f>Seniori!TA68</f>
        <v>0</v>
      </c>
      <c r="TB105" s="97">
        <f>Seniori!TB68</f>
        <v>0</v>
      </c>
    </row>
    <row r="106" spans="1:522" s="1" customFormat="1" ht="18" customHeight="1" x14ac:dyDescent="0.2">
      <c r="A106" s="12"/>
      <c r="B106" s="11"/>
      <c r="E106" s="4" t="s">
        <v>284</v>
      </c>
      <c r="F106" s="9">
        <v>6693</v>
      </c>
      <c r="G106" s="9" t="s">
        <v>95</v>
      </c>
      <c r="H106" s="4"/>
      <c r="I106" s="1">
        <f t="shared" si="14"/>
        <v>9</v>
      </c>
      <c r="J106" s="12"/>
      <c r="K106" s="97">
        <f>Seniori!K61</f>
        <v>0</v>
      </c>
      <c r="L106" s="97">
        <f>Seniori!L61</f>
        <v>0</v>
      </c>
      <c r="M106" s="97">
        <f>Seniori!M61</f>
        <v>0</v>
      </c>
      <c r="N106" s="97">
        <f>Seniori!N61</f>
        <v>0</v>
      </c>
      <c r="O106" s="97">
        <f>Seniori!O61</f>
        <v>0</v>
      </c>
      <c r="P106" s="97">
        <f>Seniori!P61</f>
        <v>0</v>
      </c>
      <c r="Q106" s="97">
        <f>Seniori!Q61</f>
        <v>0</v>
      </c>
      <c r="R106" s="97">
        <f>Seniori!R61</f>
        <v>0</v>
      </c>
      <c r="S106" s="97">
        <f>Seniori!S61</f>
        <v>0</v>
      </c>
      <c r="T106" s="97">
        <f>Seniori!T61</f>
        <v>0</v>
      </c>
      <c r="U106" s="97">
        <f>Seniori!U61</f>
        <v>0</v>
      </c>
      <c r="V106" s="97">
        <f>Seniori!V61</f>
        <v>0</v>
      </c>
      <c r="W106" s="97">
        <f>Seniori!W61</f>
        <v>0</v>
      </c>
      <c r="X106" s="97">
        <f>Seniori!X61</f>
        <v>0</v>
      </c>
      <c r="Y106" s="97">
        <f>Seniori!Y61</f>
        <v>0</v>
      </c>
      <c r="Z106" s="97">
        <f>Seniori!Z61</f>
        <v>0</v>
      </c>
      <c r="AA106" s="97">
        <f>Seniori!AA61</f>
        <v>0</v>
      </c>
      <c r="AB106" s="97">
        <f>Seniori!AB61</f>
        <v>0</v>
      </c>
      <c r="AC106" s="97">
        <f>Seniori!AC61</f>
        <v>0</v>
      </c>
      <c r="AD106" s="97">
        <f>Seniori!AD61</f>
        <v>0</v>
      </c>
      <c r="AE106" s="97">
        <f>Seniori!AE61</f>
        <v>0</v>
      </c>
      <c r="AF106" s="97">
        <f>Seniori!AF61</f>
        <v>0</v>
      </c>
      <c r="AG106" s="97">
        <f>Seniori!AG61</f>
        <v>0</v>
      </c>
      <c r="AH106" s="97">
        <f>Seniori!AH61</f>
        <v>0</v>
      </c>
      <c r="AI106" s="97">
        <f>Seniori!AI61</f>
        <v>0</v>
      </c>
      <c r="AJ106" s="97">
        <f>Seniori!AJ61</f>
        <v>0</v>
      </c>
      <c r="AK106" s="97">
        <f>Seniori!AK61</f>
        <v>0</v>
      </c>
      <c r="AL106" s="97">
        <f>Seniori!AL61</f>
        <v>0</v>
      </c>
      <c r="AM106" s="97">
        <f>Seniori!AM61</f>
        <v>0</v>
      </c>
      <c r="AN106" s="97">
        <f>Seniori!AN61</f>
        <v>0</v>
      </c>
      <c r="AO106" s="97">
        <f>Seniori!AO61</f>
        <v>0</v>
      </c>
      <c r="AP106" s="97">
        <f>Seniori!AP61</f>
        <v>0</v>
      </c>
      <c r="AQ106" s="97">
        <f>Seniori!AQ61</f>
        <v>0</v>
      </c>
      <c r="AR106" s="97">
        <f>Seniori!AR61</f>
        <v>0</v>
      </c>
      <c r="AS106" s="97">
        <f>Seniori!AS61</f>
        <v>0</v>
      </c>
      <c r="AT106" s="97">
        <f>Seniori!AT61</f>
        <v>0</v>
      </c>
      <c r="AU106" s="97">
        <f>Seniori!AU61</f>
        <v>0</v>
      </c>
      <c r="AV106" s="97">
        <f>Seniori!AV61</f>
        <v>0</v>
      </c>
      <c r="AW106" s="97">
        <f>Seniori!AW61</f>
        <v>0</v>
      </c>
      <c r="AX106" s="97">
        <f>Seniori!AX61</f>
        <v>0</v>
      </c>
      <c r="AY106" s="97">
        <f>Seniori!AY61</f>
        <v>0</v>
      </c>
      <c r="AZ106" s="97">
        <f>Seniori!AZ61</f>
        <v>0</v>
      </c>
      <c r="BA106" s="97">
        <f>Seniori!BA61</f>
        <v>0</v>
      </c>
      <c r="BB106" s="97">
        <f>Seniori!BB61</f>
        <v>0</v>
      </c>
      <c r="BC106" s="97">
        <f>Seniori!BC61</f>
        <v>0</v>
      </c>
      <c r="BD106" s="97">
        <f>Seniori!BD61</f>
        <v>0</v>
      </c>
      <c r="BE106" s="97">
        <f>Seniori!BE61</f>
        <v>0</v>
      </c>
      <c r="BF106" s="97">
        <f>Seniori!BF61</f>
        <v>0</v>
      </c>
      <c r="BG106" s="97">
        <f>Seniori!BG61</f>
        <v>0</v>
      </c>
      <c r="BH106" s="97">
        <f>Seniori!BH61</f>
        <v>0</v>
      </c>
      <c r="BI106" s="97">
        <f>Seniori!BI61</f>
        <v>0</v>
      </c>
      <c r="BJ106" s="97">
        <f>Seniori!BJ61</f>
        <v>0</v>
      </c>
      <c r="BK106" s="97">
        <f>Seniori!BK61</f>
        <v>0</v>
      </c>
      <c r="BL106" s="97">
        <f>Seniori!BL61</f>
        <v>0</v>
      </c>
      <c r="BM106" s="97">
        <f>Seniori!BM61</f>
        <v>0</v>
      </c>
      <c r="BN106" s="97">
        <f>Seniori!BN61</f>
        <v>0</v>
      </c>
      <c r="BO106" s="97">
        <f>Seniori!BO61</f>
        <v>0</v>
      </c>
      <c r="BP106" s="97">
        <f>Seniori!BP61</f>
        <v>0</v>
      </c>
      <c r="BQ106" s="97">
        <f>Seniori!BQ61</f>
        <v>0</v>
      </c>
      <c r="BR106" s="97">
        <f>Seniori!BR61</f>
        <v>0</v>
      </c>
      <c r="BS106" s="97">
        <f>Seniori!BS61</f>
        <v>0</v>
      </c>
      <c r="BT106" s="97">
        <f>Seniori!BT61</f>
        <v>0</v>
      </c>
      <c r="BU106" s="97">
        <f>Seniori!BU61</f>
        <v>0</v>
      </c>
      <c r="BV106" s="97">
        <f>Seniori!BV61</f>
        <v>0</v>
      </c>
      <c r="BW106" s="97">
        <f>Seniori!BW61</f>
        <v>0</v>
      </c>
      <c r="BX106" s="97">
        <f>Seniori!BX61</f>
        <v>0</v>
      </c>
      <c r="BY106" s="97">
        <f>Seniori!BY61</f>
        <v>0</v>
      </c>
      <c r="BZ106" s="97">
        <f>Seniori!BZ61</f>
        <v>0</v>
      </c>
      <c r="CA106" s="97">
        <f>Seniori!CA61</f>
        <v>0</v>
      </c>
      <c r="CB106" s="97">
        <f>Seniori!CB61</f>
        <v>0</v>
      </c>
      <c r="CC106" s="97">
        <f>Seniori!CC61</f>
        <v>0</v>
      </c>
      <c r="CD106" s="97">
        <f>Seniori!CD61</f>
        <v>0</v>
      </c>
      <c r="CE106" s="97">
        <f>Seniori!CE61</f>
        <v>0</v>
      </c>
      <c r="CF106" s="97">
        <f>Seniori!CF61</f>
        <v>0</v>
      </c>
      <c r="CG106" s="97">
        <f>Seniori!CG61</f>
        <v>0</v>
      </c>
      <c r="CH106" s="97">
        <f>Seniori!CH61</f>
        <v>0</v>
      </c>
      <c r="CI106" s="97">
        <f>Seniori!CI61</f>
        <v>0</v>
      </c>
      <c r="CJ106" s="97">
        <f>Seniori!CJ61</f>
        <v>0</v>
      </c>
      <c r="CK106" s="97">
        <f>Seniori!CK61</f>
        <v>0</v>
      </c>
      <c r="CL106" s="97">
        <f>Seniori!CL61</f>
        <v>0</v>
      </c>
      <c r="CM106" s="97">
        <f>Seniori!CM61</f>
        <v>0</v>
      </c>
      <c r="CN106" s="97">
        <f>Seniori!CN61</f>
        <v>0</v>
      </c>
      <c r="CO106" s="97">
        <f>Seniori!CO61</f>
        <v>0</v>
      </c>
      <c r="CP106" s="97">
        <f>Seniori!CP61</f>
        <v>0</v>
      </c>
      <c r="CQ106" s="97">
        <f>Seniori!CQ61</f>
        <v>0</v>
      </c>
      <c r="CR106" s="97">
        <f>Seniori!CR61</f>
        <v>0</v>
      </c>
      <c r="CS106" s="97">
        <f>Seniori!CS61</f>
        <v>0</v>
      </c>
      <c r="CT106" s="97">
        <f>Seniori!CT61</f>
        <v>0</v>
      </c>
      <c r="CU106" s="97">
        <f>Seniori!CU61</f>
        <v>0</v>
      </c>
      <c r="CV106" s="97">
        <f>Seniori!CV61</f>
        <v>0</v>
      </c>
      <c r="CW106" s="97">
        <f>Seniori!CW61</f>
        <v>0</v>
      </c>
      <c r="CX106" s="97">
        <f>Seniori!CX61</f>
        <v>0</v>
      </c>
      <c r="CY106" s="97">
        <f>Seniori!CY61</f>
        <v>0</v>
      </c>
      <c r="CZ106" s="97">
        <f>Seniori!CZ61</f>
        <v>0</v>
      </c>
      <c r="DA106" s="97">
        <f>Seniori!DA61</f>
        <v>0</v>
      </c>
      <c r="DB106" s="97">
        <f>Seniori!DB61</f>
        <v>0</v>
      </c>
      <c r="DC106" s="97">
        <f>Seniori!DC61</f>
        <v>0</v>
      </c>
      <c r="DD106" s="97">
        <f>Seniori!DD61</f>
        <v>0</v>
      </c>
      <c r="DE106" s="97">
        <f>Seniori!DE61</f>
        <v>0</v>
      </c>
      <c r="DF106" s="97">
        <f>Seniori!DF61</f>
        <v>0</v>
      </c>
      <c r="DG106" s="97">
        <f>Seniori!DG61</f>
        <v>0</v>
      </c>
      <c r="DH106" s="97">
        <f>Seniori!DH61</f>
        <v>0</v>
      </c>
      <c r="DI106" s="97">
        <f>Seniori!DI61</f>
        <v>0</v>
      </c>
      <c r="DJ106" s="97">
        <f>Seniori!DJ61</f>
        <v>0</v>
      </c>
      <c r="DK106" s="97">
        <f>Seniori!DK61</f>
        <v>0</v>
      </c>
      <c r="DL106" s="97">
        <f>Seniori!DL61</f>
        <v>0</v>
      </c>
      <c r="DM106" s="97">
        <f>Seniori!DM61</f>
        <v>0</v>
      </c>
      <c r="DN106" s="97">
        <f>Seniori!DN61</f>
        <v>0</v>
      </c>
      <c r="DO106" s="97">
        <f>Seniori!DO61</f>
        <v>0</v>
      </c>
      <c r="DP106" s="97">
        <f>Seniori!DP61</f>
        <v>0</v>
      </c>
      <c r="DQ106" s="97">
        <f>Seniori!DQ61</f>
        <v>0</v>
      </c>
      <c r="DR106" s="97">
        <f>Seniori!DR61</f>
        <v>0</v>
      </c>
      <c r="DS106" s="97">
        <f>Seniori!DS61</f>
        <v>0</v>
      </c>
      <c r="DT106" s="97">
        <f>Seniori!DT61</f>
        <v>0</v>
      </c>
      <c r="DU106" s="97">
        <f>Seniori!DU61</f>
        <v>0</v>
      </c>
      <c r="DV106" s="97">
        <f>Seniori!DV61</f>
        <v>0</v>
      </c>
      <c r="DW106" s="97">
        <f>Seniori!DW61</f>
        <v>0</v>
      </c>
      <c r="DX106" s="97">
        <f>Seniori!DX61</f>
        <v>0</v>
      </c>
      <c r="DY106" s="97">
        <f>Seniori!DY61</f>
        <v>0</v>
      </c>
      <c r="DZ106" s="97">
        <f>Seniori!DZ61</f>
        <v>0</v>
      </c>
      <c r="EA106" s="97">
        <f>Seniori!EA61</f>
        <v>0</v>
      </c>
      <c r="EB106" s="97">
        <f>Seniori!EB61</f>
        <v>0</v>
      </c>
      <c r="EC106" s="97">
        <f>Seniori!EC61</f>
        <v>0</v>
      </c>
      <c r="ED106" s="97">
        <f>Seniori!ED61</f>
        <v>0</v>
      </c>
      <c r="EE106" s="97">
        <f>Seniori!EE61</f>
        <v>0</v>
      </c>
      <c r="EF106" s="97">
        <f>Seniori!EF61</f>
        <v>0</v>
      </c>
      <c r="EG106" s="97">
        <f>Seniori!EG61</f>
        <v>0</v>
      </c>
      <c r="EH106" s="97">
        <f>Seniori!EH61</f>
        <v>0</v>
      </c>
      <c r="EI106" s="97">
        <f>Seniori!EI61</f>
        <v>0</v>
      </c>
      <c r="EJ106" s="97">
        <f>Seniori!EJ61</f>
        <v>0</v>
      </c>
      <c r="EK106" s="97">
        <f>Seniori!EK61</f>
        <v>0</v>
      </c>
      <c r="EL106" s="97">
        <f>Seniori!EL61</f>
        <v>0</v>
      </c>
      <c r="EM106" s="97">
        <f>Seniori!EM61</f>
        <v>0</v>
      </c>
      <c r="EN106" s="97">
        <f>Seniori!EN61</f>
        <v>0</v>
      </c>
      <c r="EO106" s="97">
        <f>Seniori!EO61</f>
        <v>0</v>
      </c>
      <c r="EP106" s="97">
        <f>Seniori!EP61</f>
        <v>0</v>
      </c>
      <c r="EQ106" s="97">
        <f>Seniori!EQ61</f>
        <v>0</v>
      </c>
      <c r="ER106" s="97">
        <f>Seniori!ER61</f>
        <v>0</v>
      </c>
      <c r="ES106" s="97">
        <f>Seniori!ES61</f>
        <v>0</v>
      </c>
      <c r="ET106" s="97">
        <f>Seniori!ET61</f>
        <v>0</v>
      </c>
      <c r="EU106" s="97">
        <f>Seniori!EU61</f>
        <v>0</v>
      </c>
      <c r="EV106" s="97">
        <f>Seniori!EV61</f>
        <v>0</v>
      </c>
      <c r="EW106" s="97">
        <f>Seniori!EW61</f>
        <v>0</v>
      </c>
      <c r="EX106" s="97">
        <f>Seniori!EX61</f>
        <v>0</v>
      </c>
      <c r="EY106" s="97">
        <f>Seniori!EY61</f>
        <v>0</v>
      </c>
      <c r="EZ106" s="97">
        <f>Seniori!EZ61</f>
        <v>0</v>
      </c>
      <c r="FA106" s="97">
        <f>Seniori!FA61</f>
        <v>0</v>
      </c>
      <c r="FB106" s="97">
        <f>Seniori!FB61</f>
        <v>0</v>
      </c>
      <c r="FC106" s="97">
        <f>Seniori!FC61</f>
        <v>0</v>
      </c>
      <c r="FD106" s="97">
        <f>Seniori!FD61</f>
        <v>0</v>
      </c>
      <c r="FE106" s="97">
        <f>Seniori!FE61</f>
        <v>0</v>
      </c>
      <c r="FF106" s="97">
        <f>Seniori!FF61</f>
        <v>0</v>
      </c>
      <c r="FG106" s="97">
        <f>Seniori!FG61</f>
        <v>0</v>
      </c>
      <c r="FH106" s="97">
        <f>Seniori!FH61</f>
        <v>0</v>
      </c>
      <c r="FI106" s="97">
        <f>Seniori!FI61</f>
        <v>0</v>
      </c>
      <c r="FJ106" s="97">
        <f>Seniori!FJ61</f>
        <v>0</v>
      </c>
      <c r="FK106" s="97">
        <f>Seniori!FK61</f>
        <v>0</v>
      </c>
      <c r="FL106" s="97">
        <f>Seniori!FL61</f>
        <v>0</v>
      </c>
      <c r="FM106" s="97">
        <f>Seniori!FM61</f>
        <v>0</v>
      </c>
      <c r="FN106" s="97">
        <f>Seniori!FN61</f>
        <v>0</v>
      </c>
      <c r="FO106" s="97">
        <f>Seniori!FO61</f>
        <v>0</v>
      </c>
      <c r="FP106" s="97">
        <f>Seniori!FP61</f>
        <v>0</v>
      </c>
      <c r="FQ106" s="97">
        <f>Seniori!FQ61</f>
        <v>0</v>
      </c>
      <c r="FR106" s="97">
        <f>Seniori!FR61</f>
        <v>0</v>
      </c>
      <c r="FS106" s="97">
        <f>Seniori!FS61</f>
        <v>0</v>
      </c>
      <c r="FT106" s="97">
        <f>Seniori!FT61</f>
        <v>0</v>
      </c>
      <c r="FU106" s="97">
        <f>Seniori!FU61</f>
        <v>0</v>
      </c>
      <c r="FV106" s="97">
        <f>Seniori!FV61</f>
        <v>0</v>
      </c>
      <c r="FW106" s="97">
        <f>Seniori!FW61</f>
        <v>0</v>
      </c>
      <c r="FX106" s="97">
        <f>Seniori!FX61</f>
        <v>0</v>
      </c>
      <c r="FY106" s="97">
        <f>Seniori!FY61</f>
        <v>0</v>
      </c>
      <c r="FZ106" s="97">
        <f>Seniori!FZ61</f>
        <v>0</v>
      </c>
      <c r="GA106" s="97">
        <f>Seniori!GA61</f>
        <v>0</v>
      </c>
      <c r="GB106" s="97">
        <f>Seniori!GB61</f>
        <v>0</v>
      </c>
      <c r="GC106" s="97">
        <f>Seniori!GC61</f>
        <v>0</v>
      </c>
      <c r="GD106" s="97">
        <f>Seniori!GD61</f>
        <v>0</v>
      </c>
      <c r="GE106" s="97">
        <f>Seniori!GE61</f>
        <v>0</v>
      </c>
      <c r="GF106" s="97">
        <f>Seniori!GF61</f>
        <v>0</v>
      </c>
      <c r="GG106" s="97">
        <f>Seniori!GG61</f>
        <v>0</v>
      </c>
      <c r="GH106" s="97">
        <f>Seniori!GH61</f>
        <v>0</v>
      </c>
      <c r="GI106" s="97">
        <f>Seniori!GI61</f>
        <v>0</v>
      </c>
      <c r="GJ106" s="97">
        <f>Seniori!GJ61</f>
        <v>0</v>
      </c>
      <c r="GK106" s="97">
        <f>Seniori!GK61</f>
        <v>0</v>
      </c>
      <c r="GL106" s="97">
        <f>Seniori!GL61</f>
        <v>0</v>
      </c>
      <c r="GM106" s="97">
        <f>Seniori!GM61</f>
        <v>0</v>
      </c>
      <c r="GN106" s="97">
        <f>Seniori!GN61</f>
        <v>0</v>
      </c>
      <c r="GO106" s="97">
        <f>Seniori!GO61</f>
        <v>0</v>
      </c>
      <c r="GP106" s="97">
        <f>Seniori!GP61</f>
        <v>0</v>
      </c>
      <c r="GQ106" s="97">
        <f>Seniori!GQ61</f>
        <v>0</v>
      </c>
      <c r="GR106" s="97">
        <f>Seniori!GR61</f>
        <v>0</v>
      </c>
      <c r="GS106" s="97">
        <f>Seniori!GS61</f>
        <v>0</v>
      </c>
      <c r="GT106" s="97">
        <f>Seniori!GT61</f>
        <v>0</v>
      </c>
      <c r="GU106" s="97">
        <f>Seniori!GU61</f>
        <v>0</v>
      </c>
      <c r="GV106" s="97">
        <f>Seniori!GV61</f>
        <v>0</v>
      </c>
      <c r="GW106" s="97">
        <f>Seniori!GW61</f>
        <v>0</v>
      </c>
      <c r="GX106" s="97">
        <f>Seniori!GX61</f>
        <v>0</v>
      </c>
      <c r="GY106" s="97">
        <f>Seniori!GY61</f>
        <v>0</v>
      </c>
      <c r="GZ106" s="97">
        <f>Seniori!GZ61</f>
        <v>0</v>
      </c>
      <c r="HA106" s="97">
        <f>Seniori!HA61</f>
        <v>0</v>
      </c>
      <c r="HB106" s="97">
        <f>Seniori!HB61</f>
        <v>0</v>
      </c>
      <c r="HC106" s="97">
        <f>Seniori!HC61</f>
        <v>0</v>
      </c>
      <c r="HD106" s="97">
        <f>Seniori!HD61</f>
        <v>0</v>
      </c>
      <c r="HE106" s="97">
        <f>Seniori!HE61</f>
        <v>0</v>
      </c>
      <c r="HF106" s="97">
        <f>Seniori!HF61</f>
        <v>0</v>
      </c>
      <c r="HG106" s="97">
        <f>Seniori!HG61</f>
        <v>0</v>
      </c>
      <c r="HH106" s="97">
        <f>Seniori!HH61</f>
        <v>0</v>
      </c>
      <c r="HI106" s="97">
        <f>Seniori!HI61</f>
        <v>0</v>
      </c>
      <c r="HJ106" s="97">
        <f>Seniori!HJ61</f>
        <v>0</v>
      </c>
      <c r="HK106" s="97">
        <f>Seniori!HK61</f>
        <v>0</v>
      </c>
      <c r="HL106" s="97">
        <f>Seniori!HL61</f>
        <v>0</v>
      </c>
      <c r="HM106" s="97">
        <f>Seniori!HM61</f>
        <v>0</v>
      </c>
      <c r="HN106" s="97">
        <f>Seniori!HN61</f>
        <v>0</v>
      </c>
      <c r="HO106" s="97">
        <f>Seniori!HO61</f>
        <v>0</v>
      </c>
      <c r="HP106" s="97">
        <f>Seniori!HP61</f>
        <v>0</v>
      </c>
      <c r="HQ106" s="97">
        <f>Seniori!HQ61</f>
        <v>0</v>
      </c>
      <c r="HR106" s="97">
        <f>Seniori!HR61</f>
        <v>0</v>
      </c>
      <c r="HS106" s="97">
        <f>Seniori!HS61</f>
        <v>0</v>
      </c>
      <c r="HT106" s="97">
        <f>Seniori!HT61</f>
        <v>0</v>
      </c>
      <c r="HU106" s="97">
        <f>Seniori!HU61</f>
        <v>0</v>
      </c>
      <c r="HV106" s="97">
        <f>Seniori!HV61</f>
        <v>0</v>
      </c>
      <c r="HW106" s="97">
        <f>Seniori!HW61</f>
        <v>0</v>
      </c>
      <c r="HX106" s="97">
        <f>Seniori!HX61</f>
        <v>0</v>
      </c>
      <c r="HY106" s="97">
        <f>Seniori!HY61</f>
        <v>0</v>
      </c>
      <c r="HZ106" s="97">
        <f>Seniori!HZ61</f>
        <v>0</v>
      </c>
      <c r="IA106" s="97">
        <f>Seniori!IA61</f>
        <v>0</v>
      </c>
      <c r="IB106" s="97">
        <f>Seniori!IB61</f>
        <v>0</v>
      </c>
      <c r="IC106" s="97">
        <f>Seniori!IC61</f>
        <v>0</v>
      </c>
      <c r="ID106" s="97">
        <f>Seniori!ID61</f>
        <v>0</v>
      </c>
      <c r="IE106" s="97">
        <f>Seniori!IE61</f>
        <v>0</v>
      </c>
      <c r="IF106" s="97">
        <f>Seniori!IF61</f>
        <v>0</v>
      </c>
      <c r="IG106" s="97">
        <f>Seniori!IG61</f>
        <v>0</v>
      </c>
      <c r="IH106" s="97">
        <f>Seniori!IH61</f>
        <v>0</v>
      </c>
      <c r="II106" s="97">
        <f>Seniori!II61</f>
        <v>0</v>
      </c>
      <c r="IJ106" s="97">
        <f>Seniori!IJ61</f>
        <v>0</v>
      </c>
      <c r="IK106" s="97">
        <f>Seniori!IK61</f>
        <v>0</v>
      </c>
      <c r="IL106" s="97">
        <f>Seniori!IL61</f>
        <v>0</v>
      </c>
      <c r="IM106" s="97">
        <f>Seniori!IM61</f>
        <v>0</v>
      </c>
      <c r="IN106" s="97">
        <f>Seniori!IN61</f>
        <v>0</v>
      </c>
      <c r="IO106" s="97">
        <f>Seniori!IO61</f>
        <v>0</v>
      </c>
      <c r="IP106" s="97">
        <f>Seniori!IP61</f>
        <v>0</v>
      </c>
      <c r="IQ106" s="97">
        <f>Seniori!IQ61</f>
        <v>0</v>
      </c>
      <c r="IR106" s="97">
        <f>Seniori!IR61</f>
        <v>4</v>
      </c>
      <c r="IS106" s="97">
        <f>Seniori!IS61</f>
        <v>0</v>
      </c>
      <c r="IT106" s="97">
        <f>Seniori!IT61</f>
        <v>0</v>
      </c>
      <c r="IU106" s="97">
        <f>Seniori!IU61</f>
        <v>0</v>
      </c>
      <c r="IV106" s="97">
        <f>Seniori!IV61</f>
        <v>0</v>
      </c>
      <c r="IW106" s="97">
        <f>Seniori!IW61</f>
        <v>0</v>
      </c>
      <c r="IX106" s="97">
        <f>Seniori!IX61</f>
        <v>0</v>
      </c>
      <c r="IY106" s="97">
        <f>Seniori!IY61</f>
        <v>0</v>
      </c>
      <c r="IZ106" s="97">
        <f>Seniori!IZ61</f>
        <v>0</v>
      </c>
      <c r="JA106" s="97">
        <f>Seniori!JA61</f>
        <v>0</v>
      </c>
      <c r="JB106" s="97">
        <f>Seniori!JB61</f>
        <v>0</v>
      </c>
      <c r="JC106" s="97">
        <f>Seniori!JC61</f>
        <v>5</v>
      </c>
      <c r="JD106" s="97">
        <f>Seniori!JD61</f>
        <v>0</v>
      </c>
      <c r="JE106" s="97">
        <f>Seniori!JE61</f>
        <v>0</v>
      </c>
      <c r="JF106" s="97">
        <f>Seniori!JF61</f>
        <v>0</v>
      </c>
      <c r="JG106" s="97">
        <f>Seniori!JG61</f>
        <v>0</v>
      </c>
      <c r="JH106" s="97">
        <f>Seniori!JH61</f>
        <v>0</v>
      </c>
      <c r="JI106" s="97">
        <f>Seniori!JI61</f>
        <v>0</v>
      </c>
      <c r="JJ106" s="97">
        <f>Seniori!JJ61</f>
        <v>0</v>
      </c>
      <c r="JK106" s="97">
        <f>Seniori!JK61</f>
        <v>0</v>
      </c>
      <c r="JL106" s="97">
        <f>Seniori!JL61</f>
        <v>0</v>
      </c>
      <c r="JM106" s="97">
        <f>Seniori!JM61</f>
        <v>0</v>
      </c>
      <c r="JN106" s="97">
        <f>Seniori!JN61</f>
        <v>0</v>
      </c>
      <c r="JO106" s="97">
        <f>Seniori!JO61</f>
        <v>0</v>
      </c>
      <c r="JP106" s="97">
        <f>Seniori!JP61</f>
        <v>0</v>
      </c>
      <c r="JQ106" s="97">
        <f>Seniori!JQ61</f>
        <v>0</v>
      </c>
      <c r="JR106" s="97">
        <f>Seniori!JR61</f>
        <v>0</v>
      </c>
      <c r="JS106" s="97">
        <f>Seniori!JS61</f>
        <v>0</v>
      </c>
      <c r="JT106" s="97">
        <f>Seniori!JT61</f>
        <v>0</v>
      </c>
      <c r="JU106" s="97">
        <f>Seniori!JU61</f>
        <v>0</v>
      </c>
      <c r="JV106" s="97">
        <f>Seniori!JV61</f>
        <v>0</v>
      </c>
      <c r="JW106" s="97">
        <f>Seniori!JW61</f>
        <v>0</v>
      </c>
      <c r="JX106" s="97">
        <f>Seniori!JX61</f>
        <v>0</v>
      </c>
      <c r="JY106" s="97">
        <f>Seniori!JY61</f>
        <v>0</v>
      </c>
      <c r="JZ106" s="97">
        <f>Seniori!JZ61</f>
        <v>0</v>
      </c>
      <c r="KA106" s="97">
        <f>Seniori!KA61</f>
        <v>0</v>
      </c>
      <c r="KB106" s="97">
        <f>Seniori!KB61</f>
        <v>0</v>
      </c>
      <c r="KC106" s="97">
        <f>Seniori!KC61</f>
        <v>0</v>
      </c>
      <c r="KD106" s="97">
        <f>Seniori!KD61</f>
        <v>0</v>
      </c>
      <c r="KE106" s="97">
        <f>Seniori!KE61</f>
        <v>0</v>
      </c>
      <c r="KF106" s="97">
        <f>Seniori!KF61</f>
        <v>0</v>
      </c>
      <c r="KG106" s="97">
        <f>Seniori!KG61</f>
        <v>0</v>
      </c>
      <c r="KH106" s="97">
        <f>Seniori!KH61</f>
        <v>0</v>
      </c>
      <c r="KI106" s="97">
        <f>Seniori!KI61</f>
        <v>0</v>
      </c>
      <c r="KJ106" s="97">
        <f>Seniori!KJ61</f>
        <v>0</v>
      </c>
      <c r="KK106" s="97">
        <f>Seniori!KK61</f>
        <v>0</v>
      </c>
      <c r="KL106" s="97">
        <f>Seniori!KL61</f>
        <v>0</v>
      </c>
      <c r="KM106" s="97">
        <f>Seniori!KM61</f>
        <v>0</v>
      </c>
      <c r="KN106" s="97">
        <f>Seniori!KN61</f>
        <v>0</v>
      </c>
      <c r="KO106" s="97">
        <f>Seniori!KO61</f>
        <v>0</v>
      </c>
      <c r="KP106" s="97">
        <f>Seniori!KP61</f>
        <v>0</v>
      </c>
      <c r="KQ106" s="97">
        <f>Seniori!KQ61</f>
        <v>0</v>
      </c>
      <c r="KR106" s="97">
        <f>Seniori!KR61</f>
        <v>0</v>
      </c>
      <c r="KS106" s="97">
        <f>Seniori!KS61</f>
        <v>0</v>
      </c>
      <c r="KT106" s="97">
        <f>Seniori!KT61</f>
        <v>0</v>
      </c>
      <c r="KU106" s="97">
        <f>Seniori!KU61</f>
        <v>0</v>
      </c>
      <c r="KV106" s="97">
        <f>Seniori!KV61</f>
        <v>0</v>
      </c>
      <c r="KW106" s="97">
        <f>Seniori!KW61</f>
        <v>0</v>
      </c>
      <c r="KX106" s="97">
        <f>Seniori!KX61</f>
        <v>0</v>
      </c>
      <c r="KY106" s="97">
        <f>Seniori!KY61</f>
        <v>0</v>
      </c>
      <c r="KZ106" s="97">
        <f>Seniori!KZ61</f>
        <v>0</v>
      </c>
      <c r="LA106" s="97">
        <f>Seniori!LA61</f>
        <v>0</v>
      </c>
      <c r="LB106" s="97">
        <f>Seniori!LB61</f>
        <v>0</v>
      </c>
      <c r="LC106" s="97">
        <f>Seniori!LC61</f>
        <v>0</v>
      </c>
      <c r="LD106" s="97">
        <f>Seniori!LD61</f>
        <v>0</v>
      </c>
      <c r="LE106" s="97">
        <f>Seniori!LE61</f>
        <v>0</v>
      </c>
      <c r="LF106" s="97">
        <f>Seniori!LF61</f>
        <v>0</v>
      </c>
      <c r="LG106" s="97">
        <f>Seniori!LG61</f>
        <v>0</v>
      </c>
      <c r="LH106" s="97">
        <f>Seniori!LH61</f>
        <v>0</v>
      </c>
      <c r="LI106" s="97">
        <f>Seniori!LI61</f>
        <v>0</v>
      </c>
      <c r="LJ106" s="97">
        <f>Seniori!LJ61</f>
        <v>0</v>
      </c>
      <c r="LK106" s="97">
        <f>Seniori!LK61</f>
        <v>0</v>
      </c>
      <c r="LL106" s="97">
        <f>Seniori!LL61</f>
        <v>0</v>
      </c>
      <c r="LM106" s="97">
        <f>Seniori!LM61</f>
        <v>0</v>
      </c>
      <c r="LN106" s="97">
        <f>Seniori!LN61</f>
        <v>0</v>
      </c>
      <c r="LO106" s="97">
        <f>Seniori!LO61</f>
        <v>0</v>
      </c>
      <c r="LP106" s="97">
        <f>Seniori!LP61</f>
        <v>0</v>
      </c>
      <c r="LQ106" s="97">
        <f>Seniori!LQ61</f>
        <v>0</v>
      </c>
      <c r="LR106" s="97">
        <f>Seniori!LR61</f>
        <v>0</v>
      </c>
      <c r="LS106" s="97">
        <f>Seniori!LS61</f>
        <v>0</v>
      </c>
      <c r="LT106" s="97">
        <f>Seniori!LT61</f>
        <v>0</v>
      </c>
      <c r="LU106" s="97">
        <f>Seniori!LU61</f>
        <v>0</v>
      </c>
      <c r="LV106" s="97">
        <f>Seniori!LV61</f>
        <v>0</v>
      </c>
      <c r="LW106" s="97">
        <f>Seniori!LW61</f>
        <v>0</v>
      </c>
      <c r="LX106" s="97">
        <f>Seniori!LX61</f>
        <v>0</v>
      </c>
      <c r="LY106" s="97">
        <f>Seniori!LY61</f>
        <v>0</v>
      </c>
      <c r="LZ106" s="97">
        <f>Seniori!LZ61</f>
        <v>0</v>
      </c>
      <c r="MA106" s="97">
        <f>Seniori!MA61</f>
        <v>0</v>
      </c>
      <c r="MB106" s="97">
        <f>Seniori!MB61</f>
        <v>0</v>
      </c>
      <c r="MC106" s="97">
        <f>Seniori!MC61</f>
        <v>0</v>
      </c>
      <c r="MD106" s="97">
        <f>Seniori!MD61</f>
        <v>0</v>
      </c>
      <c r="ME106" s="97">
        <f>Seniori!ME61</f>
        <v>0</v>
      </c>
      <c r="MF106" s="97">
        <f>Seniori!MF61</f>
        <v>0</v>
      </c>
      <c r="MG106" s="97">
        <f>Seniori!MG61</f>
        <v>0</v>
      </c>
      <c r="MH106" s="97">
        <f>Seniori!MH61</f>
        <v>0</v>
      </c>
      <c r="MI106" s="97">
        <f>Seniori!MI61</f>
        <v>0</v>
      </c>
      <c r="MJ106" s="97">
        <f>Seniori!MJ61</f>
        <v>0</v>
      </c>
      <c r="MK106" s="97">
        <f>Seniori!MK61</f>
        <v>0</v>
      </c>
      <c r="ML106" s="97">
        <f>Seniori!ML61</f>
        <v>0</v>
      </c>
      <c r="MM106" s="97">
        <f>Seniori!MM61</f>
        <v>0</v>
      </c>
      <c r="MN106" s="97">
        <f>Seniori!MN61</f>
        <v>0</v>
      </c>
      <c r="MO106" s="97">
        <f>Seniori!MO61</f>
        <v>0</v>
      </c>
      <c r="MP106" s="97">
        <f>Seniori!MP61</f>
        <v>0</v>
      </c>
      <c r="MQ106" s="97">
        <f>Seniori!MQ61</f>
        <v>0</v>
      </c>
      <c r="MR106" s="97">
        <f>Seniori!MR61</f>
        <v>0</v>
      </c>
      <c r="MS106" s="97">
        <f>Seniori!MS61</f>
        <v>0</v>
      </c>
      <c r="MT106" s="97">
        <f>Seniori!MT61</f>
        <v>0</v>
      </c>
      <c r="MU106" s="97">
        <f>Seniori!MU61</f>
        <v>0</v>
      </c>
      <c r="MV106" s="97">
        <f>Seniori!MV61</f>
        <v>0</v>
      </c>
      <c r="MW106" s="97">
        <f>Seniori!MW61</f>
        <v>0</v>
      </c>
      <c r="MX106" s="97">
        <f>Seniori!MX61</f>
        <v>0</v>
      </c>
      <c r="MY106" s="97">
        <f>Seniori!MY61</f>
        <v>0</v>
      </c>
      <c r="MZ106" s="97">
        <f>Seniori!MZ61</f>
        <v>0</v>
      </c>
      <c r="NA106" s="97">
        <f>Seniori!NA61</f>
        <v>0</v>
      </c>
      <c r="NB106" s="97">
        <f>Seniori!NB61</f>
        <v>0</v>
      </c>
      <c r="NC106" s="97">
        <f>Seniori!NC61</f>
        <v>0</v>
      </c>
      <c r="ND106" s="97">
        <f>Seniori!ND61</f>
        <v>0</v>
      </c>
      <c r="NE106" s="97">
        <f>Seniori!NE61</f>
        <v>0</v>
      </c>
      <c r="NF106" s="97">
        <f>Seniori!NF61</f>
        <v>0</v>
      </c>
      <c r="NG106" s="97">
        <f>Seniori!NG61</f>
        <v>0</v>
      </c>
      <c r="NH106" s="97">
        <f>Seniori!NH61</f>
        <v>0</v>
      </c>
      <c r="NI106" s="97">
        <f>Seniori!NI61</f>
        <v>0</v>
      </c>
      <c r="NJ106" s="97">
        <f>Seniori!NJ61</f>
        <v>0</v>
      </c>
      <c r="NK106" s="97">
        <f>Seniori!NK61</f>
        <v>0</v>
      </c>
      <c r="NL106" s="97">
        <f>Seniori!NL61</f>
        <v>0</v>
      </c>
      <c r="NM106" s="97">
        <f>Seniori!NM61</f>
        <v>0</v>
      </c>
      <c r="NN106" s="97">
        <f>Seniori!NN61</f>
        <v>0</v>
      </c>
      <c r="NO106" s="97">
        <f>Seniori!NO61</f>
        <v>0</v>
      </c>
      <c r="NP106" s="97">
        <f>Seniori!NP61</f>
        <v>0</v>
      </c>
      <c r="NQ106" s="97">
        <f>Seniori!NQ61</f>
        <v>0</v>
      </c>
      <c r="NR106" s="97">
        <f>Seniori!NR61</f>
        <v>0</v>
      </c>
      <c r="NS106" s="97">
        <f>Seniori!NS61</f>
        <v>0</v>
      </c>
      <c r="NT106" s="97">
        <f>Seniori!NT61</f>
        <v>0</v>
      </c>
      <c r="NU106" s="97">
        <f>Seniori!NU61</f>
        <v>0</v>
      </c>
      <c r="NV106" s="97">
        <f>Seniori!NV61</f>
        <v>0</v>
      </c>
      <c r="NW106" s="97">
        <f>Seniori!NW61</f>
        <v>0</v>
      </c>
      <c r="NX106" s="97">
        <f>Seniori!NX61</f>
        <v>0</v>
      </c>
      <c r="NY106" s="97">
        <f>Seniori!NY61</f>
        <v>0</v>
      </c>
      <c r="NZ106" s="97">
        <f>Seniori!NZ61</f>
        <v>0</v>
      </c>
      <c r="OA106" s="97">
        <f>Seniori!OA61</f>
        <v>0</v>
      </c>
      <c r="OB106" s="97">
        <f>Seniori!OB61</f>
        <v>0</v>
      </c>
      <c r="OC106" s="97">
        <f>Seniori!OC61</f>
        <v>0</v>
      </c>
      <c r="OD106" s="97">
        <f>Seniori!OD61</f>
        <v>0</v>
      </c>
      <c r="OE106" s="97">
        <f>Seniori!OE61</f>
        <v>0</v>
      </c>
      <c r="OF106" s="97">
        <f>Seniori!OF61</f>
        <v>0</v>
      </c>
      <c r="OG106" s="97">
        <f>Seniori!OG61</f>
        <v>0</v>
      </c>
      <c r="OH106" s="97">
        <f>Seniori!OH61</f>
        <v>0</v>
      </c>
      <c r="OI106" s="97">
        <f>Seniori!OI61</f>
        <v>0</v>
      </c>
      <c r="OJ106" s="97">
        <f>Seniori!OJ61</f>
        <v>0</v>
      </c>
      <c r="OK106" s="97">
        <f>Seniori!OK61</f>
        <v>0</v>
      </c>
      <c r="OL106" s="97">
        <f>Seniori!OL61</f>
        <v>0</v>
      </c>
      <c r="OM106" s="97">
        <f>Seniori!OM61</f>
        <v>0</v>
      </c>
      <c r="ON106" s="97">
        <f>Seniori!ON61</f>
        <v>0</v>
      </c>
      <c r="OO106" s="97">
        <f>Seniori!OO61</f>
        <v>0</v>
      </c>
      <c r="OP106" s="97">
        <f>Seniori!OP61</f>
        <v>0</v>
      </c>
      <c r="OQ106" s="97">
        <f>Seniori!OQ61</f>
        <v>0</v>
      </c>
      <c r="OR106" s="97">
        <f>Seniori!OR61</f>
        <v>0</v>
      </c>
      <c r="OS106" s="97">
        <f>Seniori!OS61</f>
        <v>0</v>
      </c>
      <c r="OT106" s="97">
        <f>Seniori!OT61</f>
        <v>0</v>
      </c>
      <c r="OU106" s="97">
        <f>Seniori!OU61</f>
        <v>0</v>
      </c>
      <c r="OV106" s="97">
        <f>Seniori!OV61</f>
        <v>0</v>
      </c>
      <c r="OW106" s="97">
        <f>Seniori!OW61</f>
        <v>0</v>
      </c>
      <c r="OX106" s="97">
        <f>Seniori!OX61</f>
        <v>0</v>
      </c>
      <c r="OY106" s="97">
        <f>Seniori!OY61</f>
        <v>0</v>
      </c>
      <c r="OZ106" s="97">
        <f>Seniori!OZ61</f>
        <v>0</v>
      </c>
      <c r="PA106" s="97">
        <f>Seniori!PA61</f>
        <v>0</v>
      </c>
      <c r="PB106" s="97">
        <f>Seniori!PB61</f>
        <v>0</v>
      </c>
      <c r="PC106" s="97">
        <f>Seniori!PC61</f>
        <v>0</v>
      </c>
      <c r="PD106" s="97">
        <f>Seniori!PD61</f>
        <v>0</v>
      </c>
      <c r="PE106" s="97">
        <f>Seniori!PE61</f>
        <v>0</v>
      </c>
      <c r="PF106" s="97">
        <f>Seniori!PF61</f>
        <v>0</v>
      </c>
      <c r="PG106" s="97">
        <f>Seniori!PG61</f>
        <v>0</v>
      </c>
      <c r="PH106" s="97">
        <f>Seniori!PH61</f>
        <v>0</v>
      </c>
      <c r="PI106" s="97">
        <f>Seniori!PI61</f>
        <v>0</v>
      </c>
      <c r="PJ106" s="97">
        <f>Seniori!PJ61</f>
        <v>0</v>
      </c>
      <c r="PK106" s="97">
        <f>Seniori!PK61</f>
        <v>0</v>
      </c>
      <c r="PL106" s="97">
        <f>Seniori!PL61</f>
        <v>0</v>
      </c>
      <c r="PM106" s="97">
        <f>Seniori!PM61</f>
        <v>0</v>
      </c>
      <c r="PN106" s="97">
        <f>Seniori!PN61</f>
        <v>0</v>
      </c>
      <c r="PO106" s="97">
        <f>Seniori!PO61</f>
        <v>0</v>
      </c>
      <c r="PP106" s="97">
        <f>Seniori!PP61</f>
        <v>0</v>
      </c>
      <c r="PQ106" s="97">
        <f>Seniori!PQ61</f>
        <v>0</v>
      </c>
      <c r="PR106" s="97">
        <f>Seniori!PR61</f>
        <v>0</v>
      </c>
      <c r="PS106" s="97">
        <f>Seniori!PS61</f>
        <v>0</v>
      </c>
      <c r="PT106" s="97">
        <f>Seniori!PT61</f>
        <v>0</v>
      </c>
      <c r="PU106" s="97">
        <f>Seniori!PU61</f>
        <v>0</v>
      </c>
      <c r="PV106" s="97">
        <f>Seniori!PV61</f>
        <v>0</v>
      </c>
      <c r="PW106" s="97">
        <f>Seniori!PW61</f>
        <v>0</v>
      </c>
      <c r="PX106" s="97">
        <f>Seniori!PX61</f>
        <v>0</v>
      </c>
      <c r="PY106" s="97">
        <f>Seniori!PY61</f>
        <v>0</v>
      </c>
      <c r="PZ106" s="97">
        <f>Seniori!PZ61</f>
        <v>0</v>
      </c>
      <c r="QA106" s="97">
        <f>Seniori!QA61</f>
        <v>0</v>
      </c>
      <c r="QB106" s="97">
        <f>Seniori!QB61</f>
        <v>0</v>
      </c>
      <c r="QC106" s="97">
        <f>Seniori!QC61</f>
        <v>0</v>
      </c>
      <c r="QD106" s="97">
        <f>Seniori!QD61</f>
        <v>0</v>
      </c>
      <c r="QE106" s="97">
        <f>Seniori!QE61</f>
        <v>0</v>
      </c>
      <c r="QF106" s="97">
        <f>Seniori!QF61</f>
        <v>0</v>
      </c>
      <c r="QG106" s="97">
        <f>Seniori!QG61</f>
        <v>0</v>
      </c>
      <c r="QH106" s="97">
        <f>Seniori!QH61</f>
        <v>0</v>
      </c>
      <c r="QI106" s="97">
        <f>Seniori!QI61</f>
        <v>0</v>
      </c>
      <c r="QJ106" s="97">
        <f>Seniori!QJ61</f>
        <v>0</v>
      </c>
      <c r="QK106" s="97">
        <f>Seniori!QK61</f>
        <v>0</v>
      </c>
      <c r="QL106" s="97">
        <f>Seniori!QL61</f>
        <v>0</v>
      </c>
      <c r="QM106" s="97">
        <f>Seniori!QM61</f>
        <v>0</v>
      </c>
      <c r="QN106" s="97">
        <f>Seniori!QN61</f>
        <v>0</v>
      </c>
      <c r="QO106" s="97">
        <f>Seniori!QO61</f>
        <v>0</v>
      </c>
      <c r="QP106" s="97">
        <f>Seniori!QP61</f>
        <v>0</v>
      </c>
      <c r="QQ106" s="97">
        <f>Seniori!QQ61</f>
        <v>0</v>
      </c>
      <c r="QR106" s="97">
        <f>Seniori!QR61</f>
        <v>0</v>
      </c>
      <c r="QS106" s="97">
        <f>Seniori!QS61</f>
        <v>0</v>
      </c>
      <c r="QT106" s="97">
        <f>Seniori!QT61</f>
        <v>0</v>
      </c>
      <c r="QU106" s="97">
        <f>Seniori!QU61</f>
        <v>0</v>
      </c>
      <c r="QV106" s="97">
        <f>Seniori!QV61</f>
        <v>0</v>
      </c>
      <c r="QW106" s="97">
        <f>Seniori!QW61</f>
        <v>0</v>
      </c>
      <c r="QX106" s="97">
        <f>Seniori!QX61</f>
        <v>0</v>
      </c>
      <c r="QY106" s="97">
        <f>Seniori!QY61</f>
        <v>0</v>
      </c>
      <c r="QZ106" s="97">
        <f>Seniori!QZ61</f>
        <v>0</v>
      </c>
      <c r="RA106" s="97">
        <f>Seniori!RA61</f>
        <v>0</v>
      </c>
      <c r="RB106" s="97">
        <f>Seniori!RB61</f>
        <v>0</v>
      </c>
      <c r="RC106" s="97">
        <f>Seniori!RC61</f>
        <v>0</v>
      </c>
      <c r="RD106" s="97">
        <f>Seniori!RD61</f>
        <v>0</v>
      </c>
      <c r="RE106" s="97">
        <f>Seniori!RE61</f>
        <v>0</v>
      </c>
      <c r="RF106" s="97">
        <f>Seniori!RF61</f>
        <v>0</v>
      </c>
      <c r="RG106" s="97">
        <f>Seniori!RG61</f>
        <v>0</v>
      </c>
      <c r="RH106" s="97">
        <f>Seniori!RH61</f>
        <v>0</v>
      </c>
      <c r="RI106" s="97">
        <f>Seniori!RI61</f>
        <v>0</v>
      </c>
      <c r="RJ106" s="97">
        <f>Seniori!RJ61</f>
        <v>0</v>
      </c>
      <c r="RK106" s="97">
        <f>Seniori!RK61</f>
        <v>0</v>
      </c>
      <c r="RL106" s="97">
        <f>Seniori!RL61</f>
        <v>0</v>
      </c>
      <c r="RM106" s="97">
        <f>Seniori!RM61</f>
        <v>0</v>
      </c>
      <c r="RN106" s="97">
        <f>Seniori!RN61</f>
        <v>0</v>
      </c>
      <c r="RO106" s="97">
        <f>Seniori!RO61</f>
        <v>0</v>
      </c>
      <c r="RP106" s="97">
        <f>Seniori!RP61</f>
        <v>0</v>
      </c>
      <c r="RQ106" s="97">
        <f>Seniori!RQ61</f>
        <v>0</v>
      </c>
      <c r="RR106" s="97">
        <f>Seniori!RR61</f>
        <v>0</v>
      </c>
      <c r="RS106" s="97">
        <f>Seniori!RS61</f>
        <v>0</v>
      </c>
      <c r="RT106" s="97">
        <f>Seniori!RT61</f>
        <v>0</v>
      </c>
      <c r="RU106" s="97">
        <f>Seniori!RU61</f>
        <v>0</v>
      </c>
      <c r="RV106" s="97">
        <f>Seniori!RV61</f>
        <v>0</v>
      </c>
      <c r="RW106" s="97">
        <f>Seniori!RW61</f>
        <v>0</v>
      </c>
      <c r="RX106" s="97">
        <f>Seniori!RX61</f>
        <v>0</v>
      </c>
      <c r="RY106" s="97">
        <f>Seniori!RY61</f>
        <v>0</v>
      </c>
      <c r="RZ106" s="97">
        <f>Seniori!RZ61</f>
        <v>0</v>
      </c>
      <c r="SA106" s="97">
        <f>Seniori!SA61</f>
        <v>0</v>
      </c>
      <c r="SB106" s="97">
        <f>Seniori!SB61</f>
        <v>0</v>
      </c>
      <c r="SC106" s="97">
        <f>Seniori!SC61</f>
        <v>0</v>
      </c>
      <c r="SD106" s="97">
        <f>Seniori!SD61</f>
        <v>0</v>
      </c>
      <c r="SE106" s="97">
        <f>Seniori!SE61</f>
        <v>0</v>
      </c>
      <c r="SF106" s="97">
        <f>Seniori!SF61</f>
        <v>0</v>
      </c>
      <c r="SG106" s="97">
        <f>Seniori!SG61</f>
        <v>0</v>
      </c>
      <c r="SH106" s="97">
        <f>Seniori!SH61</f>
        <v>0</v>
      </c>
      <c r="SI106" s="97">
        <f>Seniori!SI61</f>
        <v>0</v>
      </c>
      <c r="SJ106" s="97">
        <f>Seniori!SJ61</f>
        <v>0</v>
      </c>
      <c r="SK106" s="97">
        <f>Seniori!SK61</f>
        <v>0</v>
      </c>
      <c r="SL106" s="97">
        <f>Seniori!SL61</f>
        <v>0</v>
      </c>
      <c r="SM106" s="97">
        <f>Seniori!SM61</f>
        <v>0</v>
      </c>
      <c r="SN106" s="97">
        <f>Seniori!SN61</f>
        <v>0</v>
      </c>
      <c r="SO106" s="97">
        <f>Seniori!SO61</f>
        <v>0</v>
      </c>
      <c r="SP106" s="97">
        <f>Seniori!SP61</f>
        <v>0</v>
      </c>
      <c r="SQ106" s="97">
        <f>Seniori!SQ61</f>
        <v>0</v>
      </c>
      <c r="SR106" s="97">
        <f>Seniori!SR61</f>
        <v>0</v>
      </c>
      <c r="SS106" s="97">
        <f>Seniori!SS61</f>
        <v>0</v>
      </c>
      <c r="ST106" s="97">
        <f>Seniori!ST61</f>
        <v>0</v>
      </c>
      <c r="SU106" s="97">
        <f>Seniori!SU61</f>
        <v>0</v>
      </c>
      <c r="SV106" s="97">
        <f>Seniori!SV61</f>
        <v>0</v>
      </c>
      <c r="SW106" s="97">
        <f>Seniori!SW61</f>
        <v>0</v>
      </c>
      <c r="SX106" s="97">
        <f>Seniori!SX61</f>
        <v>0</v>
      </c>
      <c r="SY106" s="97">
        <f>Seniori!SY61</f>
        <v>0</v>
      </c>
      <c r="SZ106" s="97">
        <f>Seniori!SZ61</f>
        <v>0</v>
      </c>
      <c r="TA106" s="97">
        <f>Seniori!TA61</f>
        <v>0</v>
      </c>
      <c r="TB106" s="97">
        <f>Seniori!TB61</f>
        <v>0</v>
      </c>
    </row>
    <row r="107" spans="1:522" s="1" customFormat="1" ht="18" customHeight="1" x14ac:dyDescent="0.2">
      <c r="A107" s="12"/>
      <c r="B107" s="11" t="s">
        <v>536</v>
      </c>
      <c r="C107" s="1">
        <v>8781</v>
      </c>
      <c r="E107" s="4" t="s">
        <v>453</v>
      </c>
      <c r="F107" s="9">
        <v>10274</v>
      </c>
      <c r="G107" s="9" t="s">
        <v>97</v>
      </c>
      <c r="H107" s="4" t="s">
        <v>58</v>
      </c>
      <c r="I107" s="1">
        <f t="shared" si="14"/>
        <v>4</v>
      </c>
      <c r="J107" s="12">
        <f>Tabuľka4[[#This Row],[Stĺpec9]]+I108+I109</f>
        <v>11</v>
      </c>
      <c r="K107" s="97">
        <f>'Mladí jazdci'!K25</f>
        <v>0</v>
      </c>
      <c r="L107" s="97">
        <f>'Mladí jazdci'!L25</f>
        <v>0</v>
      </c>
      <c r="M107" s="97">
        <f>'Mladí jazdci'!M25</f>
        <v>0</v>
      </c>
      <c r="N107" s="97">
        <f>'Mladí jazdci'!N25</f>
        <v>0</v>
      </c>
      <c r="O107" s="97">
        <f>'Mladí jazdci'!O25</f>
        <v>0</v>
      </c>
      <c r="P107" s="97">
        <f>'Mladí jazdci'!P25</f>
        <v>0</v>
      </c>
      <c r="Q107" s="97">
        <f>'Mladí jazdci'!Q25</f>
        <v>0</v>
      </c>
      <c r="R107" s="97">
        <f>'Mladí jazdci'!R25</f>
        <v>0</v>
      </c>
      <c r="S107" s="97">
        <f>'Mladí jazdci'!S25</f>
        <v>0</v>
      </c>
      <c r="T107" s="97">
        <f>'Mladí jazdci'!T25</f>
        <v>0</v>
      </c>
      <c r="U107" s="97">
        <f>'Mladí jazdci'!U25</f>
        <v>0</v>
      </c>
      <c r="V107" s="97">
        <f>'Mladí jazdci'!V25</f>
        <v>0</v>
      </c>
      <c r="W107" s="97">
        <f>'Mladí jazdci'!W25</f>
        <v>0</v>
      </c>
      <c r="X107" s="97">
        <f>'Mladí jazdci'!X25</f>
        <v>0</v>
      </c>
      <c r="Y107" s="97">
        <f>'Mladí jazdci'!Y25</f>
        <v>0</v>
      </c>
      <c r="Z107" s="97">
        <f>'Mladí jazdci'!Z25</f>
        <v>0</v>
      </c>
      <c r="AA107" s="97">
        <f>'Mladí jazdci'!AA25</f>
        <v>0</v>
      </c>
      <c r="AB107" s="97">
        <f>'Mladí jazdci'!AB25</f>
        <v>0</v>
      </c>
      <c r="AC107" s="97">
        <f>'Mladí jazdci'!AC25</f>
        <v>0</v>
      </c>
      <c r="AD107" s="97">
        <f>'Mladí jazdci'!AD25</f>
        <v>0</v>
      </c>
      <c r="AE107" s="97">
        <f>'Mladí jazdci'!AE25</f>
        <v>0</v>
      </c>
      <c r="AF107" s="97">
        <f>'Mladí jazdci'!AF25</f>
        <v>0</v>
      </c>
      <c r="AG107" s="97" t="str">
        <f>'Mladí jazdci'!AG25</f>
        <v>o</v>
      </c>
      <c r="AH107" s="97">
        <f>'Mladí jazdci'!AH25</f>
        <v>0</v>
      </c>
      <c r="AI107" s="97">
        <f>'Mladí jazdci'!AI25</f>
        <v>0</v>
      </c>
      <c r="AJ107" s="97">
        <f>'Mladí jazdci'!AJ25</f>
        <v>0</v>
      </c>
      <c r="AK107" s="97">
        <f>'Mladí jazdci'!AK25</f>
        <v>0</v>
      </c>
      <c r="AL107" s="97">
        <f>'Mladí jazdci'!AL25</f>
        <v>0</v>
      </c>
      <c r="AM107" s="97">
        <f>'Mladí jazdci'!AM25</f>
        <v>0</v>
      </c>
      <c r="AN107" s="97">
        <f>'Mladí jazdci'!AN25</f>
        <v>0</v>
      </c>
      <c r="AO107" s="97">
        <f>'Mladí jazdci'!AO25</f>
        <v>0</v>
      </c>
      <c r="AP107" s="97">
        <f>'Mladí jazdci'!AP25</f>
        <v>0</v>
      </c>
      <c r="AQ107" s="97">
        <f>'Mladí jazdci'!AQ25</f>
        <v>0</v>
      </c>
      <c r="AR107" s="97">
        <f>'Mladí jazdci'!AR25</f>
        <v>0</v>
      </c>
      <c r="AS107" s="97">
        <f>'Mladí jazdci'!AS25</f>
        <v>0</v>
      </c>
      <c r="AT107" s="97">
        <f>'Mladí jazdci'!AT25</f>
        <v>0</v>
      </c>
      <c r="AU107" s="97">
        <f>'Mladí jazdci'!AU25</f>
        <v>0</v>
      </c>
      <c r="AV107" s="97">
        <f>'Mladí jazdci'!AV25</f>
        <v>0</v>
      </c>
      <c r="AW107" s="97">
        <f>'Mladí jazdci'!AW25</f>
        <v>0</v>
      </c>
      <c r="AX107" s="97">
        <f>'Mladí jazdci'!AX25</f>
        <v>0</v>
      </c>
      <c r="AY107" s="97">
        <f>'Mladí jazdci'!AY25</f>
        <v>0</v>
      </c>
      <c r="AZ107" s="97">
        <f>'Mladí jazdci'!AZ25</f>
        <v>0</v>
      </c>
      <c r="BA107" s="97">
        <f>'Mladí jazdci'!BA25</f>
        <v>0</v>
      </c>
      <c r="BB107" s="97">
        <f>'Mladí jazdci'!BB25</f>
        <v>0</v>
      </c>
      <c r="BC107" s="97">
        <f>'Mladí jazdci'!BC25</f>
        <v>0</v>
      </c>
      <c r="BD107" s="97">
        <f>'Mladí jazdci'!BD25</f>
        <v>0</v>
      </c>
      <c r="BE107" s="97">
        <f>'Mladí jazdci'!BE25</f>
        <v>0</v>
      </c>
      <c r="BF107" s="97">
        <f>'Mladí jazdci'!BF25</f>
        <v>0</v>
      </c>
      <c r="BG107" s="97">
        <f>'Mladí jazdci'!BG25</f>
        <v>0</v>
      </c>
      <c r="BH107" s="97">
        <f>'Mladí jazdci'!BH25</f>
        <v>1</v>
      </c>
      <c r="BI107" s="97">
        <f>'Mladí jazdci'!BI25</f>
        <v>0</v>
      </c>
      <c r="BJ107" s="97">
        <f>'Mladí jazdci'!BJ25</f>
        <v>0</v>
      </c>
      <c r="BK107" s="97">
        <f>'Mladí jazdci'!BK25</f>
        <v>0</v>
      </c>
      <c r="BL107" s="97">
        <f>'Mladí jazdci'!BL25</f>
        <v>0</v>
      </c>
      <c r="BM107" s="97">
        <f>'Mladí jazdci'!BM25</f>
        <v>0</v>
      </c>
      <c r="BN107" s="97">
        <f>'Mladí jazdci'!BN25</f>
        <v>0</v>
      </c>
      <c r="BO107" s="97">
        <f>'Mladí jazdci'!BO25</f>
        <v>0</v>
      </c>
      <c r="BP107" s="97">
        <f>'Mladí jazdci'!BP25</f>
        <v>0</v>
      </c>
      <c r="BQ107" s="97">
        <f>'Mladí jazdci'!BQ25</f>
        <v>0</v>
      </c>
      <c r="BR107" s="97">
        <f>'Mladí jazdci'!BR25</f>
        <v>0</v>
      </c>
      <c r="BS107" s="97">
        <f>'Mladí jazdci'!BS25</f>
        <v>0</v>
      </c>
      <c r="BT107" s="97">
        <f>'Mladí jazdci'!BT25</f>
        <v>0</v>
      </c>
      <c r="BU107" s="97">
        <f>'Mladí jazdci'!BU25</f>
        <v>0</v>
      </c>
      <c r="BV107" s="97">
        <f>'Mladí jazdci'!BV25</f>
        <v>0</v>
      </c>
      <c r="BW107" s="97">
        <f>'Mladí jazdci'!BW25</f>
        <v>0</v>
      </c>
      <c r="BX107" s="97">
        <f>'Mladí jazdci'!BX25</f>
        <v>0</v>
      </c>
      <c r="BY107" s="97">
        <f>'Mladí jazdci'!BY25</f>
        <v>0</v>
      </c>
      <c r="BZ107" s="97">
        <f>'Mladí jazdci'!BZ25</f>
        <v>0</v>
      </c>
      <c r="CA107" s="97">
        <f>'Mladí jazdci'!CA25</f>
        <v>0</v>
      </c>
      <c r="CB107" s="97">
        <f>'Mladí jazdci'!CB25</f>
        <v>0</v>
      </c>
      <c r="CC107" s="97">
        <f>'Mladí jazdci'!CC25</f>
        <v>0</v>
      </c>
      <c r="CD107" s="97">
        <f>'Mladí jazdci'!CD25</f>
        <v>0</v>
      </c>
      <c r="CE107" s="97">
        <f>'Mladí jazdci'!CE25</f>
        <v>0</v>
      </c>
      <c r="CF107" s="97">
        <f>'Mladí jazdci'!CF25</f>
        <v>0</v>
      </c>
      <c r="CG107" s="97">
        <f>'Mladí jazdci'!CG25</f>
        <v>0</v>
      </c>
      <c r="CH107" s="97">
        <f>'Mladí jazdci'!CH25</f>
        <v>0</v>
      </c>
      <c r="CI107" s="97">
        <f>'Mladí jazdci'!CI25</f>
        <v>0</v>
      </c>
      <c r="CJ107" s="97">
        <f>'Mladí jazdci'!CJ25</f>
        <v>0</v>
      </c>
      <c r="CK107" s="97">
        <f>'Mladí jazdci'!CK25</f>
        <v>0</v>
      </c>
      <c r="CL107" s="97">
        <f>'Mladí jazdci'!CL25</f>
        <v>0</v>
      </c>
      <c r="CM107" s="97">
        <f>'Mladí jazdci'!CM25</f>
        <v>0</v>
      </c>
      <c r="CN107" s="97">
        <f>'Mladí jazdci'!CN25</f>
        <v>0</v>
      </c>
      <c r="CO107" s="97">
        <f>'Mladí jazdci'!CO25</f>
        <v>0</v>
      </c>
      <c r="CP107" s="97">
        <f>'Mladí jazdci'!CP25</f>
        <v>0</v>
      </c>
      <c r="CQ107" s="97">
        <f>'Mladí jazdci'!CQ25</f>
        <v>0</v>
      </c>
      <c r="CR107" s="97">
        <f>'Mladí jazdci'!CR25</f>
        <v>0</v>
      </c>
      <c r="CS107" s="97">
        <f>'Mladí jazdci'!CS25</f>
        <v>0</v>
      </c>
      <c r="CT107" s="97">
        <f>'Mladí jazdci'!CT25</f>
        <v>0</v>
      </c>
      <c r="CU107" s="97">
        <f>'Mladí jazdci'!CU25</f>
        <v>0</v>
      </c>
      <c r="CV107" s="97">
        <f>'Mladí jazdci'!CV25</f>
        <v>0</v>
      </c>
      <c r="CW107" s="97">
        <f>'Mladí jazdci'!CW25</f>
        <v>0</v>
      </c>
      <c r="CX107" s="97">
        <f>'Mladí jazdci'!CX25</f>
        <v>0</v>
      </c>
      <c r="CY107" s="97">
        <f>'Mladí jazdci'!CY25</f>
        <v>0</v>
      </c>
      <c r="CZ107" s="97">
        <f>'Mladí jazdci'!CZ25</f>
        <v>0</v>
      </c>
      <c r="DA107" s="97">
        <f>'Mladí jazdci'!DA25</f>
        <v>0</v>
      </c>
      <c r="DB107" s="97">
        <f>'Mladí jazdci'!DB25</f>
        <v>0</v>
      </c>
      <c r="DC107" s="97">
        <f>'Mladí jazdci'!DC25</f>
        <v>0</v>
      </c>
      <c r="DD107" s="97">
        <f>'Mladí jazdci'!DD25</f>
        <v>0</v>
      </c>
      <c r="DE107" s="97">
        <f>'Mladí jazdci'!DE25</f>
        <v>0</v>
      </c>
      <c r="DF107" s="97">
        <f>'Mladí jazdci'!DF25</f>
        <v>0</v>
      </c>
      <c r="DG107" s="97">
        <f>'Mladí jazdci'!DG25</f>
        <v>0</v>
      </c>
      <c r="DH107" s="97">
        <f>'Mladí jazdci'!DH25</f>
        <v>0</v>
      </c>
      <c r="DI107" s="97">
        <f>'Mladí jazdci'!DI25</f>
        <v>0</v>
      </c>
      <c r="DJ107" s="97">
        <f>'Mladí jazdci'!DJ25</f>
        <v>0</v>
      </c>
      <c r="DK107" s="97">
        <f>'Mladí jazdci'!DK25</f>
        <v>0</v>
      </c>
      <c r="DL107" s="97">
        <f>'Mladí jazdci'!DL25</f>
        <v>0</v>
      </c>
      <c r="DM107" s="97">
        <f>'Mladí jazdci'!DM25</f>
        <v>0</v>
      </c>
      <c r="DN107" s="97">
        <f>'Mladí jazdci'!DN25</f>
        <v>0</v>
      </c>
      <c r="DO107" s="97">
        <f>'Mladí jazdci'!DO25</f>
        <v>0</v>
      </c>
      <c r="DP107" s="97">
        <f>'Mladí jazdci'!DP25</f>
        <v>0</v>
      </c>
      <c r="DQ107" s="97">
        <f>'Mladí jazdci'!DQ25</f>
        <v>0</v>
      </c>
      <c r="DR107" s="97">
        <f>'Mladí jazdci'!DR25</f>
        <v>0</v>
      </c>
      <c r="DS107" s="97">
        <f>'Mladí jazdci'!DS25</f>
        <v>0</v>
      </c>
      <c r="DT107" s="97">
        <f>'Mladí jazdci'!DT25</f>
        <v>0</v>
      </c>
      <c r="DU107" s="97">
        <f>'Mladí jazdci'!DU25</f>
        <v>0</v>
      </c>
      <c r="DV107" s="97">
        <f>'Mladí jazdci'!DV25</f>
        <v>0</v>
      </c>
      <c r="DW107" s="97">
        <f>'Mladí jazdci'!DW25</f>
        <v>0</v>
      </c>
      <c r="DX107" s="97">
        <f>'Mladí jazdci'!DX25</f>
        <v>0</v>
      </c>
      <c r="DY107" s="97">
        <f>'Mladí jazdci'!DY25</f>
        <v>0</v>
      </c>
      <c r="DZ107" s="97">
        <f>'Mladí jazdci'!DZ25</f>
        <v>0</v>
      </c>
      <c r="EA107" s="97">
        <f>'Mladí jazdci'!EA25</f>
        <v>0</v>
      </c>
      <c r="EB107" s="97">
        <f>'Mladí jazdci'!EB25</f>
        <v>0</v>
      </c>
      <c r="EC107" s="97">
        <f>'Mladí jazdci'!EC25</f>
        <v>0</v>
      </c>
      <c r="ED107" s="97">
        <f>'Mladí jazdci'!ED25</f>
        <v>0</v>
      </c>
      <c r="EE107" s="97">
        <f>'Mladí jazdci'!EE25</f>
        <v>0</v>
      </c>
      <c r="EF107" s="97">
        <f>'Mladí jazdci'!EF25</f>
        <v>0</v>
      </c>
      <c r="EG107" s="97">
        <f>'Mladí jazdci'!EG25</f>
        <v>0</v>
      </c>
      <c r="EH107" s="97">
        <f>'Mladí jazdci'!EH25</f>
        <v>0</v>
      </c>
      <c r="EI107" s="97">
        <f>'Mladí jazdci'!EI25</f>
        <v>0</v>
      </c>
      <c r="EJ107" s="97">
        <f>'Mladí jazdci'!EJ25</f>
        <v>0</v>
      </c>
      <c r="EK107" s="97">
        <f>'Mladí jazdci'!EK25</f>
        <v>0</v>
      </c>
      <c r="EL107" s="97">
        <f>'Mladí jazdci'!EL25</f>
        <v>0</v>
      </c>
      <c r="EM107" s="97">
        <f>'Mladí jazdci'!EM25</f>
        <v>0</v>
      </c>
      <c r="EN107" s="97">
        <f>'Mladí jazdci'!EN25</f>
        <v>0</v>
      </c>
      <c r="EO107" s="97">
        <f>'Mladí jazdci'!EO25</f>
        <v>0</v>
      </c>
      <c r="EP107" s="97">
        <f>'Mladí jazdci'!EP25</f>
        <v>0</v>
      </c>
      <c r="EQ107" s="97">
        <f>'Mladí jazdci'!EQ25</f>
        <v>0</v>
      </c>
      <c r="ER107" s="97">
        <f>'Mladí jazdci'!ER25</f>
        <v>0</v>
      </c>
      <c r="ES107" s="97">
        <f>'Mladí jazdci'!ES25</f>
        <v>0</v>
      </c>
      <c r="ET107" s="97">
        <f>'Mladí jazdci'!ET25</f>
        <v>0</v>
      </c>
      <c r="EU107" s="97">
        <f>'Mladí jazdci'!EU25</f>
        <v>0</v>
      </c>
      <c r="EV107" s="97">
        <f>'Mladí jazdci'!EV25</f>
        <v>0</v>
      </c>
      <c r="EW107" s="97">
        <f>'Mladí jazdci'!EW25</f>
        <v>0</v>
      </c>
      <c r="EX107" s="97">
        <f>'Mladí jazdci'!EX25</f>
        <v>0</v>
      </c>
      <c r="EY107" s="97">
        <f>'Mladí jazdci'!EY25</f>
        <v>0</v>
      </c>
      <c r="EZ107" s="97">
        <f>'Mladí jazdci'!EZ25</f>
        <v>0</v>
      </c>
      <c r="FA107" s="97">
        <f>'Mladí jazdci'!FA25</f>
        <v>0</v>
      </c>
      <c r="FB107" s="97">
        <f>'Mladí jazdci'!FB25</f>
        <v>0</v>
      </c>
      <c r="FC107" s="97">
        <f>'Mladí jazdci'!FC25</f>
        <v>0</v>
      </c>
      <c r="FD107" s="97">
        <f>'Mladí jazdci'!FD25</f>
        <v>0</v>
      </c>
      <c r="FE107" s="97">
        <f>'Mladí jazdci'!FE25</f>
        <v>0</v>
      </c>
      <c r="FF107" s="97">
        <f>'Mladí jazdci'!FF25</f>
        <v>0</v>
      </c>
      <c r="FG107" s="97">
        <f>'Mladí jazdci'!FG25</f>
        <v>0</v>
      </c>
      <c r="FH107" s="97">
        <f>'Mladí jazdci'!FH25</f>
        <v>0</v>
      </c>
      <c r="FI107" s="97">
        <f>'Mladí jazdci'!FI25</f>
        <v>0</v>
      </c>
      <c r="FJ107" s="97">
        <f>'Mladí jazdci'!FJ25</f>
        <v>0</v>
      </c>
      <c r="FK107" s="97">
        <f>'Mladí jazdci'!FK25</f>
        <v>0</v>
      </c>
      <c r="FL107" s="97">
        <f>'Mladí jazdci'!FL25</f>
        <v>0</v>
      </c>
      <c r="FM107" s="97">
        <f>'Mladí jazdci'!FM25</f>
        <v>0</v>
      </c>
      <c r="FN107" s="97">
        <f>'Mladí jazdci'!FN25</f>
        <v>0</v>
      </c>
      <c r="FO107" s="97">
        <f>'Mladí jazdci'!FO25</f>
        <v>0</v>
      </c>
      <c r="FP107" s="97">
        <f>'Mladí jazdci'!FP25</f>
        <v>0</v>
      </c>
      <c r="FQ107" s="97">
        <f>'Mladí jazdci'!FQ25</f>
        <v>0</v>
      </c>
      <c r="FR107" s="97">
        <f>'Mladí jazdci'!FR25</f>
        <v>0</v>
      </c>
      <c r="FS107" s="97">
        <f>'Mladí jazdci'!FS25</f>
        <v>0</v>
      </c>
      <c r="FT107" s="97">
        <f>'Mladí jazdci'!FT25</f>
        <v>0</v>
      </c>
      <c r="FU107" s="97">
        <f>'Mladí jazdci'!FU25</f>
        <v>1</v>
      </c>
      <c r="FV107" s="97">
        <f>'Mladí jazdci'!FV25</f>
        <v>0</v>
      </c>
      <c r="FW107" s="97">
        <f>'Mladí jazdci'!FW25</f>
        <v>0</v>
      </c>
      <c r="FX107" s="97">
        <f>'Mladí jazdci'!FX25</f>
        <v>0</v>
      </c>
      <c r="FY107" s="97">
        <f>'Mladí jazdci'!FY25</f>
        <v>0</v>
      </c>
      <c r="FZ107" s="97">
        <f>'Mladí jazdci'!FZ25</f>
        <v>0</v>
      </c>
      <c r="GA107" s="97">
        <f>'Mladí jazdci'!GA25</f>
        <v>0</v>
      </c>
      <c r="GB107" s="97" t="str">
        <f>'Mladí jazdci'!GB25</f>
        <v>o</v>
      </c>
      <c r="GC107" s="97">
        <f>'Mladí jazdci'!GC25</f>
        <v>0</v>
      </c>
      <c r="GD107" s="97">
        <f>'Mladí jazdci'!GD25</f>
        <v>0</v>
      </c>
      <c r="GE107" s="97">
        <f>'Mladí jazdci'!GE25</f>
        <v>0</v>
      </c>
      <c r="GF107" s="97">
        <f>'Mladí jazdci'!GF25</f>
        <v>0</v>
      </c>
      <c r="GG107" s="97">
        <f>'Mladí jazdci'!GG25</f>
        <v>0</v>
      </c>
      <c r="GH107" s="97">
        <f>'Mladí jazdci'!GH25</f>
        <v>0</v>
      </c>
      <c r="GI107" s="97">
        <f>'Mladí jazdci'!GI25</f>
        <v>0</v>
      </c>
      <c r="GJ107" s="97">
        <f>'Mladí jazdci'!GJ25</f>
        <v>0</v>
      </c>
      <c r="GK107" s="97">
        <f>'Mladí jazdci'!GK25</f>
        <v>1</v>
      </c>
      <c r="GL107" s="97">
        <f>'Mladí jazdci'!GL25</f>
        <v>0</v>
      </c>
      <c r="GM107" s="97">
        <f>'Mladí jazdci'!GM25</f>
        <v>0</v>
      </c>
      <c r="GN107" s="97">
        <f>'Mladí jazdci'!GN25</f>
        <v>0</v>
      </c>
      <c r="GO107" s="97">
        <f>'Mladí jazdci'!GO25</f>
        <v>0</v>
      </c>
      <c r="GP107" s="97" t="str">
        <f>'Mladí jazdci'!GP25</f>
        <v>o</v>
      </c>
      <c r="GQ107" s="97">
        <f>'Mladí jazdci'!GQ25</f>
        <v>0</v>
      </c>
      <c r="GR107" s="97">
        <f>'Mladí jazdci'!GR25</f>
        <v>0</v>
      </c>
      <c r="GS107" s="97">
        <f>'Mladí jazdci'!GS25</f>
        <v>0</v>
      </c>
      <c r="GT107" s="97">
        <f>'Mladí jazdci'!GT25</f>
        <v>0</v>
      </c>
      <c r="GU107" s="97">
        <f>'Mladí jazdci'!GU25</f>
        <v>0</v>
      </c>
      <c r="GV107" s="97">
        <f>'Mladí jazdci'!GV25</f>
        <v>0</v>
      </c>
      <c r="GW107" s="97">
        <f>'Mladí jazdci'!GW25</f>
        <v>0</v>
      </c>
      <c r="GX107" s="97">
        <f>'Mladí jazdci'!GX25</f>
        <v>0</v>
      </c>
      <c r="GY107" s="97">
        <f>'Mladí jazdci'!GY25</f>
        <v>0</v>
      </c>
      <c r="GZ107" s="97">
        <f>'Mladí jazdci'!GZ25</f>
        <v>0</v>
      </c>
      <c r="HA107" s="97">
        <f>'Mladí jazdci'!HA25</f>
        <v>0</v>
      </c>
      <c r="HB107" s="97">
        <f>'Mladí jazdci'!HB25</f>
        <v>0</v>
      </c>
      <c r="HC107" s="97">
        <f>'Mladí jazdci'!HC25</f>
        <v>0</v>
      </c>
      <c r="HD107" s="97">
        <f>'Mladí jazdci'!HD25</f>
        <v>0</v>
      </c>
      <c r="HE107" s="97">
        <f>'Mladí jazdci'!HE25</f>
        <v>0</v>
      </c>
      <c r="HF107" s="97">
        <f>'Mladí jazdci'!HF25</f>
        <v>0</v>
      </c>
      <c r="HG107" s="97">
        <f>'Mladí jazdci'!HG25</f>
        <v>0</v>
      </c>
      <c r="HH107" s="97">
        <f>'Mladí jazdci'!HH25</f>
        <v>0</v>
      </c>
      <c r="HI107" s="97">
        <f>'Mladí jazdci'!HI25</f>
        <v>0</v>
      </c>
      <c r="HJ107" s="97">
        <f>'Mladí jazdci'!HJ25</f>
        <v>0</v>
      </c>
      <c r="HK107" s="97">
        <f>'Mladí jazdci'!HK25</f>
        <v>0</v>
      </c>
      <c r="HL107" s="97">
        <f>'Mladí jazdci'!HL25</f>
        <v>0</v>
      </c>
      <c r="HM107" s="97">
        <f>'Mladí jazdci'!HM25</f>
        <v>0</v>
      </c>
      <c r="HN107" s="97">
        <f>'Mladí jazdci'!HN25</f>
        <v>0</v>
      </c>
      <c r="HO107" s="97">
        <f>'Mladí jazdci'!HO25</f>
        <v>0</v>
      </c>
      <c r="HP107" s="97">
        <f>'Mladí jazdci'!HP25</f>
        <v>0</v>
      </c>
      <c r="HQ107" s="97">
        <f>'Mladí jazdci'!HQ25</f>
        <v>0</v>
      </c>
      <c r="HR107" s="97">
        <f>'Mladí jazdci'!HR25</f>
        <v>0</v>
      </c>
      <c r="HS107" s="97">
        <f>'Mladí jazdci'!HS25</f>
        <v>0</v>
      </c>
      <c r="HT107" s="97">
        <f>'Mladí jazdci'!HT25</f>
        <v>0</v>
      </c>
      <c r="HU107" s="97">
        <f>'Mladí jazdci'!HU25</f>
        <v>0</v>
      </c>
      <c r="HV107" s="97">
        <f>'Mladí jazdci'!HV25</f>
        <v>0</v>
      </c>
      <c r="HW107" s="97">
        <f>'Mladí jazdci'!HW25</f>
        <v>0</v>
      </c>
      <c r="HX107" s="97">
        <f>'Mladí jazdci'!HX25</f>
        <v>0</v>
      </c>
      <c r="HY107" s="97">
        <f>'Mladí jazdci'!HY25</f>
        <v>0</v>
      </c>
      <c r="HZ107" s="97">
        <f>'Mladí jazdci'!HZ25</f>
        <v>0</v>
      </c>
      <c r="IA107" s="97">
        <f>'Mladí jazdci'!IA25</f>
        <v>0</v>
      </c>
      <c r="IB107" s="97">
        <f>'Mladí jazdci'!IB25</f>
        <v>0</v>
      </c>
      <c r="IC107" s="97">
        <f>'Mladí jazdci'!IC25</f>
        <v>0</v>
      </c>
      <c r="ID107" s="97">
        <f>'Mladí jazdci'!ID25</f>
        <v>0</v>
      </c>
      <c r="IE107" s="97">
        <f>'Mladí jazdci'!IE25</f>
        <v>0</v>
      </c>
      <c r="IF107" s="97">
        <f>'Mladí jazdci'!IF25</f>
        <v>0</v>
      </c>
      <c r="IG107" s="97">
        <f>'Mladí jazdci'!IG25</f>
        <v>0</v>
      </c>
      <c r="IH107" s="97">
        <f>'Mladí jazdci'!IH25</f>
        <v>0</v>
      </c>
      <c r="II107" s="97">
        <f>'Mladí jazdci'!II25</f>
        <v>0</v>
      </c>
      <c r="IJ107" s="97">
        <f>'Mladí jazdci'!IJ25</f>
        <v>0</v>
      </c>
      <c r="IK107" s="97">
        <f>'Mladí jazdci'!IK25</f>
        <v>0</v>
      </c>
      <c r="IL107" s="97">
        <f>'Mladí jazdci'!IL25</f>
        <v>0</v>
      </c>
      <c r="IM107" s="97">
        <f>'Mladí jazdci'!IM25</f>
        <v>0</v>
      </c>
      <c r="IN107" s="97" t="str">
        <f>'Mladí jazdci'!IN25</f>
        <v>o</v>
      </c>
      <c r="IO107" s="97">
        <f>'Mladí jazdci'!IO25</f>
        <v>0</v>
      </c>
      <c r="IP107" s="97">
        <f>'Mladí jazdci'!IP25</f>
        <v>0</v>
      </c>
      <c r="IQ107" s="97">
        <f>'Mladí jazdci'!IQ25</f>
        <v>0</v>
      </c>
      <c r="IR107" s="97">
        <f>'Mladí jazdci'!IR25</f>
        <v>0</v>
      </c>
      <c r="IS107" s="97">
        <f>'Mladí jazdci'!IS25</f>
        <v>0</v>
      </c>
      <c r="IT107" s="97">
        <f>'Mladí jazdci'!IT25</f>
        <v>0</v>
      </c>
      <c r="IU107" s="97">
        <f>'Mladí jazdci'!IU25</f>
        <v>0</v>
      </c>
      <c r="IV107" s="97">
        <f>'Mladí jazdci'!IV25</f>
        <v>0</v>
      </c>
      <c r="IW107" s="97">
        <f>'Mladí jazdci'!IW25</f>
        <v>0</v>
      </c>
      <c r="IX107" s="97">
        <f>'Mladí jazdci'!IX25</f>
        <v>0</v>
      </c>
      <c r="IY107" s="97">
        <f>'Mladí jazdci'!IY25</f>
        <v>0</v>
      </c>
      <c r="IZ107" s="97">
        <f>'Mladí jazdci'!IZ25</f>
        <v>0</v>
      </c>
      <c r="JA107" s="97" t="str">
        <f>'Mladí jazdci'!JA25</f>
        <v>o</v>
      </c>
      <c r="JB107" s="97">
        <f>'Mladí jazdci'!JB25</f>
        <v>0</v>
      </c>
      <c r="JC107" s="97">
        <f>'Mladí jazdci'!JC25</f>
        <v>0</v>
      </c>
      <c r="JD107" s="97">
        <f>'Mladí jazdci'!JD25</f>
        <v>0</v>
      </c>
      <c r="JE107" s="97">
        <f>'Mladí jazdci'!JE25</f>
        <v>0</v>
      </c>
      <c r="JF107" s="97">
        <f>'Mladí jazdci'!JF25</f>
        <v>0</v>
      </c>
      <c r="JG107" s="97">
        <f>'Mladí jazdci'!JG25</f>
        <v>0</v>
      </c>
      <c r="JH107" s="97">
        <f>'Mladí jazdci'!JH25</f>
        <v>0</v>
      </c>
      <c r="JI107" s="97">
        <f>'Mladí jazdci'!JI25</f>
        <v>0</v>
      </c>
      <c r="JJ107" s="97">
        <f>'Mladí jazdci'!JJ25</f>
        <v>0</v>
      </c>
      <c r="JK107" s="97" t="str">
        <f>'Mladí jazdci'!JK25</f>
        <v>o</v>
      </c>
      <c r="JL107" s="97">
        <f>'Mladí jazdci'!JL25</f>
        <v>0</v>
      </c>
      <c r="JM107" s="97">
        <f>'Mladí jazdci'!JM25</f>
        <v>0</v>
      </c>
      <c r="JN107" s="97">
        <f>'Mladí jazdci'!JN25</f>
        <v>0</v>
      </c>
      <c r="JO107" s="97">
        <f>'Mladí jazdci'!JO25</f>
        <v>0</v>
      </c>
      <c r="JP107" s="97">
        <f>'Mladí jazdci'!JP25</f>
        <v>0</v>
      </c>
      <c r="JQ107" s="97">
        <f>'Mladí jazdci'!JQ25</f>
        <v>0</v>
      </c>
      <c r="JR107" s="97">
        <f>'Mladí jazdci'!JR25</f>
        <v>0</v>
      </c>
      <c r="JS107" s="97">
        <f>'Mladí jazdci'!JS25</f>
        <v>0</v>
      </c>
      <c r="JT107" s="97" t="str">
        <f>'Mladí jazdci'!JT25</f>
        <v>o</v>
      </c>
      <c r="JU107" s="97">
        <f>'Mladí jazdci'!JU25</f>
        <v>0</v>
      </c>
      <c r="JV107" s="97">
        <f>'Mladí jazdci'!JV25</f>
        <v>0</v>
      </c>
      <c r="JW107" s="97">
        <f>'Mladí jazdci'!JW25</f>
        <v>0</v>
      </c>
      <c r="JX107" s="97">
        <f>'Mladí jazdci'!JX25</f>
        <v>0</v>
      </c>
      <c r="JY107" s="97">
        <f>'Mladí jazdci'!JY25</f>
        <v>0</v>
      </c>
      <c r="JZ107" s="97">
        <f>'Mladí jazdci'!JZ25</f>
        <v>0</v>
      </c>
      <c r="KA107" s="97">
        <f>'Mladí jazdci'!KA25</f>
        <v>0</v>
      </c>
      <c r="KB107" s="97">
        <f>'Mladí jazdci'!KB25</f>
        <v>0</v>
      </c>
      <c r="KC107" s="97">
        <f>'Mladí jazdci'!KC25</f>
        <v>0</v>
      </c>
      <c r="KD107" s="97">
        <f>'Mladí jazdci'!KD25</f>
        <v>0</v>
      </c>
      <c r="KE107" s="97">
        <f>'Mladí jazdci'!KE25</f>
        <v>0</v>
      </c>
      <c r="KF107" s="97">
        <f>'Mladí jazdci'!KF25</f>
        <v>0</v>
      </c>
      <c r="KG107" s="97">
        <f>'Mladí jazdci'!KG25</f>
        <v>0</v>
      </c>
      <c r="KH107" s="97">
        <f>'Mladí jazdci'!KH25</f>
        <v>0</v>
      </c>
      <c r="KI107" s="97">
        <f>'Mladí jazdci'!KI25</f>
        <v>0</v>
      </c>
      <c r="KJ107" s="97">
        <f>'Mladí jazdci'!KJ25</f>
        <v>0</v>
      </c>
      <c r="KK107" s="97">
        <f>'Mladí jazdci'!KK25</f>
        <v>0</v>
      </c>
      <c r="KL107" s="97">
        <f>'Mladí jazdci'!KL25</f>
        <v>0</v>
      </c>
      <c r="KM107" s="97">
        <f>'Mladí jazdci'!KM25</f>
        <v>0</v>
      </c>
      <c r="KN107" s="97">
        <f>'Mladí jazdci'!KN25</f>
        <v>0</v>
      </c>
      <c r="KO107" s="97">
        <f>'Mladí jazdci'!KO25</f>
        <v>0</v>
      </c>
      <c r="KP107" s="97">
        <f>'Mladí jazdci'!KP25</f>
        <v>0</v>
      </c>
      <c r="KQ107" s="97">
        <f>'Mladí jazdci'!KQ25</f>
        <v>0</v>
      </c>
      <c r="KR107" s="97">
        <f>'Mladí jazdci'!KR25</f>
        <v>0</v>
      </c>
      <c r="KS107" s="97">
        <f>'Mladí jazdci'!KS25</f>
        <v>0</v>
      </c>
      <c r="KT107" s="97">
        <f>'Mladí jazdci'!KT25</f>
        <v>0</v>
      </c>
      <c r="KU107" s="97">
        <f>'Mladí jazdci'!KU25</f>
        <v>0</v>
      </c>
      <c r="KV107" s="97">
        <f>'Mladí jazdci'!KV25</f>
        <v>0</v>
      </c>
      <c r="KW107" s="97">
        <f>'Mladí jazdci'!KW25</f>
        <v>0</v>
      </c>
      <c r="KX107" s="97">
        <f>'Mladí jazdci'!KX25</f>
        <v>0</v>
      </c>
      <c r="KY107" s="97">
        <f>'Mladí jazdci'!KY25</f>
        <v>0</v>
      </c>
      <c r="KZ107" s="97">
        <f>'Mladí jazdci'!KZ25</f>
        <v>0</v>
      </c>
      <c r="LA107" s="97">
        <f>'Mladí jazdci'!LA25</f>
        <v>0</v>
      </c>
      <c r="LB107" s="97">
        <f>'Mladí jazdci'!LB25</f>
        <v>0</v>
      </c>
      <c r="LC107" s="97">
        <f>'Mladí jazdci'!LC25</f>
        <v>0</v>
      </c>
      <c r="LD107" s="97">
        <f>'Mladí jazdci'!LD25</f>
        <v>0</v>
      </c>
      <c r="LE107" s="97">
        <f>'Mladí jazdci'!LE25</f>
        <v>0</v>
      </c>
      <c r="LF107" s="97">
        <f>'Mladí jazdci'!LF25</f>
        <v>0</v>
      </c>
      <c r="LG107" s="97">
        <f>'Mladí jazdci'!LG25</f>
        <v>0</v>
      </c>
      <c r="LH107" s="97">
        <f>'Mladí jazdci'!LH25</f>
        <v>0</v>
      </c>
      <c r="LI107" s="97">
        <f>'Mladí jazdci'!LI25</f>
        <v>0</v>
      </c>
      <c r="LJ107" s="97">
        <f>'Mladí jazdci'!LJ25</f>
        <v>0</v>
      </c>
      <c r="LK107" s="97">
        <f>'Mladí jazdci'!LK25</f>
        <v>0</v>
      </c>
      <c r="LL107" s="97">
        <f>'Mladí jazdci'!LL25</f>
        <v>0</v>
      </c>
      <c r="LM107" s="97">
        <f>'Mladí jazdci'!LM25</f>
        <v>0</v>
      </c>
      <c r="LN107" s="97">
        <f>'Mladí jazdci'!LN25</f>
        <v>0</v>
      </c>
      <c r="LO107" s="97">
        <f>'Mladí jazdci'!LO25</f>
        <v>0</v>
      </c>
      <c r="LP107" s="97">
        <f>'Mladí jazdci'!LP25</f>
        <v>0</v>
      </c>
      <c r="LQ107" s="97">
        <f>'Mladí jazdci'!LQ25</f>
        <v>0</v>
      </c>
      <c r="LR107" s="97">
        <f>'Mladí jazdci'!LR25</f>
        <v>0</v>
      </c>
      <c r="LS107" s="97">
        <f>'Mladí jazdci'!LS25</f>
        <v>0</v>
      </c>
      <c r="LT107" s="97">
        <f>'Mladí jazdci'!LT25</f>
        <v>0</v>
      </c>
      <c r="LU107" s="97">
        <f>'Mladí jazdci'!LU25</f>
        <v>0</v>
      </c>
      <c r="LV107" s="97">
        <f>'Mladí jazdci'!LV25</f>
        <v>0</v>
      </c>
      <c r="LW107" s="97">
        <f>'Mladí jazdci'!LW25</f>
        <v>0</v>
      </c>
      <c r="LX107" s="97">
        <f>'Mladí jazdci'!LX25</f>
        <v>1</v>
      </c>
      <c r="LY107" s="97">
        <f>'Mladí jazdci'!LY25</f>
        <v>0</v>
      </c>
      <c r="LZ107" s="97">
        <f>'Mladí jazdci'!LZ25</f>
        <v>0</v>
      </c>
      <c r="MA107" s="97">
        <f>'Mladí jazdci'!MA25</f>
        <v>0</v>
      </c>
      <c r="MB107" s="97" t="str">
        <f>'Mladí jazdci'!MB25</f>
        <v>o</v>
      </c>
      <c r="MC107" s="97">
        <f>'Mladí jazdci'!MC25</f>
        <v>0</v>
      </c>
      <c r="MD107" s="97">
        <f>'Mladí jazdci'!MD25</f>
        <v>0</v>
      </c>
      <c r="ME107" s="97">
        <f>'Mladí jazdci'!ME25</f>
        <v>0</v>
      </c>
      <c r="MF107" s="97">
        <f>'Mladí jazdci'!MF25</f>
        <v>0</v>
      </c>
      <c r="MG107" s="97" t="str">
        <f>'Mladí jazdci'!MG25</f>
        <v>o</v>
      </c>
      <c r="MH107" s="97">
        <f>'Mladí jazdci'!MH25</f>
        <v>0</v>
      </c>
      <c r="MI107" s="97">
        <f>'Mladí jazdci'!MI25</f>
        <v>0</v>
      </c>
      <c r="MJ107" s="97">
        <f>'Mladí jazdci'!MJ25</f>
        <v>0</v>
      </c>
      <c r="MK107" s="97" t="str">
        <f>'Mladí jazdci'!MK25</f>
        <v>o</v>
      </c>
      <c r="ML107" s="97">
        <f>'Mladí jazdci'!ML25</f>
        <v>0</v>
      </c>
      <c r="MM107" s="97">
        <f>'Mladí jazdci'!MM25</f>
        <v>0</v>
      </c>
      <c r="MN107" s="97">
        <f>'Mladí jazdci'!MN25</f>
        <v>0</v>
      </c>
      <c r="MO107" s="97">
        <f>'Mladí jazdci'!MO25</f>
        <v>0</v>
      </c>
      <c r="MP107" s="97">
        <f>'Mladí jazdci'!MP25</f>
        <v>0</v>
      </c>
      <c r="MQ107" s="97">
        <f>'Mladí jazdci'!MQ25</f>
        <v>0</v>
      </c>
      <c r="MR107" s="97">
        <f>'Mladí jazdci'!MR25</f>
        <v>0</v>
      </c>
      <c r="MS107" s="97">
        <f>'Mladí jazdci'!MS25</f>
        <v>0</v>
      </c>
      <c r="MT107" s="97">
        <f>'Mladí jazdci'!MT25</f>
        <v>0</v>
      </c>
      <c r="MU107" s="97">
        <f>'Mladí jazdci'!MU25</f>
        <v>0</v>
      </c>
      <c r="MV107" s="97">
        <f>'Mladí jazdci'!MV25</f>
        <v>0</v>
      </c>
      <c r="MW107" s="97">
        <f>'Mladí jazdci'!MW25</f>
        <v>0</v>
      </c>
      <c r="MX107" s="97">
        <f>'Mladí jazdci'!MX25</f>
        <v>0</v>
      </c>
      <c r="MY107" s="97">
        <f>'Mladí jazdci'!MY25</f>
        <v>0</v>
      </c>
      <c r="MZ107" s="97">
        <f>'Mladí jazdci'!MZ25</f>
        <v>0</v>
      </c>
      <c r="NA107" s="97">
        <f>'Mladí jazdci'!NA25</f>
        <v>0</v>
      </c>
      <c r="NB107" s="97">
        <f>'Mladí jazdci'!NB25</f>
        <v>0</v>
      </c>
      <c r="NC107" s="97">
        <f>'Mladí jazdci'!NC25</f>
        <v>0</v>
      </c>
      <c r="ND107" s="97">
        <f>'Mladí jazdci'!ND25</f>
        <v>0</v>
      </c>
      <c r="NE107" s="97">
        <f>'Mladí jazdci'!NE25</f>
        <v>0</v>
      </c>
      <c r="NF107" s="97">
        <f>'Mladí jazdci'!NF25</f>
        <v>0</v>
      </c>
      <c r="NG107" s="97">
        <f>'Mladí jazdci'!NG25</f>
        <v>0</v>
      </c>
      <c r="NH107" s="97">
        <f>'Mladí jazdci'!NH25</f>
        <v>0</v>
      </c>
      <c r="NI107" s="97">
        <f>'Mladí jazdci'!NI25</f>
        <v>0</v>
      </c>
      <c r="NJ107" s="97">
        <f>'Mladí jazdci'!NJ25</f>
        <v>0</v>
      </c>
      <c r="NK107" s="97">
        <f>'Mladí jazdci'!NK25</f>
        <v>0</v>
      </c>
      <c r="NL107" s="97">
        <f>'Mladí jazdci'!NL25</f>
        <v>0</v>
      </c>
      <c r="NM107" s="97">
        <f>'Mladí jazdci'!NM25</f>
        <v>0</v>
      </c>
      <c r="NN107" s="97">
        <f>'Mladí jazdci'!NN25</f>
        <v>0</v>
      </c>
      <c r="NO107" s="97">
        <f>'Mladí jazdci'!NO25</f>
        <v>0</v>
      </c>
      <c r="NP107" s="97">
        <f>'Mladí jazdci'!NP25</f>
        <v>0</v>
      </c>
      <c r="NQ107" s="97">
        <f>'Mladí jazdci'!NQ25</f>
        <v>0</v>
      </c>
      <c r="NR107" s="97">
        <f>'Mladí jazdci'!NR25</f>
        <v>0</v>
      </c>
      <c r="NS107" s="97">
        <f>'Mladí jazdci'!NS25</f>
        <v>0</v>
      </c>
      <c r="NT107" s="97">
        <f>'Mladí jazdci'!NT25</f>
        <v>0</v>
      </c>
      <c r="NU107" s="97">
        <f>'Mladí jazdci'!NU25</f>
        <v>0</v>
      </c>
      <c r="NV107" s="97">
        <f>'Mladí jazdci'!NV25</f>
        <v>0</v>
      </c>
      <c r="NW107" s="97">
        <f>'Mladí jazdci'!NW25</f>
        <v>0</v>
      </c>
      <c r="NX107" s="97">
        <f>'Mladí jazdci'!NX25</f>
        <v>0</v>
      </c>
      <c r="NY107" s="97">
        <f>'Mladí jazdci'!NY25</f>
        <v>0</v>
      </c>
      <c r="NZ107" s="97">
        <f>'Mladí jazdci'!NZ25</f>
        <v>0</v>
      </c>
      <c r="OA107" s="97">
        <f>'Mladí jazdci'!OA25</f>
        <v>0</v>
      </c>
      <c r="OB107" s="97">
        <f>'Mladí jazdci'!OB25</f>
        <v>0</v>
      </c>
      <c r="OC107" s="97">
        <f>'Mladí jazdci'!OC25</f>
        <v>0</v>
      </c>
      <c r="OD107" s="97">
        <f>'Mladí jazdci'!OD25</f>
        <v>0</v>
      </c>
      <c r="OE107" s="97">
        <f>'Mladí jazdci'!OE25</f>
        <v>0</v>
      </c>
      <c r="OF107" s="97">
        <f>'Mladí jazdci'!OF25</f>
        <v>0</v>
      </c>
      <c r="OG107" s="97">
        <f>'Mladí jazdci'!OG25</f>
        <v>0</v>
      </c>
      <c r="OH107" s="97">
        <f>'Mladí jazdci'!OH25</f>
        <v>0</v>
      </c>
      <c r="OI107" s="97">
        <f>'Mladí jazdci'!OI25</f>
        <v>0</v>
      </c>
      <c r="OJ107" s="97">
        <f>'Mladí jazdci'!OJ25</f>
        <v>0</v>
      </c>
      <c r="OK107" s="97">
        <f>'Mladí jazdci'!OK25</f>
        <v>0</v>
      </c>
      <c r="OL107" s="97">
        <f>'Mladí jazdci'!OL25</f>
        <v>0</v>
      </c>
      <c r="OM107" s="97">
        <f>'Mladí jazdci'!OM25</f>
        <v>0</v>
      </c>
      <c r="ON107" s="97">
        <f>'Mladí jazdci'!ON25</f>
        <v>0</v>
      </c>
      <c r="OO107" s="97">
        <f>'Mladí jazdci'!OO25</f>
        <v>0</v>
      </c>
      <c r="OP107" s="97">
        <f>'Mladí jazdci'!OP25</f>
        <v>0</v>
      </c>
      <c r="OQ107" s="97">
        <f>'Mladí jazdci'!OQ25</f>
        <v>0</v>
      </c>
      <c r="OR107" s="97">
        <f>'Mladí jazdci'!OR25</f>
        <v>0</v>
      </c>
      <c r="OS107" s="97">
        <f>'Mladí jazdci'!OS25</f>
        <v>0</v>
      </c>
      <c r="OT107" s="97">
        <f>'Mladí jazdci'!OT25</f>
        <v>0</v>
      </c>
      <c r="OU107" s="97">
        <f>'Mladí jazdci'!OU25</f>
        <v>0</v>
      </c>
      <c r="OV107" s="97">
        <f>'Mladí jazdci'!OV25</f>
        <v>0</v>
      </c>
      <c r="OW107" s="97">
        <f>'Mladí jazdci'!OW25</f>
        <v>0</v>
      </c>
      <c r="OX107" s="97">
        <f>'Mladí jazdci'!OX25</f>
        <v>0</v>
      </c>
      <c r="OY107" s="97">
        <f>'Mladí jazdci'!OY25</f>
        <v>0</v>
      </c>
      <c r="OZ107" s="97">
        <f>'Mladí jazdci'!OZ25</f>
        <v>0</v>
      </c>
      <c r="PA107" s="97">
        <f>'Mladí jazdci'!PA25</f>
        <v>0</v>
      </c>
      <c r="PB107" s="97">
        <f>'Mladí jazdci'!PB25</f>
        <v>0</v>
      </c>
      <c r="PC107" s="97">
        <f>'Mladí jazdci'!PC25</f>
        <v>0</v>
      </c>
      <c r="PD107" s="97">
        <f>'Mladí jazdci'!PD25</f>
        <v>0</v>
      </c>
      <c r="PE107" s="97">
        <f>'Mladí jazdci'!PE25</f>
        <v>0</v>
      </c>
      <c r="PF107" s="97">
        <f>'Mladí jazdci'!PF25</f>
        <v>0</v>
      </c>
      <c r="PG107" s="97">
        <f>'Mladí jazdci'!PG25</f>
        <v>0</v>
      </c>
      <c r="PH107" s="97">
        <f>'Mladí jazdci'!PH25</f>
        <v>0</v>
      </c>
      <c r="PI107" s="97">
        <f>'Mladí jazdci'!PI25</f>
        <v>0</v>
      </c>
      <c r="PJ107" s="97">
        <f>'Mladí jazdci'!PJ25</f>
        <v>0</v>
      </c>
      <c r="PK107" s="97">
        <f>'Mladí jazdci'!PK25</f>
        <v>0</v>
      </c>
      <c r="PL107" s="97">
        <f>'Mladí jazdci'!PL25</f>
        <v>0</v>
      </c>
      <c r="PM107" s="97">
        <f>'Mladí jazdci'!PM25</f>
        <v>0</v>
      </c>
      <c r="PN107" s="97">
        <f>'Mladí jazdci'!PN25</f>
        <v>0</v>
      </c>
      <c r="PO107" s="97">
        <f>'Mladí jazdci'!PO25</f>
        <v>0</v>
      </c>
      <c r="PP107" s="97">
        <f>'Mladí jazdci'!PP25</f>
        <v>0</v>
      </c>
      <c r="PQ107" s="97">
        <f>'Mladí jazdci'!PQ25</f>
        <v>0</v>
      </c>
      <c r="PR107" s="97">
        <f>'Mladí jazdci'!PR25</f>
        <v>0</v>
      </c>
      <c r="PS107" s="97">
        <f>'Mladí jazdci'!PS25</f>
        <v>0</v>
      </c>
      <c r="PT107" s="97">
        <f>'Mladí jazdci'!PT25</f>
        <v>0</v>
      </c>
      <c r="PU107" s="97">
        <f>'Mladí jazdci'!PU25</f>
        <v>0</v>
      </c>
      <c r="PV107" s="97">
        <f>'Mladí jazdci'!PV25</f>
        <v>0</v>
      </c>
      <c r="PW107" s="97">
        <f>'Mladí jazdci'!PW25</f>
        <v>0</v>
      </c>
      <c r="PX107" s="97">
        <f>'Mladí jazdci'!PX25</f>
        <v>0</v>
      </c>
      <c r="PY107" s="97">
        <f>'Mladí jazdci'!PY25</f>
        <v>0</v>
      </c>
      <c r="PZ107" s="97">
        <f>'Mladí jazdci'!PZ25</f>
        <v>0</v>
      </c>
      <c r="QA107" s="97">
        <f>'Mladí jazdci'!QA25</f>
        <v>0</v>
      </c>
      <c r="QB107" s="97">
        <f>'Mladí jazdci'!QB25</f>
        <v>0</v>
      </c>
      <c r="QC107" s="97">
        <f>'Mladí jazdci'!QC25</f>
        <v>0</v>
      </c>
      <c r="QD107" s="97">
        <f>'Mladí jazdci'!QD25</f>
        <v>0</v>
      </c>
      <c r="QE107" s="97">
        <f>'Mladí jazdci'!QE25</f>
        <v>0</v>
      </c>
      <c r="QF107" s="97">
        <f>'Mladí jazdci'!QF25</f>
        <v>0</v>
      </c>
      <c r="QG107" s="97">
        <f>'Mladí jazdci'!QG25</f>
        <v>0</v>
      </c>
      <c r="QH107" s="97">
        <f>'Mladí jazdci'!QH25</f>
        <v>0</v>
      </c>
      <c r="QI107" s="97">
        <f>'Mladí jazdci'!QI25</f>
        <v>0</v>
      </c>
      <c r="QJ107" s="97">
        <f>'Mladí jazdci'!QJ25</f>
        <v>0</v>
      </c>
      <c r="QK107" s="97">
        <f>'Mladí jazdci'!QK25</f>
        <v>0</v>
      </c>
      <c r="QL107" s="97">
        <f>'Mladí jazdci'!QL25</f>
        <v>0</v>
      </c>
      <c r="QM107" s="97">
        <f>'Mladí jazdci'!QM25</f>
        <v>0</v>
      </c>
      <c r="QN107" s="97">
        <f>'Mladí jazdci'!QN25</f>
        <v>0</v>
      </c>
      <c r="QO107" s="97">
        <f>'Mladí jazdci'!QO25</f>
        <v>0</v>
      </c>
      <c r="QP107" s="97">
        <f>'Mladí jazdci'!QP25</f>
        <v>0</v>
      </c>
      <c r="QQ107" s="97">
        <f>'Mladí jazdci'!QQ25</f>
        <v>0</v>
      </c>
      <c r="QR107" s="97">
        <f>'Mladí jazdci'!QR25</f>
        <v>0</v>
      </c>
      <c r="QS107" s="97">
        <f>'Mladí jazdci'!QS25</f>
        <v>0</v>
      </c>
      <c r="QT107" s="97">
        <f>'Mladí jazdci'!QT25</f>
        <v>0</v>
      </c>
      <c r="QU107" s="97">
        <f>'Mladí jazdci'!QU25</f>
        <v>0</v>
      </c>
      <c r="QV107" s="97">
        <f>'Mladí jazdci'!QV25</f>
        <v>0</v>
      </c>
      <c r="QW107" s="97">
        <f>'Mladí jazdci'!QW25</f>
        <v>0</v>
      </c>
      <c r="QX107" s="97">
        <f>'Mladí jazdci'!QX25</f>
        <v>0</v>
      </c>
      <c r="QY107" s="97">
        <f>'Mladí jazdci'!QY25</f>
        <v>0</v>
      </c>
      <c r="QZ107" s="97">
        <f>'Mladí jazdci'!QZ25</f>
        <v>0</v>
      </c>
      <c r="RA107" s="97">
        <f>'Mladí jazdci'!RA25</f>
        <v>0</v>
      </c>
      <c r="RB107" s="97">
        <f>'Mladí jazdci'!RB25</f>
        <v>0</v>
      </c>
      <c r="RC107" s="97">
        <f>'Mladí jazdci'!RC25</f>
        <v>0</v>
      </c>
      <c r="RD107" s="97">
        <f>'Mladí jazdci'!RD25</f>
        <v>0</v>
      </c>
      <c r="RE107" s="97">
        <f>'Mladí jazdci'!RE25</f>
        <v>0</v>
      </c>
      <c r="RF107" s="97">
        <f>'Mladí jazdci'!RF25</f>
        <v>0</v>
      </c>
      <c r="RG107" s="97">
        <f>'Mladí jazdci'!RG25</f>
        <v>0</v>
      </c>
      <c r="RH107" s="97">
        <f>'Mladí jazdci'!RH25</f>
        <v>0</v>
      </c>
      <c r="RI107" s="97">
        <f>'Mladí jazdci'!RI25</f>
        <v>0</v>
      </c>
      <c r="RJ107" s="97">
        <f>'Mladí jazdci'!RJ25</f>
        <v>0</v>
      </c>
      <c r="RK107" s="97">
        <f>'Mladí jazdci'!RK25</f>
        <v>0</v>
      </c>
      <c r="RL107" s="97">
        <f>'Mladí jazdci'!RL25</f>
        <v>0</v>
      </c>
      <c r="RM107" s="97">
        <f>'Mladí jazdci'!RM25</f>
        <v>0</v>
      </c>
      <c r="RN107" s="97">
        <f>'Mladí jazdci'!RN25</f>
        <v>0</v>
      </c>
      <c r="RO107" s="97">
        <f>'Mladí jazdci'!RO25</f>
        <v>0</v>
      </c>
      <c r="RP107" s="97">
        <f>'Mladí jazdci'!RP25</f>
        <v>0</v>
      </c>
      <c r="RQ107" s="97">
        <f>'Mladí jazdci'!RQ25</f>
        <v>0</v>
      </c>
      <c r="RR107" s="97">
        <f>'Mladí jazdci'!RR25</f>
        <v>0</v>
      </c>
      <c r="RS107" s="97">
        <f>'Mladí jazdci'!RS25</f>
        <v>0</v>
      </c>
      <c r="RT107" s="97">
        <f>'Mladí jazdci'!RT25</f>
        <v>0</v>
      </c>
      <c r="RU107" s="97">
        <f>'Mladí jazdci'!RU25</f>
        <v>0</v>
      </c>
      <c r="RV107" s="97">
        <f>'Mladí jazdci'!RV25</f>
        <v>0</v>
      </c>
      <c r="RW107" s="97">
        <f>'Mladí jazdci'!RW25</f>
        <v>0</v>
      </c>
      <c r="RX107" s="97">
        <f>'Mladí jazdci'!RX25</f>
        <v>0</v>
      </c>
      <c r="RY107" s="97">
        <f>'Mladí jazdci'!RY25</f>
        <v>0</v>
      </c>
      <c r="RZ107" s="97">
        <f>'Mladí jazdci'!RZ25</f>
        <v>0</v>
      </c>
      <c r="SA107" s="97">
        <f>'Mladí jazdci'!SA25</f>
        <v>0</v>
      </c>
      <c r="SB107" s="97">
        <f>'Mladí jazdci'!SB25</f>
        <v>0</v>
      </c>
      <c r="SC107" s="97">
        <f>'Mladí jazdci'!SC25</f>
        <v>0</v>
      </c>
      <c r="SD107" s="97">
        <f>'Mladí jazdci'!SD25</f>
        <v>0</v>
      </c>
      <c r="SE107" s="97">
        <f>'Mladí jazdci'!SE25</f>
        <v>0</v>
      </c>
      <c r="SF107" s="97">
        <f>'Mladí jazdci'!SF25</f>
        <v>0</v>
      </c>
      <c r="SG107" s="97">
        <f>'Mladí jazdci'!SG25</f>
        <v>0</v>
      </c>
      <c r="SH107" s="97">
        <f>'Mladí jazdci'!SH25</f>
        <v>0</v>
      </c>
      <c r="SI107" s="97">
        <f>'Mladí jazdci'!SI25</f>
        <v>0</v>
      </c>
      <c r="SJ107" s="97">
        <f>'Mladí jazdci'!SJ25</f>
        <v>0</v>
      </c>
      <c r="SK107" s="97">
        <f>'Mladí jazdci'!SK25</f>
        <v>0</v>
      </c>
      <c r="SL107" s="97">
        <f>'Mladí jazdci'!SL25</f>
        <v>0</v>
      </c>
      <c r="SM107" s="97">
        <f>'Mladí jazdci'!SM25</f>
        <v>0</v>
      </c>
      <c r="SN107" s="97">
        <f>'Mladí jazdci'!SN25</f>
        <v>0</v>
      </c>
      <c r="SO107" s="97">
        <f>'Mladí jazdci'!SO25</f>
        <v>0</v>
      </c>
      <c r="SP107" s="97">
        <f>'Mladí jazdci'!SP25</f>
        <v>0</v>
      </c>
      <c r="SQ107" s="97">
        <f>'Mladí jazdci'!SQ25</f>
        <v>0</v>
      </c>
      <c r="SR107" s="97">
        <f>'Mladí jazdci'!SR25</f>
        <v>0</v>
      </c>
      <c r="SS107" s="97">
        <f>'Mladí jazdci'!SS25</f>
        <v>0</v>
      </c>
      <c r="ST107" s="97">
        <f>'Mladí jazdci'!ST25</f>
        <v>0</v>
      </c>
      <c r="SU107" s="97">
        <f>'Mladí jazdci'!SU25</f>
        <v>0</v>
      </c>
      <c r="SV107" s="97">
        <f>'Mladí jazdci'!SV25</f>
        <v>0</v>
      </c>
      <c r="SW107" s="97">
        <f>'Mladí jazdci'!SW25</f>
        <v>0</v>
      </c>
      <c r="SX107" s="97">
        <f>'Mladí jazdci'!SX25</f>
        <v>0</v>
      </c>
      <c r="SY107" s="97">
        <f>'Mladí jazdci'!SY25</f>
        <v>0</v>
      </c>
      <c r="SZ107" s="97">
        <f>'Mladí jazdci'!SZ25</f>
        <v>0</v>
      </c>
      <c r="TA107" s="97">
        <f>'Mladí jazdci'!TA25</f>
        <v>0</v>
      </c>
      <c r="TB107" s="97">
        <f>'Mladí jazdci'!TB25</f>
        <v>0</v>
      </c>
    </row>
    <row r="108" spans="1:522" s="1" customFormat="1" ht="18" customHeight="1" x14ac:dyDescent="0.2">
      <c r="A108" s="12"/>
      <c r="B108" s="11"/>
      <c r="E108" s="4" t="s">
        <v>523</v>
      </c>
      <c r="F108" s="9">
        <v>10258</v>
      </c>
      <c r="G108" s="9" t="s">
        <v>93</v>
      </c>
      <c r="H108" s="4" t="s">
        <v>18</v>
      </c>
      <c r="I108" s="1">
        <f t="shared" si="14"/>
        <v>1</v>
      </c>
      <c r="J108" s="12"/>
      <c r="K108" s="97">
        <f>Juniori!K47</f>
        <v>0</v>
      </c>
      <c r="L108" s="97">
        <f>Juniori!L47</f>
        <v>0</v>
      </c>
      <c r="M108" s="97">
        <f>Juniori!M47</f>
        <v>0</v>
      </c>
      <c r="N108" s="97">
        <f>Juniori!N47</f>
        <v>0</v>
      </c>
      <c r="O108" s="97">
        <f>Juniori!O47</f>
        <v>0</v>
      </c>
      <c r="P108" s="97">
        <f>Juniori!P47</f>
        <v>0</v>
      </c>
      <c r="Q108" s="97">
        <f>Juniori!Q47</f>
        <v>0</v>
      </c>
      <c r="R108" s="97">
        <f>Juniori!R47</f>
        <v>0</v>
      </c>
      <c r="S108" s="97">
        <f>Juniori!S47</f>
        <v>0</v>
      </c>
      <c r="T108" s="97">
        <f>Juniori!T47</f>
        <v>0</v>
      </c>
      <c r="U108" s="97">
        <f>Juniori!U47</f>
        <v>0</v>
      </c>
      <c r="V108" s="97">
        <f>Juniori!V47</f>
        <v>0</v>
      </c>
      <c r="W108" s="97">
        <f>Juniori!W47</f>
        <v>0</v>
      </c>
      <c r="X108" s="97">
        <f>Juniori!X47</f>
        <v>0</v>
      </c>
      <c r="Y108" s="97">
        <f>Juniori!Y47</f>
        <v>0</v>
      </c>
      <c r="Z108" s="97">
        <f>Juniori!Z47</f>
        <v>0</v>
      </c>
      <c r="AA108" s="97">
        <f>Juniori!AA47</f>
        <v>0</v>
      </c>
      <c r="AB108" s="97">
        <f>Juniori!AB47</f>
        <v>0</v>
      </c>
      <c r="AC108" s="97">
        <f>Juniori!AC47</f>
        <v>0</v>
      </c>
      <c r="AD108" s="97">
        <f>Juniori!AD47</f>
        <v>0</v>
      </c>
      <c r="AE108" s="97">
        <f>Juniori!AE47</f>
        <v>0</v>
      </c>
      <c r="AF108" s="97">
        <f>Juniori!AF47</f>
        <v>0</v>
      </c>
      <c r="AG108" s="97">
        <f>Juniori!AG47</f>
        <v>0</v>
      </c>
      <c r="AH108" s="97">
        <f>Juniori!AH47</f>
        <v>0</v>
      </c>
      <c r="AI108" s="97">
        <f>Juniori!AI47</f>
        <v>0</v>
      </c>
      <c r="AJ108" s="97">
        <f>Juniori!AJ47</f>
        <v>0</v>
      </c>
      <c r="AK108" s="97">
        <f>Juniori!AK47</f>
        <v>0</v>
      </c>
      <c r="AL108" s="97">
        <f>Juniori!AL47</f>
        <v>0</v>
      </c>
      <c r="AM108" s="97">
        <f>Juniori!AM47</f>
        <v>0</v>
      </c>
      <c r="AN108" s="97">
        <f>Juniori!AN47</f>
        <v>0</v>
      </c>
      <c r="AO108" s="97">
        <f>Juniori!AO47</f>
        <v>0</v>
      </c>
      <c r="AP108" s="97">
        <f>Juniori!AP47</f>
        <v>0</v>
      </c>
      <c r="AQ108" s="97">
        <f>Juniori!AQ47</f>
        <v>0</v>
      </c>
      <c r="AR108" s="97">
        <f>Juniori!AR47</f>
        <v>0</v>
      </c>
      <c r="AS108" s="97">
        <f>Juniori!AS47</f>
        <v>0</v>
      </c>
      <c r="AT108" s="97">
        <f>Juniori!AT47</f>
        <v>0</v>
      </c>
      <c r="AU108" s="97">
        <f>Juniori!AU47</f>
        <v>0</v>
      </c>
      <c r="AV108" s="97">
        <f>Juniori!AV47</f>
        <v>0</v>
      </c>
      <c r="AW108" s="97">
        <f>Juniori!AW47</f>
        <v>0</v>
      </c>
      <c r="AX108" s="97">
        <f>Juniori!AX47</f>
        <v>0</v>
      </c>
      <c r="AY108" s="97">
        <f>Juniori!AY47</f>
        <v>0</v>
      </c>
      <c r="AZ108" s="97">
        <f>Juniori!AZ47</f>
        <v>0</v>
      </c>
      <c r="BA108" s="97">
        <f>Juniori!BA47</f>
        <v>0</v>
      </c>
      <c r="BB108" s="97">
        <f>Juniori!BB47</f>
        <v>0</v>
      </c>
      <c r="BC108" s="97">
        <f>Juniori!BC47</f>
        <v>0</v>
      </c>
      <c r="BD108" s="97">
        <f>Juniori!BD47</f>
        <v>0</v>
      </c>
      <c r="BE108" s="97">
        <f>Juniori!BE47</f>
        <v>0</v>
      </c>
      <c r="BF108" s="97">
        <f>Juniori!BF47</f>
        <v>0</v>
      </c>
      <c r="BG108" s="97">
        <f>Juniori!BG47</f>
        <v>0</v>
      </c>
      <c r="BH108" s="97">
        <f>Juniori!BH47</f>
        <v>0</v>
      </c>
      <c r="BI108" s="97">
        <f>Juniori!BI47</f>
        <v>0</v>
      </c>
      <c r="BJ108" s="97">
        <f>Juniori!BJ47</f>
        <v>0</v>
      </c>
      <c r="BK108" s="97">
        <f>Juniori!BK47</f>
        <v>0</v>
      </c>
      <c r="BL108" s="97">
        <f>Juniori!BL47</f>
        <v>0</v>
      </c>
      <c r="BM108" s="97">
        <f>Juniori!BM47</f>
        <v>0</v>
      </c>
      <c r="BN108" s="97">
        <f>Juniori!BN47</f>
        <v>0</v>
      </c>
      <c r="BO108" s="97">
        <f>Juniori!BO47</f>
        <v>0</v>
      </c>
      <c r="BP108" s="97">
        <f>Juniori!BP47</f>
        <v>0</v>
      </c>
      <c r="BQ108" s="97">
        <f>Juniori!BQ47</f>
        <v>0</v>
      </c>
      <c r="BR108" s="97">
        <f>Juniori!BR47</f>
        <v>0</v>
      </c>
      <c r="BS108" s="97">
        <f>Juniori!BS47</f>
        <v>0</v>
      </c>
      <c r="BT108" s="97">
        <f>Juniori!BT47</f>
        <v>0</v>
      </c>
      <c r="BU108" s="97">
        <f>Juniori!BU47</f>
        <v>0</v>
      </c>
      <c r="BV108" s="97">
        <f>Juniori!BV47</f>
        <v>0</v>
      </c>
      <c r="BW108" s="97">
        <f>Juniori!BW47</f>
        <v>0</v>
      </c>
      <c r="BX108" s="97">
        <f>Juniori!BX47</f>
        <v>0</v>
      </c>
      <c r="BY108" s="97">
        <f>Juniori!BY47</f>
        <v>0</v>
      </c>
      <c r="BZ108" s="97">
        <f>Juniori!BZ47</f>
        <v>0</v>
      </c>
      <c r="CA108" s="97">
        <f>Juniori!CA47</f>
        <v>0</v>
      </c>
      <c r="CB108" s="97">
        <f>Juniori!CB47</f>
        <v>0</v>
      </c>
      <c r="CC108" s="97">
        <f>Juniori!CC47</f>
        <v>0</v>
      </c>
      <c r="CD108" s="97">
        <f>Juniori!CD47</f>
        <v>0</v>
      </c>
      <c r="CE108" s="97">
        <f>Juniori!CE47</f>
        <v>0</v>
      </c>
      <c r="CF108" s="97">
        <f>Juniori!CF47</f>
        <v>0</v>
      </c>
      <c r="CG108" s="97">
        <f>Juniori!CG47</f>
        <v>0</v>
      </c>
      <c r="CH108" s="97">
        <f>Juniori!CH47</f>
        <v>0</v>
      </c>
      <c r="CI108" s="97">
        <f>Juniori!CI47</f>
        <v>0</v>
      </c>
      <c r="CJ108" s="97">
        <f>Juniori!CJ47</f>
        <v>0</v>
      </c>
      <c r="CK108" s="97">
        <f>Juniori!CK47</f>
        <v>0</v>
      </c>
      <c r="CL108" s="97">
        <f>Juniori!CL47</f>
        <v>0</v>
      </c>
      <c r="CM108" s="97">
        <f>Juniori!CM47</f>
        <v>0</v>
      </c>
      <c r="CN108" s="97">
        <f>Juniori!CN47</f>
        <v>0</v>
      </c>
      <c r="CO108" s="97">
        <f>Juniori!CO47</f>
        <v>0</v>
      </c>
      <c r="CP108" s="97">
        <f>Juniori!CP47</f>
        <v>0</v>
      </c>
      <c r="CQ108" s="97">
        <f>Juniori!CQ47</f>
        <v>0</v>
      </c>
      <c r="CR108" s="97">
        <f>Juniori!CR47</f>
        <v>0</v>
      </c>
      <c r="CS108" s="97">
        <f>Juniori!CS47</f>
        <v>0</v>
      </c>
      <c r="CT108" s="97">
        <f>Juniori!CT47</f>
        <v>0</v>
      </c>
      <c r="CU108" s="97">
        <f>Juniori!CU47</f>
        <v>0</v>
      </c>
      <c r="CV108" s="97">
        <f>Juniori!CV47</f>
        <v>0</v>
      </c>
      <c r="CW108" s="97">
        <f>Juniori!CW47</f>
        <v>0</v>
      </c>
      <c r="CX108" s="97">
        <f>Juniori!CX47</f>
        <v>0</v>
      </c>
      <c r="CY108" s="97">
        <f>Juniori!CY47</f>
        <v>0</v>
      </c>
      <c r="CZ108" s="97">
        <f>Juniori!CZ47</f>
        <v>0</v>
      </c>
      <c r="DA108" s="97">
        <f>Juniori!DA47</f>
        <v>0</v>
      </c>
      <c r="DB108" s="97">
        <f>Juniori!DB47</f>
        <v>0</v>
      </c>
      <c r="DC108" s="97">
        <f>Juniori!DC47</f>
        <v>0</v>
      </c>
      <c r="DD108" s="97">
        <f>Juniori!DD47</f>
        <v>0</v>
      </c>
      <c r="DE108" s="97">
        <f>Juniori!DE47</f>
        <v>0</v>
      </c>
      <c r="DF108" s="97">
        <f>Juniori!DF47</f>
        <v>0</v>
      </c>
      <c r="DG108" s="97">
        <f>Juniori!DG47</f>
        <v>0</v>
      </c>
      <c r="DH108" s="97">
        <f>Juniori!DH47</f>
        <v>0</v>
      </c>
      <c r="DI108" s="97">
        <f>Juniori!DI47</f>
        <v>0</v>
      </c>
      <c r="DJ108" s="97">
        <f>Juniori!DJ47</f>
        <v>0</v>
      </c>
      <c r="DK108" s="97">
        <f>Juniori!DK47</f>
        <v>0</v>
      </c>
      <c r="DL108" s="97">
        <f>Juniori!DL47</f>
        <v>0</v>
      </c>
      <c r="DM108" s="97">
        <f>Juniori!DM47</f>
        <v>0</v>
      </c>
      <c r="DN108" s="97">
        <f>Juniori!DN47</f>
        <v>0</v>
      </c>
      <c r="DO108" s="97">
        <f>Juniori!DO47</f>
        <v>0</v>
      </c>
      <c r="DP108" s="97">
        <f>Juniori!DP47</f>
        <v>0</v>
      </c>
      <c r="DQ108" s="97">
        <f>Juniori!DQ47</f>
        <v>0</v>
      </c>
      <c r="DR108" s="97">
        <f>Juniori!DR47</f>
        <v>0</v>
      </c>
      <c r="DS108" s="97">
        <f>Juniori!DS47</f>
        <v>0</v>
      </c>
      <c r="DT108" s="97">
        <f>Juniori!DT47</f>
        <v>0</v>
      </c>
      <c r="DU108" s="97">
        <f>Juniori!DU47</f>
        <v>0</v>
      </c>
      <c r="DV108" s="97">
        <f>Juniori!DV47</f>
        <v>0</v>
      </c>
      <c r="DW108" s="97">
        <f>Juniori!DW47</f>
        <v>0</v>
      </c>
      <c r="DX108" s="97">
        <f>Juniori!DX47</f>
        <v>0</v>
      </c>
      <c r="DY108" s="97">
        <f>Juniori!DY47</f>
        <v>0</v>
      </c>
      <c r="DZ108" s="97">
        <f>Juniori!DZ47</f>
        <v>0</v>
      </c>
      <c r="EA108" s="97">
        <f>Juniori!EA47</f>
        <v>0</v>
      </c>
      <c r="EB108" s="97">
        <f>Juniori!EB47</f>
        <v>0</v>
      </c>
      <c r="EC108" s="97">
        <f>Juniori!EC47</f>
        <v>0</v>
      </c>
      <c r="ED108" s="97">
        <f>Juniori!ED47</f>
        <v>0</v>
      </c>
      <c r="EE108" s="97">
        <f>Juniori!EE47</f>
        <v>0</v>
      </c>
      <c r="EF108" s="97">
        <f>Juniori!EF47</f>
        <v>0</v>
      </c>
      <c r="EG108" s="97">
        <f>Juniori!EG47</f>
        <v>0</v>
      </c>
      <c r="EH108" s="97">
        <f>Juniori!EH47</f>
        <v>0</v>
      </c>
      <c r="EI108" s="97">
        <f>Juniori!EI47</f>
        <v>0</v>
      </c>
      <c r="EJ108" s="97">
        <f>Juniori!EJ47</f>
        <v>0</v>
      </c>
      <c r="EK108" s="97">
        <f>Juniori!EK47</f>
        <v>0</v>
      </c>
      <c r="EL108" s="97">
        <f>Juniori!EL47</f>
        <v>0</v>
      </c>
      <c r="EM108" s="97">
        <f>Juniori!EM47</f>
        <v>0</v>
      </c>
      <c r="EN108" s="97">
        <f>Juniori!EN47</f>
        <v>0</v>
      </c>
      <c r="EO108" s="97">
        <f>Juniori!EO47</f>
        <v>0</v>
      </c>
      <c r="EP108" s="97">
        <f>Juniori!EP47</f>
        <v>0</v>
      </c>
      <c r="EQ108" s="97">
        <f>Juniori!EQ47</f>
        <v>0</v>
      </c>
      <c r="ER108" s="97">
        <f>Juniori!ER47</f>
        <v>0</v>
      </c>
      <c r="ES108" s="97">
        <f>Juniori!ES47</f>
        <v>0</v>
      </c>
      <c r="ET108" s="97">
        <f>Juniori!ET47</f>
        <v>0</v>
      </c>
      <c r="EU108" s="97">
        <f>Juniori!EU47</f>
        <v>0</v>
      </c>
      <c r="EV108" s="97">
        <f>Juniori!EV47</f>
        <v>0</v>
      </c>
      <c r="EW108" s="97">
        <f>Juniori!EW47</f>
        <v>0</v>
      </c>
      <c r="EX108" s="97">
        <f>Juniori!EX47</f>
        <v>0</v>
      </c>
      <c r="EY108" s="97">
        <f>Juniori!EY47</f>
        <v>0</v>
      </c>
      <c r="EZ108" s="97">
        <f>Juniori!EZ47</f>
        <v>0</v>
      </c>
      <c r="FA108" s="97">
        <f>Juniori!FA47</f>
        <v>0</v>
      </c>
      <c r="FB108" s="97">
        <f>Juniori!FB47</f>
        <v>0</v>
      </c>
      <c r="FC108" s="97">
        <f>Juniori!FC47</f>
        <v>0</v>
      </c>
      <c r="FD108" s="97">
        <f>Juniori!FD47</f>
        <v>0</v>
      </c>
      <c r="FE108" s="97">
        <f>Juniori!FE47</f>
        <v>0</v>
      </c>
      <c r="FF108" s="97">
        <f>Juniori!FF47</f>
        <v>0</v>
      </c>
      <c r="FG108" s="97">
        <f>Juniori!FG47</f>
        <v>0</v>
      </c>
      <c r="FH108" s="97">
        <f>Juniori!FH47</f>
        <v>0</v>
      </c>
      <c r="FI108" s="97">
        <f>Juniori!FI47</f>
        <v>0</v>
      </c>
      <c r="FJ108" s="97">
        <f>Juniori!FJ47</f>
        <v>0</v>
      </c>
      <c r="FK108" s="97">
        <f>Juniori!FK47</f>
        <v>0</v>
      </c>
      <c r="FL108" s="97">
        <f>Juniori!FL47</f>
        <v>0</v>
      </c>
      <c r="FM108" s="97">
        <f>Juniori!FM47</f>
        <v>0</v>
      </c>
      <c r="FN108" s="97">
        <f>Juniori!FN47</f>
        <v>0</v>
      </c>
      <c r="FO108" s="97">
        <f>Juniori!FO47</f>
        <v>0</v>
      </c>
      <c r="FP108" s="97">
        <f>Juniori!FP47</f>
        <v>0</v>
      </c>
      <c r="FQ108" s="97">
        <f>Juniori!FQ47</f>
        <v>0</v>
      </c>
      <c r="FR108" s="97">
        <f>Juniori!FR47</f>
        <v>0</v>
      </c>
      <c r="FS108" s="97">
        <f>Juniori!FS47</f>
        <v>0</v>
      </c>
      <c r="FT108" s="97">
        <f>Juniori!FT47</f>
        <v>0</v>
      </c>
      <c r="FU108" s="97">
        <f>Juniori!FU47</f>
        <v>0</v>
      </c>
      <c r="FV108" s="97">
        <f>Juniori!FV47</f>
        <v>0</v>
      </c>
      <c r="FW108" s="97">
        <f>Juniori!FW47</f>
        <v>0</v>
      </c>
      <c r="FX108" s="97">
        <f>Juniori!FX47</f>
        <v>0</v>
      </c>
      <c r="FY108" s="97">
        <f>Juniori!FY47</f>
        <v>0</v>
      </c>
      <c r="FZ108" s="97">
        <f>Juniori!FZ47</f>
        <v>0</v>
      </c>
      <c r="GA108" s="97">
        <f>Juniori!GA47</f>
        <v>0</v>
      </c>
      <c r="GB108" s="97">
        <f>Juniori!GB47</f>
        <v>0</v>
      </c>
      <c r="GC108" s="97">
        <f>Juniori!GC47</f>
        <v>0</v>
      </c>
      <c r="GD108" s="97">
        <f>Juniori!GD47</f>
        <v>0</v>
      </c>
      <c r="GE108" s="97">
        <f>Juniori!GE47</f>
        <v>0</v>
      </c>
      <c r="GF108" s="97">
        <f>Juniori!GF47</f>
        <v>0</v>
      </c>
      <c r="GG108" s="97">
        <f>Juniori!GG47</f>
        <v>0</v>
      </c>
      <c r="GH108" s="97">
        <f>Juniori!GH47</f>
        <v>0</v>
      </c>
      <c r="GI108" s="97">
        <f>Juniori!GI47</f>
        <v>0</v>
      </c>
      <c r="GJ108" s="97">
        <f>Juniori!GJ47</f>
        <v>0</v>
      </c>
      <c r="GK108" s="97">
        <f>Juniori!GK47</f>
        <v>0</v>
      </c>
      <c r="GL108" s="97">
        <f>Juniori!GL47</f>
        <v>0</v>
      </c>
      <c r="GM108" s="97">
        <f>Juniori!GM47</f>
        <v>0</v>
      </c>
      <c r="GN108" s="97">
        <f>Juniori!GN47</f>
        <v>0</v>
      </c>
      <c r="GO108" s="97">
        <f>Juniori!GO47</f>
        <v>0</v>
      </c>
      <c r="GP108" s="97">
        <f>Juniori!GP47</f>
        <v>0</v>
      </c>
      <c r="GQ108" s="97">
        <f>Juniori!GQ47</f>
        <v>0</v>
      </c>
      <c r="GR108" s="97">
        <f>Juniori!GR47</f>
        <v>0</v>
      </c>
      <c r="GS108" s="97">
        <f>Juniori!GS47</f>
        <v>0</v>
      </c>
      <c r="GT108" s="97">
        <f>Juniori!GT47</f>
        <v>0</v>
      </c>
      <c r="GU108" s="97">
        <f>Juniori!GU47</f>
        <v>0</v>
      </c>
      <c r="GV108" s="97">
        <f>Juniori!GV47</f>
        <v>0</v>
      </c>
      <c r="GW108" s="97">
        <f>Juniori!GW47</f>
        <v>0</v>
      </c>
      <c r="GX108" s="97">
        <f>Juniori!GX47</f>
        <v>0</v>
      </c>
      <c r="GY108" s="97">
        <f>Juniori!GY47</f>
        <v>0</v>
      </c>
      <c r="GZ108" s="97">
        <f>Juniori!GZ47</f>
        <v>0</v>
      </c>
      <c r="HA108" s="97">
        <f>Juniori!HA47</f>
        <v>0</v>
      </c>
      <c r="HB108" s="97">
        <f>Juniori!HB47</f>
        <v>0</v>
      </c>
      <c r="HC108" s="97">
        <f>Juniori!HC47</f>
        <v>0</v>
      </c>
      <c r="HD108" s="97">
        <f>Juniori!HD47</f>
        <v>0</v>
      </c>
      <c r="HE108" s="97">
        <f>Juniori!HE47</f>
        <v>0</v>
      </c>
      <c r="HF108" s="97">
        <f>Juniori!HF47</f>
        <v>0</v>
      </c>
      <c r="HG108" s="97">
        <f>Juniori!HG47</f>
        <v>0</v>
      </c>
      <c r="HH108" s="97">
        <f>Juniori!HH47</f>
        <v>0</v>
      </c>
      <c r="HI108" s="97">
        <f>Juniori!HI47</f>
        <v>0</v>
      </c>
      <c r="HJ108" s="97">
        <f>Juniori!HJ47</f>
        <v>0</v>
      </c>
      <c r="HK108" s="97">
        <f>Juniori!HK47</f>
        <v>0</v>
      </c>
      <c r="HL108" s="97">
        <f>Juniori!HL47</f>
        <v>0</v>
      </c>
      <c r="HM108" s="97">
        <f>Juniori!HM47</f>
        <v>0</v>
      </c>
      <c r="HN108" s="97">
        <f>Juniori!HN47</f>
        <v>0</v>
      </c>
      <c r="HO108" s="97">
        <f>Juniori!HO47</f>
        <v>0</v>
      </c>
      <c r="HP108" s="97">
        <f>Juniori!HP47</f>
        <v>0</v>
      </c>
      <c r="HQ108" s="97">
        <f>Juniori!HQ47</f>
        <v>0</v>
      </c>
      <c r="HR108" s="97">
        <f>Juniori!HR47</f>
        <v>0</v>
      </c>
      <c r="HS108" s="97">
        <f>Juniori!HS47</f>
        <v>0</v>
      </c>
      <c r="HT108" s="97">
        <f>Juniori!HT47</f>
        <v>0</v>
      </c>
      <c r="HU108" s="97">
        <f>Juniori!HU47</f>
        <v>0</v>
      </c>
      <c r="HV108" s="97">
        <f>Juniori!HV47</f>
        <v>0</v>
      </c>
      <c r="HW108" s="97">
        <f>Juniori!HW47</f>
        <v>0</v>
      </c>
      <c r="HX108" s="97">
        <f>Juniori!HX47</f>
        <v>0</v>
      </c>
      <c r="HY108" s="97">
        <f>Juniori!HY47</f>
        <v>0</v>
      </c>
      <c r="HZ108" s="97">
        <f>Juniori!HZ47</f>
        <v>0</v>
      </c>
      <c r="IA108" s="97">
        <f>Juniori!IA47</f>
        <v>0</v>
      </c>
      <c r="IB108" s="97">
        <f>Juniori!IB47</f>
        <v>0</v>
      </c>
      <c r="IC108" s="97">
        <f>Juniori!IC47</f>
        <v>0</v>
      </c>
      <c r="ID108" s="97">
        <f>Juniori!ID47</f>
        <v>0</v>
      </c>
      <c r="IE108" s="97">
        <f>Juniori!IE47</f>
        <v>0</v>
      </c>
      <c r="IF108" s="97">
        <f>Juniori!IF47</f>
        <v>0</v>
      </c>
      <c r="IG108" s="97">
        <f>Juniori!IG47</f>
        <v>0</v>
      </c>
      <c r="IH108" s="97">
        <f>Juniori!IH47</f>
        <v>0</v>
      </c>
      <c r="II108" s="97">
        <f>Juniori!II47</f>
        <v>0</v>
      </c>
      <c r="IJ108" s="97">
        <f>Juniori!IJ47</f>
        <v>0</v>
      </c>
      <c r="IK108" s="97">
        <f>Juniori!IK47</f>
        <v>0</v>
      </c>
      <c r="IL108" s="97">
        <f>Juniori!IL47</f>
        <v>0</v>
      </c>
      <c r="IM108" s="97">
        <f>Juniori!IM47</f>
        <v>0</v>
      </c>
      <c r="IN108" s="97">
        <f>Juniori!IN47</f>
        <v>0</v>
      </c>
      <c r="IO108" s="97">
        <f>Juniori!IO47</f>
        <v>0</v>
      </c>
      <c r="IP108" s="97">
        <f>Juniori!IP47</f>
        <v>0</v>
      </c>
      <c r="IQ108" s="97">
        <f>Juniori!IQ47</f>
        <v>0</v>
      </c>
      <c r="IR108" s="97">
        <f>Juniori!IR47</f>
        <v>0</v>
      </c>
      <c r="IS108" s="97">
        <f>Juniori!IS47</f>
        <v>0</v>
      </c>
      <c r="IT108" s="97">
        <f>Juniori!IT47</f>
        <v>1</v>
      </c>
      <c r="IU108" s="97">
        <f>Juniori!IU47</f>
        <v>0</v>
      </c>
      <c r="IV108" s="97">
        <f>Juniori!IV47</f>
        <v>0</v>
      </c>
      <c r="IW108" s="97">
        <f>Juniori!IW47</f>
        <v>0</v>
      </c>
      <c r="IX108" s="97">
        <f>Juniori!IX47</f>
        <v>0</v>
      </c>
      <c r="IY108" s="97">
        <f>Juniori!IY47</f>
        <v>0</v>
      </c>
      <c r="IZ108" s="97">
        <f>Juniori!IZ47</f>
        <v>0</v>
      </c>
      <c r="JA108" s="97">
        <f>Juniori!JA47</f>
        <v>0</v>
      </c>
      <c r="JB108" s="97">
        <f>Juniori!JB47</f>
        <v>0</v>
      </c>
      <c r="JC108" s="97">
        <f>Juniori!JC47</f>
        <v>0</v>
      </c>
      <c r="JD108" s="97">
        <f>Juniori!JD47</f>
        <v>0</v>
      </c>
      <c r="JE108" s="97">
        <f>Juniori!JE47</f>
        <v>0</v>
      </c>
      <c r="JF108" s="97">
        <f>Juniori!JF47</f>
        <v>0</v>
      </c>
      <c r="JG108" s="97">
        <f>Juniori!JG47</f>
        <v>0</v>
      </c>
      <c r="JH108" s="97">
        <f>Juniori!JH47</f>
        <v>0</v>
      </c>
      <c r="JI108" s="97">
        <f>Juniori!JI47</f>
        <v>0</v>
      </c>
      <c r="JJ108" s="97">
        <f>Juniori!JJ47</f>
        <v>0</v>
      </c>
      <c r="JK108" s="97">
        <f>Juniori!JK47</f>
        <v>0</v>
      </c>
      <c r="JL108" s="97">
        <f>Juniori!JL47</f>
        <v>0</v>
      </c>
      <c r="JM108" s="97">
        <f>Juniori!JM47</f>
        <v>0</v>
      </c>
      <c r="JN108" s="97">
        <f>Juniori!JN47</f>
        <v>0</v>
      </c>
      <c r="JO108" s="97">
        <f>Juniori!JO47</f>
        <v>0</v>
      </c>
      <c r="JP108" s="97">
        <f>Juniori!JP47</f>
        <v>0</v>
      </c>
      <c r="JQ108" s="97">
        <f>Juniori!JQ47</f>
        <v>0</v>
      </c>
      <c r="JR108" s="97">
        <f>Juniori!JR47</f>
        <v>0</v>
      </c>
      <c r="JS108" s="97">
        <f>Juniori!JS47</f>
        <v>0</v>
      </c>
      <c r="JT108" s="97">
        <f>Juniori!JT47</f>
        <v>0</v>
      </c>
      <c r="JU108" s="97">
        <f>Juniori!JU47</f>
        <v>0</v>
      </c>
      <c r="JV108" s="97">
        <f>Juniori!JV47</f>
        <v>0</v>
      </c>
      <c r="JW108" s="97">
        <f>Juniori!JW47</f>
        <v>0</v>
      </c>
      <c r="JX108" s="97">
        <f>Juniori!JX47</f>
        <v>0</v>
      </c>
      <c r="JY108" s="97">
        <f>Juniori!JY47</f>
        <v>0</v>
      </c>
      <c r="JZ108" s="97">
        <f>Juniori!JZ47</f>
        <v>0</v>
      </c>
      <c r="KA108" s="97">
        <f>Juniori!KA47</f>
        <v>0</v>
      </c>
      <c r="KB108" s="97">
        <f>Juniori!KB47</f>
        <v>0</v>
      </c>
      <c r="KC108" s="97">
        <f>Juniori!KC47</f>
        <v>0</v>
      </c>
      <c r="KD108" s="97">
        <f>Juniori!KD47</f>
        <v>0</v>
      </c>
      <c r="KE108" s="97">
        <f>Juniori!KE47</f>
        <v>0</v>
      </c>
      <c r="KF108" s="97">
        <f>Juniori!KF47</f>
        <v>0</v>
      </c>
      <c r="KG108" s="97">
        <f>Juniori!KG47</f>
        <v>0</v>
      </c>
      <c r="KH108" s="97">
        <f>Juniori!KH47</f>
        <v>0</v>
      </c>
      <c r="KI108" s="97">
        <f>Juniori!KI47</f>
        <v>0</v>
      </c>
      <c r="KJ108" s="97">
        <f>Juniori!KJ47</f>
        <v>0</v>
      </c>
      <c r="KK108" s="97">
        <f>Juniori!KK47</f>
        <v>0</v>
      </c>
      <c r="KL108" s="97">
        <f>Juniori!KL47</f>
        <v>0</v>
      </c>
      <c r="KM108" s="97">
        <f>Juniori!KM47</f>
        <v>0</v>
      </c>
      <c r="KN108" s="97">
        <f>Juniori!KN47</f>
        <v>0</v>
      </c>
      <c r="KO108" s="97">
        <f>Juniori!KO47</f>
        <v>0</v>
      </c>
      <c r="KP108" s="97">
        <f>Juniori!KP47</f>
        <v>0</v>
      </c>
      <c r="KQ108" s="97">
        <f>Juniori!KQ47</f>
        <v>0</v>
      </c>
      <c r="KR108" s="97">
        <f>Juniori!KR47</f>
        <v>0</v>
      </c>
      <c r="KS108" s="97">
        <f>Juniori!KS47</f>
        <v>0</v>
      </c>
      <c r="KT108" s="97">
        <f>Juniori!KT47</f>
        <v>0</v>
      </c>
      <c r="KU108" s="97">
        <f>Juniori!KU47</f>
        <v>0</v>
      </c>
      <c r="KV108" s="97">
        <f>Juniori!KV47</f>
        <v>0</v>
      </c>
      <c r="KW108" s="97">
        <f>Juniori!KW47</f>
        <v>0</v>
      </c>
      <c r="KX108" s="97">
        <f>Juniori!KX47</f>
        <v>0</v>
      </c>
      <c r="KY108" s="97">
        <f>Juniori!KY47</f>
        <v>0</v>
      </c>
      <c r="KZ108" s="97">
        <f>Juniori!KZ47</f>
        <v>0</v>
      </c>
      <c r="LA108" s="97">
        <f>Juniori!LA47</f>
        <v>0</v>
      </c>
      <c r="LB108" s="97">
        <f>Juniori!LB47</f>
        <v>0</v>
      </c>
      <c r="LC108" s="97">
        <f>Juniori!LC47</f>
        <v>0</v>
      </c>
      <c r="LD108" s="97">
        <f>Juniori!LD47</f>
        <v>0</v>
      </c>
      <c r="LE108" s="97">
        <f>Juniori!LE47</f>
        <v>0</v>
      </c>
      <c r="LF108" s="97">
        <f>Juniori!LF47</f>
        <v>0</v>
      </c>
      <c r="LG108" s="97">
        <f>Juniori!LG47</f>
        <v>0</v>
      </c>
      <c r="LH108" s="97">
        <f>Juniori!LH47</f>
        <v>0</v>
      </c>
      <c r="LI108" s="97">
        <f>Juniori!LI47</f>
        <v>0</v>
      </c>
      <c r="LJ108" s="97">
        <f>Juniori!LJ47</f>
        <v>0</v>
      </c>
      <c r="LK108" s="97">
        <f>Juniori!LK47</f>
        <v>0</v>
      </c>
      <c r="LL108" s="97">
        <f>Juniori!LL47</f>
        <v>0</v>
      </c>
      <c r="LM108" s="97">
        <f>Juniori!LM47</f>
        <v>0</v>
      </c>
      <c r="LN108" s="97">
        <f>Juniori!LN47</f>
        <v>0</v>
      </c>
      <c r="LO108" s="97">
        <f>Juniori!LO47</f>
        <v>0</v>
      </c>
      <c r="LP108" s="97">
        <f>Juniori!LP47</f>
        <v>0</v>
      </c>
      <c r="LQ108" s="97">
        <f>Juniori!LQ47</f>
        <v>0</v>
      </c>
      <c r="LR108" s="97">
        <f>Juniori!LR47</f>
        <v>0</v>
      </c>
      <c r="LS108" s="97">
        <f>Juniori!LS47</f>
        <v>0</v>
      </c>
      <c r="LT108" s="97">
        <f>Juniori!LT47</f>
        <v>0</v>
      </c>
      <c r="LU108" s="97">
        <f>Juniori!LU47</f>
        <v>0</v>
      </c>
      <c r="LV108" s="97">
        <f>Juniori!LV47</f>
        <v>0</v>
      </c>
      <c r="LW108" s="97">
        <f>Juniori!LW47</f>
        <v>0</v>
      </c>
      <c r="LX108" s="97">
        <f>Juniori!LX47</f>
        <v>0</v>
      </c>
      <c r="LY108" s="97">
        <f>Juniori!LY47</f>
        <v>0</v>
      </c>
      <c r="LZ108" s="97">
        <f>Juniori!LZ47</f>
        <v>0</v>
      </c>
      <c r="MA108" s="97">
        <f>Juniori!MA47</f>
        <v>0</v>
      </c>
      <c r="MB108" s="97">
        <f>Juniori!MB47</f>
        <v>0</v>
      </c>
      <c r="MC108" s="97">
        <f>Juniori!MC47</f>
        <v>0</v>
      </c>
      <c r="MD108" s="97">
        <f>Juniori!MD47</f>
        <v>0</v>
      </c>
      <c r="ME108" s="97">
        <f>Juniori!ME47</f>
        <v>0</v>
      </c>
      <c r="MF108" s="97">
        <f>Juniori!MF47</f>
        <v>0</v>
      </c>
      <c r="MG108" s="97">
        <f>Juniori!MG47</f>
        <v>0</v>
      </c>
      <c r="MH108" s="97">
        <f>Juniori!MH47</f>
        <v>0</v>
      </c>
      <c r="MI108" s="97">
        <f>Juniori!MI47</f>
        <v>0</v>
      </c>
      <c r="MJ108" s="97">
        <f>Juniori!MJ47</f>
        <v>0</v>
      </c>
      <c r="MK108" s="97">
        <f>Juniori!MK47</f>
        <v>0</v>
      </c>
      <c r="ML108" s="97">
        <f>Juniori!ML47</f>
        <v>0</v>
      </c>
      <c r="MM108" s="97">
        <f>Juniori!MM47</f>
        <v>0</v>
      </c>
      <c r="MN108" s="97">
        <f>Juniori!MN47</f>
        <v>0</v>
      </c>
      <c r="MO108" s="97">
        <f>Juniori!MO47</f>
        <v>0</v>
      </c>
      <c r="MP108" s="97">
        <f>Juniori!MP47</f>
        <v>0</v>
      </c>
      <c r="MQ108" s="97">
        <f>Juniori!MQ47</f>
        <v>0</v>
      </c>
      <c r="MR108" s="97">
        <f>Juniori!MR47</f>
        <v>0</v>
      </c>
      <c r="MS108" s="97">
        <f>Juniori!MS47</f>
        <v>0</v>
      </c>
      <c r="MT108" s="97">
        <f>Juniori!MT47</f>
        <v>0</v>
      </c>
      <c r="MU108" s="97">
        <f>Juniori!MU47</f>
        <v>0</v>
      </c>
      <c r="MV108" s="97">
        <f>Juniori!MV47</f>
        <v>0</v>
      </c>
      <c r="MW108" s="97">
        <f>Juniori!MW47</f>
        <v>0</v>
      </c>
      <c r="MX108" s="97">
        <f>Juniori!MX47</f>
        <v>0</v>
      </c>
      <c r="MY108" s="97">
        <f>Juniori!MY47</f>
        <v>0</v>
      </c>
      <c r="MZ108" s="97">
        <f>Juniori!MZ47</f>
        <v>0</v>
      </c>
      <c r="NA108" s="97">
        <f>Juniori!NA47</f>
        <v>0</v>
      </c>
      <c r="NB108" s="97">
        <f>Juniori!NB47</f>
        <v>0</v>
      </c>
      <c r="NC108" s="97">
        <f>Juniori!NC47</f>
        <v>0</v>
      </c>
      <c r="ND108" s="97">
        <f>Juniori!ND47</f>
        <v>0</v>
      </c>
      <c r="NE108" s="97">
        <f>Juniori!NE47</f>
        <v>0</v>
      </c>
      <c r="NF108" s="97">
        <f>Juniori!NF47</f>
        <v>0</v>
      </c>
      <c r="NG108" s="97">
        <f>Juniori!NG47</f>
        <v>0</v>
      </c>
      <c r="NH108" s="97">
        <f>Juniori!NH47</f>
        <v>0</v>
      </c>
      <c r="NI108" s="97">
        <f>Juniori!NI47</f>
        <v>0</v>
      </c>
      <c r="NJ108" s="97">
        <f>Juniori!NJ47</f>
        <v>0</v>
      </c>
      <c r="NK108" s="97">
        <f>Juniori!NK47</f>
        <v>0</v>
      </c>
      <c r="NL108" s="97">
        <f>Juniori!NL47</f>
        <v>0</v>
      </c>
      <c r="NM108" s="97">
        <f>Juniori!NM47</f>
        <v>0</v>
      </c>
      <c r="NN108" s="97">
        <f>Juniori!NN47</f>
        <v>0</v>
      </c>
      <c r="NO108" s="97">
        <f>Juniori!NO47</f>
        <v>0</v>
      </c>
      <c r="NP108" s="97">
        <f>Juniori!NP47</f>
        <v>0</v>
      </c>
      <c r="NQ108" s="97">
        <f>Juniori!NQ47</f>
        <v>0</v>
      </c>
      <c r="NR108" s="97">
        <f>Juniori!NR47</f>
        <v>0</v>
      </c>
      <c r="NS108" s="97">
        <f>Juniori!NS47</f>
        <v>0</v>
      </c>
      <c r="NT108" s="97">
        <f>Juniori!NT47</f>
        <v>0</v>
      </c>
      <c r="NU108" s="97">
        <f>Juniori!NU47</f>
        <v>0</v>
      </c>
      <c r="NV108" s="97">
        <f>Juniori!NV47</f>
        <v>0</v>
      </c>
      <c r="NW108" s="97">
        <f>Juniori!NW47</f>
        <v>0</v>
      </c>
      <c r="NX108" s="97">
        <f>Juniori!NX47</f>
        <v>0</v>
      </c>
      <c r="NY108" s="97">
        <f>Juniori!NY47</f>
        <v>0</v>
      </c>
      <c r="NZ108" s="97">
        <f>Juniori!NZ47</f>
        <v>0</v>
      </c>
      <c r="OA108" s="97">
        <f>Juniori!OA47</f>
        <v>0</v>
      </c>
      <c r="OB108" s="97">
        <f>Juniori!OB47</f>
        <v>0</v>
      </c>
      <c r="OC108" s="97">
        <f>Juniori!OC47</f>
        <v>0</v>
      </c>
      <c r="OD108" s="97">
        <f>Juniori!OD47</f>
        <v>0</v>
      </c>
      <c r="OE108" s="97">
        <f>Juniori!OE47</f>
        <v>0</v>
      </c>
      <c r="OF108" s="97">
        <f>Juniori!OF47</f>
        <v>0</v>
      </c>
      <c r="OG108" s="97">
        <f>Juniori!OG47</f>
        <v>0</v>
      </c>
      <c r="OH108" s="97">
        <f>Juniori!OH47</f>
        <v>0</v>
      </c>
      <c r="OI108" s="97">
        <f>Juniori!OI47</f>
        <v>0</v>
      </c>
      <c r="OJ108" s="97">
        <f>Juniori!OJ47</f>
        <v>0</v>
      </c>
      <c r="OK108" s="97">
        <f>Juniori!OK47</f>
        <v>0</v>
      </c>
      <c r="OL108" s="97">
        <f>Juniori!OL47</f>
        <v>0</v>
      </c>
      <c r="OM108" s="97">
        <f>Juniori!OM47</f>
        <v>0</v>
      </c>
      <c r="ON108" s="97">
        <f>Juniori!ON47</f>
        <v>0</v>
      </c>
      <c r="OO108" s="97">
        <f>Juniori!OO47</f>
        <v>0</v>
      </c>
      <c r="OP108" s="97">
        <f>Juniori!OP47</f>
        <v>0</v>
      </c>
      <c r="OQ108" s="97">
        <f>Juniori!OQ47</f>
        <v>0</v>
      </c>
      <c r="OR108" s="97">
        <f>Juniori!OR47</f>
        <v>0</v>
      </c>
      <c r="OS108" s="97">
        <f>Juniori!OS47</f>
        <v>0</v>
      </c>
      <c r="OT108" s="97">
        <f>Juniori!OT47</f>
        <v>0</v>
      </c>
      <c r="OU108" s="97">
        <f>Juniori!OU47</f>
        <v>0</v>
      </c>
      <c r="OV108" s="97">
        <f>Juniori!OV47</f>
        <v>0</v>
      </c>
      <c r="OW108" s="97">
        <f>Juniori!OW47</f>
        <v>0</v>
      </c>
      <c r="OX108" s="97">
        <f>Juniori!OX47</f>
        <v>0</v>
      </c>
      <c r="OY108" s="97">
        <f>Juniori!OY47</f>
        <v>0</v>
      </c>
      <c r="OZ108" s="97">
        <f>Juniori!OZ47</f>
        <v>0</v>
      </c>
      <c r="PA108" s="97">
        <f>Juniori!PA47</f>
        <v>0</v>
      </c>
      <c r="PB108" s="97">
        <f>Juniori!PB47</f>
        <v>0</v>
      </c>
      <c r="PC108" s="97">
        <f>Juniori!PC47</f>
        <v>0</v>
      </c>
      <c r="PD108" s="97">
        <f>Juniori!PD47</f>
        <v>0</v>
      </c>
      <c r="PE108" s="97">
        <f>Juniori!PE47</f>
        <v>0</v>
      </c>
      <c r="PF108" s="97">
        <f>Juniori!PF47</f>
        <v>0</v>
      </c>
      <c r="PG108" s="97">
        <f>Juniori!PG47</f>
        <v>0</v>
      </c>
      <c r="PH108" s="97">
        <f>Juniori!PH47</f>
        <v>0</v>
      </c>
      <c r="PI108" s="97">
        <f>Juniori!PI47</f>
        <v>0</v>
      </c>
      <c r="PJ108" s="97">
        <f>Juniori!PJ47</f>
        <v>0</v>
      </c>
      <c r="PK108" s="97">
        <f>Juniori!PK47</f>
        <v>0</v>
      </c>
      <c r="PL108" s="97">
        <f>Juniori!PL47</f>
        <v>0</v>
      </c>
      <c r="PM108" s="97">
        <f>Juniori!PM47</f>
        <v>0</v>
      </c>
      <c r="PN108" s="97">
        <f>Juniori!PN47</f>
        <v>0</v>
      </c>
      <c r="PO108" s="97">
        <f>Juniori!PO47</f>
        <v>0</v>
      </c>
      <c r="PP108" s="97">
        <f>Juniori!PP47</f>
        <v>0</v>
      </c>
      <c r="PQ108" s="97">
        <f>Juniori!PQ47</f>
        <v>0</v>
      </c>
      <c r="PR108" s="97">
        <f>Juniori!PR47</f>
        <v>0</v>
      </c>
      <c r="PS108" s="97">
        <f>Juniori!PS47</f>
        <v>0</v>
      </c>
      <c r="PT108" s="97">
        <f>Juniori!PT47</f>
        <v>0</v>
      </c>
      <c r="PU108" s="97">
        <f>Juniori!PU47</f>
        <v>0</v>
      </c>
      <c r="PV108" s="97">
        <f>Juniori!PV47</f>
        <v>0</v>
      </c>
      <c r="PW108" s="97">
        <f>Juniori!PW47</f>
        <v>0</v>
      </c>
      <c r="PX108" s="97">
        <f>Juniori!PX47</f>
        <v>0</v>
      </c>
      <c r="PY108" s="97">
        <f>Juniori!PY47</f>
        <v>0</v>
      </c>
      <c r="PZ108" s="97">
        <f>Juniori!PZ47</f>
        <v>0</v>
      </c>
      <c r="QA108" s="97">
        <f>Juniori!QA47</f>
        <v>0</v>
      </c>
      <c r="QB108" s="97">
        <f>Juniori!QB47</f>
        <v>0</v>
      </c>
      <c r="QC108" s="97">
        <f>Juniori!QC47</f>
        <v>0</v>
      </c>
      <c r="QD108" s="97">
        <f>Juniori!QD47</f>
        <v>0</v>
      </c>
      <c r="QE108" s="97">
        <f>Juniori!QE47</f>
        <v>0</v>
      </c>
      <c r="QF108" s="97">
        <f>Juniori!QF47</f>
        <v>0</v>
      </c>
      <c r="QG108" s="97">
        <f>Juniori!QG47</f>
        <v>0</v>
      </c>
      <c r="QH108" s="97">
        <f>Juniori!QH47</f>
        <v>0</v>
      </c>
      <c r="QI108" s="97">
        <f>Juniori!QI47</f>
        <v>0</v>
      </c>
      <c r="QJ108" s="97">
        <f>Juniori!QJ47</f>
        <v>0</v>
      </c>
      <c r="QK108" s="97">
        <f>Juniori!QK47</f>
        <v>0</v>
      </c>
      <c r="QL108" s="97">
        <f>Juniori!QL47</f>
        <v>0</v>
      </c>
      <c r="QM108" s="97">
        <f>Juniori!QM47</f>
        <v>0</v>
      </c>
      <c r="QN108" s="97">
        <f>Juniori!QN47</f>
        <v>0</v>
      </c>
      <c r="QO108" s="97">
        <f>Juniori!QO47</f>
        <v>0</v>
      </c>
      <c r="QP108" s="97">
        <f>Juniori!QP47</f>
        <v>0</v>
      </c>
      <c r="QQ108" s="97">
        <f>Juniori!QQ47</f>
        <v>0</v>
      </c>
      <c r="QR108" s="97">
        <f>Juniori!QR47</f>
        <v>0</v>
      </c>
      <c r="QS108" s="97">
        <f>Juniori!QS47</f>
        <v>0</v>
      </c>
      <c r="QT108" s="97">
        <f>Juniori!QT47</f>
        <v>0</v>
      </c>
      <c r="QU108" s="97">
        <f>Juniori!QU47</f>
        <v>0</v>
      </c>
      <c r="QV108" s="97">
        <f>Juniori!QV47</f>
        <v>0</v>
      </c>
      <c r="QW108" s="97">
        <f>Juniori!QW47</f>
        <v>0</v>
      </c>
      <c r="QX108" s="97">
        <f>Juniori!QX47</f>
        <v>0</v>
      </c>
      <c r="QY108" s="97">
        <f>Juniori!QY47</f>
        <v>0</v>
      </c>
      <c r="QZ108" s="97">
        <f>Juniori!QZ47</f>
        <v>0</v>
      </c>
      <c r="RA108" s="97">
        <f>Juniori!RA47</f>
        <v>0</v>
      </c>
      <c r="RB108" s="97">
        <f>Juniori!RB47</f>
        <v>0</v>
      </c>
      <c r="RC108" s="97">
        <f>Juniori!RC47</f>
        <v>0</v>
      </c>
      <c r="RD108" s="97">
        <f>Juniori!RD47</f>
        <v>0</v>
      </c>
      <c r="RE108" s="97">
        <f>Juniori!RE47</f>
        <v>0</v>
      </c>
      <c r="RF108" s="97">
        <f>Juniori!RF47</f>
        <v>0</v>
      </c>
      <c r="RG108" s="97">
        <f>Juniori!RG47</f>
        <v>0</v>
      </c>
      <c r="RH108" s="97">
        <f>Juniori!RH47</f>
        <v>0</v>
      </c>
      <c r="RI108" s="97">
        <f>Juniori!RI47</f>
        <v>0</v>
      </c>
      <c r="RJ108" s="97">
        <f>Juniori!RJ47</f>
        <v>0</v>
      </c>
      <c r="RK108" s="97">
        <f>Juniori!RK47</f>
        <v>0</v>
      </c>
      <c r="RL108" s="97">
        <f>Juniori!RL47</f>
        <v>0</v>
      </c>
      <c r="RM108" s="97">
        <f>Juniori!RM47</f>
        <v>0</v>
      </c>
      <c r="RN108" s="97">
        <f>Juniori!RN47</f>
        <v>0</v>
      </c>
      <c r="RO108" s="97">
        <f>Juniori!RO47</f>
        <v>0</v>
      </c>
      <c r="RP108" s="97">
        <f>Juniori!RP47</f>
        <v>0</v>
      </c>
      <c r="RQ108" s="97">
        <f>Juniori!RQ47</f>
        <v>0</v>
      </c>
      <c r="RR108" s="97">
        <f>Juniori!RR47</f>
        <v>0</v>
      </c>
      <c r="RS108" s="97">
        <f>Juniori!RS47</f>
        <v>0</v>
      </c>
      <c r="RT108" s="97">
        <f>Juniori!RT47</f>
        <v>0</v>
      </c>
      <c r="RU108" s="97">
        <f>Juniori!RU47</f>
        <v>0</v>
      </c>
      <c r="RV108" s="97">
        <f>Juniori!RV47</f>
        <v>0</v>
      </c>
      <c r="RW108" s="97">
        <f>Juniori!RW47</f>
        <v>0</v>
      </c>
      <c r="RX108" s="97">
        <f>Juniori!RX47</f>
        <v>0</v>
      </c>
      <c r="RY108" s="97">
        <f>Juniori!RY47</f>
        <v>0</v>
      </c>
      <c r="RZ108" s="97">
        <f>Juniori!RZ47</f>
        <v>0</v>
      </c>
      <c r="SA108" s="97">
        <f>Juniori!SA47</f>
        <v>0</v>
      </c>
      <c r="SB108" s="97">
        <f>Juniori!SB47</f>
        <v>0</v>
      </c>
      <c r="SC108" s="97">
        <f>Juniori!SC47</f>
        <v>0</v>
      </c>
      <c r="SD108" s="97">
        <f>Juniori!SD47</f>
        <v>0</v>
      </c>
      <c r="SE108" s="97">
        <f>Juniori!SE47</f>
        <v>0</v>
      </c>
      <c r="SF108" s="97">
        <f>Juniori!SF47</f>
        <v>0</v>
      </c>
      <c r="SG108" s="97">
        <f>Juniori!SG47</f>
        <v>0</v>
      </c>
      <c r="SH108" s="97">
        <f>Juniori!SH47</f>
        <v>0</v>
      </c>
      <c r="SI108" s="97">
        <f>Juniori!SI47</f>
        <v>0</v>
      </c>
      <c r="SJ108" s="97">
        <f>Juniori!SJ47</f>
        <v>0</v>
      </c>
      <c r="SK108" s="97">
        <f>Juniori!SK47</f>
        <v>0</v>
      </c>
      <c r="SL108" s="97">
        <f>Juniori!SL47</f>
        <v>0</v>
      </c>
      <c r="SM108" s="97">
        <f>Juniori!SM47</f>
        <v>0</v>
      </c>
      <c r="SN108" s="97">
        <f>Juniori!SN47</f>
        <v>0</v>
      </c>
      <c r="SO108" s="97">
        <f>Juniori!SO47</f>
        <v>0</v>
      </c>
      <c r="SP108" s="97">
        <f>Juniori!SP47</f>
        <v>0</v>
      </c>
      <c r="SQ108" s="97">
        <f>Juniori!SQ47</f>
        <v>0</v>
      </c>
      <c r="SR108" s="97">
        <f>Juniori!SR47</f>
        <v>0</v>
      </c>
      <c r="SS108" s="97">
        <f>Juniori!SS47</f>
        <v>0</v>
      </c>
      <c r="ST108" s="97">
        <f>Juniori!ST47</f>
        <v>0</v>
      </c>
      <c r="SU108" s="97">
        <f>Juniori!SU47</f>
        <v>0</v>
      </c>
      <c r="SV108" s="97">
        <f>Juniori!SV47</f>
        <v>0</v>
      </c>
      <c r="SW108" s="97">
        <f>Juniori!SW47</f>
        <v>0</v>
      </c>
      <c r="SX108" s="97">
        <f>Juniori!SX47</f>
        <v>0</v>
      </c>
      <c r="SY108" s="97">
        <f>Juniori!SY47</f>
        <v>0</v>
      </c>
      <c r="SZ108" s="97">
        <f>Juniori!SZ47</f>
        <v>0</v>
      </c>
      <c r="TA108" s="97">
        <f>Juniori!TA47</f>
        <v>0</v>
      </c>
      <c r="TB108" s="97">
        <f>Juniori!TB47</f>
        <v>0</v>
      </c>
    </row>
    <row r="109" spans="1:522" s="1" customFormat="1" ht="18" customHeight="1" x14ac:dyDescent="0.2">
      <c r="A109" s="12"/>
      <c r="B109" s="11"/>
      <c r="E109" s="4" t="s">
        <v>280</v>
      </c>
      <c r="F109" s="9">
        <v>9800</v>
      </c>
      <c r="G109" s="9" t="s">
        <v>98</v>
      </c>
      <c r="H109" s="4" t="s">
        <v>58</v>
      </c>
      <c r="I109" s="1">
        <f t="shared" si="14"/>
        <v>6</v>
      </c>
      <c r="J109" s="12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>
        <f>2+4</f>
        <v>6</v>
      </c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64"/>
      <c r="LW109" s="64"/>
      <c r="LX109" s="64"/>
      <c r="LY109" s="64"/>
      <c r="LZ109" s="64"/>
      <c r="MA109" s="64"/>
      <c r="MB109" s="64"/>
      <c r="MC109" s="64"/>
      <c r="MD109" s="64"/>
      <c r="ME109" s="64"/>
      <c r="MF109" s="64"/>
      <c r="MG109" s="64"/>
      <c r="MH109" s="64"/>
      <c r="MI109" s="64"/>
      <c r="MJ109" s="64"/>
      <c r="MK109" s="64"/>
      <c r="ML109" s="64"/>
      <c r="MM109" s="64"/>
      <c r="MN109" s="64"/>
      <c r="MO109" s="64"/>
      <c r="MP109" s="64"/>
      <c r="MQ109" s="64"/>
      <c r="MR109" s="64"/>
      <c r="MS109" s="64"/>
      <c r="MT109" s="64"/>
      <c r="MU109" s="64"/>
      <c r="MV109" s="64"/>
      <c r="MW109" s="64"/>
      <c r="MX109" s="64"/>
      <c r="MY109" s="64"/>
      <c r="MZ109" s="64"/>
      <c r="NA109" s="64"/>
      <c r="NB109" s="64"/>
      <c r="NC109" s="64"/>
      <c r="ND109" s="64"/>
      <c r="NE109" s="64"/>
      <c r="NF109" s="64"/>
      <c r="NG109" s="64"/>
      <c r="NH109" s="64"/>
      <c r="NI109" s="64"/>
      <c r="NJ109" s="64"/>
      <c r="NK109" s="64"/>
      <c r="NL109" s="64"/>
      <c r="NM109" s="64"/>
      <c r="NN109" s="64"/>
      <c r="NO109" s="64"/>
      <c r="NP109" s="64"/>
      <c r="NQ109" s="64"/>
      <c r="NR109" s="64"/>
      <c r="NS109" s="64"/>
      <c r="NT109" s="64"/>
      <c r="NU109" s="64"/>
      <c r="NV109" s="64"/>
      <c r="NW109" s="64"/>
      <c r="NX109" s="64"/>
      <c r="NY109" s="64"/>
      <c r="NZ109" s="64"/>
      <c r="OA109" s="64"/>
      <c r="OB109" s="64"/>
      <c r="OC109" s="64"/>
      <c r="OD109" s="64"/>
      <c r="OE109" s="64"/>
      <c r="OF109" s="64"/>
      <c r="OG109" s="64"/>
      <c r="OH109" s="64"/>
      <c r="OI109" s="64"/>
      <c r="OJ109" s="64"/>
      <c r="OK109" s="64"/>
      <c r="OL109" s="64"/>
      <c r="OM109" s="64"/>
      <c r="ON109" s="64"/>
      <c r="OO109" s="64"/>
      <c r="OP109" s="64"/>
      <c r="OQ109" s="64"/>
      <c r="OR109" s="64"/>
      <c r="OS109" s="64"/>
      <c r="OT109" s="64"/>
      <c r="OU109" s="64"/>
      <c r="OV109" s="64"/>
      <c r="OW109" s="64"/>
      <c r="OX109" s="64"/>
      <c r="OY109" s="64"/>
      <c r="OZ109" s="64"/>
      <c r="PA109" s="64"/>
      <c r="PB109" s="64"/>
      <c r="PC109" s="64"/>
      <c r="PD109" s="64"/>
      <c r="PE109" s="64"/>
      <c r="PF109" s="64"/>
      <c r="PG109" s="64"/>
      <c r="PH109" s="64"/>
      <c r="PI109" s="64"/>
      <c r="PJ109" s="64"/>
      <c r="PK109" s="64"/>
      <c r="PL109" s="64"/>
      <c r="PM109" s="64"/>
      <c r="PN109" s="64"/>
      <c r="PO109" s="64"/>
      <c r="PP109" s="64"/>
      <c r="PQ109" s="64"/>
      <c r="PR109" s="64"/>
      <c r="PS109" s="64"/>
      <c r="PT109" s="64"/>
      <c r="PU109" s="64"/>
      <c r="PV109" s="64"/>
      <c r="PW109" s="64"/>
      <c r="PX109" s="64"/>
      <c r="PY109" s="64"/>
      <c r="PZ109" s="64"/>
      <c r="QA109" s="64"/>
      <c r="QB109" s="64"/>
      <c r="QC109" s="64"/>
      <c r="QD109" s="64"/>
      <c r="QE109" s="64"/>
      <c r="QF109" s="64"/>
      <c r="QG109" s="64"/>
      <c r="QH109" s="64"/>
      <c r="QI109" s="64"/>
      <c r="QJ109" s="64"/>
      <c r="QK109" s="64"/>
      <c r="QL109" s="64"/>
      <c r="QM109" s="64"/>
      <c r="QN109" s="64"/>
      <c r="QO109" s="64"/>
      <c r="QP109" s="64"/>
      <c r="QQ109" s="64"/>
      <c r="QR109" s="64"/>
      <c r="QS109" s="64"/>
      <c r="QT109" s="64"/>
      <c r="QU109" s="64"/>
      <c r="QV109" s="64"/>
      <c r="QW109" s="64"/>
      <c r="QX109" s="64"/>
      <c r="QY109" s="64"/>
      <c r="QZ109" s="64"/>
      <c r="RA109" s="64"/>
      <c r="RB109" s="64"/>
      <c r="RC109" s="64"/>
      <c r="RD109" s="64"/>
      <c r="RE109" s="64"/>
      <c r="RF109" s="64"/>
      <c r="RG109" s="64"/>
      <c r="RH109" s="64"/>
      <c r="RI109" s="64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" customFormat="1" ht="18" customHeight="1" x14ac:dyDescent="0.2">
      <c r="A110" s="12">
        <v>81</v>
      </c>
      <c r="B110" s="11" t="s">
        <v>77</v>
      </c>
      <c r="C110" s="1">
        <v>10998</v>
      </c>
      <c r="D110" s="1">
        <v>2013</v>
      </c>
      <c r="E110" s="4" t="s">
        <v>76</v>
      </c>
      <c r="F110" s="1">
        <v>8891</v>
      </c>
      <c r="G110" s="9" t="s">
        <v>97</v>
      </c>
      <c r="H110" s="4" t="s">
        <v>310</v>
      </c>
      <c r="I110" s="1">
        <f t="shared" si="14"/>
        <v>0</v>
      </c>
      <c r="J110" s="12">
        <f>Tabuľka4[[#This Row],[Stĺpec9]]+I111</f>
        <v>10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" customFormat="1" ht="18" customHeight="1" x14ac:dyDescent="0.2">
      <c r="A111" s="12"/>
      <c r="B111" s="11"/>
      <c r="E111" s="4" t="s">
        <v>256</v>
      </c>
      <c r="F111" s="1">
        <v>1329</v>
      </c>
      <c r="G111" s="9" t="s">
        <v>95</v>
      </c>
      <c r="H111" s="4"/>
      <c r="I111" s="1">
        <f t="shared" si="14"/>
        <v>10</v>
      </c>
      <c r="J111" s="12"/>
      <c r="K111" s="97">
        <f>Seniori!K60</f>
        <v>0</v>
      </c>
      <c r="L111" s="97">
        <f>Seniori!L60</f>
        <v>0</v>
      </c>
      <c r="M111" s="97">
        <f>Seniori!M60</f>
        <v>0</v>
      </c>
      <c r="N111" s="97">
        <f>Seniori!N60</f>
        <v>0</v>
      </c>
      <c r="O111" s="97">
        <f>Seniori!O60</f>
        <v>0</v>
      </c>
      <c r="P111" s="97">
        <f>Seniori!P60</f>
        <v>0</v>
      </c>
      <c r="Q111" s="97">
        <f>Seniori!Q60</f>
        <v>0</v>
      </c>
      <c r="R111" s="97">
        <f>Seniori!R60</f>
        <v>0</v>
      </c>
      <c r="S111" s="97">
        <f>Seniori!S60</f>
        <v>0</v>
      </c>
      <c r="T111" s="97">
        <f>Seniori!T60</f>
        <v>0</v>
      </c>
      <c r="U111" s="97">
        <f>Seniori!U60</f>
        <v>0</v>
      </c>
      <c r="V111" s="97">
        <f>Seniori!V60</f>
        <v>0</v>
      </c>
      <c r="W111" s="97">
        <f>Seniori!W60</f>
        <v>0</v>
      </c>
      <c r="X111" s="97">
        <f>Seniori!X60</f>
        <v>0</v>
      </c>
      <c r="Y111" s="97">
        <f>Seniori!Y60</f>
        <v>0</v>
      </c>
      <c r="Z111" s="97">
        <f>Seniori!Z60</f>
        <v>0</v>
      </c>
      <c r="AA111" s="97">
        <f>Seniori!AA60</f>
        <v>0</v>
      </c>
      <c r="AB111" s="97">
        <f>Seniori!AB60</f>
        <v>0</v>
      </c>
      <c r="AC111" s="97">
        <f>Seniori!AC60</f>
        <v>0</v>
      </c>
      <c r="AD111" s="97">
        <f>Seniori!AD60</f>
        <v>0</v>
      </c>
      <c r="AE111" s="97">
        <f>Seniori!AE60</f>
        <v>0</v>
      </c>
      <c r="AF111" s="97">
        <f>Seniori!AF60</f>
        <v>0</v>
      </c>
      <c r="AG111" s="97">
        <f>Seniori!AG60</f>
        <v>0</v>
      </c>
      <c r="AH111" s="97">
        <f>Seniori!AH60</f>
        <v>0</v>
      </c>
      <c r="AI111" s="97">
        <f>Seniori!AI60</f>
        <v>0</v>
      </c>
      <c r="AJ111" s="97">
        <f>Seniori!AJ60</f>
        <v>0</v>
      </c>
      <c r="AK111" s="97">
        <f>Seniori!AK60</f>
        <v>0</v>
      </c>
      <c r="AL111" s="97">
        <f>Seniori!AL60</f>
        <v>0</v>
      </c>
      <c r="AM111" s="97">
        <f>Seniori!AM60</f>
        <v>0</v>
      </c>
      <c r="AN111" s="97">
        <f>Seniori!AN60</f>
        <v>0</v>
      </c>
      <c r="AO111" s="97">
        <f>Seniori!AO60</f>
        <v>0</v>
      </c>
      <c r="AP111" s="97">
        <f>Seniori!AP60</f>
        <v>0</v>
      </c>
      <c r="AQ111" s="97">
        <f>Seniori!AQ60</f>
        <v>0</v>
      </c>
      <c r="AR111" s="97">
        <f>Seniori!AR60</f>
        <v>0</v>
      </c>
      <c r="AS111" s="97">
        <f>Seniori!AS60</f>
        <v>0</v>
      </c>
      <c r="AT111" s="97">
        <f>Seniori!AT60</f>
        <v>0</v>
      </c>
      <c r="AU111" s="97">
        <f>Seniori!AU60</f>
        <v>0</v>
      </c>
      <c r="AV111" s="97">
        <f>Seniori!AV60</f>
        <v>0</v>
      </c>
      <c r="AW111" s="97" t="str">
        <f>Seniori!AW60</f>
        <v>o</v>
      </c>
      <c r="AX111" s="97">
        <f>Seniori!AX60</f>
        <v>0</v>
      </c>
      <c r="AY111" s="97" t="str">
        <f>Seniori!AY60</f>
        <v>o</v>
      </c>
      <c r="AZ111" s="97" t="str">
        <f>Seniori!AZ60</f>
        <v>o</v>
      </c>
      <c r="BA111" s="97">
        <f>Seniori!BA60</f>
        <v>0</v>
      </c>
      <c r="BB111" s="97">
        <f>Seniori!BB60</f>
        <v>0</v>
      </c>
      <c r="BC111" s="97">
        <f>Seniori!BC60</f>
        <v>0</v>
      </c>
      <c r="BD111" s="97">
        <f>Seniori!BD60</f>
        <v>0</v>
      </c>
      <c r="BE111" s="97">
        <f>Seniori!BE60</f>
        <v>0</v>
      </c>
      <c r="BF111" s="97">
        <f>Seniori!BF60</f>
        <v>0</v>
      </c>
      <c r="BG111" s="97">
        <f>Seniori!BG60</f>
        <v>0</v>
      </c>
      <c r="BH111" s="97">
        <f>Seniori!BH60</f>
        <v>0</v>
      </c>
      <c r="BI111" s="97">
        <f>Seniori!BI60</f>
        <v>0</v>
      </c>
      <c r="BJ111" s="97">
        <f>Seniori!BJ60</f>
        <v>0</v>
      </c>
      <c r="BK111" s="97">
        <f>Seniori!BK60</f>
        <v>0</v>
      </c>
      <c r="BL111" s="97">
        <f>Seniori!BL60</f>
        <v>0</v>
      </c>
      <c r="BM111" s="97">
        <f>Seniori!BM60</f>
        <v>0</v>
      </c>
      <c r="BN111" s="97">
        <f>Seniori!BN60</f>
        <v>0</v>
      </c>
      <c r="BO111" s="97">
        <f>Seniori!BO60</f>
        <v>0</v>
      </c>
      <c r="BP111" s="97">
        <f>Seniori!BP60</f>
        <v>0</v>
      </c>
      <c r="BQ111" s="97">
        <f>Seniori!BQ60</f>
        <v>0</v>
      </c>
      <c r="BR111" s="97">
        <f>Seniori!BR60</f>
        <v>0</v>
      </c>
      <c r="BS111" s="97">
        <f>Seniori!BS60</f>
        <v>0</v>
      </c>
      <c r="BT111" s="97">
        <f>Seniori!BT60</f>
        <v>0</v>
      </c>
      <c r="BU111" s="97">
        <f>Seniori!BU60</f>
        <v>0</v>
      </c>
      <c r="BV111" s="97">
        <f>Seniori!BV60</f>
        <v>0</v>
      </c>
      <c r="BW111" s="97">
        <f>Seniori!BW60</f>
        <v>0</v>
      </c>
      <c r="BX111" s="97">
        <f>Seniori!BX60</f>
        <v>0</v>
      </c>
      <c r="BY111" s="97">
        <f>Seniori!BY60</f>
        <v>0</v>
      </c>
      <c r="BZ111" s="97">
        <f>Seniori!BZ60</f>
        <v>0</v>
      </c>
      <c r="CA111" s="97">
        <f>Seniori!CA60</f>
        <v>0</v>
      </c>
      <c r="CB111" s="97">
        <f>Seniori!CB60</f>
        <v>0</v>
      </c>
      <c r="CC111" s="97">
        <f>Seniori!CC60</f>
        <v>0</v>
      </c>
      <c r="CD111" s="97">
        <f>Seniori!CD60</f>
        <v>0</v>
      </c>
      <c r="CE111" s="97">
        <f>Seniori!CE60</f>
        <v>0</v>
      </c>
      <c r="CF111" s="97">
        <f>Seniori!CF60</f>
        <v>0</v>
      </c>
      <c r="CG111" s="97">
        <f>Seniori!CG60</f>
        <v>0</v>
      </c>
      <c r="CH111" s="97">
        <f>Seniori!CH60</f>
        <v>0</v>
      </c>
      <c r="CI111" s="97">
        <f>Seniori!CI60</f>
        <v>0</v>
      </c>
      <c r="CJ111" s="97">
        <f>Seniori!CJ60</f>
        <v>0</v>
      </c>
      <c r="CK111" s="97">
        <f>Seniori!CK60</f>
        <v>0</v>
      </c>
      <c r="CL111" s="97">
        <f>Seniori!CL60</f>
        <v>0</v>
      </c>
      <c r="CM111" s="97">
        <f>Seniori!CM60</f>
        <v>0</v>
      </c>
      <c r="CN111" s="97">
        <f>Seniori!CN60</f>
        <v>0</v>
      </c>
      <c r="CO111" s="97">
        <f>Seniori!CO60</f>
        <v>0</v>
      </c>
      <c r="CP111" s="97">
        <f>Seniori!CP60</f>
        <v>0</v>
      </c>
      <c r="CQ111" s="97">
        <f>Seniori!CQ60</f>
        <v>0</v>
      </c>
      <c r="CR111" s="97">
        <f>Seniori!CR60</f>
        <v>0</v>
      </c>
      <c r="CS111" s="97">
        <f>Seniori!CS60</f>
        <v>0</v>
      </c>
      <c r="CT111" s="97">
        <f>Seniori!CT60</f>
        <v>0</v>
      </c>
      <c r="CU111" s="97">
        <f>Seniori!CU60</f>
        <v>0</v>
      </c>
      <c r="CV111" s="97">
        <f>Seniori!CV60</f>
        <v>0</v>
      </c>
      <c r="CW111" s="97">
        <f>Seniori!CW60</f>
        <v>0</v>
      </c>
      <c r="CX111" s="97">
        <f>Seniori!CX60</f>
        <v>0</v>
      </c>
      <c r="CY111" s="97">
        <f>Seniori!CY60</f>
        <v>0</v>
      </c>
      <c r="CZ111" s="97">
        <f>Seniori!CZ60</f>
        <v>0</v>
      </c>
      <c r="DA111" s="97">
        <f>Seniori!DA60</f>
        <v>0</v>
      </c>
      <c r="DB111" s="97">
        <f>Seniori!DB60</f>
        <v>0</v>
      </c>
      <c r="DC111" s="97">
        <f>Seniori!DC60</f>
        <v>0</v>
      </c>
      <c r="DD111" s="97">
        <f>Seniori!DD60</f>
        <v>0</v>
      </c>
      <c r="DE111" s="97">
        <f>Seniori!DE60</f>
        <v>0</v>
      </c>
      <c r="DF111" s="97">
        <f>Seniori!DF60</f>
        <v>0</v>
      </c>
      <c r="DG111" s="97">
        <f>Seniori!DG60</f>
        <v>0</v>
      </c>
      <c r="DH111" s="97">
        <f>Seniori!DH60</f>
        <v>0</v>
      </c>
      <c r="DI111" s="97">
        <f>Seniori!DI60</f>
        <v>0</v>
      </c>
      <c r="DJ111" s="97">
        <f>Seniori!DJ60</f>
        <v>0</v>
      </c>
      <c r="DK111" s="97">
        <f>Seniori!DK60</f>
        <v>0</v>
      </c>
      <c r="DL111" s="97">
        <f>Seniori!DL60</f>
        <v>0</v>
      </c>
      <c r="DM111" s="97">
        <f>Seniori!DM60</f>
        <v>0</v>
      </c>
      <c r="DN111" s="97">
        <f>Seniori!DN60</f>
        <v>0</v>
      </c>
      <c r="DO111" s="97">
        <f>Seniori!DO60</f>
        <v>0</v>
      </c>
      <c r="DP111" s="97">
        <f>Seniori!DP60</f>
        <v>0</v>
      </c>
      <c r="DQ111" s="97">
        <f>Seniori!DQ60</f>
        <v>0</v>
      </c>
      <c r="DR111" s="97">
        <f>Seniori!DR60</f>
        <v>0</v>
      </c>
      <c r="DS111" s="97">
        <f>Seniori!DS60</f>
        <v>0</v>
      </c>
      <c r="DT111" s="97">
        <f>Seniori!DT60</f>
        <v>0</v>
      </c>
      <c r="DU111" s="97">
        <f>Seniori!DU60</f>
        <v>0</v>
      </c>
      <c r="DV111" s="97">
        <f>Seniori!DV60</f>
        <v>0</v>
      </c>
      <c r="DW111" s="97">
        <f>Seniori!DW60</f>
        <v>0</v>
      </c>
      <c r="DX111" s="97">
        <f>Seniori!DX60</f>
        <v>0</v>
      </c>
      <c r="DY111" s="97">
        <f>Seniori!DY60</f>
        <v>0</v>
      </c>
      <c r="DZ111" s="97">
        <f>Seniori!DZ60</f>
        <v>0</v>
      </c>
      <c r="EA111" s="97">
        <f>Seniori!EA60</f>
        <v>0</v>
      </c>
      <c r="EB111" s="97">
        <f>Seniori!EB60</f>
        <v>0</v>
      </c>
      <c r="EC111" s="97">
        <f>Seniori!EC60</f>
        <v>0</v>
      </c>
      <c r="ED111" s="97">
        <f>Seniori!ED60</f>
        <v>0</v>
      </c>
      <c r="EE111" s="97">
        <f>Seniori!EE60</f>
        <v>0</v>
      </c>
      <c r="EF111" s="97">
        <f>Seniori!EF60</f>
        <v>0</v>
      </c>
      <c r="EG111" s="97">
        <f>Seniori!EG60</f>
        <v>0</v>
      </c>
      <c r="EH111" s="97">
        <f>Seniori!EH60</f>
        <v>0</v>
      </c>
      <c r="EI111" s="97">
        <f>Seniori!EI60</f>
        <v>0</v>
      </c>
      <c r="EJ111" s="97">
        <f>Seniori!EJ60</f>
        <v>0</v>
      </c>
      <c r="EK111" s="97">
        <f>Seniori!EK60</f>
        <v>0</v>
      </c>
      <c r="EL111" s="97">
        <f>Seniori!EL60</f>
        <v>0</v>
      </c>
      <c r="EM111" s="97">
        <f>Seniori!EM60</f>
        <v>0</v>
      </c>
      <c r="EN111" s="97">
        <f>Seniori!EN60</f>
        <v>0</v>
      </c>
      <c r="EO111" s="97">
        <f>Seniori!EO60</f>
        <v>0</v>
      </c>
      <c r="EP111" s="97">
        <f>Seniori!EP60</f>
        <v>0</v>
      </c>
      <c r="EQ111" s="97">
        <f>Seniori!EQ60</f>
        <v>0</v>
      </c>
      <c r="ER111" s="97">
        <f>Seniori!ER60</f>
        <v>0</v>
      </c>
      <c r="ES111" s="97">
        <f>Seniori!ES60</f>
        <v>0</v>
      </c>
      <c r="ET111" s="97">
        <f>Seniori!ET60</f>
        <v>0</v>
      </c>
      <c r="EU111" s="97">
        <f>Seniori!EU60</f>
        <v>0</v>
      </c>
      <c r="EV111" s="97">
        <f>Seniori!EV60</f>
        <v>0</v>
      </c>
      <c r="EW111" s="97">
        <f>Seniori!EW60</f>
        <v>0</v>
      </c>
      <c r="EX111" s="97">
        <f>Seniori!EX60</f>
        <v>0</v>
      </c>
      <c r="EY111" s="97">
        <f>Seniori!EY60</f>
        <v>0</v>
      </c>
      <c r="EZ111" s="97">
        <f>Seniori!EZ60</f>
        <v>0</v>
      </c>
      <c r="FA111" s="97">
        <f>Seniori!FA60</f>
        <v>0</v>
      </c>
      <c r="FB111" s="97">
        <f>Seniori!FB60</f>
        <v>0</v>
      </c>
      <c r="FC111" s="97" t="str">
        <f>Seniori!FC60</f>
        <v>o</v>
      </c>
      <c r="FD111" s="97" t="str">
        <f>Seniori!FD60</f>
        <v>o</v>
      </c>
      <c r="FE111" s="97">
        <f>Seniori!FE60</f>
        <v>0</v>
      </c>
      <c r="FF111" s="97">
        <f>Seniori!FF60</f>
        <v>0</v>
      </c>
      <c r="FG111" s="97">
        <f>Seniori!FG60</f>
        <v>0</v>
      </c>
      <c r="FH111" s="97">
        <f>Seniori!FH60</f>
        <v>0</v>
      </c>
      <c r="FI111" s="97">
        <f>Seniori!FI60</f>
        <v>0</v>
      </c>
      <c r="FJ111" s="97">
        <f>Seniori!FJ60</f>
        <v>0</v>
      </c>
      <c r="FK111" s="97">
        <f>Seniori!FK60</f>
        <v>0</v>
      </c>
      <c r="FL111" s="97">
        <f>Seniori!FL60</f>
        <v>0</v>
      </c>
      <c r="FM111" s="97">
        <f>Seniori!FM60</f>
        <v>0</v>
      </c>
      <c r="FN111" s="97">
        <f>Seniori!FN60</f>
        <v>0</v>
      </c>
      <c r="FO111" s="97">
        <f>Seniori!FO60</f>
        <v>0</v>
      </c>
      <c r="FP111" s="97">
        <f>Seniori!FP60</f>
        <v>0</v>
      </c>
      <c r="FQ111" s="97">
        <f>Seniori!FQ60</f>
        <v>0</v>
      </c>
      <c r="FR111" s="97">
        <f>Seniori!FR60</f>
        <v>0</v>
      </c>
      <c r="FS111" s="97">
        <f>Seniori!FS60</f>
        <v>0</v>
      </c>
      <c r="FT111" s="97">
        <f>Seniori!FT60</f>
        <v>0</v>
      </c>
      <c r="FU111" s="97">
        <f>Seniori!FU60</f>
        <v>0</v>
      </c>
      <c r="FV111" s="97">
        <f>Seniori!FV60</f>
        <v>0</v>
      </c>
      <c r="FW111" s="97">
        <f>Seniori!FW60</f>
        <v>0</v>
      </c>
      <c r="FX111" s="97">
        <f>Seniori!FX60</f>
        <v>0</v>
      </c>
      <c r="FY111" s="97">
        <f>Seniori!FY60</f>
        <v>0</v>
      </c>
      <c r="FZ111" s="97">
        <f>Seniori!FZ60</f>
        <v>0</v>
      </c>
      <c r="GA111" s="97">
        <f>Seniori!GA60</f>
        <v>0</v>
      </c>
      <c r="GB111" s="97">
        <f>Seniori!GB60</f>
        <v>0</v>
      </c>
      <c r="GC111" s="97">
        <f>Seniori!GC60</f>
        <v>0</v>
      </c>
      <c r="GD111" s="97">
        <f>Seniori!GD60</f>
        <v>0</v>
      </c>
      <c r="GE111" s="97">
        <f>Seniori!GE60</f>
        <v>0</v>
      </c>
      <c r="GF111" s="97" t="str">
        <f>Seniori!GF60</f>
        <v>o</v>
      </c>
      <c r="GG111" s="97">
        <f>Seniori!GG60</f>
        <v>0</v>
      </c>
      <c r="GH111" s="97">
        <f>Seniori!GH60</f>
        <v>0</v>
      </c>
      <c r="GI111" s="97">
        <f>Seniori!GI60</f>
        <v>4</v>
      </c>
      <c r="GJ111" s="97">
        <f>Seniori!GJ60</f>
        <v>0</v>
      </c>
      <c r="GK111" s="97">
        <f>Seniori!GK60</f>
        <v>0</v>
      </c>
      <c r="GL111" s="97">
        <f>Seniori!GL60</f>
        <v>0</v>
      </c>
      <c r="GM111" s="97">
        <f>Seniori!GM60</f>
        <v>0</v>
      </c>
      <c r="GN111" s="97">
        <f>Seniori!GN60</f>
        <v>0</v>
      </c>
      <c r="GO111" s="97">
        <f>Seniori!GO60</f>
        <v>0</v>
      </c>
      <c r="GP111" s="97">
        <f>Seniori!GP60</f>
        <v>0</v>
      </c>
      <c r="GQ111" s="97">
        <f>Seniori!GQ60</f>
        <v>0</v>
      </c>
      <c r="GR111" s="97">
        <f>Seniori!GR60</f>
        <v>0</v>
      </c>
      <c r="GS111" s="97">
        <f>Seniori!GS60</f>
        <v>1</v>
      </c>
      <c r="GT111" s="97">
        <f>Seniori!GT60</f>
        <v>0</v>
      </c>
      <c r="GU111" s="97">
        <f>Seniori!GU60</f>
        <v>0</v>
      </c>
      <c r="GV111" s="97">
        <f>Seniori!GV60</f>
        <v>0</v>
      </c>
      <c r="GW111" s="97">
        <f>Seniori!GW60</f>
        <v>0</v>
      </c>
      <c r="GX111" s="97">
        <f>Seniori!GX60</f>
        <v>0</v>
      </c>
      <c r="GY111" s="97">
        <f>Seniori!GY60</f>
        <v>0</v>
      </c>
      <c r="GZ111" s="97">
        <f>Seniori!GZ60</f>
        <v>0</v>
      </c>
      <c r="HA111" s="97">
        <f>Seniori!HA60</f>
        <v>0</v>
      </c>
      <c r="HB111" s="97">
        <f>Seniori!HB60</f>
        <v>0</v>
      </c>
      <c r="HC111" s="97">
        <f>Seniori!HC60</f>
        <v>0</v>
      </c>
      <c r="HD111" s="97">
        <f>Seniori!HD60</f>
        <v>0</v>
      </c>
      <c r="HE111" s="97">
        <f>Seniori!HE60</f>
        <v>0</v>
      </c>
      <c r="HF111" s="97">
        <f>Seniori!HF60</f>
        <v>0</v>
      </c>
      <c r="HG111" s="97">
        <f>Seniori!HG60</f>
        <v>0</v>
      </c>
      <c r="HH111" s="97">
        <f>Seniori!HH60</f>
        <v>0</v>
      </c>
      <c r="HI111" s="97">
        <f>Seniori!HI60</f>
        <v>0</v>
      </c>
      <c r="HJ111" s="97">
        <f>Seniori!HJ60</f>
        <v>0</v>
      </c>
      <c r="HK111" s="97">
        <f>Seniori!HK60</f>
        <v>0</v>
      </c>
      <c r="HL111" s="97">
        <f>Seniori!HL60</f>
        <v>0</v>
      </c>
      <c r="HM111" s="97">
        <f>Seniori!HM60</f>
        <v>0</v>
      </c>
      <c r="HN111" s="97">
        <f>Seniori!HN60</f>
        <v>0</v>
      </c>
      <c r="HO111" s="97">
        <f>Seniori!HO60</f>
        <v>0</v>
      </c>
      <c r="HP111" s="97">
        <f>Seniori!HP60</f>
        <v>0</v>
      </c>
      <c r="HQ111" s="97">
        <f>Seniori!HQ60</f>
        <v>0</v>
      </c>
      <c r="HR111" s="97">
        <f>Seniori!HR60</f>
        <v>0</v>
      </c>
      <c r="HS111" s="97">
        <f>Seniori!HS60</f>
        <v>0</v>
      </c>
      <c r="HT111" s="97">
        <f>Seniori!HT60</f>
        <v>0</v>
      </c>
      <c r="HU111" s="97">
        <f>Seniori!HU60</f>
        <v>0</v>
      </c>
      <c r="HV111" s="97">
        <f>Seniori!HV60</f>
        <v>0</v>
      </c>
      <c r="HW111" s="97">
        <f>Seniori!HW60</f>
        <v>0</v>
      </c>
      <c r="HX111" s="97">
        <f>Seniori!HX60</f>
        <v>0</v>
      </c>
      <c r="HY111" s="97">
        <f>Seniori!HY60</f>
        <v>0</v>
      </c>
      <c r="HZ111" s="97">
        <f>Seniori!HZ60</f>
        <v>0</v>
      </c>
      <c r="IA111" s="97">
        <f>Seniori!IA60</f>
        <v>0</v>
      </c>
      <c r="IB111" s="97">
        <f>Seniori!IB60</f>
        <v>0</v>
      </c>
      <c r="IC111" s="97">
        <f>Seniori!IC60</f>
        <v>0</v>
      </c>
      <c r="ID111" s="97">
        <f>Seniori!ID60</f>
        <v>0</v>
      </c>
      <c r="IE111" s="97">
        <f>Seniori!IE60</f>
        <v>0</v>
      </c>
      <c r="IF111" s="97">
        <f>Seniori!IF60</f>
        <v>0</v>
      </c>
      <c r="IG111" s="97">
        <f>Seniori!IG60</f>
        <v>0</v>
      </c>
      <c r="IH111" s="97">
        <f>Seniori!IH60</f>
        <v>0</v>
      </c>
      <c r="II111" s="97">
        <f>Seniori!II60</f>
        <v>0</v>
      </c>
      <c r="IJ111" s="97">
        <f>Seniori!IJ60</f>
        <v>0</v>
      </c>
      <c r="IK111" s="97">
        <f>Seniori!IK60</f>
        <v>0</v>
      </c>
      <c r="IL111" s="97">
        <f>Seniori!IL60</f>
        <v>0</v>
      </c>
      <c r="IM111" s="97">
        <f>Seniori!IM60</f>
        <v>0</v>
      </c>
      <c r="IN111" s="97">
        <f>Seniori!IN60</f>
        <v>0</v>
      </c>
      <c r="IO111" s="97">
        <f>Seniori!IO60</f>
        <v>0</v>
      </c>
      <c r="IP111" s="97">
        <f>Seniori!IP60</f>
        <v>0</v>
      </c>
      <c r="IQ111" s="97">
        <f>Seniori!IQ60</f>
        <v>0</v>
      </c>
      <c r="IR111" s="97">
        <f>Seniori!IR60</f>
        <v>0</v>
      </c>
      <c r="IS111" s="97">
        <f>Seniori!IS60</f>
        <v>0</v>
      </c>
      <c r="IT111" s="97">
        <f>Seniori!IT60</f>
        <v>0</v>
      </c>
      <c r="IU111" s="97">
        <f>Seniori!IU60</f>
        <v>0</v>
      </c>
      <c r="IV111" s="97">
        <f>Seniori!IV60</f>
        <v>0</v>
      </c>
      <c r="IW111" s="97">
        <f>Seniori!IW60</f>
        <v>0</v>
      </c>
      <c r="IX111" s="97">
        <f>Seniori!IX60</f>
        <v>0</v>
      </c>
      <c r="IY111" s="97">
        <f>Seniori!IY60</f>
        <v>0</v>
      </c>
      <c r="IZ111" s="97">
        <f>Seniori!IZ60</f>
        <v>0</v>
      </c>
      <c r="JA111" s="97">
        <f>Seniori!JA60</f>
        <v>0</v>
      </c>
      <c r="JB111" s="97">
        <f>Seniori!JB60</f>
        <v>0</v>
      </c>
      <c r="JC111" s="97">
        <f>Seniori!JC60</f>
        <v>0</v>
      </c>
      <c r="JD111" s="97">
        <f>Seniori!JD60</f>
        <v>0</v>
      </c>
      <c r="JE111" s="97">
        <f>Seniori!JE60</f>
        <v>0</v>
      </c>
      <c r="JF111" s="97">
        <f>Seniori!JF60</f>
        <v>0</v>
      </c>
      <c r="JG111" s="97">
        <f>Seniori!JG60</f>
        <v>0</v>
      </c>
      <c r="JH111" s="97">
        <f>Seniori!JH60</f>
        <v>0</v>
      </c>
      <c r="JI111" s="97">
        <f>Seniori!JI60</f>
        <v>0</v>
      </c>
      <c r="JJ111" s="97">
        <f>Seniori!JJ60</f>
        <v>0</v>
      </c>
      <c r="JK111" s="97">
        <f>Seniori!JK60</f>
        <v>0</v>
      </c>
      <c r="JL111" s="97">
        <f>Seniori!JL60</f>
        <v>0</v>
      </c>
      <c r="JM111" s="97">
        <f>Seniori!JM60</f>
        <v>0</v>
      </c>
      <c r="JN111" s="97">
        <f>Seniori!JN60</f>
        <v>0</v>
      </c>
      <c r="JO111" s="97">
        <f>Seniori!JO60</f>
        <v>0</v>
      </c>
      <c r="JP111" s="97">
        <f>Seniori!JP60</f>
        <v>0</v>
      </c>
      <c r="JQ111" s="97">
        <f>Seniori!JQ60</f>
        <v>0</v>
      </c>
      <c r="JR111" s="97">
        <f>Seniori!JR60</f>
        <v>0</v>
      </c>
      <c r="JS111" s="97">
        <f>Seniori!JS60</f>
        <v>0</v>
      </c>
      <c r="JT111" s="97">
        <f>Seniori!JT60</f>
        <v>0</v>
      </c>
      <c r="JU111" s="97">
        <f>Seniori!JU60</f>
        <v>0</v>
      </c>
      <c r="JV111" s="97">
        <f>Seniori!JV60</f>
        <v>0</v>
      </c>
      <c r="JW111" s="97">
        <f>Seniori!JW60</f>
        <v>5</v>
      </c>
      <c r="JX111" s="97">
        <f>Seniori!JX60</f>
        <v>0</v>
      </c>
      <c r="JY111" s="97">
        <f>Seniori!JY60</f>
        <v>0</v>
      </c>
      <c r="JZ111" s="97">
        <f>Seniori!JZ60</f>
        <v>0</v>
      </c>
      <c r="KA111" s="97">
        <f>Seniori!KA60</f>
        <v>0</v>
      </c>
      <c r="KB111" s="97">
        <f>Seniori!KB60</f>
        <v>0</v>
      </c>
      <c r="KC111" s="97">
        <f>Seniori!KC60</f>
        <v>0</v>
      </c>
      <c r="KD111" s="97">
        <f>Seniori!KD60</f>
        <v>0</v>
      </c>
      <c r="KE111" s="97">
        <f>Seniori!KE60</f>
        <v>0</v>
      </c>
      <c r="KF111" s="97">
        <f>Seniori!KF60</f>
        <v>0</v>
      </c>
      <c r="KG111" s="97">
        <f>Seniori!KG60</f>
        <v>0</v>
      </c>
      <c r="KH111" s="97">
        <f>Seniori!KH60</f>
        <v>0</v>
      </c>
      <c r="KI111" s="97">
        <f>Seniori!KI60</f>
        <v>0</v>
      </c>
      <c r="KJ111" s="97">
        <f>Seniori!KJ60</f>
        <v>0</v>
      </c>
      <c r="KK111" s="97">
        <f>Seniori!KK60</f>
        <v>0</v>
      </c>
      <c r="KL111" s="97">
        <f>Seniori!KL60</f>
        <v>0</v>
      </c>
      <c r="KM111" s="97">
        <f>Seniori!KM60</f>
        <v>0</v>
      </c>
      <c r="KN111" s="97">
        <f>Seniori!KN60</f>
        <v>0</v>
      </c>
      <c r="KO111" s="97">
        <f>Seniori!KO60</f>
        <v>0</v>
      </c>
      <c r="KP111" s="97">
        <f>Seniori!KP60</f>
        <v>0</v>
      </c>
      <c r="KQ111" s="97">
        <f>Seniori!KQ60</f>
        <v>0</v>
      </c>
      <c r="KR111" s="97">
        <f>Seniori!KR60</f>
        <v>0</v>
      </c>
      <c r="KS111" s="97">
        <f>Seniori!KS60</f>
        <v>0</v>
      </c>
      <c r="KT111" s="97">
        <f>Seniori!KT60</f>
        <v>0</v>
      </c>
      <c r="KU111" s="97">
        <f>Seniori!KU60</f>
        <v>0</v>
      </c>
      <c r="KV111" s="97">
        <f>Seniori!KV60</f>
        <v>0</v>
      </c>
      <c r="KW111" s="97">
        <f>Seniori!KW60</f>
        <v>0</v>
      </c>
      <c r="KX111" s="97">
        <f>Seniori!KX60</f>
        <v>0</v>
      </c>
      <c r="KY111" s="97">
        <f>Seniori!KY60</f>
        <v>0</v>
      </c>
      <c r="KZ111" s="97">
        <f>Seniori!KZ60</f>
        <v>0</v>
      </c>
      <c r="LA111" s="97">
        <f>Seniori!LA60</f>
        <v>0</v>
      </c>
      <c r="LB111" s="97">
        <f>Seniori!LB60</f>
        <v>0</v>
      </c>
      <c r="LC111" s="97">
        <f>Seniori!LC60</f>
        <v>0</v>
      </c>
      <c r="LD111" s="97">
        <f>Seniori!LD60</f>
        <v>0</v>
      </c>
      <c r="LE111" s="97">
        <f>Seniori!LE60</f>
        <v>0</v>
      </c>
      <c r="LF111" s="97">
        <f>Seniori!LF60</f>
        <v>0</v>
      </c>
      <c r="LG111" s="97">
        <f>Seniori!LG60</f>
        <v>0</v>
      </c>
      <c r="LH111" s="97">
        <f>Seniori!LH60</f>
        <v>0</v>
      </c>
      <c r="LI111" s="97">
        <f>Seniori!LI60</f>
        <v>0</v>
      </c>
      <c r="LJ111" s="97">
        <f>Seniori!LJ60</f>
        <v>0</v>
      </c>
      <c r="LK111" s="97">
        <f>Seniori!LK60</f>
        <v>0</v>
      </c>
      <c r="LL111" s="97">
        <f>Seniori!LL60</f>
        <v>0</v>
      </c>
      <c r="LM111" s="97">
        <f>Seniori!LM60</f>
        <v>0</v>
      </c>
      <c r="LN111" s="97">
        <f>Seniori!LN60</f>
        <v>0</v>
      </c>
      <c r="LO111" s="97">
        <f>Seniori!LO60</f>
        <v>0</v>
      </c>
      <c r="LP111" s="97">
        <f>Seniori!LP60</f>
        <v>0</v>
      </c>
      <c r="LQ111" s="97">
        <f>Seniori!LQ60</f>
        <v>0</v>
      </c>
      <c r="LR111" s="97">
        <f>Seniori!LR60</f>
        <v>0</v>
      </c>
      <c r="LS111" s="97">
        <f>Seniori!LS60</f>
        <v>0</v>
      </c>
      <c r="LT111" s="97">
        <f>Seniori!LT60</f>
        <v>0</v>
      </c>
      <c r="LU111" s="97">
        <f>Seniori!LU60</f>
        <v>0</v>
      </c>
      <c r="LV111" s="97">
        <f>Seniori!LV60</f>
        <v>0</v>
      </c>
      <c r="LW111" s="97">
        <f>Seniori!LW60</f>
        <v>0</v>
      </c>
      <c r="LX111" s="97">
        <f>Seniori!LX60</f>
        <v>0</v>
      </c>
      <c r="LY111" s="97">
        <f>Seniori!LY60</f>
        <v>0</v>
      </c>
      <c r="LZ111" s="97">
        <f>Seniori!LZ60</f>
        <v>0</v>
      </c>
      <c r="MA111" s="97">
        <f>Seniori!MA60</f>
        <v>0</v>
      </c>
      <c r="MB111" s="97">
        <f>Seniori!MB60</f>
        <v>0</v>
      </c>
      <c r="MC111" s="97">
        <f>Seniori!MC60</f>
        <v>0</v>
      </c>
      <c r="MD111" s="97">
        <f>Seniori!MD60</f>
        <v>0</v>
      </c>
      <c r="ME111" s="97">
        <f>Seniori!ME60</f>
        <v>0</v>
      </c>
      <c r="MF111" s="97">
        <f>Seniori!MF60</f>
        <v>0</v>
      </c>
      <c r="MG111" s="97">
        <f>Seniori!MG60</f>
        <v>0</v>
      </c>
      <c r="MH111" s="97">
        <f>Seniori!MH60</f>
        <v>0</v>
      </c>
      <c r="MI111" s="97">
        <f>Seniori!MI60</f>
        <v>0</v>
      </c>
      <c r="MJ111" s="97">
        <f>Seniori!MJ60</f>
        <v>0</v>
      </c>
      <c r="MK111" s="97">
        <f>Seniori!MK60</f>
        <v>0</v>
      </c>
      <c r="ML111" s="97">
        <f>Seniori!ML60</f>
        <v>0</v>
      </c>
      <c r="MM111" s="97">
        <f>Seniori!MM60</f>
        <v>0</v>
      </c>
      <c r="MN111" s="97">
        <f>Seniori!MN60</f>
        <v>0</v>
      </c>
      <c r="MO111" s="97">
        <f>Seniori!MO60</f>
        <v>0</v>
      </c>
      <c r="MP111" s="97">
        <f>Seniori!MP60</f>
        <v>0</v>
      </c>
      <c r="MQ111" s="97">
        <f>Seniori!MQ60</f>
        <v>0</v>
      </c>
      <c r="MR111" s="97">
        <f>Seniori!MR60</f>
        <v>0</v>
      </c>
      <c r="MS111" s="97">
        <f>Seniori!MS60</f>
        <v>0</v>
      </c>
      <c r="MT111" s="97">
        <f>Seniori!MT60</f>
        <v>0</v>
      </c>
      <c r="MU111" s="97">
        <f>Seniori!MU60</f>
        <v>0</v>
      </c>
      <c r="MV111" s="97">
        <f>Seniori!MV60</f>
        <v>0</v>
      </c>
      <c r="MW111" s="97">
        <f>Seniori!MW60</f>
        <v>0</v>
      </c>
      <c r="MX111" s="97">
        <f>Seniori!MX60</f>
        <v>0</v>
      </c>
      <c r="MY111" s="97">
        <f>Seniori!MY60</f>
        <v>0</v>
      </c>
      <c r="MZ111" s="97">
        <f>Seniori!MZ60</f>
        <v>0</v>
      </c>
      <c r="NA111" s="97">
        <f>Seniori!NA60</f>
        <v>0</v>
      </c>
      <c r="NB111" s="97">
        <f>Seniori!NB60</f>
        <v>0</v>
      </c>
      <c r="NC111" s="97">
        <f>Seniori!NC60</f>
        <v>0</v>
      </c>
      <c r="ND111" s="97">
        <f>Seniori!ND60</f>
        <v>0</v>
      </c>
      <c r="NE111" s="97">
        <f>Seniori!NE60</f>
        <v>0</v>
      </c>
      <c r="NF111" s="97">
        <f>Seniori!NF60</f>
        <v>0</v>
      </c>
      <c r="NG111" s="97">
        <f>Seniori!NG60</f>
        <v>0</v>
      </c>
      <c r="NH111" s="97">
        <f>Seniori!NH60</f>
        <v>0</v>
      </c>
      <c r="NI111" s="97">
        <f>Seniori!NI60</f>
        <v>0</v>
      </c>
      <c r="NJ111" s="97">
        <f>Seniori!NJ60</f>
        <v>0</v>
      </c>
      <c r="NK111" s="97">
        <f>Seniori!NK60</f>
        <v>0</v>
      </c>
      <c r="NL111" s="97">
        <f>Seniori!NL60</f>
        <v>0</v>
      </c>
      <c r="NM111" s="97">
        <f>Seniori!NM60</f>
        <v>0</v>
      </c>
      <c r="NN111" s="97">
        <f>Seniori!NN60</f>
        <v>0</v>
      </c>
      <c r="NO111" s="97">
        <f>Seniori!NO60</f>
        <v>0</v>
      </c>
      <c r="NP111" s="97">
        <f>Seniori!NP60</f>
        <v>0</v>
      </c>
      <c r="NQ111" s="97">
        <f>Seniori!NQ60</f>
        <v>0</v>
      </c>
      <c r="NR111" s="97">
        <f>Seniori!NR60</f>
        <v>0</v>
      </c>
      <c r="NS111" s="97">
        <f>Seniori!NS60</f>
        <v>0</v>
      </c>
      <c r="NT111" s="97">
        <f>Seniori!NT60</f>
        <v>0</v>
      </c>
      <c r="NU111" s="97">
        <f>Seniori!NU60</f>
        <v>0</v>
      </c>
      <c r="NV111" s="97">
        <f>Seniori!NV60</f>
        <v>0</v>
      </c>
      <c r="NW111" s="97">
        <f>Seniori!NW60</f>
        <v>0</v>
      </c>
      <c r="NX111" s="97">
        <f>Seniori!NX60</f>
        <v>0</v>
      </c>
      <c r="NY111" s="97">
        <f>Seniori!NY60</f>
        <v>0</v>
      </c>
      <c r="NZ111" s="97">
        <f>Seniori!NZ60</f>
        <v>0</v>
      </c>
      <c r="OA111" s="97">
        <f>Seniori!OA60</f>
        <v>0</v>
      </c>
      <c r="OB111" s="97">
        <f>Seniori!OB60</f>
        <v>0</v>
      </c>
      <c r="OC111" s="97">
        <f>Seniori!OC60</f>
        <v>0</v>
      </c>
      <c r="OD111" s="97">
        <f>Seniori!OD60</f>
        <v>0</v>
      </c>
      <c r="OE111" s="97">
        <f>Seniori!OE60</f>
        <v>0</v>
      </c>
      <c r="OF111" s="97">
        <f>Seniori!OF60</f>
        <v>0</v>
      </c>
      <c r="OG111" s="97">
        <f>Seniori!OG60</f>
        <v>0</v>
      </c>
      <c r="OH111" s="97">
        <f>Seniori!OH60</f>
        <v>0</v>
      </c>
      <c r="OI111" s="97">
        <f>Seniori!OI60</f>
        <v>0</v>
      </c>
      <c r="OJ111" s="97">
        <f>Seniori!OJ60</f>
        <v>0</v>
      </c>
      <c r="OK111" s="97">
        <f>Seniori!OK60</f>
        <v>0</v>
      </c>
      <c r="OL111" s="97">
        <f>Seniori!OL60</f>
        <v>0</v>
      </c>
      <c r="OM111" s="97">
        <f>Seniori!OM60</f>
        <v>0</v>
      </c>
      <c r="ON111" s="97">
        <f>Seniori!ON60</f>
        <v>0</v>
      </c>
      <c r="OO111" s="97">
        <f>Seniori!OO60</f>
        <v>0</v>
      </c>
      <c r="OP111" s="97">
        <f>Seniori!OP60</f>
        <v>0</v>
      </c>
      <c r="OQ111" s="97">
        <f>Seniori!OQ60</f>
        <v>0</v>
      </c>
      <c r="OR111" s="97">
        <f>Seniori!OR60</f>
        <v>0</v>
      </c>
      <c r="OS111" s="97">
        <f>Seniori!OS60</f>
        <v>0</v>
      </c>
      <c r="OT111" s="97">
        <f>Seniori!OT60</f>
        <v>0</v>
      </c>
      <c r="OU111" s="97">
        <f>Seniori!OU60</f>
        <v>0</v>
      </c>
      <c r="OV111" s="97">
        <f>Seniori!OV60</f>
        <v>0</v>
      </c>
      <c r="OW111" s="97">
        <f>Seniori!OW60</f>
        <v>0</v>
      </c>
      <c r="OX111" s="97">
        <f>Seniori!OX60</f>
        <v>0</v>
      </c>
      <c r="OY111" s="97">
        <f>Seniori!OY60</f>
        <v>0</v>
      </c>
      <c r="OZ111" s="97">
        <f>Seniori!OZ60</f>
        <v>0</v>
      </c>
      <c r="PA111" s="97">
        <f>Seniori!PA60</f>
        <v>0</v>
      </c>
      <c r="PB111" s="97">
        <f>Seniori!PB60</f>
        <v>0</v>
      </c>
      <c r="PC111" s="97">
        <f>Seniori!PC60</f>
        <v>0</v>
      </c>
      <c r="PD111" s="97">
        <f>Seniori!PD60</f>
        <v>0</v>
      </c>
      <c r="PE111" s="97">
        <f>Seniori!PE60</f>
        <v>0</v>
      </c>
      <c r="PF111" s="97">
        <f>Seniori!PF60</f>
        <v>0</v>
      </c>
      <c r="PG111" s="97">
        <f>Seniori!PG60</f>
        <v>0</v>
      </c>
      <c r="PH111" s="97">
        <f>Seniori!PH60</f>
        <v>0</v>
      </c>
      <c r="PI111" s="97">
        <f>Seniori!PI60</f>
        <v>0</v>
      </c>
      <c r="PJ111" s="97">
        <f>Seniori!PJ60</f>
        <v>0</v>
      </c>
      <c r="PK111" s="97">
        <f>Seniori!PK60</f>
        <v>0</v>
      </c>
      <c r="PL111" s="97">
        <f>Seniori!PL60</f>
        <v>0</v>
      </c>
      <c r="PM111" s="97">
        <f>Seniori!PM60</f>
        <v>0</v>
      </c>
      <c r="PN111" s="97">
        <f>Seniori!PN60</f>
        <v>0</v>
      </c>
      <c r="PO111" s="97">
        <f>Seniori!PO60</f>
        <v>0</v>
      </c>
      <c r="PP111" s="97">
        <f>Seniori!PP60</f>
        <v>0</v>
      </c>
      <c r="PQ111" s="97">
        <f>Seniori!PQ60</f>
        <v>0</v>
      </c>
      <c r="PR111" s="97">
        <f>Seniori!PR60</f>
        <v>0</v>
      </c>
      <c r="PS111" s="97">
        <f>Seniori!PS60</f>
        <v>0</v>
      </c>
      <c r="PT111" s="97">
        <f>Seniori!PT60</f>
        <v>0</v>
      </c>
      <c r="PU111" s="97">
        <f>Seniori!PU60</f>
        <v>0</v>
      </c>
      <c r="PV111" s="97">
        <f>Seniori!PV60</f>
        <v>0</v>
      </c>
      <c r="PW111" s="97">
        <f>Seniori!PW60</f>
        <v>0</v>
      </c>
      <c r="PX111" s="97">
        <f>Seniori!PX60</f>
        <v>0</v>
      </c>
      <c r="PY111" s="97">
        <f>Seniori!PY60</f>
        <v>0</v>
      </c>
      <c r="PZ111" s="97">
        <f>Seniori!PZ60</f>
        <v>0</v>
      </c>
      <c r="QA111" s="97">
        <f>Seniori!QA60</f>
        <v>0</v>
      </c>
      <c r="QB111" s="97">
        <f>Seniori!QB60</f>
        <v>0</v>
      </c>
      <c r="QC111" s="97">
        <f>Seniori!QC60</f>
        <v>0</v>
      </c>
      <c r="QD111" s="97">
        <f>Seniori!QD60</f>
        <v>0</v>
      </c>
      <c r="QE111" s="97">
        <f>Seniori!QE60</f>
        <v>0</v>
      </c>
      <c r="QF111" s="97">
        <f>Seniori!QF60</f>
        <v>0</v>
      </c>
      <c r="QG111" s="97">
        <f>Seniori!QG60</f>
        <v>0</v>
      </c>
      <c r="QH111" s="97">
        <f>Seniori!QH60</f>
        <v>0</v>
      </c>
      <c r="QI111" s="97">
        <f>Seniori!QI60</f>
        <v>0</v>
      </c>
      <c r="QJ111" s="97">
        <f>Seniori!QJ60</f>
        <v>0</v>
      </c>
      <c r="QK111" s="97">
        <f>Seniori!QK60</f>
        <v>0</v>
      </c>
      <c r="QL111" s="97">
        <f>Seniori!QL60</f>
        <v>0</v>
      </c>
      <c r="QM111" s="97">
        <f>Seniori!QM60</f>
        <v>0</v>
      </c>
      <c r="QN111" s="97">
        <f>Seniori!QN60</f>
        <v>0</v>
      </c>
      <c r="QO111" s="97">
        <f>Seniori!QO60</f>
        <v>0</v>
      </c>
      <c r="QP111" s="97">
        <f>Seniori!QP60</f>
        <v>0</v>
      </c>
      <c r="QQ111" s="97">
        <f>Seniori!QQ60</f>
        <v>0</v>
      </c>
      <c r="QR111" s="97">
        <f>Seniori!QR60</f>
        <v>0</v>
      </c>
      <c r="QS111" s="97">
        <f>Seniori!QS60</f>
        <v>0</v>
      </c>
      <c r="QT111" s="97">
        <f>Seniori!QT60</f>
        <v>0</v>
      </c>
      <c r="QU111" s="97">
        <f>Seniori!QU60</f>
        <v>0</v>
      </c>
      <c r="QV111" s="97">
        <f>Seniori!QV60</f>
        <v>0</v>
      </c>
      <c r="QW111" s="97">
        <f>Seniori!QW60</f>
        <v>0</v>
      </c>
      <c r="QX111" s="97">
        <f>Seniori!QX60</f>
        <v>0</v>
      </c>
      <c r="QY111" s="97">
        <f>Seniori!QY60</f>
        <v>0</v>
      </c>
      <c r="QZ111" s="97">
        <f>Seniori!QZ60</f>
        <v>0</v>
      </c>
      <c r="RA111" s="97">
        <f>Seniori!RA60</f>
        <v>0</v>
      </c>
      <c r="RB111" s="97">
        <f>Seniori!RB60</f>
        <v>0</v>
      </c>
      <c r="RC111" s="97">
        <f>Seniori!RC60</f>
        <v>0</v>
      </c>
      <c r="RD111" s="97">
        <f>Seniori!RD60</f>
        <v>0</v>
      </c>
      <c r="RE111" s="97">
        <f>Seniori!RE60</f>
        <v>0</v>
      </c>
      <c r="RF111" s="97">
        <f>Seniori!RF60</f>
        <v>0</v>
      </c>
      <c r="RG111" s="97">
        <f>Seniori!RG60</f>
        <v>0</v>
      </c>
      <c r="RH111" s="97">
        <f>Seniori!RH60</f>
        <v>0</v>
      </c>
      <c r="RI111" s="97">
        <f>Seniori!RI60</f>
        <v>0</v>
      </c>
      <c r="RJ111" s="97">
        <f>Seniori!RJ60</f>
        <v>0</v>
      </c>
      <c r="RK111" s="97">
        <f>Seniori!RK60</f>
        <v>0</v>
      </c>
      <c r="RL111" s="97">
        <f>Seniori!RL60</f>
        <v>0</v>
      </c>
      <c r="RM111" s="97">
        <f>Seniori!RM60</f>
        <v>0</v>
      </c>
      <c r="RN111" s="97">
        <f>Seniori!RN60</f>
        <v>0</v>
      </c>
      <c r="RO111" s="97">
        <f>Seniori!RO60</f>
        <v>0</v>
      </c>
      <c r="RP111" s="97">
        <f>Seniori!RP60</f>
        <v>0</v>
      </c>
      <c r="RQ111" s="97">
        <f>Seniori!RQ60</f>
        <v>0</v>
      </c>
      <c r="RR111" s="97">
        <f>Seniori!RR60</f>
        <v>0</v>
      </c>
      <c r="RS111" s="97">
        <f>Seniori!RS60</f>
        <v>0</v>
      </c>
      <c r="RT111" s="97">
        <f>Seniori!RT60</f>
        <v>0</v>
      </c>
      <c r="RU111" s="97">
        <f>Seniori!RU60</f>
        <v>0</v>
      </c>
      <c r="RV111" s="97">
        <f>Seniori!RV60</f>
        <v>0</v>
      </c>
      <c r="RW111" s="97">
        <f>Seniori!RW60</f>
        <v>0</v>
      </c>
      <c r="RX111" s="97">
        <f>Seniori!RX60</f>
        <v>0</v>
      </c>
      <c r="RY111" s="97">
        <f>Seniori!RY60</f>
        <v>0</v>
      </c>
      <c r="RZ111" s="97">
        <f>Seniori!RZ60</f>
        <v>0</v>
      </c>
      <c r="SA111" s="97">
        <f>Seniori!SA60</f>
        <v>0</v>
      </c>
      <c r="SB111" s="97">
        <f>Seniori!SB60</f>
        <v>0</v>
      </c>
      <c r="SC111" s="97">
        <f>Seniori!SC60</f>
        <v>0</v>
      </c>
      <c r="SD111" s="97">
        <f>Seniori!SD60</f>
        <v>0</v>
      </c>
      <c r="SE111" s="97">
        <f>Seniori!SE60</f>
        <v>0</v>
      </c>
      <c r="SF111" s="97">
        <f>Seniori!SF60</f>
        <v>0</v>
      </c>
      <c r="SG111" s="97">
        <f>Seniori!SG60</f>
        <v>0</v>
      </c>
      <c r="SH111" s="97">
        <f>Seniori!SH60</f>
        <v>0</v>
      </c>
      <c r="SI111" s="97">
        <f>Seniori!SI60</f>
        <v>0</v>
      </c>
      <c r="SJ111" s="97">
        <f>Seniori!SJ60</f>
        <v>0</v>
      </c>
      <c r="SK111" s="97">
        <f>Seniori!SK60</f>
        <v>0</v>
      </c>
      <c r="SL111" s="97">
        <f>Seniori!SL60</f>
        <v>0</v>
      </c>
      <c r="SM111" s="97">
        <f>Seniori!SM60</f>
        <v>0</v>
      </c>
      <c r="SN111" s="97">
        <f>Seniori!SN60</f>
        <v>0</v>
      </c>
      <c r="SO111" s="97">
        <f>Seniori!SO60</f>
        <v>0</v>
      </c>
      <c r="SP111" s="97">
        <f>Seniori!SP60</f>
        <v>0</v>
      </c>
      <c r="SQ111" s="97">
        <f>Seniori!SQ60</f>
        <v>0</v>
      </c>
      <c r="SR111" s="97">
        <f>Seniori!SR60</f>
        <v>0</v>
      </c>
      <c r="SS111" s="97">
        <f>Seniori!SS60</f>
        <v>0</v>
      </c>
      <c r="ST111" s="97">
        <f>Seniori!ST60</f>
        <v>0</v>
      </c>
      <c r="SU111" s="97">
        <f>Seniori!SU60</f>
        <v>0</v>
      </c>
      <c r="SV111" s="97">
        <f>Seniori!SV60</f>
        <v>0</v>
      </c>
      <c r="SW111" s="97">
        <f>Seniori!SW60</f>
        <v>0</v>
      </c>
      <c r="SX111" s="97">
        <f>Seniori!SX60</f>
        <v>0</v>
      </c>
      <c r="SY111" s="97">
        <f>Seniori!SY60</f>
        <v>0</v>
      </c>
      <c r="SZ111" s="97">
        <f>Seniori!SZ60</f>
        <v>0</v>
      </c>
      <c r="TA111" s="97">
        <f>Seniori!TA60</f>
        <v>0</v>
      </c>
      <c r="TB111" s="97">
        <f>Seniori!TB60</f>
        <v>0</v>
      </c>
    </row>
    <row r="112" spans="1:522" s="1" customFormat="1" ht="18" customHeight="1" x14ac:dyDescent="0.2">
      <c r="A112" s="12">
        <v>82</v>
      </c>
      <c r="B112" s="11" t="s">
        <v>146</v>
      </c>
      <c r="C112" s="1">
        <v>11786</v>
      </c>
      <c r="D112" s="1">
        <v>2014</v>
      </c>
      <c r="E112" s="4" t="s">
        <v>42</v>
      </c>
      <c r="F112" s="1">
        <v>2964</v>
      </c>
      <c r="G112" s="9" t="s">
        <v>95</v>
      </c>
      <c r="H112" s="4" t="s">
        <v>267</v>
      </c>
      <c r="I112" s="1">
        <f t="shared" si="14"/>
        <v>9</v>
      </c>
      <c r="J112" s="12">
        <f>Tabuľka4[[#This Row],[Stĺpec9]]</f>
        <v>9</v>
      </c>
      <c r="K112" s="97">
        <f>Seniori!K62</f>
        <v>0</v>
      </c>
      <c r="L112" s="97">
        <f>Seniori!L62</f>
        <v>0</v>
      </c>
      <c r="M112" s="97">
        <f>Seniori!M62</f>
        <v>0</v>
      </c>
      <c r="N112" s="97">
        <f>Seniori!N62</f>
        <v>0</v>
      </c>
      <c r="O112" s="97">
        <f>Seniori!O62</f>
        <v>0</v>
      </c>
      <c r="P112" s="97">
        <f>Seniori!P62</f>
        <v>0</v>
      </c>
      <c r="Q112" s="97">
        <f>Seniori!Q62</f>
        <v>0</v>
      </c>
      <c r="R112" s="97">
        <f>Seniori!R62</f>
        <v>0</v>
      </c>
      <c r="S112" s="97">
        <f>Seniori!S62</f>
        <v>0</v>
      </c>
      <c r="T112" s="97">
        <f>Seniori!T62</f>
        <v>0</v>
      </c>
      <c r="U112" s="97">
        <f>Seniori!U62</f>
        <v>0</v>
      </c>
      <c r="V112" s="97">
        <f>Seniori!V62</f>
        <v>0</v>
      </c>
      <c r="W112" s="97">
        <f>Seniori!W62</f>
        <v>0</v>
      </c>
      <c r="X112" s="97">
        <f>Seniori!X62</f>
        <v>0</v>
      </c>
      <c r="Y112" s="97">
        <f>Seniori!Y62</f>
        <v>0</v>
      </c>
      <c r="Z112" s="97">
        <f>Seniori!Z62</f>
        <v>0</v>
      </c>
      <c r="AA112" s="97">
        <f>Seniori!AA62</f>
        <v>0</v>
      </c>
      <c r="AB112" s="97">
        <f>Seniori!AB62</f>
        <v>0</v>
      </c>
      <c r="AC112" s="97">
        <f>Seniori!AC62</f>
        <v>0</v>
      </c>
      <c r="AD112" s="97">
        <f>Seniori!AD62</f>
        <v>0</v>
      </c>
      <c r="AE112" s="97">
        <f>Seniori!AE62</f>
        <v>0</v>
      </c>
      <c r="AF112" s="97">
        <f>Seniori!AF62</f>
        <v>0</v>
      </c>
      <c r="AG112" s="97">
        <f>Seniori!AG62</f>
        <v>0</v>
      </c>
      <c r="AH112" s="97">
        <f>Seniori!AH62</f>
        <v>0</v>
      </c>
      <c r="AI112" s="97">
        <f>Seniori!AI62</f>
        <v>0</v>
      </c>
      <c r="AJ112" s="97">
        <f>Seniori!AJ62</f>
        <v>0</v>
      </c>
      <c r="AK112" s="97">
        <f>Seniori!AK62</f>
        <v>0</v>
      </c>
      <c r="AL112" s="97">
        <f>Seniori!AL62</f>
        <v>0</v>
      </c>
      <c r="AM112" s="97">
        <f>Seniori!AM62</f>
        <v>0</v>
      </c>
      <c r="AN112" s="97">
        <f>Seniori!AN62</f>
        <v>0</v>
      </c>
      <c r="AO112" s="97">
        <f>Seniori!AO62</f>
        <v>0</v>
      </c>
      <c r="AP112" s="97">
        <f>Seniori!AP62</f>
        <v>0</v>
      </c>
      <c r="AQ112" s="97">
        <f>Seniori!AQ62</f>
        <v>0</v>
      </c>
      <c r="AR112" s="97">
        <f>Seniori!AR62</f>
        <v>0</v>
      </c>
      <c r="AS112" s="97">
        <f>Seniori!AS62</f>
        <v>0</v>
      </c>
      <c r="AT112" s="97">
        <f>Seniori!AT62</f>
        <v>0</v>
      </c>
      <c r="AU112" s="97">
        <f>Seniori!AU62</f>
        <v>0</v>
      </c>
      <c r="AV112" s="97">
        <f>Seniori!AV62</f>
        <v>0</v>
      </c>
      <c r="AW112" s="97">
        <f>Seniori!AW62</f>
        <v>0</v>
      </c>
      <c r="AX112" s="97">
        <f>Seniori!AX62</f>
        <v>0</v>
      </c>
      <c r="AY112" s="97">
        <f>Seniori!AY62</f>
        <v>0</v>
      </c>
      <c r="AZ112" s="97">
        <f>Seniori!AZ62</f>
        <v>0</v>
      </c>
      <c r="BA112" s="97">
        <f>Seniori!BA62</f>
        <v>0</v>
      </c>
      <c r="BB112" s="97">
        <f>Seniori!BB62</f>
        <v>0</v>
      </c>
      <c r="BC112" s="97">
        <f>Seniori!BC62</f>
        <v>0</v>
      </c>
      <c r="BD112" s="97">
        <f>Seniori!BD62</f>
        <v>0</v>
      </c>
      <c r="BE112" s="97">
        <f>Seniori!BE62</f>
        <v>0</v>
      </c>
      <c r="BF112" s="97">
        <f>Seniori!BF62</f>
        <v>0</v>
      </c>
      <c r="BG112" s="97">
        <f>Seniori!BG62</f>
        <v>0</v>
      </c>
      <c r="BH112" s="97">
        <f>Seniori!BH62</f>
        <v>0</v>
      </c>
      <c r="BI112" s="97">
        <f>Seniori!BI62</f>
        <v>0</v>
      </c>
      <c r="BJ112" s="97">
        <f>Seniori!BJ62</f>
        <v>0</v>
      </c>
      <c r="BK112" s="97">
        <f>Seniori!BK62</f>
        <v>0</v>
      </c>
      <c r="BL112" s="97">
        <f>Seniori!BL62</f>
        <v>0</v>
      </c>
      <c r="BM112" s="97">
        <f>Seniori!BM62</f>
        <v>0</v>
      </c>
      <c r="BN112" s="97">
        <f>Seniori!BN62</f>
        <v>0</v>
      </c>
      <c r="BO112" s="97">
        <f>Seniori!BO62</f>
        <v>0</v>
      </c>
      <c r="BP112" s="97">
        <f>Seniori!BP62</f>
        <v>0</v>
      </c>
      <c r="BQ112" s="97">
        <f>Seniori!BQ62</f>
        <v>0</v>
      </c>
      <c r="BR112" s="97">
        <f>Seniori!BR62</f>
        <v>0</v>
      </c>
      <c r="BS112" s="97">
        <f>Seniori!BS62</f>
        <v>0</v>
      </c>
      <c r="BT112" s="97">
        <f>Seniori!BT62</f>
        <v>0</v>
      </c>
      <c r="BU112" s="97">
        <f>Seniori!BU62</f>
        <v>0</v>
      </c>
      <c r="BV112" s="97">
        <f>Seniori!BV62</f>
        <v>0</v>
      </c>
      <c r="BW112" s="97">
        <f>Seniori!BW62</f>
        <v>0</v>
      </c>
      <c r="BX112" s="97">
        <f>Seniori!BX62</f>
        <v>0</v>
      </c>
      <c r="BY112" s="97">
        <f>Seniori!BY62</f>
        <v>0</v>
      </c>
      <c r="BZ112" s="97">
        <f>Seniori!BZ62</f>
        <v>0</v>
      </c>
      <c r="CA112" s="97">
        <f>Seniori!CA62</f>
        <v>0</v>
      </c>
      <c r="CB112" s="97">
        <f>Seniori!CB62</f>
        <v>0</v>
      </c>
      <c r="CC112" s="97">
        <f>Seniori!CC62</f>
        <v>0</v>
      </c>
      <c r="CD112" s="97">
        <f>Seniori!CD62</f>
        <v>0</v>
      </c>
      <c r="CE112" s="97">
        <f>Seniori!CE62</f>
        <v>0</v>
      </c>
      <c r="CF112" s="97">
        <f>Seniori!CF62</f>
        <v>0</v>
      </c>
      <c r="CG112" s="97">
        <f>Seniori!CG62</f>
        <v>0</v>
      </c>
      <c r="CH112" s="97">
        <f>Seniori!CH62</f>
        <v>0</v>
      </c>
      <c r="CI112" s="97">
        <f>Seniori!CI62</f>
        <v>0</v>
      </c>
      <c r="CJ112" s="97">
        <f>Seniori!CJ62</f>
        <v>0</v>
      </c>
      <c r="CK112" s="97">
        <f>Seniori!CK62</f>
        <v>0</v>
      </c>
      <c r="CL112" s="97">
        <f>Seniori!CL62</f>
        <v>0</v>
      </c>
      <c r="CM112" s="97">
        <f>Seniori!CM62</f>
        <v>0</v>
      </c>
      <c r="CN112" s="97">
        <f>Seniori!CN62</f>
        <v>0</v>
      </c>
      <c r="CO112" s="97">
        <f>Seniori!CO62</f>
        <v>0</v>
      </c>
      <c r="CP112" s="97">
        <f>Seniori!CP62</f>
        <v>0</v>
      </c>
      <c r="CQ112" s="97">
        <f>Seniori!CQ62</f>
        <v>0</v>
      </c>
      <c r="CR112" s="97">
        <f>Seniori!CR62</f>
        <v>0</v>
      </c>
      <c r="CS112" s="97">
        <f>Seniori!CS62</f>
        <v>0</v>
      </c>
      <c r="CT112" s="97">
        <f>Seniori!CT62</f>
        <v>0</v>
      </c>
      <c r="CU112" s="97">
        <f>Seniori!CU62</f>
        <v>0</v>
      </c>
      <c r="CV112" s="97">
        <f>Seniori!CV62</f>
        <v>0</v>
      </c>
      <c r="CW112" s="97">
        <f>Seniori!CW62</f>
        <v>0</v>
      </c>
      <c r="CX112" s="97">
        <f>Seniori!CX62</f>
        <v>0</v>
      </c>
      <c r="CY112" s="97">
        <f>Seniori!CY62</f>
        <v>0</v>
      </c>
      <c r="CZ112" s="97">
        <f>Seniori!CZ62</f>
        <v>0</v>
      </c>
      <c r="DA112" s="97">
        <f>Seniori!DA62</f>
        <v>0</v>
      </c>
      <c r="DB112" s="97">
        <f>Seniori!DB62</f>
        <v>0</v>
      </c>
      <c r="DC112" s="97">
        <f>Seniori!DC62</f>
        <v>0</v>
      </c>
      <c r="DD112" s="97">
        <f>Seniori!DD62</f>
        <v>0</v>
      </c>
      <c r="DE112" s="97">
        <f>Seniori!DE62</f>
        <v>0</v>
      </c>
      <c r="DF112" s="97">
        <f>Seniori!DF62</f>
        <v>0</v>
      </c>
      <c r="DG112" s="97">
        <f>Seniori!DG62</f>
        <v>0</v>
      </c>
      <c r="DH112" s="97">
        <f>Seniori!DH62</f>
        <v>0</v>
      </c>
      <c r="DI112" s="97">
        <f>Seniori!DI62</f>
        <v>0</v>
      </c>
      <c r="DJ112" s="97">
        <f>Seniori!DJ62</f>
        <v>0</v>
      </c>
      <c r="DK112" s="97">
        <f>Seniori!DK62</f>
        <v>0</v>
      </c>
      <c r="DL112" s="97">
        <f>Seniori!DL62</f>
        <v>0</v>
      </c>
      <c r="DM112" s="97">
        <f>Seniori!DM62</f>
        <v>0</v>
      </c>
      <c r="DN112" s="97">
        <f>Seniori!DN62</f>
        <v>0</v>
      </c>
      <c r="DO112" s="97">
        <f>Seniori!DO62</f>
        <v>0</v>
      </c>
      <c r="DP112" s="97">
        <f>Seniori!DP62</f>
        <v>0</v>
      </c>
      <c r="DQ112" s="97">
        <f>Seniori!DQ62</f>
        <v>0</v>
      </c>
      <c r="DR112" s="97">
        <f>Seniori!DR62</f>
        <v>0</v>
      </c>
      <c r="DS112" s="97">
        <f>Seniori!DS62</f>
        <v>0</v>
      </c>
      <c r="DT112" s="97">
        <f>Seniori!DT62</f>
        <v>0</v>
      </c>
      <c r="DU112" s="97">
        <f>Seniori!DU62</f>
        <v>0</v>
      </c>
      <c r="DV112" s="97">
        <f>Seniori!DV62</f>
        <v>0</v>
      </c>
      <c r="DW112" s="97">
        <f>Seniori!DW62</f>
        <v>0</v>
      </c>
      <c r="DX112" s="97">
        <f>Seniori!DX62</f>
        <v>0</v>
      </c>
      <c r="DY112" s="97">
        <f>Seniori!DY62</f>
        <v>0</v>
      </c>
      <c r="DZ112" s="97">
        <f>Seniori!DZ62</f>
        <v>0</v>
      </c>
      <c r="EA112" s="97">
        <f>Seniori!EA62</f>
        <v>0</v>
      </c>
      <c r="EB112" s="97">
        <f>Seniori!EB62</f>
        <v>0</v>
      </c>
      <c r="EC112" s="97">
        <f>Seniori!EC62</f>
        <v>0</v>
      </c>
      <c r="ED112" s="97">
        <f>Seniori!ED62</f>
        <v>0</v>
      </c>
      <c r="EE112" s="97">
        <f>Seniori!EE62</f>
        <v>0</v>
      </c>
      <c r="EF112" s="97">
        <f>Seniori!EF62</f>
        <v>0</v>
      </c>
      <c r="EG112" s="97">
        <f>Seniori!EG62</f>
        <v>0</v>
      </c>
      <c r="EH112" s="97">
        <f>Seniori!EH62</f>
        <v>0</v>
      </c>
      <c r="EI112" s="97">
        <f>Seniori!EI62</f>
        <v>0</v>
      </c>
      <c r="EJ112" s="97">
        <f>Seniori!EJ62</f>
        <v>0</v>
      </c>
      <c r="EK112" s="97">
        <f>Seniori!EK62</f>
        <v>0</v>
      </c>
      <c r="EL112" s="97">
        <f>Seniori!EL62</f>
        <v>0</v>
      </c>
      <c r="EM112" s="97">
        <f>Seniori!EM62</f>
        <v>0</v>
      </c>
      <c r="EN112" s="97">
        <f>Seniori!EN62</f>
        <v>0</v>
      </c>
      <c r="EO112" s="97">
        <f>Seniori!EO62</f>
        <v>0</v>
      </c>
      <c r="EP112" s="97">
        <f>Seniori!EP62</f>
        <v>0</v>
      </c>
      <c r="EQ112" s="97">
        <f>Seniori!EQ62</f>
        <v>0</v>
      </c>
      <c r="ER112" s="97">
        <f>Seniori!ER62</f>
        <v>0</v>
      </c>
      <c r="ES112" s="97">
        <f>Seniori!ES62</f>
        <v>0</v>
      </c>
      <c r="ET112" s="97">
        <f>Seniori!ET62</f>
        <v>0</v>
      </c>
      <c r="EU112" s="97">
        <f>Seniori!EU62</f>
        <v>0</v>
      </c>
      <c r="EV112" s="97">
        <f>Seniori!EV62</f>
        <v>0</v>
      </c>
      <c r="EW112" s="97">
        <f>Seniori!EW62</f>
        <v>0</v>
      </c>
      <c r="EX112" s="97">
        <f>Seniori!EX62</f>
        <v>0</v>
      </c>
      <c r="EY112" s="97">
        <f>Seniori!EY62</f>
        <v>0</v>
      </c>
      <c r="EZ112" s="97">
        <f>Seniori!EZ62</f>
        <v>0</v>
      </c>
      <c r="FA112" s="97">
        <f>Seniori!FA62</f>
        <v>0</v>
      </c>
      <c r="FB112" s="97">
        <f>Seniori!FB62</f>
        <v>0</v>
      </c>
      <c r="FC112" s="97">
        <f>Seniori!FC62</f>
        <v>9</v>
      </c>
      <c r="FD112" s="97">
        <f>Seniori!FD62</f>
        <v>0</v>
      </c>
      <c r="FE112" s="97">
        <f>Seniori!FE62</f>
        <v>0</v>
      </c>
      <c r="FF112" s="97">
        <f>Seniori!FF62</f>
        <v>0</v>
      </c>
      <c r="FG112" s="97">
        <f>Seniori!FG62</f>
        <v>0</v>
      </c>
      <c r="FH112" s="97">
        <f>Seniori!FH62</f>
        <v>0</v>
      </c>
      <c r="FI112" s="97">
        <f>Seniori!FI62</f>
        <v>0</v>
      </c>
      <c r="FJ112" s="97">
        <f>Seniori!FJ62</f>
        <v>0</v>
      </c>
      <c r="FK112" s="97">
        <f>Seniori!FK62</f>
        <v>0</v>
      </c>
      <c r="FL112" s="97">
        <f>Seniori!FL62</f>
        <v>0</v>
      </c>
      <c r="FM112" s="97">
        <f>Seniori!FM62</f>
        <v>0</v>
      </c>
      <c r="FN112" s="97">
        <f>Seniori!FN62</f>
        <v>0</v>
      </c>
      <c r="FO112" s="97">
        <f>Seniori!FO62</f>
        <v>0</v>
      </c>
      <c r="FP112" s="97">
        <f>Seniori!FP62</f>
        <v>0</v>
      </c>
      <c r="FQ112" s="97">
        <f>Seniori!FQ62</f>
        <v>0</v>
      </c>
      <c r="FR112" s="97">
        <f>Seniori!FR62</f>
        <v>0</v>
      </c>
      <c r="FS112" s="97">
        <f>Seniori!FS62</f>
        <v>0</v>
      </c>
      <c r="FT112" s="97">
        <f>Seniori!FT62</f>
        <v>0</v>
      </c>
      <c r="FU112" s="97">
        <f>Seniori!FU62</f>
        <v>0</v>
      </c>
      <c r="FV112" s="97">
        <f>Seniori!FV62</f>
        <v>0</v>
      </c>
      <c r="FW112" s="97">
        <f>Seniori!FW62</f>
        <v>0</v>
      </c>
      <c r="FX112" s="97">
        <f>Seniori!FX62</f>
        <v>0</v>
      </c>
      <c r="FY112" s="97">
        <f>Seniori!FY62</f>
        <v>0</v>
      </c>
      <c r="FZ112" s="97">
        <f>Seniori!FZ62</f>
        <v>0</v>
      </c>
      <c r="GA112" s="97">
        <f>Seniori!GA62</f>
        <v>0</v>
      </c>
      <c r="GB112" s="97">
        <f>Seniori!GB62</f>
        <v>0</v>
      </c>
      <c r="GC112" s="97">
        <f>Seniori!GC62</f>
        <v>0</v>
      </c>
      <c r="GD112" s="97">
        <f>Seniori!GD62</f>
        <v>0</v>
      </c>
      <c r="GE112" s="97">
        <f>Seniori!GE62</f>
        <v>0</v>
      </c>
      <c r="GF112" s="97">
        <f>Seniori!GF62</f>
        <v>0</v>
      </c>
      <c r="GG112" s="97">
        <f>Seniori!GG62</f>
        <v>0</v>
      </c>
      <c r="GH112" s="97">
        <f>Seniori!GH62</f>
        <v>0</v>
      </c>
      <c r="GI112" s="97">
        <f>Seniori!GI62</f>
        <v>0</v>
      </c>
      <c r="GJ112" s="97">
        <f>Seniori!GJ62</f>
        <v>0</v>
      </c>
      <c r="GK112" s="97">
        <f>Seniori!GK62</f>
        <v>0</v>
      </c>
      <c r="GL112" s="97">
        <f>Seniori!GL62</f>
        <v>0</v>
      </c>
      <c r="GM112" s="97">
        <f>Seniori!GM62</f>
        <v>0</v>
      </c>
      <c r="GN112" s="97">
        <f>Seniori!GN62</f>
        <v>0</v>
      </c>
      <c r="GO112" s="97">
        <f>Seniori!GO62</f>
        <v>0</v>
      </c>
      <c r="GP112" s="97">
        <f>Seniori!GP62</f>
        <v>0</v>
      </c>
      <c r="GQ112" s="97">
        <f>Seniori!GQ62</f>
        <v>0</v>
      </c>
      <c r="GR112" s="97">
        <f>Seniori!GR62</f>
        <v>0</v>
      </c>
      <c r="GS112" s="97">
        <f>Seniori!GS62</f>
        <v>0</v>
      </c>
      <c r="GT112" s="97">
        <f>Seniori!GT62</f>
        <v>0</v>
      </c>
      <c r="GU112" s="97">
        <f>Seniori!GU62</f>
        <v>0</v>
      </c>
      <c r="GV112" s="97">
        <f>Seniori!GV62</f>
        <v>0</v>
      </c>
      <c r="GW112" s="97">
        <f>Seniori!GW62</f>
        <v>0</v>
      </c>
      <c r="GX112" s="97">
        <f>Seniori!GX62</f>
        <v>0</v>
      </c>
      <c r="GY112" s="97">
        <f>Seniori!GY62</f>
        <v>0</v>
      </c>
      <c r="GZ112" s="97">
        <f>Seniori!GZ62</f>
        <v>0</v>
      </c>
      <c r="HA112" s="97">
        <f>Seniori!HA62</f>
        <v>0</v>
      </c>
      <c r="HB112" s="97">
        <f>Seniori!HB62</f>
        <v>0</v>
      </c>
      <c r="HC112" s="97">
        <f>Seniori!HC62</f>
        <v>0</v>
      </c>
      <c r="HD112" s="97">
        <f>Seniori!HD62</f>
        <v>0</v>
      </c>
      <c r="HE112" s="97">
        <f>Seniori!HE62</f>
        <v>0</v>
      </c>
      <c r="HF112" s="97">
        <f>Seniori!HF62</f>
        <v>0</v>
      </c>
      <c r="HG112" s="97">
        <f>Seniori!HG62</f>
        <v>0</v>
      </c>
      <c r="HH112" s="97">
        <f>Seniori!HH62</f>
        <v>0</v>
      </c>
      <c r="HI112" s="97">
        <f>Seniori!HI62</f>
        <v>0</v>
      </c>
      <c r="HJ112" s="97">
        <f>Seniori!HJ62</f>
        <v>0</v>
      </c>
      <c r="HK112" s="97">
        <f>Seniori!HK62</f>
        <v>0</v>
      </c>
      <c r="HL112" s="97">
        <f>Seniori!HL62</f>
        <v>0</v>
      </c>
      <c r="HM112" s="97">
        <f>Seniori!HM62</f>
        <v>0</v>
      </c>
      <c r="HN112" s="97">
        <f>Seniori!HN62</f>
        <v>0</v>
      </c>
      <c r="HO112" s="97">
        <f>Seniori!HO62</f>
        <v>0</v>
      </c>
      <c r="HP112" s="97">
        <f>Seniori!HP62</f>
        <v>0</v>
      </c>
      <c r="HQ112" s="97">
        <f>Seniori!HQ62</f>
        <v>0</v>
      </c>
      <c r="HR112" s="97">
        <f>Seniori!HR62</f>
        <v>0</v>
      </c>
      <c r="HS112" s="97">
        <f>Seniori!HS62</f>
        <v>0</v>
      </c>
      <c r="HT112" s="97">
        <f>Seniori!HT62</f>
        <v>0</v>
      </c>
      <c r="HU112" s="97">
        <f>Seniori!HU62</f>
        <v>0</v>
      </c>
      <c r="HV112" s="97">
        <f>Seniori!HV62</f>
        <v>0</v>
      </c>
      <c r="HW112" s="97">
        <f>Seniori!HW62</f>
        <v>0</v>
      </c>
      <c r="HX112" s="97">
        <f>Seniori!HX62</f>
        <v>0</v>
      </c>
      <c r="HY112" s="97">
        <f>Seniori!HY62</f>
        <v>0</v>
      </c>
      <c r="HZ112" s="97">
        <f>Seniori!HZ62</f>
        <v>0</v>
      </c>
      <c r="IA112" s="97">
        <f>Seniori!IA62</f>
        <v>0</v>
      </c>
      <c r="IB112" s="97">
        <f>Seniori!IB62</f>
        <v>0</v>
      </c>
      <c r="IC112" s="97">
        <f>Seniori!IC62</f>
        <v>0</v>
      </c>
      <c r="ID112" s="97">
        <f>Seniori!ID62</f>
        <v>0</v>
      </c>
      <c r="IE112" s="97">
        <f>Seniori!IE62</f>
        <v>0</v>
      </c>
      <c r="IF112" s="97">
        <f>Seniori!IF62</f>
        <v>0</v>
      </c>
      <c r="IG112" s="97">
        <f>Seniori!IG62</f>
        <v>0</v>
      </c>
      <c r="IH112" s="97">
        <f>Seniori!IH62</f>
        <v>0</v>
      </c>
      <c r="II112" s="97">
        <f>Seniori!II62</f>
        <v>0</v>
      </c>
      <c r="IJ112" s="97">
        <f>Seniori!IJ62</f>
        <v>0</v>
      </c>
      <c r="IK112" s="97">
        <f>Seniori!IK62</f>
        <v>0</v>
      </c>
      <c r="IL112" s="97">
        <f>Seniori!IL62</f>
        <v>0</v>
      </c>
      <c r="IM112" s="97">
        <f>Seniori!IM62</f>
        <v>0</v>
      </c>
      <c r="IN112" s="97">
        <f>Seniori!IN62</f>
        <v>0</v>
      </c>
      <c r="IO112" s="97">
        <f>Seniori!IO62</f>
        <v>0</v>
      </c>
      <c r="IP112" s="97">
        <f>Seniori!IP62</f>
        <v>0</v>
      </c>
      <c r="IQ112" s="97">
        <f>Seniori!IQ62</f>
        <v>0</v>
      </c>
      <c r="IR112" s="97">
        <f>Seniori!IR62</f>
        <v>0</v>
      </c>
      <c r="IS112" s="97">
        <f>Seniori!IS62</f>
        <v>0</v>
      </c>
      <c r="IT112" s="97">
        <f>Seniori!IT62</f>
        <v>0</v>
      </c>
      <c r="IU112" s="97">
        <f>Seniori!IU62</f>
        <v>0</v>
      </c>
      <c r="IV112" s="97">
        <f>Seniori!IV62</f>
        <v>0</v>
      </c>
      <c r="IW112" s="97">
        <f>Seniori!IW62</f>
        <v>0</v>
      </c>
      <c r="IX112" s="97">
        <f>Seniori!IX62</f>
        <v>0</v>
      </c>
      <c r="IY112" s="97">
        <f>Seniori!IY62</f>
        <v>0</v>
      </c>
      <c r="IZ112" s="97">
        <f>Seniori!IZ62</f>
        <v>0</v>
      </c>
      <c r="JA112" s="97">
        <f>Seniori!JA62</f>
        <v>0</v>
      </c>
      <c r="JB112" s="97">
        <f>Seniori!JB62</f>
        <v>0</v>
      </c>
      <c r="JC112" s="97">
        <f>Seniori!JC62</f>
        <v>0</v>
      </c>
      <c r="JD112" s="97">
        <f>Seniori!JD62</f>
        <v>0</v>
      </c>
      <c r="JE112" s="97">
        <f>Seniori!JE62</f>
        <v>0</v>
      </c>
      <c r="JF112" s="97">
        <f>Seniori!JF62</f>
        <v>0</v>
      </c>
      <c r="JG112" s="97">
        <f>Seniori!JG62</f>
        <v>0</v>
      </c>
      <c r="JH112" s="97">
        <f>Seniori!JH62</f>
        <v>0</v>
      </c>
      <c r="JI112" s="97">
        <f>Seniori!JI62</f>
        <v>0</v>
      </c>
      <c r="JJ112" s="97">
        <f>Seniori!JJ62</f>
        <v>0</v>
      </c>
      <c r="JK112" s="97">
        <f>Seniori!JK62</f>
        <v>0</v>
      </c>
      <c r="JL112" s="97">
        <f>Seniori!JL62</f>
        <v>0</v>
      </c>
      <c r="JM112" s="97">
        <f>Seniori!JM62</f>
        <v>0</v>
      </c>
      <c r="JN112" s="97">
        <f>Seniori!JN62</f>
        <v>0</v>
      </c>
      <c r="JO112" s="97">
        <f>Seniori!JO62</f>
        <v>0</v>
      </c>
      <c r="JP112" s="97">
        <f>Seniori!JP62</f>
        <v>0</v>
      </c>
      <c r="JQ112" s="97">
        <f>Seniori!JQ62</f>
        <v>0</v>
      </c>
      <c r="JR112" s="97">
        <f>Seniori!JR62</f>
        <v>0</v>
      </c>
      <c r="JS112" s="97">
        <f>Seniori!JS62</f>
        <v>0</v>
      </c>
      <c r="JT112" s="97">
        <f>Seniori!JT62</f>
        <v>0</v>
      </c>
      <c r="JU112" s="97">
        <f>Seniori!JU62</f>
        <v>0</v>
      </c>
      <c r="JV112" s="97">
        <f>Seniori!JV62</f>
        <v>0</v>
      </c>
      <c r="JW112" s="97">
        <f>Seniori!JW62</f>
        <v>0</v>
      </c>
      <c r="JX112" s="97">
        <f>Seniori!JX62</f>
        <v>0</v>
      </c>
      <c r="JY112" s="97">
        <f>Seniori!JY62</f>
        <v>0</v>
      </c>
      <c r="JZ112" s="97">
        <f>Seniori!JZ62</f>
        <v>0</v>
      </c>
      <c r="KA112" s="97">
        <f>Seniori!KA62</f>
        <v>0</v>
      </c>
      <c r="KB112" s="97">
        <f>Seniori!KB62</f>
        <v>0</v>
      </c>
      <c r="KC112" s="97">
        <f>Seniori!KC62</f>
        <v>0</v>
      </c>
      <c r="KD112" s="97">
        <f>Seniori!KD62</f>
        <v>0</v>
      </c>
      <c r="KE112" s="97">
        <f>Seniori!KE62</f>
        <v>0</v>
      </c>
      <c r="KF112" s="97">
        <f>Seniori!KF62</f>
        <v>0</v>
      </c>
      <c r="KG112" s="97">
        <f>Seniori!KG62</f>
        <v>0</v>
      </c>
      <c r="KH112" s="97">
        <f>Seniori!KH62</f>
        <v>0</v>
      </c>
      <c r="KI112" s="97">
        <f>Seniori!KI62</f>
        <v>0</v>
      </c>
      <c r="KJ112" s="97">
        <f>Seniori!KJ62</f>
        <v>0</v>
      </c>
      <c r="KK112" s="97">
        <f>Seniori!KK62</f>
        <v>0</v>
      </c>
      <c r="KL112" s="97">
        <f>Seniori!KL62</f>
        <v>0</v>
      </c>
      <c r="KM112" s="97">
        <f>Seniori!KM62</f>
        <v>0</v>
      </c>
      <c r="KN112" s="97">
        <f>Seniori!KN62</f>
        <v>0</v>
      </c>
      <c r="KO112" s="97">
        <f>Seniori!KO62</f>
        <v>0</v>
      </c>
      <c r="KP112" s="97">
        <f>Seniori!KP62</f>
        <v>0</v>
      </c>
      <c r="KQ112" s="97">
        <f>Seniori!KQ62</f>
        <v>0</v>
      </c>
      <c r="KR112" s="97">
        <f>Seniori!KR62</f>
        <v>0</v>
      </c>
      <c r="KS112" s="97">
        <f>Seniori!KS62</f>
        <v>0</v>
      </c>
      <c r="KT112" s="97">
        <f>Seniori!KT62</f>
        <v>0</v>
      </c>
      <c r="KU112" s="97">
        <f>Seniori!KU62</f>
        <v>0</v>
      </c>
      <c r="KV112" s="97">
        <f>Seniori!KV62</f>
        <v>0</v>
      </c>
      <c r="KW112" s="97">
        <f>Seniori!KW62</f>
        <v>0</v>
      </c>
      <c r="KX112" s="97">
        <f>Seniori!KX62</f>
        <v>0</v>
      </c>
      <c r="KY112" s="97">
        <f>Seniori!KY62</f>
        <v>0</v>
      </c>
      <c r="KZ112" s="97">
        <f>Seniori!KZ62</f>
        <v>0</v>
      </c>
      <c r="LA112" s="97">
        <f>Seniori!LA62</f>
        <v>0</v>
      </c>
      <c r="LB112" s="97">
        <f>Seniori!LB62</f>
        <v>0</v>
      </c>
      <c r="LC112" s="97">
        <f>Seniori!LC62</f>
        <v>0</v>
      </c>
      <c r="LD112" s="97">
        <f>Seniori!LD62</f>
        <v>0</v>
      </c>
      <c r="LE112" s="97">
        <f>Seniori!LE62</f>
        <v>0</v>
      </c>
      <c r="LF112" s="97">
        <f>Seniori!LF62</f>
        <v>0</v>
      </c>
      <c r="LG112" s="97">
        <f>Seniori!LG62</f>
        <v>0</v>
      </c>
      <c r="LH112" s="97">
        <f>Seniori!LH62</f>
        <v>0</v>
      </c>
      <c r="LI112" s="97">
        <f>Seniori!LI62</f>
        <v>0</v>
      </c>
      <c r="LJ112" s="97">
        <f>Seniori!LJ62</f>
        <v>0</v>
      </c>
      <c r="LK112" s="97">
        <f>Seniori!LK62</f>
        <v>0</v>
      </c>
      <c r="LL112" s="97">
        <f>Seniori!LL62</f>
        <v>0</v>
      </c>
      <c r="LM112" s="97">
        <f>Seniori!LM62</f>
        <v>0</v>
      </c>
      <c r="LN112" s="97">
        <f>Seniori!LN62</f>
        <v>0</v>
      </c>
      <c r="LO112" s="97">
        <f>Seniori!LO62</f>
        <v>0</v>
      </c>
      <c r="LP112" s="97">
        <f>Seniori!LP62</f>
        <v>0</v>
      </c>
      <c r="LQ112" s="97">
        <f>Seniori!LQ62</f>
        <v>0</v>
      </c>
      <c r="LR112" s="97">
        <f>Seniori!LR62</f>
        <v>0</v>
      </c>
      <c r="LS112" s="97">
        <f>Seniori!LS62</f>
        <v>0</v>
      </c>
      <c r="LT112" s="97">
        <f>Seniori!LT62</f>
        <v>0</v>
      </c>
      <c r="LU112" s="97">
        <f>Seniori!LU62</f>
        <v>0</v>
      </c>
      <c r="LV112" s="97">
        <f>Seniori!LV62</f>
        <v>0</v>
      </c>
      <c r="LW112" s="97">
        <f>Seniori!LW62</f>
        <v>0</v>
      </c>
      <c r="LX112" s="97">
        <f>Seniori!LX62</f>
        <v>0</v>
      </c>
      <c r="LY112" s="97">
        <f>Seniori!LY62</f>
        <v>0</v>
      </c>
      <c r="LZ112" s="97">
        <f>Seniori!LZ62</f>
        <v>0</v>
      </c>
      <c r="MA112" s="97">
        <f>Seniori!MA62</f>
        <v>0</v>
      </c>
      <c r="MB112" s="97">
        <f>Seniori!MB62</f>
        <v>0</v>
      </c>
      <c r="MC112" s="97">
        <f>Seniori!MC62</f>
        <v>0</v>
      </c>
      <c r="MD112" s="97">
        <f>Seniori!MD62</f>
        <v>0</v>
      </c>
      <c r="ME112" s="97">
        <f>Seniori!ME62</f>
        <v>0</v>
      </c>
      <c r="MF112" s="97">
        <f>Seniori!MF62</f>
        <v>0</v>
      </c>
      <c r="MG112" s="97">
        <f>Seniori!MG62</f>
        <v>0</v>
      </c>
      <c r="MH112" s="97">
        <f>Seniori!MH62</f>
        <v>0</v>
      </c>
      <c r="MI112" s="97">
        <f>Seniori!MI62</f>
        <v>0</v>
      </c>
      <c r="MJ112" s="97">
        <f>Seniori!MJ62</f>
        <v>0</v>
      </c>
      <c r="MK112" s="97">
        <f>Seniori!MK62</f>
        <v>0</v>
      </c>
      <c r="ML112" s="97">
        <f>Seniori!ML62</f>
        <v>0</v>
      </c>
      <c r="MM112" s="97">
        <f>Seniori!MM62</f>
        <v>0</v>
      </c>
      <c r="MN112" s="97">
        <f>Seniori!MN62</f>
        <v>0</v>
      </c>
      <c r="MO112" s="97">
        <f>Seniori!MO62</f>
        <v>0</v>
      </c>
      <c r="MP112" s="97">
        <f>Seniori!MP62</f>
        <v>0</v>
      </c>
      <c r="MQ112" s="97">
        <f>Seniori!MQ62</f>
        <v>0</v>
      </c>
      <c r="MR112" s="97">
        <f>Seniori!MR62</f>
        <v>0</v>
      </c>
      <c r="MS112" s="97">
        <f>Seniori!MS62</f>
        <v>0</v>
      </c>
      <c r="MT112" s="97">
        <f>Seniori!MT62</f>
        <v>0</v>
      </c>
      <c r="MU112" s="97">
        <f>Seniori!MU62</f>
        <v>0</v>
      </c>
      <c r="MV112" s="97">
        <f>Seniori!MV62</f>
        <v>0</v>
      </c>
      <c r="MW112" s="97">
        <f>Seniori!MW62</f>
        <v>0</v>
      </c>
      <c r="MX112" s="97">
        <f>Seniori!MX62</f>
        <v>0</v>
      </c>
      <c r="MY112" s="97">
        <f>Seniori!MY62</f>
        <v>0</v>
      </c>
      <c r="MZ112" s="97">
        <f>Seniori!MZ62</f>
        <v>0</v>
      </c>
      <c r="NA112" s="97">
        <f>Seniori!NA62</f>
        <v>0</v>
      </c>
      <c r="NB112" s="97">
        <f>Seniori!NB62</f>
        <v>0</v>
      </c>
      <c r="NC112" s="97">
        <f>Seniori!NC62</f>
        <v>0</v>
      </c>
      <c r="ND112" s="97">
        <f>Seniori!ND62</f>
        <v>0</v>
      </c>
      <c r="NE112" s="97">
        <f>Seniori!NE62</f>
        <v>0</v>
      </c>
      <c r="NF112" s="97">
        <f>Seniori!NF62</f>
        <v>0</v>
      </c>
      <c r="NG112" s="97">
        <f>Seniori!NG62</f>
        <v>0</v>
      </c>
      <c r="NH112" s="97">
        <f>Seniori!NH62</f>
        <v>0</v>
      </c>
      <c r="NI112" s="97">
        <f>Seniori!NI62</f>
        <v>0</v>
      </c>
      <c r="NJ112" s="97">
        <f>Seniori!NJ62</f>
        <v>0</v>
      </c>
      <c r="NK112" s="97">
        <f>Seniori!NK62</f>
        <v>0</v>
      </c>
      <c r="NL112" s="97">
        <f>Seniori!NL62</f>
        <v>0</v>
      </c>
      <c r="NM112" s="97">
        <f>Seniori!NM62</f>
        <v>0</v>
      </c>
      <c r="NN112" s="97">
        <f>Seniori!NN62</f>
        <v>0</v>
      </c>
      <c r="NO112" s="97">
        <f>Seniori!NO62</f>
        <v>0</v>
      </c>
      <c r="NP112" s="97">
        <f>Seniori!NP62</f>
        <v>0</v>
      </c>
      <c r="NQ112" s="97">
        <f>Seniori!NQ62</f>
        <v>0</v>
      </c>
      <c r="NR112" s="97">
        <f>Seniori!NR62</f>
        <v>0</v>
      </c>
      <c r="NS112" s="97">
        <f>Seniori!NS62</f>
        <v>0</v>
      </c>
      <c r="NT112" s="97">
        <f>Seniori!NT62</f>
        <v>0</v>
      </c>
      <c r="NU112" s="97">
        <f>Seniori!NU62</f>
        <v>0</v>
      </c>
      <c r="NV112" s="97">
        <f>Seniori!NV62</f>
        <v>0</v>
      </c>
      <c r="NW112" s="97">
        <f>Seniori!NW62</f>
        <v>0</v>
      </c>
      <c r="NX112" s="97">
        <f>Seniori!NX62</f>
        <v>0</v>
      </c>
      <c r="NY112" s="97">
        <f>Seniori!NY62</f>
        <v>0</v>
      </c>
      <c r="NZ112" s="97">
        <f>Seniori!NZ62</f>
        <v>0</v>
      </c>
      <c r="OA112" s="97">
        <f>Seniori!OA62</f>
        <v>0</v>
      </c>
      <c r="OB112" s="97">
        <f>Seniori!OB62</f>
        <v>0</v>
      </c>
      <c r="OC112" s="97">
        <f>Seniori!OC62</f>
        <v>0</v>
      </c>
      <c r="OD112" s="97">
        <f>Seniori!OD62</f>
        <v>0</v>
      </c>
      <c r="OE112" s="97">
        <f>Seniori!OE62</f>
        <v>0</v>
      </c>
      <c r="OF112" s="97">
        <f>Seniori!OF62</f>
        <v>0</v>
      </c>
      <c r="OG112" s="97">
        <f>Seniori!OG62</f>
        <v>0</v>
      </c>
      <c r="OH112" s="97">
        <f>Seniori!OH62</f>
        <v>0</v>
      </c>
      <c r="OI112" s="97">
        <f>Seniori!OI62</f>
        <v>0</v>
      </c>
      <c r="OJ112" s="97">
        <f>Seniori!OJ62</f>
        <v>0</v>
      </c>
      <c r="OK112" s="97">
        <f>Seniori!OK62</f>
        <v>0</v>
      </c>
      <c r="OL112" s="97">
        <f>Seniori!OL62</f>
        <v>0</v>
      </c>
      <c r="OM112" s="97">
        <f>Seniori!OM62</f>
        <v>0</v>
      </c>
      <c r="ON112" s="97">
        <f>Seniori!ON62</f>
        <v>0</v>
      </c>
      <c r="OO112" s="97">
        <f>Seniori!OO62</f>
        <v>0</v>
      </c>
      <c r="OP112" s="97">
        <f>Seniori!OP62</f>
        <v>0</v>
      </c>
      <c r="OQ112" s="97">
        <f>Seniori!OQ62</f>
        <v>0</v>
      </c>
      <c r="OR112" s="97">
        <f>Seniori!OR62</f>
        <v>0</v>
      </c>
      <c r="OS112" s="97">
        <f>Seniori!OS62</f>
        <v>0</v>
      </c>
      <c r="OT112" s="97">
        <f>Seniori!OT62</f>
        <v>0</v>
      </c>
      <c r="OU112" s="97">
        <f>Seniori!OU62</f>
        <v>0</v>
      </c>
      <c r="OV112" s="97">
        <f>Seniori!OV62</f>
        <v>0</v>
      </c>
      <c r="OW112" s="97">
        <f>Seniori!OW62</f>
        <v>0</v>
      </c>
      <c r="OX112" s="97">
        <f>Seniori!OX62</f>
        <v>0</v>
      </c>
      <c r="OY112" s="97">
        <f>Seniori!OY62</f>
        <v>0</v>
      </c>
      <c r="OZ112" s="97">
        <f>Seniori!OZ62</f>
        <v>0</v>
      </c>
      <c r="PA112" s="97">
        <f>Seniori!PA62</f>
        <v>0</v>
      </c>
      <c r="PB112" s="97">
        <f>Seniori!PB62</f>
        <v>0</v>
      </c>
      <c r="PC112" s="97">
        <f>Seniori!PC62</f>
        <v>0</v>
      </c>
      <c r="PD112" s="97">
        <f>Seniori!PD62</f>
        <v>0</v>
      </c>
      <c r="PE112" s="97">
        <f>Seniori!PE62</f>
        <v>0</v>
      </c>
      <c r="PF112" s="97">
        <f>Seniori!PF62</f>
        <v>0</v>
      </c>
      <c r="PG112" s="97">
        <f>Seniori!PG62</f>
        <v>0</v>
      </c>
      <c r="PH112" s="97">
        <f>Seniori!PH62</f>
        <v>0</v>
      </c>
      <c r="PI112" s="97">
        <f>Seniori!PI62</f>
        <v>0</v>
      </c>
      <c r="PJ112" s="97">
        <f>Seniori!PJ62</f>
        <v>0</v>
      </c>
      <c r="PK112" s="97">
        <f>Seniori!PK62</f>
        <v>0</v>
      </c>
      <c r="PL112" s="97">
        <f>Seniori!PL62</f>
        <v>0</v>
      </c>
      <c r="PM112" s="97">
        <f>Seniori!PM62</f>
        <v>0</v>
      </c>
      <c r="PN112" s="97">
        <f>Seniori!PN62</f>
        <v>0</v>
      </c>
      <c r="PO112" s="97">
        <f>Seniori!PO62</f>
        <v>0</v>
      </c>
      <c r="PP112" s="97">
        <f>Seniori!PP62</f>
        <v>0</v>
      </c>
      <c r="PQ112" s="97">
        <f>Seniori!PQ62</f>
        <v>0</v>
      </c>
      <c r="PR112" s="97">
        <f>Seniori!PR62</f>
        <v>0</v>
      </c>
      <c r="PS112" s="97">
        <f>Seniori!PS62</f>
        <v>0</v>
      </c>
      <c r="PT112" s="97">
        <f>Seniori!PT62</f>
        <v>0</v>
      </c>
      <c r="PU112" s="97">
        <f>Seniori!PU62</f>
        <v>0</v>
      </c>
      <c r="PV112" s="97">
        <f>Seniori!PV62</f>
        <v>0</v>
      </c>
      <c r="PW112" s="97">
        <f>Seniori!PW62</f>
        <v>0</v>
      </c>
      <c r="PX112" s="97">
        <f>Seniori!PX62</f>
        <v>0</v>
      </c>
      <c r="PY112" s="97">
        <f>Seniori!PY62</f>
        <v>0</v>
      </c>
      <c r="PZ112" s="97">
        <f>Seniori!PZ62</f>
        <v>0</v>
      </c>
      <c r="QA112" s="97">
        <f>Seniori!QA62</f>
        <v>0</v>
      </c>
      <c r="QB112" s="97">
        <f>Seniori!QB62</f>
        <v>0</v>
      </c>
      <c r="QC112" s="97">
        <f>Seniori!QC62</f>
        <v>0</v>
      </c>
      <c r="QD112" s="97">
        <f>Seniori!QD62</f>
        <v>0</v>
      </c>
      <c r="QE112" s="97">
        <f>Seniori!QE62</f>
        <v>0</v>
      </c>
      <c r="QF112" s="97">
        <f>Seniori!QF62</f>
        <v>0</v>
      </c>
      <c r="QG112" s="97">
        <f>Seniori!QG62</f>
        <v>0</v>
      </c>
      <c r="QH112" s="97">
        <f>Seniori!QH62</f>
        <v>0</v>
      </c>
      <c r="QI112" s="97">
        <f>Seniori!QI62</f>
        <v>0</v>
      </c>
      <c r="QJ112" s="97">
        <f>Seniori!QJ62</f>
        <v>0</v>
      </c>
      <c r="QK112" s="97">
        <f>Seniori!QK62</f>
        <v>0</v>
      </c>
      <c r="QL112" s="97">
        <f>Seniori!QL62</f>
        <v>0</v>
      </c>
      <c r="QM112" s="97">
        <f>Seniori!QM62</f>
        <v>0</v>
      </c>
      <c r="QN112" s="97">
        <f>Seniori!QN62</f>
        <v>0</v>
      </c>
      <c r="QO112" s="97">
        <f>Seniori!QO62</f>
        <v>0</v>
      </c>
      <c r="QP112" s="97">
        <f>Seniori!QP62</f>
        <v>0</v>
      </c>
      <c r="QQ112" s="97">
        <f>Seniori!QQ62</f>
        <v>0</v>
      </c>
      <c r="QR112" s="97">
        <f>Seniori!QR62</f>
        <v>0</v>
      </c>
      <c r="QS112" s="97">
        <f>Seniori!QS62</f>
        <v>0</v>
      </c>
      <c r="QT112" s="97">
        <f>Seniori!QT62</f>
        <v>0</v>
      </c>
      <c r="QU112" s="97">
        <f>Seniori!QU62</f>
        <v>0</v>
      </c>
      <c r="QV112" s="97">
        <f>Seniori!QV62</f>
        <v>0</v>
      </c>
      <c r="QW112" s="97">
        <f>Seniori!QW62</f>
        <v>0</v>
      </c>
      <c r="QX112" s="97">
        <f>Seniori!QX62</f>
        <v>0</v>
      </c>
      <c r="QY112" s="97">
        <f>Seniori!QY62</f>
        <v>0</v>
      </c>
      <c r="QZ112" s="97">
        <f>Seniori!QZ62</f>
        <v>0</v>
      </c>
      <c r="RA112" s="97">
        <f>Seniori!RA62</f>
        <v>0</v>
      </c>
      <c r="RB112" s="97">
        <f>Seniori!RB62</f>
        <v>0</v>
      </c>
      <c r="RC112" s="97">
        <f>Seniori!RC62</f>
        <v>0</v>
      </c>
      <c r="RD112" s="97">
        <f>Seniori!RD62</f>
        <v>0</v>
      </c>
      <c r="RE112" s="97">
        <f>Seniori!RE62</f>
        <v>0</v>
      </c>
      <c r="RF112" s="97">
        <f>Seniori!RF62</f>
        <v>0</v>
      </c>
      <c r="RG112" s="97">
        <f>Seniori!RG62</f>
        <v>0</v>
      </c>
      <c r="RH112" s="97">
        <f>Seniori!RH62</f>
        <v>0</v>
      </c>
      <c r="RI112" s="97">
        <f>Seniori!RI62</f>
        <v>0</v>
      </c>
      <c r="RJ112" s="97">
        <f>Seniori!RJ62</f>
        <v>0</v>
      </c>
      <c r="RK112" s="97">
        <f>Seniori!RK62</f>
        <v>0</v>
      </c>
      <c r="RL112" s="97">
        <f>Seniori!RL62</f>
        <v>0</v>
      </c>
      <c r="RM112" s="97">
        <f>Seniori!RM62</f>
        <v>0</v>
      </c>
      <c r="RN112" s="97">
        <f>Seniori!RN62</f>
        <v>0</v>
      </c>
      <c r="RO112" s="97">
        <f>Seniori!RO62</f>
        <v>0</v>
      </c>
      <c r="RP112" s="97">
        <f>Seniori!RP62</f>
        <v>0</v>
      </c>
      <c r="RQ112" s="97">
        <f>Seniori!RQ62</f>
        <v>0</v>
      </c>
      <c r="RR112" s="97">
        <f>Seniori!RR62</f>
        <v>0</v>
      </c>
      <c r="RS112" s="97">
        <f>Seniori!RS62</f>
        <v>0</v>
      </c>
      <c r="RT112" s="97">
        <f>Seniori!RT62</f>
        <v>0</v>
      </c>
      <c r="RU112" s="97">
        <f>Seniori!RU62</f>
        <v>0</v>
      </c>
      <c r="RV112" s="97">
        <f>Seniori!RV62</f>
        <v>0</v>
      </c>
      <c r="RW112" s="97">
        <f>Seniori!RW62</f>
        <v>0</v>
      </c>
      <c r="RX112" s="97">
        <f>Seniori!RX62</f>
        <v>0</v>
      </c>
      <c r="RY112" s="97">
        <f>Seniori!RY62</f>
        <v>0</v>
      </c>
      <c r="RZ112" s="97">
        <f>Seniori!RZ62</f>
        <v>0</v>
      </c>
      <c r="SA112" s="97">
        <f>Seniori!SA62</f>
        <v>0</v>
      </c>
      <c r="SB112" s="97">
        <f>Seniori!SB62</f>
        <v>0</v>
      </c>
      <c r="SC112" s="97">
        <f>Seniori!SC62</f>
        <v>0</v>
      </c>
      <c r="SD112" s="97">
        <f>Seniori!SD62</f>
        <v>0</v>
      </c>
      <c r="SE112" s="97">
        <f>Seniori!SE62</f>
        <v>0</v>
      </c>
      <c r="SF112" s="97">
        <f>Seniori!SF62</f>
        <v>0</v>
      </c>
      <c r="SG112" s="97">
        <f>Seniori!SG62</f>
        <v>0</v>
      </c>
      <c r="SH112" s="97">
        <f>Seniori!SH62</f>
        <v>0</v>
      </c>
      <c r="SI112" s="97">
        <f>Seniori!SI62</f>
        <v>0</v>
      </c>
      <c r="SJ112" s="97">
        <f>Seniori!SJ62</f>
        <v>0</v>
      </c>
      <c r="SK112" s="97">
        <f>Seniori!SK62</f>
        <v>0</v>
      </c>
      <c r="SL112" s="97">
        <f>Seniori!SL62</f>
        <v>0</v>
      </c>
      <c r="SM112" s="97">
        <f>Seniori!SM62</f>
        <v>0</v>
      </c>
      <c r="SN112" s="97">
        <f>Seniori!SN62</f>
        <v>0</v>
      </c>
      <c r="SO112" s="97">
        <f>Seniori!SO62</f>
        <v>0</v>
      </c>
      <c r="SP112" s="97">
        <f>Seniori!SP62</f>
        <v>0</v>
      </c>
      <c r="SQ112" s="97">
        <f>Seniori!SQ62</f>
        <v>0</v>
      </c>
      <c r="SR112" s="97">
        <f>Seniori!SR62</f>
        <v>0</v>
      </c>
      <c r="SS112" s="97">
        <f>Seniori!SS62</f>
        <v>0</v>
      </c>
      <c r="ST112" s="97">
        <f>Seniori!ST62</f>
        <v>0</v>
      </c>
      <c r="SU112" s="97">
        <f>Seniori!SU62</f>
        <v>0</v>
      </c>
      <c r="SV112" s="97">
        <f>Seniori!SV62</f>
        <v>0</v>
      </c>
      <c r="SW112" s="97">
        <f>Seniori!SW62</f>
        <v>0</v>
      </c>
      <c r="SX112" s="97">
        <f>Seniori!SX62</f>
        <v>0</v>
      </c>
      <c r="SY112" s="97">
        <f>Seniori!SY62</f>
        <v>0</v>
      </c>
      <c r="SZ112" s="97">
        <f>Seniori!SZ62</f>
        <v>0</v>
      </c>
      <c r="TA112" s="97">
        <f>Seniori!TA62</f>
        <v>0</v>
      </c>
      <c r="TB112" s="97">
        <f>Seniori!TB62</f>
        <v>0</v>
      </c>
    </row>
    <row r="113" spans="1:522" s="1" customFormat="1" ht="18" customHeight="1" x14ac:dyDescent="0.2">
      <c r="A113" s="12">
        <v>83</v>
      </c>
      <c r="B113" s="11" t="s">
        <v>722</v>
      </c>
      <c r="C113" s="1">
        <v>7465</v>
      </c>
      <c r="E113" s="4" t="s">
        <v>280</v>
      </c>
      <c r="F113" s="1">
        <v>9800</v>
      </c>
      <c r="G113" s="9" t="s">
        <v>98</v>
      </c>
      <c r="H113" s="4" t="s">
        <v>18</v>
      </c>
      <c r="I113" s="1">
        <f t="shared" ref="I113" si="15">SUM(K113:TB113)</f>
        <v>8</v>
      </c>
      <c r="J113" s="12">
        <f>Tabuľka4[[#This Row],[Stĺpec9]]</f>
        <v>8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>
        <f>3+2</f>
        <v>5</v>
      </c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>
        <v>3</v>
      </c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64"/>
      <c r="LW113" s="64"/>
      <c r="LX113" s="64"/>
      <c r="LY113" s="64"/>
      <c r="LZ113" s="64"/>
      <c r="MA113" s="64"/>
      <c r="MB113" s="64"/>
      <c r="MC113" s="64"/>
      <c r="MD113" s="64"/>
      <c r="ME113" s="64"/>
      <c r="MF113" s="64"/>
      <c r="MG113" s="64"/>
      <c r="MH113" s="64"/>
      <c r="MI113" s="64"/>
      <c r="MJ113" s="64"/>
      <c r="MK113" s="64"/>
      <c r="ML113" s="64"/>
      <c r="MM113" s="64"/>
      <c r="MN113" s="64"/>
      <c r="MO113" s="64"/>
      <c r="MP113" s="64"/>
      <c r="MQ113" s="64"/>
      <c r="MR113" s="64"/>
      <c r="MS113" s="64"/>
      <c r="MT113" s="64"/>
      <c r="MU113" s="64"/>
      <c r="MV113" s="64"/>
      <c r="MW113" s="64"/>
      <c r="MX113" s="64"/>
      <c r="MY113" s="64"/>
      <c r="MZ113" s="64"/>
      <c r="NA113" s="64"/>
      <c r="NB113" s="64"/>
      <c r="NC113" s="64"/>
      <c r="ND113" s="64"/>
      <c r="NE113" s="64"/>
      <c r="NF113" s="64"/>
      <c r="NG113" s="64"/>
      <c r="NH113" s="64"/>
      <c r="NI113" s="64"/>
      <c r="NJ113" s="64"/>
      <c r="NK113" s="64"/>
      <c r="NL113" s="64"/>
      <c r="NM113" s="64"/>
      <c r="NN113" s="64"/>
      <c r="NO113" s="64"/>
      <c r="NP113" s="64"/>
      <c r="NQ113" s="64"/>
      <c r="NR113" s="64"/>
      <c r="NS113" s="64"/>
      <c r="NT113" s="64"/>
      <c r="NU113" s="64"/>
      <c r="NV113" s="64"/>
      <c r="NW113" s="64"/>
      <c r="NX113" s="64"/>
      <c r="NY113" s="64"/>
      <c r="NZ113" s="64"/>
      <c r="OA113" s="64"/>
      <c r="OB113" s="64"/>
      <c r="OC113" s="64"/>
      <c r="OD113" s="64"/>
      <c r="OE113" s="64"/>
      <c r="OF113" s="64"/>
      <c r="OG113" s="64"/>
      <c r="OH113" s="64"/>
      <c r="OI113" s="64"/>
      <c r="OJ113" s="64"/>
      <c r="OK113" s="64"/>
      <c r="OL113" s="64"/>
      <c r="OM113" s="64"/>
      <c r="ON113" s="64"/>
      <c r="OO113" s="64"/>
      <c r="OP113" s="64"/>
      <c r="OQ113" s="64"/>
      <c r="OR113" s="64"/>
      <c r="OS113" s="64"/>
      <c r="OT113" s="64"/>
      <c r="OU113" s="64"/>
      <c r="OV113" s="64"/>
      <c r="OW113" s="64"/>
      <c r="OX113" s="64"/>
      <c r="OY113" s="64"/>
      <c r="OZ113" s="64"/>
      <c r="PA113" s="64"/>
      <c r="PB113" s="64"/>
      <c r="PC113" s="64"/>
      <c r="PD113" s="64"/>
      <c r="PE113" s="64"/>
      <c r="PF113" s="64"/>
      <c r="PG113" s="64"/>
      <c r="PH113" s="64"/>
      <c r="PI113" s="64"/>
      <c r="PJ113" s="64"/>
      <c r="PK113" s="64"/>
      <c r="PL113" s="64"/>
      <c r="PM113" s="64"/>
      <c r="PN113" s="64"/>
      <c r="PO113" s="64"/>
      <c r="PP113" s="64"/>
      <c r="PQ113" s="64"/>
      <c r="PR113" s="64"/>
      <c r="PS113" s="64"/>
      <c r="PT113" s="64"/>
      <c r="PU113" s="64"/>
      <c r="PV113" s="64"/>
      <c r="PW113" s="64"/>
      <c r="PX113" s="64"/>
      <c r="PY113" s="64"/>
      <c r="PZ113" s="64"/>
      <c r="QA113" s="64"/>
      <c r="QB113" s="64"/>
      <c r="QC113" s="64"/>
      <c r="QD113" s="64"/>
      <c r="QE113" s="64"/>
      <c r="QF113" s="64"/>
      <c r="QG113" s="64"/>
      <c r="QH113" s="64"/>
      <c r="QI113" s="64"/>
      <c r="QJ113" s="64"/>
      <c r="QK113" s="64"/>
      <c r="QL113" s="64"/>
      <c r="QM113" s="64"/>
      <c r="QN113" s="64"/>
      <c r="QO113" s="64"/>
      <c r="QP113" s="64"/>
      <c r="QQ113" s="64"/>
      <c r="QR113" s="64"/>
      <c r="QS113" s="64"/>
      <c r="QT113" s="64"/>
      <c r="QU113" s="64"/>
      <c r="QV113" s="64"/>
      <c r="QW113" s="64"/>
      <c r="QX113" s="64"/>
      <c r="QY113" s="64"/>
      <c r="QZ113" s="64"/>
      <c r="RA113" s="64"/>
      <c r="RB113" s="64"/>
      <c r="RC113" s="64"/>
      <c r="RD113" s="64"/>
      <c r="RE113" s="64"/>
      <c r="RF113" s="64"/>
      <c r="RG113" s="64"/>
      <c r="RH113" s="64"/>
      <c r="RI113" s="64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" customFormat="1" ht="18" customHeight="1" x14ac:dyDescent="0.2">
      <c r="A114" s="12"/>
      <c r="B114" s="11" t="s">
        <v>241</v>
      </c>
      <c r="C114" s="1">
        <v>12213</v>
      </c>
      <c r="D114" s="1">
        <v>2012</v>
      </c>
      <c r="E114" s="4" t="s">
        <v>239</v>
      </c>
      <c r="F114" s="1">
        <v>9512</v>
      </c>
      <c r="G114" s="9" t="s">
        <v>93</v>
      </c>
      <c r="H114" s="4" t="s">
        <v>58</v>
      </c>
      <c r="I114" s="1">
        <f>SUM(K114:TB114)</f>
        <v>1</v>
      </c>
      <c r="J114" s="12">
        <f>Tabuľka4[[#This Row],[Stĺpec9]]+I115</f>
        <v>8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>
        <v>1</v>
      </c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" customFormat="1" ht="18" customHeight="1" x14ac:dyDescent="0.2">
      <c r="A115" s="12"/>
      <c r="B115" s="11"/>
      <c r="E115" s="4" t="s">
        <v>407</v>
      </c>
      <c r="F115" s="1">
        <v>10275</v>
      </c>
      <c r="G115" s="9" t="s">
        <v>98</v>
      </c>
      <c r="H115" s="4"/>
      <c r="I115" s="1">
        <f>SUM(K115:TB115)</f>
        <v>7</v>
      </c>
      <c r="J115" s="12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 t="s">
        <v>516</v>
      </c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>
        <v>1</v>
      </c>
      <c r="FL115" s="97"/>
      <c r="FM115" s="97" t="s">
        <v>516</v>
      </c>
      <c r="FN115" s="97"/>
      <c r="FO115" s="97"/>
      <c r="FP115" s="97" t="s">
        <v>516</v>
      </c>
      <c r="FQ115" s="97" t="s">
        <v>516</v>
      </c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>
        <v>1</v>
      </c>
      <c r="IQ115" s="97"/>
      <c r="IR115" s="97"/>
      <c r="IS115" s="97"/>
      <c r="IT115" s="97">
        <v>1</v>
      </c>
      <c r="IU115" s="97"/>
      <c r="IV115" s="97"/>
      <c r="IW115" s="97"/>
      <c r="IX115" s="97"/>
      <c r="IY115" s="97"/>
      <c r="IZ115" s="97"/>
      <c r="JA115" s="97"/>
      <c r="JB115" s="97">
        <f>3+1</f>
        <v>4</v>
      </c>
      <c r="JC115" s="97"/>
      <c r="JD115" s="97"/>
      <c r="JE115" s="97" t="s">
        <v>516</v>
      </c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" customFormat="1" ht="18" customHeight="1" x14ac:dyDescent="0.2">
      <c r="A116" s="12">
        <v>85</v>
      </c>
      <c r="B116" s="31" t="s">
        <v>110</v>
      </c>
      <c r="C116" s="1">
        <v>11682</v>
      </c>
      <c r="D116" s="1">
        <v>2018</v>
      </c>
      <c r="E116" s="4" t="s">
        <v>288</v>
      </c>
      <c r="F116" s="1">
        <v>9317</v>
      </c>
      <c r="G116" s="9" t="s">
        <v>93</v>
      </c>
      <c r="H116" s="4" t="s">
        <v>18</v>
      </c>
      <c r="I116" s="1">
        <f t="shared" si="13"/>
        <v>4</v>
      </c>
      <c r="J116" s="12">
        <f>Tabuľka4[[#This Row],[Stĺpec9]]+I117</f>
        <v>7</v>
      </c>
      <c r="K116" s="97">
        <f>Juniori!K34</f>
        <v>0</v>
      </c>
      <c r="L116" s="97">
        <f>Juniori!L34</f>
        <v>0</v>
      </c>
      <c r="M116" s="97">
        <f>Juniori!M34</f>
        <v>0</v>
      </c>
      <c r="N116" s="97">
        <f>Juniori!N34</f>
        <v>4</v>
      </c>
      <c r="O116" s="97">
        <f>Juniori!O34</f>
        <v>0</v>
      </c>
      <c r="P116" s="97">
        <f>Juniori!P34</f>
        <v>0</v>
      </c>
      <c r="Q116" s="97">
        <f>Juniori!Q34</f>
        <v>0</v>
      </c>
      <c r="R116" s="97">
        <f>Juniori!R34</f>
        <v>0</v>
      </c>
      <c r="S116" s="97">
        <f>Juniori!S34</f>
        <v>0</v>
      </c>
      <c r="T116" s="97">
        <f>Juniori!T34</f>
        <v>0</v>
      </c>
      <c r="U116" s="97">
        <f>Juniori!U34</f>
        <v>0</v>
      </c>
      <c r="V116" s="97">
        <f>Juniori!V34</f>
        <v>0</v>
      </c>
      <c r="W116" s="97">
        <f>Juniori!W34</f>
        <v>0</v>
      </c>
      <c r="X116" s="97">
        <f>Juniori!X34</f>
        <v>0</v>
      </c>
      <c r="Y116" s="97">
        <f>Juniori!Y34</f>
        <v>0</v>
      </c>
      <c r="Z116" s="97">
        <f>Juniori!Z34</f>
        <v>0</v>
      </c>
      <c r="AA116" s="97">
        <f>Juniori!AA34</f>
        <v>0</v>
      </c>
      <c r="AB116" s="97">
        <f>Juniori!AB34</f>
        <v>0</v>
      </c>
      <c r="AC116" s="97">
        <f>Juniori!AC34</f>
        <v>0</v>
      </c>
      <c r="AD116" s="97">
        <f>Juniori!AD34</f>
        <v>0</v>
      </c>
      <c r="AE116" s="97">
        <f>Juniori!AE34</f>
        <v>0</v>
      </c>
      <c r="AF116" s="97">
        <f>Juniori!AF34</f>
        <v>0</v>
      </c>
      <c r="AG116" s="97">
        <f>Juniori!AG34</f>
        <v>0</v>
      </c>
      <c r="AH116" s="97">
        <f>Juniori!AH34</f>
        <v>0</v>
      </c>
      <c r="AI116" s="97">
        <f>Juniori!AI34</f>
        <v>0</v>
      </c>
      <c r="AJ116" s="97">
        <f>Juniori!AJ34</f>
        <v>0</v>
      </c>
      <c r="AK116" s="97">
        <f>Juniori!AK34</f>
        <v>0</v>
      </c>
      <c r="AL116" s="97">
        <f>Juniori!AL34</f>
        <v>0</v>
      </c>
      <c r="AM116" s="97">
        <f>Juniori!AM34</f>
        <v>0</v>
      </c>
      <c r="AN116" s="97">
        <f>Juniori!AN34</f>
        <v>0</v>
      </c>
      <c r="AO116" s="97">
        <f>Juniori!AO34</f>
        <v>0</v>
      </c>
      <c r="AP116" s="97">
        <f>Juniori!AP34</f>
        <v>0</v>
      </c>
      <c r="AQ116" s="97">
        <f>Juniori!AQ34</f>
        <v>0</v>
      </c>
      <c r="AR116" s="97">
        <f>Juniori!AR34</f>
        <v>0</v>
      </c>
      <c r="AS116" s="97">
        <f>Juniori!AS34</f>
        <v>0</v>
      </c>
      <c r="AT116" s="97">
        <f>Juniori!AT34</f>
        <v>0</v>
      </c>
      <c r="AU116" s="97">
        <f>Juniori!AU34</f>
        <v>0</v>
      </c>
      <c r="AV116" s="97">
        <f>Juniori!AV34</f>
        <v>0</v>
      </c>
      <c r="AW116" s="97">
        <f>Juniori!AW34</f>
        <v>0</v>
      </c>
      <c r="AX116" s="97">
        <f>Juniori!AX34</f>
        <v>0</v>
      </c>
      <c r="AY116" s="97">
        <f>Juniori!AY34</f>
        <v>0</v>
      </c>
      <c r="AZ116" s="97">
        <f>Juniori!AZ34</f>
        <v>0</v>
      </c>
      <c r="BA116" s="97">
        <f>Juniori!BA34</f>
        <v>0</v>
      </c>
      <c r="BB116" s="97">
        <f>Juniori!BB34</f>
        <v>0</v>
      </c>
      <c r="BC116" s="97">
        <f>Juniori!BC34</f>
        <v>0</v>
      </c>
      <c r="BD116" s="97">
        <f>Juniori!BD34</f>
        <v>0</v>
      </c>
      <c r="BE116" s="97">
        <f>Juniori!BE34</f>
        <v>0</v>
      </c>
      <c r="BF116" s="97">
        <f>Juniori!BF34</f>
        <v>0</v>
      </c>
      <c r="BG116" s="97">
        <f>Juniori!BG34</f>
        <v>0</v>
      </c>
      <c r="BH116" s="97">
        <f>Juniori!BH34</f>
        <v>0</v>
      </c>
      <c r="BI116" s="97">
        <f>Juniori!BI34</f>
        <v>0</v>
      </c>
      <c r="BJ116" s="97">
        <f>Juniori!BJ34</f>
        <v>0</v>
      </c>
      <c r="BK116" s="97">
        <f>Juniori!BK34</f>
        <v>0</v>
      </c>
      <c r="BL116" s="97">
        <f>Juniori!BL34</f>
        <v>0</v>
      </c>
      <c r="BM116" s="97">
        <f>Juniori!BM34</f>
        <v>0</v>
      </c>
      <c r="BN116" s="97">
        <f>Juniori!BN34</f>
        <v>0</v>
      </c>
      <c r="BO116" s="97">
        <f>Juniori!BO34</f>
        <v>0</v>
      </c>
      <c r="BP116" s="97">
        <f>Juniori!BP34</f>
        <v>0</v>
      </c>
      <c r="BQ116" s="97">
        <f>Juniori!BQ34</f>
        <v>0</v>
      </c>
      <c r="BR116" s="97">
        <f>Juniori!BR34</f>
        <v>0</v>
      </c>
      <c r="BS116" s="97">
        <f>Juniori!BS34</f>
        <v>0</v>
      </c>
      <c r="BT116" s="97">
        <f>Juniori!BT34</f>
        <v>0</v>
      </c>
      <c r="BU116" s="97">
        <f>Juniori!BU34</f>
        <v>0</v>
      </c>
      <c r="BV116" s="97">
        <f>Juniori!BV34</f>
        <v>0</v>
      </c>
      <c r="BW116" s="97">
        <f>Juniori!BW34</f>
        <v>0</v>
      </c>
      <c r="BX116" s="97">
        <f>Juniori!BX34</f>
        <v>0</v>
      </c>
      <c r="BY116" s="97">
        <f>Juniori!BY34</f>
        <v>0</v>
      </c>
      <c r="BZ116" s="97">
        <f>Juniori!BZ34</f>
        <v>0</v>
      </c>
      <c r="CA116" s="97">
        <f>Juniori!CA34</f>
        <v>0</v>
      </c>
      <c r="CB116" s="97">
        <f>Juniori!CB34</f>
        <v>0</v>
      </c>
      <c r="CC116" s="97">
        <f>Juniori!CC34</f>
        <v>0</v>
      </c>
      <c r="CD116" s="97">
        <f>Juniori!CD34</f>
        <v>0</v>
      </c>
      <c r="CE116" s="97">
        <f>Juniori!CE34</f>
        <v>0</v>
      </c>
      <c r="CF116" s="97">
        <f>Juniori!CF34</f>
        <v>0</v>
      </c>
      <c r="CG116" s="97">
        <f>Juniori!CG34</f>
        <v>0</v>
      </c>
      <c r="CH116" s="97">
        <f>Juniori!CH34</f>
        <v>0</v>
      </c>
      <c r="CI116" s="97">
        <f>Juniori!CI34</f>
        <v>0</v>
      </c>
      <c r="CJ116" s="97">
        <f>Juniori!CJ34</f>
        <v>0</v>
      </c>
      <c r="CK116" s="97">
        <f>Juniori!CK34</f>
        <v>0</v>
      </c>
      <c r="CL116" s="97">
        <f>Juniori!CL34</f>
        <v>0</v>
      </c>
      <c r="CM116" s="97">
        <f>Juniori!CM34</f>
        <v>0</v>
      </c>
      <c r="CN116" s="97">
        <f>Juniori!CN34</f>
        <v>0</v>
      </c>
      <c r="CO116" s="97">
        <f>Juniori!CO34</f>
        <v>0</v>
      </c>
      <c r="CP116" s="97">
        <f>Juniori!CP34</f>
        <v>0</v>
      </c>
      <c r="CQ116" s="97">
        <f>Juniori!CQ34</f>
        <v>0</v>
      </c>
      <c r="CR116" s="97">
        <f>Juniori!CR34</f>
        <v>0</v>
      </c>
      <c r="CS116" s="97">
        <f>Juniori!CS34</f>
        <v>0</v>
      </c>
      <c r="CT116" s="97">
        <f>Juniori!CT34</f>
        <v>0</v>
      </c>
      <c r="CU116" s="97">
        <f>Juniori!CU34</f>
        <v>0</v>
      </c>
      <c r="CV116" s="97">
        <f>Juniori!CV34</f>
        <v>0</v>
      </c>
      <c r="CW116" s="97">
        <f>Juniori!CW34</f>
        <v>0</v>
      </c>
      <c r="CX116" s="97">
        <f>Juniori!CX34</f>
        <v>0</v>
      </c>
      <c r="CY116" s="97">
        <f>Juniori!CY34</f>
        <v>0</v>
      </c>
      <c r="CZ116" s="97">
        <f>Juniori!CZ34</f>
        <v>0</v>
      </c>
      <c r="DA116" s="97">
        <f>Juniori!DA34</f>
        <v>0</v>
      </c>
      <c r="DB116" s="97">
        <f>Juniori!DB34</f>
        <v>0</v>
      </c>
      <c r="DC116" s="97">
        <f>Juniori!DC34</f>
        <v>0</v>
      </c>
      <c r="DD116" s="97">
        <f>Juniori!DD34</f>
        <v>0</v>
      </c>
      <c r="DE116" s="97">
        <f>Juniori!DE34</f>
        <v>0</v>
      </c>
      <c r="DF116" s="97">
        <f>Juniori!DF34</f>
        <v>0</v>
      </c>
      <c r="DG116" s="97">
        <f>Juniori!DG34</f>
        <v>0</v>
      </c>
      <c r="DH116" s="97">
        <f>Juniori!DH34</f>
        <v>0</v>
      </c>
      <c r="DI116" s="97">
        <f>Juniori!DI34</f>
        <v>0</v>
      </c>
      <c r="DJ116" s="97">
        <f>Juniori!DJ34</f>
        <v>0</v>
      </c>
      <c r="DK116" s="97">
        <f>Juniori!DK34</f>
        <v>0</v>
      </c>
      <c r="DL116" s="97">
        <f>Juniori!DL34</f>
        <v>0</v>
      </c>
      <c r="DM116" s="97">
        <f>Juniori!DM34</f>
        <v>0</v>
      </c>
      <c r="DN116" s="97">
        <f>Juniori!DN34</f>
        <v>0</v>
      </c>
      <c r="DO116" s="97">
        <f>Juniori!DO34</f>
        <v>0</v>
      </c>
      <c r="DP116" s="97">
        <f>Juniori!DP34</f>
        <v>0</v>
      </c>
      <c r="DQ116" s="97">
        <f>Juniori!DQ34</f>
        <v>0</v>
      </c>
      <c r="DR116" s="97">
        <f>Juniori!DR34</f>
        <v>0</v>
      </c>
      <c r="DS116" s="97">
        <f>Juniori!DS34</f>
        <v>0</v>
      </c>
      <c r="DT116" s="97">
        <f>Juniori!DT34</f>
        <v>0</v>
      </c>
      <c r="DU116" s="97">
        <f>Juniori!DU34</f>
        <v>0</v>
      </c>
      <c r="DV116" s="97">
        <f>Juniori!DV34</f>
        <v>0</v>
      </c>
      <c r="DW116" s="97">
        <f>Juniori!DW34</f>
        <v>0</v>
      </c>
      <c r="DX116" s="97">
        <f>Juniori!DX34</f>
        <v>0</v>
      </c>
      <c r="DY116" s="97">
        <f>Juniori!DY34</f>
        <v>0</v>
      </c>
      <c r="DZ116" s="97">
        <f>Juniori!DZ34</f>
        <v>0</v>
      </c>
      <c r="EA116" s="97">
        <f>Juniori!EA34</f>
        <v>0</v>
      </c>
      <c r="EB116" s="97">
        <f>Juniori!EB34</f>
        <v>0</v>
      </c>
      <c r="EC116" s="97">
        <f>Juniori!EC34</f>
        <v>0</v>
      </c>
      <c r="ED116" s="97">
        <f>Juniori!ED34</f>
        <v>0</v>
      </c>
      <c r="EE116" s="97">
        <f>Juniori!EE34</f>
        <v>0</v>
      </c>
      <c r="EF116" s="97">
        <f>Juniori!EF34</f>
        <v>0</v>
      </c>
      <c r="EG116" s="97">
        <f>Juniori!EG34</f>
        <v>0</v>
      </c>
      <c r="EH116" s="97">
        <f>Juniori!EH34</f>
        <v>0</v>
      </c>
      <c r="EI116" s="97">
        <f>Juniori!EI34</f>
        <v>0</v>
      </c>
      <c r="EJ116" s="97">
        <f>Juniori!EJ34</f>
        <v>0</v>
      </c>
      <c r="EK116" s="97">
        <f>Juniori!EK34</f>
        <v>0</v>
      </c>
      <c r="EL116" s="97">
        <f>Juniori!EL34</f>
        <v>0</v>
      </c>
      <c r="EM116" s="97">
        <f>Juniori!EM34</f>
        <v>0</v>
      </c>
      <c r="EN116" s="97">
        <f>Juniori!EN34</f>
        <v>0</v>
      </c>
      <c r="EO116" s="97">
        <f>Juniori!EO34</f>
        <v>0</v>
      </c>
      <c r="EP116" s="97">
        <f>Juniori!EP34</f>
        <v>0</v>
      </c>
      <c r="EQ116" s="97">
        <f>Juniori!EQ34</f>
        <v>0</v>
      </c>
      <c r="ER116" s="97">
        <f>Juniori!ER34</f>
        <v>0</v>
      </c>
      <c r="ES116" s="97">
        <f>Juniori!ES34</f>
        <v>0</v>
      </c>
      <c r="ET116" s="97">
        <f>Juniori!ET34</f>
        <v>0</v>
      </c>
      <c r="EU116" s="97">
        <f>Juniori!EU34</f>
        <v>0</v>
      </c>
      <c r="EV116" s="97">
        <f>Juniori!EV34</f>
        <v>0</v>
      </c>
      <c r="EW116" s="97">
        <f>Juniori!EW34</f>
        <v>0</v>
      </c>
      <c r="EX116" s="97">
        <f>Juniori!EX34</f>
        <v>0</v>
      </c>
      <c r="EY116" s="97">
        <f>Juniori!EY34</f>
        <v>0</v>
      </c>
      <c r="EZ116" s="97">
        <f>Juniori!EZ34</f>
        <v>0</v>
      </c>
      <c r="FA116" s="97">
        <f>Juniori!FA34</f>
        <v>0</v>
      </c>
      <c r="FB116" s="97">
        <f>Juniori!FB34</f>
        <v>0</v>
      </c>
      <c r="FC116" s="97">
        <f>Juniori!FC34</f>
        <v>0</v>
      </c>
      <c r="FD116" s="97">
        <f>Juniori!FD34</f>
        <v>0</v>
      </c>
      <c r="FE116" s="97">
        <f>Juniori!FE34</f>
        <v>0</v>
      </c>
      <c r="FF116" s="97">
        <f>Juniori!FF34</f>
        <v>0</v>
      </c>
      <c r="FG116" s="97">
        <f>Juniori!FG34</f>
        <v>0</v>
      </c>
      <c r="FH116" s="97">
        <f>Juniori!FH34</f>
        <v>0</v>
      </c>
      <c r="FI116" s="97">
        <f>Juniori!FI34</f>
        <v>0</v>
      </c>
      <c r="FJ116" s="97">
        <f>Juniori!FJ34</f>
        <v>0</v>
      </c>
      <c r="FK116" s="97">
        <f>Juniori!FK34</f>
        <v>0</v>
      </c>
      <c r="FL116" s="97">
        <f>Juniori!FL34</f>
        <v>0</v>
      </c>
      <c r="FM116" s="97">
        <f>Juniori!FM34</f>
        <v>0</v>
      </c>
      <c r="FN116" s="97">
        <f>Juniori!FN34</f>
        <v>0</v>
      </c>
      <c r="FO116" s="97">
        <f>Juniori!FO34</f>
        <v>0</v>
      </c>
      <c r="FP116" s="97">
        <f>Juniori!FP34</f>
        <v>0</v>
      </c>
      <c r="FQ116" s="97">
        <f>Juniori!FQ34</f>
        <v>0</v>
      </c>
      <c r="FR116" s="97">
        <f>Juniori!FR34</f>
        <v>0</v>
      </c>
      <c r="FS116" s="97">
        <f>Juniori!FS34</f>
        <v>0</v>
      </c>
      <c r="FT116" s="97">
        <f>Juniori!FT34</f>
        <v>0</v>
      </c>
      <c r="FU116" s="97">
        <f>Juniori!FU34</f>
        <v>0</v>
      </c>
      <c r="FV116" s="97">
        <f>Juniori!FV34</f>
        <v>0</v>
      </c>
      <c r="FW116" s="97">
        <f>Juniori!FW34</f>
        <v>0</v>
      </c>
      <c r="FX116" s="97">
        <f>Juniori!FX34</f>
        <v>0</v>
      </c>
      <c r="FY116" s="97">
        <f>Juniori!FY34</f>
        <v>0</v>
      </c>
      <c r="FZ116" s="97">
        <f>Juniori!FZ34</f>
        <v>0</v>
      </c>
      <c r="GA116" s="97">
        <f>Juniori!GA34</f>
        <v>0</v>
      </c>
      <c r="GB116" s="97">
        <f>Juniori!GB34</f>
        <v>0</v>
      </c>
      <c r="GC116" s="97">
        <f>Juniori!GC34</f>
        <v>0</v>
      </c>
      <c r="GD116" s="97">
        <f>Juniori!GD34</f>
        <v>0</v>
      </c>
      <c r="GE116" s="97">
        <f>Juniori!GE34</f>
        <v>0</v>
      </c>
      <c r="GF116" s="97">
        <f>Juniori!GF34</f>
        <v>0</v>
      </c>
      <c r="GG116" s="97">
        <f>Juniori!GG34</f>
        <v>0</v>
      </c>
      <c r="GH116" s="97">
        <f>Juniori!GH34</f>
        <v>0</v>
      </c>
      <c r="GI116" s="97">
        <f>Juniori!GI34</f>
        <v>0</v>
      </c>
      <c r="GJ116" s="97">
        <f>Juniori!GJ34</f>
        <v>0</v>
      </c>
      <c r="GK116" s="97">
        <f>Juniori!GK34</f>
        <v>0</v>
      </c>
      <c r="GL116" s="97">
        <f>Juniori!GL34</f>
        <v>0</v>
      </c>
      <c r="GM116" s="97">
        <f>Juniori!GM34</f>
        <v>0</v>
      </c>
      <c r="GN116" s="97">
        <f>Juniori!GN34</f>
        <v>0</v>
      </c>
      <c r="GO116" s="97">
        <f>Juniori!GO34</f>
        <v>0</v>
      </c>
      <c r="GP116" s="97">
        <f>Juniori!GP34</f>
        <v>0</v>
      </c>
      <c r="GQ116" s="97">
        <f>Juniori!GQ34</f>
        <v>0</v>
      </c>
      <c r="GR116" s="97">
        <f>Juniori!GR34</f>
        <v>0</v>
      </c>
      <c r="GS116" s="97">
        <f>Juniori!GS34</f>
        <v>0</v>
      </c>
      <c r="GT116" s="97">
        <f>Juniori!GT34</f>
        <v>0</v>
      </c>
      <c r="GU116" s="97">
        <f>Juniori!GU34</f>
        <v>0</v>
      </c>
      <c r="GV116" s="97">
        <f>Juniori!GV34</f>
        <v>0</v>
      </c>
      <c r="GW116" s="97">
        <f>Juniori!GW34</f>
        <v>0</v>
      </c>
      <c r="GX116" s="97">
        <f>Juniori!GX34</f>
        <v>0</v>
      </c>
      <c r="GY116" s="97">
        <f>Juniori!GY34</f>
        <v>0</v>
      </c>
      <c r="GZ116" s="97">
        <f>Juniori!GZ34</f>
        <v>0</v>
      </c>
      <c r="HA116" s="97">
        <f>Juniori!HA34</f>
        <v>0</v>
      </c>
      <c r="HB116" s="97">
        <f>Juniori!HB34</f>
        <v>0</v>
      </c>
      <c r="HC116" s="97">
        <f>Juniori!HC34</f>
        <v>0</v>
      </c>
      <c r="HD116" s="97">
        <f>Juniori!HD34</f>
        <v>0</v>
      </c>
      <c r="HE116" s="97">
        <f>Juniori!HE34</f>
        <v>0</v>
      </c>
      <c r="HF116" s="97">
        <f>Juniori!HF34</f>
        <v>0</v>
      </c>
      <c r="HG116" s="97">
        <f>Juniori!HG34</f>
        <v>0</v>
      </c>
      <c r="HH116" s="97">
        <f>Juniori!HH34</f>
        <v>0</v>
      </c>
      <c r="HI116" s="97">
        <f>Juniori!HI34</f>
        <v>0</v>
      </c>
      <c r="HJ116" s="97">
        <f>Juniori!HJ34</f>
        <v>0</v>
      </c>
      <c r="HK116" s="97">
        <f>Juniori!HK34</f>
        <v>0</v>
      </c>
      <c r="HL116" s="97">
        <f>Juniori!HL34</f>
        <v>0</v>
      </c>
      <c r="HM116" s="97">
        <f>Juniori!HM34</f>
        <v>0</v>
      </c>
      <c r="HN116" s="97">
        <f>Juniori!HN34</f>
        <v>0</v>
      </c>
      <c r="HO116" s="97">
        <f>Juniori!HO34</f>
        <v>0</v>
      </c>
      <c r="HP116" s="97">
        <f>Juniori!HP34</f>
        <v>0</v>
      </c>
      <c r="HQ116" s="97">
        <f>Juniori!HQ34</f>
        <v>0</v>
      </c>
      <c r="HR116" s="97">
        <f>Juniori!HR34</f>
        <v>0</v>
      </c>
      <c r="HS116" s="97">
        <f>Juniori!HS34</f>
        <v>0</v>
      </c>
      <c r="HT116" s="97">
        <f>Juniori!HT34</f>
        <v>0</v>
      </c>
      <c r="HU116" s="97">
        <f>Juniori!HU34</f>
        <v>0</v>
      </c>
      <c r="HV116" s="97">
        <f>Juniori!HV34</f>
        <v>0</v>
      </c>
      <c r="HW116" s="97">
        <f>Juniori!HW34</f>
        <v>0</v>
      </c>
      <c r="HX116" s="97">
        <f>Juniori!HX34</f>
        <v>0</v>
      </c>
      <c r="HY116" s="97">
        <f>Juniori!HY34</f>
        <v>0</v>
      </c>
      <c r="HZ116" s="97">
        <f>Juniori!HZ34</f>
        <v>0</v>
      </c>
      <c r="IA116" s="97">
        <f>Juniori!IA34</f>
        <v>0</v>
      </c>
      <c r="IB116" s="97">
        <f>Juniori!IB34</f>
        <v>0</v>
      </c>
      <c r="IC116" s="97">
        <f>Juniori!IC34</f>
        <v>0</v>
      </c>
      <c r="ID116" s="97">
        <f>Juniori!ID34</f>
        <v>0</v>
      </c>
      <c r="IE116" s="97">
        <f>Juniori!IE34</f>
        <v>0</v>
      </c>
      <c r="IF116" s="97">
        <f>Juniori!IF34</f>
        <v>0</v>
      </c>
      <c r="IG116" s="97">
        <f>Juniori!IG34</f>
        <v>0</v>
      </c>
      <c r="IH116" s="97">
        <f>Juniori!IH34</f>
        <v>0</v>
      </c>
      <c r="II116" s="97">
        <f>Juniori!II34</f>
        <v>0</v>
      </c>
      <c r="IJ116" s="97">
        <f>Juniori!IJ34</f>
        <v>0</v>
      </c>
      <c r="IK116" s="97">
        <f>Juniori!IK34</f>
        <v>0</v>
      </c>
      <c r="IL116" s="97">
        <f>Juniori!IL34</f>
        <v>0</v>
      </c>
      <c r="IM116" s="97">
        <f>Juniori!IM34</f>
        <v>0</v>
      </c>
      <c r="IN116" s="97">
        <f>Juniori!IN34</f>
        <v>0</v>
      </c>
      <c r="IO116" s="97">
        <f>Juniori!IO34</f>
        <v>0</v>
      </c>
      <c r="IP116" s="97">
        <f>Juniori!IP34</f>
        <v>0</v>
      </c>
      <c r="IQ116" s="97">
        <f>Juniori!IQ34</f>
        <v>0</v>
      </c>
      <c r="IR116" s="97">
        <f>Juniori!IR34</f>
        <v>0</v>
      </c>
      <c r="IS116" s="97">
        <f>Juniori!IS34</f>
        <v>0</v>
      </c>
      <c r="IT116" s="97">
        <f>Juniori!IT34</f>
        <v>0</v>
      </c>
      <c r="IU116" s="97">
        <f>Juniori!IU34</f>
        <v>0</v>
      </c>
      <c r="IV116" s="97">
        <f>Juniori!IV34</f>
        <v>0</v>
      </c>
      <c r="IW116" s="97">
        <f>Juniori!IW34</f>
        <v>0</v>
      </c>
      <c r="IX116" s="97">
        <f>Juniori!IX34</f>
        <v>0</v>
      </c>
      <c r="IY116" s="97">
        <f>Juniori!IY34</f>
        <v>0</v>
      </c>
      <c r="IZ116" s="97">
        <f>Juniori!IZ34</f>
        <v>0</v>
      </c>
      <c r="JA116" s="97">
        <f>Juniori!JA34</f>
        <v>0</v>
      </c>
      <c r="JB116" s="97">
        <f>Juniori!JB34</f>
        <v>0</v>
      </c>
      <c r="JC116" s="97">
        <f>Juniori!JC34</f>
        <v>0</v>
      </c>
      <c r="JD116" s="97">
        <f>Juniori!JD34</f>
        <v>0</v>
      </c>
      <c r="JE116" s="97">
        <f>Juniori!JE34</f>
        <v>0</v>
      </c>
      <c r="JF116" s="97">
        <f>Juniori!JF34</f>
        <v>0</v>
      </c>
      <c r="JG116" s="97">
        <f>Juniori!JG34</f>
        <v>0</v>
      </c>
      <c r="JH116" s="97">
        <f>Juniori!JH34</f>
        <v>0</v>
      </c>
      <c r="JI116" s="97">
        <f>Juniori!JI34</f>
        <v>0</v>
      </c>
      <c r="JJ116" s="97">
        <f>Juniori!JJ34</f>
        <v>0</v>
      </c>
      <c r="JK116" s="97">
        <f>Juniori!JK34</f>
        <v>0</v>
      </c>
      <c r="JL116" s="97">
        <f>Juniori!JL34</f>
        <v>0</v>
      </c>
      <c r="JM116" s="97">
        <f>Juniori!JM34</f>
        <v>0</v>
      </c>
      <c r="JN116" s="97">
        <f>Juniori!JN34</f>
        <v>0</v>
      </c>
      <c r="JO116" s="97">
        <f>Juniori!JO34</f>
        <v>0</v>
      </c>
      <c r="JP116" s="97">
        <f>Juniori!JP34</f>
        <v>0</v>
      </c>
      <c r="JQ116" s="97">
        <f>Juniori!JQ34</f>
        <v>0</v>
      </c>
      <c r="JR116" s="97">
        <f>Juniori!JR34</f>
        <v>0</v>
      </c>
      <c r="JS116" s="97">
        <f>Juniori!JS34</f>
        <v>0</v>
      </c>
      <c r="JT116" s="97">
        <f>Juniori!JT34</f>
        <v>0</v>
      </c>
      <c r="JU116" s="97">
        <f>Juniori!JU34</f>
        <v>0</v>
      </c>
      <c r="JV116" s="97">
        <f>Juniori!JV34</f>
        <v>0</v>
      </c>
      <c r="JW116" s="97">
        <f>Juniori!JW34</f>
        <v>0</v>
      </c>
      <c r="JX116" s="97">
        <f>Juniori!JX34</f>
        <v>0</v>
      </c>
      <c r="JY116" s="97">
        <f>Juniori!JY34</f>
        <v>0</v>
      </c>
      <c r="JZ116" s="97">
        <f>Juniori!JZ34</f>
        <v>0</v>
      </c>
      <c r="KA116" s="97">
        <f>Juniori!KA34</f>
        <v>0</v>
      </c>
      <c r="KB116" s="97">
        <f>Juniori!KB34</f>
        <v>0</v>
      </c>
      <c r="KC116" s="97">
        <f>Juniori!KC34</f>
        <v>0</v>
      </c>
      <c r="KD116" s="97">
        <f>Juniori!KD34</f>
        <v>0</v>
      </c>
      <c r="KE116" s="97">
        <f>Juniori!KE34</f>
        <v>0</v>
      </c>
      <c r="KF116" s="97">
        <f>Juniori!KF34</f>
        <v>0</v>
      </c>
      <c r="KG116" s="97">
        <f>Juniori!KG34</f>
        <v>0</v>
      </c>
      <c r="KH116" s="97">
        <f>Juniori!KH34</f>
        <v>0</v>
      </c>
      <c r="KI116" s="97">
        <f>Juniori!KI34</f>
        <v>0</v>
      </c>
      <c r="KJ116" s="97">
        <f>Juniori!KJ34</f>
        <v>0</v>
      </c>
      <c r="KK116" s="97">
        <f>Juniori!KK34</f>
        <v>0</v>
      </c>
      <c r="KL116" s="97">
        <f>Juniori!KL34</f>
        <v>0</v>
      </c>
      <c r="KM116" s="97">
        <f>Juniori!KM34</f>
        <v>0</v>
      </c>
      <c r="KN116" s="97">
        <f>Juniori!KN34</f>
        <v>0</v>
      </c>
      <c r="KO116" s="97">
        <f>Juniori!KO34</f>
        <v>0</v>
      </c>
      <c r="KP116" s="97">
        <f>Juniori!KP34</f>
        <v>0</v>
      </c>
      <c r="KQ116" s="97">
        <f>Juniori!KQ34</f>
        <v>0</v>
      </c>
      <c r="KR116" s="97">
        <f>Juniori!KR34</f>
        <v>0</v>
      </c>
      <c r="KS116" s="97">
        <f>Juniori!KS34</f>
        <v>0</v>
      </c>
      <c r="KT116" s="97">
        <f>Juniori!KT34</f>
        <v>0</v>
      </c>
      <c r="KU116" s="97">
        <f>Juniori!KU34</f>
        <v>0</v>
      </c>
      <c r="KV116" s="97">
        <f>Juniori!KV34</f>
        <v>0</v>
      </c>
      <c r="KW116" s="97">
        <f>Juniori!KW34</f>
        <v>0</v>
      </c>
      <c r="KX116" s="97">
        <f>Juniori!KX34</f>
        <v>0</v>
      </c>
      <c r="KY116" s="97">
        <f>Juniori!KY34</f>
        <v>0</v>
      </c>
      <c r="KZ116" s="97">
        <f>Juniori!KZ34</f>
        <v>0</v>
      </c>
      <c r="LA116" s="97">
        <f>Juniori!LA34</f>
        <v>0</v>
      </c>
      <c r="LB116" s="97">
        <f>Juniori!LB34</f>
        <v>0</v>
      </c>
      <c r="LC116" s="97">
        <f>Juniori!LC34</f>
        <v>0</v>
      </c>
      <c r="LD116" s="97">
        <f>Juniori!LD34</f>
        <v>0</v>
      </c>
      <c r="LE116" s="97">
        <f>Juniori!LE34</f>
        <v>0</v>
      </c>
      <c r="LF116" s="97">
        <f>Juniori!LF34</f>
        <v>0</v>
      </c>
      <c r="LG116" s="97">
        <f>Juniori!LG34</f>
        <v>0</v>
      </c>
      <c r="LH116" s="97">
        <f>Juniori!LH34</f>
        <v>0</v>
      </c>
      <c r="LI116" s="97">
        <f>Juniori!LI34</f>
        <v>0</v>
      </c>
      <c r="LJ116" s="97">
        <f>Juniori!LJ34</f>
        <v>0</v>
      </c>
      <c r="LK116" s="97">
        <f>Juniori!LK34</f>
        <v>0</v>
      </c>
      <c r="LL116" s="97">
        <f>Juniori!LL34</f>
        <v>0</v>
      </c>
      <c r="LM116" s="97">
        <f>Juniori!LM34</f>
        <v>0</v>
      </c>
      <c r="LN116" s="97">
        <f>Juniori!LN34</f>
        <v>0</v>
      </c>
      <c r="LO116" s="97">
        <f>Juniori!LO34</f>
        <v>0</v>
      </c>
      <c r="LP116" s="97">
        <f>Juniori!LP34</f>
        <v>0</v>
      </c>
      <c r="LQ116" s="97">
        <f>Juniori!LQ34</f>
        <v>0</v>
      </c>
      <c r="LR116" s="97">
        <f>Juniori!LR34</f>
        <v>0</v>
      </c>
      <c r="LS116" s="97">
        <f>Juniori!LS34</f>
        <v>0</v>
      </c>
      <c r="LT116" s="97">
        <f>Juniori!LT34</f>
        <v>0</v>
      </c>
      <c r="LU116" s="97">
        <f>Juniori!LU34</f>
        <v>0</v>
      </c>
      <c r="LV116" s="97">
        <f>Juniori!LV34</f>
        <v>0</v>
      </c>
      <c r="LW116" s="97">
        <f>Juniori!LW34</f>
        <v>0</v>
      </c>
      <c r="LX116" s="97">
        <f>Juniori!LX34</f>
        <v>0</v>
      </c>
      <c r="LY116" s="97">
        <f>Juniori!LY34</f>
        <v>0</v>
      </c>
      <c r="LZ116" s="97">
        <f>Juniori!LZ34</f>
        <v>0</v>
      </c>
      <c r="MA116" s="97">
        <f>Juniori!MA34</f>
        <v>0</v>
      </c>
      <c r="MB116" s="97">
        <f>Juniori!MB34</f>
        <v>0</v>
      </c>
      <c r="MC116" s="97">
        <f>Juniori!MC34</f>
        <v>0</v>
      </c>
      <c r="MD116" s="97">
        <f>Juniori!MD34</f>
        <v>0</v>
      </c>
      <c r="ME116" s="97">
        <f>Juniori!ME34</f>
        <v>0</v>
      </c>
      <c r="MF116" s="97">
        <f>Juniori!MF34</f>
        <v>0</v>
      </c>
      <c r="MG116" s="97">
        <f>Juniori!MG34</f>
        <v>0</v>
      </c>
      <c r="MH116" s="97">
        <f>Juniori!MH34</f>
        <v>0</v>
      </c>
      <c r="MI116" s="97">
        <f>Juniori!MI34</f>
        <v>0</v>
      </c>
      <c r="MJ116" s="97">
        <f>Juniori!MJ34</f>
        <v>0</v>
      </c>
      <c r="MK116" s="97">
        <f>Juniori!MK34</f>
        <v>0</v>
      </c>
      <c r="ML116" s="97">
        <f>Juniori!ML34</f>
        <v>0</v>
      </c>
      <c r="MM116" s="97">
        <f>Juniori!MM34</f>
        <v>0</v>
      </c>
      <c r="MN116" s="97">
        <f>Juniori!MN34</f>
        <v>0</v>
      </c>
      <c r="MO116" s="97">
        <f>Juniori!MO34</f>
        <v>0</v>
      </c>
      <c r="MP116" s="97">
        <f>Juniori!MP34</f>
        <v>0</v>
      </c>
      <c r="MQ116" s="97">
        <f>Juniori!MQ34</f>
        <v>0</v>
      </c>
      <c r="MR116" s="97">
        <f>Juniori!MR34</f>
        <v>0</v>
      </c>
      <c r="MS116" s="97">
        <f>Juniori!MS34</f>
        <v>0</v>
      </c>
      <c r="MT116" s="97">
        <f>Juniori!MT34</f>
        <v>0</v>
      </c>
      <c r="MU116" s="97">
        <f>Juniori!MU34</f>
        <v>0</v>
      </c>
      <c r="MV116" s="97">
        <f>Juniori!MV34</f>
        <v>0</v>
      </c>
      <c r="MW116" s="97">
        <f>Juniori!MW34</f>
        <v>0</v>
      </c>
      <c r="MX116" s="97">
        <f>Juniori!MX34</f>
        <v>0</v>
      </c>
      <c r="MY116" s="97">
        <f>Juniori!MY34</f>
        <v>0</v>
      </c>
      <c r="MZ116" s="97">
        <f>Juniori!MZ34</f>
        <v>0</v>
      </c>
      <c r="NA116" s="97">
        <f>Juniori!NA34</f>
        <v>0</v>
      </c>
      <c r="NB116" s="97">
        <f>Juniori!NB34</f>
        <v>0</v>
      </c>
      <c r="NC116" s="97">
        <f>Juniori!NC34</f>
        <v>0</v>
      </c>
      <c r="ND116" s="97">
        <f>Juniori!ND34</f>
        <v>0</v>
      </c>
      <c r="NE116" s="97">
        <f>Juniori!NE34</f>
        <v>0</v>
      </c>
      <c r="NF116" s="97">
        <f>Juniori!NF34</f>
        <v>0</v>
      </c>
      <c r="NG116" s="97">
        <f>Juniori!NG34</f>
        <v>0</v>
      </c>
      <c r="NH116" s="97">
        <f>Juniori!NH34</f>
        <v>0</v>
      </c>
      <c r="NI116" s="97">
        <f>Juniori!NI34</f>
        <v>0</v>
      </c>
      <c r="NJ116" s="97">
        <f>Juniori!NJ34</f>
        <v>0</v>
      </c>
      <c r="NK116" s="97">
        <f>Juniori!NK34</f>
        <v>0</v>
      </c>
      <c r="NL116" s="97">
        <f>Juniori!NL34</f>
        <v>0</v>
      </c>
      <c r="NM116" s="97">
        <f>Juniori!NM34</f>
        <v>0</v>
      </c>
      <c r="NN116" s="97">
        <f>Juniori!NN34</f>
        <v>0</v>
      </c>
      <c r="NO116" s="97">
        <f>Juniori!NO34</f>
        <v>0</v>
      </c>
      <c r="NP116" s="97">
        <f>Juniori!NP34</f>
        <v>0</v>
      </c>
      <c r="NQ116" s="97">
        <f>Juniori!NQ34</f>
        <v>0</v>
      </c>
      <c r="NR116" s="97">
        <f>Juniori!NR34</f>
        <v>0</v>
      </c>
      <c r="NS116" s="97">
        <f>Juniori!NS34</f>
        <v>0</v>
      </c>
      <c r="NT116" s="97">
        <f>Juniori!NT34</f>
        <v>0</v>
      </c>
      <c r="NU116" s="97">
        <f>Juniori!NU34</f>
        <v>0</v>
      </c>
      <c r="NV116" s="97">
        <f>Juniori!NV34</f>
        <v>0</v>
      </c>
      <c r="NW116" s="97">
        <f>Juniori!NW34</f>
        <v>0</v>
      </c>
      <c r="NX116" s="97">
        <f>Juniori!NX34</f>
        <v>0</v>
      </c>
      <c r="NY116" s="97">
        <f>Juniori!NY34</f>
        <v>0</v>
      </c>
      <c r="NZ116" s="97">
        <f>Juniori!NZ34</f>
        <v>0</v>
      </c>
      <c r="OA116" s="97">
        <f>Juniori!OA34</f>
        <v>0</v>
      </c>
      <c r="OB116" s="97">
        <f>Juniori!OB34</f>
        <v>0</v>
      </c>
      <c r="OC116" s="97">
        <f>Juniori!OC34</f>
        <v>0</v>
      </c>
      <c r="OD116" s="97">
        <f>Juniori!OD34</f>
        <v>0</v>
      </c>
      <c r="OE116" s="97">
        <f>Juniori!OE34</f>
        <v>0</v>
      </c>
      <c r="OF116" s="97">
        <f>Juniori!OF34</f>
        <v>0</v>
      </c>
      <c r="OG116" s="97">
        <f>Juniori!OG34</f>
        <v>0</v>
      </c>
      <c r="OH116" s="97">
        <f>Juniori!OH34</f>
        <v>0</v>
      </c>
      <c r="OI116" s="97">
        <f>Juniori!OI34</f>
        <v>0</v>
      </c>
      <c r="OJ116" s="97">
        <f>Juniori!OJ34</f>
        <v>0</v>
      </c>
      <c r="OK116" s="97">
        <f>Juniori!OK34</f>
        <v>0</v>
      </c>
      <c r="OL116" s="97">
        <f>Juniori!OL34</f>
        <v>0</v>
      </c>
      <c r="OM116" s="97">
        <f>Juniori!OM34</f>
        <v>0</v>
      </c>
      <c r="ON116" s="97">
        <f>Juniori!ON34</f>
        <v>0</v>
      </c>
      <c r="OO116" s="97">
        <f>Juniori!OO34</f>
        <v>0</v>
      </c>
      <c r="OP116" s="97">
        <f>Juniori!OP34</f>
        <v>0</v>
      </c>
      <c r="OQ116" s="97">
        <f>Juniori!OQ34</f>
        <v>0</v>
      </c>
      <c r="OR116" s="97">
        <f>Juniori!OR34</f>
        <v>0</v>
      </c>
      <c r="OS116" s="97">
        <f>Juniori!OS34</f>
        <v>0</v>
      </c>
      <c r="OT116" s="97">
        <f>Juniori!OT34</f>
        <v>0</v>
      </c>
      <c r="OU116" s="97">
        <f>Juniori!OU34</f>
        <v>0</v>
      </c>
      <c r="OV116" s="97">
        <f>Juniori!OV34</f>
        <v>0</v>
      </c>
      <c r="OW116" s="97">
        <f>Juniori!OW34</f>
        <v>0</v>
      </c>
      <c r="OX116" s="97">
        <f>Juniori!OX34</f>
        <v>0</v>
      </c>
      <c r="OY116" s="97">
        <f>Juniori!OY34</f>
        <v>0</v>
      </c>
      <c r="OZ116" s="97">
        <f>Juniori!OZ34</f>
        <v>0</v>
      </c>
      <c r="PA116" s="97">
        <f>Juniori!PA34</f>
        <v>0</v>
      </c>
      <c r="PB116" s="97">
        <f>Juniori!PB34</f>
        <v>0</v>
      </c>
      <c r="PC116" s="97">
        <f>Juniori!PC34</f>
        <v>0</v>
      </c>
      <c r="PD116" s="97">
        <f>Juniori!PD34</f>
        <v>0</v>
      </c>
      <c r="PE116" s="97">
        <f>Juniori!PE34</f>
        <v>0</v>
      </c>
      <c r="PF116" s="97">
        <f>Juniori!PF34</f>
        <v>0</v>
      </c>
      <c r="PG116" s="97">
        <f>Juniori!PG34</f>
        <v>0</v>
      </c>
      <c r="PH116" s="97">
        <f>Juniori!PH34</f>
        <v>0</v>
      </c>
      <c r="PI116" s="97">
        <f>Juniori!PI34</f>
        <v>0</v>
      </c>
      <c r="PJ116" s="97">
        <f>Juniori!PJ34</f>
        <v>0</v>
      </c>
      <c r="PK116" s="97">
        <f>Juniori!PK34</f>
        <v>0</v>
      </c>
      <c r="PL116" s="97">
        <f>Juniori!PL34</f>
        <v>0</v>
      </c>
      <c r="PM116" s="97">
        <f>Juniori!PM34</f>
        <v>0</v>
      </c>
      <c r="PN116" s="97">
        <f>Juniori!PN34</f>
        <v>0</v>
      </c>
      <c r="PO116" s="97">
        <f>Juniori!PO34</f>
        <v>0</v>
      </c>
      <c r="PP116" s="97">
        <f>Juniori!PP34</f>
        <v>0</v>
      </c>
      <c r="PQ116" s="97">
        <f>Juniori!PQ34</f>
        <v>0</v>
      </c>
      <c r="PR116" s="97">
        <f>Juniori!PR34</f>
        <v>0</v>
      </c>
      <c r="PS116" s="97">
        <f>Juniori!PS34</f>
        <v>0</v>
      </c>
      <c r="PT116" s="97">
        <f>Juniori!PT34</f>
        <v>0</v>
      </c>
      <c r="PU116" s="97">
        <f>Juniori!PU34</f>
        <v>0</v>
      </c>
      <c r="PV116" s="97">
        <f>Juniori!PV34</f>
        <v>0</v>
      </c>
      <c r="PW116" s="97">
        <f>Juniori!PW34</f>
        <v>0</v>
      </c>
      <c r="PX116" s="97">
        <f>Juniori!PX34</f>
        <v>0</v>
      </c>
      <c r="PY116" s="97">
        <f>Juniori!PY34</f>
        <v>0</v>
      </c>
      <c r="PZ116" s="97">
        <f>Juniori!PZ34</f>
        <v>0</v>
      </c>
      <c r="QA116" s="97">
        <f>Juniori!QA34</f>
        <v>0</v>
      </c>
      <c r="QB116" s="97">
        <f>Juniori!QB34</f>
        <v>0</v>
      </c>
      <c r="QC116" s="97">
        <f>Juniori!QC34</f>
        <v>0</v>
      </c>
      <c r="QD116" s="97">
        <f>Juniori!QD34</f>
        <v>0</v>
      </c>
      <c r="QE116" s="97">
        <f>Juniori!QE34</f>
        <v>0</v>
      </c>
      <c r="QF116" s="97">
        <f>Juniori!QF34</f>
        <v>0</v>
      </c>
      <c r="QG116" s="97">
        <f>Juniori!QG34</f>
        <v>0</v>
      </c>
      <c r="QH116" s="97">
        <f>Juniori!QH34</f>
        <v>0</v>
      </c>
      <c r="QI116" s="97">
        <f>Juniori!QI34</f>
        <v>0</v>
      </c>
      <c r="QJ116" s="97">
        <f>Juniori!QJ34</f>
        <v>0</v>
      </c>
      <c r="QK116" s="97">
        <f>Juniori!QK34</f>
        <v>0</v>
      </c>
      <c r="QL116" s="97">
        <f>Juniori!QL34</f>
        <v>0</v>
      </c>
      <c r="QM116" s="97">
        <f>Juniori!QM34</f>
        <v>0</v>
      </c>
      <c r="QN116" s="97">
        <f>Juniori!QN34</f>
        <v>0</v>
      </c>
      <c r="QO116" s="97">
        <f>Juniori!QO34</f>
        <v>0</v>
      </c>
      <c r="QP116" s="97">
        <f>Juniori!QP34</f>
        <v>0</v>
      </c>
      <c r="QQ116" s="97">
        <f>Juniori!QQ34</f>
        <v>0</v>
      </c>
      <c r="QR116" s="97">
        <f>Juniori!QR34</f>
        <v>0</v>
      </c>
      <c r="QS116" s="97">
        <f>Juniori!QS34</f>
        <v>0</v>
      </c>
      <c r="QT116" s="97">
        <f>Juniori!QT34</f>
        <v>0</v>
      </c>
      <c r="QU116" s="97">
        <f>Juniori!QU34</f>
        <v>0</v>
      </c>
      <c r="QV116" s="97">
        <f>Juniori!QV34</f>
        <v>0</v>
      </c>
      <c r="QW116" s="97">
        <f>Juniori!QW34</f>
        <v>0</v>
      </c>
      <c r="QX116" s="97">
        <f>Juniori!QX34</f>
        <v>0</v>
      </c>
      <c r="QY116" s="97">
        <f>Juniori!QY34</f>
        <v>0</v>
      </c>
      <c r="QZ116" s="97">
        <f>Juniori!QZ34</f>
        <v>0</v>
      </c>
      <c r="RA116" s="97">
        <f>Juniori!RA34</f>
        <v>0</v>
      </c>
      <c r="RB116" s="97">
        <f>Juniori!RB34</f>
        <v>0</v>
      </c>
      <c r="RC116" s="97">
        <f>Juniori!RC34</f>
        <v>0</v>
      </c>
      <c r="RD116" s="97">
        <f>Juniori!RD34</f>
        <v>0</v>
      </c>
      <c r="RE116" s="97">
        <f>Juniori!RE34</f>
        <v>0</v>
      </c>
      <c r="RF116" s="97">
        <f>Juniori!RF34</f>
        <v>0</v>
      </c>
      <c r="RG116" s="97">
        <f>Juniori!RG34</f>
        <v>0</v>
      </c>
      <c r="RH116" s="97">
        <f>Juniori!RH34</f>
        <v>0</v>
      </c>
      <c r="RI116" s="97">
        <f>Juniori!RI34</f>
        <v>0</v>
      </c>
      <c r="RJ116" s="97">
        <f>Juniori!RJ34</f>
        <v>0</v>
      </c>
      <c r="RK116" s="97">
        <f>Juniori!RK34</f>
        <v>0</v>
      </c>
      <c r="RL116" s="97">
        <f>Juniori!RL34</f>
        <v>0</v>
      </c>
      <c r="RM116" s="97">
        <f>Juniori!RM34</f>
        <v>0</v>
      </c>
      <c r="RN116" s="97">
        <f>Juniori!RN34</f>
        <v>0</v>
      </c>
      <c r="RO116" s="97">
        <f>Juniori!RO34</f>
        <v>0</v>
      </c>
      <c r="RP116" s="97">
        <f>Juniori!RP34</f>
        <v>0</v>
      </c>
      <c r="RQ116" s="97">
        <f>Juniori!RQ34</f>
        <v>0</v>
      </c>
      <c r="RR116" s="97">
        <f>Juniori!RR34</f>
        <v>0</v>
      </c>
      <c r="RS116" s="97">
        <f>Juniori!RS34</f>
        <v>0</v>
      </c>
      <c r="RT116" s="97">
        <f>Juniori!RT34</f>
        <v>0</v>
      </c>
      <c r="RU116" s="97">
        <f>Juniori!RU34</f>
        <v>0</v>
      </c>
      <c r="RV116" s="97">
        <f>Juniori!RV34</f>
        <v>0</v>
      </c>
      <c r="RW116" s="97">
        <f>Juniori!RW34</f>
        <v>0</v>
      </c>
      <c r="RX116" s="97">
        <f>Juniori!RX34</f>
        <v>0</v>
      </c>
      <c r="RY116" s="97">
        <f>Juniori!RY34</f>
        <v>0</v>
      </c>
      <c r="RZ116" s="97">
        <f>Juniori!RZ34</f>
        <v>0</v>
      </c>
      <c r="SA116" s="97">
        <f>Juniori!SA34</f>
        <v>0</v>
      </c>
      <c r="SB116" s="97">
        <f>Juniori!SB34</f>
        <v>0</v>
      </c>
      <c r="SC116" s="97">
        <f>Juniori!SC34</f>
        <v>0</v>
      </c>
      <c r="SD116" s="97">
        <f>Juniori!SD34</f>
        <v>0</v>
      </c>
      <c r="SE116" s="97">
        <f>Juniori!SE34</f>
        <v>0</v>
      </c>
      <c r="SF116" s="97">
        <f>Juniori!SF34</f>
        <v>0</v>
      </c>
      <c r="SG116" s="97">
        <f>Juniori!SG34</f>
        <v>0</v>
      </c>
      <c r="SH116" s="97">
        <f>Juniori!SH34</f>
        <v>0</v>
      </c>
      <c r="SI116" s="97">
        <f>Juniori!SI34</f>
        <v>0</v>
      </c>
      <c r="SJ116" s="97">
        <f>Juniori!SJ34</f>
        <v>0</v>
      </c>
      <c r="SK116" s="97">
        <f>Juniori!SK34</f>
        <v>0</v>
      </c>
      <c r="SL116" s="97">
        <f>Juniori!SL34</f>
        <v>0</v>
      </c>
      <c r="SM116" s="97">
        <f>Juniori!SM34</f>
        <v>0</v>
      </c>
      <c r="SN116" s="97">
        <f>Juniori!SN34</f>
        <v>0</v>
      </c>
      <c r="SO116" s="97">
        <f>Juniori!SO34</f>
        <v>0</v>
      </c>
      <c r="SP116" s="97">
        <f>Juniori!SP34</f>
        <v>0</v>
      </c>
      <c r="SQ116" s="97">
        <f>Juniori!SQ34</f>
        <v>0</v>
      </c>
      <c r="SR116" s="97">
        <f>Juniori!SR34</f>
        <v>0</v>
      </c>
      <c r="SS116" s="97">
        <f>Juniori!SS34</f>
        <v>0</v>
      </c>
      <c r="ST116" s="97">
        <f>Juniori!ST34</f>
        <v>0</v>
      </c>
      <c r="SU116" s="97">
        <f>Juniori!SU34</f>
        <v>0</v>
      </c>
      <c r="SV116" s="97">
        <f>Juniori!SV34</f>
        <v>0</v>
      </c>
      <c r="SW116" s="97">
        <f>Juniori!SW34</f>
        <v>0</v>
      </c>
      <c r="SX116" s="97">
        <f>Juniori!SX34</f>
        <v>0</v>
      </c>
      <c r="SY116" s="97">
        <f>Juniori!SY34</f>
        <v>0</v>
      </c>
      <c r="SZ116" s="97">
        <f>Juniori!SZ34</f>
        <v>0</v>
      </c>
      <c r="TA116" s="97">
        <f>Juniori!TA34</f>
        <v>0</v>
      </c>
      <c r="TB116" s="97">
        <f>Juniori!TB34</f>
        <v>0</v>
      </c>
    </row>
    <row r="117" spans="1:522" s="1" customFormat="1" ht="18" customHeight="1" x14ac:dyDescent="0.2">
      <c r="A117" s="12"/>
      <c r="B117" s="31"/>
      <c r="E117" s="4" t="s">
        <v>694</v>
      </c>
      <c r="F117" s="1">
        <v>8620</v>
      </c>
      <c r="G117" s="9" t="s">
        <v>93</v>
      </c>
      <c r="H117" s="4"/>
      <c r="I117" s="1">
        <f t="shared" si="13"/>
        <v>3</v>
      </c>
      <c r="J117" s="12"/>
      <c r="K117" s="97">
        <f>Juniori!K38</f>
        <v>0</v>
      </c>
      <c r="L117" s="97">
        <f>Juniori!L38</f>
        <v>0</v>
      </c>
      <c r="M117" s="97">
        <f>Juniori!M38</f>
        <v>0</v>
      </c>
      <c r="N117" s="97">
        <f>Juniori!N38</f>
        <v>0</v>
      </c>
      <c r="O117" s="97">
        <f>Juniori!O38</f>
        <v>0</v>
      </c>
      <c r="P117" s="97">
        <f>Juniori!P38</f>
        <v>0</v>
      </c>
      <c r="Q117" s="97">
        <f>Juniori!Q38</f>
        <v>0</v>
      </c>
      <c r="R117" s="97">
        <f>Juniori!R38</f>
        <v>0</v>
      </c>
      <c r="S117" s="97">
        <f>Juniori!S38</f>
        <v>0</v>
      </c>
      <c r="T117" s="97">
        <f>Juniori!T38</f>
        <v>0</v>
      </c>
      <c r="U117" s="97">
        <f>Juniori!U38</f>
        <v>0</v>
      </c>
      <c r="V117" s="97">
        <f>Juniori!V38</f>
        <v>0</v>
      </c>
      <c r="W117" s="97">
        <f>Juniori!W38</f>
        <v>0</v>
      </c>
      <c r="X117" s="97">
        <f>Juniori!X38</f>
        <v>0</v>
      </c>
      <c r="Y117" s="97">
        <f>Juniori!Y38</f>
        <v>0</v>
      </c>
      <c r="Z117" s="97">
        <f>Juniori!Z38</f>
        <v>0</v>
      </c>
      <c r="AA117" s="97">
        <f>Juniori!AA38</f>
        <v>0</v>
      </c>
      <c r="AB117" s="97">
        <f>Juniori!AB38</f>
        <v>0</v>
      </c>
      <c r="AC117" s="97">
        <f>Juniori!AC38</f>
        <v>0</v>
      </c>
      <c r="AD117" s="97">
        <f>Juniori!AD38</f>
        <v>0</v>
      </c>
      <c r="AE117" s="97">
        <f>Juniori!AE38</f>
        <v>0</v>
      </c>
      <c r="AF117" s="97">
        <f>Juniori!AF38</f>
        <v>0</v>
      </c>
      <c r="AG117" s="97">
        <f>Juniori!AG38</f>
        <v>0</v>
      </c>
      <c r="AH117" s="97">
        <f>Juniori!AH38</f>
        <v>0</v>
      </c>
      <c r="AI117" s="97">
        <f>Juniori!AI38</f>
        <v>0</v>
      </c>
      <c r="AJ117" s="97">
        <f>Juniori!AJ38</f>
        <v>0</v>
      </c>
      <c r="AK117" s="97">
        <f>Juniori!AK38</f>
        <v>0</v>
      </c>
      <c r="AL117" s="97">
        <f>Juniori!AL38</f>
        <v>0</v>
      </c>
      <c r="AM117" s="97">
        <f>Juniori!AM38</f>
        <v>0</v>
      </c>
      <c r="AN117" s="97">
        <f>Juniori!AN38</f>
        <v>0</v>
      </c>
      <c r="AO117" s="97">
        <f>Juniori!AO38</f>
        <v>0</v>
      </c>
      <c r="AP117" s="97">
        <f>Juniori!AP38</f>
        <v>0</v>
      </c>
      <c r="AQ117" s="97">
        <f>Juniori!AQ38</f>
        <v>0</v>
      </c>
      <c r="AR117" s="97">
        <f>Juniori!AR38</f>
        <v>0</v>
      </c>
      <c r="AS117" s="97">
        <f>Juniori!AS38</f>
        <v>0</v>
      </c>
      <c r="AT117" s="97">
        <f>Juniori!AT38</f>
        <v>0</v>
      </c>
      <c r="AU117" s="97">
        <f>Juniori!AU38</f>
        <v>0</v>
      </c>
      <c r="AV117" s="97">
        <f>Juniori!AV38</f>
        <v>0</v>
      </c>
      <c r="AW117" s="97">
        <f>Juniori!AW38</f>
        <v>0</v>
      </c>
      <c r="AX117" s="97">
        <f>Juniori!AX38</f>
        <v>0</v>
      </c>
      <c r="AY117" s="97">
        <f>Juniori!AY38</f>
        <v>0</v>
      </c>
      <c r="AZ117" s="97">
        <f>Juniori!AZ38</f>
        <v>0</v>
      </c>
      <c r="BA117" s="97">
        <f>Juniori!BA38</f>
        <v>0</v>
      </c>
      <c r="BB117" s="97">
        <f>Juniori!BB38</f>
        <v>0</v>
      </c>
      <c r="BC117" s="97">
        <f>Juniori!BC38</f>
        <v>0</v>
      </c>
      <c r="BD117" s="97">
        <f>Juniori!BD38</f>
        <v>0</v>
      </c>
      <c r="BE117" s="97">
        <f>Juniori!BE38</f>
        <v>0</v>
      </c>
      <c r="BF117" s="97">
        <f>Juniori!BF38</f>
        <v>0</v>
      </c>
      <c r="BG117" s="97">
        <f>Juniori!BG38</f>
        <v>0</v>
      </c>
      <c r="BH117" s="97">
        <f>Juniori!BH38</f>
        <v>0</v>
      </c>
      <c r="BI117" s="97">
        <f>Juniori!BI38</f>
        <v>0</v>
      </c>
      <c r="BJ117" s="97">
        <f>Juniori!BJ38</f>
        <v>0</v>
      </c>
      <c r="BK117" s="97">
        <f>Juniori!BK38</f>
        <v>0</v>
      </c>
      <c r="BL117" s="97">
        <f>Juniori!BL38</f>
        <v>0</v>
      </c>
      <c r="BM117" s="97">
        <f>Juniori!BM38</f>
        <v>0</v>
      </c>
      <c r="BN117" s="97">
        <f>Juniori!BN38</f>
        <v>0</v>
      </c>
      <c r="BO117" s="97">
        <f>Juniori!BO38</f>
        <v>0</v>
      </c>
      <c r="BP117" s="97">
        <f>Juniori!BP38</f>
        <v>0</v>
      </c>
      <c r="BQ117" s="97">
        <f>Juniori!BQ38</f>
        <v>0</v>
      </c>
      <c r="BR117" s="97">
        <f>Juniori!BR38</f>
        <v>0</v>
      </c>
      <c r="BS117" s="97">
        <f>Juniori!BS38</f>
        <v>0</v>
      </c>
      <c r="BT117" s="97">
        <f>Juniori!BT38</f>
        <v>0</v>
      </c>
      <c r="BU117" s="97">
        <f>Juniori!BU38</f>
        <v>0</v>
      </c>
      <c r="BV117" s="97">
        <f>Juniori!BV38</f>
        <v>0</v>
      </c>
      <c r="BW117" s="97">
        <f>Juniori!BW38</f>
        <v>0</v>
      </c>
      <c r="BX117" s="97">
        <f>Juniori!BX38</f>
        <v>0</v>
      </c>
      <c r="BY117" s="97">
        <f>Juniori!BY38</f>
        <v>0</v>
      </c>
      <c r="BZ117" s="97">
        <f>Juniori!BZ38</f>
        <v>0</v>
      </c>
      <c r="CA117" s="97">
        <f>Juniori!CA38</f>
        <v>0</v>
      </c>
      <c r="CB117" s="97">
        <f>Juniori!CB38</f>
        <v>0</v>
      </c>
      <c r="CC117" s="97">
        <f>Juniori!CC38</f>
        <v>0</v>
      </c>
      <c r="CD117" s="97">
        <f>Juniori!CD38</f>
        <v>0</v>
      </c>
      <c r="CE117" s="97">
        <f>Juniori!CE38</f>
        <v>0</v>
      </c>
      <c r="CF117" s="97">
        <f>Juniori!CF38</f>
        <v>0</v>
      </c>
      <c r="CG117" s="97">
        <f>Juniori!CG38</f>
        <v>0</v>
      </c>
      <c r="CH117" s="97">
        <f>Juniori!CH38</f>
        <v>0</v>
      </c>
      <c r="CI117" s="97">
        <f>Juniori!CI38</f>
        <v>0</v>
      </c>
      <c r="CJ117" s="97">
        <f>Juniori!CJ38</f>
        <v>0</v>
      </c>
      <c r="CK117" s="97">
        <f>Juniori!CK38</f>
        <v>0</v>
      </c>
      <c r="CL117" s="97">
        <f>Juniori!CL38</f>
        <v>0</v>
      </c>
      <c r="CM117" s="97">
        <f>Juniori!CM38</f>
        <v>0</v>
      </c>
      <c r="CN117" s="97">
        <f>Juniori!CN38</f>
        <v>0</v>
      </c>
      <c r="CO117" s="97">
        <f>Juniori!CO38</f>
        <v>0</v>
      </c>
      <c r="CP117" s="97">
        <f>Juniori!CP38</f>
        <v>0</v>
      </c>
      <c r="CQ117" s="97">
        <f>Juniori!CQ38</f>
        <v>0</v>
      </c>
      <c r="CR117" s="97">
        <f>Juniori!CR38</f>
        <v>0</v>
      </c>
      <c r="CS117" s="97">
        <f>Juniori!CS38</f>
        <v>0</v>
      </c>
      <c r="CT117" s="97">
        <f>Juniori!CT38</f>
        <v>0</v>
      </c>
      <c r="CU117" s="97">
        <f>Juniori!CU38</f>
        <v>0</v>
      </c>
      <c r="CV117" s="97">
        <f>Juniori!CV38</f>
        <v>0</v>
      </c>
      <c r="CW117" s="97">
        <f>Juniori!CW38</f>
        <v>0</v>
      </c>
      <c r="CX117" s="97">
        <f>Juniori!CX38</f>
        <v>0</v>
      </c>
      <c r="CY117" s="97">
        <f>Juniori!CY38</f>
        <v>0</v>
      </c>
      <c r="CZ117" s="97">
        <f>Juniori!CZ38</f>
        <v>0</v>
      </c>
      <c r="DA117" s="97">
        <f>Juniori!DA38</f>
        <v>0</v>
      </c>
      <c r="DB117" s="97">
        <f>Juniori!DB38</f>
        <v>0</v>
      </c>
      <c r="DC117" s="97">
        <f>Juniori!DC38</f>
        <v>0</v>
      </c>
      <c r="DD117" s="97">
        <f>Juniori!DD38</f>
        <v>0</v>
      </c>
      <c r="DE117" s="97">
        <f>Juniori!DE38</f>
        <v>0</v>
      </c>
      <c r="DF117" s="97">
        <f>Juniori!DF38</f>
        <v>0</v>
      </c>
      <c r="DG117" s="97">
        <f>Juniori!DG38</f>
        <v>0</v>
      </c>
      <c r="DH117" s="97">
        <f>Juniori!DH38</f>
        <v>0</v>
      </c>
      <c r="DI117" s="97">
        <f>Juniori!DI38</f>
        <v>0</v>
      </c>
      <c r="DJ117" s="97">
        <f>Juniori!DJ38</f>
        <v>0</v>
      </c>
      <c r="DK117" s="97">
        <f>Juniori!DK38</f>
        <v>0</v>
      </c>
      <c r="DL117" s="97">
        <f>Juniori!DL38</f>
        <v>0</v>
      </c>
      <c r="DM117" s="97">
        <f>Juniori!DM38</f>
        <v>0</v>
      </c>
      <c r="DN117" s="97">
        <f>Juniori!DN38</f>
        <v>0</v>
      </c>
      <c r="DO117" s="97">
        <f>Juniori!DO38</f>
        <v>0</v>
      </c>
      <c r="DP117" s="97">
        <f>Juniori!DP38</f>
        <v>0</v>
      </c>
      <c r="DQ117" s="97">
        <f>Juniori!DQ38</f>
        <v>0</v>
      </c>
      <c r="DR117" s="97">
        <f>Juniori!DR38</f>
        <v>0</v>
      </c>
      <c r="DS117" s="97">
        <f>Juniori!DS38</f>
        <v>0</v>
      </c>
      <c r="DT117" s="97">
        <f>Juniori!DT38</f>
        <v>0</v>
      </c>
      <c r="DU117" s="97">
        <f>Juniori!DU38</f>
        <v>0</v>
      </c>
      <c r="DV117" s="97">
        <f>Juniori!DV38</f>
        <v>0</v>
      </c>
      <c r="DW117" s="97">
        <f>Juniori!DW38</f>
        <v>0</v>
      </c>
      <c r="DX117" s="97">
        <f>Juniori!DX38</f>
        <v>0</v>
      </c>
      <c r="DY117" s="97">
        <f>Juniori!DY38</f>
        <v>0</v>
      </c>
      <c r="DZ117" s="97">
        <f>Juniori!DZ38</f>
        <v>0</v>
      </c>
      <c r="EA117" s="97">
        <f>Juniori!EA38</f>
        <v>0</v>
      </c>
      <c r="EB117" s="97">
        <f>Juniori!EB38</f>
        <v>0</v>
      </c>
      <c r="EC117" s="97">
        <f>Juniori!EC38</f>
        <v>0</v>
      </c>
      <c r="ED117" s="97">
        <f>Juniori!ED38</f>
        <v>0</v>
      </c>
      <c r="EE117" s="97">
        <f>Juniori!EE38</f>
        <v>0</v>
      </c>
      <c r="EF117" s="97">
        <f>Juniori!EF38</f>
        <v>0</v>
      </c>
      <c r="EG117" s="97">
        <f>Juniori!EG38</f>
        <v>0</v>
      </c>
      <c r="EH117" s="97">
        <f>Juniori!EH38</f>
        <v>0</v>
      </c>
      <c r="EI117" s="97">
        <f>Juniori!EI38</f>
        <v>0</v>
      </c>
      <c r="EJ117" s="97">
        <f>Juniori!EJ38</f>
        <v>0</v>
      </c>
      <c r="EK117" s="97">
        <f>Juniori!EK38</f>
        <v>0</v>
      </c>
      <c r="EL117" s="97">
        <f>Juniori!EL38</f>
        <v>0</v>
      </c>
      <c r="EM117" s="97">
        <f>Juniori!EM38</f>
        <v>0</v>
      </c>
      <c r="EN117" s="97">
        <f>Juniori!EN38</f>
        <v>0</v>
      </c>
      <c r="EO117" s="97">
        <f>Juniori!EO38</f>
        <v>0</v>
      </c>
      <c r="EP117" s="97">
        <f>Juniori!EP38</f>
        <v>0</v>
      </c>
      <c r="EQ117" s="97">
        <f>Juniori!EQ38</f>
        <v>0</v>
      </c>
      <c r="ER117" s="97">
        <f>Juniori!ER38</f>
        <v>0</v>
      </c>
      <c r="ES117" s="97">
        <f>Juniori!ES38</f>
        <v>0</v>
      </c>
      <c r="ET117" s="97">
        <f>Juniori!ET38</f>
        <v>0</v>
      </c>
      <c r="EU117" s="97">
        <f>Juniori!EU38</f>
        <v>0</v>
      </c>
      <c r="EV117" s="97">
        <f>Juniori!EV38</f>
        <v>0</v>
      </c>
      <c r="EW117" s="97">
        <f>Juniori!EW38</f>
        <v>0</v>
      </c>
      <c r="EX117" s="97">
        <f>Juniori!EX38</f>
        <v>0</v>
      </c>
      <c r="EY117" s="97">
        <f>Juniori!EY38</f>
        <v>0</v>
      </c>
      <c r="EZ117" s="97">
        <f>Juniori!EZ38</f>
        <v>0</v>
      </c>
      <c r="FA117" s="97">
        <f>Juniori!FA38</f>
        <v>0</v>
      </c>
      <c r="FB117" s="97">
        <f>Juniori!FB38</f>
        <v>0</v>
      </c>
      <c r="FC117" s="97">
        <f>Juniori!FC38</f>
        <v>0</v>
      </c>
      <c r="FD117" s="97">
        <f>Juniori!FD38</f>
        <v>0</v>
      </c>
      <c r="FE117" s="97">
        <f>Juniori!FE38</f>
        <v>0</v>
      </c>
      <c r="FF117" s="97">
        <f>Juniori!FF38</f>
        <v>0</v>
      </c>
      <c r="FG117" s="97">
        <f>Juniori!FG38</f>
        <v>0</v>
      </c>
      <c r="FH117" s="97">
        <f>Juniori!FH38</f>
        <v>0</v>
      </c>
      <c r="FI117" s="97">
        <f>Juniori!FI38</f>
        <v>0</v>
      </c>
      <c r="FJ117" s="97">
        <f>Juniori!FJ38</f>
        <v>0</v>
      </c>
      <c r="FK117" s="97">
        <f>Juniori!FK38</f>
        <v>0</v>
      </c>
      <c r="FL117" s="97">
        <f>Juniori!FL38</f>
        <v>0</v>
      </c>
      <c r="FM117" s="97">
        <f>Juniori!FM38</f>
        <v>0</v>
      </c>
      <c r="FN117" s="97">
        <f>Juniori!FN38</f>
        <v>0</v>
      </c>
      <c r="FO117" s="97">
        <f>Juniori!FO38</f>
        <v>0</v>
      </c>
      <c r="FP117" s="97">
        <f>Juniori!FP38</f>
        <v>0</v>
      </c>
      <c r="FQ117" s="97">
        <f>Juniori!FQ38</f>
        <v>0</v>
      </c>
      <c r="FR117" s="97">
        <f>Juniori!FR38</f>
        <v>0</v>
      </c>
      <c r="FS117" s="97">
        <f>Juniori!FS38</f>
        <v>0</v>
      </c>
      <c r="FT117" s="97">
        <f>Juniori!FT38</f>
        <v>0</v>
      </c>
      <c r="FU117" s="97">
        <f>Juniori!FU38</f>
        <v>0</v>
      </c>
      <c r="FV117" s="97">
        <f>Juniori!FV38</f>
        <v>0</v>
      </c>
      <c r="FW117" s="97">
        <f>Juniori!FW38</f>
        <v>0</v>
      </c>
      <c r="FX117" s="97">
        <f>Juniori!FX38</f>
        <v>0</v>
      </c>
      <c r="FY117" s="97">
        <f>Juniori!FY38</f>
        <v>0</v>
      </c>
      <c r="FZ117" s="97">
        <f>Juniori!FZ38</f>
        <v>0</v>
      </c>
      <c r="GA117" s="97">
        <f>Juniori!GA38</f>
        <v>0</v>
      </c>
      <c r="GB117" s="97">
        <f>Juniori!GB38</f>
        <v>2</v>
      </c>
      <c r="GC117" s="97">
        <f>Juniori!GC38</f>
        <v>0</v>
      </c>
      <c r="GD117" s="97">
        <f>Juniori!GD38</f>
        <v>0</v>
      </c>
      <c r="GE117" s="97">
        <f>Juniori!GE38</f>
        <v>0</v>
      </c>
      <c r="GF117" s="97">
        <f>Juniori!GF38</f>
        <v>0</v>
      </c>
      <c r="GG117" s="97">
        <f>Juniori!GG38</f>
        <v>0</v>
      </c>
      <c r="GH117" s="97">
        <f>Juniori!GH38</f>
        <v>0</v>
      </c>
      <c r="GI117" s="97">
        <f>Juniori!GI38</f>
        <v>0</v>
      </c>
      <c r="GJ117" s="97">
        <f>Juniori!GJ38</f>
        <v>0</v>
      </c>
      <c r="GK117" s="97">
        <f>Juniori!GK38</f>
        <v>0</v>
      </c>
      <c r="GL117" s="97">
        <f>Juniori!GL38</f>
        <v>0</v>
      </c>
      <c r="GM117" s="97">
        <f>Juniori!GM38</f>
        <v>0</v>
      </c>
      <c r="GN117" s="97">
        <f>Juniori!GN38</f>
        <v>0</v>
      </c>
      <c r="GO117" s="97">
        <f>Juniori!GO38</f>
        <v>0</v>
      </c>
      <c r="GP117" s="97">
        <f>Juniori!GP38</f>
        <v>1</v>
      </c>
      <c r="GQ117" s="97">
        <f>Juniori!GQ38</f>
        <v>0</v>
      </c>
      <c r="GR117" s="97">
        <f>Juniori!GR38</f>
        <v>0</v>
      </c>
      <c r="GS117" s="97">
        <f>Juniori!GS38</f>
        <v>0</v>
      </c>
      <c r="GT117" s="97">
        <f>Juniori!GT38</f>
        <v>0</v>
      </c>
      <c r="GU117" s="97">
        <f>Juniori!GU38</f>
        <v>0</v>
      </c>
      <c r="GV117" s="97">
        <f>Juniori!GV38</f>
        <v>0</v>
      </c>
      <c r="GW117" s="97">
        <f>Juniori!GW38</f>
        <v>0</v>
      </c>
      <c r="GX117" s="97">
        <f>Juniori!GX38</f>
        <v>0</v>
      </c>
      <c r="GY117" s="97">
        <f>Juniori!GY38</f>
        <v>0</v>
      </c>
      <c r="GZ117" s="97">
        <f>Juniori!GZ38</f>
        <v>0</v>
      </c>
      <c r="HA117" s="97">
        <f>Juniori!HA38</f>
        <v>0</v>
      </c>
      <c r="HB117" s="97">
        <f>Juniori!HB38</f>
        <v>0</v>
      </c>
      <c r="HC117" s="97">
        <f>Juniori!HC38</f>
        <v>0</v>
      </c>
      <c r="HD117" s="97">
        <f>Juniori!HD38</f>
        <v>0</v>
      </c>
      <c r="HE117" s="97">
        <f>Juniori!HE38</f>
        <v>0</v>
      </c>
      <c r="HF117" s="97">
        <f>Juniori!HF38</f>
        <v>0</v>
      </c>
      <c r="HG117" s="97">
        <f>Juniori!HG38</f>
        <v>0</v>
      </c>
      <c r="HH117" s="97">
        <f>Juniori!HH38</f>
        <v>0</v>
      </c>
      <c r="HI117" s="97">
        <f>Juniori!HI38</f>
        <v>0</v>
      </c>
      <c r="HJ117" s="97">
        <f>Juniori!HJ38</f>
        <v>0</v>
      </c>
      <c r="HK117" s="97">
        <f>Juniori!HK38</f>
        <v>0</v>
      </c>
      <c r="HL117" s="97">
        <f>Juniori!HL38</f>
        <v>0</v>
      </c>
      <c r="HM117" s="97">
        <f>Juniori!HM38</f>
        <v>0</v>
      </c>
      <c r="HN117" s="97">
        <f>Juniori!HN38</f>
        <v>0</v>
      </c>
      <c r="HO117" s="97">
        <f>Juniori!HO38</f>
        <v>0</v>
      </c>
      <c r="HP117" s="97">
        <f>Juniori!HP38</f>
        <v>0</v>
      </c>
      <c r="HQ117" s="97">
        <f>Juniori!HQ38</f>
        <v>0</v>
      </c>
      <c r="HR117" s="97">
        <f>Juniori!HR38</f>
        <v>0</v>
      </c>
      <c r="HS117" s="97">
        <f>Juniori!HS38</f>
        <v>0</v>
      </c>
      <c r="HT117" s="97">
        <f>Juniori!HT38</f>
        <v>0</v>
      </c>
      <c r="HU117" s="97">
        <f>Juniori!HU38</f>
        <v>0</v>
      </c>
      <c r="HV117" s="97">
        <f>Juniori!HV38</f>
        <v>0</v>
      </c>
      <c r="HW117" s="97">
        <f>Juniori!HW38</f>
        <v>0</v>
      </c>
      <c r="HX117" s="97">
        <f>Juniori!HX38</f>
        <v>0</v>
      </c>
      <c r="HY117" s="97">
        <f>Juniori!HY38</f>
        <v>0</v>
      </c>
      <c r="HZ117" s="97">
        <f>Juniori!HZ38</f>
        <v>0</v>
      </c>
      <c r="IA117" s="97">
        <f>Juniori!IA38</f>
        <v>0</v>
      </c>
      <c r="IB117" s="97">
        <f>Juniori!IB38</f>
        <v>0</v>
      </c>
      <c r="IC117" s="97">
        <f>Juniori!IC38</f>
        <v>0</v>
      </c>
      <c r="ID117" s="97">
        <f>Juniori!ID38</f>
        <v>0</v>
      </c>
      <c r="IE117" s="97">
        <f>Juniori!IE38</f>
        <v>0</v>
      </c>
      <c r="IF117" s="97">
        <f>Juniori!IF38</f>
        <v>0</v>
      </c>
      <c r="IG117" s="97">
        <f>Juniori!IG38</f>
        <v>0</v>
      </c>
      <c r="IH117" s="97">
        <f>Juniori!IH38</f>
        <v>0</v>
      </c>
      <c r="II117" s="97">
        <f>Juniori!II38</f>
        <v>0</v>
      </c>
      <c r="IJ117" s="97">
        <f>Juniori!IJ38</f>
        <v>0</v>
      </c>
      <c r="IK117" s="97">
        <f>Juniori!IK38</f>
        <v>0</v>
      </c>
      <c r="IL117" s="97">
        <f>Juniori!IL38</f>
        <v>0</v>
      </c>
      <c r="IM117" s="97">
        <f>Juniori!IM38</f>
        <v>0</v>
      </c>
      <c r="IN117" s="97">
        <f>Juniori!IN38</f>
        <v>0</v>
      </c>
      <c r="IO117" s="97">
        <f>Juniori!IO38</f>
        <v>0</v>
      </c>
      <c r="IP117" s="97">
        <f>Juniori!IP38</f>
        <v>0</v>
      </c>
      <c r="IQ117" s="97">
        <f>Juniori!IQ38</f>
        <v>0</v>
      </c>
      <c r="IR117" s="97">
        <f>Juniori!IR38</f>
        <v>0</v>
      </c>
      <c r="IS117" s="97">
        <f>Juniori!IS38</f>
        <v>0</v>
      </c>
      <c r="IT117" s="97">
        <f>Juniori!IT38</f>
        <v>0</v>
      </c>
      <c r="IU117" s="97">
        <f>Juniori!IU38</f>
        <v>0</v>
      </c>
      <c r="IV117" s="97">
        <f>Juniori!IV38</f>
        <v>0</v>
      </c>
      <c r="IW117" s="97">
        <f>Juniori!IW38</f>
        <v>0</v>
      </c>
      <c r="IX117" s="97">
        <f>Juniori!IX38</f>
        <v>0</v>
      </c>
      <c r="IY117" s="97">
        <f>Juniori!IY38</f>
        <v>0</v>
      </c>
      <c r="IZ117" s="97">
        <f>Juniori!IZ38</f>
        <v>0</v>
      </c>
      <c r="JA117" s="97">
        <f>Juniori!JA38</f>
        <v>0</v>
      </c>
      <c r="JB117" s="97">
        <f>Juniori!JB38</f>
        <v>0</v>
      </c>
      <c r="JC117" s="97">
        <f>Juniori!JC38</f>
        <v>0</v>
      </c>
      <c r="JD117" s="97">
        <f>Juniori!JD38</f>
        <v>0</v>
      </c>
      <c r="JE117" s="97">
        <f>Juniori!JE38</f>
        <v>0</v>
      </c>
      <c r="JF117" s="97">
        <f>Juniori!JF38</f>
        <v>0</v>
      </c>
      <c r="JG117" s="97">
        <f>Juniori!JG38</f>
        <v>0</v>
      </c>
      <c r="JH117" s="97">
        <f>Juniori!JH38</f>
        <v>0</v>
      </c>
      <c r="JI117" s="97">
        <f>Juniori!JI38</f>
        <v>0</v>
      </c>
      <c r="JJ117" s="97">
        <f>Juniori!JJ38</f>
        <v>0</v>
      </c>
      <c r="JK117" s="97">
        <f>Juniori!JK38</f>
        <v>0</v>
      </c>
      <c r="JL117" s="97">
        <f>Juniori!JL38</f>
        <v>0</v>
      </c>
      <c r="JM117" s="97">
        <f>Juniori!JM38</f>
        <v>0</v>
      </c>
      <c r="JN117" s="97">
        <f>Juniori!JN38</f>
        <v>0</v>
      </c>
      <c r="JO117" s="97">
        <f>Juniori!JO38</f>
        <v>0</v>
      </c>
      <c r="JP117" s="97">
        <f>Juniori!JP38</f>
        <v>0</v>
      </c>
      <c r="JQ117" s="97">
        <f>Juniori!JQ38</f>
        <v>0</v>
      </c>
      <c r="JR117" s="97">
        <f>Juniori!JR38</f>
        <v>0</v>
      </c>
      <c r="JS117" s="97">
        <f>Juniori!JS38</f>
        <v>0</v>
      </c>
      <c r="JT117" s="97">
        <f>Juniori!JT38</f>
        <v>0</v>
      </c>
      <c r="JU117" s="97">
        <f>Juniori!JU38</f>
        <v>0</v>
      </c>
      <c r="JV117" s="97">
        <f>Juniori!JV38</f>
        <v>0</v>
      </c>
      <c r="JW117" s="97">
        <f>Juniori!JW38</f>
        <v>0</v>
      </c>
      <c r="JX117" s="97">
        <f>Juniori!JX38</f>
        <v>0</v>
      </c>
      <c r="JY117" s="97">
        <f>Juniori!JY38</f>
        <v>0</v>
      </c>
      <c r="JZ117" s="97">
        <f>Juniori!JZ38</f>
        <v>0</v>
      </c>
      <c r="KA117" s="97">
        <f>Juniori!KA38</f>
        <v>0</v>
      </c>
      <c r="KB117" s="97">
        <f>Juniori!KB38</f>
        <v>0</v>
      </c>
      <c r="KC117" s="97">
        <f>Juniori!KC38</f>
        <v>0</v>
      </c>
      <c r="KD117" s="97">
        <f>Juniori!KD38</f>
        <v>0</v>
      </c>
      <c r="KE117" s="97">
        <f>Juniori!KE38</f>
        <v>0</v>
      </c>
      <c r="KF117" s="97">
        <f>Juniori!KF38</f>
        <v>0</v>
      </c>
      <c r="KG117" s="97">
        <f>Juniori!KG38</f>
        <v>0</v>
      </c>
      <c r="KH117" s="97">
        <f>Juniori!KH38</f>
        <v>0</v>
      </c>
      <c r="KI117" s="97">
        <f>Juniori!KI38</f>
        <v>0</v>
      </c>
      <c r="KJ117" s="97">
        <f>Juniori!KJ38</f>
        <v>0</v>
      </c>
      <c r="KK117" s="97">
        <f>Juniori!KK38</f>
        <v>0</v>
      </c>
      <c r="KL117" s="97">
        <f>Juniori!KL38</f>
        <v>0</v>
      </c>
      <c r="KM117" s="97">
        <f>Juniori!KM38</f>
        <v>0</v>
      </c>
      <c r="KN117" s="97">
        <f>Juniori!KN38</f>
        <v>0</v>
      </c>
      <c r="KO117" s="97">
        <f>Juniori!KO38</f>
        <v>0</v>
      </c>
      <c r="KP117" s="97">
        <f>Juniori!KP38</f>
        <v>0</v>
      </c>
      <c r="KQ117" s="97">
        <f>Juniori!KQ38</f>
        <v>0</v>
      </c>
      <c r="KR117" s="97">
        <f>Juniori!KR38</f>
        <v>0</v>
      </c>
      <c r="KS117" s="97">
        <f>Juniori!KS38</f>
        <v>0</v>
      </c>
      <c r="KT117" s="97">
        <f>Juniori!KT38</f>
        <v>0</v>
      </c>
      <c r="KU117" s="97">
        <f>Juniori!KU38</f>
        <v>0</v>
      </c>
      <c r="KV117" s="97">
        <f>Juniori!KV38</f>
        <v>0</v>
      </c>
      <c r="KW117" s="97">
        <f>Juniori!KW38</f>
        <v>0</v>
      </c>
      <c r="KX117" s="97">
        <f>Juniori!KX38</f>
        <v>0</v>
      </c>
      <c r="KY117" s="97">
        <f>Juniori!KY38</f>
        <v>0</v>
      </c>
      <c r="KZ117" s="97">
        <f>Juniori!KZ38</f>
        <v>0</v>
      </c>
      <c r="LA117" s="97">
        <f>Juniori!LA38</f>
        <v>0</v>
      </c>
      <c r="LB117" s="97">
        <f>Juniori!LB38</f>
        <v>0</v>
      </c>
      <c r="LC117" s="97">
        <f>Juniori!LC38</f>
        <v>0</v>
      </c>
      <c r="LD117" s="97">
        <f>Juniori!LD38</f>
        <v>0</v>
      </c>
      <c r="LE117" s="97">
        <f>Juniori!LE38</f>
        <v>0</v>
      </c>
      <c r="LF117" s="97">
        <f>Juniori!LF38</f>
        <v>0</v>
      </c>
      <c r="LG117" s="97">
        <f>Juniori!LG38</f>
        <v>0</v>
      </c>
      <c r="LH117" s="97">
        <f>Juniori!LH38</f>
        <v>0</v>
      </c>
      <c r="LI117" s="97">
        <f>Juniori!LI38</f>
        <v>0</v>
      </c>
      <c r="LJ117" s="97">
        <f>Juniori!LJ38</f>
        <v>0</v>
      </c>
      <c r="LK117" s="97">
        <f>Juniori!LK38</f>
        <v>0</v>
      </c>
      <c r="LL117" s="97">
        <f>Juniori!LL38</f>
        <v>0</v>
      </c>
      <c r="LM117" s="97">
        <f>Juniori!LM38</f>
        <v>0</v>
      </c>
      <c r="LN117" s="97">
        <f>Juniori!LN38</f>
        <v>0</v>
      </c>
      <c r="LO117" s="97">
        <f>Juniori!LO38</f>
        <v>0</v>
      </c>
      <c r="LP117" s="97">
        <f>Juniori!LP38</f>
        <v>0</v>
      </c>
      <c r="LQ117" s="97">
        <f>Juniori!LQ38</f>
        <v>0</v>
      </c>
      <c r="LR117" s="97">
        <f>Juniori!LR38</f>
        <v>0</v>
      </c>
      <c r="LS117" s="97">
        <f>Juniori!LS38</f>
        <v>0</v>
      </c>
      <c r="LT117" s="97">
        <f>Juniori!LT38</f>
        <v>0</v>
      </c>
      <c r="LU117" s="97">
        <f>Juniori!LU38</f>
        <v>0</v>
      </c>
      <c r="LV117" s="97">
        <f>Juniori!LV38</f>
        <v>0</v>
      </c>
      <c r="LW117" s="97">
        <f>Juniori!LW38</f>
        <v>0</v>
      </c>
      <c r="LX117" s="97">
        <f>Juniori!LX38</f>
        <v>0</v>
      </c>
      <c r="LY117" s="97">
        <f>Juniori!LY38</f>
        <v>0</v>
      </c>
      <c r="LZ117" s="97">
        <f>Juniori!LZ38</f>
        <v>0</v>
      </c>
      <c r="MA117" s="97">
        <f>Juniori!MA38</f>
        <v>0</v>
      </c>
      <c r="MB117" s="97">
        <f>Juniori!MB38</f>
        <v>0</v>
      </c>
      <c r="MC117" s="97">
        <f>Juniori!MC38</f>
        <v>0</v>
      </c>
      <c r="MD117" s="97">
        <f>Juniori!MD38</f>
        <v>0</v>
      </c>
      <c r="ME117" s="97">
        <f>Juniori!ME38</f>
        <v>0</v>
      </c>
      <c r="MF117" s="97">
        <f>Juniori!MF38</f>
        <v>0</v>
      </c>
      <c r="MG117" s="97">
        <f>Juniori!MG38</f>
        <v>0</v>
      </c>
      <c r="MH117" s="97">
        <f>Juniori!MH38</f>
        <v>0</v>
      </c>
      <c r="MI117" s="97">
        <f>Juniori!MI38</f>
        <v>0</v>
      </c>
      <c r="MJ117" s="97">
        <f>Juniori!MJ38</f>
        <v>0</v>
      </c>
      <c r="MK117" s="97">
        <f>Juniori!MK38</f>
        <v>0</v>
      </c>
      <c r="ML117" s="97">
        <f>Juniori!ML38</f>
        <v>0</v>
      </c>
      <c r="MM117" s="97">
        <f>Juniori!MM38</f>
        <v>0</v>
      </c>
      <c r="MN117" s="97">
        <f>Juniori!MN38</f>
        <v>0</v>
      </c>
      <c r="MO117" s="97">
        <f>Juniori!MO38</f>
        <v>0</v>
      </c>
      <c r="MP117" s="97">
        <f>Juniori!MP38</f>
        <v>0</v>
      </c>
      <c r="MQ117" s="97">
        <f>Juniori!MQ38</f>
        <v>0</v>
      </c>
      <c r="MR117" s="97">
        <f>Juniori!MR38</f>
        <v>0</v>
      </c>
      <c r="MS117" s="97">
        <f>Juniori!MS38</f>
        <v>0</v>
      </c>
      <c r="MT117" s="97">
        <f>Juniori!MT38</f>
        <v>0</v>
      </c>
      <c r="MU117" s="97">
        <f>Juniori!MU38</f>
        <v>0</v>
      </c>
      <c r="MV117" s="97">
        <f>Juniori!MV38</f>
        <v>0</v>
      </c>
      <c r="MW117" s="97">
        <f>Juniori!MW38</f>
        <v>0</v>
      </c>
      <c r="MX117" s="97">
        <f>Juniori!MX38</f>
        <v>0</v>
      </c>
      <c r="MY117" s="97">
        <f>Juniori!MY38</f>
        <v>0</v>
      </c>
      <c r="MZ117" s="97">
        <f>Juniori!MZ38</f>
        <v>0</v>
      </c>
      <c r="NA117" s="97">
        <f>Juniori!NA38</f>
        <v>0</v>
      </c>
      <c r="NB117" s="97">
        <f>Juniori!NB38</f>
        <v>0</v>
      </c>
      <c r="NC117" s="97">
        <f>Juniori!NC38</f>
        <v>0</v>
      </c>
      <c r="ND117" s="97">
        <f>Juniori!ND38</f>
        <v>0</v>
      </c>
      <c r="NE117" s="97">
        <f>Juniori!NE38</f>
        <v>0</v>
      </c>
      <c r="NF117" s="97">
        <f>Juniori!NF38</f>
        <v>0</v>
      </c>
      <c r="NG117" s="97">
        <f>Juniori!NG38</f>
        <v>0</v>
      </c>
      <c r="NH117" s="97">
        <f>Juniori!NH38</f>
        <v>0</v>
      </c>
      <c r="NI117" s="97">
        <f>Juniori!NI38</f>
        <v>0</v>
      </c>
      <c r="NJ117" s="97">
        <f>Juniori!NJ38</f>
        <v>0</v>
      </c>
      <c r="NK117" s="97">
        <f>Juniori!NK38</f>
        <v>0</v>
      </c>
      <c r="NL117" s="97">
        <f>Juniori!NL38</f>
        <v>0</v>
      </c>
      <c r="NM117" s="97">
        <f>Juniori!NM38</f>
        <v>0</v>
      </c>
      <c r="NN117" s="97">
        <f>Juniori!NN38</f>
        <v>0</v>
      </c>
      <c r="NO117" s="97">
        <f>Juniori!NO38</f>
        <v>0</v>
      </c>
      <c r="NP117" s="97">
        <f>Juniori!NP38</f>
        <v>0</v>
      </c>
      <c r="NQ117" s="97">
        <f>Juniori!NQ38</f>
        <v>0</v>
      </c>
      <c r="NR117" s="97">
        <f>Juniori!NR38</f>
        <v>0</v>
      </c>
      <c r="NS117" s="97">
        <f>Juniori!NS38</f>
        <v>0</v>
      </c>
      <c r="NT117" s="97">
        <f>Juniori!NT38</f>
        <v>0</v>
      </c>
      <c r="NU117" s="97">
        <f>Juniori!NU38</f>
        <v>0</v>
      </c>
      <c r="NV117" s="97">
        <f>Juniori!NV38</f>
        <v>0</v>
      </c>
      <c r="NW117" s="97">
        <f>Juniori!NW38</f>
        <v>0</v>
      </c>
      <c r="NX117" s="97">
        <f>Juniori!NX38</f>
        <v>0</v>
      </c>
      <c r="NY117" s="97">
        <f>Juniori!NY38</f>
        <v>0</v>
      </c>
      <c r="NZ117" s="97">
        <f>Juniori!NZ38</f>
        <v>0</v>
      </c>
      <c r="OA117" s="97">
        <f>Juniori!OA38</f>
        <v>0</v>
      </c>
      <c r="OB117" s="97">
        <f>Juniori!OB38</f>
        <v>0</v>
      </c>
      <c r="OC117" s="97">
        <f>Juniori!OC38</f>
        <v>0</v>
      </c>
      <c r="OD117" s="97">
        <f>Juniori!OD38</f>
        <v>0</v>
      </c>
      <c r="OE117" s="97">
        <f>Juniori!OE38</f>
        <v>0</v>
      </c>
      <c r="OF117" s="97">
        <f>Juniori!OF38</f>
        <v>0</v>
      </c>
      <c r="OG117" s="97">
        <f>Juniori!OG38</f>
        <v>0</v>
      </c>
      <c r="OH117" s="97">
        <f>Juniori!OH38</f>
        <v>0</v>
      </c>
      <c r="OI117" s="97">
        <f>Juniori!OI38</f>
        <v>0</v>
      </c>
      <c r="OJ117" s="97">
        <f>Juniori!OJ38</f>
        <v>0</v>
      </c>
      <c r="OK117" s="97">
        <f>Juniori!OK38</f>
        <v>0</v>
      </c>
      <c r="OL117" s="97">
        <f>Juniori!OL38</f>
        <v>0</v>
      </c>
      <c r="OM117" s="97">
        <f>Juniori!OM38</f>
        <v>0</v>
      </c>
      <c r="ON117" s="97">
        <f>Juniori!ON38</f>
        <v>0</v>
      </c>
      <c r="OO117" s="97">
        <f>Juniori!OO38</f>
        <v>0</v>
      </c>
      <c r="OP117" s="97">
        <f>Juniori!OP38</f>
        <v>0</v>
      </c>
      <c r="OQ117" s="97">
        <f>Juniori!OQ38</f>
        <v>0</v>
      </c>
      <c r="OR117" s="97">
        <f>Juniori!OR38</f>
        <v>0</v>
      </c>
      <c r="OS117" s="97">
        <f>Juniori!OS38</f>
        <v>0</v>
      </c>
      <c r="OT117" s="97">
        <f>Juniori!OT38</f>
        <v>0</v>
      </c>
      <c r="OU117" s="97">
        <f>Juniori!OU38</f>
        <v>0</v>
      </c>
      <c r="OV117" s="97">
        <f>Juniori!OV38</f>
        <v>0</v>
      </c>
      <c r="OW117" s="97">
        <f>Juniori!OW38</f>
        <v>0</v>
      </c>
      <c r="OX117" s="97">
        <f>Juniori!OX38</f>
        <v>0</v>
      </c>
      <c r="OY117" s="97">
        <f>Juniori!OY38</f>
        <v>0</v>
      </c>
      <c r="OZ117" s="97">
        <f>Juniori!OZ38</f>
        <v>0</v>
      </c>
      <c r="PA117" s="97">
        <f>Juniori!PA38</f>
        <v>0</v>
      </c>
      <c r="PB117" s="97">
        <f>Juniori!PB38</f>
        <v>0</v>
      </c>
      <c r="PC117" s="97">
        <f>Juniori!PC38</f>
        <v>0</v>
      </c>
      <c r="PD117" s="97">
        <f>Juniori!PD38</f>
        <v>0</v>
      </c>
      <c r="PE117" s="97">
        <f>Juniori!PE38</f>
        <v>0</v>
      </c>
      <c r="PF117" s="97">
        <f>Juniori!PF38</f>
        <v>0</v>
      </c>
      <c r="PG117" s="97">
        <f>Juniori!PG38</f>
        <v>0</v>
      </c>
      <c r="PH117" s="97">
        <f>Juniori!PH38</f>
        <v>0</v>
      </c>
      <c r="PI117" s="97">
        <f>Juniori!PI38</f>
        <v>0</v>
      </c>
      <c r="PJ117" s="97">
        <f>Juniori!PJ38</f>
        <v>0</v>
      </c>
      <c r="PK117" s="97">
        <f>Juniori!PK38</f>
        <v>0</v>
      </c>
      <c r="PL117" s="97">
        <f>Juniori!PL38</f>
        <v>0</v>
      </c>
      <c r="PM117" s="97">
        <f>Juniori!PM38</f>
        <v>0</v>
      </c>
      <c r="PN117" s="97">
        <f>Juniori!PN38</f>
        <v>0</v>
      </c>
      <c r="PO117" s="97">
        <f>Juniori!PO38</f>
        <v>0</v>
      </c>
      <c r="PP117" s="97">
        <f>Juniori!PP38</f>
        <v>0</v>
      </c>
      <c r="PQ117" s="97">
        <f>Juniori!PQ38</f>
        <v>0</v>
      </c>
      <c r="PR117" s="97">
        <f>Juniori!PR38</f>
        <v>0</v>
      </c>
      <c r="PS117" s="97">
        <f>Juniori!PS38</f>
        <v>0</v>
      </c>
      <c r="PT117" s="97">
        <f>Juniori!PT38</f>
        <v>0</v>
      </c>
      <c r="PU117" s="97">
        <f>Juniori!PU38</f>
        <v>0</v>
      </c>
      <c r="PV117" s="97">
        <f>Juniori!PV38</f>
        <v>0</v>
      </c>
      <c r="PW117" s="97">
        <f>Juniori!PW38</f>
        <v>0</v>
      </c>
      <c r="PX117" s="97">
        <f>Juniori!PX38</f>
        <v>0</v>
      </c>
      <c r="PY117" s="97">
        <f>Juniori!PY38</f>
        <v>0</v>
      </c>
      <c r="PZ117" s="97">
        <f>Juniori!PZ38</f>
        <v>0</v>
      </c>
      <c r="QA117" s="97">
        <f>Juniori!QA38</f>
        <v>0</v>
      </c>
      <c r="QB117" s="97">
        <f>Juniori!QB38</f>
        <v>0</v>
      </c>
      <c r="QC117" s="97">
        <f>Juniori!QC38</f>
        <v>0</v>
      </c>
      <c r="QD117" s="97">
        <f>Juniori!QD38</f>
        <v>0</v>
      </c>
      <c r="QE117" s="97">
        <f>Juniori!QE38</f>
        <v>0</v>
      </c>
      <c r="QF117" s="97">
        <f>Juniori!QF38</f>
        <v>0</v>
      </c>
      <c r="QG117" s="97">
        <f>Juniori!QG38</f>
        <v>0</v>
      </c>
      <c r="QH117" s="97">
        <f>Juniori!QH38</f>
        <v>0</v>
      </c>
      <c r="QI117" s="97">
        <f>Juniori!QI38</f>
        <v>0</v>
      </c>
      <c r="QJ117" s="97">
        <f>Juniori!QJ38</f>
        <v>0</v>
      </c>
      <c r="QK117" s="97">
        <f>Juniori!QK38</f>
        <v>0</v>
      </c>
      <c r="QL117" s="97">
        <f>Juniori!QL38</f>
        <v>0</v>
      </c>
      <c r="QM117" s="97">
        <f>Juniori!QM38</f>
        <v>0</v>
      </c>
      <c r="QN117" s="97">
        <f>Juniori!QN38</f>
        <v>0</v>
      </c>
      <c r="QO117" s="97">
        <f>Juniori!QO38</f>
        <v>0</v>
      </c>
      <c r="QP117" s="97">
        <f>Juniori!QP38</f>
        <v>0</v>
      </c>
      <c r="QQ117" s="97">
        <f>Juniori!QQ38</f>
        <v>0</v>
      </c>
      <c r="QR117" s="97">
        <f>Juniori!QR38</f>
        <v>0</v>
      </c>
      <c r="QS117" s="97">
        <f>Juniori!QS38</f>
        <v>0</v>
      </c>
      <c r="QT117" s="97">
        <f>Juniori!QT38</f>
        <v>0</v>
      </c>
      <c r="QU117" s="97">
        <f>Juniori!QU38</f>
        <v>0</v>
      </c>
      <c r="QV117" s="97">
        <f>Juniori!QV38</f>
        <v>0</v>
      </c>
      <c r="QW117" s="97">
        <f>Juniori!QW38</f>
        <v>0</v>
      </c>
      <c r="QX117" s="97">
        <f>Juniori!QX38</f>
        <v>0</v>
      </c>
      <c r="QY117" s="97">
        <f>Juniori!QY38</f>
        <v>0</v>
      </c>
      <c r="QZ117" s="97">
        <f>Juniori!QZ38</f>
        <v>0</v>
      </c>
      <c r="RA117" s="97">
        <f>Juniori!RA38</f>
        <v>0</v>
      </c>
      <c r="RB117" s="97">
        <f>Juniori!RB38</f>
        <v>0</v>
      </c>
      <c r="RC117" s="97">
        <f>Juniori!RC38</f>
        <v>0</v>
      </c>
      <c r="RD117" s="97">
        <f>Juniori!RD38</f>
        <v>0</v>
      </c>
      <c r="RE117" s="97">
        <f>Juniori!RE38</f>
        <v>0</v>
      </c>
      <c r="RF117" s="97">
        <f>Juniori!RF38</f>
        <v>0</v>
      </c>
      <c r="RG117" s="97">
        <f>Juniori!RG38</f>
        <v>0</v>
      </c>
      <c r="RH117" s="97">
        <f>Juniori!RH38</f>
        <v>0</v>
      </c>
      <c r="RI117" s="97">
        <f>Juniori!RI38</f>
        <v>0</v>
      </c>
      <c r="RJ117" s="97">
        <f>Juniori!RJ38</f>
        <v>0</v>
      </c>
      <c r="RK117" s="97">
        <f>Juniori!RK38</f>
        <v>0</v>
      </c>
      <c r="RL117" s="97">
        <f>Juniori!RL38</f>
        <v>0</v>
      </c>
      <c r="RM117" s="97">
        <f>Juniori!RM38</f>
        <v>0</v>
      </c>
      <c r="RN117" s="97">
        <f>Juniori!RN38</f>
        <v>0</v>
      </c>
      <c r="RO117" s="97">
        <f>Juniori!RO38</f>
        <v>0</v>
      </c>
      <c r="RP117" s="97">
        <f>Juniori!RP38</f>
        <v>0</v>
      </c>
      <c r="RQ117" s="97">
        <f>Juniori!RQ38</f>
        <v>0</v>
      </c>
      <c r="RR117" s="97">
        <f>Juniori!RR38</f>
        <v>0</v>
      </c>
      <c r="RS117" s="97">
        <f>Juniori!RS38</f>
        <v>0</v>
      </c>
      <c r="RT117" s="97">
        <f>Juniori!RT38</f>
        <v>0</v>
      </c>
      <c r="RU117" s="97">
        <f>Juniori!RU38</f>
        <v>0</v>
      </c>
      <c r="RV117" s="97">
        <f>Juniori!RV38</f>
        <v>0</v>
      </c>
      <c r="RW117" s="97">
        <f>Juniori!RW38</f>
        <v>0</v>
      </c>
      <c r="RX117" s="97">
        <f>Juniori!RX38</f>
        <v>0</v>
      </c>
      <c r="RY117" s="97">
        <f>Juniori!RY38</f>
        <v>0</v>
      </c>
      <c r="RZ117" s="97">
        <f>Juniori!RZ38</f>
        <v>0</v>
      </c>
      <c r="SA117" s="97">
        <f>Juniori!SA38</f>
        <v>0</v>
      </c>
      <c r="SB117" s="97">
        <f>Juniori!SB38</f>
        <v>0</v>
      </c>
      <c r="SC117" s="97">
        <f>Juniori!SC38</f>
        <v>0</v>
      </c>
      <c r="SD117" s="97">
        <f>Juniori!SD38</f>
        <v>0</v>
      </c>
      <c r="SE117" s="97">
        <f>Juniori!SE38</f>
        <v>0</v>
      </c>
      <c r="SF117" s="97">
        <f>Juniori!SF38</f>
        <v>0</v>
      </c>
      <c r="SG117" s="97">
        <f>Juniori!SG38</f>
        <v>0</v>
      </c>
      <c r="SH117" s="97">
        <f>Juniori!SH38</f>
        <v>0</v>
      </c>
      <c r="SI117" s="97">
        <f>Juniori!SI38</f>
        <v>0</v>
      </c>
      <c r="SJ117" s="97">
        <f>Juniori!SJ38</f>
        <v>0</v>
      </c>
      <c r="SK117" s="97">
        <f>Juniori!SK38</f>
        <v>0</v>
      </c>
      <c r="SL117" s="97">
        <f>Juniori!SL38</f>
        <v>0</v>
      </c>
      <c r="SM117" s="97">
        <f>Juniori!SM38</f>
        <v>0</v>
      </c>
      <c r="SN117" s="97">
        <f>Juniori!SN38</f>
        <v>0</v>
      </c>
      <c r="SO117" s="97">
        <f>Juniori!SO38</f>
        <v>0</v>
      </c>
      <c r="SP117" s="97">
        <f>Juniori!SP38</f>
        <v>0</v>
      </c>
      <c r="SQ117" s="97">
        <f>Juniori!SQ38</f>
        <v>0</v>
      </c>
      <c r="SR117" s="97">
        <f>Juniori!SR38</f>
        <v>0</v>
      </c>
      <c r="SS117" s="97">
        <f>Juniori!SS38</f>
        <v>0</v>
      </c>
      <c r="ST117" s="97">
        <f>Juniori!ST38</f>
        <v>0</v>
      </c>
      <c r="SU117" s="97">
        <f>Juniori!SU38</f>
        <v>0</v>
      </c>
      <c r="SV117" s="97">
        <f>Juniori!SV38</f>
        <v>0</v>
      </c>
      <c r="SW117" s="97">
        <f>Juniori!SW38</f>
        <v>0</v>
      </c>
      <c r="SX117" s="97">
        <f>Juniori!SX38</f>
        <v>0</v>
      </c>
      <c r="SY117" s="97">
        <f>Juniori!SY38</f>
        <v>0</v>
      </c>
      <c r="SZ117" s="97">
        <f>Juniori!SZ38</f>
        <v>0</v>
      </c>
      <c r="TA117" s="97">
        <f>Juniori!TA38</f>
        <v>0</v>
      </c>
      <c r="TB117" s="97">
        <f>Juniori!TB38</f>
        <v>0</v>
      </c>
    </row>
    <row r="118" spans="1:522" s="1" customFormat="1" ht="18" customHeight="1" x14ac:dyDescent="0.2">
      <c r="A118" s="12"/>
      <c r="B118" s="11" t="s">
        <v>444</v>
      </c>
      <c r="C118" s="1">
        <v>13045</v>
      </c>
      <c r="E118" s="4" t="s">
        <v>590</v>
      </c>
      <c r="F118" s="1">
        <v>10332</v>
      </c>
      <c r="G118" s="9" t="s">
        <v>93</v>
      </c>
      <c r="H118" s="4" t="s">
        <v>316</v>
      </c>
      <c r="I118" s="1">
        <f>SUM(K118:TB118)</f>
        <v>7</v>
      </c>
      <c r="J118" s="12">
        <f>Tabuľka4[[#This Row],[Stĺpec9]]</f>
        <v>7</v>
      </c>
      <c r="K118" s="97">
        <f>Juniori!K30</f>
        <v>0</v>
      </c>
      <c r="L118" s="97">
        <f>Juniori!L30</f>
        <v>0</v>
      </c>
      <c r="M118" s="97">
        <f>Juniori!M30</f>
        <v>0</v>
      </c>
      <c r="N118" s="97">
        <f>Juniori!N30</f>
        <v>0</v>
      </c>
      <c r="O118" s="97">
        <f>Juniori!O30</f>
        <v>0</v>
      </c>
      <c r="P118" s="97">
        <f>Juniori!P30</f>
        <v>0</v>
      </c>
      <c r="Q118" s="97">
        <f>Juniori!Q30</f>
        <v>0</v>
      </c>
      <c r="R118" s="97">
        <f>Juniori!R30</f>
        <v>0</v>
      </c>
      <c r="S118" s="97">
        <f>Juniori!S30</f>
        <v>0</v>
      </c>
      <c r="T118" s="97">
        <f>Juniori!T30</f>
        <v>0</v>
      </c>
      <c r="U118" s="97">
        <f>Juniori!U30</f>
        <v>0</v>
      </c>
      <c r="V118" s="97">
        <f>Juniori!V30</f>
        <v>0</v>
      </c>
      <c r="W118" s="97">
        <f>Juniori!W30</f>
        <v>0</v>
      </c>
      <c r="X118" s="97">
        <f>Juniori!X30</f>
        <v>0</v>
      </c>
      <c r="Y118" s="97">
        <f>Juniori!Y30</f>
        <v>0</v>
      </c>
      <c r="Z118" s="97">
        <f>Juniori!Z30</f>
        <v>0</v>
      </c>
      <c r="AA118" s="97">
        <f>Juniori!AA30</f>
        <v>0</v>
      </c>
      <c r="AB118" s="97">
        <f>Juniori!AB30</f>
        <v>0</v>
      </c>
      <c r="AC118" s="97">
        <f>Juniori!AC30</f>
        <v>0</v>
      </c>
      <c r="AD118" s="97">
        <f>Juniori!AD30</f>
        <v>0</v>
      </c>
      <c r="AE118" s="97">
        <f>Juniori!AE30</f>
        <v>0</v>
      </c>
      <c r="AF118" s="97">
        <f>Juniori!AF30</f>
        <v>0</v>
      </c>
      <c r="AG118" s="97">
        <f>Juniori!AG30</f>
        <v>0</v>
      </c>
      <c r="AH118" s="97">
        <f>Juniori!AH30</f>
        <v>0</v>
      </c>
      <c r="AI118" s="97">
        <f>Juniori!AI30</f>
        <v>0</v>
      </c>
      <c r="AJ118" s="97">
        <f>Juniori!AJ30</f>
        <v>0</v>
      </c>
      <c r="AK118" s="97">
        <f>Juniori!AK30</f>
        <v>0</v>
      </c>
      <c r="AL118" s="97">
        <f>Juniori!AL30</f>
        <v>0</v>
      </c>
      <c r="AM118" s="97">
        <f>Juniori!AM30</f>
        <v>0</v>
      </c>
      <c r="AN118" s="97">
        <f>Juniori!AN30</f>
        <v>0</v>
      </c>
      <c r="AO118" s="97">
        <f>Juniori!AO30</f>
        <v>0</v>
      </c>
      <c r="AP118" s="97">
        <f>Juniori!AP30</f>
        <v>0</v>
      </c>
      <c r="AQ118" s="97">
        <f>Juniori!AQ30</f>
        <v>0</v>
      </c>
      <c r="AR118" s="97">
        <f>Juniori!AR30</f>
        <v>0</v>
      </c>
      <c r="AS118" s="97">
        <f>Juniori!AS30</f>
        <v>0</v>
      </c>
      <c r="AT118" s="97">
        <f>Juniori!AT30</f>
        <v>0</v>
      </c>
      <c r="AU118" s="97">
        <f>Juniori!AU30</f>
        <v>0</v>
      </c>
      <c r="AV118" s="97">
        <f>Juniori!AV30</f>
        <v>0</v>
      </c>
      <c r="AW118" s="97">
        <f>Juniori!AW30</f>
        <v>0</v>
      </c>
      <c r="AX118" s="97">
        <f>Juniori!AX30</f>
        <v>0</v>
      </c>
      <c r="AY118" s="97">
        <f>Juniori!AY30</f>
        <v>0</v>
      </c>
      <c r="AZ118" s="97">
        <f>Juniori!AZ30</f>
        <v>0</v>
      </c>
      <c r="BA118" s="97">
        <f>Juniori!BA30</f>
        <v>0</v>
      </c>
      <c r="BB118" s="97">
        <f>Juniori!BB30</f>
        <v>0</v>
      </c>
      <c r="BC118" s="97">
        <f>Juniori!BC30</f>
        <v>0</v>
      </c>
      <c r="BD118" s="97">
        <f>Juniori!BD30</f>
        <v>0</v>
      </c>
      <c r="BE118" s="97">
        <f>Juniori!BE30</f>
        <v>0</v>
      </c>
      <c r="BF118" s="97">
        <f>Juniori!BF30</f>
        <v>0</v>
      </c>
      <c r="BG118" s="97">
        <f>Juniori!BG30</f>
        <v>0</v>
      </c>
      <c r="BH118" s="97">
        <f>Juniori!BH30</f>
        <v>0</v>
      </c>
      <c r="BI118" s="97">
        <f>Juniori!BI30</f>
        <v>0</v>
      </c>
      <c r="BJ118" s="97">
        <f>Juniori!BJ30</f>
        <v>0</v>
      </c>
      <c r="BK118" s="97">
        <f>Juniori!BK30</f>
        <v>0</v>
      </c>
      <c r="BL118" s="97">
        <f>Juniori!BL30</f>
        <v>0</v>
      </c>
      <c r="BM118" s="97">
        <f>Juniori!BM30</f>
        <v>0</v>
      </c>
      <c r="BN118" s="97">
        <f>Juniori!BN30</f>
        <v>0</v>
      </c>
      <c r="BO118" s="97">
        <f>Juniori!BO30</f>
        <v>0</v>
      </c>
      <c r="BP118" s="97">
        <f>Juniori!BP30</f>
        <v>0</v>
      </c>
      <c r="BQ118" s="97">
        <f>Juniori!BQ30</f>
        <v>0</v>
      </c>
      <c r="BR118" s="97">
        <f>Juniori!BR30</f>
        <v>0</v>
      </c>
      <c r="BS118" s="97">
        <f>Juniori!BS30</f>
        <v>0</v>
      </c>
      <c r="BT118" s="97">
        <f>Juniori!BT30</f>
        <v>0</v>
      </c>
      <c r="BU118" s="97">
        <f>Juniori!BU30</f>
        <v>0</v>
      </c>
      <c r="BV118" s="97">
        <f>Juniori!BV30</f>
        <v>0</v>
      </c>
      <c r="BW118" s="97">
        <f>Juniori!BW30</f>
        <v>0</v>
      </c>
      <c r="BX118" s="97">
        <f>Juniori!BX30</f>
        <v>0</v>
      </c>
      <c r="BY118" s="97">
        <f>Juniori!BY30</f>
        <v>0</v>
      </c>
      <c r="BZ118" s="97">
        <f>Juniori!BZ30</f>
        <v>0</v>
      </c>
      <c r="CA118" s="97">
        <f>Juniori!CA30</f>
        <v>0</v>
      </c>
      <c r="CB118" s="97">
        <f>Juniori!CB30</f>
        <v>0</v>
      </c>
      <c r="CC118" s="97">
        <f>Juniori!CC30</f>
        <v>0</v>
      </c>
      <c r="CD118" s="97">
        <f>Juniori!CD30</f>
        <v>0</v>
      </c>
      <c r="CE118" s="97">
        <f>Juniori!CE30</f>
        <v>0</v>
      </c>
      <c r="CF118" s="97">
        <f>Juniori!CF30</f>
        <v>0</v>
      </c>
      <c r="CG118" s="97">
        <f>Juniori!CG30</f>
        <v>0</v>
      </c>
      <c r="CH118" s="97">
        <f>Juniori!CH30</f>
        <v>0</v>
      </c>
      <c r="CI118" s="97">
        <f>Juniori!CI30</f>
        <v>0</v>
      </c>
      <c r="CJ118" s="97">
        <f>Juniori!CJ30</f>
        <v>0</v>
      </c>
      <c r="CK118" s="97">
        <f>Juniori!CK30</f>
        <v>0</v>
      </c>
      <c r="CL118" s="97">
        <f>Juniori!CL30</f>
        <v>0</v>
      </c>
      <c r="CM118" s="97">
        <f>Juniori!CM30</f>
        <v>0</v>
      </c>
      <c r="CN118" s="97">
        <f>Juniori!CN30</f>
        <v>0</v>
      </c>
      <c r="CO118" s="97">
        <f>Juniori!CO30</f>
        <v>0</v>
      </c>
      <c r="CP118" s="97">
        <f>Juniori!CP30</f>
        <v>0</v>
      </c>
      <c r="CQ118" s="97">
        <f>Juniori!CQ30</f>
        <v>0</v>
      </c>
      <c r="CR118" s="97">
        <f>Juniori!CR30</f>
        <v>0</v>
      </c>
      <c r="CS118" s="97">
        <f>Juniori!CS30</f>
        <v>3</v>
      </c>
      <c r="CT118" s="97" t="str">
        <f>Juniori!CT30</f>
        <v>o</v>
      </c>
      <c r="CU118" s="97">
        <f>Juniori!CU30</f>
        <v>0</v>
      </c>
      <c r="CV118" s="97">
        <f>Juniori!CV30</f>
        <v>0</v>
      </c>
      <c r="CW118" s="97">
        <f>Juniori!CW30</f>
        <v>0</v>
      </c>
      <c r="CX118" s="97">
        <f>Juniori!CX30</f>
        <v>0</v>
      </c>
      <c r="CY118" s="97">
        <f>Juniori!CY30</f>
        <v>0</v>
      </c>
      <c r="CZ118" s="97">
        <f>Juniori!CZ30</f>
        <v>0</v>
      </c>
      <c r="DA118" s="97">
        <f>Juniori!DA30</f>
        <v>0</v>
      </c>
      <c r="DB118" s="97">
        <f>Juniori!DB30</f>
        <v>0</v>
      </c>
      <c r="DC118" s="97">
        <f>Juniori!DC30</f>
        <v>0</v>
      </c>
      <c r="DD118" s="97">
        <f>Juniori!DD30</f>
        <v>0</v>
      </c>
      <c r="DE118" s="97">
        <f>Juniori!DE30</f>
        <v>0</v>
      </c>
      <c r="DF118" s="97">
        <f>Juniori!DF30</f>
        <v>0</v>
      </c>
      <c r="DG118" s="97">
        <f>Juniori!DG30</f>
        <v>0</v>
      </c>
      <c r="DH118" s="97">
        <f>Juniori!DH30</f>
        <v>0</v>
      </c>
      <c r="DI118" s="97">
        <f>Juniori!DI30</f>
        <v>0</v>
      </c>
      <c r="DJ118" s="97">
        <f>Juniori!DJ30</f>
        <v>0</v>
      </c>
      <c r="DK118" s="97">
        <f>Juniori!DK30</f>
        <v>0</v>
      </c>
      <c r="DL118" s="97">
        <f>Juniori!DL30</f>
        <v>0</v>
      </c>
      <c r="DM118" s="97">
        <f>Juniori!DM30</f>
        <v>0</v>
      </c>
      <c r="DN118" s="97">
        <f>Juniori!DN30</f>
        <v>3</v>
      </c>
      <c r="DO118" s="97">
        <f>Juniori!DO30</f>
        <v>1</v>
      </c>
      <c r="DP118" s="97">
        <f>Juniori!DP30</f>
        <v>0</v>
      </c>
      <c r="DQ118" s="97">
        <f>Juniori!DQ30</f>
        <v>0</v>
      </c>
      <c r="DR118" s="97">
        <f>Juniori!DR30</f>
        <v>0</v>
      </c>
      <c r="DS118" s="97">
        <f>Juniori!DS30</f>
        <v>0</v>
      </c>
      <c r="DT118" s="97">
        <f>Juniori!DT30</f>
        <v>0</v>
      </c>
      <c r="DU118" s="97">
        <f>Juniori!DU30</f>
        <v>0</v>
      </c>
      <c r="DV118" s="97">
        <f>Juniori!DV30</f>
        <v>0</v>
      </c>
      <c r="DW118" s="97">
        <f>Juniori!DW30</f>
        <v>0</v>
      </c>
      <c r="DX118" s="97">
        <f>Juniori!DX30</f>
        <v>0</v>
      </c>
      <c r="DY118" s="97">
        <f>Juniori!DY30</f>
        <v>0</v>
      </c>
      <c r="DZ118" s="97">
        <f>Juniori!DZ30</f>
        <v>0</v>
      </c>
      <c r="EA118" s="97">
        <f>Juniori!EA30</f>
        <v>0</v>
      </c>
      <c r="EB118" s="97">
        <f>Juniori!EB30</f>
        <v>0</v>
      </c>
      <c r="EC118" s="97">
        <f>Juniori!EC30</f>
        <v>0</v>
      </c>
      <c r="ED118" s="97">
        <f>Juniori!ED30</f>
        <v>0</v>
      </c>
      <c r="EE118" s="97">
        <f>Juniori!EE30</f>
        <v>0</v>
      </c>
      <c r="EF118" s="97">
        <f>Juniori!EF30</f>
        <v>0</v>
      </c>
      <c r="EG118" s="97">
        <f>Juniori!EG30</f>
        <v>0</v>
      </c>
      <c r="EH118" s="97">
        <f>Juniori!EH30</f>
        <v>0</v>
      </c>
      <c r="EI118" s="97">
        <f>Juniori!EI30</f>
        <v>0</v>
      </c>
      <c r="EJ118" s="97">
        <f>Juniori!EJ30</f>
        <v>0</v>
      </c>
      <c r="EK118" s="97">
        <f>Juniori!EK30</f>
        <v>0</v>
      </c>
      <c r="EL118" s="97">
        <f>Juniori!EL30</f>
        <v>0</v>
      </c>
      <c r="EM118" s="97">
        <f>Juniori!EM30</f>
        <v>0</v>
      </c>
      <c r="EN118" s="97">
        <f>Juniori!EN30</f>
        <v>0</v>
      </c>
      <c r="EO118" s="97">
        <f>Juniori!EO30</f>
        <v>0</v>
      </c>
      <c r="EP118" s="97">
        <f>Juniori!EP30</f>
        <v>0</v>
      </c>
      <c r="EQ118" s="97">
        <f>Juniori!EQ30</f>
        <v>0</v>
      </c>
      <c r="ER118" s="97">
        <f>Juniori!ER30</f>
        <v>0</v>
      </c>
      <c r="ES118" s="97">
        <f>Juniori!ES30</f>
        <v>0</v>
      </c>
      <c r="ET118" s="97">
        <f>Juniori!ET30</f>
        <v>0</v>
      </c>
      <c r="EU118" s="97">
        <f>Juniori!EU30</f>
        <v>0</v>
      </c>
      <c r="EV118" s="97">
        <f>Juniori!EV30</f>
        <v>0</v>
      </c>
      <c r="EW118" s="97">
        <f>Juniori!EW30</f>
        <v>0</v>
      </c>
      <c r="EX118" s="97">
        <f>Juniori!EX30</f>
        <v>0</v>
      </c>
      <c r="EY118" s="97">
        <f>Juniori!EY30</f>
        <v>0</v>
      </c>
      <c r="EZ118" s="97">
        <f>Juniori!EZ30</f>
        <v>0</v>
      </c>
      <c r="FA118" s="97">
        <f>Juniori!FA30</f>
        <v>0</v>
      </c>
      <c r="FB118" s="97">
        <f>Juniori!FB30</f>
        <v>0</v>
      </c>
      <c r="FC118" s="97">
        <f>Juniori!FC30</f>
        <v>0</v>
      </c>
      <c r="FD118" s="97">
        <f>Juniori!FD30</f>
        <v>0</v>
      </c>
      <c r="FE118" s="97">
        <f>Juniori!FE30</f>
        <v>0</v>
      </c>
      <c r="FF118" s="97">
        <f>Juniori!FF30</f>
        <v>0</v>
      </c>
      <c r="FG118" s="97">
        <f>Juniori!FG30</f>
        <v>0</v>
      </c>
      <c r="FH118" s="97">
        <f>Juniori!FH30</f>
        <v>0</v>
      </c>
      <c r="FI118" s="97">
        <f>Juniori!FI30</f>
        <v>0</v>
      </c>
      <c r="FJ118" s="97">
        <f>Juniori!FJ30</f>
        <v>0</v>
      </c>
      <c r="FK118" s="97">
        <f>Juniori!FK30</f>
        <v>0</v>
      </c>
      <c r="FL118" s="97">
        <f>Juniori!FL30</f>
        <v>0</v>
      </c>
      <c r="FM118" s="97">
        <f>Juniori!FM30</f>
        <v>0</v>
      </c>
      <c r="FN118" s="97">
        <f>Juniori!FN30</f>
        <v>0</v>
      </c>
      <c r="FO118" s="97">
        <f>Juniori!FO30</f>
        <v>0</v>
      </c>
      <c r="FP118" s="97">
        <f>Juniori!FP30</f>
        <v>0</v>
      </c>
      <c r="FQ118" s="97">
        <f>Juniori!FQ30</f>
        <v>0</v>
      </c>
      <c r="FR118" s="97">
        <f>Juniori!FR30</f>
        <v>0</v>
      </c>
      <c r="FS118" s="97">
        <f>Juniori!FS30</f>
        <v>0</v>
      </c>
      <c r="FT118" s="97">
        <f>Juniori!FT30</f>
        <v>0</v>
      </c>
      <c r="FU118" s="97">
        <f>Juniori!FU30</f>
        <v>0</v>
      </c>
      <c r="FV118" s="97">
        <f>Juniori!FV30</f>
        <v>0</v>
      </c>
      <c r="FW118" s="97">
        <f>Juniori!FW30</f>
        <v>0</v>
      </c>
      <c r="FX118" s="97">
        <f>Juniori!FX30</f>
        <v>0</v>
      </c>
      <c r="FY118" s="97">
        <f>Juniori!FY30</f>
        <v>0</v>
      </c>
      <c r="FZ118" s="97">
        <f>Juniori!FZ30</f>
        <v>0</v>
      </c>
      <c r="GA118" s="97">
        <f>Juniori!GA30</f>
        <v>0</v>
      </c>
      <c r="GB118" s="97">
        <f>Juniori!GB30</f>
        <v>0</v>
      </c>
      <c r="GC118" s="97">
        <f>Juniori!GC30</f>
        <v>0</v>
      </c>
      <c r="GD118" s="97">
        <f>Juniori!GD30</f>
        <v>0</v>
      </c>
      <c r="GE118" s="97">
        <f>Juniori!GE30</f>
        <v>0</v>
      </c>
      <c r="GF118" s="97">
        <f>Juniori!GF30</f>
        <v>0</v>
      </c>
      <c r="GG118" s="97">
        <f>Juniori!GG30</f>
        <v>0</v>
      </c>
      <c r="GH118" s="97">
        <f>Juniori!GH30</f>
        <v>0</v>
      </c>
      <c r="GI118" s="97">
        <f>Juniori!GI30</f>
        <v>0</v>
      </c>
      <c r="GJ118" s="97">
        <f>Juniori!GJ30</f>
        <v>0</v>
      </c>
      <c r="GK118" s="97">
        <f>Juniori!GK30</f>
        <v>0</v>
      </c>
      <c r="GL118" s="97">
        <f>Juniori!GL30</f>
        <v>0</v>
      </c>
      <c r="GM118" s="97">
        <f>Juniori!GM30</f>
        <v>0</v>
      </c>
      <c r="GN118" s="97">
        <f>Juniori!GN30</f>
        <v>0</v>
      </c>
      <c r="GO118" s="97">
        <f>Juniori!GO30</f>
        <v>0</v>
      </c>
      <c r="GP118" s="97">
        <f>Juniori!GP30</f>
        <v>0</v>
      </c>
      <c r="GQ118" s="97">
        <f>Juniori!GQ30</f>
        <v>0</v>
      </c>
      <c r="GR118" s="97">
        <f>Juniori!GR30</f>
        <v>0</v>
      </c>
      <c r="GS118" s="97">
        <f>Juniori!GS30</f>
        <v>0</v>
      </c>
      <c r="GT118" s="97">
        <f>Juniori!GT30</f>
        <v>0</v>
      </c>
      <c r="GU118" s="97">
        <f>Juniori!GU30</f>
        <v>0</v>
      </c>
      <c r="GV118" s="97">
        <f>Juniori!GV30</f>
        <v>0</v>
      </c>
      <c r="GW118" s="97">
        <f>Juniori!GW30</f>
        <v>0</v>
      </c>
      <c r="GX118" s="97">
        <f>Juniori!GX30</f>
        <v>0</v>
      </c>
      <c r="GY118" s="97">
        <f>Juniori!GY30</f>
        <v>0</v>
      </c>
      <c r="GZ118" s="97">
        <f>Juniori!GZ30</f>
        <v>0</v>
      </c>
      <c r="HA118" s="97">
        <f>Juniori!HA30</f>
        <v>0</v>
      </c>
      <c r="HB118" s="97">
        <f>Juniori!HB30</f>
        <v>0</v>
      </c>
      <c r="HC118" s="97">
        <f>Juniori!HC30</f>
        <v>0</v>
      </c>
      <c r="HD118" s="97">
        <f>Juniori!HD30</f>
        <v>0</v>
      </c>
      <c r="HE118" s="97">
        <f>Juniori!HE30</f>
        <v>0</v>
      </c>
      <c r="HF118" s="97">
        <f>Juniori!HF30</f>
        <v>0</v>
      </c>
      <c r="HG118" s="97">
        <f>Juniori!HG30</f>
        <v>0</v>
      </c>
      <c r="HH118" s="97">
        <f>Juniori!HH30</f>
        <v>0</v>
      </c>
      <c r="HI118" s="97">
        <f>Juniori!HI30</f>
        <v>0</v>
      </c>
      <c r="HJ118" s="97">
        <f>Juniori!HJ30</f>
        <v>0</v>
      </c>
      <c r="HK118" s="97">
        <f>Juniori!HK30</f>
        <v>0</v>
      </c>
      <c r="HL118" s="97">
        <f>Juniori!HL30</f>
        <v>0</v>
      </c>
      <c r="HM118" s="97">
        <f>Juniori!HM30</f>
        <v>0</v>
      </c>
      <c r="HN118" s="97">
        <f>Juniori!HN30</f>
        <v>0</v>
      </c>
      <c r="HO118" s="97">
        <f>Juniori!HO30</f>
        <v>0</v>
      </c>
      <c r="HP118" s="97">
        <f>Juniori!HP30</f>
        <v>0</v>
      </c>
      <c r="HQ118" s="97">
        <f>Juniori!HQ30</f>
        <v>0</v>
      </c>
      <c r="HR118" s="97">
        <f>Juniori!HR30</f>
        <v>0</v>
      </c>
      <c r="HS118" s="97">
        <f>Juniori!HS30</f>
        <v>0</v>
      </c>
      <c r="HT118" s="97">
        <f>Juniori!HT30</f>
        <v>0</v>
      </c>
      <c r="HU118" s="97">
        <f>Juniori!HU30</f>
        <v>0</v>
      </c>
      <c r="HV118" s="97">
        <f>Juniori!HV30</f>
        <v>0</v>
      </c>
      <c r="HW118" s="97">
        <f>Juniori!HW30</f>
        <v>0</v>
      </c>
      <c r="HX118" s="97">
        <f>Juniori!HX30</f>
        <v>0</v>
      </c>
      <c r="HY118" s="97">
        <f>Juniori!HY30</f>
        <v>0</v>
      </c>
      <c r="HZ118" s="97">
        <f>Juniori!HZ30</f>
        <v>0</v>
      </c>
      <c r="IA118" s="97">
        <f>Juniori!IA30</f>
        <v>0</v>
      </c>
      <c r="IB118" s="97">
        <f>Juniori!IB30</f>
        <v>0</v>
      </c>
      <c r="IC118" s="97">
        <f>Juniori!IC30</f>
        <v>0</v>
      </c>
      <c r="ID118" s="97">
        <f>Juniori!ID30</f>
        <v>0</v>
      </c>
      <c r="IE118" s="97">
        <f>Juniori!IE30</f>
        <v>0</v>
      </c>
      <c r="IF118" s="97">
        <f>Juniori!IF30</f>
        <v>0</v>
      </c>
      <c r="IG118" s="97">
        <f>Juniori!IG30</f>
        <v>0</v>
      </c>
      <c r="IH118" s="97">
        <f>Juniori!IH30</f>
        <v>0</v>
      </c>
      <c r="II118" s="97">
        <f>Juniori!II30</f>
        <v>0</v>
      </c>
      <c r="IJ118" s="97">
        <f>Juniori!IJ30</f>
        <v>0</v>
      </c>
      <c r="IK118" s="97">
        <f>Juniori!IK30</f>
        <v>0</v>
      </c>
      <c r="IL118" s="97">
        <f>Juniori!IL30</f>
        <v>0</v>
      </c>
      <c r="IM118" s="97">
        <f>Juniori!IM30</f>
        <v>0</v>
      </c>
      <c r="IN118" s="97">
        <f>Juniori!IN30</f>
        <v>0</v>
      </c>
      <c r="IO118" s="97">
        <f>Juniori!IO30</f>
        <v>0</v>
      </c>
      <c r="IP118" s="97">
        <f>Juniori!IP30</f>
        <v>0</v>
      </c>
      <c r="IQ118" s="97">
        <f>Juniori!IQ30</f>
        <v>0</v>
      </c>
      <c r="IR118" s="97">
        <f>Juniori!IR30</f>
        <v>0</v>
      </c>
      <c r="IS118" s="97">
        <f>Juniori!IS30</f>
        <v>0</v>
      </c>
      <c r="IT118" s="97">
        <f>Juniori!IT30</f>
        <v>0</v>
      </c>
      <c r="IU118" s="97">
        <f>Juniori!IU30</f>
        <v>0</v>
      </c>
      <c r="IV118" s="97">
        <f>Juniori!IV30</f>
        <v>0</v>
      </c>
      <c r="IW118" s="97">
        <f>Juniori!IW30</f>
        <v>0</v>
      </c>
      <c r="IX118" s="97">
        <f>Juniori!IX30</f>
        <v>0</v>
      </c>
      <c r="IY118" s="97">
        <f>Juniori!IY30</f>
        <v>0</v>
      </c>
      <c r="IZ118" s="97">
        <f>Juniori!IZ30</f>
        <v>0</v>
      </c>
      <c r="JA118" s="97">
        <f>Juniori!JA30</f>
        <v>0</v>
      </c>
      <c r="JB118" s="97">
        <f>Juniori!JB30</f>
        <v>0</v>
      </c>
      <c r="JC118" s="97">
        <f>Juniori!JC30</f>
        <v>0</v>
      </c>
      <c r="JD118" s="97">
        <f>Juniori!JD30</f>
        <v>0</v>
      </c>
      <c r="JE118" s="97">
        <f>Juniori!JE30</f>
        <v>0</v>
      </c>
      <c r="JF118" s="97">
        <f>Juniori!JF30</f>
        <v>0</v>
      </c>
      <c r="JG118" s="97">
        <f>Juniori!JG30</f>
        <v>0</v>
      </c>
      <c r="JH118" s="97">
        <f>Juniori!JH30</f>
        <v>0</v>
      </c>
      <c r="JI118" s="97">
        <f>Juniori!JI30</f>
        <v>0</v>
      </c>
      <c r="JJ118" s="97">
        <f>Juniori!JJ30</f>
        <v>0</v>
      </c>
      <c r="JK118" s="97">
        <f>Juniori!JK30</f>
        <v>0</v>
      </c>
      <c r="JL118" s="97">
        <f>Juniori!JL30</f>
        <v>0</v>
      </c>
      <c r="JM118" s="97">
        <f>Juniori!JM30</f>
        <v>0</v>
      </c>
      <c r="JN118" s="97">
        <f>Juniori!JN30</f>
        <v>0</v>
      </c>
      <c r="JO118" s="97">
        <f>Juniori!JO30</f>
        <v>0</v>
      </c>
      <c r="JP118" s="97">
        <f>Juniori!JP30</f>
        <v>0</v>
      </c>
      <c r="JQ118" s="97">
        <f>Juniori!JQ30</f>
        <v>0</v>
      </c>
      <c r="JR118" s="97">
        <f>Juniori!JR30</f>
        <v>0</v>
      </c>
      <c r="JS118" s="97">
        <f>Juniori!JS30</f>
        <v>0</v>
      </c>
      <c r="JT118" s="97">
        <f>Juniori!JT30</f>
        <v>0</v>
      </c>
      <c r="JU118" s="97">
        <f>Juniori!JU30</f>
        <v>0</v>
      </c>
      <c r="JV118" s="97">
        <f>Juniori!JV30</f>
        <v>0</v>
      </c>
      <c r="JW118" s="97">
        <f>Juniori!JW30</f>
        <v>0</v>
      </c>
      <c r="JX118" s="97">
        <f>Juniori!JX30</f>
        <v>0</v>
      </c>
      <c r="JY118" s="97">
        <f>Juniori!JY30</f>
        <v>0</v>
      </c>
      <c r="JZ118" s="97">
        <f>Juniori!JZ30</f>
        <v>0</v>
      </c>
      <c r="KA118" s="97">
        <f>Juniori!KA30</f>
        <v>0</v>
      </c>
      <c r="KB118" s="97">
        <f>Juniori!KB30</f>
        <v>0</v>
      </c>
      <c r="KC118" s="97">
        <f>Juniori!KC30</f>
        <v>0</v>
      </c>
      <c r="KD118" s="97">
        <f>Juniori!KD30</f>
        <v>0</v>
      </c>
      <c r="KE118" s="97">
        <f>Juniori!KE30</f>
        <v>0</v>
      </c>
      <c r="KF118" s="97">
        <f>Juniori!KF30</f>
        <v>0</v>
      </c>
      <c r="KG118" s="97">
        <f>Juniori!KG30</f>
        <v>0</v>
      </c>
      <c r="KH118" s="97">
        <f>Juniori!KH30</f>
        <v>0</v>
      </c>
      <c r="KI118" s="97">
        <f>Juniori!KI30</f>
        <v>0</v>
      </c>
      <c r="KJ118" s="97">
        <f>Juniori!KJ30</f>
        <v>0</v>
      </c>
      <c r="KK118" s="97">
        <f>Juniori!KK30</f>
        <v>0</v>
      </c>
      <c r="KL118" s="97">
        <f>Juniori!KL30</f>
        <v>0</v>
      </c>
      <c r="KM118" s="97">
        <f>Juniori!KM30</f>
        <v>0</v>
      </c>
      <c r="KN118" s="97">
        <f>Juniori!KN30</f>
        <v>0</v>
      </c>
      <c r="KO118" s="97">
        <f>Juniori!KO30</f>
        <v>0</v>
      </c>
      <c r="KP118" s="97">
        <f>Juniori!KP30</f>
        <v>0</v>
      </c>
      <c r="KQ118" s="97">
        <f>Juniori!KQ30</f>
        <v>0</v>
      </c>
      <c r="KR118" s="97">
        <f>Juniori!KR30</f>
        <v>0</v>
      </c>
      <c r="KS118" s="97">
        <f>Juniori!KS30</f>
        <v>0</v>
      </c>
      <c r="KT118" s="97">
        <f>Juniori!KT30</f>
        <v>0</v>
      </c>
      <c r="KU118" s="97">
        <f>Juniori!KU30</f>
        <v>0</v>
      </c>
      <c r="KV118" s="97">
        <f>Juniori!KV30</f>
        <v>0</v>
      </c>
      <c r="KW118" s="97">
        <f>Juniori!KW30</f>
        <v>0</v>
      </c>
      <c r="KX118" s="97">
        <f>Juniori!KX30</f>
        <v>0</v>
      </c>
      <c r="KY118" s="97">
        <f>Juniori!KY30</f>
        <v>0</v>
      </c>
      <c r="KZ118" s="97">
        <f>Juniori!KZ30</f>
        <v>0</v>
      </c>
      <c r="LA118" s="97">
        <f>Juniori!LA30</f>
        <v>0</v>
      </c>
      <c r="LB118" s="97">
        <f>Juniori!LB30</f>
        <v>0</v>
      </c>
      <c r="LC118" s="97">
        <f>Juniori!LC30</f>
        <v>0</v>
      </c>
      <c r="LD118" s="97">
        <f>Juniori!LD30</f>
        <v>0</v>
      </c>
      <c r="LE118" s="97">
        <f>Juniori!LE30</f>
        <v>0</v>
      </c>
      <c r="LF118" s="97">
        <f>Juniori!LF30</f>
        <v>0</v>
      </c>
      <c r="LG118" s="97">
        <f>Juniori!LG30</f>
        <v>0</v>
      </c>
      <c r="LH118" s="97">
        <f>Juniori!LH30</f>
        <v>0</v>
      </c>
      <c r="LI118" s="97">
        <f>Juniori!LI30</f>
        <v>0</v>
      </c>
      <c r="LJ118" s="97">
        <f>Juniori!LJ30</f>
        <v>0</v>
      </c>
      <c r="LK118" s="97">
        <f>Juniori!LK30</f>
        <v>0</v>
      </c>
      <c r="LL118" s="97">
        <f>Juniori!LL30</f>
        <v>0</v>
      </c>
      <c r="LM118" s="97">
        <f>Juniori!LM30</f>
        <v>0</v>
      </c>
      <c r="LN118" s="97">
        <f>Juniori!LN30</f>
        <v>0</v>
      </c>
      <c r="LO118" s="97">
        <f>Juniori!LO30</f>
        <v>0</v>
      </c>
      <c r="LP118" s="97">
        <f>Juniori!LP30</f>
        <v>0</v>
      </c>
      <c r="LQ118" s="97">
        <f>Juniori!LQ30</f>
        <v>0</v>
      </c>
      <c r="LR118" s="97">
        <f>Juniori!LR30</f>
        <v>0</v>
      </c>
      <c r="LS118" s="97">
        <f>Juniori!LS30</f>
        <v>0</v>
      </c>
      <c r="LT118" s="97">
        <f>Juniori!LT30</f>
        <v>0</v>
      </c>
      <c r="LU118" s="97">
        <f>Juniori!LU30</f>
        <v>0</v>
      </c>
      <c r="LV118" s="97">
        <f>Juniori!LV30</f>
        <v>0</v>
      </c>
      <c r="LW118" s="97">
        <f>Juniori!LW30</f>
        <v>0</v>
      </c>
      <c r="LX118" s="97">
        <f>Juniori!LX30</f>
        <v>0</v>
      </c>
      <c r="LY118" s="97">
        <f>Juniori!LY30</f>
        <v>0</v>
      </c>
      <c r="LZ118" s="97">
        <f>Juniori!LZ30</f>
        <v>0</v>
      </c>
      <c r="MA118" s="97">
        <f>Juniori!MA30</f>
        <v>0</v>
      </c>
      <c r="MB118" s="97">
        <f>Juniori!MB30</f>
        <v>0</v>
      </c>
      <c r="MC118" s="97">
        <f>Juniori!MC30</f>
        <v>0</v>
      </c>
      <c r="MD118" s="97">
        <f>Juniori!MD30</f>
        <v>0</v>
      </c>
      <c r="ME118" s="97">
        <f>Juniori!ME30</f>
        <v>0</v>
      </c>
      <c r="MF118" s="97">
        <f>Juniori!MF30</f>
        <v>0</v>
      </c>
      <c r="MG118" s="97">
        <f>Juniori!MG30</f>
        <v>0</v>
      </c>
      <c r="MH118" s="97">
        <f>Juniori!MH30</f>
        <v>0</v>
      </c>
      <c r="MI118" s="97">
        <f>Juniori!MI30</f>
        <v>0</v>
      </c>
      <c r="MJ118" s="97">
        <f>Juniori!MJ30</f>
        <v>0</v>
      </c>
      <c r="MK118" s="97">
        <f>Juniori!MK30</f>
        <v>0</v>
      </c>
      <c r="ML118" s="97">
        <f>Juniori!ML30</f>
        <v>0</v>
      </c>
      <c r="MM118" s="97">
        <f>Juniori!MM30</f>
        <v>0</v>
      </c>
      <c r="MN118" s="97">
        <f>Juniori!MN30</f>
        <v>0</v>
      </c>
      <c r="MO118" s="97">
        <f>Juniori!MO30</f>
        <v>0</v>
      </c>
      <c r="MP118" s="97">
        <f>Juniori!MP30</f>
        <v>0</v>
      </c>
      <c r="MQ118" s="97">
        <f>Juniori!MQ30</f>
        <v>0</v>
      </c>
      <c r="MR118" s="97">
        <f>Juniori!MR30</f>
        <v>0</v>
      </c>
      <c r="MS118" s="97">
        <f>Juniori!MS30</f>
        <v>0</v>
      </c>
      <c r="MT118" s="97">
        <f>Juniori!MT30</f>
        <v>0</v>
      </c>
      <c r="MU118" s="97">
        <f>Juniori!MU30</f>
        <v>0</v>
      </c>
      <c r="MV118" s="97">
        <f>Juniori!MV30</f>
        <v>0</v>
      </c>
      <c r="MW118" s="97">
        <f>Juniori!MW30</f>
        <v>0</v>
      </c>
      <c r="MX118" s="97">
        <f>Juniori!MX30</f>
        <v>0</v>
      </c>
      <c r="MY118" s="97">
        <f>Juniori!MY30</f>
        <v>0</v>
      </c>
      <c r="MZ118" s="97">
        <f>Juniori!MZ30</f>
        <v>0</v>
      </c>
      <c r="NA118" s="97">
        <f>Juniori!NA30</f>
        <v>0</v>
      </c>
      <c r="NB118" s="97">
        <f>Juniori!NB30</f>
        <v>0</v>
      </c>
      <c r="NC118" s="97">
        <f>Juniori!NC30</f>
        <v>0</v>
      </c>
      <c r="ND118" s="97">
        <f>Juniori!ND30</f>
        <v>0</v>
      </c>
      <c r="NE118" s="97">
        <f>Juniori!NE30</f>
        <v>0</v>
      </c>
      <c r="NF118" s="97">
        <f>Juniori!NF30</f>
        <v>0</v>
      </c>
      <c r="NG118" s="97">
        <f>Juniori!NG30</f>
        <v>0</v>
      </c>
      <c r="NH118" s="97">
        <f>Juniori!NH30</f>
        <v>0</v>
      </c>
      <c r="NI118" s="97">
        <f>Juniori!NI30</f>
        <v>0</v>
      </c>
      <c r="NJ118" s="97">
        <f>Juniori!NJ30</f>
        <v>0</v>
      </c>
      <c r="NK118" s="97">
        <f>Juniori!NK30</f>
        <v>0</v>
      </c>
      <c r="NL118" s="97">
        <f>Juniori!NL30</f>
        <v>0</v>
      </c>
      <c r="NM118" s="97">
        <f>Juniori!NM30</f>
        <v>0</v>
      </c>
      <c r="NN118" s="97">
        <f>Juniori!NN30</f>
        <v>0</v>
      </c>
      <c r="NO118" s="97">
        <f>Juniori!NO30</f>
        <v>0</v>
      </c>
      <c r="NP118" s="97">
        <f>Juniori!NP30</f>
        <v>0</v>
      </c>
      <c r="NQ118" s="97">
        <f>Juniori!NQ30</f>
        <v>0</v>
      </c>
      <c r="NR118" s="97">
        <f>Juniori!NR30</f>
        <v>0</v>
      </c>
      <c r="NS118" s="97">
        <f>Juniori!NS30</f>
        <v>0</v>
      </c>
      <c r="NT118" s="97">
        <f>Juniori!NT30</f>
        <v>0</v>
      </c>
      <c r="NU118" s="97">
        <f>Juniori!NU30</f>
        <v>0</v>
      </c>
      <c r="NV118" s="97">
        <f>Juniori!NV30</f>
        <v>0</v>
      </c>
      <c r="NW118" s="97">
        <f>Juniori!NW30</f>
        <v>0</v>
      </c>
      <c r="NX118" s="97">
        <f>Juniori!NX30</f>
        <v>0</v>
      </c>
      <c r="NY118" s="97">
        <f>Juniori!NY30</f>
        <v>0</v>
      </c>
      <c r="NZ118" s="97">
        <f>Juniori!NZ30</f>
        <v>0</v>
      </c>
      <c r="OA118" s="97">
        <f>Juniori!OA30</f>
        <v>0</v>
      </c>
      <c r="OB118" s="97">
        <f>Juniori!OB30</f>
        <v>0</v>
      </c>
      <c r="OC118" s="97">
        <f>Juniori!OC30</f>
        <v>0</v>
      </c>
      <c r="OD118" s="97">
        <f>Juniori!OD30</f>
        <v>0</v>
      </c>
      <c r="OE118" s="97">
        <f>Juniori!OE30</f>
        <v>0</v>
      </c>
      <c r="OF118" s="97">
        <f>Juniori!OF30</f>
        <v>0</v>
      </c>
      <c r="OG118" s="97">
        <f>Juniori!OG30</f>
        <v>0</v>
      </c>
      <c r="OH118" s="97">
        <f>Juniori!OH30</f>
        <v>0</v>
      </c>
      <c r="OI118" s="97">
        <f>Juniori!OI30</f>
        <v>0</v>
      </c>
      <c r="OJ118" s="97">
        <f>Juniori!OJ30</f>
        <v>0</v>
      </c>
      <c r="OK118" s="97">
        <f>Juniori!OK30</f>
        <v>0</v>
      </c>
      <c r="OL118" s="97">
        <f>Juniori!OL30</f>
        <v>0</v>
      </c>
      <c r="OM118" s="97">
        <f>Juniori!OM30</f>
        <v>0</v>
      </c>
      <c r="ON118" s="97">
        <f>Juniori!ON30</f>
        <v>0</v>
      </c>
      <c r="OO118" s="97">
        <f>Juniori!OO30</f>
        <v>0</v>
      </c>
      <c r="OP118" s="97">
        <f>Juniori!OP30</f>
        <v>0</v>
      </c>
      <c r="OQ118" s="97">
        <f>Juniori!OQ30</f>
        <v>0</v>
      </c>
      <c r="OR118" s="97">
        <f>Juniori!OR30</f>
        <v>0</v>
      </c>
      <c r="OS118" s="97">
        <f>Juniori!OS30</f>
        <v>0</v>
      </c>
      <c r="OT118" s="97">
        <f>Juniori!OT30</f>
        <v>0</v>
      </c>
      <c r="OU118" s="97">
        <f>Juniori!OU30</f>
        <v>0</v>
      </c>
      <c r="OV118" s="97">
        <f>Juniori!OV30</f>
        <v>0</v>
      </c>
      <c r="OW118" s="97">
        <f>Juniori!OW30</f>
        <v>0</v>
      </c>
      <c r="OX118" s="97">
        <f>Juniori!OX30</f>
        <v>0</v>
      </c>
      <c r="OY118" s="97">
        <f>Juniori!OY30</f>
        <v>0</v>
      </c>
      <c r="OZ118" s="97">
        <f>Juniori!OZ30</f>
        <v>0</v>
      </c>
      <c r="PA118" s="97">
        <f>Juniori!PA30</f>
        <v>0</v>
      </c>
      <c r="PB118" s="97">
        <f>Juniori!PB30</f>
        <v>0</v>
      </c>
      <c r="PC118" s="97">
        <f>Juniori!PC30</f>
        <v>0</v>
      </c>
      <c r="PD118" s="97">
        <f>Juniori!PD30</f>
        <v>0</v>
      </c>
      <c r="PE118" s="97">
        <f>Juniori!PE30</f>
        <v>0</v>
      </c>
      <c r="PF118" s="97">
        <f>Juniori!PF30</f>
        <v>0</v>
      </c>
      <c r="PG118" s="97">
        <f>Juniori!PG30</f>
        <v>0</v>
      </c>
      <c r="PH118" s="97">
        <f>Juniori!PH30</f>
        <v>0</v>
      </c>
      <c r="PI118" s="97">
        <f>Juniori!PI30</f>
        <v>0</v>
      </c>
      <c r="PJ118" s="97">
        <f>Juniori!PJ30</f>
        <v>0</v>
      </c>
      <c r="PK118" s="97">
        <f>Juniori!PK30</f>
        <v>0</v>
      </c>
      <c r="PL118" s="97">
        <f>Juniori!PL30</f>
        <v>0</v>
      </c>
      <c r="PM118" s="97">
        <f>Juniori!PM30</f>
        <v>0</v>
      </c>
      <c r="PN118" s="97">
        <f>Juniori!PN30</f>
        <v>0</v>
      </c>
      <c r="PO118" s="97">
        <f>Juniori!PO30</f>
        <v>0</v>
      </c>
      <c r="PP118" s="97">
        <f>Juniori!PP30</f>
        <v>0</v>
      </c>
      <c r="PQ118" s="97">
        <f>Juniori!PQ30</f>
        <v>0</v>
      </c>
      <c r="PR118" s="97">
        <f>Juniori!PR30</f>
        <v>0</v>
      </c>
      <c r="PS118" s="97">
        <f>Juniori!PS30</f>
        <v>0</v>
      </c>
      <c r="PT118" s="97">
        <f>Juniori!PT30</f>
        <v>0</v>
      </c>
      <c r="PU118" s="97">
        <f>Juniori!PU30</f>
        <v>0</v>
      </c>
      <c r="PV118" s="97">
        <f>Juniori!PV30</f>
        <v>0</v>
      </c>
      <c r="PW118" s="97">
        <f>Juniori!PW30</f>
        <v>0</v>
      </c>
      <c r="PX118" s="97">
        <f>Juniori!PX30</f>
        <v>0</v>
      </c>
      <c r="PY118" s="97">
        <f>Juniori!PY30</f>
        <v>0</v>
      </c>
      <c r="PZ118" s="97">
        <f>Juniori!PZ30</f>
        <v>0</v>
      </c>
      <c r="QA118" s="97">
        <f>Juniori!QA30</f>
        <v>0</v>
      </c>
      <c r="QB118" s="97">
        <f>Juniori!QB30</f>
        <v>0</v>
      </c>
      <c r="QC118" s="97">
        <f>Juniori!QC30</f>
        <v>0</v>
      </c>
      <c r="QD118" s="97">
        <f>Juniori!QD30</f>
        <v>0</v>
      </c>
      <c r="QE118" s="97">
        <f>Juniori!QE30</f>
        <v>0</v>
      </c>
      <c r="QF118" s="97">
        <f>Juniori!QF30</f>
        <v>0</v>
      </c>
      <c r="QG118" s="97">
        <f>Juniori!QG30</f>
        <v>0</v>
      </c>
      <c r="QH118" s="97">
        <f>Juniori!QH30</f>
        <v>0</v>
      </c>
      <c r="QI118" s="97">
        <f>Juniori!QI30</f>
        <v>0</v>
      </c>
      <c r="QJ118" s="97">
        <f>Juniori!QJ30</f>
        <v>0</v>
      </c>
      <c r="QK118" s="97">
        <f>Juniori!QK30</f>
        <v>0</v>
      </c>
      <c r="QL118" s="97">
        <f>Juniori!QL30</f>
        <v>0</v>
      </c>
      <c r="QM118" s="97">
        <f>Juniori!QM30</f>
        <v>0</v>
      </c>
      <c r="QN118" s="97">
        <f>Juniori!QN30</f>
        <v>0</v>
      </c>
      <c r="QO118" s="97">
        <f>Juniori!QO30</f>
        <v>0</v>
      </c>
      <c r="QP118" s="97">
        <f>Juniori!QP30</f>
        <v>0</v>
      </c>
      <c r="QQ118" s="97">
        <f>Juniori!QQ30</f>
        <v>0</v>
      </c>
      <c r="QR118" s="97">
        <f>Juniori!QR30</f>
        <v>0</v>
      </c>
      <c r="QS118" s="97">
        <f>Juniori!QS30</f>
        <v>0</v>
      </c>
      <c r="QT118" s="97">
        <f>Juniori!QT30</f>
        <v>0</v>
      </c>
      <c r="QU118" s="97">
        <f>Juniori!QU30</f>
        <v>0</v>
      </c>
      <c r="QV118" s="97">
        <f>Juniori!QV30</f>
        <v>0</v>
      </c>
      <c r="QW118" s="97">
        <f>Juniori!QW30</f>
        <v>0</v>
      </c>
      <c r="QX118" s="97">
        <f>Juniori!QX30</f>
        <v>0</v>
      </c>
      <c r="QY118" s="97">
        <f>Juniori!QY30</f>
        <v>0</v>
      </c>
      <c r="QZ118" s="97">
        <f>Juniori!QZ30</f>
        <v>0</v>
      </c>
      <c r="RA118" s="97">
        <f>Juniori!RA30</f>
        <v>0</v>
      </c>
      <c r="RB118" s="97">
        <f>Juniori!RB30</f>
        <v>0</v>
      </c>
      <c r="RC118" s="97">
        <f>Juniori!RC30</f>
        <v>0</v>
      </c>
      <c r="RD118" s="97">
        <f>Juniori!RD30</f>
        <v>0</v>
      </c>
      <c r="RE118" s="97">
        <f>Juniori!RE30</f>
        <v>0</v>
      </c>
      <c r="RF118" s="97">
        <f>Juniori!RF30</f>
        <v>0</v>
      </c>
      <c r="RG118" s="97">
        <f>Juniori!RG30</f>
        <v>0</v>
      </c>
      <c r="RH118" s="97">
        <f>Juniori!RH30</f>
        <v>0</v>
      </c>
      <c r="RI118" s="97">
        <f>Juniori!RI30</f>
        <v>0</v>
      </c>
      <c r="RJ118" s="97">
        <f>Juniori!RJ30</f>
        <v>0</v>
      </c>
      <c r="RK118" s="97">
        <f>Juniori!RK30</f>
        <v>0</v>
      </c>
      <c r="RL118" s="97">
        <f>Juniori!RL30</f>
        <v>0</v>
      </c>
      <c r="RM118" s="97">
        <f>Juniori!RM30</f>
        <v>0</v>
      </c>
      <c r="RN118" s="97">
        <f>Juniori!RN30</f>
        <v>0</v>
      </c>
      <c r="RO118" s="97">
        <f>Juniori!RO30</f>
        <v>0</v>
      </c>
      <c r="RP118" s="97">
        <f>Juniori!RP30</f>
        <v>0</v>
      </c>
      <c r="RQ118" s="97">
        <f>Juniori!RQ30</f>
        <v>0</v>
      </c>
      <c r="RR118" s="97">
        <f>Juniori!RR30</f>
        <v>0</v>
      </c>
      <c r="RS118" s="97">
        <f>Juniori!RS30</f>
        <v>0</v>
      </c>
      <c r="RT118" s="97">
        <f>Juniori!RT30</f>
        <v>0</v>
      </c>
      <c r="RU118" s="97">
        <f>Juniori!RU30</f>
        <v>0</v>
      </c>
      <c r="RV118" s="97">
        <f>Juniori!RV30</f>
        <v>0</v>
      </c>
      <c r="RW118" s="97">
        <f>Juniori!RW30</f>
        <v>0</v>
      </c>
      <c r="RX118" s="97">
        <f>Juniori!RX30</f>
        <v>0</v>
      </c>
      <c r="RY118" s="97">
        <f>Juniori!RY30</f>
        <v>0</v>
      </c>
      <c r="RZ118" s="97">
        <f>Juniori!RZ30</f>
        <v>0</v>
      </c>
      <c r="SA118" s="97">
        <f>Juniori!SA30</f>
        <v>0</v>
      </c>
      <c r="SB118" s="97">
        <f>Juniori!SB30</f>
        <v>0</v>
      </c>
      <c r="SC118" s="97">
        <f>Juniori!SC30</f>
        <v>0</v>
      </c>
      <c r="SD118" s="97">
        <f>Juniori!SD30</f>
        <v>0</v>
      </c>
      <c r="SE118" s="97">
        <f>Juniori!SE30</f>
        <v>0</v>
      </c>
      <c r="SF118" s="97">
        <f>Juniori!SF30</f>
        <v>0</v>
      </c>
      <c r="SG118" s="97">
        <f>Juniori!SG30</f>
        <v>0</v>
      </c>
      <c r="SH118" s="97">
        <f>Juniori!SH30</f>
        <v>0</v>
      </c>
      <c r="SI118" s="97">
        <f>Juniori!SI30</f>
        <v>0</v>
      </c>
      <c r="SJ118" s="97">
        <f>Juniori!SJ30</f>
        <v>0</v>
      </c>
      <c r="SK118" s="97">
        <f>Juniori!SK30</f>
        <v>0</v>
      </c>
      <c r="SL118" s="97">
        <f>Juniori!SL30</f>
        <v>0</v>
      </c>
      <c r="SM118" s="97">
        <f>Juniori!SM30</f>
        <v>0</v>
      </c>
      <c r="SN118" s="97">
        <f>Juniori!SN30</f>
        <v>0</v>
      </c>
      <c r="SO118" s="97">
        <f>Juniori!SO30</f>
        <v>0</v>
      </c>
      <c r="SP118" s="97">
        <f>Juniori!SP30</f>
        <v>0</v>
      </c>
      <c r="SQ118" s="97">
        <f>Juniori!SQ30</f>
        <v>0</v>
      </c>
      <c r="SR118" s="97">
        <f>Juniori!SR30</f>
        <v>0</v>
      </c>
      <c r="SS118" s="97">
        <f>Juniori!SS30</f>
        <v>0</v>
      </c>
      <c r="ST118" s="97">
        <f>Juniori!ST30</f>
        <v>0</v>
      </c>
      <c r="SU118" s="97">
        <f>Juniori!SU30</f>
        <v>0</v>
      </c>
      <c r="SV118" s="97">
        <f>Juniori!SV30</f>
        <v>0</v>
      </c>
      <c r="SW118" s="97">
        <f>Juniori!SW30</f>
        <v>0</v>
      </c>
      <c r="SX118" s="97">
        <f>Juniori!SX30</f>
        <v>0</v>
      </c>
      <c r="SY118" s="97">
        <f>Juniori!SY30</f>
        <v>0</v>
      </c>
      <c r="SZ118" s="97">
        <f>Juniori!SZ30</f>
        <v>0</v>
      </c>
      <c r="TA118" s="97">
        <f>Juniori!TA30</f>
        <v>0</v>
      </c>
      <c r="TB118" s="97">
        <f>Juniori!TB30</f>
        <v>0</v>
      </c>
    </row>
    <row r="119" spans="1:522" s="1" customFormat="1" ht="18" customHeight="1" x14ac:dyDescent="0.2">
      <c r="A119" s="12">
        <v>87</v>
      </c>
      <c r="B119" s="11" t="s">
        <v>206</v>
      </c>
      <c r="C119" s="1">
        <v>12432</v>
      </c>
      <c r="E119" s="4" t="s">
        <v>242</v>
      </c>
      <c r="F119" s="1">
        <v>9607</v>
      </c>
      <c r="G119" s="9" t="s">
        <v>98</v>
      </c>
      <c r="H119" s="4" t="s">
        <v>359</v>
      </c>
      <c r="I119" s="1">
        <f>SUM(K119:TB119)</f>
        <v>6</v>
      </c>
      <c r="J119" s="12">
        <f>Tabuľka4[[#This Row],[Stĺpec9]]</f>
        <v>6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 t="s">
        <v>516</v>
      </c>
      <c r="CT119" s="97"/>
      <c r="CU119" s="97"/>
      <c r="CV119" s="97" t="s">
        <v>516</v>
      </c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 t="s">
        <v>516</v>
      </c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>
        <v>2</v>
      </c>
      <c r="GM119" s="97"/>
      <c r="GN119" s="97"/>
      <c r="GO119" s="97"/>
      <c r="GP119" s="97"/>
      <c r="GQ119" s="97"/>
      <c r="GR119" s="97" t="s">
        <v>516</v>
      </c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102" t="s">
        <v>516</v>
      </c>
      <c r="JQ119" s="97"/>
      <c r="JR119" s="97"/>
      <c r="JS119" s="97">
        <f>2*1.5</f>
        <v>3</v>
      </c>
      <c r="JT119" s="97"/>
      <c r="JU119" s="97"/>
      <c r="JV119" s="97"/>
      <c r="JW119" s="97"/>
      <c r="JX119" s="97"/>
      <c r="JY119" s="97" t="s">
        <v>516</v>
      </c>
      <c r="JZ119" s="97"/>
      <c r="KA119" s="97"/>
      <c r="KB119" s="97" t="s">
        <v>516</v>
      </c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 t="s">
        <v>516</v>
      </c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>
        <v>1</v>
      </c>
      <c r="LC119" s="97"/>
      <c r="LD119" s="97"/>
      <c r="LE119" s="97" t="s">
        <v>516</v>
      </c>
      <c r="LF119" s="97"/>
      <c r="LG119" s="97"/>
      <c r="LH119" s="97"/>
      <c r="LI119" s="97"/>
      <c r="LJ119" s="97"/>
      <c r="LK119" s="97"/>
      <c r="LL119" s="97" t="s">
        <v>516</v>
      </c>
      <c r="LM119" s="97"/>
      <c r="LN119" s="97"/>
      <c r="LO119" s="97"/>
      <c r="LP119" s="97"/>
      <c r="LQ119" s="97"/>
      <c r="LR119" s="97"/>
      <c r="LS119" s="97"/>
      <c r="LT119" s="97" t="s">
        <v>516</v>
      </c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1" customFormat="1" ht="18" customHeight="1" x14ac:dyDescent="0.2">
      <c r="A120" s="12"/>
      <c r="B120" s="11" t="s">
        <v>192</v>
      </c>
      <c r="C120" s="1">
        <v>10989</v>
      </c>
      <c r="E120" s="4" t="s">
        <v>67</v>
      </c>
      <c r="F120" s="58">
        <v>6761</v>
      </c>
      <c r="G120" s="9" t="s">
        <v>97</v>
      </c>
      <c r="H120" s="57" t="s">
        <v>18</v>
      </c>
      <c r="I120" s="1">
        <f t="shared" ref="I120:I123" si="16">SUM(K120:TB120)</f>
        <v>0</v>
      </c>
      <c r="J120" s="12">
        <f>Tabuľka4[[#This Row],[Stĺpec9]]+I121</f>
        <v>6</v>
      </c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s="1" customFormat="1" ht="18" customHeight="1" x14ac:dyDescent="0.2">
      <c r="A121" s="12"/>
      <c r="B121" s="11"/>
      <c r="E121" s="4" t="s">
        <v>280</v>
      </c>
      <c r="F121" s="58">
        <v>9800</v>
      </c>
      <c r="G121" s="9" t="s">
        <v>98</v>
      </c>
      <c r="H121" s="57"/>
      <c r="I121" s="1">
        <f t="shared" si="16"/>
        <v>6</v>
      </c>
      <c r="J121" s="12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>
        <v>4</v>
      </c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>
        <v>2</v>
      </c>
      <c r="JF121" s="97"/>
      <c r="JG121" s="97"/>
      <c r="JH121" s="97"/>
      <c r="JI121" s="97"/>
      <c r="JJ121" s="97"/>
      <c r="JK121" s="102" t="s">
        <v>516</v>
      </c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" customFormat="1" ht="18" customHeight="1" x14ac:dyDescent="0.2">
      <c r="A122" s="12"/>
      <c r="B122" s="11" t="s">
        <v>609</v>
      </c>
      <c r="C122" s="1">
        <v>8822</v>
      </c>
      <c r="E122" s="4" t="s">
        <v>608</v>
      </c>
      <c r="F122" s="1">
        <v>10330</v>
      </c>
      <c r="G122" s="9" t="s">
        <v>93</v>
      </c>
      <c r="H122" s="4" t="s">
        <v>316</v>
      </c>
      <c r="I122" s="1">
        <f t="shared" si="16"/>
        <v>6</v>
      </c>
      <c r="J122" s="12">
        <f>Tabuľka4[[#This Row],[Stĺpec9]]</f>
        <v>6</v>
      </c>
      <c r="K122" s="97">
        <f>Juniori!K33</f>
        <v>0</v>
      </c>
      <c r="L122" s="97">
        <f>Juniori!L33</f>
        <v>0</v>
      </c>
      <c r="M122" s="97">
        <f>Juniori!M33</f>
        <v>0</v>
      </c>
      <c r="N122" s="97">
        <f>Juniori!N33</f>
        <v>0</v>
      </c>
      <c r="O122" s="97">
        <f>Juniori!O33</f>
        <v>0</v>
      </c>
      <c r="P122" s="97">
        <f>Juniori!P33</f>
        <v>0</v>
      </c>
      <c r="Q122" s="97">
        <f>Juniori!Q33</f>
        <v>0</v>
      </c>
      <c r="R122" s="97">
        <f>Juniori!R33</f>
        <v>0</v>
      </c>
      <c r="S122" s="97">
        <f>Juniori!S33</f>
        <v>0</v>
      </c>
      <c r="T122" s="97">
        <f>Juniori!T33</f>
        <v>0</v>
      </c>
      <c r="U122" s="97">
        <f>Juniori!U33</f>
        <v>0</v>
      </c>
      <c r="V122" s="97">
        <f>Juniori!V33</f>
        <v>0</v>
      </c>
      <c r="W122" s="97">
        <f>Juniori!W33</f>
        <v>0</v>
      </c>
      <c r="X122" s="97">
        <f>Juniori!X33</f>
        <v>0</v>
      </c>
      <c r="Y122" s="97">
        <f>Juniori!Y33</f>
        <v>0</v>
      </c>
      <c r="Z122" s="97">
        <f>Juniori!Z33</f>
        <v>0</v>
      </c>
      <c r="AA122" s="97">
        <f>Juniori!AA33</f>
        <v>0</v>
      </c>
      <c r="AB122" s="97">
        <f>Juniori!AB33</f>
        <v>0</v>
      </c>
      <c r="AC122" s="97">
        <f>Juniori!AC33</f>
        <v>0</v>
      </c>
      <c r="AD122" s="97">
        <f>Juniori!AD33</f>
        <v>0</v>
      </c>
      <c r="AE122" s="97">
        <f>Juniori!AE33</f>
        <v>0</v>
      </c>
      <c r="AF122" s="97">
        <f>Juniori!AF33</f>
        <v>0</v>
      </c>
      <c r="AG122" s="97">
        <f>Juniori!AG33</f>
        <v>0</v>
      </c>
      <c r="AH122" s="97">
        <f>Juniori!AH33</f>
        <v>0</v>
      </c>
      <c r="AI122" s="97">
        <f>Juniori!AI33</f>
        <v>0</v>
      </c>
      <c r="AJ122" s="97">
        <f>Juniori!AJ33</f>
        <v>0</v>
      </c>
      <c r="AK122" s="97">
        <f>Juniori!AK33</f>
        <v>0</v>
      </c>
      <c r="AL122" s="97">
        <f>Juniori!AL33</f>
        <v>0</v>
      </c>
      <c r="AM122" s="97">
        <f>Juniori!AM33</f>
        <v>0</v>
      </c>
      <c r="AN122" s="97">
        <f>Juniori!AN33</f>
        <v>0</v>
      </c>
      <c r="AO122" s="97">
        <f>Juniori!AO33</f>
        <v>0</v>
      </c>
      <c r="AP122" s="97">
        <f>Juniori!AP33</f>
        <v>0</v>
      </c>
      <c r="AQ122" s="97">
        <f>Juniori!AQ33</f>
        <v>0</v>
      </c>
      <c r="AR122" s="97">
        <f>Juniori!AR33</f>
        <v>0</v>
      </c>
      <c r="AS122" s="97">
        <f>Juniori!AS33</f>
        <v>0</v>
      </c>
      <c r="AT122" s="97">
        <f>Juniori!AT33</f>
        <v>0</v>
      </c>
      <c r="AU122" s="97">
        <f>Juniori!AU33</f>
        <v>0</v>
      </c>
      <c r="AV122" s="97">
        <f>Juniori!AV33</f>
        <v>0</v>
      </c>
      <c r="AW122" s="97">
        <f>Juniori!AW33</f>
        <v>0</v>
      </c>
      <c r="AX122" s="97">
        <f>Juniori!AX33</f>
        <v>0</v>
      </c>
      <c r="AY122" s="97">
        <f>Juniori!AY33</f>
        <v>0</v>
      </c>
      <c r="AZ122" s="97">
        <f>Juniori!AZ33</f>
        <v>0</v>
      </c>
      <c r="BA122" s="97">
        <f>Juniori!BA33</f>
        <v>0</v>
      </c>
      <c r="BB122" s="97">
        <f>Juniori!BB33</f>
        <v>0</v>
      </c>
      <c r="BC122" s="97">
        <f>Juniori!BC33</f>
        <v>0</v>
      </c>
      <c r="BD122" s="97">
        <f>Juniori!BD33</f>
        <v>0</v>
      </c>
      <c r="BE122" s="97">
        <f>Juniori!BE33</f>
        <v>0</v>
      </c>
      <c r="BF122" s="97">
        <f>Juniori!BF33</f>
        <v>0</v>
      </c>
      <c r="BG122" s="97">
        <f>Juniori!BG33</f>
        <v>0</v>
      </c>
      <c r="BH122" s="97">
        <f>Juniori!BH33</f>
        <v>0</v>
      </c>
      <c r="BI122" s="97">
        <f>Juniori!BI33</f>
        <v>0</v>
      </c>
      <c r="BJ122" s="97">
        <f>Juniori!BJ33</f>
        <v>0</v>
      </c>
      <c r="BK122" s="97">
        <f>Juniori!BK33</f>
        <v>0</v>
      </c>
      <c r="BL122" s="97">
        <f>Juniori!BL33</f>
        <v>0</v>
      </c>
      <c r="BM122" s="97">
        <f>Juniori!BM33</f>
        <v>0</v>
      </c>
      <c r="BN122" s="97">
        <f>Juniori!BN33</f>
        <v>0</v>
      </c>
      <c r="BO122" s="97">
        <f>Juniori!BO33</f>
        <v>0</v>
      </c>
      <c r="BP122" s="97">
        <f>Juniori!BP33</f>
        <v>0</v>
      </c>
      <c r="BQ122" s="97">
        <f>Juniori!BQ33</f>
        <v>0</v>
      </c>
      <c r="BR122" s="97">
        <f>Juniori!BR33</f>
        <v>0</v>
      </c>
      <c r="BS122" s="97">
        <f>Juniori!BS33</f>
        <v>0</v>
      </c>
      <c r="BT122" s="97">
        <f>Juniori!BT33</f>
        <v>0</v>
      </c>
      <c r="BU122" s="97">
        <f>Juniori!BU33</f>
        <v>0</v>
      </c>
      <c r="BV122" s="97">
        <f>Juniori!BV33</f>
        <v>0</v>
      </c>
      <c r="BW122" s="97">
        <f>Juniori!BW33</f>
        <v>0</v>
      </c>
      <c r="BX122" s="97">
        <f>Juniori!BX33</f>
        <v>0</v>
      </c>
      <c r="BY122" s="97">
        <f>Juniori!BY33</f>
        <v>0</v>
      </c>
      <c r="BZ122" s="97">
        <f>Juniori!BZ33</f>
        <v>0</v>
      </c>
      <c r="CA122" s="97">
        <f>Juniori!CA33</f>
        <v>0</v>
      </c>
      <c r="CB122" s="97">
        <f>Juniori!CB33</f>
        <v>0</v>
      </c>
      <c r="CC122" s="97">
        <f>Juniori!CC33</f>
        <v>0</v>
      </c>
      <c r="CD122" s="97">
        <f>Juniori!CD33</f>
        <v>0</v>
      </c>
      <c r="CE122" s="97">
        <f>Juniori!CE33</f>
        <v>0</v>
      </c>
      <c r="CF122" s="97">
        <f>Juniori!CF33</f>
        <v>0</v>
      </c>
      <c r="CG122" s="97">
        <f>Juniori!CG33</f>
        <v>0</v>
      </c>
      <c r="CH122" s="97">
        <f>Juniori!CH33</f>
        <v>0</v>
      </c>
      <c r="CI122" s="97">
        <f>Juniori!CI33</f>
        <v>0</v>
      </c>
      <c r="CJ122" s="97">
        <f>Juniori!CJ33</f>
        <v>0</v>
      </c>
      <c r="CK122" s="97">
        <f>Juniori!CK33</f>
        <v>0</v>
      </c>
      <c r="CL122" s="97">
        <f>Juniori!CL33</f>
        <v>0</v>
      </c>
      <c r="CM122" s="97">
        <f>Juniori!CM33</f>
        <v>0</v>
      </c>
      <c r="CN122" s="97">
        <f>Juniori!CN33</f>
        <v>0</v>
      </c>
      <c r="CO122" s="97">
        <f>Juniori!CO33</f>
        <v>0</v>
      </c>
      <c r="CP122" s="97">
        <f>Juniori!CP33</f>
        <v>0</v>
      </c>
      <c r="CQ122" s="97">
        <f>Juniori!CQ33</f>
        <v>0</v>
      </c>
      <c r="CR122" s="97">
        <f>Juniori!CR33</f>
        <v>0</v>
      </c>
      <c r="CS122" s="97">
        <f>Juniori!CS33</f>
        <v>0</v>
      </c>
      <c r="CT122" s="97" t="str">
        <f>Juniori!CT33</f>
        <v>o</v>
      </c>
      <c r="CU122" s="97">
        <f>Juniori!CU33</f>
        <v>0</v>
      </c>
      <c r="CV122" s="97" t="str">
        <f>Juniori!CV33</f>
        <v>o</v>
      </c>
      <c r="CW122" s="97">
        <f>Juniori!CW33</f>
        <v>0</v>
      </c>
      <c r="CX122" s="97">
        <f>Juniori!CX33</f>
        <v>0</v>
      </c>
      <c r="CY122" s="97">
        <f>Juniori!CY33</f>
        <v>0</v>
      </c>
      <c r="CZ122" s="97">
        <f>Juniori!CZ33</f>
        <v>0</v>
      </c>
      <c r="DA122" s="97">
        <f>Juniori!DA33</f>
        <v>0</v>
      </c>
      <c r="DB122" s="97">
        <f>Juniori!DB33</f>
        <v>0</v>
      </c>
      <c r="DC122" s="97">
        <f>Juniori!DC33</f>
        <v>0</v>
      </c>
      <c r="DD122" s="97">
        <f>Juniori!DD33</f>
        <v>0</v>
      </c>
      <c r="DE122" s="97">
        <f>Juniori!DE33</f>
        <v>0</v>
      </c>
      <c r="DF122" s="97">
        <f>Juniori!DF33</f>
        <v>0</v>
      </c>
      <c r="DG122" s="97">
        <f>Juniori!DG33</f>
        <v>0</v>
      </c>
      <c r="DH122" s="97">
        <f>Juniori!DH33</f>
        <v>0</v>
      </c>
      <c r="DI122" s="97">
        <f>Juniori!DI33</f>
        <v>0</v>
      </c>
      <c r="DJ122" s="97">
        <f>Juniori!DJ33</f>
        <v>0</v>
      </c>
      <c r="DK122" s="97">
        <f>Juniori!DK33</f>
        <v>0</v>
      </c>
      <c r="DL122" s="97">
        <f>Juniori!DL33</f>
        <v>0</v>
      </c>
      <c r="DM122" s="97">
        <f>Juniori!DM33</f>
        <v>0</v>
      </c>
      <c r="DN122" s="97">
        <f>Juniori!DN33</f>
        <v>0</v>
      </c>
      <c r="DO122" s="97">
        <f>Juniori!DO33</f>
        <v>0</v>
      </c>
      <c r="DP122" s="97">
        <f>Juniori!DP33</f>
        <v>0</v>
      </c>
      <c r="DQ122" s="97">
        <f>Juniori!DQ33</f>
        <v>0</v>
      </c>
      <c r="DR122" s="97">
        <f>Juniori!DR33</f>
        <v>0</v>
      </c>
      <c r="DS122" s="97">
        <f>Juniori!DS33</f>
        <v>0</v>
      </c>
      <c r="DT122" s="97">
        <f>Juniori!DT33</f>
        <v>0</v>
      </c>
      <c r="DU122" s="97">
        <f>Juniori!DU33</f>
        <v>0</v>
      </c>
      <c r="DV122" s="97">
        <f>Juniori!DV33</f>
        <v>0</v>
      </c>
      <c r="DW122" s="97">
        <f>Juniori!DW33</f>
        <v>0</v>
      </c>
      <c r="DX122" s="97">
        <f>Juniori!DX33</f>
        <v>0</v>
      </c>
      <c r="DY122" s="97">
        <f>Juniori!DY33</f>
        <v>0</v>
      </c>
      <c r="DZ122" s="97">
        <f>Juniori!DZ33</f>
        <v>0</v>
      </c>
      <c r="EA122" s="97">
        <f>Juniori!EA33</f>
        <v>0</v>
      </c>
      <c r="EB122" s="97">
        <f>Juniori!EB33</f>
        <v>0</v>
      </c>
      <c r="EC122" s="97">
        <f>Juniori!EC33</f>
        <v>0</v>
      </c>
      <c r="ED122" s="97">
        <f>Juniori!ED33</f>
        <v>0</v>
      </c>
      <c r="EE122" s="97">
        <f>Juniori!EE33</f>
        <v>0</v>
      </c>
      <c r="EF122" s="97">
        <f>Juniori!EF33</f>
        <v>0</v>
      </c>
      <c r="EG122" s="97">
        <f>Juniori!EG33</f>
        <v>0</v>
      </c>
      <c r="EH122" s="97">
        <f>Juniori!EH33</f>
        <v>0</v>
      </c>
      <c r="EI122" s="97">
        <f>Juniori!EI33</f>
        <v>0</v>
      </c>
      <c r="EJ122" s="97">
        <f>Juniori!EJ33</f>
        <v>0</v>
      </c>
      <c r="EK122" s="97">
        <f>Juniori!EK33</f>
        <v>0</v>
      </c>
      <c r="EL122" s="97">
        <f>Juniori!EL33</f>
        <v>0</v>
      </c>
      <c r="EM122" s="97">
        <f>Juniori!EM33</f>
        <v>0</v>
      </c>
      <c r="EN122" s="97">
        <f>Juniori!EN33</f>
        <v>0</v>
      </c>
      <c r="EO122" s="97">
        <f>Juniori!EO33</f>
        <v>0</v>
      </c>
      <c r="EP122" s="97">
        <f>Juniori!EP33</f>
        <v>0</v>
      </c>
      <c r="EQ122" s="97">
        <f>Juniori!EQ33</f>
        <v>0</v>
      </c>
      <c r="ER122" s="97">
        <f>Juniori!ER33</f>
        <v>0</v>
      </c>
      <c r="ES122" s="97">
        <f>Juniori!ES33</f>
        <v>0</v>
      </c>
      <c r="ET122" s="97">
        <f>Juniori!ET33</f>
        <v>0</v>
      </c>
      <c r="EU122" s="97">
        <f>Juniori!EU33</f>
        <v>0</v>
      </c>
      <c r="EV122" s="97">
        <f>Juniori!EV33</f>
        <v>0</v>
      </c>
      <c r="EW122" s="97">
        <f>Juniori!EW33</f>
        <v>0</v>
      </c>
      <c r="EX122" s="97">
        <f>Juniori!EX33</f>
        <v>0</v>
      </c>
      <c r="EY122" s="97">
        <f>Juniori!EY33</f>
        <v>0</v>
      </c>
      <c r="EZ122" s="97">
        <f>Juniori!EZ33</f>
        <v>0</v>
      </c>
      <c r="FA122" s="97" t="str">
        <f>Juniori!FA33</f>
        <v>o</v>
      </c>
      <c r="FB122" s="97">
        <f>Juniori!FB33</f>
        <v>1</v>
      </c>
      <c r="FC122" s="97">
        <f>Juniori!FC33</f>
        <v>0</v>
      </c>
      <c r="FD122" s="97">
        <f>Juniori!FD33</f>
        <v>0</v>
      </c>
      <c r="FE122" s="97">
        <f>Juniori!FE33</f>
        <v>0</v>
      </c>
      <c r="FF122" s="97">
        <f>Juniori!FF33</f>
        <v>0</v>
      </c>
      <c r="FG122" s="97">
        <f>Juniori!FG33</f>
        <v>0</v>
      </c>
      <c r="FH122" s="97">
        <f>Juniori!FH33</f>
        <v>0</v>
      </c>
      <c r="FI122" s="97">
        <f>Juniori!FI33</f>
        <v>0</v>
      </c>
      <c r="FJ122" s="97">
        <f>Juniori!FJ33</f>
        <v>0</v>
      </c>
      <c r="FK122" s="97">
        <f>Juniori!FK33</f>
        <v>0</v>
      </c>
      <c r="FL122" s="97">
        <f>Juniori!FL33</f>
        <v>0</v>
      </c>
      <c r="FM122" s="97">
        <f>Juniori!FM33</f>
        <v>0</v>
      </c>
      <c r="FN122" s="97">
        <f>Juniori!FN33</f>
        <v>0</v>
      </c>
      <c r="FO122" s="97">
        <f>Juniori!FO33</f>
        <v>0</v>
      </c>
      <c r="FP122" s="97">
        <f>Juniori!FP33</f>
        <v>0</v>
      </c>
      <c r="FQ122" s="97">
        <f>Juniori!FQ33</f>
        <v>0</v>
      </c>
      <c r="FR122" s="97">
        <f>Juniori!FR33</f>
        <v>0</v>
      </c>
      <c r="FS122" s="97">
        <f>Juniori!FS33</f>
        <v>0</v>
      </c>
      <c r="FT122" s="97">
        <f>Juniori!FT33</f>
        <v>0</v>
      </c>
      <c r="FU122" s="97">
        <f>Juniori!FU33</f>
        <v>0</v>
      </c>
      <c r="FV122" s="97">
        <f>Juniori!FV33</f>
        <v>0</v>
      </c>
      <c r="FW122" s="97">
        <f>Juniori!FW33</f>
        <v>0</v>
      </c>
      <c r="FX122" s="97">
        <f>Juniori!FX33</f>
        <v>0</v>
      </c>
      <c r="FY122" s="97">
        <f>Juniori!FY33</f>
        <v>0</v>
      </c>
      <c r="FZ122" s="97">
        <f>Juniori!FZ33</f>
        <v>0</v>
      </c>
      <c r="GA122" s="97">
        <f>Juniori!GA33</f>
        <v>0</v>
      </c>
      <c r="GB122" s="97" t="str">
        <f>Juniori!GB33</f>
        <v>o</v>
      </c>
      <c r="GC122" s="97">
        <f>Juniori!GC33</f>
        <v>0</v>
      </c>
      <c r="GD122" s="97">
        <f>Juniori!GD33</f>
        <v>3</v>
      </c>
      <c r="GE122" s="97">
        <f>Juniori!GE33</f>
        <v>0</v>
      </c>
      <c r="GF122" s="97">
        <f>Juniori!GF33</f>
        <v>0</v>
      </c>
      <c r="GG122" s="97">
        <f>Juniori!GG33</f>
        <v>0</v>
      </c>
      <c r="GH122" s="97">
        <f>Juniori!GH33</f>
        <v>0</v>
      </c>
      <c r="GI122" s="97">
        <f>Juniori!GI33</f>
        <v>0</v>
      </c>
      <c r="GJ122" s="97">
        <f>Juniori!GJ33</f>
        <v>0</v>
      </c>
      <c r="GK122" s="97">
        <f>Juniori!GK33</f>
        <v>0</v>
      </c>
      <c r="GL122" s="97">
        <f>Juniori!GL33</f>
        <v>0</v>
      </c>
      <c r="GM122" s="97">
        <f>Juniori!GM33</f>
        <v>0</v>
      </c>
      <c r="GN122" s="97">
        <f>Juniori!GN33</f>
        <v>0</v>
      </c>
      <c r="GO122" s="97">
        <f>Juniori!GO33</f>
        <v>0</v>
      </c>
      <c r="GP122" s="97" t="str">
        <f>Juniori!GP33</f>
        <v>o</v>
      </c>
      <c r="GQ122" s="97">
        <f>Juniori!GQ33</f>
        <v>0</v>
      </c>
      <c r="GR122" s="97">
        <f>Juniori!GR33</f>
        <v>2</v>
      </c>
      <c r="GS122" s="97">
        <f>Juniori!GS33</f>
        <v>0</v>
      </c>
      <c r="GT122" s="97">
        <f>Juniori!GT33</f>
        <v>0</v>
      </c>
      <c r="GU122" s="97">
        <f>Juniori!GU33</f>
        <v>0</v>
      </c>
      <c r="GV122" s="97">
        <f>Juniori!GV33</f>
        <v>0</v>
      </c>
      <c r="GW122" s="97">
        <f>Juniori!GW33</f>
        <v>0</v>
      </c>
      <c r="GX122" s="97">
        <f>Juniori!GX33</f>
        <v>0</v>
      </c>
      <c r="GY122" s="97">
        <f>Juniori!GY33</f>
        <v>0</v>
      </c>
      <c r="GZ122" s="97">
        <f>Juniori!GZ33</f>
        <v>0</v>
      </c>
      <c r="HA122" s="97">
        <f>Juniori!HA33</f>
        <v>0</v>
      </c>
      <c r="HB122" s="97">
        <f>Juniori!HB33</f>
        <v>0</v>
      </c>
      <c r="HC122" s="97">
        <f>Juniori!HC33</f>
        <v>0</v>
      </c>
      <c r="HD122" s="97">
        <f>Juniori!HD33</f>
        <v>0</v>
      </c>
      <c r="HE122" s="97">
        <f>Juniori!HE33</f>
        <v>0</v>
      </c>
      <c r="HF122" s="97">
        <f>Juniori!HF33</f>
        <v>0</v>
      </c>
      <c r="HG122" s="97">
        <f>Juniori!HG33</f>
        <v>0</v>
      </c>
      <c r="HH122" s="97">
        <f>Juniori!HH33</f>
        <v>0</v>
      </c>
      <c r="HI122" s="97">
        <f>Juniori!HI33</f>
        <v>0</v>
      </c>
      <c r="HJ122" s="97">
        <f>Juniori!HJ33</f>
        <v>0</v>
      </c>
      <c r="HK122" s="97">
        <f>Juniori!HK33</f>
        <v>0</v>
      </c>
      <c r="HL122" s="97">
        <f>Juniori!HL33</f>
        <v>0</v>
      </c>
      <c r="HM122" s="97" t="str">
        <f>Juniori!HM33</f>
        <v>o</v>
      </c>
      <c r="HN122" s="97" t="str">
        <f>Juniori!HN33</f>
        <v>o</v>
      </c>
      <c r="HO122" s="97">
        <f>Juniori!HO33</f>
        <v>0</v>
      </c>
      <c r="HP122" s="97">
        <f>Juniori!HP33</f>
        <v>0</v>
      </c>
      <c r="HQ122" s="97">
        <f>Juniori!HQ33</f>
        <v>0</v>
      </c>
      <c r="HR122" s="97">
        <f>Juniori!HR33</f>
        <v>0</v>
      </c>
      <c r="HS122" s="97">
        <f>Juniori!HS33</f>
        <v>0</v>
      </c>
      <c r="HT122" s="97">
        <f>Juniori!HT33</f>
        <v>0</v>
      </c>
      <c r="HU122" s="97">
        <f>Juniori!HU33</f>
        <v>0</v>
      </c>
      <c r="HV122" s="97">
        <f>Juniori!HV33</f>
        <v>0</v>
      </c>
      <c r="HW122" s="97" t="str">
        <f>Juniori!HW33</f>
        <v>o</v>
      </c>
      <c r="HX122" s="97" t="str">
        <f>Juniori!HX33</f>
        <v>o</v>
      </c>
      <c r="HY122" s="97">
        <f>Juniori!HY33</f>
        <v>0</v>
      </c>
      <c r="HZ122" s="97">
        <f>Juniori!HZ33</f>
        <v>0</v>
      </c>
      <c r="IA122" s="97">
        <f>Juniori!IA33</f>
        <v>0</v>
      </c>
      <c r="IB122" s="97">
        <f>Juniori!IB33</f>
        <v>0</v>
      </c>
      <c r="IC122" s="97">
        <f>Juniori!IC33</f>
        <v>0</v>
      </c>
      <c r="ID122" s="97">
        <f>Juniori!ID33</f>
        <v>0</v>
      </c>
      <c r="IE122" s="97">
        <f>Juniori!IE33</f>
        <v>0</v>
      </c>
      <c r="IF122" s="97">
        <f>Juniori!IF33</f>
        <v>0</v>
      </c>
      <c r="IG122" s="97">
        <f>Juniori!IG33</f>
        <v>0</v>
      </c>
      <c r="IH122" s="97">
        <f>Juniori!IH33</f>
        <v>0</v>
      </c>
      <c r="II122" s="97">
        <f>Juniori!II33</f>
        <v>0</v>
      </c>
      <c r="IJ122" s="97">
        <f>Juniori!IJ33</f>
        <v>0</v>
      </c>
      <c r="IK122" s="97">
        <f>Juniori!IK33</f>
        <v>0</v>
      </c>
      <c r="IL122" s="97">
        <f>Juniori!IL33</f>
        <v>0</v>
      </c>
      <c r="IM122" s="97">
        <f>Juniori!IM33</f>
        <v>0</v>
      </c>
      <c r="IN122" s="97">
        <f>Juniori!IN33</f>
        <v>0</v>
      </c>
      <c r="IO122" s="97">
        <f>Juniori!IO33</f>
        <v>0</v>
      </c>
      <c r="IP122" s="97">
        <f>Juniori!IP33</f>
        <v>0</v>
      </c>
      <c r="IQ122" s="97">
        <f>Juniori!IQ33</f>
        <v>0</v>
      </c>
      <c r="IR122" s="97">
        <f>Juniori!IR33</f>
        <v>0</v>
      </c>
      <c r="IS122" s="97">
        <f>Juniori!IS33</f>
        <v>0</v>
      </c>
      <c r="IT122" s="97">
        <f>Juniori!IT33</f>
        <v>0</v>
      </c>
      <c r="IU122" s="97">
        <f>Juniori!IU33</f>
        <v>0</v>
      </c>
      <c r="IV122" s="97">
        <f>Juniori!IV33</f>
        <v>0</v>
      </c>
      <c r="IW122" s="97">
        <f>Juniori!IW33</f>
        <v>0</v>
      </c>
      <c r="IX122" s="97">
        <f>Juniori!IX33</f>
        <v>0</v>
      </c>
      <c r="IY122" s="97">
        <f>Juniori!IY33</f>
        <v>0</v>
      </c>
      <c r="IZ122" s="97">
        <f>Juniori!IZ33</f>
        <v>0</v>
      </c>
      <c r="JA122" s="97">
        <f>Juniori!JA33</f>
        <v>0</v>
      </c>
      <c r="JB122" s="97">
        <f>Juniori!JB33</f>
        <v>0</v>
      </c>
      <c r="JC122" s="97">
        <f>Juniori!JC33</f>
        <v>0</v>
      </c>
      <c r="JD122" s="97">
        <f>Juniori!JD33</f>
        <v>0</v>
      </c>
      <c r="JE122" s="97">
        <f>Juniori!JE33</f>
        <v>0</v>
      </c>
      <c r="JF122" s="97">
        <f>Juniori!JF33</f>
        <v>0</v>
      </c>
      <c r="JG122" s="97">
        <f>Juniori!JG33</f>
        <v>0</v>
      </c>
      <c r="JH122" s="97">
        <f>Juniori!JH33</f>
        <v>0</v>
      </c>
      <c r="JI122" s="97">
        <f>Juniori!JI33</f>
        <v>0</v>
      </c>
      <c r="JJ122" s="97">
        <f>Juniori!JJ33</f>
        <v>0</v>
      </c>
      <c r="JK122" s="97">
        <f>Juniori!JK33</f>
        <v>0</v>
      </c>
      <c r="JL122" s="97" t="str">
        <f>Juniori!JL33</f>
        <v>o</v>
      </c>
      <c r="JM122" s="97">
        <f>Juniori!JM33</f>
        <v>0</v>
      </c>
      <c r="JN122" s="97">
        <f>Juniori!JN33</f>
        <v>0</v>
      </c>
      <c r="JO122" s="97">
        <f>Juniori!JO33</f>
        <v>0</v>
      </c>
      <c r="JP122" s="97">
        <f>Juniori!JP33</f>
        <v>0</v>
      </c>
      <c r="JQ122" s="97">
        <f>Juniori!JQ33</f>
        <v>0</v>
      </c>
      <c r="JR122" s="97">
        <f>Juniori!JR33</f>
        <v>0</v>
      </c>
      <c r="JS122" s="97">
        <f>Juniori!JS33</f>
        <v>0</v>
      </c>
      <c r="JT122" s="97" t="str">
        <f>Juniori!JT33</f>
        <v>o</v>
      </c>
      <c r="JU122" s="97">
        <f>Juniori!JU33</f>
        <v>0</v>
      </c>
      <c r="JV122" s="97" t="str">
        <f>Juniori!JV33</f>
        <v>o</v>
      </c>
      <c r="JW122" s="97">
        <f>Juniori!JW33</f>
        <v>0</v>
      </c>
      <c r="JX122" s="97">
        <f>Juniori!JX33</f>
        <v>0</v>
      </c>
      <c r="JY122" s="97">
        <f>Juniori!JY33</f>
        <v>0</v>
      </c>
      <c r="JZ122" s="97">
        <f>Juniori!JZ33</f>
        <v>0</v>
      </c>
      <c r="KA122" s="97">
        <f>Juniori!KA33</f>
        <v>0</v>
      </c>
      <c r="KB122" s="97">
        <f>Juniori!KB33</f>
        <v>0</v>
      </c>
      <c r="KC122" s="97">
        <f>Juniori!KC33</f>
        <v>0</v>
      </c>
      <c r="KD122" s="97">
        <f>Juniori!KD33</f>
        <v>0</v>
      </c>
      <c r="KE122" s="97" t="str">
        <f>Juniori!KE33</f>
        <v>o</v>
      </c>
      <c r="KF122" s="97">
        <f>Juniori!KF33</f>
        <v>0</v>
      </c>
      <c r="KG122" s="97">
        <f>Juniori!KG33</f>
        <v>0</v>
      </c>
      <c r="KH122" s="97">
        <f>Juniori!KH33</f>
        <v>0</v>
      </c>
      <c r="KI122" s="97">
        <f>Juniori!KI33</f>
        <v>0</v>
      </c>
      <c r="KJ122" s="97">
        <f>Juniori!KJ33</f>
        <v>0</v>
      </c>
      <c r="KK122" s="97">
        <f>Juniori!KK33</f>
        <v>0</v>
      </c>
      <c r="KL122" s="97">
        <f>Juniori!KL33</f>
        <v>0</v>
      </c>
      <c r="KM122" s="97">
        <f>Juniori!KM33</f>
        <v>0</v>
      </c>
      <c r="KN122" s="97">
        <f>Juniori!KN33</f>
        <v>0</v>
      </c>
      <c r="KO122" s="97">
        <f>Juniori!KO33</f>
        <v>0</v>
      </c>
      <c r="KP122" s="97">
        <f>Juniori!KP33</f>
        <v>0</v>
      </c>
      <c r="KQ122" s="97">
        <f>Juniori!KQ33</f>
        <v>0</v>
      </c>
      <c r="KR122" s="97">
        <f>Juniori!KR33</f>
        <v>0</v>
      </c>
      <c r="KS122" s="97">
        <f>Juniori!KS33</f>
        <v>0</v>
      </c>
      <c r="KT122" s="97">
        <f>Juniori!KT33</f>
        <v>0</v>
      </c>
      <c r="KU122" s="97">
        <f>Juniori!KU33</f>
        <v>0</v>
      </c>
      <c r="KV122" s="97">
        <f>Juniori!KV33</f>
        <v>0</v>
      </c>
      <c r="KW122" s="97">
        <f>Juniori!KW33</f>
        <v>0</v>
      </c>
      <c r="KX122" s="97">
        <f>Juniori!KX33</f>
        <v>0</v>
      </c>
      <c r="KY122" s="97">
        <f>Juniori!KY33</f>
        <v>0</v>
      </c>
      <c r="KZ122" s="97">
        <f>Juniori!KZ33</f>
        <v>0</v>
      </c>
      <c r="LA122" s="97">
        <f>Juniori!LA33</f>
        <v>0</v>
      </c>
      <c r="LB122" s="97">
        <f>Juniori!LB33</f>
        <v>0</v>
      </c>
      <c r="LC122" s="97">
        <f>Juniori!LC33</f>
        <v>0</v>
      </c>
      <c r="LD122" s="97">
        <f>Juniori!LD33</f>
        <v>0</v>
      </c>
      <c r="LE122" s="97" t="str">
        <f>Juniori!LE33</f>
        <v>o</v>
      </c>
      <c r="LF122" s="97" t="str">
        <f>Juniori!LF33</f>
        <v>o</v>
      </c>
      <c r="LG122" s="97">
        <f>Juniori!LG33</f>
        <v>0</v>
      </c>
      <c r="LH122" s="97">
        <f>Juniori!LH33</f>
        <v>0</v>
      </c>
      <c r="LI122" s="97">
        <f>Juniori!LI33</f>
        <v>0</v>
      </c>
      <c r="LJ122" s="97">
        <f>Juniori!LJ33</f>
        <v>0</v>
      </c>
      <c r="LK122" s="97">
        <f>Juniori!LK33</f>
        <v>0</v>
      </c>
      <c r="LL122" s="97">
        <f>Juniori!LL33</f>
        <v>0</v>
      </c>
      <c r="LM122" s="97">
        <f>Juniori!LM33</f>
        <v>0</v>
      </c>
      <c r="LN122" s="97">
        <f>Juniori!LN33</f>
        <v>0</v>
      </c>
      <c r="LO122" s="97">
        <f>Juniori!LO33</f>
        <v>0</v>
      </c>
      <c r="LP122" s="97">
        <f>Juniori!LP33</f>
        <v>0</v>
      </c>
      <c r="LQ122" s="97">
        <f>Juniori!LQ33</f>
        <v>0</v>
      </c>
      <c r="LR122" s="97">
        <f>Juniori!LR33</f>
        <v>0</v>
      </c>
      <c r="LS122" s="97">
        <f>Juniori!LS33</f>
        <v>0</v>
      </c>
      <c r="LT122" s="97">
        <f>Juniori!LT33</f>
        <v>0</v>
      </c>
      <c r="LU122" s="97">
        <f>Juniori!LU33</f>
        <v>0</v>
      </c>
      <c r="LV122" s="97">
        <f>Juniori!LV33</f>
        <v>0</v>
      </c>
      <c r="LW122" s="97">
        <f>Juniori!LW33</f>
        <v>0</v>
      </c>
      <c r="LX122" s="97">
        <f>Juniori!LX33</f>
        <v>0</v>
      </c>
      <c r="LY122" s="97">
        <f>Juniori!LY33</f>
        <v>0</v>
      </c>
      <c r="LZ122" s="97">
        <f>Juniori!LZ33</f>
        <v>0</v>
      </c>
      <c r="MA122" s="97">
        <f>Juniori!MA33</f>
        <v>0</v>
      </c>
      <c r="MB122" s="97">
        <f>Juniori!MB33</f>
        <v>0</v>
      </c>
      <c r="MC122" s="97">
        <f>Juniori!MC33</f>
        <v>0</v>
      </c>
      <c r="MD122" s="97">
        <f>Juniori!MD33</f>
        <v>0</v>
      </c>
      <c r="ME122" s="97">
        <f>Juniori!ME33</f>
        <v>0</v>
      </c>
      <c r="MF122" s="97">
        <f>Juniori!MF33</f>
        <v>0</v>
      </c>
      <c r="MG122" s="97">
        <f>Juniori!MG33</f>
        <v>0</v>
      </c>
      <c r="MH122" s="97">
        <f>Juniori!MH33</f>
        <v>0</v>
      </c>
      <c r="MI122" s="97">
        <f>Juniori!MI33</f>
        <v>0</v>
      </c>
      <c r="MJ122" s="97">
        <f>Juniori!MJ33</f>
        <v>0</v>
      </c>
      <c r="MK122" s="97">
        <f>Juniori!MK33</f>
        <v>0</v>
      </c>
      <c r="ML122" s="97">
        <f>Juniori!ML33</f>
        <v>0</v>
      </c>
      <c r="MM122" s="97">
        <f>Juniori!MM33</f>
        <v>0</v>
      </c>
      <c r="MN122" s="97">
        <f>Juniori!MN33</f>
        <v>0</v>
      </c>
      <c r="MO122" s="97">
        <f>Juniori!MO33</f>
        <v>0</v>
      </c>
      <c r="MP122" s="97">
        <f>Juniori!MP33</f>
        <v>0</v>
      </c>
      <c r="MQ122" s="97">
        <f>Juniori!MQ33</f>
        <v>0</v>
      </c>
      <c r="MR122" s="97">
        <f>Juniori!MR33</f>
        <v>0</v>
      </c>
      <c r="MS122" s="97">
        <f>Juniori!MS33</f>
        <v>0</v>
      </c>
      <c r="MT122" s="97">
        <f>Juniori!MT33</f>
        <v>0</v>
      </c>
      <c r="MU122" s="97">
        <f>Juniori!MU33</f>
        <v>0</v>
      </c>
      <c r="MV122" s="97">
        <f>Juniori!MV33</f>
        <v>0</v>
      </c>
      <c r="MW122" s="97">
        <f>Juniori!MW33</f>
        <v>0</v>
      </c>
      <c r="MX122" s="97">
        <f>Juniori!MX33</f>
        <v>0</v>
      </c>
      <c r="MY122" s="97">
        <f>Juniori!MY33</f>
        <v>0</v>
      </c>
      <c r="MZ122" s="97">
        <f>Juniori!MZ33</f>
        <v>0</v>
      </c>
      <c r="NA122" s="97">
        <f>Juniori!NA33</f>
        <v>0</v>
      </c>
      <c r="NB122" s="97">
        <f>Juniori!NB33</f>
        <v>0</v>
      </c>
      <c r="NC122" s="97">
        <f>Juniori!NC33</f>
        <v>0</v>
      </c>
      <c r="ND122" s="97">
        <f>Juniori!ND33</f>
        <v>0</v>
      </c>
      <c r="NE122" s="97">
        <f>Juniori!NE33</f>
        <v>0</v>
      </c>
      <c r="NF122" s="97">
        <f>Juniori!NF33</f>
        <v>0</v>
      </c>
      <c r="NG122" s="97">
        <f>Juniori!NG33</f>
        <v>0</v>
      </c>
      <c r="NH122" s="97">
        <f>Juniori!NH33</f>
        <v>0</v>
      </c>
      <c r="NI122" s="97">
        <f>Juniori!NI33</f>
        <v>0</v>
      </c>
      <c r="NJ122" s="97">
        <f>Juniori!NJ33</f>
        <v>0</v>
      </c>
      <c r="NK122" s="97">
        <f>Juniori!NK33</f>
        <v>0</v>
      </c>
      <c r="NL122" s="97">
        <f>Juniori!NL33</f>
        <v>0</v>
      </c>
      <c r="NM122" s="97">
        <f>Juniori!NM33</f>
        <v>0</v>
      </c>
      <c r="NN122" s="97">
        <f>Juniori!NN33</f>
        <v>0</v>
      </c>
      <c r="NO122" s="97">
        <f>Juniori!NO33</f>
        <v>0</v>
      </c>
      <c r="NP122" s="97">
        <f>Juniori!NP33</f>
        <v>0</v>
      </c>
      <c r="NQ122" s="97">
        <f>Juniori!NQ33</f>
        <v>0</v>
      </c>
      <c r="NR122" s="97">
        <f>Juniori!NR33</f>
        <v>0</v>
      </c>
      <c r="NS122" s="97">
        <f>Juniori!NS33</f>
        <v>0</v>
      </c>
      <c r="NT122" s="97">
        <f>Juniori!NT33</f>
        <v>0</v>
      </c>
      <c r="NU122" s="97">
        <f>Juniori!NU33</f>
        <v>0</v>
      </c>
      <c r="NV122" s="97">
        <f>Juniori!NV33</f>
        <v>0</v>
      </c>
      <c r="NW122" s="97">
        <f>Juniori!NW33</f>
        <v>0</v>
      </c>
      <c r="NX122" s="97">
        <f>Juniori!NX33</f>
        <v>0</v>
      </c>
      <c r="NY122" s="97">
        <f>Juniori!NY33</f>
        <v>0</v>
      </c>
      <c r="NZ122" s="97">
        <f>Juniori!NZ33</f>
        <v>0</v>
      </c>
      <c r="OA122" s="97">
        <f>Juniori!OA33</f>
        <v>0</v>
      </c>
      <c r="OB122" s="97">
        <f>Juniori!OB33</f>
        <v>0</v>
      </c>
      <c r="OC122" s="97">
        <f>Juniori!OC33</f>
        <v>0</v>
      </c>
      <c r="OD122" s="97">
        <f>Juniori!OD33</f>
        <v>0</v>
      </c>
      <c r="OE122" s="97">
        <f>Juniori!OE33</f>
        <v>0</v>
      </c>
      <c r="OF122" s="97">
        <f>Juniori!OF33</f>
        <v>0</v>
      </c>
      <c r="OG122" s="97">
        <f>Juniori!OG33</f>
        <v>0</v>
      </c>
      <c r="OH122" s="97">
        <f>Juniori!OH33</f>
        <v>0</v>
      </c>
      <c r="OI122" s="97">
        <f>Juniori!OI33</f>
        <v>0</v>
      </c>
      <c r="OJ122" s="97">
        <f>Juniori!OJ33</f>
        <v>0</v>
      </c>
      <c r="OK122" s="97">
        <f>Juniori!OK33</f>
        <v>0</v>
      </c>
      <c r="OL122" s="97">
        <f>Juniori!OL33</f>
        <v>0</v>
      </c>
      <c r="OM122" s="97">
        <f>Juniori!OM33</f>
        <v>0</v>
      </c>
      <c r="ON122" s="97">
        <f>Juniori!ON33</f>
        <v>0</v>
      </c>
      <c r="OO122" s="97">
        <f>Juniori!OO33</f>
        <v>0</v>
      </c>
      <c r="OP122" s="97">
        <f>Juniori!OP33</f>
        <v>0</v>
      </c>
      <c r="OQ122" s="97">
        <f>Juniori!OQ33</f>
        <v>0</v>
      </c>
      <c r="OR122" s="97">
        <f>Juniori!OR33</f>
        <v>0</v>
      </c>
      <c r="OS122" s="97">
        <f>Juniori!OS33</f>
        <v>0</v>
      </c>
      <c r="OT122" s="97">
        <f>Juniori!OT33</f>
        <v>0</v>
      </c>
      <c r="OU122" s="97">
        <f>Juniori!OU33</f>
        <v>0</v>
      </c>
      <c r="OV122" s="97">
        <f>Juniori!OV33</f>
        <v>0</v>
      </c>
      <c r="OW122" s="97">
        <f>Juniori!OW33</f>
        <v>0</v>
      </c>
      <c r="OX122" s="97">
        <f>Juniori!OX33</f>
        <v>0</v>
      </c>
      <c r="OY122" s="97">
        <f>Juniori!OY33</f>
        <v>0</v>
      </c>
      <c r="OZ122" s="97">
        <f>Juniori!OZ33</f>
        <v>0</v>
      </c>
      <c r="PA122" s="97">
        <f>Juniori!PA33</f>
        <v>0</v>
      </c>
      <c r="PB122" s="97">
        <f>Juniori!PB33</f>
        <v>0</v>
      </c>
      <c r="PC122" s="97">
        <f>Juniori!PC33</f>
        <v>0</v>
      </c>
      <c r="PD122" s="97">
        <f>Juniori!PD33</f>
        <v>0</v>
      </c>
      <c r="PE122" s="97">
        <f>Juniori!PE33</f>
        <v>0</v>
      </c>
      <c r="PF122" s="97">
        <f>Juniori!PF33</f>
        <v>0</v>
      </c>
      <c r="PG122" s="97">
        <f>Juniori!PG33</f>
        <v>0</v>
      </c>
      <c r="PH122" s="97">
        <f>Juniori!PH33</f>
        <v>0</v>
      </c>
      <c r="PI122" s="97">
        <f>Juniori!PI33</f>
        <v>0</v>
      </c>
      <c r="PJ122" s="97">
        <f>Juniori!PJ33</f>
        <v>0</v>
      </c>
      <c r="PK122" s="97">
        <f>Juniori!PK33</f>
        <v>0</v>
      </c>
      <c r="PL122" s="97">
        <f>Juniori!PL33</f>
        <v>0</v>
      </c>
      <c r="PM122" s="97">
        <f>Juniori!PM33</f>
        <v>0</v>
      </c>
      <c r="PN122" s="97">
        <f>Juniori!PN33</f>
        <v>0</v>
      </c>
      <c r="PO122" s="97">
        <f>Juniori!PO33</f>
        <v>0</v>
      </c>
      <c r="PP122" s="97">
        <f>Juniori!PP33</f>
        <v>0</v>
      </c>
      <c r="PQ122" s="97">
        <f>Juniori!PQ33</f>
        <v>0</v>
      </c>
      <c r="PR122" s="97">
        <f>Juniori!PR33</f>
        <v>0</v>
      </c>
      <c r="PS122" s="97">
        <f>Juniori!PS33</f>
        <v>0</v>
      </c>
      <c r="PT122" s="97">
        <f>Juniori!PT33</f>
        <v>0</v>
      </c>
      <c r="PU122" s="97">
        <f>Juniori!PU33</f>
        <v>0</v>
      </c>
      <c r="PV122" s="97">
        <f>Juniori!PV33</f>
        <v>0</v>
      </c>
      <c r="PW122" s="97">
        <f>Juniori!PW33</f>
        <v>0</v>
      </c>
      <c r="PX122" s="97">
        <f>Juniori!PX33</f>
        <v>0</v>
      </c>
      <c r="PY122" s="97">
        <f>Juniori!PY33</f>
        <v>0</v>
      </c>
      <c r="PZ122" s="97">
        <f>Juniori!PZ33</f>
        <v>0</v>
      </c>
      <c r="QA122" s="97">
        <f>Juniori!QA33</f>
        <v>0</v>
      </c>
      <c r="QB122" s="97">
        <f>Juniori!QB33</f>
        <v>0</v>
      </c>
      <c r="QC122" s="97">
        <f>Juniori!QC33</f>
        <v>0</v>
      </c>
      <c r="QD122" s="97">
        <f>Juniori!QD33</f>
        <v>0</v>
      </c>
      <c r="QE122" s="97">
        <f>Juniori!QE33</f>
        <v>0</v>
      </c>
      <c r="QF122" s="97">
        <f>Juniori!QF33</f>
        <v>0</v>
      </c>
      <c r="QG122" s="97">
        <f>Juniori!QG33</f>
        <v>0</v>
      </c>
      <c r="QH122" s="97">
        <f>Juniori!QH33</f>
        <v>0</v>
      </c>
      <c r="QI122" s="97">
        <f>Juniori!QI33</f>
        <v>0</v>
      </c>
      <c r="QJ122" s="97">
        <f>Juniori!QJ33</f>
        <v>0</v>
      </c>
      <c r="QK122" s="97">
        <f>Juniori!QK33</f>
        <v>0</v>
      </c>
      <c r="QL122" s="97">
        <f>Juniori!QL33</f>
        <v>0</v>
      </c>
      <c r="QM122" s="97">
        <f>Juniori!QM33</f>
        <v>0</v>
      </c>
      <c r="QN122" s="97">
        <f>Juniori!QN33</f>
        <v>0</v>
      </c>
      <c r="QO122" s="97">
        <f>Juniori!QO33</f>
        <v>0</v>
      </c>
      <c r="QP122" s="97">
        <f>Juniori!QP33</f>
        <v>0</v>
      </c>
      <c r="QQ122" s="97">
        <f>Juniori!QQ33</f>
        <v>0</v>
      </c>
      <c r="QR122" s="97">
        <f>Juniori!QR33</f>
        <v>0</v>
      </c>
      <c r="QS122" s="97">
        <f>Juniori!QS33</f>
        <v>0</v>
      </c>
      <c r="QT122" s="97">
        <f>Juniori!QT33</f>
        <v>0</v>
      </c>
      <c r="QU122" s="97">
        <f>Juniori!QU33</f>
        <v>0</v>
      </c>
      <c r="QV122" s="97">
        <f>Juniori!QV33</f>
        <v>0</v>
      </c>
      <c r="QW122" s="97">
        <f>Juniori!QW33</f>
        <v>0</v>
      </c>
      <c r="QX122" s="97">
        <f>Juniori!QX33</f>
        <v>0</v>
      </c>
      <c r="QY122" s="97">
        <f>Juniori!QY33</f>
        <v>0</v>
      </c>
      <c r="QZ122" s="97">
        <f>Juniori!QZ33</f>
        <v>0</v>
      </c>
      <c r="RA122" s="97">
        <f>Juniori!RA33</f>
        <v>0</v>
      </c>
      <c r="RB122" s="97">
        <f>Juniori!RB33</f>
        <v>0</v>
      </c>
      <c r="RC122" s="97">
        <f>Juniori!RC33</f>
        <v>0</v>
      </c>
      <c r="RD122" s="97">
        <f>Juniori!RD33</f>
        <v>0</v>
      </c>
      <c r="RE122" s="97">
        <f>Juniori!RE33</f>
        <v>0</v>
      </c>
      <c r="RF122" s="97">
        <f>Juniori!RF33</f>
        <v>0</v>
      </c>
      <c r="RG122" s="97">
        <f>Juniori!RG33</f>
        <v>0</v>
      </c>
      <c r="RH122" s="97">
        <f>Juniori!RH33</f>
        <v>0</v>
      </c>
      <c r="RI122" s="97">
        <f>Juniori!RI33</f>
        <v>0</v>
      </c>
      <c r="RJ122" s="97">
        <f>Juniori!RJ33</f>
        <v>0</v>
      </c>
      <c r="RK122" s="97">
        <f>Juniori!RK33</f>
        <v>0</v>
      </c>
      <c r="RL122" s="97">
        <f>Juniori!RL33</f>
        <v>0</v>
      </c>
      <c r="RM122" s="97">
        <f>Juniori!RM33</f>
        <v>0</v>
      </c>
      <c r="RN122" s="97">
        <f>Juniori!RN33</f>
        <v>0</v>
      </c>
      <c r="RO122" s="97">
        <f>Juniori!RO33</f>
        <v>0</v>
      </c>
      <c r="RP122" s="97">
        <f>Juniori!RP33</f>
        <v>0</v>
      </c>
      <c r="RQ122" s="97">
        <f>Juniori!RQ33</f>
        <v>0</v>
      </c>
      <c r="RR122" s="97">
        <f>Juniori!RR33</f>
        <v>0</v>
      </c>
      <c r="RS122" s="97">
        <f>Juniori!RS33</f>
        <v>0</v>
      </c>
      <c r="RT122" s="97">
        <f>Juniori!RT33</f>
        <v>0</v>
      </c>
      <c r="RU122" s="97">
        <f>Juniori!RU33</f>
        <v>0</v>
      </c>
      <c r="RV122" s="97">
        <f>Juniori!RV33</f>
        <v>0</v>
      </c>
      <c r="RW122" s="97">
        <f>Juniori!RW33</f>
        <v>0</v>
      </c>
      <c r="RX122" s="97">
        <f>Juniori!RX33</f>
        <v>0</v>
      </c>
      <c r="RY122" s="97">
        <f>Juniori!RY33</f>
        <v>0</v>
      </c>
      <c r="RZ122" s="97">
        <f>Juniori!RZ33</f>
        <v>0</v>
      </c>
      <c r="SA122" s="97">
        <f>Juniori!SA33</f>
        <v>0</v>
      </c>
      <c r="SB122" s="97">
        <f>Juniori!SB33</f>
        <v>0</v>
      </c>
      <c r="SC122" s="97">
        <f>Juniori!SC33</f>
        <v>0</v>
      </c>
      <c r="SD122" s="97">
        <f>Juniori!SD33</f>
        <v>0</v>
      </c>
      <c r="SE122" s="97">
        <f>Juniori!SE33</f>
        <v>0</v>
      </c>
      <c r="SF122" s="97">
        <f>Juniori!SF33</f>
        <v>0</v>
      </c>
      <c r="SG122" s="97">
        <f>Juniori!SG33</f>
        <v>0</v>
      </c>
      <c r="SH122" s="97">
        <f>Juniori!SH33</f>
        <v>0</v>
      </c>
      <c r="SI122" s="97">
        <f>Juniori!SI33</f>
        <v>0</v>
      </c>
      <c r="SJ122" s="97">
        <f>Juniori!SJ33</f>
        <v>0</v>
      </c>
      <c r="SK122" s="97">
        <f>Juniori!SK33</f>
        <v>0</v>
      </c>
      <c r="SL122" s="97">
        <f>Juniori!SL33</f>
        <v>0</v>
      </c>
      <c r="SM122" s="97">
        <f>Juniori!SM33</f>
        <v>0</v>
      </c>
      <c r="SN122" s="97">
        <f>Juniori!SN33</f>
        <v>0</v>
      </c>
      <c r="SO122" s="97">
        <f>Juniori!SO33</f>
        <v>0</v>
      </c>
      <c r="SP122" s="97">
        <f>Juniori!SP33</f>
        <v>0</v>
      </c>
      <c r="SQ122" s="97">
        <f>Juniori!SQ33</f>
        <v>0</v>
      </c>
      <c r="SR122" s="97">
        <f>Juniori!SR33</f>
        <v>0</v>
      </c>
      <c r="SS122" s="97">
        <f>Juniori!SS33</f>
        <v>0</v>
      </c>
      <c r="ST122" s="97">
        <f>Juniori!ST33</f>
        <v>0</v>
      </c>
      <c r="SU122" s="97">
        <f>Juniori!SU33</f>
        <v>0</v>
      </c>
      <c r="SV122" s="97">
        <f>Juniori!SV33</f>
        <v>0</v>
      </c>
      <c r="SW122" s="97">
        <f>Juniori!SW33</f>
        <v>0</v>
      </c>
      <c r="SX122" s="97">
        <f>Juniori!SX33</f>
        <v>0</v>
      </c>
      <c r="SY122" s="97">
        <f>Juniori!SY33</f>
        <v>0</v>
      </c>
      <c r="SZ122" s="97">
        <f>Juniori!SZ33</f>
        <v>0</v>
      </c>
      <c r="TA122" s="97">
        <f>Juniori!TA33</f>
        <v>0</v>
      </c>
      <c r="TB122" s="97">
        <f>Juniori!TB33</f>
        <v>0</v>
      </c>
    </row>
    <row r="123" spans="1:522" s="1" customFormat="1" ht="18" customHeight="1" x14ac:dyDescent="0.2">
      <c r="A123" s="12"/>
      <c r="B123" s="11" t="s">
        <v>226</v>
      </c>
      <c r="C123" s="1">
        <v>10339</v>
      </c>
      <c r="D123" s="1">
        <v>2011</v>
      </c>
      <c r="E123" s="4" t="s">
        <v>400</v>
      </c>
      <c r="F123" s="9">
        <v>9946</v>
      </c>
      <c r="G123" s="9" t="s">
        <v>97</v>
      </c>
      <c r="H123" s="4" t="s">
        <v>51</v>
      </c>
      <c r="I123" s="1">
        <f t="shared" si="16"/>
        <v>6</v>
      </c>
      <c r="J123" s="12">
        <f>Tabuľka4[[#This Row],[Stĺpec9]]</f>
        <v>6</v>
      </c>
      <c r="K123" s="97">
        <f>'Mladí jazdci'!K22</f>
        <v>0</v>
      </c>
      <c r="L123" s="97">
        <f>'Mladí jazdci'!L22</f>
        <v>0</v>
      </c>
      <c r="M123" s="97">
        <f>'Mladí jazdci'!M22</f>
        <v>0</v>
      </c>
      <c r="N123" s="97">
        <f>'Mladí jazdci'!N22</f>
        <v>0</v>
      </c>
      <c r="O123" s="97">
        <f>'Mladí jazdci'!O22</f>
        <v>0</v>
      </c>
      <c r="P123" s="97">
        <f>'Mladí jazdci'!P22</f>
        <v>0</v>
      </c>
      <c r="Q123" s="97">
        <f>'Mladí jazdci'!Q22</f>
        <v>0</v>
      </c>
      <c r="R123" s="97">
        <f>'Mladí jazdci'!R22</f>
        <v>0</v>
      </c>
      <c r="S123" s="97">
        <f>'Mladí jazdci'!S22</f>
        <v>0</v>
      </c>
      <c r="T123" s="97">
        <f>'Mladí jazdci'!T22</f>
        <v>0</v>
      </c>
      <c r="U123" s="97">
        <f>'Mladí jazdci'!U22</f>
        <v>0</v>
      </c>
      <c r="V123" s="97">
        <f>'Mladí jazdci'!V22</f>
        <v>0</v>
      </c>
      <c r="W123" s="97">
        <f>'Mladí jazdci'!W22</f>
        <v>0</v>
      </c>
      <c r="X123" s="97">
        <f>'Mladí jazdci'!X22</f>
        <v>0</v>
      </c>
      <c r="Y123" s="97">
        <f>'Mladí jazdci'!Y22</f>
        <v>0</v>
      </c>
      <c r="Z123" s="97">
        <f>'Mladí jazdci'!Z22</f>
        <v>0</v>
      </c>
      <c r="AA123" s="97">
        <f>'Mladí jazdci'!AA22</f>
        <v>0</v>
      </c>
      <c r="AB123" s="97">
        <f>'Mladí jazdci'!AB22</f>
        <v>0</v>
      </c>
      <c r="AC123" s="97">
        <f>'Mladí jazdci'!AC22</f>
        <v>0</v>
      </c>
      <c r="AD123" s="97">
        <f>'Mladí jazdci'!AD22</f>
        <v>0</v>
      </c>
      <c r="AE123" s="97">
        <f>'Mladí jazdci'!AE22</f>
        <v>0</v>
      </c>
      <c r="AF123" s="97">
        <f>'Mladí jazdci'!AF22</f>
        <v>0</v>
      </c>
      <c r="AG123" s="97">
        <f>'Mladí jazdci'!AG22</f>
        <v>0</v>
      </c>
      <c r="AH123" s="97">
        <f>'Mladí jazdci'!AH22</f>
        <v>0</v>
      </c>
      <c r="AI123" s="97">
        <f>'Mladí jazdci'!AI22</f>
        <v>0</v>
      </c>
      <c r="AJ123" s="97">
        <f>'Mladí jazdci'!AJ22</f>
        <v>0</v>
      </c>
      <c r="AK123" s="97">
        <f>'Mladí jazdci'!AK22</f>
        <v>0</v>
      </c>
      <c r="AL123" s="97">
        <f>'Mladí jazdci'!AL22</f>
        <v>0</v>
      </c>
      <c r="AM123" s="97">
        <f>'Mladí jazdci'!AM22</f>
        <v>0</v>
      </c>
      <c r="AN123" s="97">
        <f>'Mladí jazdci'!AN22</f>
        <v>0</v>
      </c>
      <c r="AO123" s="97">
        <f>'Mladí jazdci'!AO22</f>
        <v>0</v>
      </c>
      <c r="AP123" s="97">
        <f>'Mladí jazdci'!AP22</f>
        <v>0</v>
      </c>
      <c r="AQ123" s="97">
        <f>'Mladí jazdci'!AQ22</f>
        <v>0</v>
      </c>
      <c r="AR123" s="97">
        <f>'Mladí jazdci'!AR22</f>
        <v>0</v>
      </c>
      <c r="AS123" s="97">
        <f>'Mladí jazdci'!AS22</f>
        <v>0</v>
      </c>
      <c r="AT123" s="97">
        <f>'Mladí jazdci'!AT22</f>
        <v>0</v>
      </c>
      <c r="AU123" s="97">
        <f>'Mladí jazdci'!AU22</f>
        <v>0</v>
      </c>
      <c r="AV123" s="97">
        <f>'Mladí jazdci'!AV22</f>
        <v>0</v>
      </c>
      <c r="AW123" s="97">
        <f>'Mladí jazdci'!AW22</f>
        <v>0</v>
      </c>
      <c r="AX123" s="97">
        <f>'Mladí jazdci'!AX22</f>
        <v>0</v>
      </c>
      <c r="AY123" s="97">
        <f>'Mladí jazdci'!AY22</f>
        <v>0</v>
      </c>
      <c r="AZ123" s="97">
        <f>'Mladí jazdci'!AZ22</f>
        <v>0</v>
      </c>
      <c r="BA123" s="97">
        <f>'Mladí jazdci'!BA22</f>
        <v>0</v>
      </c>
      <c r="BB123" s="97">
        <f>'Mladí jazdci'!BB22</f>
        <v>0</v>
      </c>
      <c r="BC123" s="97">
        <f>'Mladí jazdci'!BC22</f>
        <v>0</v>
      </c>
      <c r="BD123" s="97">
        <f>'Mladí jazdci'!BD22</f>
        <v>0</v>
      </c>
      <c r="BE123" s="97">
        <f>'Mladí jazdci'!BE22</f>
        <v>0</v>
      </c>
      <c r="BF123" s="97">
        <f>'Mladí jazdci'!BF22</f>
        <v>0</v>
      </c>
      <c r="BG123" s="97">
        <f>'Mladí jazdci'!BG22</f>
        <v>0</v>
      </c>
      <c r="BH123" s="97">
        <f>'Mladí jazdci'!BH22</f>
        <v>0</v>
      </c>
      <c r="BI123" s="97">
        <f>'Mladí jazdci'!BI22</f>
        <v>0</v>
      </c>
      <c r="BJ123" s="97">
        <f>'Mladí jazdci'!BJ22</f>
        <v>0</v>
      </c>
      <c r="BK123" s="97">
        <f>'Mladí jazdci'!BK22</f>
        <v>0</v>
      </c>
      <c r="BL123" s="97">
        <f>'Mladí jazdci'!BL22</f>
        <v>0</v>
      </c>
      <c r="BM123" s="97">
        <f>'Mladí jazdci'!BM22</f>
        <v>0</v>
      </c>
      <c r="BN123" s="97">
        <f>'Mladí jazdci'!BN22</f>
        <v>0</v>
      </c>
      <c r="BO123" s="97">
        <f>'Mladí jazdci'!BO22</f>
        <v>0</v>
      </c>
      <c r="BP123" s="97">
        <f>'Mladí jazdci'!BP22</f>
        <v>0</v>
      </c>
      <c r="BQ123" s="97">
        <f>'Mladí jazdci'!BQ22</f>
        <v>0</v>
      </c>
      <c r="BR123" s="97">
        <f>'Mladí jazdci'!BR22</f>
        <v>0</v>
      </c>
      <c r="BS123" s="97">
        <f>'Mladí jazdci'!BS22</f>
        <v>0</v>
      </c>
      <c r="BT123" s="97">
        <f>'Mladí jazdci'!BT22</f>
        <v>0</v>
      </c>
      <c r="BU123" s="97">
        <f>'Mladí jazdci'!BU22</f>
        <v>0</v>
      </c>
      <c r="BV123" s="97">
        <f>'Mladí jazdci'!BV22</f>
        <v>0</v>
      </c>
      <c r="BW123" s="97">
        <f>'Mladí jazdci'!BW22</f>
        <v>0</v>
      </c>
      <c r="BX123" s="97">
        <f>'Mladí jazdci'!BX22</f>
        <v>0</v>
      </c>
      <c r="BY123" s="97">
        <f>'Mladí jazdci'!BY22</f>
        <v>0</v>
      </c>
      <c r="BZ123" s="97">
        <f>'Mladí jazdci'!BZ22</f>
        <v>0</v>
      </c>
      <c r="CA123" s="97">
        <f>'Mladí jazdci'!CA22</f>
        <v>0</v>
      </c>
      <c r="CB123" s="97">
        <f>'Mladí jazdci'!CB22</f>
        <v>0</v>
      </c>
      <c r="CC123" s="97">
        <f>'Mladí jazdci'!CC22</f>
        <v>0</v>
      </c>
      <c r="CD123" s="97">
        <f>'Mladí jazdci'!CD22</f>
        <v>0</v>
      </c>
      <c r="CE123" s="97">
        <f>'Mladí jazdci'!CE22</f>
        <v>0</v>
      </c>
      <c r="CF123" s="97">
        <f>'Mladí jazdci'!CF22</f>
        <v>0</v>
      </c>
      <c r="CG123" s="97">
        <f>'Mladí jazdci'!CG22</f>
        <v>0</v>
      </c>
      <c r="CH123" s="97">
        <f>'Mladí jazdci'!CH22</f>
        <v>0</v>
      </c>
      <c r="CI123" s="97">
        <f>'Mladí jazdci'!CI22</f>
        <v>0</v>
      </c>
      <c r="CJ123" s="97">
        <f>'Mladí jazdci'!CJ22</f>
        <v>0</v>
      </c>
      <c r="CK123" s="97">
        <f>'Mladí jazdci'!CK22</f>
        <v>0</v>
      </c>
      <c r="CL123" s="97">
        <f>'Mladí jazdci'!CL22</f>
        <v>0</v>
      </c>
      <c r="CM123" s="97">
        <f>'Mladí jazdci'!CM22</f>
        <v>0</v>
      </c>
      <c r="CN123" s="97">
        <f>'Mladí jazdci'!CN22</f>
        <v>0</v>
      </c>
      <c r="CO123" s="97">
        <f>'Mladí jazdci'!CO22</f>
        <v>0</v>
      </c>
      <c r="CP123" s="97">
        <f>'Mladí jazdci'!CP22</f>
        <v>0</v>
      </c>
      <c r="CQ123" s="97">
        <f>'Mladí jazdci'!CQ22</f>
        <v>0</v>
      </c>
      <c r="CR123" s="97">
        <f>'Mladí jazdci'!CR22</f>
        <v>0</v>
      </c>
      <c r="CS123" s="97">
        <f>'Mladí jazdci'!CS22</f>
        <v>0</v>
      </c>
      <c r="CT123" s="97">
        <f>'Mladí jazdci'!CT22</f>
        <v>0</v>
      </c>
      <c r="CU123" s="97">
        <f>'Mladí jazdci'!CU22</f>
        <v>0</v>
      </c>
      <c r="CV123" s="97">
        <f>'Mladí jazdci'!CV22</f>
        <v>0</v>
      </c>
      <c r="CW123" s="97">
        <f>'Mladí jazdci'!CW22</f>
        <v>0</v>
      </c>
      <c r="CX123" s="97">
        <f>'Mladí jazdci'!CX22</f>
        <v>0</v>
      </c>
      <c r="CY123" s="97">
        <f>'Mladí jazdci'!CY22</f>
        <v>0</v>
      </c>
      <c r="CZ123" s="97">
        <f>'Mladí jazdci'!CZ22</f>
        <v>0</v>
      </c>
      <c r="DA123" s="97">
        <f>'Mladí jazdci'!DA22</f>
        <v>0</v>
      </c>
      <c r="DB123" s="97">
        <f>'Mladí jazdci'!DB22</f>
        <v>0</v>
      </c>
      <c r="DC123" s="97">
        <f>'Mladí jazdci'!DC22</f>
        <v>0</v>
      </c>
      <c r="DD123" s="97">
        <f>'Mladí jazdci'!DD22</f>
        <v>0</v>
      </c>
      <c r="DE123" s="97">
        <f>'Mladí jazdci'!DE22</f>
        <v>0</v>
      </c>
      <c r="DF123" s="97">
        <f>'Mladí jazdci'!DF22</f>
        <v>0</v>
      </c>
      <c r="DG123" s="97">
        <f>'Mladí jazdci'!DG22</f>
        <v>0</v>
      </c>
      <c r="DH123" s="97">
        <f>'Mladí jazdci'!DH22</f>
        <v>0</v>
      </c>
      <c r="DI123" s="97">
        <f>'Mladí jazdci'!DI22</f>
        <v>0</v>
      </c>
      <c r="DJ123" s="97">
        <f>'Mladí jazdci'!DJ22</f>
        <v>0</v>
      </c>
      <c r="DK123" s="97">
        <f>'Mladí jazdci'!DK22</f>
        <v>0</v>
      </c>
      <c r="DL123" s="97">
        <f>'Mladí jazdci'!DL22</f>
        <v>0</v>
      </c>
      <c r="DM123" s="97">
        <f>'Mladí jazdci'!DM22</f>
        <v>0</v>
      </c>
      <c r="DN123" s="97">
        <f>'Mladí jazdci'!DN22</f>
        <v>0</v>
      </c>
      <c r="DO123" s="97">
        <f>'Mladí jazdci'!DO22</f>
        <v>0</v>
      </c>
      <c r="DP123" s="97">
        <f>'Mladí jazdci'!DP22</f>
        <v>0</v>
      </c>
      <c r="DQ123" s="97">
        <f>'Mladí jazdci'!DQ22</f>
        <v>0</v>
      </c>
      <c r="DR123" s="97">
        <f>'Mladí jazdci'!DR22</f>
        <v>0</v>
      </c>
      <c r="DS123" s="97">
        <f>'Mladí jazdci'!DS22</f>
        <v>0</v>
      </c>
      <c r="DT123" s="97">
        <f>'Mladí jazdci'!DT22</f>
        <v>0</v>
      </c>
      <c r="DU123" s="97">
        <f>'Mladí jazdci'!DU22</f>
        <v>0</v>
      </c>
      <c r="DV123" s="97">
        <f>'Mladí jazdci'!DV22</f>
        <v>0</v>
      </c>
      <c r="DW123" s="97">
        <f>'Mladí jazdci'!DW22</f>
        <v>0</v>
      </c>
      <c r="DX123" s="97">
        <f>'Mladí jazdci'!DX22</f>
        <v>0</v>
      </c>
      <c r="DY123" s="97">
        <f>'Mladí jazdci'!DY22</f>
        <v>0</v>
      </c>
      <c r="DZ123" s="97">
        <f>'Mladí jazdci'!DZ22</f>
        <v>0</v>
      </c>
      <c r="EA123" s="97">
        <f>'Mladí jazdci'!EA22</f>
        <v>0</v>
      </c>
      <c r="EB123" s="97">
        <f>'Mladí jazdci'!EB22</f>
        <v>0</v>
      </c>
      <c r="EC123" s="97">
        <f>'Mladí jazdci'!EC22</f>
        <v>0</v>
      </c>
      <c r="ED123" s="97">
        <f>'Mladí jazdci'!ED22</f>
        <v>0</v>
      </c>
      <c r="EE123" s="97">
        <f>'Mladí jazdci'!EE22</f>
        <v>0</v>
      </c>
      <c r="EF123" s="97">
        <f>'Mladí jazdci'!EF22</f>
        <v>0</v>
      </c>
      <c r="EG123" s="97">
        <f>'Mladí jazdci'!EG22</f>
        <v>0</v>
      </c>
      <c r="EH123" s="97">
        <f>'Mladí jazdci'!EH22</f>
        <v>0</v>
      </c>
      <c r="EI123" s="97">
        <f>'Mladí jazdci'!EI22</f>
        <v>0</v>
      </c>
      <c r="EJ123" s="97">
        <f>'Mladí jazdci'!EJ22</f>
        <v>0</v>
      </c>
      <c r="EK123" s="97">
        <f>'Mladí jazdci'!EK22</f>
        <v>0</v>
      </c>
      <c r="EL123" s="97">
        <f>'Mladí jazdci'!EL22</f>
        <v>0</v>
      </c>
      <c r="EM123" s="97">
        <f>'Mladí jazdci'!EM22</f>
        <v>0</v>
      </c>
      <c r="EN123" s="97">
        <f>'Mladí jazdci'!EN22</f>
        <v>0</v>
      </c>
      <c r="EO123" s="97">
        <f>'Mladí jazdci'!EO22</f>
        <v>0</v>
      </c>
      <c r="EP123" s="97">
        <f>'Mladí jazdci'!EP22</f>
        <v>0</v>
      </c>
      <c r="EQ123" s="97">
        <f>'Mladí jazdci'!EQ22</f>
        <v>0</v>
      </c>
      <c r="ER123" s="97">
        <f>'Mladí jazdci'!ER22</f>
        <v>0</v>
      </c>
      <c r="ES123" s="97">
        <f>'Mladí jazdci'!ES22</f>
        <v>0</v>
      </c>
      <c r="ET123" s="97">
        <f>'Mladí jazdci'!ET22</f>
        <v>0</v>
      </c>
      <c r="EU123" s="97">
        <f>'Mladí jazdci'!EU22</f>
        <v>0</v>
      </c>
      <c r="EV123" s="97">
        <f>'Mladí jazdci'!EV22</f>
        <v>0</v>
      </c>
      <c r="EW123" s="97">
        <f>'Mladí jazdci'!EW22</f>
        <v>0</v>
      </c>
      <c r="EX123" s="97">
        <f>'Mladí jazdci'!EX22</f>
        <v>0</v>
      </c>
      <c r="EY123" s="97">
        <f>'Mladí jazdci'!EY22</f>
        <v>0</v>
      </c>
      <c r="EZ123" s="97">
        <f>'Mladí jazdci'!EZ22</f>
        <v>0</v>
      </c>
      <c r="FA123" s="97">
        <f>'Mladí jazdci'!FA22</f>
        <v>0</v>
      </c>
      <c r="FB123" s="97">
        <f>'Mladí jazdci'!FB22</f>
        <v>0</v>
      </c>
      <c r="FC123" s="97">
        <f>'Mladí jazdci'!FC22</f>
        <v>0</v>
      </c>
      <c r="FD123" s="97">
        <f>'Mladí jazdci'!FD22</f>
        <v>0</v>
      </c>
      <c r="FE123" s="97">
        <f>'Mladí jazdci'!FE22</f>
        <v>0</v>
      </c>
      <c r="FF123" s="97">
        <f>'Mladí jazdci'!FF22</f>
        <v>0</v>
      </c>
      <c r="FG123" s="97">
        <f>'Mladí jazdci'!FG22</f>
        <v>0</v>
      </c>
      <c r="FH123" s="97">
        <f>'Mladí jazdci'!FH22</f>
        <v>0</v>
      </c>
      <c r="FI123" s="97">
        <f>'Mladí jazdci'!FI22</f>
        <v>0</v>
      </c>
      <c r="FJ123" s="97">
        <f>'Mladí jazdci'!FJ22</f>
        <v>0</v>
      </c>
      <c r="FK123" s="97">
        <f>'Mladí jazdci'!FK22</f>
        <v>0</v>
      </c>
      <c r="FL123" s="97">
        <f>'Mladí jazdci'!FL22</f>
        <v>0</v>
      </c>
      <c r="FM123" s="97">
        <f>'Mladí jazdci'!FM22</f>
        <v>0</v>
      </c>
      <c r="FN123" s="97">
        <f>'Mladí jazdci'!FN22</f>
        <v>0</v>
      </c>
      <c r="FO123" s="97">
        <f>'Mladí jazdci'!FO22</f>
        <v>0</v>
      </c>
      <c r="FP123" s="97">
        <f>'Mladí jazdci'!FP22</f>
        <v>0</v>
      </c>
      <c r="FQ123" s="97">
        <f>'Mladí jazdci'!FQ22</f>
        <v>0</v>
      </c>
      <c r="FR123" s="97">
        <f>'Mladí jazdci'!FR22</f>
        <v>0</v>
      </c>
      <c r="FS123" s="97">
        <f>'Mladí jazdci'!FS22</f>
        <v>0</v>
      </c>
      <c r="FT123" s="97">
        <f>'Mladí jazdci'!FT22</f>
        <v>0</v>
      </c>
      <c r="FU123" s="97">
        <f>'Mladí jazdci'!FU22</f>
        <v>0</v>
      </c>
      <c r="FV123" s="97">
        <f>'Mladí jazdci'!FV22</f>
        <v>1</v>
      </c>
      <c r="FW123" s="97">
        <f>'Mladí jazdci'!FW22</f>
        <v>0</v>
      </c>
      <c r="FX123" s="97">
        <f>'Mladí jazdci'!FX22</f>
        <v>0</v>
      </c>
      <c r="FY123" s="97">
        <f>'Mladí jazdci'!FY22</f>
        <v>0</v>
      </c>
      <c r="FZ123" s="97">
        <f>'Mladí jazdci'!FZ22</f>
        <v>0</v>
      </c>
      <c r="GA123" s="97">
        <f>'Mladí jazdci'!GA22</f>
        <v>0</v>
      </c>
      <c r="GB123" s="97">
        <f>'Mladí jazdci'!GB22</f>
        <v>0</v>
      </c>
      <c r="GC123" s="97">
        <f>'Mladí jazdci'!GC22</f>
        <v>0</v>
      </c>
      <c r="GD123" s="97">
        <f>'Mladí jazdci'!GD22</f>
        <v>2</v>
      </c>
      <c r="GE123" s="97">
        <f>'Mladí jazdci'!GE22</f>
        <v>0</v>
      </c>
      <c r="GF123" s="97">
        <f>'Mladí jazdci'!GF22</f>
        <v>0</v>
      </c>
      <c r="GG123" s="97">
        <f>'Mladí jazdci'!GG22</f>
        <v>0</v>
      </c>
      <c r="GH123" s="97">
        <f>'Mladí jazdci'!GH22</f>
        <v>0</v>
      </c>
      <c r="GI123" s="97">
        <f>'Mladí jazdci'!GI22</f>
        <v>0</v>
      </c>
      <c r="GJ123" s="97">
        <f>'Mladí jazdci'!GJ22</f>
        <v>0</v>
      </c>
      <c r="GK123" s="97">
        <f>'Mladí jazdci'!GK22</f>
        <v>0</v>
      </c>
      <c r="GL123" s="97">
        <f>'Mladí jazdci'!GL22</f>
        <v>0</v>
      </c>
      <c r="GM123" s="97">
        <f>'Mladí jazdci'!GM22</f>
        <v>0</v>
      </c>
      <c r="GN123" s="97">
        <f>'Mladí jazdci'!GN22</f>
        <v>0</v>
      </c>
      <c r="GO123" s="97">
        <f>'Mladí jazdci'!GO22</f>
        <v>0</v>
      </c>
      <c r="GP123" s="97" t="str">
        <f>'Mladí jazdci'!GP22</f>
        <v>o</v>
      </c>
      <c r="GQ123" s="97">
        <f>'Mladí jazdci'!GQ22</f>
        <v>0</v>
      </c>
      <c r="GR123" s="97">
        <f>'Mladí jazdci'!GR22</f>
        <v>3</v>
      </c>
      <c r="GS123" s="97">
        <f>'Mladí jazdci'!GS22</f>
        <v>0</v>
      </c>
      <c r="GT123" s="97">
        <f>'Mladí jazdci'!GT22</f>
        <v>0</v>
      </c>
      <c r="GU123" s="97">
        <f>'Mladí jazdci'!GU22</f>
        <v>0</v>
      </c>
      <c r="GV123" s="97">
        <f>'Mladí jazdci'!GV22</f>
        <v>0</v>
      </c>
      <c r="GW123" s="97">
        <f>'Mladí jazdci'!GW22</f>
        <v>0</v>
      </c>
      <c r="GX123" s="97">
        <f>'Mladí jazdci'!GX22</f>
        <v>0</v>
      </c>
      <c r="GY123" s="97">
        <f>'Mladí jazdci'!GY22</f>
        <v>0</v>
      </c>
      <c r="GZ123" s="97">
        <f>'Mladí jazdci'!GZ22</f>
        <v>0</v>
      </c>
      <c r="HA123" s="97">
        <f>'Mladí jazdci'!HA22</f>
        <v>0</v>
      </c>
      <c r="HB123" s="97">
        <f>'Mladí jazdci'!HB22</f>
        <v>0</v>
      </c>
      <c r="HC123" s="97">
        <f>'Mladí jazdci'!HC22</f>
        <v>0</v>
      </c>
      <c r="HD123" s="97">
        <f>'Mladí jazdci'!HD22</f>
        <v>0</v>
      </c>
      <c r="HE123" s="97">
        <f>'Mladí jazdci'!HE22</f>
        <v>0</v>
      </c>
      <c r="HF123" s="97">
        <f>'Mladí jazdci'!HF22</f>
        <v>0</v>
      </c>
      <c r="HG123" s="97">
        <f>'Mladí jazdci'!HG22</f>
        <v>0</v>
      </c>
      <c r="HH123" s="97">
        <f>'Mladí jazdci'!HH22</f>
        <v>0</v>
      </c>
      <c r="HI123" s="97">
        <f>'Mladí jazdci'!HI22</f>
        <v>0</v>
      </c>
      <c r="HJ123" s="97">
        <f>'Mladí jazdci'!HJ22</f>
        <v>0</v>
      </c>
      <c r="HK123" s="97">
        <f>'Mladí jazdci'!HK22</f>
        <v>0</v>
      </c>
      <c r="HL123" s="97">
        <f>'Mladí jazdci'!HL22</f>
        <v>0</v>
      </c>
      <c r="HM123" s="97">
        <f>'Mladí jazdci'!HM22</f>
        <v>0</v>
      </c>
      <c r="HN123" s="97">
        <f>'Mladí jazdci'!HN22</f>
        <v>0</v>
      </c>
      <c r="HO123" s="97">
        <f>'Mladí jazdci'!HO22</f>
        <v>0</v>
      </c>
      <c r="HP123" s="97">
        <f>'Mladí jazdci'!HP22</f>
        <v>0</v>
      </c>
      <c r="HQ123" s="97">
        <f>'Mladí jazdci'!HQ22</f>
        <v>0</v>
      </c>
      <c r="HR123" s="97">
        <f>'Mladí jazdci'!HR22</f>
        <v>0</v>
      </c>
      <c r="HS123" s="97">
        <f>'Mladí jazdci'!HS22</f>
        <v>0</v>
      </c>
      <c r="HT123" s="97">
        <f>'Mladí jazdci'!HT22</f>
        <v>0</v>
      </c>
      <c r="HU123" s="97">
        <f>'Mladí jazdci'!HU22</f>
        <v>0</v>
      </c>
      <c r="HV123" s="97">
        <f>'Mladí jazdci'!HV22</f>
        <v>0</v>
      </c>
      <c r="HW123" s="97">
        <f>'Mladí jazdci'!HW22</f>
        <v>0</v>
      </c>
      <c r="HX123" s="97">
        <f>'Mladí jazdci'!HX22</f>
        <v>0</v>
      </c>
      <c r="HY123" s="97">
        <f>'Mladí jazdci'!HY22</f>
        <v>0</v>
      </c>
      <c r="HZ123" s="97">
        <f>'Mladí jazdci'!HZ22</f>
        <v>0</v>
      </c>
      <c r="IA123" s="97">
        <f>'Mladí jazdci'!IA22</f>
        <v>0</v>
      </c>
      <c r="IB123" s="97">
        <f>'Mladí jazdci'!IB22</f>
        <v>0</v>
      </c>
      <c r="IC123" s="97">
        <f>'Mladí jazdci'!IC22</f>
        <v>0</v>
      </c>
      <c r="ID123" s="97">
        <f>'Mladí jazdci'!ID22</f>
        <v>0</v>
      </c>
      <c r="IE123" s="97">
        <f>'Mladí jazdci'!IE22</f>
        <v>0</v>
      </c>
      <c r="IF123" s="97">
        <f>'Mladí jazdci'!IF22</f>
        <v>0</v>
      </c>
      <c r="IG123" s="97">
        <f>'Mladí jazdci'!IG22</f>
        <v>0</v>
      </c>
      <c r="IH123" s="97">
        <f>'Mladí jazdci'!IH22</f>
        <v>0</v>
      </c>
      <c r="II123" s="97">
        <f>'Mladí jazdci'!II22</f>
        <v>0</v>
      </c>
      <c r="IJ123" s="97">
        <f>'Mladí jazdci'!IJ22</f>
        <v>0</v>
      </c>
      <c r="IK123" s="97">
        <f>'Mladí jazdci'!IK22</f>
        <v>0</v>
      </c>
      <c r="IL123" s="97">
        <f>'Mladí jazdci'!IL22</f>
        <v>0</v>
      </c>
      <c r="IM123" s="97">
        <f>'Mladí jazdci'!IM22</f>
        <v>0</v>
      </c>
      <c r="IN123" s="97">
        <f>'Mladí jazdci'!IN22</f>
        <v>0</v>
      </c>
      <c r="IO123" s="97">
        <f>'Mladí jazdci'!IO22</f>
        <v>0</v>
      </c>
      <c r="IP123" s="97">
        <f>'Mladí jazdci'!IP22</f>
        <v>0</v>
      </c>
      <c r="IQ123" s="97">
        <f>'Mladí jazdci'!IQ22</f>
        <v>0</v>
      </c>
      <c r="IR123" s="97">
        <f>'Mladí jazdci'!IR22</f>
        <v>0</v>
      </c>
      <c r="IS123" s="97">
        <f>'Mladí jazdci'!IS22</f>
        <v>0</v>
      </c>
      <c r="IT123" s="97">
        <f>'Mladí jazdci'!IT22</f>
        <v>0</v>
      </c>
      <c r="IU123" s="97">
        <f>'Mladí jazdci'!IU22</f>
        <v>0</v>
      </c>
      <c r="IV123" s="97">
        <f>'Mladí jazdci'!IV22</f>
        <v>0</v>
      </c>
      <c r="IW123" s="97">
        <f>'Mladí jazdci'!IW22</f>
        <v>0</v>
      </c>
      <c r="IX123" s="97">
        <f>'Mladí jazdci'!IX22</f>
        <v>0</v>
      </c>
      <c r="IY123" s="97">
        <f>'Mladí jazdci'!IY22</f>
        <v>0</v>
      </c>
      <c r="IZ123" s="97">
        <f>'Mladí jazdci'!IZ22</f>
        <v>0</v>
      </c>
      <c r="JA123" s="97">
        <f>'Mladí jazdci'!JA22</f>
        <v>0</v>
      </c>
      <c r="JB123" s="97">
        <f>'Mladí jazdci'!JB22</f>
        <v>0</v>
      </c>
      <c r="JC123" s="97">
        <f>'Mladí jazdci'!JC22</f>
        <v>0</v>
      </c>
      <c r="JD123" s="97">
        <f>'Mladí jazdci'!JD22</f>
        <v>0</v>
      </c>
      <c r="JE123" s="97">
        <f>'Mladí jazdci'!JE22</f>
        <v>0</v>
      </c>
      <c r="JF123" s="97">
        <f>'Mladí jazdci'!JF22</f>
        <v>0</v>
      </c>
      <c r="JG123" s="97">
        <f>'Mladí jazdci'!JG22</f>
        <v>0</v>
      </c>
      <c r="JH123" s="97">
        <f>'Mladí jazdci'!JH22</f>
        <v>0</v>
      </c>
      <c r="JI123" s="97">
        <f>'Mladí jazdci'!JI22</f>
        <v>0</v>
      </c>
      <c r="JJ123" s="97">
        <f>'Mladí jazdci'!JJ22</f>
        <v>0</v>
      </c>
      <c r="JK123" s="97">
        <f>'Mladí jazdci'!JK22</f>
        <v>0</v>
      </c>
      <c r="JL123" s="97">
        <f>'Mladí jazdci'!JL22</f>
        <v>0</v>
      </c>
      <c r="JM123" s="97">
        <f>'Mladí jazdci'!JM22</f>
        <v>0</v>
      </c>
      <c r="JN123" s="97">
        <f>'Mladí jazdci'!JN22</f>
        <v>0</v>
      </c>
      <c r="JO123" s="97">
        <f>'Mladí jazdci'!JO22</f>
        <v>0</v>
      </c>
      <c r="JP123" s="97">
        <f>'Mladí jazdci'!JP22</f>
        <v>0</v>
      </c>
      <c r="JQ123" s="97">
        <f>'Mladí jazdci'!JQ22</f>
        <v>0</v>
      </c>
      <c r="JR123" s="97">
        <f>'Mladí jazdci'!JR22</f>
        <v>0</v>
      </c>
      <c r="JS123" s="97">
        <f>'Mladí jazdci'!JS22</f>
        <v>0</v>
      </c>
      <c r="JT123" s="97">
        <f>'Mladí jazdci'!JT22</f>
        <v>0</v>
      </c>
      <c r="JU123" s="97">
        <f>'Mladí jazdci'!JU22</f>
        <v>0</v>
      </c>
      <c r="JV123" s="97">
        <f>'Mladí jazdci'!JV22</f>
        <v>0</v>
      </c>
      <c r="JW123" s="97">
        <f>'Mladí jazdci'!JW22</f>
        <v>0</v>
      </c>
      <c r="JX123" s="97">
        <f>'Mladí jazdci'!JX22</f>
        <v>0</v>
      </c>
      <c r="JY123" s="97">
        <f>'Mladí jazdci'!JY22</f>
        <v>0</v>
      </c>
      <c r="JZ123" s="97">
        <f>'Mladí jazdci'!JZ22</f>
        <v>0</v>
      </c>
      <c r="KA123" s="97">
        <f>'Mladí jazdci'!KA22</f>
        <v>0</v>
      </c>
      <c r="KB123" s="97">
        <f>'Mladí jazdci'!KB22</f>
        <v>0</v>
      </c>
      <c r="KC123" s="97">
        <f>'Mladí jazdci'!KC22</f>
        <v>0</v>
      </c>
      <c r="KD123" s="97">
        <f>'Mladí jazdci'!KD22</f>
        <v>0</v>
      </c>
      <c r="KE123" s="97">
        <f>'Mladí jazdci'!KE22</f>
        <v>0</v>
      </c>
      <c r="KF123" s="97">
        <f>'Mladí jazdci'!KF22</f>
        <v>0</v>
      </c>
      <c r="KG123" s="97">
        <f>'Mladí jazdci'!KG22</f>
        <v>0</v>
      </c>
      <c r="KH123" s="97">
        <f>'Mladí jazdci'!KH22</f>
        <v>0</v>
      </c>
      <c r="KI123" s="97">
        <f>'Mladí jazdci'!KI22</f>
        <v>0</v>
      </c>
      <c r="KJ123" s="97">
        <f>'Mladí jazdci'!KJ22</f>
        <v>0</v>
      </c>
      <c r="KK123" s="97">
        <f>'Mladí jazdci'!KK22</f>
        <v>0</v>
      </c>
      <c r="KL123" s="97">
        <f>'Mladí jazdci'!KL22</f>
        <v>0</v>
      </c>
      <c r="KM123" s="97">
        <f>'Mladí jazdci'!KM22</f>
        <v>0</v>
      </c>
      <c r="KN123" s="97">
        <f>'Mladí jazdci'!KN22</f>
        <v>0</v>
      </c>
      <c r="KO123" s="97">
        <f>'Mladí jazdci'!KO22</f>
        <v>0</v>
      </c>
      <c r="KP123" s="97">
        <f>'Mladí jazdci'!KP22</f>
        <v>0</v>
      </c>
      <c r="KQ123" s="97">
        <f>'Mladí jazdci'!KQ22</f>
        <v>0</v>
      </c>
      <c r="KR123" s="97">
        <f>'Mladí jazdci'!KR22</f>
        <v>0</v>
      </c>
      <c r="KS123" s="97">
        <f>'Mladí jazdci'!KS22</f>
        <v>0</v>
      </c>
      <c r="KT123" s="97">
        <f>'Mladí jazdci'!KT22</f>
        <v>0</v>
      </c>
      <c r="KU123" s="97">
        <f>'Mladí jazdci'!KU22</f>
        <v>0</v>
      </c>
      <c r="KV123" s="97">
        <f>'Mladí jazdci'!KV22</f>
        <v>0</v>
      </c>
      <c r="KW123" s="97">
        <f>'Mladí jazdci'!KW22</f>
        <v>0</v>
      </c>
      <c r="KX123" s="97">
        <f>'Mladí jazdci'!KX22</f>
        <v>0</v>
      </c>
      <c r="KY123" s="97">
        <f>'Mladí jazdci'!KY22</f>
        <v>0</v>
      </c>
      <c r="KZ123" s="97">
        <f>'Mladí jazdci'!KZ22</f>
        <v>0</v>
      </c>
      <c r="LA123" s="97">
        <f>'Mladí jazdci'!LA22</f>
        <v>0</v>
      </c>
      <c r="LB123" s="97">
        <f>'Mladí jazdci'!LB22</f>
        <v>0</v>
      </c>
      <c r="LC123" s="97">
        <f>'Mladí jazdci'!LC22</f>
        <v>0</v>
      </c>
      <c r="LD123" s="97">
        <f>'Mladí jazdci'!LD22</f>
        <v>0</v>
      </c>
      <c r="LE123" s="97">
        <f>'Mladí jazdci'!LE22</f>
        <v>0</v>
      </c>
      <c r="LF123" s="97">
        <f>'Mladí jazdci'!LF22</f>
        <v>0</v>
      </c>
      <c r="LG123" s="97">
        <f>'Mladí jazdci'!LG22</f>
        <v>0</v>
      </c>
      <c r="LH123" s="97">
        <f>'Mladí jazdci'!LH22</f>
        <v>0</v>
      </c>
      <c r="LI123" s="97">
        <f>'Mladí jazdci'!LI22</f>
        <v>0</v>
      </c>
      <c r="LJ123" s="97">
        <f>'Mladí jazdci'!LJ22</f>
        <v>0</v>
      </c>
      <c r="LK123" s="97">
        <f>'Mladí jazdci'!LK22</f>
        <v>0</v>
      </c>
      <c r="LL123" s="97">
        <f>'Mladí jazdci'!LL22</f>
        <v>0</v>
      </c>
      <c r="LM123" s="97">
        <f>'Mladí jazdci'!LM22</f>
        <v>0</v>
      </c>
      <c r="LN123" s="97">
        <f>'Mladí jazdci'!LN22</f>
        <v>0</v>
      </c>
      <c r="LO123" s="97">
        <f>'Mladí jazdci'!LO22</f>
        <v>0</v>
      </c>
      <c r="LP123" s="97">
        <f>'Mladí jazdci'!LP22</f>
        <v>0</v>
      </c>
      <c r="LQ123" s="97">
        <f>'Mladí jazdci'!LQ22</f>
        <v>0</v>
      </c>
      <c r="LR123" s="97">
        <f>'Mladí jazdci'!LR22</f>
        <v>0</v>
      </c>
      <c r="LS123" s="97">
        <f>'Mladí jazdci'!LS22</f>
        <v>0</v>
      </c>
      <c r="LT123" s="97">
        <f>'Mladí jazdci'!LT22</f>
        <v>0</v>
      </c>
      <c r="LU123" s="97">
        <f>'Mladí jazdci'!LU22</f>
        <v>0</v>
      </c>
      <c r="LV123" s="97">
        <f>'Mladí jazdci'!LV22</f>
        <v>0</v>
      </c>
      <c r="LW123" s="97">
        <f>'Mladí jazdci'!LW22</f>
        <v>0</v>
      </c>
      <c r="LX123" s="97">
        <f>'Mladí jazdci'!LX22</f>
        <v>0</v>
      </c>
      <c r="LY123" s="97">
        <f>'Mladí jazdci'!LY22</f>
        <v>0</v>
      </c>
      <c r="LZ123" s="97">
        <f>'Mladí jazdci'!LZ22</f>
        <v>0</v>
      </c>
      <c r="MA123" s="97">
        <f>'Mladí jazdci'!MA22</f>
        <v>0</v>
      </c>
      <c r="MB123" s="97">
        <f>'Mladí jazdci'!MB22</f>
        <v>0</v>
      </c>
      <c r="MC123" s="97">
        <f>'Mladí jazdci'!MC22</f>
        <v>0</v>
      </c>
      <c r="MD123" s="97">
        <f>'Mladí jazdci'!MD22</f>
        <v>0</v>
      </c>
      <c r="ME123" s="97">
        <f>'Mladí jazdci'!ME22</f>
        <v>0</v>
      </c>
      <c r="MF123" s="97">
        <f>'Mladí jazdci'!MF22</f>
        <v>0</v>
      </c>
      <c r="MG123" s="97">
        <f>'Mladí jazdci'!MG22</f>
        <v>0</v>
      </c>
      <c r="MH123" s="97">
        <f>'Mladí jazdci'!MH22</f>
        <v>0</v>
      </c>
      <c r="MI123" s="97">
        <f>'Mladí jazdci'!MI22</f>
        <v>0</v>
      </c>
      <c r="MJ123" s="97">
        <f>'Mladí jazdci'!MJ22</f>
        <v>0</v>
      </c>
      <c r="MK123" s="97">
        <f>'Mladí jazdci'!MK22</f>
        <v>0</v>
      </c>
      <c r="ML123" s="97">
        <f>'Mladí jazdci'!ML22</f>
        <v>0</v>
      </c>
      <c r="MM123" s="97">
        <f>'Mladí jazdci'!MM22</f>
        <v>0</v>
      </c>
      <c r="MN123" s="97">
        <f>'Mladí jazdci'!MN22</f>
        <v>0</v>
      </c>
      <c r="MO123" s="97">
        <f>'Mladí jazdci'!MO22</f>
        <v>0</v>
      </c>
      <c r="MP123" s="97">
        <f>'Mladí jazdci'!MP22</f>
        <v>0</v>
      </c>
      <c r="MQ123" s="97">
        <f>'Mladí jazdci'!MQ22</f>
        <v>0</v>
      </c>
      <c r="MR123" s="97">
        <f>'Mladí jazdci'!MR22</f>
        <v>0</v>
      </c>
      <c r="MS123" s="97">
        <f>'Mladí jazdci'!MS22</f>
        <v>0</v>
      </c>
      <c r="MT123" s="97">
        <f>'Mladí jazdci'!MT22</f>
        <v>0</v>
      </c>
      <c r="MU123" s="97">
        <f>'Mladí jazdci'!MU22</f>
        <v>0</v>
      </c>
      <c r="MV123" s="97">
        <f>'Mladí jazdci'!MV22</f>
        <v>0</v>
      </c>
      <c r="MW123" s="97">
        <f>'Mladí jazdci'!MW22</f>
        <v>0</v>
      </c>
      <c r="MX123" s="97">
        <f>'Mladí jazdci'!MX22</f>
        <v>0</v>
      </c>
      <c r="MY123" s="97">
        <f>'Mladí jazdci'!MY22</f>
        <v>0</v>
      </c>
      <c r="MZ123" s="97">
        <f>'Mladí jazdci'!MZ22</f>
        <v>0</v>
      </c>
      <c r="NA123" s="97">
        <f>'Mladí jazdci'!NA22</f>
        <v>0</v>
      </c>
      <c r="NB123" s="97">
        <f>'Mladí jazdci'!NB22</f>
        <v>0</v>
      </c>
      <c r="NC123" s="97">
        <f>'Mladí jazdci'!NC22</f>
        <v>0</v>
      </c>
      <c r="ND123" s="97">
        <f>'Mladí jazdci'!ND22</f>
        <v>0</v>
      </c>
      <c r="NE123" s="97">
        <f>'Mladí jazdci'!NE22</f>
        <v>0</v>
      </c>
      <c r="NF123" s="97">
        <f>'Mladí jazdci'!NF22</f>
        <v>0</v>
      </c>
      <c r="NG123" s="97">
        <f>'Mladí jazdci'!NG22</f>
        <v>0</v>
      </c>
      <c r="NH123" s="97">
        <f>'Mladí jazdci'!NH22</f>
        <v>0</v>
      </c>
      <c r="NI123" s="97">
        <f>'Mladí jazdci'!NI22</f>
        <v>0</v>
      </c>
      <c r="NJ123" s="97">
        <f>'Mladí jazdci'!NJ22</f>
        <v>0</v>
      </c>
      <c r="NK123" s="97">
        <f>'Mladí jazdci'!NK22</f>
        <v>0</v>
      </c>
      <c r="NL123" s="97">
        <f>'Mladí jazdci'!NL22</f>
        <v>0</v>
      </c>
      <c r="NM123" s="97">
        <f>'Mladí jazdci'!NM22</f>
        <v>0</v>
      </c>
      <c r="NN123" s="97">
        <f>'Mladí jazdci'!NN22</f>
        <v>0</v>
      </c>
      <c r="NO123" s="97">
        <f>'Mladí jazdci'!NO22</f>
        <v>0</v>
      </c>
      <c r="NP123" s="97">
        <f>'Mladí jazdci'!NP22</f>
        <v>0</v>
      </c>
      <c r="NQ123" s="97">
        <f>'Mladí jazdci'!NQ22</f>
        <v>0</v>
      </c>
      <c r="NR123" s="97">
        <f>'Mladí jazdci'!NR22</f>
        <v>0</v>
      </c>
      <c r="NS123" s="97">
        <f>'Mladí jazdci'!NS22</f>
        <v>0</v>
      </c>
      <c r="NT123" s="97">
        <f>'Mladí jazdci'!NT22</f>
        <v>0</v>
      </c>
      <c r="NU123" s="97">
        <f>'Mladí jazdci'!NU22</f>
        <v>0</v>
      </c>
      <c r="NV123" s="97">
        <f>'Mladí jazdci'!NV22</f>
        <v>0</v>
      </c>
      <c r="NW123" s="97">
        <f>'Mladí jazdci'!NW22</f>
        <v>0</v>
      </c>
      <c r="NX123" s="97">
        <f>'Mladí jazdci'!NX22</f>
        <v>0</v>
      </c>
      <c r="NY123" s="97">
        <f>'Mladí jazdci'!NY22</f>
        <v>0</v>
      </c>
      <c r="NZ123" s="97">
        <f>'Mladí jazdci'!NZ22</f>
        <v>0</v>
      </c>
      <c r="OA123" s="97">
        <f>'Mladí jazdci'!OA22</f>
        <v>0</v>
      </c>
      <c r="OB123" s="97">
        <f>'Mladí jazdci'!OB22</f>
        <v>0</v>
      </c>
      <c r="OC123" s="97">
        <f>'Mladí jazdci'!OC22</f>
        <v>0</v>
      </c>
      <c r="OD123" s="97">
        <f>'Mladí jazdci'!OD22</f>
        <v>0</v>
      </c>
      <c r="OE123" s="97">
        <f>'Mladí jazdci'!OE22</f>
        <v>0</v>
      </c>
      <c r="OF123" s="97">
        <f>'Mladí jazdci'!OF22</f>
        <v>0</v>
      </c>
      <c r="OG123" s="97">
        <f>'Mladí jazdci'!OG22</f>
        <v>0</v>
      </c>
      <c r="OH123" s="97">
        <f>'Mladí jazdci'!OH22</f>
        <v>0</v>
      </c>
      <c r="OI123" s="97">
        <f>'Mladí jazdci'!OI22</f>
        <v>0</v>
      </c>
      <c r="OJ123" s="97">
        <f>'Mladí jazdci'!OJ22</f>
        <v>0</v>
      </c>
      <c r="OK123" s="97">
        <f>'Mladí jazdci'!OK22</f>
        <v>0</v>
      </c>
      <c r="OL123" s="97">
        <f>'Mladí jazdci'!OL22</f>
        <v>0</v>
      </c>
      <c r="OM123" s="97">
        <f>'Mladí jazdci'!OM22</f>
        <v>0</v>
      </c>
      <c r="ON123" s="97">
        <f>'Mladí jazdci'!ON22</f>
        <v>0</v>
      </c>
      <c r="OO123" s="97">
        <f>'Mladí jazdci'!OO22</f>
        <v>0</v>
      </c>
      <c r="OP123" s="97">
        <f>'Mladí jazdci'!OP22</f>
        <v>0</v>
      </c>
      <c r="OQ123" s="97">
        <f>'Mladí jazdci'!OQ22</f>
        <v>0</v>
      </c>
      <c r="OR123" s="97">
        <f>'Mladí jazdci'!OR22</f>
        <v>0</v>
      </c>
      <c r="OS123" s="97">
        <f>'Mladí jazdci'!OS22</f>
        <v>0</v>
      </c>
      <c r="OT123" s="97">
        <f>'Mladí jazdci'!OT22</f>
        <v>0</v>
      </c>
      <c r="OU123" s="97">
        <f>'Mladí jazdci'!OU22</f>
        <v>0</v>
      </c>
      <c r="OV123" s="97">
        <f>'Mladí jazdci'!OV22</f>
        <v>0</v>
      </c>
      <c r="OW123" s="97">
        <f>'Mladí jazdci'!OW22</f>
        <v>0</v>
      </c>
      <c r="OX123" s="97">
        <f>'Mladí jazdci'!OX22</f>
        <v>0</v>
      </c>
      <c r="OY123" s="97">
        <f>'Mladí jazdci'!OY22</f>
        <v>0</v>
      </c>
      <c r="OZ123" s="97">
        <f>'Mladí jazdci'!OZ22</f>
        <v>0</v>
      </c>
      <c r="PA123" s="97">
        <f>'Mladí jazdci'!PA22</f>
        <v>0</v>
      </c>
      <c r="PB123" s="97">
        <f>'Mladí jazdci'!PB22</f>
        <v>0</v>
      </c>
      <c r="PC123" s="97">
        <f>'Mladí jazdci'!PC22</f>
        <v>0</v>
      </c>
      <c r="PD123" s="97">
        <f>'Mladí jazdci'!PD22</f>
        <v>0</v>
      </c>
      <c r="PE123" s="97">
        <f>'Mladí jazdci'!PE22</f>
        <v>0</v>
      </c>
      <c r="PF123" s="97">
        <f>'Mladí jazdci'!PF22</f>
        <v>0</v>
      </c>
      <c r="PG123" s="97">
        <f>'Mladí jazdci'!PG22</f>
        <v>0</v>
      </c>
      <c r="PH123" s="97">
        <f>'Mladí jazdci'!PH22</f>
        <v>0</v>
      </c>
      <c r="PI123" s="97">
        <f>'Mladí jazdci'!PI22</f>
        <v>0</v>
      </c>
      <c r="PJ123" s="97">
        <f>'Mladí jazdci'!PJ22</f>
        <v>0</v>
      </c>
      <c r="PK123" s="97">
        <f>'Mladí jazdci'!PK22</f>
        <v>0</v>
      </c>
      <c r="PL123" s="97">
        <f>'Mladí jazdci'!PL22</f>
        <v>0</v>
      </c>
      <c r="PM123" s="97">
        <f>'Mladí jazdci'!PM22</f>
        <v>0</v>
      </c>
      <c r="PN123" s="97">
        <f>'Mladí jazdci'!PN22</f>
        <v>0</v>
      </c>
      <c r="PO123" s="97">
        <f>'Mladí jazdci'!PO22</f>
        <v>0</v>
      </c>
      <c r="PP123" s="97">
        <f>'Mladí jazdci'!PP22</f>
        <v>0</v>
      </c>
      <c r="PQ123" s="97">
        <f>'Mladí jazdci'!PQ22</f>
        <v>0</v>
      </c>
      <c r="PR123" s="97">
        <f>'Mladí jazdci'!PR22</f>
        <v>0</v>
      </c>
      <c r="PS123" s="97">
        <f>'Mladí jazdci'!PS22</f>
        <v>0</v>
      </c>
      <c r="PT123" s="97">
        <f>'Mladí jazdci'!PT22</f>
        <v>0</v>
      </c>
      <c r="PU123" s="97">
        <f>'Mladí jazdci'!PU22</f>
        <v>0</v>
      </c>
      <c r="PV123" s="97">
        <f>'Mladí jazdci'!PV22</f>
        <v>0</v>
      </c>
      <c r="PW123" s="97">
        <f>'Mladí jazdci'!PW22</f>
        <v>0</v>
      </c>
      <c r="PX123" s="97">
        <f>'Mladí jazdci'!PX22</f>
        <v>0</v>
      </c>
      <c r="PY123" s="97">
        <f>'Mladí jazdci'!PY22</f>
        <v>0</v>
      </c>
      <c r="PZ123" s="97">
        <f>'Mladí jazdci'!PZ22</f>
        <v>0</v>
      </c>
      <c r="QA123" s="97">
        <f>'Mladí jazdci'!QA22</f>
        <v>0</v>
      </c>
      <c r="QB123" s="97">
        <f>'Mladí jazdci'!QB22</f>
        <v>0</v>
      </c>
      <c r="QC123" s="97">
        <f>'Mladí jazdci'!QC22</f>
        <v>0</v>
      </c>
      <c r="QD123" s="97">
        <f>'Mladí jazdci'!QD22</f>
        <v>0</v>
      </c>
      <c r="QE123" s="97">
        <f>'Mladí jazdci'!QE22</f>
        <v>0</v>
      </c>
      <c r="QF123" s="97">
        <f>'Mladí jazdci'!QF22</f>
        <v>0</v>
      </c>
      <c r="QG123" s="97">
        <f>'Mladí jazdci'!QG22</f>
        <v>0</v>
      </c>
      <c r="QH123" s="97">
        <f>'Mladí jazdci'!QH22</f>
        <v>0</v>
      </c>
      <c r="QI123" s="97">
        <f>'Mladí jazdci'!QI22</f>
        <v>0</v>
      </c>
      <c r="QJ123" s="97">
        <f>'Mladí jazdci'!QJ22</f>
        <v>0</v>
      </c>
      <c r="QK123" s="97">
        <f>'Mladí jazdci'!QK22</f>
        <v>0</v>
      </c>
      <c r="QL123" s="97">
        <f>'Mladí jazdci'!QL22</f>
        <v>0</v>
      </c>
      <c r="QM123" s="97">
        <f>'Mladí jazdci'!QM22</f>
        <v>0</v>
      </c>
      <c r="QN123" s="97">
        <f>'Mladí jazdci'!QN22</f>
        <v>0</v>
      </c>
      <c r="QO123" s="97">
        <f>'Mladí jazdci'!QO22</f>
        <v>0</v>
      </c>
      <c r="QP123" s="97">
        <f>'Mladí jazdci'!QP22</f>
        <v>0</v>
      </c>
      <c r="QQ123" s="97">
        <f>'Mladí jazdci'!QQ22</f>
        <v>0</v>
      </c>
      <c r="QR123" s="97">
        <f>'Mladí jazdci'!QR22</f>
        <v>0</v>
      </c>
      <c r="QS123" s="97">
        <f>'Mladí jazdci'!QS22</f>
        <v>0</v>
      </c>
      <c r="QT123" s="97">
        <f>'Mladí jazdci'!QT22</f>
        <v>0</v>
      </c>
      <c r="QU123" s="97">
        <f>'Mladí jazdci'!QU22</f>
        <v>0</v>
      </c>
      <c r="QV123" s="97">
        <f>'Mladí jazdci'!QV22</f>
        <v>0</v>
      </c>
      <c r="QW123" s="97">
        <f>'Mladí jazdci'!QW22</f>
        <v>0</v>
      </c>
      <c r="QX123" s="97">
        <f>'Mladí jazdci'!QX22</f>
        <v>0</v>
      </c>
      <c r="QY123" s="97">
        <f>'Mladí jazdci'!QY22</f>
        <v>0</v>
      </c>
      <c r="QZ123" s="97">
        <f>'Mladí jazdci'!QZ22</f>
        <v>0</v>
      </c>
      <c r="RA123" s="97">
        <f>'Mladí jazdci'!RA22</f>
        <v>0</v>
      </c>
      <c r="RB123" s="97">
        <f>'Mladí jazdci'!RB22</f>
        <v>0</v>
      </c>
      <c r="RC123" s="97">
        <f>'Mladí jazdci'!RC22</f>
        <v>0</v>
      </c>
      <c r="RD123" s="97">
        <f>'Mladí jazdci'!RD22</f>
        <v>0</v>
      </c>
      <c r="RE123" s="97">
        <f>'Mladí jazdci'!RE22</f>
        <v>0</v>
      </c>
      <c r="RF123" s="97">
        <f>'Mladí jazdci'!RF22</f>
        <v>0</v>
      </c>
      <c r="RG123" s="97">
        <f>'Mladí jazdci'!RG22</f>
        <v>0</v>
      </c>
      <c r="RH123" s="97">
        <f>'Mladí jazdci'!RH22</f>
        <v>0</v>
      </c>
      <c r="RI123" s="97">
        <f>'Mladí jazdci'!RI22</f>
        <v>0</v>
      </c>
      <c r="RJ123" s="97">
        <f>'Mladí jazdci'!RJ22</f>
        <v>0</v>
      </c>
      <c r="RK123" s="97">
        <f>'Mladí jazdci'!RK22</f>
        <v>0</v>
      </c>
      <c r="RL123" s="97">
        <f>'Mladí jazdci'!RL22</f>
        <v>0</v>
      </c>
      <c r="RM123" s="97">
        <f>'Mladí jazdci'!RM22</f>
        <v>0</v>
      </c>
      <c r="RN123" s="97">
        <f>'Mladí jazdci'!RN22</f>
        <v>0</v>
      </c>
      <c r="RO123" s="97">
        <f>'Mladí jazdci'!RO22</f>
        <v>0</v>
      </c>
      <c r="RP123" s="97">
        <f>'Mladí jazdci'!RP22</f>
        <v>0</v>
      </c>
      <c r="RQ123" s="97">
        <f>'Mladí jazdci'!RQ22</f>
        <v>0</v>
      </c>
      <c r="RR123" s="97">
        <f>'Mladí jazdci'!RR22</f>
        <v>0</v>
      </c>
      <c r="RS123" s="97">
        <f>'Mladí jazdci'!RS22</f>
        <v>0</v>
      </c>
      <c r="RT123" s="97">
        <f>'Mladí jazdci'!RT22</f>
        <v>0</v>
      </c>
      <c r="RU123" s="97">
        <f>'Mladí jazdci'!RU22</f>
        <v>0</v>
      </c>
      <c r="RV123" s="97">
        <f>'Mladí jazdci'!RV22</f>
        <v>0</v>
      </c>
      <c r="RW123" s="97">
        <f>'Mladí jazdci'!RW22</f>
        <v>0</v>
      </c>
      <c r="RX123" s="97">
        <f>'Mladí jazdci'!RX22</f>
        <v>0</v>
      </c>
      <c r="RY123" s="97">
        <f>'Mladí jazdci'!RY22</f>
        <v>0</v>
      </c>
      <c r="RZ123" s="97">
        <f>'Mladí jazdci'!RZ22</f>
        <v>0</v>
      </c>
      <c r="SA123" s="97">
        <f>'Mladí jazdci'!SA22</f>
        <v>0</v>
      </c>
      <c r="SB123" s="97">
        <f>'Mladí jazdci'!SB22</f>
        <v>0</v>
      </c>
      <c r="SC123" s="97">
        <f>'Mladí jazdci'!SC22</f>
        <v>0</v>
      </c>
      <c r="SD123" s="97">
        <f>'Mladí jazdci'!SD22</f>
        <v>0</v>
      </c>
      <c r="SE123" s="97">
        <f>'Mladí jazdci'!SE22</f>
        <v>0</v>
      </c>
      <c r="SF123" s="97">
        <f>'Mladí jazdci'!SF22</f>
        <v>0</v>
      </c>
      <c r="SG123" s="97">
        <f>'Mladí jazdci'!SG22</f>
        <v>0</v>
      </c>
      <c r="SH123" s="97">
        <f>'Mladí jazdci'!SH22</f>
        <v>0</v>
      </c>
      <c r="SI123" s="97">
        <f>'Mladí jazdci'!SI22</f>
        <v>0</v>
      </c>
      <c r="SJ123" s="97">
        <f>'Mladí jazdci'!SJ22</f>
        <v>0</v>
      </c>
      <c r="SK123" s="97">
        <f>'Mladí jazdci'!SK22</f>
        <v>0</v>
      </c>
      <c r="SL123" s="97">
        <f>'Mladí jazdci'!SL22</f>
        <v>0</v>
      </c>
      <c r="SM123" s="97">
        <f>'Mladí jazdci'!SM22</f>
        <v>0</v>
      </c>
      <c r="SN123" s="97">
        <f>'Mladí jazdci'!SN22</f>
        <v>0</v>
      </c>
      <c r="SO123" s="97">
        <f>'Mladí jazdci'!SO22</f>
        <v>0</v>
      </c>
      <c r="SP123" s="97">
        <f>'Mladí jazdci'!SP22</f>
        <v>0</v>
      </c>
      <c r="SQ123" s="97">
        <f>'Mladí jazdci'!SQ22</f>
        <v>0</v>
      </c>
      <c r="SR123" s="97">
        <f>'Mladí jazdci'!SR22</f>
        <v>0</v>
      </c>
      <c r="SS123" s="97">
        <f>'Mladí jazdci'!SS22</f>
        <v>0</v>
      </c>
      <c r="ST123" s="97">
        <f>'Mladí jazdci'!ST22</f>
        <v>0</v>
      </c>
      <c r="SU123" s="97">
        <f>'Mladí jazdci'!SU22</f>
        <v>0</v>
      </c>
      <c r="SV123" s="97">
        <f>'Mladí jazdci'!SV22</f>
        <v>0</v>
      </c>
      <c r="SW123" s="97">
        <f>'Mladí jazdci'!SW22</f>
        <v>0</v>
      </c>
      <c r="SX123" s="97">
        <f>'Mladí jazdci'!SX22</f>
        <v>0</v>
      </c>
      <c r="SY123" s="97">
        <f>'Mladí jazdci'!SY22</f>
        <v>0</v>
      </c>
      <c r="SZ123" s="97">
        <f>'Mladí jazdci'!SZ22</f>
        <v>0</v>
      </c>
      <c r="TA123" s="97">
        <f>'Mladí jazdci'!TA22</f>
        <v>0</v>
      </c>
      <c r="TB123" s="97">
        <f>'Mladí jazdci'!TB22</f>
        <v>0</v>
      </c>
    </row>
    <row r="124" spans="1:522" s="1" customFormat="1" ht="18" customHeight="1" x14ac:dyDescent="0.2">
      <c r="A124" s="12"/>
      <c r="B124" s="11" t="s">
        <v>554</v>
      </c>
      <c r="C124" s="1">
        <v>13316</v>
      </c>
      <c r="E124" s="4" t="s">
        <v>106</v>
      </c>
      <c r="F124" s="9">
        <v>7749</v>
      </c>
      <c r="G124" s="9" t="s">
        <v>95</v>
      </c>
      <c r="H124" s="4" t="s">
        <v>175</v>
      </c>
      <c r="I124" s="1">
        <f t="shared" si="0"/>
        <v>6</v>
      </c>
      <c r="J124" s="12">
        <f>Tabuľka4[[#This Row],[Stĺpec9]]</f>
        <v>6</v>
      </c>
      <c r="K124" s="97">
        <f>Seniori!K38</f>
        <v>0</v>
      </c>
      <c r="L124" s="97">
        <f>Seniori!L38</f>
        <v>0</v>
      </c>
      <c r="M124" s="97">
        <f>Seniori!M38</f>
        <v>0</v>
      </c>
      <c r="N124" s="97">
        <f>Seniori!N38</f>
        <v>0</v>
      </c>
      <c r="O124" s="97">
        <f>Seniori!O38</f>
        <v>0</v>
      </c>
      <c r="P124" s="97">
        <f>Seniori!P38</f>
        <v>0</v>
      </c>
      <c r="Q124" s="97">
        <f>Seniori!Q38</f>
        <v>0</v>
      </c>
      <c r="R124" s="97">
        <f>Seniori!R38</f>
        <v>0</v>
      </c>
      <c r="S124" s="97">
        <f>Seniori!S38</f>
        <v>0</v>
      </c>
      <c r="T124" s="97">
        <f>Seniori!T38</f>
        <v>0</v>
      </c>
      <c r="U124" s="97">
        <f>Seniori!U38</f>
        <v>0</v>
      </c>
      <c r="V124" s="97">
        <f>Seniori!V38</f>
        <v>0</v>
      </c>
      <c r="W124" s="97">
        <f>Seniori!W38</f>
        <v>0</v>
      </c>
      <c r="X124" s="97">
        <f>Seniori!X38</f>
        <v>0</v>
      </c>
      <c r="Y124" s="97">
        <f>Seniori!Y38</f>
        <v>0</v>
      </c>
      <c r="Z124" s="97">
        <f>Seniori!Z38</f>
        <v>0</v>
      </c>
      <c r="AA124" s="97">
        <f>Seniori!AA38</f>
        <v>0</v>
      </c>
      <c r="AB124" s="97">
        <f>Seniori!AB38</f>
        <v>0</v>
      </c>
      <c r="AC124" s="97">
        <f>Seniori!AC38</f>
        <v>0</v>
      </c>
      <c r="AD124" s="97">
        <f>Seniori!AD38</f>
        <v>0</v>
      </c>
      <c r="AE124" s="97">
        <f>Seniori!AE38</f>
        <v>0</v>
      </c>
      <c r="AF124" s="97">
        <f>Seniori!AF38</f>
        <v>0</v>
      </c>
      <c r="AG124" s="97">
        <f>Seniori!AG38</f>
        <v>0</v>
      </c>
      <c r="AH124" s="97">
        <f>Seniori!AH38</f>
        <v>0</v>
      </c>
      <c r="AI124" s="97">
        <f>Seniori!AI38</f>
        <v>0</v>
      </c>
      <c r="AJ124" s="97">
        <f>Seniori!AJ38</f>
        <v>0</v>
      </c>
      <c r="AK124" s="97">
        <f>Seniori!AK38</f>
        <v>0</v>
      </c>
      <c r="AL124" s="97">
        <f>Seniori!AL38</f>
        <v>0</v>
      </c>
      <c r="AM124" s="97">
        <f>Seniori!AM38</f>
        <v>0</v>
      </c>
      <c r="AN124" s="97">
        <f>Seniori!AN38</f>
        <v>0</v>
      </c>
      <c r="AO124" s="97">
        <f>Seniori!AO38</f>
        <v>0</v>
      </c>
      <c r="AP124" s="97">
        <f>Seniori!AP38</f>
        <v>0</v>
      </c>
      <c r="AQ124" s="97">
        <f>Seniori!AQ38</f>
        <v>0</v>
      </c>
      <c r="AR124" s="97">
        <f>Seniori!AR38</f>
        <v>0</v>
      </c>
      <c r="AS124" s="97">
        <f>Seniori!AS38</f>
        <v>0</v>
      </c>
      <c r="AT124" s="97">
        <f>Seniori!AT38</f>
        <v>0</v>
      </c>
      <c r="AU124" s="97">
        <f>Seniori!AU38</f>
        <v>0</v>
      </c>
      <c r="AV124" s="97">
        <f>Seniori!AV38</f>
        <v>0</v>
      </c>
      <c r="AW124" s="97">
        <f>Seniori!AW38</f>
        <v>0</v>
      </c>
      <c r="AX124" s="97">
        <f>Seniori!AX38</f>
        <v>0</v>
      </c>
      <c r="AY124" s="97">
        <f>Seniori!AY38</f>
        <v>0</v>
      </c>
      <c r="AZ124" s="97">
        <f>Seniori!AZ38</f>
        <v>0</v>
      </c>
      <c r="BA124" s="97">
        <f>Seniori!BA38</f>
        <v>0</v>
      </c>
      <c r="BB124" s="97">
        <f>Seniori!BB38</f>
        <v>0</v>
      </c>
      <c r="BC124" s="97">
        <f>Seniori!BC38</f>
        <v>0</v>
      </c>
      <c r="BD124" s="97">
        <f>Seniori!BD38</f>
        <v>0</v>
      </c>
      <c r="BE124" s="97">
        <f>Seniori!BE38</f>
        <v>0</v>
      </c>
      <c r="BF124" s="97">
        <f>Seniori!BF38</f>
        <v>0</v>
      </c>
      <c r="BG124" s="97">
        <f>Seniori!BG38</f>
        <v>0</v>
      </c>
      <c r="BH124" s="97">
        <f>Seniori!BH38</f>
        <v>0</v>
      </c>
      <c r="BI124" s="97">
        <f>Seniori!BI38</f>
        <v>0</v>
      </c>
      <c r="BJ124" s="97">
        <f>Seniori!BJ38</f>
        <v>0</v>
      </c>
      <c r="BK124" s="97">
        <f>Seniori!BK38</f>
        <v>0</v>
      </c>
      <c r="BL124" s="97">
        <f>Seniori!BL38</f>
        <v>3</v>
      </c>
      <c r="BM124" s="97">
        <f>Seniori!BM38</f>
        <v>0</v>
      </c>
      <c r="BN124" s="97">
        <f>Seniori!BN38</f>
        <v>0</v>
      </c>
      <c r="BO124" s="97">
        <f>Seniori!BO38</f>
        <v>0</v>
      </c>
      <c r="BP124" s="97">
        <f>Seniori!BP38</f>
        <v>0</v>
      </c>
      <c r="BQ124" s="97">
        <f>Seniori!BQ38</f>
        <v>0</v>
      </c>
      <c r="BR124" s="97">
        <f>Seniori!BR38</f>
        <v>0</v>
      </c>
      <c r="BS124" s="97">
        <f>Seniori!BS38</f>
        <v>0</v>
      </c>
      <c r="BT124" s="97" t="str">
        <f>Seniori!BT38</f>
        <v>o</v>
      </c>
      <c r="BU124" s="97">
        <f>Seniori!BU38</f>
        <v>0</v>
      </c>
      <c r="BV124" s="97">
        <f>Seniori!BV38</f>
        <v>0</v>
      </c>
      <c r="BW124" s="97">
        <f>Seniori!BW38</f>
        <v>0</v>
      </c>
      <c r="BX124" s="97">
        <f>Seniori!BX38</f>
        <v>0</v>
      </c>
      <c r="BY124" s="97">
        <f>Seniori!BY38</f>
        <v>0</v>
      </c>
      <c r="BZ124" s="97">
        <f>Seniori!BZ38</f>
        <v>0</v>
      </c>
      <c r="CA124" s="97">
        <f>Seniori!CA38</f>
        <v>0</v>
      </c>
      <c r="CB124" s="97">
        <f>Seniori!CB38</f>
        <v>0</v>
      </c>
      <c r="CC124" s="97">
        <f>Seniori!CC38</f>
        <v>0</v>
      </c>
      <c r="CD124" s="97">
        <f>Seniori!CD38</f>
        <v>0</v>
      </c>
      <c r="CE124" s="97">
        <f>Seniori!CE38</f>
        <v>0</v>
      </c>
      <c r="CF124" s="97">
        <f>Seniori!CF38</f>
        <v>0</v>
      </c>
      <c r="CG124" s="97">
        <f>Seniori!CG38</f>
        <v>0</v>
      </c>
      <c r="CH124" s="97">
        <f>Seniori!CH38</f>
        <v>0</v>
      </c>
      <c r="CI124" s="97">
        <f>Seniori!CI38</f>
        <v>0</v>
      </c>
      <c r="CJ124" s="97">
        <f>Seniori!CJ38</f>
        <v>0</v>
      </c>
      <c r="CK124" s="97">
        <f>Seniori!CK38</f>
        <v>0</v>
      </c>
      <c r="CL124" s="97">
        <f>Seniori!CL38</f>
        <v>0</v>
      </c>
      <c r="CM124" s="97">
        <f>Seniori!CM38</f>
        <v>0</v>
      </c>
      <c r="CN124" s="97">
        <f>Seniori!CN38</f>
        <v>0</v>
      </c>
      <c r="CO124" s="97">
        <f>Seniori!CO38</f>
        <v>3</v>
      </c>
      <c r="CP124" s="97" t="str">
        <f>Seniori!CP38</f>
        <v>o</v>
      </c>
      <c r="CQ124" s="97">
        <f>Seniori!CQ38</f>
        <v>0</v>
      </c>
      <c r="CR124" s="97">
        <f>Seniori!CR38</f>
        <v>0</v>
      </c>
      <c r="CS124" s="97">
        <f>Seniori!CS38</f>
        <v>0</v>
      </c>
      <c r="CT124" s="97">
        <f>Seniori!CT38</f>
        <v>0</v>
      </c>
      <c r="CU124" s="97">
        <f>Seniori!CU38</f>
        <v>0</v>
      </c>
      <c r="CV124" s="97">
        <f>Seniori!CV38</f>
        <v>0</v>
      </c>
      <c r="CW124" s="97">
        <f>Seniori!CW38</f>
        <v>0</v>
      </c>
      <c r="CX124" s="97">
        <f>Seniori!CX38</f>
        <v>0</v>
      </c>
      <c r="CY124" s="97">
        <f>Seniori!CY38</f>
        <v>0</v>
      </c>
      <c r="CZ124" s="97">
        <f>Seniori!CZ38</f>
        <v>0</v>
      </c>
      <c r="DA124" s="97">
        <f>Seniori!DA38</f>
        <v>0</v>
      </c>
      <c r="DB124" s="97">
        <f>Seniori!DB38</f>
        <v>0</v>
      </c>
      <c r="DC124" s="97">
        <f>Seniori!DC38</f>
        <v>0</v>
      </c>
      <c r="DD124" s="97">
        <f>Seniori!DD38</f>
        <v>0</v>
      </c>
      <c r="DE124" s="97">
        <f>Seniori!DE38</f>
        <v>0</v>
      </c>
      <c r="DF124" s="97">
        <f>Seniori!DF38</f>
        <v>0</v>
      </c>
      <c r="DG124" s="97">
        <f>Seniori!DG38</f>
        <v>0</v>
      </c>
      <c r="DH124" s="97">
        <f>Seniori!DH38</f>
        <v>0</v>
      </c>
      <c r="DI124" s="97">
        <f>Seniori!DI38</f>
        <v>0</v>
      </c>
      <c r="DJ124" s="97">
        <f>Seniori!DJ38</f>
        <v>0</v>
      </c>
      <c r="DK124" s="97">
        <f>Seniori!DK38</f>
        <v>0</v>
      </c>
      <c r="DL124" s="97">
        <f>Seniori!DL38</f>
        <v>0</v>
      </c>
      <c r="DM124" s="97">
        <f>Seniori!DM38</f>
        <v>0</v>
      </c>
      <c r="DN124" s="97">
        <f>Seniori!DN38</f>
        <v>0</v>
      </c>
      <c r="DO124" s="97">
        <f>Seniori!DO38</f>
        <v>0</v>
      </c>
      <c r="DP124" s="97">
        <f>Seniori!DP38</f>
        <v>0</v>
      </c>
      <c r="DQ124" s="97">
        <f>Seniori!DQ38</f>
        <v>0</v>
      </c>
      <c r="DR124" s="97">
        <f>Seniori!DR38</f>
        <v>0</v>
      </c>
      <c r="DS124" s="97">
        <f>Seniori!DS38</f>
        <v>0</v>
      </c>
      <c r="DT124" s="97">
        <f>Seniori!DT38</f>
        <v>0</v>
      </c>
      <c r="DU124" s="97">
        <f>Seniori!DU38</f>
        <v>0</v>
      </c>
      <c r="DV124" s="97">
        <f>Seniori!DV38</f>
        <v>0</v>
      </c>
      <c r="DW124" s="97">
        <f>Seniori!DW38</f>
        <v>0</v>
      </c>
      <c r="DX124" s="97">
        <f>Seniori!DX38</f>
        <v>0</v>
      </c>
      <c r="DY124" s="97">
        <f>Seniori!DY38</f>
        <v>0</v>
      </c>
      <c r="DZ124" s="97">
        <f>Seniori!DZ38</f>
        <v>0</v>
      </c>
      <c r="EA124" s="97">
        <f>Seniori!EA38</f>
        <v>0</v>
      </c>
      <c r="EB124" s="97">
        <f>Seniori!EB38</f>
        <v>0</v>
      </c>
      <c r="EC124" s="97">
        <f>Seniori!EC38</f>
        <v>0</v>
      </c>
      <c r="ED124" s="97">
        <f>Seniori!ED38</f>
        <v>0</v>
      </c>
      <c r="EE124" s="97">
        <f>Seniori!EE38</f>
        <v>0</v>
      </c>
      <c r="EF124" s="97">
        <f>Seniori!EF38</f>
        <v>0</v>
      </c>
      <c r="EG124" s="97">
        <f>Seniori!EG38</f>
        <v>0</v>
      </c>
      <c r="EH124" s="97">
        <f>Seniori!EH38</f>
        <v>0</v>
      </c>
      <c r="EI124" s="97">
        <f>Seniori!EI38</f>
        <v>0</v>
      </c>
      <c r="EJ124" s="97">
        <f>Seniori!EJ38</f>
        <v>0</v>
      </c>
      <c r="EK124" s="97">
        <f>Seniori!EK38</f>
        <v>0</v>
      </c>
      <c r="EL124" s="97">
        <f>Seniori!EL38</f>
        <v>0</v>
      </c>
      <c r="EM124" s="97">
        <f>Seniori!EM38</f>
        <v>0</v>
      </c>
      <c r="EN124" s="97">
        <f>Seniori!EN38</f>
        <v>0</v>
      </c>
      <c r="EO124" s="97">
        <f>Seniori!EO38</f>
        <v>0</v>
      </c>
      <c r="EP124" s="97">
        <f>Seniori!EP38</f>
        <v>0</v>
      </c>
      <c r="EQ124" s="97">
        <f>Seniori!EQ38</f>
        <v>0</v>
      </c>
      <c r="ER124" s="97">
        <f>Seniori!ER38</f>
        <v>0</v>
      </c>
      <c r="ES124" s="97">
        <f>Seniori!ES38</f>
        <v>0</v>
      </c>
      <c r="ET124" s="97">
        <f>Seniori!ET38</f>
        <v>0</v>
      </c>
      <c r="EU124" s="97">
        <f>Seniori!EU38</f>
        <v>0</v>
      </c>
      <c r="EV124" s="97">
        <f>Seniori!EV38</f>
        <v>0</v>
      </c>
      <c r="EW124" s="97">
        <f>Seniori!EW38</f>
        <v>0</v>
      </c>
      <c r="EX124" s="97">
        <f>Seniori!EX38</f>
        <v>0</v>
      </c>
      <c r="EY124" s="97">
        <f>Seniori!EY38</f>
        <v>0</v>
      </c>
      <c r="EZ124" s="97">
        <f>Seniori!EZ38</f>
        <v>0</v>
      </c>
      <c r="FA124" s="97">
        <f>Seniori!FA38</f>
        <v>0</v>
      </c>
      <c r="FB124" s="97">
        <f>Seniori!FB38</f>
        <v>0</v>
      </c>
      <c r="FC124" s="97">
        <f>Seniori!FC38</f>
        <v>0</v>
      </c>
      <c r="FD124" s="97">
        <f>Seniori!FD38</f>
        <v>0</v>
      </c>
      <c r="FE124" s="97">
        <f>Seniori!FE38</f>
        <v>0</v>
      </c>
      <c r="FF124" s="97">
        <f>Seniori!FF38</f>
        <v>0</v>
      </c>
      <c r="FG124" s="97">
        <f>Seniori!FG38</f>
        <v>0</v>
      </c>
      <c r="FH124" s="97">
        <f>Seniori!FH38</f>
        <v>0</v>
      </c>
      <c r="FI124" s="97">
        <f>Seniori!FI38</f>
        <v>0</v>
      </c>
      <c r="FJ124" s="97">
        <f>Seniori!FJ38</f>
        <v>0</v>
      </c>
      <c r="FK124" s="97">
        <f>Seniori!FK38</f>
        <v>0</v>
      </c>
      <c r="FL124" s="97">
        <f>Seniori!FL38</f>
        <v>0</v>
      </c>
      <c r="FM124" s="97">
        <f>Seniori!FM38</f>
        <v>0</v>
      </c>
      <c r="FN124" s="97">
        <f>Seniori!FN38</f>
        <v>0</v>
      </c>
      <c r="FO124" s="97">
        <f>Seniori!FO38</f>
        <v>0</v>
      </c>
      <c r="FP124" s="97">
        <f>Seniori!FP38</f>
        <v>0</v>
      </c>
      <c r="FQ124" s="97">
        <f>Seniori!FQ38</f>
        <v>0</v>
      </c>
      <c r="FR124" s="97">
        <f>Seniori!FR38</f>
        <v>0</v>
      </c>
      <c r="FS124" s="97">
        <f>Seniori!FS38</f>
        <v>0</v>
      </c>
      <c r="FT124" s="97">
        <f>Seniori!FT38</f>
        <v>0</v>
      </c>
      <c r="FU124" s="97">
        <f>Seniori!FU38</f>
        <v>0</v>
      </c>
      <c r="FV124" s="97">
        <f>Seniori!FV38</f>
        <v>0</v>
      </c>
      <c r="FW124" s="97">
        <f>Seniori!FW38</f>
        <v>0</v>
      </c>
      <c r="FX124" s="97">
        <f>Seniori!FX38</f>
        <v>0</v>
      </c>
      <c r="FY124" s="97">
        <f>Seniori!FY38</f>
        <v>0</v>
      </c>
      <c r="FZ124" s="97">
        <f>Seniori!FZ38</f>
        <v>0</v>
      </c>
      <c r="GA124" s="97">
        <f>Seniori!GA38</f>
        <v>0</v>
      </c>
      <c r="GB124" s="97">
        <f>Seniori!GB38</f>
        <v>0</v>
      </c>
      <c r="GC124" s="97">
        <f>Seniori!GC38</f>
        <v>0</v>
      </c>
      <c r="GD124" s="97">
        <f>Seniori!GD38</f>
        <v>0</v>
      </c>
      <c r="GE124" s="97">
        <f>Seniori!GE38</f>
        <v>0</v>
      </c>
      <c r="GF124" s="97">
        <f>Seniori!GF38</f>
        <v>0</v>
      </c>
      <c r="GG124" s="97">
        <f>Seniori!GG38</f>
        <v>0</v>
      </c>
      <c r="GH124" s="97">
        <f>Seniori!GH38</f>
        <v>0</v>
      </c>
      <c r="GI124" s="97">
        <f>Seniori!GI38</f>
        <v>0</v>
      </c>
      <c r="GJ124" s="97">
        <f>Seniori!GJ38</f>
        <v>0</v>
      </c>
      <c r="GK124" s="97">
        <f>Seniori!GK38</f>
        <v>0</v>
      </c>
      <c r="GL124" s="97">
        <f>Seniori!GL38</f>
        <v>0</v>
      </c>
      <c r="GM124" s="97">
        <f>Seniori!GM38</f>
        <v>0</v>
      </c>
      <c r="GN124" s="97">
        <f>Seniori!GN38</f>
        <v>0</v>
      </c>
      <c r="GO124" s="97">
        <f>Seniori!GO38</f>
        <v>0</v>
      </c>
      <c r="GP124" s="97">
        <f>Seniori!GP38</f>
        <v>0</v>
      </c>
      <c r="GQ124" s="97">
        <f>Seniori!GQ38</f>
        <v>0</v>
      </c>
      <c r="GR124" s="97">
        <f>Seniori!GR38</f>
        <v>0</v>
      </c>
      <c r="GS124" s="97">
        <f>Seniori!GS38</f>
        <v>0</v>
      </c>
      <c r="GT124" s="97">
        <f>Seniori!GT38</f>
        <v>0</v>
      </c>
      <c r="GU124" s="97">
        <f>Seniori!GU38</f>
        <v>0</v>
      </c>
      <c r="GV124" s="97">
        <f>Seniori!GV38</f>
        <v>0</v>
      </c>
      <c r="GW124" s="97">
        <f>Seniori!GW38</f>
        <v>0</v>
      </c>
      <c r="GX124" s="97">
        <f>Seniori!GX38</f>
        <v>0</v>
      </c>
      <c r="GY124" s="97">
        <f>Seniori!GY38</f>
        <v>0</v>
      </c>
      <c r="GZ124" s="97">
        <f>Seniori!GZ38</f>
        <v>0</v>
      </c>
      <c r="HA124" s="97">
        <f>Seniori!HA38</f>
        <v>0</v>
      </c>
      <c r="HB124" s="97">
        <f>Seniori!HB38</f>
        <v>0</v>
      </c>
      <c r="HC124" s="97">
        <f>Seniori!HC38</f>
        <v>0</v>
      </c>
      <c r="HD124" s="97">
        <f>Seniori!HD38</f>
        <v>0</v>
      </c>
      <c r="HE124" s="97">
        <f>Seniori!HE38</f>
        <v>0</v>
      </c>
      <c r="HF124" s="97">
        <f>Seniori!HF38</f>
        <v>0</v>
      </c>
      <c r="HG124" s="97">
        <f>Seniori!HG38</f>
        <v>0</v>
      </c>
      <c r="HH124" s="97">
        <f>Seniori!HH38</f>
        <v>0</v>
      </c>
      <c r="HI124" s="97">
        <f>Seniori!HI38</f>
        <v>0</v>
      </c>
      <c r="HJ124" s="97">
        <f>Seniori!HJ38</f>
        <v>0</v>
      </c>
      <c r="HK124" s="97">
        <f>Seniori!HK38</f>
        <v>0</v>
      </c>
      <c r="HL124" s="97">
        <f>Seniori!HL38</f>
        <v>0</v>
      </c>
      <c r="HM124" s="97">
        <f>Seniori!HM38</f>
        <v>0</v>
      </c>
      <c r="HN124" s="97">
        <f>Seniori!HN38</f>
        <v>0</v>
      </c>
      <c r="HO124" s="97">
        <f>Seniori!HO38</f>
        <v>0</v>
      </c>
      <c r="HP124" s="97">
        <f>Seniori!HP38</f>
        <v>0</v>
      </c>
      <c r="HQ124" s="97">
        <f>Seniori!HQ38</f>
        <v>0</v>
      </c>
      <c r="HR124" s="97">
        <f>Seniori!HR38</f>
        <v>0</v>
      </c>
      <c r="HS124" s="97">
        <f>Seniori!HS38</f>
        <v>0</v>
      </c>
      <c r="HT124" s="97">
        <f>Seniori!HT38</f>
        <v>0</v>
      </c>
      <c r="HU124" s="97">
        <f>Seniori!HU38</f>
        <v>0</v>
      </c>
      <c r="HV124" s="97">
        <f>Seniori!HV38</f>
        <v>0</v>
      </c>
      <c r="HW124" s="97">
        <f>Seniori!HW38</f>
        <v>0</v>
      </c>
      <c r="HX124" s="97">
        <f>Seniori!HX38</f>
        <v>0</v>
      </c>
      <c r="HY124" s="97">
        <f>Seniori!HY38</f>
        <v>0</v>
      </c>
      <c r="HZ124" s="97">
        <f>Seniori!HZ38</f>
        <v>0</v>
      </c>
      <c r="IA124" s="97">
        <f>Seniori!IA38</f>
        <v>0</v>
      </c>
      <c r="IB124" s="97">
        <f>Seniori!IB38</f>
        <v>0</v>
      </c>
      <c r="IC124" s="97">
        <f>Seniori!IC38</f>
        <v>0</v>
      </c>
      <c r="ID124" s="97">
        <f>Seniori!ID38</f>
        <v>0</v>
      </c>
      <c r="IE124" s="97">
        <f>Seniori!IE38</f>
        <v>0</v>
      </c>
      <c r="IF124" s="97">
        <f>Seniori!IF38</f>
        <v>0</v>
      </c>
      <c r="IG124" s="97">
        <f>Seniori!IG38</f>
        <v>0</v>
      </c>
      <c r="IH124" s="97">
        <f>Seniori!IH38</f>
        <v>0</v>
      </c>
      <c r="II124" s="97">
        <f>Seniori!II38</f>
        <v>0</v>
      </c>
      <c r="IJ124" s="97">
        <f>Seniori!IJ38</f>
        <v>0</v>
      </c>
      <c r="IK124" s="97">
        <f>Seniori!IK38</f>
        <v>0</v>
      </c>
      <c r="IL124" s="97">
        <f>Seniori!IL38</f>
        <v>0</v>
      </c>
      <c r="IM124" s="97">
        <f>Seniori!IM38</f>
        <v>0</v>
      </c>
      <c r="IN124" s="97">
        <f>Seniori!IN38</f>
        <v>0</v>
      </c>
      <c r="IO124" s="97">
        <f>Seniori!IO38</f>
        <v>0</v>
      </c>
      <c r="IP124" s="97">
        <f>Seniori!IP38</f>
        <v>0</v>
      </c>
      <c r="IQ124" s="97">
        <f>Seniori!IQ38</f>
        <v>0</v>
      </c>
      <c r="IR124" s="97">
        <f>Seniori!IR38</f>
        <v>0</v>
      </c>
      <c r="IS124" s="97">
        <f>Seniori!IS38</f>
        <v>0</v>
      </c>
      <c r="IT124" s="97">
        <f>Seniori!IT38</f>
        <v>0</v>
      </c>
      <c r="IU124" s="97">
        <f>Seniori!IU38</f>
        <v>0</v>
      </c>
      <c r="IV124" s="97">
        <f>Seniori!IV38</f>
        <v>0</v>
      </c>
      <c r="IW124" s="97">
        <f>Seniori!IW38</f>
        <v>0</v>
      </c>
      <c r="IX124" s="97">
        <f>Seniori!IX38</f>
        <v>0</v>
      </c>
      <c r="IY124" s="97">
        <f>Seniori!IY38</f>
        <v>0</v>
      </c>
      <c r="IZ124" s="97">
        <f>Seniori!IZ38</f>
        <v>0</v>
      </c>
      <c r="JA124" s="97">
        <f>Seniori!JA38</f>
        <v>0</v>
      </c>
      <c r="JB124" s="97">
        <f>Seniori!JB38</f>
        <v>0</v>
      </c>
      <c r="JC124" s="97">
        <f>Seniori!JC38</f>
        <v>0</v>
      </c>
      <c r="JD124" s="97">
        <f>Seniori!JD38</f>
        <v>0</v>
      </c>
      <c r="JE124" s="97">
        <f>Seniori!JE38</f>
        <v>0</v>
      </c>
      <c r="JF124" s="97">
        <f>Seniori!JF38</f>
        <v>0</v>
      </c>
      <c r="JG124" s="97">
        <f>Seniori!JG38</f>
        <v>0</v>
      </c>
      <c r="JH124" s="97">
        <f>Seniori!JH38</f>
        <v>0</v>
      </c>
      <c r="JI124" s="97">
        <f>Seniori!JI38</f>
        <v>0</v>
      </c>
      <c r="JJ124" s="97">
        <f>Seniori!JJ38</f>
        <v>0</v>
      </c>
      <c r="JK124" s="97">
        <f>Seniori!JK38</f>
        <v>0</v>
      </c>
      <c r="JL124" s="97">
        <f>Seniori!JL38</f>
        <v>0</v>
      </c>
      <c r="JM124" s="97">
        <f>Seniori!JM38</f>
        <v>0</v>
      </c>
      <c r="JN124" s="97">
        <f>Seniori!JN38</f>
        <v>0</v>
      </c>
      <c r="JO124" s="97">
        <f>Seniori!JO38</f>
        <v>0</v>
      </c>
      <c r="JP124" s="97">
        <f>Seniori!JP38</f>
        <v>0</v>
      </c>
      <c r="JQ124" s="97">
        <f>Seniori!JQ38</f>
        <v>0</v>
      </c>
      <c r="JR124" s="97">
        <f>Seniori!JR38</f>
        <v>0</v>
      </c>
      <c r="JS124" s="97">
        <f>Seniori!JS38</f>
        <v>0</v>
      </c>
      <c r="JT124" s="97">
        <f>Seniori!JT38</f>
        <v>0</v>
      </c>
      <c r="JU124" s="97">
        <f>Seniori!JU38</f>
        <v>0</v>
      </c>
      <c r="JV124" s="97">
        <f>Seniori!JV38</f>
        <v>0</v>
      </c>
      <c r="JW124" s="97">
        <f>Seniori!JW38</f>
        <v>0</v>
      </c>
      <c r="JX124" s="97">
        <f>Seniori!JX38</f>
        <v>0</v>
      </c>
      <c r="JY124" s="97">
        <f>Seniori!JY38</f>
        <v>0</v>
      </c>
      <c r="JZ124" s="97">
        <f>Seniori!JZ38</f>
        <v>0</v>
      </c>
      <c r="KA124" s="97">
        <f>Seniori!KA38</f>
        <v>0</v>
      </c>
      <c r="KB124" s="97">
        <f>Seniori!KB38</f>
        <v>0</v>
      </c>
      <c r="KC124" s="97">
        <f>Seniori!KC38</f>
        <v>0</v>
      </c>
      <c r="KD124" s="97">
        <f>Seniori!KD38</f>
        <v>0</v>
      </c>
      <c r="KE124" s="97">
        <f>Seniori!KE38</f>
        <v>0</v>
      </c>
      <c r="KF124" s="97">
        <f>Seniori!KF38</f>
        <v>0</v>
      </c>
      <c r="KG124" s="97">
        <f>Seniori!KG38</f>
        <v>0</v>
      </c>
      <c r="KH124" s="97">
        <f>Seniori!KH38</f>
        <v>0</v>
      </c>
      <c r="KI124" s="97">
        <f>Seniori!KI38</f>
        <v>0</v>
      </c>
      <c r="KJ124" s="97">
        <f>Seniori!KJ38</f>
        <v>0</v>
      </c>
      <c r="KK124" s="97">
        <f>Seniori!KK38</f>
        <v>0</v>
      </c>
      <c r="KL124" s="97">
        <f>Seniori!KL38</f>
        <v>0</v>
      </c>
      <c r="KM124" s="97">
        <f>Seniori!KM38</f>
        <v>0</v>
      </c>
      <c r="KN124" s="97">
        <f>Seniori!KN38</f>
        <v>0</v>
      </c>
      <c r="KO124" s="97">
        <f>Seniori!KO38</f>
        <v>0</v>
      </c>
      <c r="KP124" s="97">
        <f>Seniori!KP38</f>
        <v>0</v>
      </c>
      <c r="KQ124" s="97">
        <f>Seniori!KQ38</f>
        <v>0</v>
      </c>
      <c r="KR124" s="97">
        <f>Seniori!KR38</f>
        <v>0</v>
      </c>
      <c r="KS124" s="97">
        <f>Seniori!KS38</f>
        <v>0</v>
      </c>
      <c r="KT124" s="97">
        <f>Seniori!KT38</f>
        <v>0</v>
      </c>
      <c r="KU124" s="97">
        <f>Seniori!KU38</f>
        <v>0</v>
      </c>
      <c r="KV124" s="97">
        <f>Seniori!KV38</f>
        <v>0</v>
      </c>
      <c r="KW124" s="97" t="str">
        <f>Seniori!KW38</f>
        <v>o</v>
      </c>
      <c r="KX124" s="97" t="str">
        <f>Seniori!KX38</f>
        <v>o</v>
      </c>
      <c r="KY124" s="97">
        <f>Seniori!KY38</f>
        <v>0</v>
      </c>
      <c r="KZ124" s="97">
        <f>Seniori!KZ38</f>
        <v>0</v>
      </c>
      <c r="LA124" s="97">
        <f>Seniori!LA38</f>
        <v>0</v>
      </c>
      <c r="LB124" s="97">
        <f>Seniori!LB38</f>
        <v>0</v>
      </c>
      <c r="LC124" s="97">
        <f>Seniori!LC38</f>
        <v>0</v>
      </c>
      <c r="LD124" s="97">
        <f>Seniori!LD38</f>
        <v>0</v>
      </c>
      <c r="LE124" s="97">
        <f>Seniori!LE38</f>
        <v>0</v>
      </c>
      <c r="LF124" s="97">
        <f>Seniori!LF38</f>
        <v>0</v>
      </c>
      <c r="LG124" s="97">
        <f>Seniori!LG38</f>
        <v>0</v>
      </c>
      <c r="LH124" s="97">
        <f>Seniori!LH38</f>
        <v>0</v>
      </c>
      <c r="LI124" s="97">
        <f>Seniori!LI38</f>
        <v>0</v>
      </c>
      <c r="LJ124" s="97">
        <f>Seniori!LJ38</f>
        <v>0</v>
      </c>
      <c r="LK124" s="97">
        <f>Seniori!LK38</f>
        <v>0</v>
      </c>
      <c r="LL124" s="97">
        <f>Seniori!LL38</f>
        <v>0</v>
      </c>
      <c r="LM124" s="97">
        <f>Seniori!LM38</f>
        <v>0</v>
      </c>
      <c r="LN124" s="97">
        <f>Seniori!LN38</f>
        <v>0</v>
      </c>
      <c r="LO124" s="97">
        <f>Seniori!LO38</f>
        <v>0</v>
      </c>
      <c r="LP124" s="97">
        <f>Seniori!LP38</f>
        <v>0</v>
      </c>
      <c r="LQ124" s="97">
        <f>Seniori!LQ38</f>
        <v>0</v>
      </c>
      <c r="LR124" s="97">
        <f>Seniori!LR38</f>
        <v>0</v>
      </c>
      <c r="LS124" s="97">
        <f>Seniori!LS38</f>
        <v>0</v>
      </c>
      <c r="LT124" s="97">
        <f>Seniori!LT38</f>
        <v>0</v>
      </c>
      <c r="LU124" s="97">
        <f>Seniori!LU38</f>
        <v>0</v>
      </c>
      <c r="LV124" s="97">
        <f>Seniori!LV38</f>
        <v>0</v>
      </c>
      <c r="LW124" s="97">
        <f>Seniori!LW38</f>
        <v>0</v>
      </c>
      <c r="LX124" s="97">
        <f>Seniori!LX38</f>
        <v>0</v>
      </c>
      <c r="LY124" s="97">
        <f>Seniori!LY38</f>
        <v>0</v>
      </c>
      <c r="LZ124" s="97">
        <f>Seniori!LZ38</f>
        <v>0</v>
      </c>
      <c r="MA124" s="97">
        <f>Seniori!MA38</f>
        <v>0</v>
      </c>
      <c r="MB124" s="97">
        <f>Seniori!MB38</f>
        <v>0</v>
      </c>
      <c r="MC124" s="97">
        <f>Seniori!MC38</f>
        <v>0</v>
      </c>
      <c r="MD124" s="97">
        <f>Seniori!MD38</f>
        <v>0</v>
      </c>
      <c r="ME124" s="97">
        <f>Seniori!ME38</f>
        <v>0</v>
      </c>
      <c r="MF124" s="97">
        <f>Seniori!MF38</f>
        <v>0</v>
      </c>
      <c r="MG124" s="97">
        <f>Seniori!MG38</f>
        <v>0</v>
      </c>
      <c r="MH124" s="97">
        <f>Seniori!MH38</f>
        <v>0</v>
      </c>
      <c r="MI124" s="97">
        <f>Seniori!MI38</f>
        <v>0</v>
      </c>
      <c r="MJ124" s="97">
        <f>Seniori!MJ38</f>
        <v>0</v>
      </c>
      <c r="MK124" s="97">
        <f>Seniori!MK38</f>
        <v>0</v>
      </c>
      <c r="ML124" s="97">
        <f>Seniori!ML38</f>
        <v>0</v>
      </c>
      <c r="MM124" s="97">
        <f>Seniori!MM38</f>
        <v>0</v>
      </c>
      <c r="MN124" s="97">
        <f>Seniori!MN38</f>
        <v>0</v>
      </c>
      <c r="MO124" s="97">
        <f>Seniori!MO38</f>
        <v>0</v>
      </c>
      <c r="MP124" s="97">
        <f>Seniori!MP38</f>
        <v>0</v>
      </c>
      <c r="MQ124" s="97">
        <f>Seniori!MQ38</f>
        <v>0</v>
      </c>
      <c r="MR124" s="97">
        <f>Seniori!MR38</f>
        <v>0</v>
      </c>
      <c r="MS124" s="97">
        <f>Seniori!MS38</f>
        <v>0</v>
      </c>
      <c r="MT124" s="97">
        <f>Seniori!MT38</f>
        <v>0</v>
      </c>
      <c r="MU124" s="97">
        <f>Seniori!MU38</f>
        <v>0</v>
      </c>
      <c r="MV124" s="97">
        <f>Seniori!MV38</f>
        <v>0</v>
      </c>
      <c r="MW124" s="97">
        <f>Seniori!MW38</f>
        <v>0</v>
      </c>
      <c r="MX124" s="97">
        <f>Seniori!MX38</f>
        <v>0</v>
      </c>
      <c r="MY124" s="97">
        <f>Seniori!MY38</f>
        <v>0</v>
      </c>
      <c r="MZ124" s="97">
        <f>Seniori!MZ38</f>
        <v>0</v>
      </c>
      <c r="NA124" s="97">
        <f>Seniori!NA38</f>
        <v>0</v>
      </c>
      <c r="NB124" s="97">
        <f>Seniori!NB38</f>
        <v>0</v>
      </c>
      <c r="NC124" s="97">
        <f>Seniori!NC38</f>
        <v>0</v>
      </c>
      <c r="ND124" s="97">
        <f>Seniori!ND38</f>
        <v>0</v>
      </c>
      <c r="NE124" s="97">
        <f>Seniori!NE38</f>
        <v>0</v>
      </c>
      <c r="NF124" s="97">
        <f>Seniori!NF38</f>
        <v>0</v>
      </c>
      <c r="NG124" s="97">
        <f>Seniori!NG38</f>
        <v>0</v>
      </c>
      <c r="NH124" s="97">
        <f>Seniori!NH38</f>
        <v>0</v>
      </c>
      <c r="NI124" s="97">
        <f>Seniori!NI38</f>
        <v>0</v>
      </c>
      <c r="NJ124" s="97">
        <f>Seniori!NJ38</f>
        <v>0</v>
      </c>
      <c r="NK124" s="97">
        <f>Seniori!NK38</f>
        <v>0</v>
      </c>
      <c r="NL124" s="97">
        <f>Seniori!NL38</f>
        <v>0</v>
      </c>
      <c r="NM124" s="97">
        <f>Seniori!NM38</f>
        <v>0</v>
      </c>
      <c r="NN124" s="97">
        <f>Seniori!NN38</f>
        <v>0</v>
      </c>
      <c r="NO124" s="97">
        <f>Seniori!NO38</f>
        <v>0</v>
      </c>
      <c r="NP124" s="97">
        <f>Seniori!NP38</f>
        <v>0</v>
      </c>
      <c r="NQ124" s="97">
        <f>Seniori!NQ38</f>
        <v>0</v>
      </c>
      <c r="NR124" s="97">
        <f>Seniori!NR38</f>
        <v>0</v>
      </c>
      <c r="NS124" s="97">
        <f>Seniori!NS38</f>
        <v>0</v>
      </c>
      <c r="NT124" s="97">
        <f>Seniori!NT38</f>
        <v>0</v>
      </c>
      <c r="NU124" s="97">
        <f>Seniori!NU38</f>
        <v>0</v>
      </c>
      <c r="NV124" s="97">
        <f>Seniori!NV38</f>
        <v>0</v>
      </c>
      <c r="NW124" s="97">
        <f>Seniori!NW38</f>
        <v>0</v>
      </c>
      <c r="NX124" s="97">
        <f>Seniori!NX38</f>
        <v>0</v>
      </c>
      <c r="NY124" s="97">
        <f>Seniori!NY38</f>
        <v>0</v>
      </c>
      <c r="NZ124" s="97">
        <f>Seniori!NZ38</f>
        <v>0</v>
      </c>
      <c r="OA124" s="97">
        <f>Seniori!OA38</f>
        <v>0</v>
      </c>
      <c r="OB124" s="97">
        <f>Seniori!OB38</f>
        <v>0</v>
      </c>
      <c r="OC124" s="97">
        <f>Seniori!OC38</f>
        <v>0</v>
      </c>
      <c r="OD124" s="97">
        <f>Seniori!OD38</f>
        <v>0</v>
      </c>
      <c r="OE124" s="97">
        <f>Seniori!OE38</f>
        <v>0</v>
      </c>
      <c r="OF124" s="97">
        <f>Seniori!OF38</f>
        <v>0</v>
      </c>
      <c r="OG124" s="97">
        <f>Seniori!OG38</f>
        <v>0</v>
      </c>
      <c r="OH124" s="97">
        <f>Seniori!OH38</f>
        <v>0</v>
      </c>
      <c r="OI124" s="97">
        <f>Seniori!OI38</f>
        <v>0</v>
      </c>
      <c r="OJ124" s="97">
        <f>Seniori!OJ38</f>
        <v>0</v>
      </c>
      <c r="OK124" s="97">
        <f>Seniori!OK38</f>
        <v>0</v>
      </c>
      <c r="OL124" s="97">
        <f>Seniori!OL38</f>
        <v>0</v>
      </c>
      <c r="OM124" s="97">
        <f>Seniori!OM38</f>
        <v>0</v>
      </c>
      <c r="ON124" s="97">
        <f>Seniori!ON38</f>
        <v>0</v>
      </c>
      <c r="OO124" s="97">
        <f>Seniori!OO38</f>
        <v>0</v>
      </c>
      <c r="OP124" s="97">
        <f>Seniori!OP38</f>
        <v>0</v>
      </c>
      <c r="OQ124" s="97">
        <f>Seniori!OQ38</f>
        <v>0</v>
      </c>
      <c r="OR124" s="97">
        <f>Seniori!OR38</f>
        <v>0</v>
      </c>
      <c r="OS124" s="97">
        <f>Seniori!OS38</f>
        <v>0</v>
      </c>
      <c r="OT124" s="97">
        <f>Seniori!OT38</f>
        <v>0</v>
      </c>
      <c r="OU124" s="97">
        <f>Seniori!OU38</f>
        <v>0</v>
      </c>
      <c r="OV124" s="97">
        <f>Seniori!OV38</f>
        <v>0</v>
      </c>
      <c r="OW124" s="97">
        <f>Seniori!OW38</f>
        <v>0</v>
      </c>
      <c r="OX124" s="97">
        <f>Seniori!OX38</f>
        <v>0</v>
      </c>
      <c r="OY124" s="97">
        <f>Seniori!OY38</f>
        <v>0</v>
      </c>
      <c r="OZ124" s="97">
        <f>Seniori!OZ38</f>
        <v>0</v>
      </c>
      <c r="PA124" s="97">
        <f>Seniori!PA38</f>
        <v>0</v>
      </c>
      <c r="PB124" s="97">
        <f>Seniori!PB38</f>
        <v>0</v>
      </c>
      <c r="PC124" s="97">
        <f>Seniori!PC38</f>
        <v>0</v>
      </c>
      <c r="PD124" s="97">
        <f>Seniori!PD38</f>
        <v>0</v>
      </c>
      <c r="PE124" s="97">
        <f>Seniori!PE38</f>
        <v>0</v>
      </c>
      <c r="PF124" s="97">
        <f>Seniori!PF38</f>
        <v>0</v>
      </c>
      <c r="PG124" s="97">
        <f>Seniori!PG38</f>
        <v>0</v>
      </c>
      <c r="PH124" s="97">
        <f>Seniori!PH38</f>
        <v>0</v>
      </c>
      <c r="PI124" s="97">
        <f>Seniori!PI38</f>
        <v>0</v>
      </c>
      <c r="PJ124" s="97">
        <f>Seniori!PJ38</f>
        <v>0</v>
      </c>
      <c r="PK124" s="97">
        <f>Seniori!PK38</f>
        <v>0</v>
      </c>
      <c r="PL124" s="97">
        <f>Seniori!PL38</f>
        <v>0</v>
      </c>
      <c r="PM124" s="97">
        <f>Seniori!PM38</f>
        <v>0</v>
      </c>
      <c r="PN124" s="97">
        <f>Seniori!PN38</f>
        <v>0</v>
      </c>
      <c r="PO124" s="97">
        <f>Seniori!PO38</f>
        <v>0</v>
      </c>
      <c r="PP124" s="97">
        <f>Seniori!PP38</f>
        <v>0</v>
      </c>
      <c r="PQ124" s="97">
        <f>Seniori!PQ38</f>
        <v>0</v>
      </c>
      <c r="PR124" s="97">
        <f>Seniori!PR38</f>
        <v>0</v>
      </c>
      <c r="PS124" s="97">
        <f>Seniori!PS38</f>
        <v>0</v>
      </c>
      <c r="PT124" s="97">
        <f>Seniori!PT38</f>
        <v>0</v>
      </c>
      <c r="PU124" s="97">
        <f>Seniori!PU38</f>
        <v>0</v>
      </c>
      <c r="PV124" s="97">
        <f>Seniori!PV38</f>
        <v>0</v>
      </c>
      <c r="PW124" s="97">
        <f>Seniori!PW38</f>
        <v>0</v>
      </c>
      <c r="PX124" s="97">
        <f>Seniori!PX38</f>
        <v>0</v>
      </c>
      <c r="PY124" s="97">
        <f>Seniori!PY38</f>
        <v>0</v>
      </c>
      <c r="PZ124" s="97">
        <f>Seniori!PZ38</f>
        <v>0</v>
      </c>
      <c r="QA124" s="97">
        <f>Seniori!QA38</f>
        <v>0</v>
      </c>
      <c r="QB124" s="97">
        <f>Seniori!QB38</f>
        <v>0</v>
      </c>
      <c r="QC124" s="97">
        <f>Seniori!QC38</f>
        <v>0</v>
      </c>
      <c r="QD124" s="97">
        <f>Seniori!QD38</f>
        <v>0</v>
      </c>
      <c r="QE124" s="97">
        <f>Seniori!QE38</f>
        <v>0</v>
      </c>
      <c r="QF124" s="97">
        <f>Seniori!QF38</f>
        <v>0</v>
      </c>
      <c r="QG124" s="97">
        <f>Seniori!QG38</f>
        <v>0</v>
      </c>
      <c r="QH124" s="97">
        <f>Seniori!QH38</f>
        <v>0</v>
      </c>
      <c r="QI124" s="97">
        <f>Seniori!QI38</f>
        <v>0</v>
      </c>
      <c r="QJ124" s="97">
        <f>Seniori!QJ38</f>
        <v>0</v>
      </c>
      <c r="QK124" s="97">
        <f>Seniori!QK38</f>
        <v>0</v>
      </c>
      <c r="QL124" s="97">
        <f>Seniori!QL38</f>
        <v>0</v>
      </c>
      <c r="QM124" s="97">
        <f>Seniori!QM38</f>
        <v>0</v>
      </c>
      <c r="QN124" s="97">
        <f>Seniori!QN38</f>
        <v>0</v>
      </c>
      <c r="QO124" s="97">
        <f>Seniori!QO38</f>
        <v>0</v>
      </c>
      <c r="QP124" s="97">
        <f>Seniori!QP38</f>
        <v>0</v>
      </c>
      <c r="QQ124" s="97">
        <f>Seniori!QQ38</f>
        <v>0</v>
      </c>
      <c r="QR124" s="97">
        <f>Seniori!QR38</f>
        <v>0</v>
      </c>
      <c r="QS124" s="97">
        <f>Seniori!QS38</f>
        <v>0</v>
      </c>
      <c r="QT124" s="97">
        <f>Seniori!QT38</f>
        <v>0</v>
      </c>
      <c r="QU124" s="97">
        <f>Seniori!QU38</f>
        <v>0</v>
      </c>
      <c r="QV124" s="97">
        <f>Seniori!QV38</f>
        <v>0</v>
      </c>
      <c r="QW124" s="97">
        <f>Seniori!QW38</f>
        <v>0</v>
      </c>
      <c r="QX124" s="97">
        <f>Seniori!QX38</f>
        <v>0</v>
      </c>
      <c r="QY124" s="97">
        <f>Seniori!QY38</f>
        <v>0</v>
      </c>
      <c r="QZ124" s="97">
        <f>Seniori!QZ38</f>
        <v>0</v>
      </c>
      <c r="RA124" s="97">
        <f>Seniori!RA38</f>
        <v>0</v>
      </c>
      <c r="RB124" s="97">
        <f>Seniori!RB38</f>
        <v>0</v>
      </c>
      <c r="RC124" s="97">
        <f>Seniori!RC38</f>
        <v>0</v>
      </c>
      <c r="RD124" s="97">
        <f>Seniori!RD38</f>
        <v>0</v>
      </c>
      <c r="RE124" s="97">
        <f>Seniori!RE38</f>
        <v>0</v>
      </c>
      <c r="RF124" s="97">
        <f>Seniori!RF38</f>
        <v>0</v>
      </c>
      <c r="RG124" s="97">
        <f>Seniori!RG38</f>
        <v>0</v>
      </c>
      <c r="RH124" s="97">
        <f>Seniori!RH38</f>
        <v>0</v>
      </c>
      <c r="RI124" s="97">
        <f>Seniori!RI38</f>
        <v>0</v>
      </c>
      <c r="RJ124" s="97">
        <f>Seniori!RJ38</f>
        <v>0</v>
      </c>
      <c r="RK124" s="97">
        <f>Seniori!RK38</f>
        <v>0</v>
      </c>
      <c r="RL124" s="97">
        <f>Seniori!RL38</f>
        <v>0</v>
      </c>
      <c r="RM124" s="97">
        <f>Seniori!RM38</f>
        <v>0</v>
      </c>
      <c r="RN124" s="97">
        <f>Seniori!RN38</f>
        <v>0</v>
      </c>
      <c r="RO124" s="97">
        <f>Seniori!RO38</f>
        <v>0</v>
      </c>
      <c r="RP124" s="97">
        <f>Seniori!RP38</f>
        <v>0</v>
      </c>
      <c r="RQ124" s="97">
        <f>Seniori!RQ38</f>
        <v>0</v>
      </c>
      <c r="RR124" s="97">
        <f>Seniori!RR38</f>
        <v>0</v>
      </c>
      <c r="RS124" s="97">
        <f>Seniori!RS38</f>
        <v>0</v>
      </c>
      <c r="RT124" s="97">
        <f>Seniori!RT38</f>
        <v>0</v>
      </c>
      <c r="RU124" s="97">
        <f>Seniori!RU38</f>
        <v>0</v>
      </c>
      <c r="RV124" s="97">
        <f>Seniori!RV38</f>
        <v>0</v>
      </c>
      <c r="RW124" s="97">
        <f>Seniori!RW38</f>
        <v>0</v>
      </c>
      <c r="RX124" s="97">
        <f>Seniori!RX38</f>
        <v>0</v>
      </c>
      <c r="RY124" s="97">
        <f>Seniori!RY38</f>
        <v>0</v>
      </c>
      <c r="RZ124" s="97">
        <f>Seniori!RZ38</f>
        <v>0</v>
      </c>
      <c r="SA124" s="97">
        <f>Seniori!SA38</f>
        <v>0</v>
      </c>
      <c r="SB124" s="97">
        <f>Seniori!SB38</f>
        <v>0</v>
      </c>
      <c r="SC124" s="97">
        <f>Seniori!SC38</f>
        <v>0</v>
      </c>
      <c r="SD124" s="97">
        <f>Seniori!SD38</f>
        <v>0</v>
      </c>
      <c r="SE124" s="97">
        <f>Seniori!SE38</f>
        <v>0</v>
      </c>
      <c r="SF124" s="97">
        <f>Seniori!SF38</f>
        <v>0</v>
      </c>
      <c r="SG124" s="97">
        <f>Seniori!SG38</f>
        <v>0</v>
      </c>
      <c r="SH124" s="97">
        <f>Seniori!SH38</f>
        <v>0</v>
      </c>
      <c r="SI124" s="97">
        <f>Seniori!SI38</f>
        <v>0</v>
      </c>
      <c r="SJ124" s="97">
        <f>Seniori!SJ38</f>
        <v>0</v>
      </c>
      <c r="SK124" s="97">
        <f>Seniori!SK38</f>
        <v>0</v>
      </c>
      <c r="SL124" s="97">
        <f>Seniori!SL38</f>
        <v>0</v>
      </c>
      <c r="SM124" s="97">
        <f>Seniori!SM38</f>
        <v>0</v>
      </c>
      <c r="SN124" s="97">
        <f>Seniori!SN38</f>
        <v>0</v>
      </c>
      <c r="SO124" s="97">
        <f>Seniori!SO38</f>
        <v>0</v>
      </c>
      <c r="SP124" s="97">
        <f>Seniori!SP38</f>
        <v>0</v>
      </c>
      <c r="SQ124" s="97">
        <f>Seniori!SQ38</f>
        <v>0</v>
      </c>
      <c r="SR124" s="97">
        <f>Seniori!SR38</f>
        <v>0</v>
      </c>
      <c r="SS124" s="97">
        <f>Seniori!SS38</f>
        <v>0</v>
      </c>
      <c r="ST124" s="97">
        <f>Seniori!ST38</f>
        <v>0</v>
      </c>
      <c r="SU124" s="97">
        <f>Seniori!SU38</f>
        <v>0</v>
      </c>
      <c r="SV124" s="97">
        <f>Seniori!SV38</f>
        <v>0</v>
      </c>
      <c r="SW124" s="97">
        <f>Seniori!SW38</f>
        <v>0</v>
      </c>
      <c r="SX124" s="97">
        <f>Seniori!SX38</f>
        <v>0</v>
      </c>
      <c r="SY124" s="97">
        <f>Seniori!SY38</f>
        <v>0</v>
      </c>
      <c r="SZ124" s="97">
        <f>Seniori!SZ38</f>
        <v>0</v>
      </c>
      <c r="TA124" s="97">
        <f>Seniori!TA38</f>
        <v>0</v>
      </c>
      <c r="TB124" s="97">
        <f>Seniori!TB38</f>
        <v>0</v>
      </c>
    </row>
    <row r="125" spans="1:522" s="1" customFormat="1" ht="18" customHeight="1" x14ac:dyDescent="0.2">
      <c r="A125" s="12"/>
      <c r="B125" s="11" t="s">
        <v>122</v>
      </c>
      <c r="C125" s="1">
        <v>9403</v>
      </c>
      <c r="D125" s="1">
        <v>2011</v>
      </c>
      <c r="E125" s="4" t="s">
        <v>121</v>
      </c>
      <c r="F125" s="1">
        <v>265</v>
      </c>
      <c r="G125" s="9" t="s">
        <v>95</v>
      </c>
      <c r="H125" s="4" t="s">
        <v>20</v>
      </c>
      <c r="I125" s="1">
        <f t="shared" si="0"/>
        <v>6</v>
      </c>
      <c r="J125" s="12">
        <f>Tabuľka4[[#This Row],[Stĺpec9]]</f>
        <v>6</v>
      </c>
      <c r="K125" s="97">
        <f>Seniori!K63</f>
        <v>0</v>
      </c>
      <c r="L125" s="97">
        <f>Seniori!L63</f>
        <v>0</v>
      </c>
      <c r="M125" s="97">
        <f>Seniori!M63</f>
        <v>0</v>
      </c>
      <c r="N125" s="97">
        <f>Seniori!N63</f>
        <v>0</v>
      </c>
      <c r="O125" s="97">
        <f>Seniori!O63</f>
        <v>0</v>
      </c>
      <c r="P125" s="97">
        <f>Seniori!P63</f>
        <v>0</v>
      </c>
      <c r="Q125" s="97">
        <f>Seniori!Q63</f>
        <v>0</v>
      </c>
      <c r="R125" s="97">
        <f>Seniori!R63</f>
        <v>0</v>
      </c>
      <c r="S125" s="97">
        <f>Seniori!S63</f>
        <v>0</v>
      </c>
      <c r="T125" s="97">
        <f>Seniori!T63</f>
        <v>0</v>
      </c>
      <c r="U125" s="97">
        <f>Seniori!U63</f>
        <v>0</v>
      </c>
      <c r="V125" s="97">
        <f>Seniori!V63</f>
        <v>0</v>
      </c>
      <c r="W125" s="97">
        <f>Seniori!W63</f>
        <v>0</v>
      </c>
      <c r="X125" s="97">
        <f>Seniori!X63</f>
        <v>0</v>
      </c>
      <c r="Y125" s="97">
        <f>Seniori!Y63</f>
        <v>0</v>
      </c>
      <c r="Z125" s="97">
        <f>Seniori!Z63</f>
        <v>0</v>
      </c>
      <c r="AA125" s="97">
        <f>Seniori!AA63</f>
        <v>0</v>
      </c>
      <c r="AB125" s="97">
        <f>Seniori!AB63</f>
        <v>0</v>
      </c>
      <c r="AC125" s="97">
        <f>Seniori!AC63</f>
        <v>0</v>
      </c>
      <c r="AD125" s="97">
        <f>Seniori!AD63</f>
        <v>0</v>
      </c>
      <c r="AE125" s="97">
        <f>Seniori!AE63</f>
        <v>0</v>
      </c>
      <c r="AF125" s="97">
        <f>Seniori!AF63</f>
        <v>0</v>
      </c>
      <c r="AG125" s="97">
        <f>Seniori!AG63</f>
        <v>0</v>
      </c>
      <c r="AH125" s="97">
        <f>Seniori!AH63</f>
        <v>0</v>
      </c>
      <c r="AI125" s="97">
        <f>Seniori!AI63</f>
        <v>0</v>
      </c>
      <c r="AJ125" s="97">
        <f>Seniori!AJ63</f>
        <v>0</v>
      </c>
      <c r="AK125" s="97">
        <f>Seniori!AK63</f>
        <v>0</v>
      </c>
      <c r="AL125" s="97">
        <f>Seniori!AL63</f>
        <v>0</v>
      </c>
      <c r="AM125" s="97">
        <f>Seniori!AM63</f>
        <v>0</v>
      </c>
      <c r="AN125" s="97">
        <f>Seniori!AN63</f>
        <v>0</v>
      </c>
      <c r="AO125" s="97">
        <f>Seniori!AO63</f>
        <v>0</v>
      </c>
      <c r="AP125" s="97">
        <f>Seniori!AP63</f>
        <v>0</v>
      </c>
      <c r="AQ125" s="97">
        <f>Seniori!AQ63</f>
        <v>0</v>
      </c>
      <c r="AR125" s="97">
        <f>Seniori!AR63</f>
        <v>0</v>
      </c>
      <c r="AS125" s="97">
        <f>Seniori!AS63</f>
        <v>0</v>
      </c>
      <c r="AT125" s="97">
        <f>Seniori!AT63</f>
        <v>0</v>
      </c>
      <c r="AU125" s="97">
        <f>Seniori!AU63</f>
        <v>0</v>
      </c>
      <c r="AV125" s="97">
        <f>Seniori!AV63</f>
        <v>0</v>
      </c>
      <c r="AW125" s="97">
        <f>Seniori!AW63</f>
        <v>0</v>
      </c>
      <c r="AX125" s="97">
        <f>Seniori!AX63</f>
        <v>0</v>
      </c>
      <c r="AY125" s="97">
        <f>Seniori!AY63</f>
        <v>0</v>
      </c>
      <c r="AZ125" s="97">
        <f>Seniori!AZ63</f>
        <v>0</v>
      </c>
      <c r="BA125" s="97">
        <f>Seniori!BA63</f>
        <v>0</v>
      </c>
      <c r="BB125" s="97">
        <f>Seniori!BB63</f>
        <v>0</v>
      </c>
      <c r="BC125" s="97">
        <f>Seniori!BC63</f>
        <v>0</v>
      </c>
      <c r="BD125" s="97">
        <f>Seniori!BD63</f>
        <v>0</v>
      </c>
      <c r="BE125" s="97">
        <f>Seniori!BE63</f>
        <v>0</v>
      </c>
      <c r="BF125" s="97">
        <f>Seniori!BF63</f>
        <v>0</v>
      </c>
      <c r="BG125" s="97">
        <f>Seniori!BG63</f>
        <v>0</v>
      </c>
      <c r="BH125" s="97">
        <f>Seniori!BH63</f>
        <v>0</v>
      </c>
      <c r="BI125" s="97">
        <f>Seniori!BI63</f>
        <v>0</v>
      </c>
      <c r="BJ125" s="97">
        <f>Seniori!BJ63</f>
        <v>0</v>
      </c>
      <c r="BK125" s="97">
        <f>Seniori!BK63</f>
        <v>0</v>
      </c>
      <c r="BL125" s="97">
        <f>Seniori!BL63</f>
        <v>0</v>
      </c>
      <c r="BM125" s="97">
        <f>Seniori!BM63</f>
        <v>0</v>
      </c>
      <c r="BN125" s="97">
        <f>Seniori!BN63</f>
        <v>0</v>
      </c>
      <c r="BO125" s="97">
        <f>Seniori!BO63</f>
        <v>0</v>
      </c>
      <c r="BP125" s="97">
        <f>Seniori!BP63</f>
        <v>0</v>
      </c>
      <c r="BQ125" s="97">
        <f>Seniori!BQ63</f>
        <v>0</v>
      </c>
      <c r="BR125" s="97">
        <f>Seniori!BR63</f>
        <v>0</v>
      </c>
      <c r="BS125" s="97">
        <f>Seniori!BS63</f>
        <v>0</v>
      </c>
      <c r="BT125" s="97">
        <f>Seniori!BT63</f>
        <v>0</v>
      </c>
      <c r="BU125" s="97">
        <f>Seniori!BU63</f>
        <v>0</v>
      </c>
      <c r="BV125" s="97">
        <f>Seniori!BV63</f>
        <v>0</v>
      </c>
      <c r="BW125" s="97">
        <f>Seniori!BW63</f>
        <v>0</v>
      </c>
      <c r="BX125" s="97">
        <f>Seniori!BX63</f>
        <v>0</v>
      </c>
      <c r="BY125" s="97">
        <f>Seniori!BY63</f>
        <v>0</v>
      </c>
      <c r="BZ125" s="97">
        <f>Seniori!BZ63</f>
        <v>0</v>
      </c>
      <c r="CA125" s="97">
        <f>Seniori!CA63</f>
        <v>0</v>
      </c>
      <c r="CB125" s="97">
        <f>Seniori!CB63</f>
        <v>0</v>
      </c>
      <c r="CC125" s="97">
        <f>Seniori!CC63</f>
        <v>0</v>
      </c>
      <c r="CD125" s="97">
        <f>Seniori!CD63</f>
        <v>0</v>
      </c>
      <c r="CE125" s="97">
        <f>Seniori!CE63</f>
        <v>0</v>
      </c>
      <c r="CF125" s="97">
        <f>Seniori!CF63</f>
        <v>0</v>
      </c>
      <c r="CG125" s="97">
        <f>Seniori!CG63</f>
        <v>0</v>
      </c>
      <c r="CH125" s="97">
        <f>Seniori!CH63</f>
        <v>0</v>
      </c>
      <c r="CI125" s="97">
        <f>Seniori!CI63</f>
        <v>0</v>
      </c>
      <c r="CJ125" s="97">
        <f>Seniori!CJ63</f>
        <v>0</v>
      </c>
      <c r="CK125" s="97">
        <f>Seniori!CK63</f>
        <v>0</v>
      </c>
      <c r="CL125" s="97">
        <f>Seniori!CL63</f>
        <v>0</v>
      </c>
      <c r="CM125" s="97">
        <f>Seniori!CM63</f>
        <v>0</v>
      </c>
      <c r="CN125" s="97">
        <f>Seniori!CN63</f>
        <v>0</v>
      </c>
      <c r="CO125" s="97">
        <f>Seniori!CO63</f>
        <v>0</v>
      </c>
      <c r="CP125" s="97">
        <f>Seniori!CP63</f>
        <v>0</v>
      </c>
      <c r="CQ125" s="97">
        <f>Seniori!CQ63</f>
        <v>0</v>
      </c>
      <c r="CR125" s="97">
        <f>Seniori!CR63</f>
        <v>0</v>
      </c>
      <c r="CS125" s="97">
        <f>Seniori!CS63</f>
        <v>0</v>
      </c>
      <c r="CT125" s="97">
        <f>Seniori!CT63</f>
        <v>0</v>
      </c>
      <c r="CU125" s="97">
        <f>Seniori!CU63</f>
        <v>0</v>
      </c>
      <c r="CV125" s="97">
        <f>Seniori!CV63</f>
        <v>0</v>
      </c>
      <c r="CW125" s="97">
        <f>Seniori!CW63</f>
        <v>0</v>
      </c>
      <c r="CX125" s="97">
        <f>Seniori!CX63</f>
        <v>0</v>
      </c>
      <c r="CY125" s="97">
        <f>Seniori!CY63</f>
        <v>0</v>
      </c>
      <c r="CZ125" s="97">
        <f>Seniori!CZ63</f>
        <v>0</v>
      </c>
      <c r="DA125" s="97">
        <f>Seniori!DA63</f>
        <v>0</v>
      </c>
      <c r="DB125" s="97">
        <f>Seniori!DB63</f>
        <v>0</v>
      </c>
      <c r="DC125" s="97">
        <f>Seniori!DC63</f>
        <v>0</v>
      </c>
      <c r="DD125" s="97">
        <f>Seniori!DD63</f>
        <v>0</v>
      </c>
      <c r="DE125" s="97">
        <f>Seniori!DE63</f>
        <v>0</v>
      </c>
      <c r="DF125" s="97">
        <f>Seniori!DF63</f>
        <v>0</v>
      </c>
      <c r="DG125" s="97">
        <f>Seniori!DG63</f>
        <v>0</v>
      </c>
      <c r="DH125" s="97">
        <f>Seniori!DH63</f>
        <v>0</v>
      </c>
      <c r="DI125" s="97">
        <f>Seniori!DI63</f>
        <v>0</v>
      </c>
      <c r="DJ125" s="97">
        <f>Seniori!DJ63</f>
        <v>0</v>
      </c>
      <c r="DK125" s="97">
        <f>Seniori!DK63</f>
        <v>0</v>
      </c>
      <c r="DL125" s="97">
        <f>Seniori!DL63</f>
        <v>6</v>
      </c>
      <c r="DM125" s="97">
        <f>Seniori!DM63</f>
        <v>0</v>
      </c>
      <c r="DN125" s="97">
        <f>Seniori!DN63</f>
        <v>0</v>
      </c>
      <c r="DO125" s="97">
        <f>Seniori!DO63</f>
        <v>0</v>
      </c>
      <c r="DP125" s="97">
        <f>Seniori!DP63</f>
        <v>0</v>
      </c>
      <c r="DQ125" s="97">
        <f>Seniori!DQ63</f>
        <v>0</v>
      </c>
      <c r="DR125" s="97">
        <f>Seniori!DR63</f>
        <v>0</v>
      </c>
      <c r="DS125" s="97">
        <f>Seniori!DS63</f>
        <v>0</v>
      </c>
      <c r="DT125" s="97">
        <f>Seniori!DT63</f>
        <v>0</v>
      </c>
      <c r="DU125" s="97">
        <f>Seniori!DU63</f>
        <v>0</v>
      </c>
      <c r="DV125" s="97">
        <f>Seniori!DV63</f>
        <v>0</v>
      </c>
      <c r="DW125" s="97">
        <f>Seniori!DW63</f>
        <v>0</v>
      </c>
      <c r="DX125" s="97">
        <f>Seniori!DX63</f>
        <v>0</v>
      </c>
      <c r="DY125" s="97">
        <f>Seniori!DY63</f>
        <v>0</v>
      </c>
      <c r="DZ125" s="97">
        <f>Seniori!DZ63</f>
        <v>0</v>
      </c>
      <c r="EA125" s="97">
        <f>Seniori!EA63</f>
        <v>0</v>
      </c>
      <c r="EB125" s="97">
        <f>Seniori!EB63</f>
        <v>0</v>
      </c>
      <c r="EC125" s="97">
        <f>Seniori!EC63</f>
        <v>0</v>
      </c>
      <c r="ED125" s="97">
        <f>Seniori!ED63</f>
        <v>0</v>
      </c>
      <c r="EE125" s="97">
        <f>Seniori!EE63</f>
        <v>0</v>
      </c>
      <c r="EF125" s="97">
        <f>Seniori!EF63</f>
        <v>0</v>
      </c>
      <c r="EG125" s="97">
        <f>Seniori!EG63</f>
        <v>0</v>
      </c>
      <c r="EH125" s="97">
        <f>Seniori!EH63</f>
        <v>0</v>
      </c>
      <c r="EI125" s="97">
        <f>Seniori!EI63</f>
        <v>0</v>
      </c>
      <c r="EJ125" s="97">
        <f>Seniori!EJ63</f>
        <v>0</v>
      </c>
      <c r="EK125" s="97">
        <f>Seniori!EK63</f>
        <v>0</v>
      </c>
      <c r="EL125" s="97">
        <f>Seniori!EL63</f>
        <v>0</v>
      </c>
      <c r="EM125" s="97">
        <f>Seniori!EM63</f>
        <v>0</v>
      </c>
      <c r="EN125" s="97">
        <f>Seniori!EN63</f>
        <v>0</v>
      </c>
      <c r="EO125" s="97">
        <f>Seniori!EO63</f>
        <v>0</v>
      </c>
      <c r="EP125" s="97">
        <f>Seniori!EP63</f>
        <v>0</v>
      </c>
      <c r="EQ125" s="97">
        <f>Seniori!EQ63</f>
        <v>0</v>
      </c>
      <c r="ER125" s="97">
        <f>Seniori!ER63</f>
        <v>0</v>
      </c>
      <c r="ES125" s="97">
        <f>Seniori!ES63</f>
        <v>0</v>
      </c>
      <c r="ET125" s="97">
        <f>Seniori!ET63</f>
        <v>0</v>
      </c>
      <c r="EU125" s="97">
        <f>Seniori!EU63</f>
        <v>0</v>
      </c>
      <c r="EV125" s="97">
        <f>Seniori!EV63</f>
        <v>0</v>
      </c>
      <c r="EW125" s="97">
        <f>Seniori!EW63</f>
        <v>0</v>
      </c>
      <c r="EX125" s="97">
        <f>Seniori!EX63</f>
        <v>0</v>
      </c>
      <c r="EY125" s="97">
        <f>Seniori!EY63</f>
        <v>0</v>
      </c>
      <c r="EZ125" s="97">
        <f>Seniori!EZ63</f>
        <v>0</v>
      </c>
      <c r="FA125" s="97">
        <f>Seniori!FA63</f>
        <v>0</v>
      </c>
      <c r="FB125" s="97">
        <f>Seniori!FB63</f>
        <v>0</v>
      </c>
      <c r="FC125" s="97">
        <f>Seniori!FC63</f>
        <v>0</v>
      </c>
      <c r="FD125" s="97">
        <f>Seniori!FD63</f>
        <v>0</v>
      </c>
      <c r="FE125" s="97">
        <f>Seniori!FE63</f>
        <v>0</v>
      </c>
      <c r="FF125" s="97">
        <f>Seniori!FF63</f>
        <v>0</v>
      </c>
      <c r="FG125" s="97">
        <f>Seniori!FG63</f>
        <v>0</v>
      </c>
      <c r="FH125" s="97">
        <f>Seniori!FH63</f>
        <v>0</v>
      </c>
      <c r="FI125" s="97">
        <f>Seniori!FI63</f>
        <v>0</v>
      </c>
      <c r="FJ125" s="97">
        <f>Seniori!FJ63</f>
        <v>0</v>
      </c>
      <c r="FK125" s="97">
        <f>Seniori!FK63</f>
        <v>0</v>
      </c>
      <c r="FL125" s="97">
        <f>Seniori!FL63</f>
        <v>0</v>
      </c>
      <c r="FM125" s="97">
        <f>Seniori!FM63</f>
        <v>0</v>
      </c>
      <c r="FN125" s="97">
        <f>Seniori!FN63</f>
        <v>0</v>
      </c>
      <c r="FO125" s="97">
        <f>Seniori!FO63</f>
        <v>0</v>
      </c>
      <c r="FP125" s="97">
        <f>Seniori!FP63</f>
        <v>0</v>
      </c>
      <c r="FQ125" s="97">
        <f>Seniori!FQ63</f>
        <v>0</v>
      </c>
      <c r="FR125" s="97">
        <f>Seniori!FR63</f>
        <v>0</v>
      </c>
      <c r="FS125" s="97">
        <f>Seniori!FS63</f>
        <v>0</v>
      </c>
      <c r="FT125" s="97">
        <f>Seniori!FT63</f>
        <v>0</v>
      </c>
      <c r="FU125" s="97">
        <f>Seniori!FU63</f>
        <v>0</v>
      </c>
      <c r="FV125" s="97">
        <f>Seniori!FV63</f>
        <v>0</v>
      </c>
      <c r="FW125" s="97">
        <f>Seniori!FW63</f>
        <v>0</v>
      </c>
      <c r="FX125" s="97">
        <f>Seniori!FX63</f>
        <v>0</v>
      </c>
      <c r="FY125" s="97">
        <f>Seniori!FY63</f>
        <v>0</v>
      </c>
      <c r="FZ125" s="97">
        <f>Seniori!FZ63</f>
        <v>0</v>
      </c>
      <c r="GA125" s="97">
        <f>Seniori!GA63</f>
        <v>0</v>
      </c>
      <c r="GB125" s="97">
        <f>Seniori!GB63</f>
        <v>0</v>
      </c>
      <c r="GC125" s="97">
        <f>Seniori!GC63</f>
        <v>0</v>
      </c>
      <c r="GD125" s="97">
        <f>Seniori!GD63</f>
        <v>0</v>
      </c>
      <c r="GE125" s="97">
        <f>Seniori!GE63</f>
        <v>0</v>
      </c>
      <c r="GF125" s="97">
        <f>Seniori!GF63</f>
        <v>0</v>
      </c>
      <c r="GG125" s="97">
        <f>Seniori!GG63</f>
        <v>0</v>
      </c>
      <c r="GH125" s="97">
        <f>Seniori!GH63</f>
        <v>0</v>
      </c>
      <c r="GI125" s="97">
        <f>Seniori!GI63</f>
        <v>0</v>
      </c>
      <c r="GJ125" s="97">
        <f>Seniori!GJ63</f>
        <v>0</v>
      </c>
      <c r="GK125" s="97">
        <f>Seniori!GK63</f>
        <v>0</v>
      </c>
      <c r="GL125" s="97">
        <f>Seniori!GL63</f>
        <v>0</v>
      </c>
      <c r="GM125" s="97">
        <f>Seniori!GM63</f>
        <v>0</v>
      </c>
      <c r="GN125" s="97">
        <f>Seniori!GN63</f>
        <v>0</v>
      </c>
      <c r="GO125" s="97">
        <f>Seniori!GO63</f>
        <v>0</v>
      </c>
      <c r="GP125" s="97">
        <f>Seniori!GP63</f>
        <v>0</v>
      </c>
      <c r="GQ125" s="97">
        <f>Seniori!GQ63</f>
        <v>0</v>
      </c>
      <c r="GR125" s="97">
        <f>Seniori!GR63</f>
        <v>0</v>
      </c>
      <c r="GS125" s="97">
        <f>Seniori!GS63</f>
        <v>0</v>
      </c>
      <c r="GT125" s="97">
        <f>Seniori!GT63</f>
        <v>0</v>
      </c>
      <c r="GU125" s="97">
        <f>Seniori!GU63</f>
        <v>0</v>
      </c>
      <c r="GV125" s="97">
        <f>Seniori!GV63</f>
        <v>0</v>
      </c>
      <c r="GW125" s="97">
        <f>Seniori!GW63</f>
        <v>0</v>
      </c>
      <c r="GX125" s="97">
        <f>Seniori!GX63</f>
        <v>0</v>
      </c>
      <c r="GY125" s="97">
        <f>Seniori!GY63</f>
        <v>0</v>
      </c>
      <c r="GZ125" s="97">
        <f>Seniori!GZ63</f>
        <v>0</v>
      </c>
      <c r="HA125" s="97">
        <f>Seniori!HA63</f>
        <v>0</v>
      </c>
      <c r="HB125" s="97">
        <f>Seniori!HB63</f>
        <v>0</v>
      </c>
      <c r="HC125" s="97">
        <f>Seniori!HC63</f>
        <v>0</v>
      </c>
      <c r="HD125" s="97">
        <f>Seniori!HD63</f>
        <v>0</v>
      </c>
      <c r="HE125" s="97">
        <f>Seniori!HE63</f>
        <v>0</v>
      </c>
      <c r="HF125" s="97">
        <f>Seniori!HF63</f>
        <v>0</v>
      </c>
      <c r="HG125" s="97">
        <f>Seniori!HG63</f>
        <v>0</v>
      </c>
      <c r="HH125" s="97">
        <f>Seniori!HH63</f>
        <v>0</v>
      </c>
      <c r="HI125" s="97">
        <f>Seniori!HI63</f>
        <v>0</v>
      </c>
      <c r="HJ125" s="97">
        <f>Seniori!HJ63</f>
        <v>0</v>
      </c>
      <c r="HK125" s="97">
        <f>Seniori!HK63</f>
        <v>0</v>
      </c>
      <c r="HL125" s="97">
        <f>Seniori!HL63</f>
        <v>0</v>
      </c>
      <c r="HM125" s="97">
        <f>Seniori!HM63</f>
        <v>0</v>
      </c>
      <c r="HN125" s="97">
        <f>Seniori!HN63</f>
        <v>0</v>
      </c>
      <c r="HO125" s="97">
        <f>Seniori!HO63</f>
        <v>0</v>
      </c>
      <c r="HP125" s="97">
        <f>Seniori!HP63</f>
        <v>0</v>
      </c>
      <c r="HQ125" s="97">
        <f>Seniori!HQ63</f>
        <v>0</v>
      </c>
      <c r="HR125" s="97">
        <f>Seniori!HR63</f>
        <v>0</v>
      </c>
      <c r="HS125" s="97">
        <f>Seniori!HS63</f>
        <v>0</v>
      </c>
      <c r="HT125" s="97">
        <f>Seniori!HT63</f>
        <v>0</v>
      </c>
      <c r="HU125" s="97">
        <f>Seniori!HU63</f>
        <v>0</v>
      </c>
      <c r="HV125" s="97">
        <f>Seniori!HV63</f>
        <v>0</v>
      </c>
      <c r="HW125" s="97">
        <f>Seniori!HW63</f>
        <v>0</v>
      </c>
      <c r="HX125" s="97">
        <f>Seniori!HX63</f>
        <v>0</v>
      </c>
      <c r="HY125" s="97">
        <f>Seniori!HY63</f>
        <v>0</v>
      </c>
      <c r="HZ125" s="97">
        <f>Seniori!HZ63</f>
        <v>0</v>
      </c>
      <c r="IA125" s="97">
        <f>Seniori!IA63</f>
        <v>0</v>
      </c>
      <c r="IB125" s="97">
        <f>Seniori!IB63</f>
        <v>0</v>
      </c>
      <c r="IC125" s="97">
        <f>Seniori!IC63</f>
        <v>0</v>
      </c>
      <c r="ID125" s="97">
        <f>Seniori!ID63</f>
        <v>0</v>
      </c>
      <c r="IE125" s="97">
        <f>Seniori!IE63</f>
        <v>0</v>
      </c>
      <c r="IF125" s="97">
        <f>Seniori!IF63</f>
        <v>0</v>
      </c>
      <c r="IG125" s="97">
        <f>Seniori!IG63</f>
        <v>0</v>
      </c>
      <c r="IH125" s="97">
        <f>Seniori!IH63</f>
        <v>0</v>
      </c>
      <c r="II125" s="97">
        <f>Seniori!II63</f>
        <v>0</v>
      </c>
      <c r="IJ125" s="97">
        <f>Seniori!IJ63</f>
        <v>0</v>
      </c>
      <c r="IK125" s="97">
        <f>Seniori!IK63</f>
        <v>0</v>
      </c>
      <c r="IL125" s="97">
        <f>Seniori!IL63</f>
        <v>0</v>
      </c>
      <c r="IM125" s="97">
        <f>Seniori!IM63</f>
        <v>0</v>
      </c>
      <c r="IN125" s="97">
        <f>Seniori!IN63</f>
        <v>0</v>
      </c>
      <c r="IO125" s="97">
        <f>Seniori!IO63</f>
        <v>0</v>
      </c>
      <c r="IP125" s="97">
        <f>Seniori!IP63</f>
        <v>0</v>
      </c>
      <c r="IQ125" s="97">
        <f>Seniori!IQ63</f>
        <v>0</v>
      </c>
      <c r="IR125" s="97">
        <f>Seniori!IR63</f>
        <v>0</v>
      </c>
      <c r="IS125" s="97">
        <f>Seniori!IS63</f>
        <v>0</v>
      </c>
      <c r="IT125" s="97">
        <f>Seniori!IT63</f>
        <v>0</v>
      </c>
      <c r="IU125" s="97">
        <f>Seniori!IU63</f>
        <v>0</v>
      </c>
      <c r="IV125" s="97">
        <f>Seniori!IV63</f>
        <v>0</v>
      </c>
      <c r="IW125" s="97">
        <f>Seniori!IW63</f>
        <v>0</v>
      </c>
      <c r="IX125" s="97">
        <f>Seniori!IX63</f>
        <v>0</v>
      </c>
      <c r="IY125" s="97">
        <f>Seniori!IY63</f>
        <v>0</v>
      </c>
      <c r="IZ125" s="97">
        <f>Seniori!IZ63</f>
        <v>0</v>
      </c>
      <c r="JA125" s="97">
        <f>Seniori!JA63</f>
        <v>0</v>
      </c>
      <c r="JB125" s="97">
        <f>Seniori!JB63</f>
        <v>0</v>
      </c>
      <c r="JC125" s="97">
        <f>Seniori!JC63</f>
        <v>0</v>
      </c>
      <c r="JD125" s="97">
        <f>Seniori!JD63</f>
        <v>0</v>
      </c>
      <c r="JE125" s="97">
        <f>Seniori!JE63</f>
        <v>0</v>
      </c>
      <c r="JF125" s="97">
        <f>Seniori!JF63</f>
        <v>0</v>
      </c>
      <c r="JG125" s="97">
        <f>Seniori!JG63</f>
        <v>0</v>
      </c>
      <c r="JH125" s="97">
        <f>Seniori!JH63</f>
        <v>0</v>
      </c>
      <c r="JI125" s="97">
        <f>Seniori!JI63</f>
        <v>0</v>
      </c>
      <c r="JJ125" s="97">
        <f>Seniori!JJ63</f>
        <v>0</v>
      </c>
      <c r="JK125" s="97">
        <f>Seniori!JK63</f>
        <v>0</v>
      </c>
      <c r="JL125" s="97">
        <f>Seniori!JL63</f>
        <v>0</v>
      </c>
      <c r="JM125" s="97">
        <f>Seniori!JM63</f>
        <v>0</v>
      </c>
      <c r="JN125" s="97">
        <f>Seniori!JN63</f>
        <v>0</v>
      </c>
      <c r="JO125" s="97">
        <f>Seniori!JO63</f>
        <v>0</v>
      </c>
      <c r="JP125" s="97">
        <f>Seniori!JP63</f>
        <v>0</v>
      </c>
      <c r="JQ125" s="97">
        <f>Seniori!JQ63</f>
        <v>0</v>
      </c>
      <c r="JR125" s="97">
        <f>Seniori!JR63</f>
        <v>0</v>
      </c>
      <c r="JS125" s="97">
        <f>Seniori!JS63</f>
        <v>0</v>
      </c>
      <c r="JT125" s="97">
        <f>Seniori!JT63</f>
        <v>0</v>
      </c>
      <c r="JU125" s="97">
        <f>Seniori!JU63</f>
        <v>0</v>
      </c>
      <c r="JV125" s="97">
        <f>Seniori!JV63</f>
        <v>0</v>
      </c>
      <c r="JW125" s="97">
        <f>Seniori!JW63</f>
        <v>0</v>
      </c>
      <c r="JX125" s="97">
        <f>Seniori!JX63</f>
        <v>0</v>
      </c>
      <c r="JY125" s="97">
        <f>Seniori!JY63</f>
        <v>0</v>
      </c>
      <c r="JZ125" s="97">
        <f>Seniori!JZ63</f>
        <v>0</v>
      </c>
      <c r="KA125" s="97">
        <f>Seniori!KA63</f>
        <v>0</v>
      </c>
      <c r="KB125" s="97">
        <f>Seniori!KB63</f>
        <v>0</v>
      </c>
      <c r="KC125" s="97">
        <f>Seniori!KC63</f>
        <v>0</v>
      </c>
      <c r="KD125" s="97">
        <f>Seniori!KD63</f>
        <v>0</v>
      </c>
      <c r="KE125" s="97">
        <f>Seniori!KE63</f>
        <v>0</v>
      </c>
      <c r="KF125" s="97">
        <f>Seniori!KF63</f>
        <v>0</v>
      </c>
      <c r="KG125" s="97">
        <f>Seniori!KG63</f>
        <v>0</v>
      </c>
      <c r="KH125" s="97">
        <f>Seniori!KH63</f>
        <v>0</v>
      </c>
      <c r="KI125" s="97">
        <f>Seniori!KI63</f>
        <v>0</v>
      </c>
      <c r="KJ125" s="97">
        <f>Seniori!KJ63</f>
        <v>0</v>
      </c>
      <c r="KK125" s="97">
        <f>Seniori!KK63</f>
        <v>0</v>
      </c>
      <c r="KL125" s="97">
        <f>Seniori!KL63</f>
        <v>0</v>
      </c>
      <c r="KM125" s="97">
        <f>Seniori!KM63</f>
        <v>0</v>
      </c>
      <c r="KN125" s="97">
        <f>Seniori!KN63</f>
        <v>0</v>
      </c>
      <c r="KO125" s="97">
        <f>Seniori!KO63</f>
        <v>0</v>
      </c>
      <c r="KP125" s="97">
        <f>Seniori!KP63</f>
        <v>0</v>
      </c>
      <c r="KQ125" s="97">
        <f>Seniori!KQ63</f>
        <v>0</v>
      </c>
      <c r="KR125" s="97">
        <f>Seniori!KR63</f>
        <v>0</v>
      </c>
      <c r="KS125" s="97">
        <f>Seniori!KS63</f>
        <v>0</v>
      </c>
      <c r="KT125" s="97">
        <f>Seniori!KT63</f>
        <v>0</v>
      </c>
      <c r="KU125" s="97">
        <f>Seniori!KU63</f>
        <v>0</v>
      </c>
      <c r="KV125" s="97">
        <f>Seniori!KV63</f>
        <v>0</v>
      </c>
      <c r="KW125" s="97">
        <f>Seniori!KW63</f>
        <v>0</v>
      </c>
      <c r="KX125" s="97">
        <f>Seniori!KX63</f>
        <v>0</v>
      </c>
      <c r="KY125" s="97">
        <f>Seniori!KY63</f>
        <v>0</v>
      </c>
      <c r="KZ125" s="97">
        <f>Seniori!KZ63</f>
        <v>0</v>
      </c>
      <c r="LA125" s="97">
        <f>Seniori!LA63</f>
        <v>0</v>
      </c>
      <c r="LB125" s="97">
        <f>Seniori!LB63</f>
        <v>0</v>
      </c>
      <c r="LC125" s="97">
        <f>Seniori!LC63</f>
        <v>0</v>
      </c>
      <c r="LD125" s="97">
        <f>Seniori!LD63</f>
        <v>0</v>
      </c>
      <c r="LE125" s="97">
        <f>Seniori!LE63</f>
        <v>0</v>
      </c>
      <c r="LF125" s="97">
        <f>Seniori!LF63</f>
        <v>0</v>
      </c>
      <c r="LG125" s="97">
        <f>Seniori!LG63</f>
        <v>0</v>
      </c>
      <c r="LH125" s="97">
        <f>Seniori!LH63</f>
        <v>0</v>
      </c>
      <c r="LI125" s="97">
        <f>Seniori!LI63</f>
        <v>0</v>
      </c>
      <c r="LJ125" s="97">
        <f>Seniori!LJ63</f>
        <v>0</v>
      </c>
      <c r="LK125" s="97">
        <f>Seniori!LK63</f>
        <v>0</v>
      </c>
      <c r="LL125" s="97">
        <f>Seniori!LL63</f>
        <v>0</v>
      </c>
      <c r="LM125" s="97">
        <f>Seniori!LM63</f>
        <v>0</v>
      </c>
      <c r="LN125" s="97">
        <f>Seniori!LN63</f>
        <v>0</v>
      </c>
      <c r="LO125" s="97">
        <f>Seniori!LO63</f>
        <v>0</v>
      </c>
      <c r="LP125" s="97">
        <f>Seniori!LP63</f>
        <v>0</v>
      </c>
      <c r="LQ125" s="97">
        <f>Seniori!LQ63</f>
        <v>0</v>
      </c>
      <c r="LR125" s="97">
        <f>Seniori!LR63</f>
        <v>0</v>
      </c>
      <c r="LS125" s="97">
        <f>Seniori!LS63</f>
        <v>0</v>
      </c>
      <c r="LT125" s="97">
        <f>Seniori!LT63</f>
        <v>0</v>
      </c>
      <c r="LU125" s="97">
        <f>Seniori!LU63</f>
        <v>0</v>
      </c>
      <c r="LV125" s="97">
        <f>Seniori!LV63</f>
        <v>0</v>
      </c>
      <c r="LW125" s="97">
        <f>Seniori!LW63</f>
        <v>0</v>
      </c>
      <c r="LX125" s="97">
        <f>Seniori!LX63</f>
        <v>0</v>
      </c>
      <c r="LY125" s="97">
        <f>Seniori!LY63</f>
        <v>0</v>
      </c>
      <c r="LZ125" s="97">
        <f>Seniori!LZ63</f>
        <v>0</v>
      </c>
      <c r="MA125" s="97">
        <f>Seniori!MA63</f>
        <v>0</v>
      </c>
      <c r="MB125" s="97">
        <f>Seniori!MB63</f>
        <v>0</v>
      </c>
      <c r="MC125" s="97">
        <f>Seniori!MC63</f>
        <v>0</v>
      </c>
      <c r="MD125" s="97">
        <f>Seniori!MD63</f>
        <v>0</v>
      </c>
      <c r="ME125" s="97">
        <f>Seniori!ME63</f>
        <v>0</v>
      </c>
      <c r="MF125" s="97">
        <f>Seniori!MF63</f>
        <v>0</v>
      </c>
      <c r="MG125" s="97">
        <f>Seniori!MG63</f>
        <v>0</v>
      </c>
      <c r="MH125" s="97">
        <f>Seniori!MH63</f>
        <v>0</v>
      </c>
      <c r="MI125" s="97">
        <f>Seniori!MI63</f>
        <v>0</v>
      </c>
      <c r="MJ125" s="97">
        <f>Seniori!MJ63</f>
        <v>0</v>
      </c>
      <c r="MK125" s="97">
        <f>Seniori!MK63</f>
        <v>0</v>
      </c>
      <c r="ML125" s="97">
        <f>Seniori!ML63</f>
        <v>0</v>
      </c>
      <c r="MM125" s="97">
        <f>Seniori!MM63</f>
        <v>0</v>
      </c>
      <c r="MN125" s="97">
        <f>Seniori!MN63</f>
        <v>0</v>
      </c>
      <c r="MO125" s="97">
        <f>Seniori!MO63</f>
        <v>0</v>
      </c>
      <c r="MP125" s="97">
        <f>Seniori!MP63</f>
        <v>0</v>
      </c>
      <c r="MQ125" s="97">
        <f>Seniori!MQ63</f>
        <v>0</v>
      </c>
      <c r="MR125" s="97">
        <f>Seniori!MR63</f>
        <v>0</v>
      </c>
      <c r="MS125" s="97">
        <f>Seniori!MS63</f>
        <v>0</v>
      </c>
      <c r="MT125" s="97">
        <f>Seniori!MT63</f>
        <v>0</v>
      </c>
      <c r="MU125" s="97">
        <f>Seniori!MU63</f>
        <v>0</v>
      </c>
      <c r="MV125" s="97">
        <f>Seniori!MV63</f>
        <v>0</v>
      </c>
      <c r="MW125" s="97">
        <f>Seniori!MW63</f>
        <v>0</v>
      </c>
      <c r="MX125" s="97">
        <f>Seniori!MX63</f>
        <v>0</v>
      </c>
      <c r="MY125" s="97">
        <f>Seniori!MY63</f>
        <v>0</v>
      </c>
      <c r="MZ125" s="97">
        <f>Seniori!MZ63</f>
        <v>0</v>
      </c>
      <c r="NA125" s="97">
        <f>Seniori!NA63</f>
        <v>0</v>
      </c>
      <c r="NB125" s="97">
        <f>Seniori!NB63</f>
        <v>0</v>
      </c>
      <c r="NC125" s="97">
        <f>Seniori!NC63</f>
        <v>0</v>
      </c>
      <c r="ND125" s="97">
        <f>Seniori!ND63</f>
        <v>0</v>
      </c>
      <c r="NE125" s="97">
        <f>Seniori!NE63</f>
        <v>0</v>
      </c>
      <c r="NF125" s="97">
        <f>Seniori!NF63</f>
        <v>0</v>
      </c>
      <c r="NG125" s="97">
        <f>Seniori!NG63</f>
        <v>0</v>
      </c>
      <c r="NH125" s="97">
        <f>Seniori!NH63</f>
        <v>0</v>
      </c>
      <c r="NI125" s="97">
        <f>Seniori!NI63</f>
        <v>0</v>
      </c>
      <c r="NJ125" s="97">
        <f>Seniori!NJ63</f>
        <v>0</v>
      </c>
      <c r="NK125" s="97">
        <f>Seniori!NK63</f>
        <v>0</v>
      </c>
      <c r="NL125" s="97">
        <f>Seniori!NL63</f>
        <v>0</v>
      </c>
      <c r="NM125" s="97">
        <f>Seniori!NM63</f>
        <v>0</v>
      </c>
      <c r="NN125" s="97">
        <f>Seniori!NN63</f>
        <v>0</v>
      </c>
      <c r="NO125" s="97">
        <f>Seniori!NO63</f>
        <v>0</v>
      </c>
      <c r="NP125" s="97">
        <f>Seniori!NP63</f>
        <v>0</v>
      </c>
      <c r="NQ125" s="97">
        <f>Seniori!NQ63</f>
        <v>0</v>
      </c>
      <c r="NR125" s="97">
        <f>Seniori!NR63</f>
        <v>0</v>
      </c>
      <c r="NS125" s="97">
        <f>Seniori!NS63</f>
        <v>0</v>
      </c>
      <c r="NT125" s="97">
        <f>Seniori!NT63</f>
        <v>0</v>
      </c>
      <c r="NU125" s="97">
        <f>Seniori!NU63</f>
        <v>0</v>
      </c>
      <c r="NV125" s="97">
        <f>Seniori!NV63</f>
        <v>0</v>
      </c>
      <c r="NW125" s="97">
        <f>Seniori!NW63</f>
        <v>0</v>
      </c>
      <c r="NX125" s="97">
        <f>Seniori!NX63</f>
        <v>0</v>
      </c>
      <c r="NY125" s="97">
        <f>Seniori!NY63</f>
        <v>0</v>
      </c>
      <c r="NZ125" s="97">
        <f>Seniori!NZ63</f>
        <v>0</v>
      </c>
      <c r="OA125" s="97">
        <f>Seniori!OA63</f>
        <v>0</v>
      </c>
      <c r="OB125" s="97">
        <f>Seniori!OB63</f>
        <v>0</v>
      </c>
      <c r="OC125" s="97">
        <f>Seniori!OC63</f>
        <v>0</v>
      </c>
      <c r="OD125" s="97">
        <f>Seniori!OD63</f>
        <v>0</v>
      </c>
      <c r="OE125" s="97">
        <f>Seniori!OE63</f>
        <v>0</v>
      </c>
      <c r="OF125" s="97">
        <f>Seniori!OF63</f>
        <v>0</v>
      </c>
      <c r="OG125" s="97">
        <f>Seniori!OG63</f>
        <v>0</v>
      </c>
      <c r="OH125" s="97">
        <f>Seniori!OH63</f>
        <v>0</v>
      </c>
      <c r="OI125" s="97">
        <f>Seniori!OI63</f>
        <v>0</v>
      </c>
      <c r="OJ125" s="97">
        <f>Seniori!OJ63</f>
        <v>0</v>
      </c>
      <c r="OK125" s="97">
        <f>Seniori!OK63</f>
        <v>0</v>
      </c>
      <c r="OL125" s="97">
        <f>Seniori!OL63</f>
        <v>0</v>
      </c>
      <c r="OM125" s="97">
        <f>Seniori!OM63</f>
        <v>0</v>
      </c>
      <c r="ON125" s="97">
        <f>Seniori!ON63</f>
        <v>0</v>
      </c>
      <c r="OO125" s="97">
        <f>Seniori!OO63</f>
        <v>0</v>
      </c>
      <c r="OP125" s="97">
        <f>Seniori!OP63</f>
        <v>0</v>
      </c>
      <c r="OQ125" s="97">
        <f>Seniori!OQ63</f>
        <v>0</v>
      </c>
      <c r="OR125" s="97">
        <f>Seniori!OR63</f>
        <v>0</v>
      </c>
      <c r="OS125" s="97">
        <f>Seniori!OS63</f>
        <v>0</v>
      </c>
      <c r="OT125" s="97">
        <f>Seniori!OT63</f>
        <v>0</v>
      </c>
      <c r="OU125" s="97">
        <f>Seniori!OU63</f>
        <v>0</v>
      </c>
      <c r="OV125" s="97">
        <f>Seniori!OV63</f>
        <v>0</v>
      </c>
      <c r="OW125" s="97">
        <f>Seniori!OW63</f>
        <v>0</v>
      </c>
      <c r="OX125" s="97">
        <f>Seniori!OX63</f>
        <v>0</v>
      </c>
      <c r="OY125" s="97">
        <f>Seniori!OY63</f>
        <v>0</v>
      </c>
      <c r="OZ125" s="97">
        <f>Seniori!OZ63</f>
        <v>0</v>
      </c>
      <c r="PA125" s="97">
        <f>Seniori!PA63</f>
        <v>0</v>
      </c>
      <c r="PB125" s="97">
        <f>Seniori!PB63</f>
        <v>0</v>
      </c>
      <c r="PC125" s="97">
        <f>Seniori!PC63</f>
        <v>0</v>
      </c>
      <c r="PD125" s="97">
        <f>Seniori!PD63</f>
        <v>0</v>
      </c>
      <c r="PE125" s="97">
        <f>Seniori!PE63</f>
        <v>0</v>
      </c>
      <c r="PF125" s="97">
        <f>Seniori!PF63</f>
        <v>0</v>
      </c>
      <c r="PG125" s="97">
        <f>Seniori!PG63</f>
        <v>0</v>
      </c>
      <c r="PH125" s="97">
        <f>Seniori!PH63</f>
        <v>0</v>
      </c>
      <c r="PI125" s="97">
        <f>Seniori!PI63</f>
        <v>0</v>
      </c>
      <c r="PJ125" s="97">
        <f>Seniori!PJ63</f>
        <v>0</v>
      </c>
      <c r="PK125" s="97">
        <f>Seniori!PK63</f>
        <v>0</v>
      </c>
      <c r="PL125" s="97">
        <f>Seniori!PL63</f>
        <v>0</v>
      </c>
      <c r="PM125" s="97">
        <f>Seniori!PM63</f>
        <v>0</v>
      </c>
      <c r="PN125" s="97">
        <f>Seniori!PN63</f>
        <v>0</v>
      </c>
      <c r="PO125" s="97">
        <f>Seniori!PO63</f>
        <v>0</v>
      </c>
      <c r="PP125" s="97">
        <f>Seniori!PP63</f>
        <v>0</v>
      </c>
      <c r="PQ125" s="97">
        <f>Seniori!PQ63</f>
        <v>0</v>
      </c>
      <c r="PR125" s="97">
        <f>Seniori!PR63</f>
        <v>0</v>
      </c>
      <c r="PS125" s="97">
        <f>Seniori!PS63</f>
        <v>0</v>
      </c>
      <c r="PT125" s="97">
        <f>Seniori!PT63</f>
        <v>0</v>
      </c>
      <c r="PU125" s="97">
        <f>Seniori!PU63</f>
        <v>0</v>
      </c>
      <c r="PV125" s="97">
        <f>Seniori!PV63</f>
        <v>0</v>
      </c>
      <c r="PW125" s="97">
        <f>Seniori!PW63</f>
        <v>0</v>
      </c>
      <c r="PX125" s="97">
        <f>Seniori!PX63</f>
        <v>0</v>
      </c>
      <c r="PY125" s="97">
        <f>Seniori!PY63</f>
        <v>0</v>
      </c>
      <c r="PZ125" s="97">
        <f>Seniori!PZ63</f>
        <v>0</v>
      </c>
      <c r="QA125" s="97">
        <f>Seniori!QA63</f>
        <v>0</v>
      </c>
      <c r="QB125" s="97">
        <f>Seniori!QB63</f>
        <v>0</v>
      </c>
      <c r="QC125" s="97">
        <f>Seniori!QC63</f>
        <v>0</v>
      </c>
      <c r="QD125" s="97">
        <f>Seniori!QD63</f>
        <v>0</v>
      </c>
      <c r="QE125" s="97">
        <f>Seniori!QE63</f>
        <v>0</v>
      </c>
      <c r="QF125" s="97">
        <f>Seniori!QF63</f>
        <v>0</v>
      </c>
      <c r="QG125" s="97">
        <f>Seniori!QG63</f>
        <v>0</v>
      </c>
      <c r="QH125" s="97">
        <f>Seniori!QH63</f>
        <v>0</v>
      </c>
      <c r="QI125" s="97">
        <f>Seniori!QI63</f>
        <v>0</v>
      </c>
      <c r="QJ125" s="97">
        <f>Seniori!QJ63</f>
        <v>0</v>
      </c>
      <c r="QK125" s="97">
        <f>Seniori!QK63</f>
        <v>0</v>
      </c>
      <c r="QL125" s="97">
        <f>Seniori!QL63</f>
        <v>0</v>
      </c>
      <c r="QM125" s="97">
        <f>Seniori!QM63</f>
        <v>0</v>
      </c>
      <c r="QN125" s="97">
        <f>Seniori!QN63</f>
        <v>0</v>
      </c>
      <c r="QO125" s="97">
        <f>Seniori!QO63</f>
        <v>0</v>
      </c>
      <c r="QP125" s="97">
        <f>Seniori!QP63</f>
        <v>0</v>
      </c>
      <c r="QQ125" s="97">
        <f>Seniori!QQ63</f>
        <v>0</v>
      </c>
      <c r="QR125" s="97">
        <f>Seniori!QR63</f>
        <v>0</v>
      </c>
      <c r="QS125" s="97">
        <f>Seniori!QS63</f>
        <v>0</v>
      </c>
      <c r="QT125" s="97">
        <f>Seniori!QT63</f>
        <v>0</v>
      </c>
      <c r="QU125" s="97">
        <f>Seniori!QU63</f>
        <v>0</v>
      </c>
      <c r="QV125" s="97">
        <f>Seniori!QV63</f>
        <v>0</v>
      </c>
      <c r="QW125" s="97">
        <f>Seniori!QW63</f>
        <v>0</v>
      </c>
      <c r="QX125" s="97">
        <f>Seniori!QX63</f>
        <v>0</v>
      </c>
      <c r="QY125" s="97">
        <f>Seniori!QY63</f>
        <v>0</v>
      </c>
      <c r="QZ125" s="97">
        <f>Seniori!QZ63</f>
        <v>0</v>
      </c>
      <c r="RA125" s="97">
        <f>Seniori!RA63</f>
        <v>0</v>
      </c>
      <c r="RB125" s="97">
        <f>Seniori!RB63</f>
        <v>0</v>
      </c>
      <c r="RC125" s="97">
        <f>Seniori!RC63</f>
        <v>0</v>
      </c>
      <c r="RD125" s="97">
        <f>Seniori!RD63</f>
        <v>0</v>
      </c>
      <c r="RE125" s="97">
        <f>Seniori!RE63</f>
        <v>0</v>
      </c>
      <c r="RF125" s="97">
        <f>Seniori!RF63</f>
        <v>0</v>
      </c>
      <c r="RG125" s="97">
        <f>Seniori!RG63</f>
        <v>0</v>
      </c>
      <c r="RH125" s="97">
        <f>Seniori!RH63</f>
        <v>0</v>
      </c>
      <c r="RI125" s="97">
        <f>Seniori!RI63</f>
        <v>0</v>
      </c>
      <c r="RJ125" s="97">
        <f>Seniori!RJ63</f>
        <v>0</v>
      </c>
      <c r="RK125" s="97">
        <f>Seniori!RK63</f>
        <v>0</v>
      </c>
      <c r="RL125" s="97">
        <f>Seniori!RL63</f>
        <v>0</v>
      </c>
      <c r="RM125" s="97">
        <f>Seniori!RM63</f>
        <v>0</v>
      </c>
      <c r="RN125" s="97">
        <f>Seniori!RN63</f>
        <v>0</v>
      </c>
      <c r="RO125" s="97">
        <f>Seniori!RO63</f>
        <v>0</v>
      </c>
      <c r="RP125" s="97">
        <f>Seniori!RP63</f>
        <v>0</v>
      </c>
      <c r="RQ125" s="97">
        <f>Seniori!RQ63</f>
        <v>0</v>
      </c>
      <c r="RR125" s="97">
        <f>Seniori!RR63</f>
        <v>0</v>
      </c>
      <c r="RS125" s="97">
        <f>Seniori!RS63</f>
        <v>0</v>
      </c>
      <c r="RT125" s="97">
        <f>Seniori!RT63</f>
        <v>0</v>
      </c>
      <c r="RU125" s="97">
        <f>Seniori!RU63</f>
        <v>0</v>
      </c>
      <c r="RV125" s="97">
        <f>Seniori!RV63</f>
        <v>0</v>
      </c>
      <c r="RW125" s="97">
        <f>Seniori!RW63</f>
        <v>0</v>
      </c>
      <c r="RX125" s="97">
        <f>Seniori!RX63</f>
        <v>0</v>
      </c>
      <c r="RY125" s="97">
        <f>Seniori!RY63</f>
        <v>0</v>
      </c>
      <c r="RZ125" s="97">
        <f>Seniori!RZ63</f>
        <v>0</v>
      </c>
      <c r="SA125" s="97">
        <f>Seniori!SA63</f>
        <v>0</v>
      </c>
      <c r="SB125" s="97">
        <f>Seniori!SB63</f>
        <v>0</v>
      </c>
      <c r="SC125" s="97">
        <f>Seniori!SC63</f>
        <v>0</v>
      </c>
      <c r="SD125" s="97">
        <f>Seniori!SD63</f>
        <v>0</v>
      </c>
      <c r="SE125" s="97">
        <f>Seniori!SE63</f>
        <v>0</v>
      </c>
      <c r="SF125" s="97">
        <f>Seniori!SF63</f>
        <v>0</v>
      </c>
      <c r="SG125" s="97">
        <f>Seniori!SG63</f>
        <v>0</v>
      </c>
      <c r="SH125" s="97">
        <f>Seniori!SH63</f>
        <v>0</v>
      </c>
      <c r="SI125" s="97">
        <f>Seniori!SI63</f>
        <v>0</v>
      </c>
      <c r="SJ125" s="97">
        <f>Seniori!SJ63</f>
        <v>0</v>
      </c>
      <c r="SK125" s="97">
        <f>Seniori!SK63</f>
        <v>0</v>
      </c>
      <c r="SL125" s="97">
        <f>Seniori!SL63</f>
        <v>0</v>
      </c>
      <c r="SM125" s="97">
        <f>Seniori!SM63</f>
        <v>0</v>
      </c>
      <c r="SN125" s="97">
        <f>Seniori!SN63</f>
        <v>0</v>
      </c>
      <c r="SO125" s="97">
        <f>Seniori!SO63</f>
        <v>0</v>
      </c>
      <c r="SP125" s="97">
        <f>Seniori!SP63</f>
        <v>0</v>
      </c>
      <c r="SQ125" s="97">
        <f>Seniori!SQ63</f>
        <v>0</v>
      </c>
      <c r="SR125" s="97">
        <f>Seniori!SR63</f>
        <v>0</v>
      </c>
      <c r="SS125" s="97">
        <f>Seniori!SS63</f>
        <v>0</v>
      </c>
      <c r="ST125" s="97">
        <f>Seniori!ST63</f>
        <v>0</v>
      </c>
      <c r="SU125" s="97">
        <f>Seniori!SU63</f>
        <v>0</v>
      </c>
      <c r="SV125" s="97">
        <f>Seniori!SV63</f>
        <v>0</v>
      </c>
      <c r="SW125" s="97">
        <f>Seniori!SW63</f>
        <v>0</v>
      </c>
      <c r="SX125" s="97">
        <f>Seniori!SX63</f>
        <v>0</v>
      </c>
      <c r="SY125" s="97">
        <f>Seniori!SY63</f>
        <v>0</v>
      </c>
      <c r="SZ125" s="97">
        <f>Seniori!SZ63</f>
        <v>0</v>
      </c>
      <c r="TA125" s="97">
        <f>Seniori!TA63</f>
        <v>0</v>
      </c>
      <c r="TB125" s="97">
        <f>Seniori!TB63</f>
        <v>0</v>
      </c>
    </row>
    <row r="126" spans="1:522" s="1" customFormat="1" ht="18" customHeight="1" x14ac:dyDescent="0.2">
      <c r="A126" s="12"/>
      <c r="B126" s="11" t="s">
        <v>713</v>
      </c>
      <c r="C126" s="1">
        <v>13266</v>
      </c>
      <c r="E126" s="4" t="s">
        <v>394</v>
      </c>
      <c r="F126" s="1">
        <v>10270</v>
      </c>
      <c r="G126" s="9" t="s">
        <v>98</v>
      </c>
      <c r="H126" s="4" t="s">
        <v>58</v>
      </c>
      <c r="I126" s="1">
        <f>SUM(K126:TB126)</f>
        <v>6</v>
      </c>
      <c r="J126" s="12">
        <f>Tabuľka4[[#This Row],[Stĺpec9]]</f>
        <v>6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>
        <v>3</v>
      </c>
      <c r="HK126" s="97"/>
      <c r="HL126" s="97"/>
      <c r="HM126" s="97"/>
      <c r="HN126" s="97"/>
      <c r="HO126" s="97"/>
      <c r="HP126" s="97"/>
      <c r="HQ126" s="97"/>
      <c r="HR126" s="97"/>
      <c r="HS126" s="97"/>
      <c r="HT126" s="97">
        <v>3</v>
      </c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 t="s">
        <v>516</v>
      </c>
      <c r="LJ126" s="97"/>
      <c r="LK126" s="97"/>
      <c r="LL126" s="97"/>
      <c r="LM126" s="97"/>
      <c r="LN126" s="97"/>
      <c r="LO126" s="97"/>
      <c r="LP126" s="97"/>
      <c r="LQ126" s="97" t="s">
        <v>516</v>
      </c>
      <c r="LR126" s="97"/>
      <c r="LS126" s="97"/>
      <c r="LT126" s="97"/>
      <c r="LU126" s="97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2" s="1" customFormat="1" ht="18" customHeight="1" x14ac:dyDescent="0.2">
      <c r="A127" s="12">
        <v>94</v>
      </c>
      <c r="B127" s="11" t="s">
        <v>769</v>
      </c>
      <c r="C127" s="1">
        <v>13536</v>
      </c>
      <c r="D127" s="1">
        <v>2018</v>
      </c>
      <c r="E127" s="4" t="s">
        <v>142</v>
      </c>
      <c r="F127" s="1">
        <v>9377</v>
      </c>
      <c r="G127" s="9" t="s">
        <v>98</v>
      </c>
      <c r="H127" s="4" t="s">
        <v>18</v>
      </c>
      <c r="I127" s="1">
        <f>SUM(K127:TB127)</f>
        <v>5</v>
      </c>
      <c r="J127" s="12">
        <f>Tabuľka4[[#This Row],[Stĺpec9]]</f>
        <v>5</v>
      </c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>
        <f>1+2</f>
        <v>3</v>
      </c>
      <c r="MC127" s="97"/>
      <c r="MD127" s="97"/>
      <c r="ME127" s="97"/>
      <c r="MF127" s="97"/>
      <c r="MG127" s="97"/>
      <c r="MH127" s="97">
        <v>2</v>
      </c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</row>
    <row r="128" spans="1:522" s="1" customFormat="1" ht="18" customHeight="1" x14ac:dyDescent="0.2">
      <c r="A128" s="12"/>
      <c r="B128" s="11" t="s">
        <v>744</v>
      </c>
      <c r="C128" s="1">
        <v>12155</v>
      </c>
      <c r="E128" s="4" t="s">
        <v>342</v>
      </c>
      <c r="F128" s="1">
        <v>9629</v>
      </c>
      <c r="G128" s="9" t="s">
        <v>93</v>
      </c>
      <c r="H128" s="4" t="s">
        <v>43</v>
      </c>
      <c r="I128" s="1">
        <f>SUM(K128:TB128)</f>
        <v>5</v>
      </c>
      <c r="J128" s="12">
        <f>Tabuľka4[[#This Row],[Stĺpec9]]</f>
        <v>5</v>
      </c>
      <c r="K128" s="97">
        <f>Juniori!K32</f>
        <v>0</v>
      </c>
      <c r="L128" s="97">
        <f>Juniori!L32</f>
        <v>0</v>
      </c>
      <c r="M128" s="97">
        <f>Juniori!M32</f>
        <v>0</v>
      </c>
      <c r="N128" s="97">
        <f>Juniori!N32</f>
        <v>0</v>
      </c>
      <c r="O128" s="97">
        <f>Juniori!O32</f>
        <v>0</v>
      </c>
      <c r="P128" s="97">
        <f>Juniori!P32</f>
        <v>0</v>
      </c>
      <c r="Q128" s="97">
        <f>Juniori!Q32</f>
        <v>0</v>
      </c>
      <c r="R128" s="97">
        <f>Juniori!R32</f>
        <v>0</v>
      </c>
      <c r="S128" s="97">
        <f>Juniori!S32</f>
        <v>0</v>
      </c>
      <c r="T128" s="97">
        <f>Juniori!T32</f>
        <v>0</v>
      </c>
      <c r="U128" s="97">
        <f>Juniori!U32</f>
        <v>0</v>
      </c>
      <c r="V128" s="97">
        <f>Juniori!V32</f>
        <v>0</v>
      </c>
      <c r="W128" s="97">
        <f>Juniori!W32</f>
        <v>0</v>
      </c>
      <c r="X128" s="97">
        <f>Juniori!X32</f>
        <v>0</v>
      </c>
      <c r="Y128" s="97">
        <f>Juniori!Y32</f>
        <v>0</v>
      </c>
      <c r="Z128" s="97">
        <f>Juniori!Z32</f>
        <v>0</v>
      </c>
      <c r="AA128" s="97">
        <f>Juniori!AA32</f>
        <v>0</v>
      </c>
      <c r="AB128" s="97">
        <f>Juniori!AB32</f>
        <v>0</v>
      </c>
      <c r="AC128" s="97">
        <f>Juniori!AC32</f>
        <v>0</v>
      </c>
      <c r="AD128" s="97">
        <f>Juniori!AD32</f>
        <v>0</v>
      </c>
      <c r="AE128" s="97">
        <f>Juniori!AE32</f>
        <v>0</v>
      </c>
      <c r="AF128" s="97">
        <f>Juniori!AF32</f>
        <v>0</v>
      </c>
      <c r="AG128" s="97">
        <f>Juniori!AG32</f>
        <v>0</v>
      </c>
      <c r="AH128" s="97">
        <f>Juniori!AH32</f>
        <v>0</v>
      </c>
      <c r="AI128" s="97">
        <f>Juniori!AI32</f>
        <v>0</v>
      </c>
      <c r="AJ128" s="97">
        <f>Juniori!AJ32</f>
        <v>0</v>
      </c>
      <c r="AK128" s="97">
        <f>Juniori!AK32</f>
        <v>0</v>
      </c>
      <c r="AL128" s="97">
        <f>Juniori!AL32</f>
        <v>0</v>
      </c>
      <c r="AM128" s="97">
        <f>Juniori!AM32</f>
        <v>0</v>
      </c>
      <c r="AN128" s="97">
        <f>Juniori!AN32</f>
        <v>0</v>
      </c>
      <c r="AO128" s="97">
        <f>Juniori!AO32</f>
        <v>0</v>
      </c>
      <c r="AP128" s="97">
        <f>Juniori!AP32</f>
        <v>0</v>
      </c>
      <c r="AQ128" s="97">
        <f>Juniori!AQ32</f>
        <v>0</v>
      </c>
      <c r="AR128" s="97">
        <f>Juniori!AR32</f>
        <v>0</v>
      </c>
      <c r="AS128" s="97">
        <f>Juniori!AS32</f>
        <v>0</v>
      </c>
      <c r="AT128" s="97">
        <f>Juniori!AT32</f>
        <v>0</v>
      </c>
      <c r="AU128" s="97">
        <f>Juniori!AU32</f>
        <v>0</v>
      </c>
      <c r="AV128" s="97">
        <f>Juniori!AV32</f>
        <v>0</v>
      </c>
      <c r="AW128" s="97">
        <f>Juniori!AW32</f>
        <v>0</v>
      </c>
      <c r="AX128" s="97">
        <f>Juniori!AX32</f>
        <v>0</v>
      </c>
      <c r="AY128" s="97">
        <f>Juniori!AY32</f>
        <v>0</v>
      </c>
      <c r="AZ128" s="97">
        <f>Juniori!AZ32</f>
        <v>0</v>
      </c>
      <c r="BA128" s="97">
        <f>Juniori!BA32</f>
        <v>0</v>
      </c>
      <c r="BB128" s="97">
        <f>Juniori!BB32</f>
        <v>0</v>
      </c>
      <c r="BC128" s="97">
        <f>Juniori!BC32</f>
        <v>0</v>
      </c>
      <c r="BD128" s="97">
        <f>Juniori!BD32</f>
        <v>0</v>
      </c>
      <c r="BE128" s="97">
        <f>Juniori!BE32</f>
        <v>0</v>
      </c>
      <c r="BF128" s="97">
        <f>Juniori!BF32</f>
        <v>0</v>
      </c>
      <c r="BG128" s="97">
        <f>Juniori!BG32</f>
        <v>0</v>
      </c>
      <c r="BH128" s="97">
        <f>Juniori!BH32</f>
        <v>0</v>
      </c>
      <c r="BI128" s="97">
        <f>Juniori!BI32</f>
        <v>0</v>
      </c>
      <c r="BJ128" s="97">
        <f>Juniori!BJ32</f>
        <v>0</v>
      </c>
      <c r="BK128" s="97">
        <f>Juniori!BK32</f>
        <v>0</v>
      </c>
      <c r="BL128" s="97">
        <f>Juniori!BL32</f>
        <v>0</v>
      </c>
      <c r="BM128" s="97">
        <f>Juniori!BM32</f>
        <v>0</v>
      </c>
      <c r="BN128" s="97">
        <f>Juniori!BN32</f>
        <v>0</v>
      </c>
      <c r="BO128" s="97">
        <f>Juniori!BO32</f>
        <v>0</v>
      </c>
      <c r="BP128" s="97">
        <f>Juniori!BP32</f>
        <v>0</v>
      </c>
      <c r="BQ128" s="97">
        <f>Juniori!BQ32</f>
        <v>0</v>
      </c>
      <c r="BR128" s="97">
        <f>Juniori!BR32</f>
        <v>0</v>
      </c>
      <c r="BS128" s="97">
        <f>Juniori!BS32</f>
        <v>0</v>
      </c>
      <c r="BT128" s="97">
        <f>Juniori!BT32</f>
        <v>0</v>
      </c>
      <c r="BU128" s="97">
        <f>Juniori!BU32</f>
        <v>0</v>
      </c>
      <c r="BV128" s="97">
        <f>Juniori!BV32</f>
        <v>0</v>
      </c>
      <c r="BW128" s="97">
        <f>Juniori!BW32</f>
        <v>0</v>
      </c>
      <c r="BX128" s="97">
        <f>Juniori!BX32</f>
        <v>0</v>
      </c>
      <c r="BY128" s="97">
        <f>Juniori!BY32</f>
        <v>0</v>
      </c>
      <c r="BZ128" s="97">
        <f>Juniori!BZ32</f>
        <v>0</v>
      </c>
      <c r="CA128" s="97">
        <f>Juniori!CA32</f>
        <v>0</v>
      </c>
      <c r="CB128" s="97">
        <f>Juniori!CB32</f>
        <v>0</v>
      </c>
      <c r="CC128" s="97">
        <f>Juniori!CC32</f>
        <v>0</v>
      </c>
      <c r="CD128" s="97">
        <f>Juniori!CD32</f>
        <v>0</v>
      </c>
      <c r="CE128" s="97">
        <f>Juniori!CE32</f>
        <v>0</v>
      </c>
      <c r="CF128" s="97">
        <f>Juniori!CF32</f>
        <v>0</v>
      </c>
      <c r="CG128" s="97">
        <f>Juniori!CG32</f>
        <v>0</v>
      </c>
      <c r="CH128" s="97">
        <f>Juniori!CH32</f>
        <v>0</v>
      </c>
      <c r="CI128" s="97">
        <f>Juniori!CI32</f>
        <v>0</v>
      </c>
      <c r="CJ128" s="97">
        <f>Juniori!CJ32</f>
        <v>0</v>
      </c>
      <c r="CK128" s="97">
        <f>Juniori!CK32</f>
        <v>0</v>
      </c>
      <c r="CL128" s="97">
        <f>Juniori!CL32</f>
        <v>0</v>
      </c>
      <c r="CM128" s="97">
        <f>Juniori!CM32</f>
        <v>0</v>
      </c>
      <c r="CN128" s="97">
        <f>Juniori!CN32</f>
        <v>0</v>
      </c>
      <c r="CO128" s="97">
        <f>Juniori!CO32</f>
        <v>0</v>
      </c>
      <c r="CP128" s="97">
        <f>Juniori!CP32</f>
        <v>0</v>
      </c>
      <c r="CQ128" s="97">
        <f>Juniori!CQ32</f>
        <v>0</v>
      </c>
      <c r="CR128" s="97">
        <f>Juniori!CR32</f>
        <v>0</v>
      </c>
      <c r="CS128" s="97">
        <f>Juniori!CS32</f>
        <v>0</v>
      </c>
      <c r="CT128" s="97">
        <f>Juniori!CT32</f>
        <v>0</v>
      </c>
      <c r="CU128" s="97">
        <f>Juniori!CU32</f>
        <v>0</v>
      </c>
      <c r="CV128" s="97">
        <f>Juniori!CV32</f>
        <v>0</v>
      </c>
      <c r="CW128" s="97">
        <f>Juniori!CW32</f>
        <v>0</v>
      </c>
      <c r="CX128" s="97">
        <f>Juniori!CX32</f>
        <v>0</v>
      </c>
      <c r="CY128" s="97">
        <f>Juniori!CY32</f>
        <v>0</v>
      </c>
      <c r="CZ128" s="97">
        <f>Juniori!CZ32</f>
        <v>0</v>
      </c>
      <c r="DA128" s="97">
        <f>Juniori!DA32</f>
        <v>0</v>
      </c>
      <c r="DB128" s="97">
        <f>Juniori!DB32</f>
        <v>0</v>
      </c>
      <c r="DC128" s="97">
        <f>Juniori!DC32</f>
        <v>0</v>
      </c>
      <c r="DD128" s="97">
        <f>Juniori!DD32</f>
        <v>0</v>
      </c>
      <c r="DE128" s="97">
        <f>Juniori!DE32</f>
        <v>0</v>
      </c>
      <c r="DF128" s="97">
        <f>Juniori!DF32</f>
        <v>0</v>
      </c>
      <c r="DG128" s="97">
        <f>Juniori!DG32</f>
        <v>0</v>
      </c>
      <c r="DH128" s="97">
        <f>Juniori!DH32</f>
        <v>0</v>
      </c>
      <c r="DI128" s="97">
        <f>Juniori!DI32</f>
        <v>0</v>
      </c>
      <c r="DJ128" s="97">
        <f>Juniori!DJ32</f>
        <v>0</v>
      </c>
      <c r="DK128" s="97">
        <f>Juniori!DK32</f>
        <v>0</v>
      </c>
      <c r="DL128" s="97">
        <f>Juniori!DL32</f>
        <v>0</v>
      </c>
      <c r="DM128" s="97">
        <f>Juniori!DM32</f>
        <v>0</v>
      </c>
      <c r="DN128" s="97">
        <f>Juniori!DN32</f>
        <v>0</v>
      </c>
      <c r="DO128" s="97">
        <f>Juniori!DO32</f>
        <v>0</v>
      </c>
      <c r="DP128" s="97">
        <f>Juniori!DP32</f>
        <v>0</v>
      </c>
      <c r="DQ128" s="97">
        <f>Juniori!DQ32</f>
        <v>0</v>
      </c>
      <c r="DR128" s="97">
        <f>Juniori!DR32</f>
        <v>0</v>
      </c>
      <c r="DS128" s="97">
        <f>Juniori!DS32</f>
        <v>0</v>
      </c>
      <c r="DT128" s="97">
        <f>Juniori!DT32</f>
        <v>0</v>
      </c>
      <c r="DU128" s="97">
        <f>Juniori!DU32</f>
        <v>0</v>
      </c>
      <c r="DV128" s="97">
        <f>Juniori!DV32</f>
        <v>0</v>
      </c>
      <c r="DW128" s="97">
        <f>Juniori!DW32</f>
        <v>0</v>
      </c>
      <c r="DX128" s="97">
        <f>Juniori!DX32</f>
        <v>0</v>
      </c>
      <c r="DY128" s="97">
        <f>Juniori!DY32</f>
        <v>0</v>
      </c>
      <c r="DZ128" s="97">
        <f>Juniori!DZ32</f>
        <v>0</v>
      </c>
      <c r="EA128" s="97">
        <f>Juniori!EA32</f>
        <v>0</v>
      </c>
      <c r="EB128" s="97">
        <f>Juniori!EB32</f>
        <v>0</v>
      </c>
      <c r="EC128" s="97">
        <f>Juniori!EC32</f>
        <v>0</v>
      </c>
      <c r="ED128" s="97">
        <f>Juniori!ED32</f>
        <v>0</v>
      </c>
      <c r="EE128" s="97">
        <f>Juniori!EE32</f>
        <v>0</v>
      </c>
      <c r="EF128" s="97">
        <f>Juniori!EF32</f>
        <v>0</v>
      </c>
      <c r="EG128" s="97">
        <f>Juniori!EG32</f>
        <v>0</v>
      </c>
      <c r="EH128" s="97">
        <f>Juniori!EH32</f>
        <v>0</v>
      </c>
      <c r="EI128" s="97">
        <f>Juniori!EI32</f>
        <v>0</v>
      </c>
      <c r="EJ128" s="97">
        <f>Juniori!EJ32</f>
        <v>0</v>
      </c>
      <c r="EK128" s="97">
        <f>Juniori!EK32</f>
        <v>0</v>
      </c>
      <c r="EL128" s="97">
        <f>Juniori!EL32</f>
        <v>0</v>
      </c>
      <c r="EM128" s="97">
        <f>Juniori!EM32</f>
        <v>0</v>
      </c>
      <c r="EN128" s="97">
        <f>Juniori!EN32</f>
        <v>0</v>
      </c>
      <c r="EO128" s="97">
        <f>Juniori!EO32</f>
        <v>0</v>
      </c>
      <c r="EP128" s="97">
        <f>Juniori!EP32</f>
        <v>0</v>
      </c>
      <c r="EQ128" s="97">
        <f>Juniori!EQ32</f>
        <v>0</v>
      </c>
      <c r="ER128" s="97">
        <f>Juniori!ER32</f>
        <v>0</v>
      </c>
      <c r="ES128" s="97">
        <f>Juniori!ES32</f>
        <v>0</v>
      </c>
      <c r="ET128" s="97">
        <f>Juniori!ET32</f>
        <v>0</v>
      </c>
      <c r="EU128" s="97">
        <f>Juniori!EU32</f>
        <v>0</v>
      </c>
      <c r="EV128" s="97">
        <f>Juniori!EV32</f>
        <v>0</v>
      </c>
      <c r="EW128" s="97">
        <f>Juniori!EW32</f>
        <v>0</v>
      </c>
      <c r="EX128" s="97">
        <f>Juniori!EX32</f>
        <v>0</v>
      </c>
      <c r="EY128" s="97">
        <f>Juniori!EY32</f>
        <v>0</v>
      </c>
      <c r="EZ128" s="97">
        <f>Juniori!EZ32</f>
        <v>0</v>
      </c>
      <c r="FA128" s="97">
        <f>Juniori!FA32</f>
        <v>0</v>
      </c>
      <c r="FB128" s="97">
        <f>Juniori!FB32</f>
        <v>0</v>
      </c>
      <c r="FC128" s="97">
        <f>Juniori!FC32</f>
        <v>0</v>
      </c>
      <c r="FD128" s="97">
        <f>Juniori!FD32</f>
        <v>0</v>
      </c>
      <c r="FE128" s="97">
        <f>Juniori!FE32</f>
        <v>0</v>
      </c>
      <c r="FF128" s="97">
        <f>Juniori!FF32</f>
        <v>0</v>
      </c>
      <c r="FG128" s="97">
        <f>Juniori!FG32</f>
        <v>0</v>
      </c>
      <c r="FH128" s="97">
        <f>Juniori!FH32</f>
        <v>0</v>
      </c>
      <c r="FI128" s="97">
        <f>Juniori!FI32</f>
        <v>0</v>
      </c>
      <c r="FJ128" s="97">
        <f>Juniori!FJ32</f>
        <v>0</v>
      </c>
      <c r="FK128" s="97">
        <f>Juniori!FK32</f>
        <v>0</v>
      </c>
      <c r="FL128" s="97">
        <f>Juniori!FL32</f>
        <v>0</v>
      </c>
      <c r="FM128" s="97">
        <f>Juniori!FM32</f>
        <v>0</v>
      </c>
      <c r="FN128" s="97">
        <f>Juniori!FN32</f>
        <v>0</v>
      </c>
      <c r="FO128" s="97">
        <f>Juniori!FO32</f>
        <v>0</v>
      </c>
      <c r="FP128" s="97">
        <f>Juniori!FP32</f>
        <v>0</v>
      </c>
      <c r="FQ128" s="97">
        <f>Juniori!FQ32</f>
        <v>0</v>
      </c>
      <c r="FR128" s="97">
        <f>Juniori!FR32</f>
        <v>0</v>
      </c>
      <c r="FS128" s="97">
        <f>Juniori!FS32</f>
        <v>0</v>
      </c>
      <c r="FT128" s="97">
        <f>Juniori!FT32</f>
        <v>0</v>
      </c>
      <c r="FU128" s="97">
        <f>Juniori!FU32</f>
        <v>0</v>
      </c>
      <c r="FV128" s="97">
        <f>Juniori!FV32</f>
        <v>0</v>
      </c>
      <c r="FW128" s="97">
        <f>Juniori!FW32</f>
        <v>0</v>
      </c>
      <c r="FX128" s="97">
        <f>Juniori!FX32</f>
        <v>0</v>
      </c>
      <c r="FY128" s="97">
        <f>Juniori!FY32</f>
        <v>0</v>
      </c>
      <c r="FZ128" s="97">
        <f>Juniori!FZ32</f>
        <v>0</v>
      </c>
      <c r="GA128" s="97">
        <f>Juniori!GA32</f>
        <v>0</v>
      </c>
      <c r="GB128" s="97">
        <f>Juniori!GB32</f>
        <v>0</v>
      </c>
      <c r="GC128" s="97">
        <f>Juniori!GC32</f>
        <v>0</v>
      </c>
      <c r="GD128" s="97">
        <f>Juniori!GD32</f>
        <v>0</v>
      </c>
      <c r="GE128" s="97">
        <f>Juniori!GE32</f>
        <v>0</v>
      </c>
      <c r="GF128" s="97">
        <f>Juniori!GF32</f>
        <v>0</v>
      </c>
      <c r="GG128" s="97">
        <f>Juniori!GG32</f>
        <v>0</v>
      </c>
      <c r="GH128" s="97">
        <f>Juniori!GH32</f>
        <v>0</v>
      </c>
      <c r="GI128" s="97">
        <f>Juniori!GI32</f>
        <v>0</v>
      </c>
      <c r="GJ128" s="97">
        <f>Juniori!GJ32</f>
        <v>0</v>
      </c>
      <c r="GK128" s="97">
        <f>Juniori!GK32</f>
        <v>0</v>
      </c>
      <c r="GL128" s="97">
        <f>Juniori!GL32</f>
        <v>0</v>
      </c>
      <c r="GM128" s="97">
        <f>Juniori!GM32</f>
        <v>0</v>
      </c>
      <c r="GN128" s="97">
        <f>Juniori!GN32</f>
        <v>0</v>
      </c>
      <c r="GO128" s="97">
        <f>Juniori!GO32</f>
        <v>0</v>
      </c>
      <c r="GP128" s="97">
        <f>Juniori!GP32</f>
        <v>0</v>
      </c>
      <c r="GQ128" s="97">
        <f>Juniori!GQ32</f>
        <v>0</v>
      </c>
      <c r="GR128" s="97">
        <f>Juniori!GR32</f>
        <v>0</v>
      </c>
      <c r="GS128" s="97">
        <f>Juniori!GS32</f>
        <v>0</v>
      </c>
      <c r="GT128" s="97">
        <f>Juniori!GT32</f>
        <v>0</v>
      </c>
      <c r="GU128" s="97">
        <f>Juniori!GU32</f>
        <v>0</v>
      </c>
      <c r="GV128" s="97">
        <f>Juniori!GV32</f>
        <v>0</v>
      </c>
      <c r="GW128" s="97">
        <f>Juniori!GW32</f>
        <v>0</v>
      </c>
      <c r="GX128" s="97">
        <f>Juniori!GX32</f>
        <v>0</v>
      </c>
      <c r="GY128" s="97">
        <f>Juniori!GY32</f>
        <v>0</v>
      </c>
      <c r="GZ128" s="97">
        <f>Juniori!GZ32</f>
        <v>0</v>
      </c>
      <c r="HA128" s="97">
        <f>Juniori!HA32</f>
        <v>0</v>
      </c>
      <c r="HB128" s="97">
        <f>Juniori!HB32</f>
        <v>0</v>
      </c>
      <c r="HC128" s="97">
        <f>Juniori!HC32</f>
        <v>0</v>
      </c>
      <c r="HD128" s="97">
        <f>Juniori!HD32</f>
        <v>0</v>
      </c>
      <c r="HE128" s="97">
        <f>Juniori!HE32</f>
        <v>0</v>
      </c>
      <c r="HF128" s="97">
        <f>Juniori!HF32</f>
        <v>0</v>
      </c>
      <c r="HG128" s="97">
        <f>Juniori!HG32</f>
        <v>0</v>
      </c>
      <c r="HH128" s="97">
        <f>Juniori!HH32</f>
        <v>0</v>
      </c>
      <c r="HI128" s="97">
        <f>Juniori!HI32</f>
        <v>0</v>
      </c>
      <c r="HJ128" s="97">
        <f>Juniori!HJ32</f>
        <v>0</v>
      </c>
      <c r="HK128" s="97">
        <f>Juniori!HK32</f>
        <v>0</v>
      </c>
      <c r="HL128" s="97">
        <f>Juniori!HL32</f>
        <v>0</v>
      </c>
      <c r="HM128" s="97">
        <f>Juniori!HM32</f>
        <v>0</v>
      </c>
      <c r="HN128" s="97">
        <f>Juniori!HN32</f>
        <v>0</v>
      </c>
      <c r="HO128" s="97">
        <f>Juniori!HO32</f>
        <v>0</v>
      </c>
      <c r="HP128" s="97">
        <f>Juniori!HP32</f>
        <v>0</v>
      </c>
      <c r="HQ128" s="97">
        <f>Juniori!HQ32</f>
        <v>0</v>
      </c>
      <c r="HR128" s="97">
        <f>Juniori!HR32</f>
        <v>0</v>
      </c>
      <c r="HS128" s="97">
        <f>Juniori!HS32</f>
        <v>0</v>
      </c>
      <c r="HT128" s="97">
        <f>Juniori!HT32</f>
        <v>0</v>
      </c>
      <c r="HU128" s="97">
        <f>Juniori!HU32</f>
        <v>0</v>
      </c>
      <c r="HV128" s="97">
        <f>Juniori!HV32</f>
        <v>0</v>
      </c>
      <c r="HW128" s="97">
        <f>Juniori!HW32</f>
        <v>0</v>
      </c>
      <c r="HX128" s="97">
        <f>Juniori!HX32</f>
        <v>0</v>
      </c>
      <c r="HY128" s="97">
        <f>Juniori!HY32</f>
        <v>0</v>
      </c>
      <c r="HZ128" s="97">
        <f>Juniori!HZ32</f>
        <v>0</v>
      </c>
      <c r="IA128" s="97">
        <f>Juniori!IA32</f>
        <v>0</v>
      </c>
      <c r="IB128" s="97">
        <f>Juniori!IB32</f>
        <v>0</v>
      </c>
      <c r="IC128" s="97">
        <f>Juniori!IC32</f>
        <v>0</v>
      </c>
      <c r="ID128" s="97">
        <f>Juniori!ID32</f>
        <v>0</v>
      </c>
      <c r="IE128" s="97">
        <f>Juniori!IE32</f>
        <v>0</v>
      </c>
      <c r="IF128" s="97">
        <f>Juniori!IF32</f>
        <v>0</v>
      </c>
      <c r="IG128" s="97">
        <f>Juniori!IG32</f>
        <v>0</v>
      </c>
      <c r="IH128" s="97">
        <f>Juniori!IH32</f>
        <v>0</v>
      </c>
      <c r="II128" s="97">
        <f>Juniori!II32</f>
        <v>0</v>
      </c>
      <c r="IJ128" s="97">
        <f>Juniori!IJ32</f>
        <v>0</v>
      </c>
      <c r="IK128" s="97">
        <f>Juniori!IK32</f>
        <v>0</v>
      </c>
      <c r="IL128" s="97">
        <f>Juniori!IL32</f>
        <v>0</v>
      </c>
      <c r="IM128" s="97">
        <f>Juniori!IM32</f>
        <v>0</v>
      </c>
      <c r="IN128" s="97">
        <f>Juniori!IN32</f>
        <v>0</v>
      </c>
      <c r="IO128" s="97">
        <f>Juniori!IO32</f>
        <v>0</v>
      </c>
      <c r="IP128" s="97">
        <f>Juniori!IP32</f>
        <v>0</v>
      </c>
      <c r="IQ128" s="97">
        <f>Juniori!IQ32</f>
        <v>0</v>
      </c>
      <c r="IR128" s="97">
        <f>Juniori!IR32</f>
        <v>0</v>
      </c>
      <c r="IS128" s="97">
        <f>Juniori!IS32</f>
        <v>0</v>
      </c>
      <c r="IT128" s="97">
        <f>Juniori!IT32</f>
        <v>0</v>
      </c>
      <c r="IU128" s="97">
        <f>Juniori!IU32</f>
        <v>0</v>
      </c>
      <c r="IV128" s="97">
        <f>Juniori!IV32</f>
        <v>0</v>
      </c>
      <c r="IW128" s="97">
        <f>Juniori!IW32</f>
        <v>0</v>
      </c>
      <c r="IX128" s="97">
        <f>Juniori!IX32</f>
        <v>0</v>
      </c>
      <c r="IY128" s="97">
        <f>Juniori!IY32</f>
        <v>0</v>
      </c>
      <c r="IZ128" s="97">
        <f>Juniori!IZ32</f>
        <v>0</v>
      </c>
      <c r="JA128" s="97">
        <f>Juniori!JA32</f>
        <v>0</v>
      </c>
      <c r="JB128" s="97">
        <f>Juniori!JB32</f>
        <v>0</v>
      </c>
      <c r="JC128" s="97">
        <f>Juniori!JC32</f>
        <v>0</v>
      </c>
      <c r="JD128" s="97">
        <f>Juniori!JD32</f>
        <v>0</v>
      </c>
      <c r="JE128" s="97">
        <f>Juniori!JE32</f>
        <v>0</v>
      </c>
      <c r="JF128" s="97">
        <f>Juniori!JF32</f>
        <v>0</v>
      </c>
      <c r="JG128" s="97">
        <f>Juniori!JG32</f>
        <v>0</v>
      </c>
      <c r="JH128" s="97">
        <f>Juniori!JH32</f>
        <v>0</v>
      </c>
      <c r="JI128" s="97">
        <f>Juniori!JI32</f>
        <v>0</v>
      </c>
      <c r="JJ128" s="97">
        <f>Juniori!JJ32</f>
        <v>0</v>
      </c>
      <c r="JK128" s="97">
        <f>Juniori!JK32</f>
        <v>0</v>
      </c>
      <c r="JL128" s="97">
        <f>Juniori!JL32</f>
        <v>0</v>
      </c>
      <c r="JM128" s="97">
        <f>Juniori!JM32</f>
        <v>0</v>
      </c>
      <c r="JN128" s="97">
        <f>Juniori!JN32</f>
        <v>0</v>
      </c>
      <c r="JO128" s="97">
        <f>Juniori!JO32</f>
        <v>0</v>
      </c>
      <c r="JP128" s="97">
        <f>Juniori!JP32</f>
        <v>0</v>
      </c>
      <c r="JQ128" s="97">
        <f>Juniori!JQ32</f>
        <v>0</v>
      </c>
      <c r="JR128" s="97">
        <f>Juniori!JR32</f>
        <v>0</v>
      </c>
      <c r="JS128" s="97">
        <f>Juniori!JS32</f>
        <v>0</v>
      </c>
      <c r="JT128" s="97">
        <f>Juniori!JT32</f>
        <v>0</v>
      </c>
      <c r="JU128" s="97">
        <f>Juniori!JU32</f>
        <v>0</v>
      </c>
      <c r="JV128" s="97">
        <f>Juniori!JV32</f>
        <v>0</v>
      </c>
      <c r="JW128" s="97">
        <f>Juniori!JW32</f>
        <v>0</v>
      </c>
      <c r="JX128" s="97">
        <f>Juniori!JX32</f>
        <v>0</v>
      </c>
      <c r="JY128" s="97">
        <f>Juniori!JY32</f>
        <v>0</v>
      </c>
      <c r="JZ128" s="97">
        <f>Juniori!JZ32</f>
        <v>0</v>
      </c>
      <c r="KA128" s="97">
        <f>Juniori!KA32</f>
        <v>0</v>
      </c>
      <c r="KB128" s="97">
        <f>Juniori!KB32</f>
        <v>0</v>
      </c>
      <c r="KC128" s="97">
        <f>Juniori!KC32</f>
        <v>0</v>
      </c>
      <c r="KD128" s="97">
        <f>Juniori!KD32</f>
        <v>0</v>
      </c>
      <c r="KE128" s="97">
        <f>Juniori!KE32</f>
        <v>0</v>
      </c>
      <c r="KF128" s="97">
        <f>Juniori!KF32</f>
        <v>0</v>
      </c>
      <c r="KG128" s="97">
        <f>Juniori!KG32</f>
        <v>0</v>
      </c>
      <c r="KH128" s="97">
        <f>Juniori!KH32</f>
        <v>0</v>
      </c>
      <c r="KI128" s="97">
        <f>Juniori!KI32</f>
        <v>0</v>
      </c>
      <c r="KJ128" s="97">
        <f>Juniori!KJ32</f>
        <v>0</v>
      </c>
      <c r="KK128" s="97">
        <f>Juniori!KK32</f>
        <v>0</v>
      </c>
      <c r="KL128" s="97">
        <f>Juniori!KL32</f>
        <v>0</v>
      </c>
      <c r="KM128" s="97">
        <f>Juniori!KM32</f>
        <v>0</v>
      </c>
      <c r="KN128" s="97">
        <f>Juniori!KN32</f>
        <v>0</v>
      </c>
      <c r="KO128" s="97">
        <f>Juniori!KO32</f>
        <v>0</v>
      </c>
      <c r="KP128" s="97">
        <f>Juniori!KP32</f>
        <v>0</v>
      </c>
      <c r="KQ128" s="97">
        <f>Juniori!KQ32</f>
        <v>0</v>
      </c>
      <c r="KR128" s="97">
        <f>Juniori!KR32</f>
        <v>0</v>
      </c>
      <c r="KS128" s="97">
        <f>Juniori!KS32</f>
        <v>0</v>
      </c>
      <c r="KT128" s="97">
        <f>Juniori!KT32</f>
        <v>0</v>
      </c>
      <c r="KU128" s="97">
        <f>Juniori!KU32</f>
        <v>0</v>
      </c>
      <c r="KV128" s="97">
        <f>Juniori!KV32</f>
        <v>0</v>
      </c>
      <c r="KW128" s="97">
        <f>Juniori!KW32</f>
        <v>0</v>
      </c>
      <c r="KX128" s="97">
        <f>Juniori!KX32</f>
        <v>0</v>
      </c>
      <c r="KY128" s="97">
        <f>Juniori!KY32</f>
        <v>0</v>
      </c>
      <c r="KZ128" s="97">
        <f>Juniori!KZ32</f>
        <v>0</v>
      </c>
      <c r="LA128" s="97">
        <f>Juniori!LA32</f>
        <v>0</v>
      </c>
      <c r="LB128" s="97">
        <f>Juniori!LB32</f>
        <v>5</v>
      </c>
      <c r="LC128" s="97">
        <f>Juniori!LC32</f>
        <v>0</v>
      </c>
      <c r="LD128" s="97">
        <f>Juniori!LD32</f>
        <v>0</v>
      </c>
      <c r="LE128" s="97">
        <f>Juniori!LE32</f>
        <v>0</v>
      </c>
      <c r="LF128" s="97">
        <f>Juniori!LF32</f>
        <v>0</v>
      </c>
      <c r="LG128" s="97">
        <f>Juniori!LG32</f>
        <v>0</v>
      </c>
      <c r="LH128" s="97">
        <f>Juniori!LH32</f>
        <v>0</v>
      </c>
      <c r="LI128" s="97">
        <f>Juniori!LI32</f>
        <v>0</v>
      </c>
      <c r="LJ128" s="97">
        <f>Juniori!LJ32</f>
        <v>0</v>
      </c>
      <c r="LK128" s="97">
        <f>Juniori!LK32</f>
        <v>0</v>
      </c>
      <c r="LL128" s="97">
        <f>Juniori!LL32</f>
        <v>0</v>
      </c>
      <c r="LM128" s="97">
        <f>Juniori!LM32</f>
        <v>0</v>
      </c>
      <c r="LN128" s="97">
        <f>Juniori!LN32</f>
        <v>0</v>
      </c>
      <c r="LO128" s="97">
        <f>Juniori!LO32</f>
        <v>0</v>
      </c>
      <c r="LP128" s="97">
        <f>Juniori!LP32</f>
        <v>0</v>
      </c>
      <c r="LQ128" s="97">
        <f>Juniori!LQ32</f>
        <v>0</v>
      </c>
      <c r="LR128" s="97">
        <f>Juniori!LR32</f>
        <v>0</v>
      </c>
      <c r="LS128" s="97">
        <f>Juniori!LS32</f>
        <v>0</v>
      </c>
      <c r="LT128" s="97">
        <f>Juniori!LT32</f>
        <v>0</v>
      </c>
      <c r="LU128" s="97">
        <f>Juniori!LU32</f>
        <v>0</v>
      </c>
      <c r="LV128" s="97">
        <f>Juniori!LV32</f>
        <v>0</v>
      </c>
      <c r="LW128" s="97">
        <f>Juniori!LW32</f>
        <v>0</v>
      </c>
      <c r="LX128" s="97">
        <f>Juniori!LX32</f>
        <v>0</v>
      </c>
      <c r="LY128" s="97">
        <f>Juniori!LY32</f>
        <v>0</v>
      </c>
      <c r="LZ128" s="97">
        <f>Juniori!LZ32</f>
        <v>0</v>
      </c>
      <c r="MA128" s="97">
        <f>Juniori!MA32</f>
        <v>0</v>
      </c>
      <c r="MB128" s="97">
        <f>Juniori!MB32</f>
        <v>0</v>
      </c>
      <c r="MC128" s="97">
        <f>Juniori!MC32</f>
        <v>0</v>
      </c>
      <c r="MD128" s="97">
        <f>Juniori!MD32</f>
        <v>0</v>
      </c>
      <c r="ME128" s="97">
        <f>Juniori!ME32</f>
        <v>0</v>
      </c>
      <c r="MF128" s="97">
        <f>Juniori!MF32</f>
        <v>0</v>
      </c>
      <c r="MG128" s="97">
        <f>Juniori!MG32</f>
        <v>0</v>
      </c>
      <c r="MH128" s="97">
        <f>Juniori!MH32</f>
        <v>0</v>
      </c>
      <c r="MI128" s="97">
        <f>Juniori!MI32</f>
        <v>0</v>
      </c>
      <c r="MJ128" s="97">
        <f>Juniori!MJ32</f>
        <v>0</v>
      </c>
      <c r="MK128" s="97">
        <f>Juniori!MK32</f>
        <v>0</v>
      </c>
      <c r="ML128" s="97">
        <f>Juniori!ML32</f>
        <v>0</v>
      </c>
      <c r="MM128" s="97">
        <f>Juniori!MM32</f>
        <v>0</v>
      </c>
      <c r="MN128" s="97">
        <f>Juniori!MN32</f>
        <v>0</v>
      </c>
      <c r="MO128" s="97">
        <f>Juniori!MO32</f>
        <v>0</v>
      </c>
      <c r="MP128" s="97">
        <f>Juniori!MP32</f>
        <v>0</v>
      </c>
      <c r="MQ128" s="97">
        <f>Juniori!MQ32</f>
        <v>0</v>
      </c>
      <c r="MR128" s="97">
        <f>Juniori!MR32</f>
        <v>0</v>
      </c>
      <c r="MS128" s="97">
        <f>Juniori!MS32</f>
        <v>0</v>
      </c>
      <c r="MT128" s="97">
        <f>Juniori!MT32</f>
        <v>0</v>
      </c>
      <c r="MU128" s="97">
        <f>Juniori!MU32</f>
        <v>0</v>
      </c>
      <c r="MV128" s="97">
        <f>Juniori!MV32</f>
        <v>0</v>
      </c>
      <c r="MW128" s="97">
        <f>Juniori!MW32</f>
        <v>0</v>
      </c>
      <c r="MX128" s="97">
        <f>Juniori!MX32</f>
        <v>0</v>
      </c>
      <c r="MY128" s="97">
        <f>Juniori!MY32</f>
        <v>0</v>
      </c>
      <c r="MZ128" s="97">
        <f>Juniori!MZ32</f>
        <v>0</v>
      </c>
      <c r="NA128" s="97">
        <f>Juniori!NA32</f>
        <v>0</v>
      </c>
      <c r="NB128" s="97">
        <f>Juniori!NB32</f>
        <v>0</v>
      </c>
      <c r="NC128" s="97">
        <f>Juniori!NC32</f>
        <v>0</v>
      </c>
      <c r="ND128" s="97">
        <f>Juniori!ND32</f>
        <v>0</v>
      </c>
      <c r="NE128" s="97">
        <f>Juniori!NE32</f>
        <v>0</v>
      </c>
      <c r="NF128" s="97">
        <f>Juniori!NF32</f>
        <v>0</v>
      </c>
      <c r="NG128" s="97">
        <f>Juniori!NG32</f>
        <v>0</v>
      </c>
      <c r="NH128" s="97">
        <f>Juniori!NH32</f>
        <v>0</v>
      </c>
      <c r="NI128" s="97">
        <f>Juniori!NI32</f>
        <v>0</v>
      </c>
      <c r="NJ128" s="97">
        <f>Juniori!NJ32</f>
        <v>0</v>
      </c>
      <c r="NK128" s="97">
        <f>Juniori!NK32</f>
        <v>0</v>
      </c>
      <c r="NL128" s="97">
        <f>Juniori!NL32</f>
        <v>0</v>
      </c>
      <c r="NM128" s="97">
        <f>Juniori!NM32</f>
        <v>0</v>
      </c>
      <c r="NN128" s="97">
        <f>Juniori!NN32</f>
        <v>0</v>
      </c>
      <c r="NO128" s="97">
        <f>Juniori!NO32</f>
        <v>0</v>
      </c>
      <c r="NP128" s="97">
        <f>Juniori!NP32</f>
        <v>0</v>
      </c>
      <c r="NQ128" s="97">
        <f>Juniori!NQ32</f>
        <v>0</v>
      </c>
      <c r="NR128" s="97">
        <f>Juniori!NR32</f>
        <v>0</v>
      </c>
      <c r="NS128" s="97">
        <f>Juniori!NS32</f>
        <v>0</v>
      </c>
      <c r="NT128" s="97">
        <f>Juniori!NT32</f>
        <v>0</v>
      </c>
      <c r="NU128" s="97">
        <f>Juniori!NU32</f>
        <v>0</v>
      </c>
      <c r="NV128" s="97">
        <f>Juniori!NV32</f>
        <v>0</v>
      </c>
      <c r="NW128" s="97">
        <f>Juniori!NW32</f>
        <v>0</v>
      </c>
      <c r="NX128" s="97">
        <f>Juniori!NX32</f>
        <v>0</v>
      </c>
      <c r="NY128" s="97">
        <f>Juniori!NY32</f>
        <v>0</v>
      </c>
      <c r="NZ128" s="97">
        <f>Juniori!NZ32</f>
        <v>0</v>
      </c>
      <c r="OA128" s="97">
        <f>Juniori!OA32</f>
        <v>0</v>
      </c>
      <c r="OB128" s="97">
        <f>Juniori!OB32</f>
        <v>0</v>
      </c>
      <c r="OC128" s="97">
        <f>Juniori!OC32</f>
        <v>0</v>
      </c>
      <c r="OD128" s="97">
        <f>Juniori!OD32</f>
        <v>0</v>
      </c>
      <c r="OE128" s="97">
        <f>Juniori!OE32</f>
        <v>0</v>
      </c>
      <c r="OF128" s="97">
        <f>Juniori!OF32</f>
        <v>0</v>
      </c>
      <c r="OG128" s="97">
        <f>Juniori!OG32</f>
        <v>0</v>
      </c>
      <c r="OH128" s="97">
        <f>Juniori!OH32</f>
        <v>0</v>
      </c>
      <c r="OI128" s="97">
        <f>Juniori!OI32</f>
        <v>0</v>
      </c>
      <c r="OJ128" s="97">
        <f>Juniori!OJ32</f>
        <v>0</v>
      </c>
      <c r="OK128" s="97">
        <f>Juniori!OK32</f>
        <v>0</v>
      </c>
      <c r="OL128" s="97">
        <f>Juniori!OL32</f>
        <v>0</v>
      </c>
      <c r="OM128" s="97">
        <f>Juniori!OM32</f>
        <v>0</v>
      </c>
      <c r="ON128" s="97">
        <f>Juniori!ON32</f>
        <v>0</v>
      </c>
      <c r="OO128" s="97">
        <f>Juniori!OO32</f>
        <v>0</v>
      </c>
      <c r="OP128" s="97">
        <f>Juniori!OP32</f>
        <v>0</v>
      </c>
      <c r="OQ128" s="97">
        <f>Juniori!OQ32</f>
        <v>0</v>
      </c>
      <c r="OR128" s="97">
        <f>Juniori!OR32</f>
        <v>0</v>
      </c>
      <c r="OS128" s="97">
        <f>Juniori!OS32</f>
        <v>0</v>
      </c>
      <c r="OT128" s="97">
        <f>Juniori!OT32</f>
        <v>0</v>
      </c>
      <c r="OU128" s="97">
        <f>Juniori!OU32</f>
        <v>0</v>
      </c>
      <c r="OV128" s="97">
        <f>Juniori!OV32</f>
        <v>0</v>
      </c>
      <c r="OW128" s="97">
        <f>Juniori!OW32</f>
        <v>0</v>
      </c>
      <c r="OX128" s="97">
        <f>Juniori!OX32</f>
        <v>0</v>
      </c>
      <c r="OY128" s="97">
        <f>Juniori!OY32</f>
        <v>0</v>
      </c>
      <c r="OZ128" s="97">
        <f>Juniori!OZ32</f>
        <v>0</v>
      </c>
      <c r="PA128" s="97">
        <f>Juniori!PA32</f>
        <v>0</v>
      </c>
      <c r="PB128" s="97">
        <f>Juniori!PB32</f>
        <v>0</v>
      </c>
      <c r="PC128" s="97">
        <f>Juniori!PC32</f>
        <v>0</v>
      </c>
      <c r="PD128" s="97">
        <f>Juniori!PD32</f>
        <v>0</v>
      </c>
      <c r="PE128" s="97">
        <f>Juniori!PE32</f>
        <v>0</v>
      </c>
      <c r="PF128" s="97">
        <f>Juniori!PF32</f>
        <v>0</v>
      </c>
      <c r="PG128" s="97">
        <f>Juniori!PG32</f>
        <v>0</v>
      </c>
      <c r="PH128" s="97">
        <f>Juniori!PH32</f>
        <v>0</v>
      </c>
      <c r="PI128" s="97">
        <f>Juniori!PI32</f>
        <v>0</v>
      </c>
      <c r="PJ128" s="97">
        <f>Juniori!PJ32</f>
        <v>0</v>
      </c>
      <c r="PK128" s="97">
        <f>Juniori!PK32</f>
        <v>0</v>
      </c>
      <c r="PL128" s="97">
        <f>Juniori!PL32</f>
        <v>0</v>
      </c>
      <c r="PM128" s="97">
        <f>Juniori!PM32</f>
        <v>0</v>
      </c>
      <c r="PN128" s="97">
        <f>Juniori!PN32</f>
        <v>0</v>
      </c>
      <c r="PO128" s="97">
        <f>Juniori!PO32</f>
        <v>0</v>
      </c>
      <c r="PP128" s="97">
        <f>Juniori!PP32</f>
        <v>0</v>
      </c>
      <c r="PQ128" s="97">
        <f>Juniori!PQ32</f>
        <v>0</v>
      </c>
      <c r="PR128" s="97">
        <f>Juniori!PR32</f>
        <v>0</v>
      </c>
      <c r="PS128" s="97">
        <f>Juniori!PS32</f>
        <v>0</v>
      </c>
      <c r="PT128" s="97">
        <f>Juniori!PT32</f>
        <v>0</v>
      </c>
      <c r="PU128" s="97">
        <f>Juniori!PU32</f>
        <v>0</v>
      </c>
      <c r="PV128" s="97">
        <f>Juniori!PV32</f>
        <v>0</v>
      </c>
      <c r="PW128" s="97">
        <f>Juniori!PW32</f>
        <v>0</v>
      </c>
      <c r="PX128" s="97">
        <f>Juniori!PX32</f>
        <v>0</v>
      </c>
      <c r="PY128" s="97">
        <f>Juniori!PY32</f>
        <v>0</v>
      </c>
      <c r="PZ128" s="97">
        <f>Juniori!PZ32</f>
        <v>0</v>
      </c>
      <c r="QA128" s="97">
        <f>Juniori!QA32</f>
        <v>0</v>
      </c>
      <c r="QB128" s="97">
        <f>Juniori!QB32</f>
        <v>0</v>
      </c>
      <c r="QC128" s="97">
        <f>Juniori!QC32</f>
        <v>0</v>
      </c>
      <c r="QD128" s="97">
        <f>Juniori!QD32</f>
        <v>0</v>
      </c>
      <c r="QE128" s="97">
        <f>Juniori!QE32</f>
        <v>0</v>
      </c>
      <c r="QF128" s="97">
        <f>Juniori!QF32</f>
        <v>0</v>
      </c>
      <c r="QG128" s="97">
        <f>Juniori!QG32</f>
        <v>0</v>
      </c>
      <c r="QH128" s="97">
        <f>Juniori!QH32</f>
        <v>0</v>
      </c>
      <c r="QI128" s="97">
        <f>Juniori!QI32</f>
        <v>0</v>
      </c>
      <c r="QJ128" s="97">
        <f>Juniori!QJ32</f>
        <v>0</v>
      </c>
      <c r="QK128" s="97">
        <f>Juniori!QK32</f>
        <v>0</v>
      </c>
      <c r="QL128" s="97">
        <f>Juniori!QL32</f>
        <v>0</v>
      </c>
      <c r="QM128" s="97">
        <f>Juniori!QM32</f>
        <v>0</v>
      </c>
      <c r="QN128" s="97">
        <f>Juniori!QN32</f>
        <v>0</v>
      </c>
      <c r="QO128" s="97">
        <f>Juniori!QO32</f>
        <v>0</v>
      </c>
      <c r="QP128" s="97">
        <f>Juniori!QP32</f>
        <v>0</v>
      </c>
      <c r="QQ128" s="97">
        <f>Juniori!QQ32</f>
        <v>0</v>
      </c>
      <c r="QR128" s="97">
        <f>Juniori!QR32</f>
        <v>0</v>
      </c>
      <c r="QS128" s="97">
        <f>Juniori!QS32</f>
        <v>0</v>
      </c>
      <c r="QT128" s="97">
        <f>Juniori!QT32</f>
        <v>0</v>
      </c>
      <c r="QU128" s="97">
        <f>Juniori!QU32</f>
        <v>0</v>
      </c>
      <c r="QV128" s="97">
        <f>Juniori!QV32</f>
        <v>0</v>
      </c>
      <c r="QW128" s="97">
        <f>Juniori!QW32</f>
        <v>0</v>
      </c>
      <c r="QX128" s="97">
        <f>Juniori!QX32</f>
        <v>0</v>
      </c>
      <c r="QY128" s="97">
        <f>Juniori!QY32</f>
        <v>0</v>
      </c>
      <c r="QZ128" s="97">
        <f>Juniori!QZ32</f>
        <v>0</v>
      </c>
      <c r="RA128" s="97">
        <f>Juniori!RA32</f>
        <v>0</v>
      </c>
      <c r="RB128" s="97">
        <f>Juniori!RB32</f>
        <v>0</v>
      </c>
      <c r="RC128" s="97">
        <f>Juniori!RC32</f>
        <v>0</v>
      </c>
      <c r="RD128" s="97">
        <f>Juniori!RD32</f>
        <v>0</v>
      </c>
      <c r="RE128" s="97">
        <f>Juniori!RE32</f>
        <v>0</v>
      </c>
      <c r="RF128" s="97">
        <f>Juniori!RF32</f>
        <v>0</v>
      </c>
      <c r="RG128" s="97">
        <f>Juniori!RG32</f>
        <v>0</v>
      </c>
      <c r="RH128" s="97">
        <f>Juniori!RH32</f>
        <v>0</v>
      </c>
      <c r="RI128" s="97">
        <f>Juniori!RI32</f>
        <v>0</v>
      </c>
      <c r="RJ128" s="97">
        <f>Juniori!RJ32</f>
        <v>0</v>
      </c>
      <c r="RK128" s="97">
        <f>Juniori!RK32</f>
        <v>0</v>
      </c>
      <c r="RL128" s="97">
        <f>Juniori!RL32</f>
        <v>0</v>
      </c>
      <c r="RM128" s="97">
        <f>Juniori!RM32</f>
        <v>0</v>
      </c>
      <c r="RN128" s="97">
        <f>Juniori!RN32</f>
        <v>0</v>
      </c>
      <c r="RO128" s="97">
        <f>Juniori!RO32</f>
        <v>0</v>
      </c>
      <c r="RP128" s="97">
        <f>Juniori!RP32</f>
        <v>0</v>
      </c>
      <c r="RQ128" s="97">
        <f>Juniori!RQ32</f>
        <v>0</v>
      </c>
      <c r="RR128" s="97">
        <f>Juniori!RR32</f>
        <v>0</v>
      </c>
      <c r="RS128" s="97">
        <f>Juniori!RS32</f>
        <v>0</v>
      </c>
      <c r="RT128" s="97">
        <f>Juniori!RT32</f>
        <v>0</v>
      </c>
      <c r="RU128" s="97">
        <f>Juniori!RU32</f>
        <v>0</v>
      </c>
      <c r="RV128" s="97">
        <f>Juniori!RV32</f>
        <v>0</v>
      </c>
      <c r="RW128" s="97">
        <f>Juniori!RW32</f>
        <v>0</v>
      </c>
      <c r="RX128" s="97">
        <f>Juniori!RX32</f>
        <v>0</v>
      </c>
      <c r="RY128" s="97">
        <f>Juniori!RY32</f>
        <v>0</v>
      </c>
      <c r="RZ128" s="97">
        <f>Juniori!RZ32</f>
        <v>0</v>
      </c>
      <c r="SA128" s="97">
        <f>Juniori!SA32</f>
        <v>0</v>
      </c>
      <c r="SB128" s="97">
        <f>Juniori!SB32</f>
        <v>0</v>
      </c>
      <c r="SC128" s="97">
        <f>Juniori!SC32</f>
        <v>0</v>
      </c>
      <c r="SD128" s="97">
        <f>Juniori!SD32</f>
        <v>0</v>
      </c>
      <c r="SE128" s="97">
        <f>Juniori!SE32</f>
        <v>0</v>
      </c>
      <c r="SF128" s="97">
        <f>Juniori!SF32</f>
        <v>0</v>
      </c>
      <c r="SG128" s="97">
        <f>Juniori!SG32</f>
        <v>0</v>
      </c>
      <c r="SH128" s="97">
        <f>Juniori!SH32</f>
        <v>0</v>
      </c>
      <c r="SI128" s="97">
        <f>Juniori!SI32</f>
        <v>0</v>
      </c>
      <c r="SJ128" s="97">
        <f>Juniori!SJ32</f>
        <v>0</v>
      </c>
      <c r="SK128" s="97">
        <f>Juniori!SK32</f>
        <v>0</v>
      </c>
      <c r="SL128" s="97">
        <f>Juniori!SL32</f>
        <v>0</v>
      </c>
      <c r="SM128" s="97">
        <f>Juniori!SM32</f>
        <v>0</v>
      </c>
      <c r="SN128" s="97">
        <f>Juniori!SN32</f>
        <v>0</v>
      </c>
      <c r="SO128" s="97">
        <f>Juniori!SO32</f>
        <v>0</v>
      </c>
      <c r="SP128" s="97">
        <f>Juniori!SP32</f>
        <v>0</v>
      </c>
      <c r="SQ128" s="97">
        <f>Juniori!SQ32</f>
        <v>0</v>
      </c>
      <c r="SR128" s="97">
        <f>Juniori!SR32</f>
        <v>0</v>
      </c>
      <c r="SS128" s="97">
        <f>Juniori!SS32</f>
        <v>0</v>
      </c>
      <c r="ST128" s="97">
        <f>Juniori!ST32</f>
        <v>0</v>
      </c>
      <c r="SU128" s="97">
        <f>Juniori!SU32</f>
        <v>0</v>
      </c>
      <c r="SV128" s="97">
        <f>Juniori!SV32</f>
        <v>0</v>
      </c>
      <c r="SW128" s="97">
        <f>Juniori!SW32</f>
        <v>0</v>
      </c>
      <c r="SX128" s="97">
        <f>Juniori!SX32</f>
        <v>0</v>
      </c>
      <c r="SY128" s="97">
        <f>Juniori!SY32</f>
        <v>0</v>
      </c>
      <c r="SZ128" s="97">
        <f>Juniori!SZ32</f>
        <v>0</v>
      </c>
      <c r="TA128" s="97">
        <f>Juniori!TA32</f>
        <v>0</v>
      </c>
      <c r="TB128" s="97">
        <f>Juniori!TB32</f>
        <v>0</v>
      </c>
    </row>
    <row r="129" spans="1:522" s="1" customFormat="1" ht="18" customHeight="1" x14ac:dyDescent="0.2">
      <c r="A129" s="12"/>
      <c r="B129" s="11" t="s">
        <v>135</v>
      </c>
      <c r="C129" s="1">
        <v>11709</v>
      </c>
      <c r="D129" s="1">
        <v>2018</v>
      </c>
      <c r="E129" t="s">
        <v>52</v>
      </c>
      <c r="F129" s="1">
        <v>3057</v>
      </c>
      <c r="G129" s="1" t="s">
        <v>95</v>
      </c>
      <c r="H129" t="s">
        <v>53</v>
      </c>
      <c r="I129" s="1">
        <f>SUM(K129:TB129)</f>
        <v>5</v>
      </c>
      <c r="J129" s="12">
        <f>Tabuľka4[[#This Row],[Stĺpec9]]</f>
        <v>5</v>
      </c>
      <c r="K129" s="97">
        <f>Seniori!K64</f>
        <v>0</v>
      </c>
      <c r="L129" s="97">
        <f>Seniori!L64</f>
        <v>0</v>
      </c>
      <c r="M129" s="97">
        <f>Seniori!M64</f>
        <v>0</v>
      </c>
      <c r="N129" s="97">
        <f>Seniori!N64</f>
        <v>0</v>
      </c>
      <c r="O129" s="97">
        <f>Seniori!O64</f>
        <v>0</v>
      </c>
      <c r="P129" s="97">
        <f>Seniori!P64</f>
        <v>0</v>
      </c>
      <c r="Q129" s="97">
        <f>Seniori!Q64</f>
        <v>0</v>
      </c>
      <c r="R129" s="97">
        <f>Seniori!R64</f>
        <v>0</v>
      </c>
      <c r="S129" s="97">
        <f>Seniori!S64</f>
        <v>0</v>
      </c>
      <c r="T129" s="97">
        <f>Seniori!T64</f>
        <v>0</v>
      </c>
      <c r="U129" s="97">
        <f>Seniori!U64</f>
        <v>0</v>
      </c>
      <c r="V129" s="97">
        <f>Seniori!V64</f>
        <v>0</v>
      </c>
      <c r="W129" s="97">
        <f>Seniori!W64</f>
        <v>0</v>
      </c>
      <c r="X129" s="97">
        <f>Seniori!X64</f>
        <v>0</v>
      </c>
      <c r="Y129" s="97">
        <f>Seniori!Y64</f>
        <v>0</v>
      </c>
      <c r="Z129" s="97">
        <f>Seniori!Z64</f>
        <v>0</v>
      </c>
      <c r="AA129" s="97">
        <f>Seniori!AA64</f>
        <v>0</v>
      </c>
      <c r="AB129" s="97">
        <f>Seniori!AB64</f>
        <v>0</v>
      </c>
      <c r="AC129" s="97">
        <f>Seniori!AC64</f>
        <v>0</v>
      </c>
      <c r="AD129" s="97">
        <f>Seniori!AD64</f>
        <v>0</v>
      </c>
      <c r="AE129" s="97">
        <f>Seniori!AE64</f>
        <v>0</v>
      </c>
      <c r="AF129" s="97">
        <f>Seniori!AF64</f>
        <v>0</v>
      </c>
      <c r="AG129" s="97">
        <f>Seniori!AG64</f>
        <v>0</v>
      </c>
      <c r="AH129" s="97">
        <f>Seniori!AH64</f>
        <v>0</v>
      </c>
      <c r="AI129" s="97">
        <f>Seniori!AI64</f>
        <v>0</v>
      </c>
      <c r="AJ129" s="97">
        <f>Seniori!AJ64</f>
        <v>0</v>
      </c>
      <c r="AK129" s="97">
        <f>Seniori!AK64</f>
        <v>0</v>
      </c>
      <c r="AL129" s="97">
        <f>Seniori!AL64</f>
        <v>0</v>
      </c>
      <c r="AM129" s="97">
        <f>Seniori!AM64</f>
        <v>0</v>
      </c>
      <c r="AN129" s="97">
        <f>Seniori!AN64</f>
        <v>0</v>
      </c>
      <c r="AO129" s="97">
        <f>Seniori!AO64</f>
        <v>0</v>
      </c>
      <c r="AP129" s="97">
        <f>Seniori!AP64</f>
        <v>0</v>
      </c>
      <c r="AQ129" s="97">
        <f>Seniori!AQ64</f>
        <v>0</v>
      </c>
      <c r="AR129" s="97">
        <f>Seniori!AR64</f>
        <v>0</v>
      </c>
      <c r="AS129" s="97">
        <f>Seniori!AS64</f>
        <v>0</v>
      </c>
      <c r="AT129" s="97">
        <f>Seniori!AT64</f>
        <v>0</v>
      </c>
      <c r="AU129" s="97">
        <f>Seniori!AU64</f>
        <v>0</v>
      </c>
      <c r="AV129" s="97">
        <f>Seniori!AV64</f>
        <v>0</v>
      </c>
      <c r="AW129" s="97">
        <f>Seniori!AW64</f>
        <v>0</v>
      </c>
      <c r="AX129" s="97">
        <f>Seniori!AX64</f>
        <v>0</v>
      </c>
      <c r="AY129" s="97">
        <f>Seniori!AY64</f>
        <v>0</v>
      </c>
      <c r="AZ129" s="97">
        <f>Seniori!AZ64</f>
        <v>0</v>
      </c>
      <c r="BA129" s="97">
        <f>Seniori!BA64</f>
        <v>0</v>
      </c>
      <c r="BB129" s="97">
        <f>Seniori!BB64</f>
        <v>0</v>
      </c>
      <c r="BC129" s="97">
        <f>Seniori!BC64</f>
        <v>0</v>
      </c>
      <c r="BD129" s="97">
        <f>Seniori!BD64</f>
        <v>0</v>
      </c>
      <c r="BE129" s="97">
        <f>Seniori!BE64</f>
        <v>0</v>
      </c>
      <c r="BF129" s="97">
        <f>Seniori!BF64</f>
        <v>0</v>
      </c>
      <c r="BG129" s="97">
        <f>Seniori!BG64</f>
        <v>0</v>
      </c>
      <c r="BH129" s="97">
        <f>Seniori!BH64</f>
        <v>0</v>
      </c>
      <c r="BI129" s="97">
        <f>Seniori!BI64</f>
        <v>0</v>
      </c>
      <c r="BJ129" s="97">
        <f>Seniori!BJ64</f>
        <v>0</v>
      </c>
      <c r="BK129" s="97">
        <f>Seniori!BK64</f>
        <v>0</v>
      </c>
      <c r="BL129" s="97">
        <f>Seniori!BL64</f>
        <v>0</v>
      </c>
      <c r="BM129" s="97">
        <f>Seniori!BM64</f>
        <v>0</v>
      </c>
      <c r="BN129" s="97">
        <f>Seniori!BN64</f>
        <v>0</v>
      </c>
      <c r="BO129" s="97">
        <f>Seniori!BO64</f>
        <v>0</v>
      </c>
      <c r="BP129" s="97">
        <f>Seniori!BP64</f>
        <v>0</v>
      </c>
      <c r="BQ129" s="97">
        <f>Seniori!BQ64</f>
        <v>0</v>
      </c>
      <c r="BR129" s="97">
        <f>Seniori!BR64</f>
        <v>0</v>
      </c>
      <c r="BS129" s="97">
        <f>Seniori!BS64</f>
        <v>0</v>
      </c>
      <c r="BT129" s="97">
        <f>Seniori!BT64</f>
        <v>0</v>
      </c>
      <c r="BU129" s="97">
        <f>Seniori!BU64</f>
        <v>0</v>
      </c>
      <c r="BV129" s="97">
        <f>Seniori!BV64</f>
        <v>0</v>
      </c>
      <c r="BW129" s="97">
        <f>Seniori!BW64</f>
        <v>0</v>
      </c>
      <c r="BX129" s="97">
        <f>Seniori!BX64</f>
        <v>0</v>
      </c>
      <c r="BY129" s="97">
        <f>Seniori!BY64</f>
        <v>0</v>
      </c>
      <c r="BZ129" s="97">
        <f>Seniori!BZ64</f>
        <v>0</v>
      </c>
      <c r="CA129" s="97">
        <f>Seniori!CA64</f>
        <v>0</v>
      </c>
      <c r="CB129" s="97">
        <f>Seniori!CB64</f>
        <v>0</v>
      </c>
      <c r="CC129" s="97">
        <f>Seniori!CC64</f>
        <v>0</v>
      </c>
      <c r="CD129" s="97">
        <f>Seniori!CD64</f>
        <v>0</v>
      </c>
      <c r="CE129" s="97">
        <f>Seniori!CE64</f>
        <v>0</v>
      </c>
      <c r="CF129" s="97">
        <f>Seniori!CF64</f>
        <v>0</v>
      </c>
      <c r="CG129" s="97">
        <f>Seniori!CG64</f>
        <v>0</v>
      </c>
      <c r="CH129" s="97">
        <f>Seniori!CH64</f>
        <v>0</v>
      </c>
      <c r="CI129" s="97">
        <f>Seniori!CI64</f>
        <v>0</v>
      </c>
      <c r="CJ129" s="97">
        <f>Seniori!CJ64</f>
        <v>0</v>
      </c>
      <c r="CK129" s="97">
        <f>Seniori!CK64</f>
        <v>0</v>
      </c>
      <c r="CL129" s="97">
        <f>Seniori!CL64</f>
        <v>0</v>
      </c>
      <c r="CM129" s="97">
        <f>Seniori!CM64</f>
        <v>0</v>
      </c>
      <c r="CN129" s="97">
        <f>Seniori!CN64</f>
        <v>0</v>
      </c>
      <c r="CO129" s="97">
        <f>Seniori!CO64</f>
        <v>0</v>
      </c>
      <c r="CP129" s="97">
        <f>Seniori!CP64</f>
        <v>0</v>
      </c>
      <c r="CQ129" s="97">
        <f>Seniori!CQ64</f>
        <v>0</v>
      </c>
      <c r="CR129" s="97">
        <f>Seniori!CR64</f>
        <v>0</v>
      </c>
      <c r="CS129" s="97">
        <f>Seniori!CS64</f>
        <v>0</v>
      </c>
      <c r="CT129" s="97">
        <f>Seniori!CT64</f>
        <v>0</v>
      </c>
      <c r="CU129" s="97">
        <f>Seniori!CU64</f>
        <v>0</v>
      </c>
      <c r="CV129" s="97">
        <f>Seniori!CV64</f>
        <v>0</v>
      </c>
      <c r="CW129" s="97" t="str">
        <f>Seniori!CW64</f>
        <v>o</v>
      </c>
      <c r="CX129" s="97">
        <f>Seniori!CX64</f>
        <v>0</v>
      </c>
      <c r="CY129" s="97">
        <f>Seniori!CY64</f>
        <v>0</v>
      </c>
      <c r="CZ129" s="97">
        <f>Seniori!CZ64</f>
        <v>0</v>
      </c>
      <c r="DA129" s="97">
        <f>Seniori!DA64</f>
        <v>0</v>
      </c>
      <c r="DB129" s="97">
        <f>Seniori!DB64</f>
        <v>0</v>
      </c>
      <c r="DC129" s="97">
        <f>Seniori!DC64</f>
        <v>0</v>
      </c>
      <c r="DD129" s="97">
        <f>Seniori!DD64</f>
        <v>0</v>
      </c>
      <c r="DE129" s="97">
        <f>Seniori!DE64</f>
        <v>0</v>
      </c>
      <c r="DF129" s="97">
        <f>Seniori!DF64</f>
        <v>0</v>
      </c>
      <c r="DG129" s="97">
        <f>Seniori!DG64</f>
        <v>0</v>
      </c>
      <c r="DH129" s="97">
        <f>Seniori!DH64</f>
        <v>0</v>
      </c>
      <c r="DI129" s="97">
        <f>Seniori!DI64</f>
        <v>0</v>
      </c>
      <c r="DJ129" s="97">
        <f>Seniori!DJ64</f>
        <v>0</v>
      </c>
      <c r="DK129" s="97">
        <f>Seniori!DK64</f>
        <v>0</v>
      </c>
      <c r="DL129" s="97">
        <f>Seniori!DL64</f>
        <v>0</v>
      </c>
      <c r="DM129" s="97">
        <f>Seniori!DM64</f>
        <v>0</v>
      </c>
      <c r="DN129" s="97">
        <f>Seniori!DN64</f>
        <v>0</v>
      </c>
      <c r="DO129" s="97">
        <f>Seniori!DO64</f>
        <v>0</v>
      </c>
      <c r="DP129" s="97">
        <f>Seniori!DP64</f>
        <v>0</v>
      </c>
      <c r="DQ129" s="97">
        <f>Seniori!DQ64</f>
        <v>0</v>
      </c>
      <c r="DR129" s="97">
        <f>Seniori!DR64</f>
        <v>0</v>
      </c>
      <c r="DS129" s="97">
        <f>Seniori!DS64</f>
        <v>0</v>
      </c>
      <c r="DT129" s="97">
        <f>Seniori!DT64</f>
        <v>0</v>
      </c>
      <c r="DU129" s="97">
        <f>Seniori!DU64</f>
        <v>0</v>
      </c>
      <c r="DV129" s="97">
        <f>Seniori!DV64</f>
        <v>0</v>
      </c>
      <c r="DW129" s="97">
        <f>Seniori!DW64</f>
        <v>0</v>
      </c>
      <c r="DX129" s="97">
        <f>Seniori!DX64</f>
        <v>0</v>
      </c>
      <c r="DY129" s="97">
        <f>Seniori!DY64</f>
        <v>0</v>
      </c>
      <c r="DZ129" s="97">
        <f>Seniori!DZ64</f>
        <v>0</v>
      </c>
      <c r="EA129" s="97">
        <f>Seniori!EA64</f>
        <v>0</v>
      </c>
      <c r="EB129" s="97">
        <f>Seniori!EB64</f>
        <v>0</v>
      </c>
      <c r="EC129" s="97">
        <f>Seniori!EC64</f>
        <v>0</v>
      </c>
      <c r="ED129" s="97">
        <f>Seniori!ED64</f>
        <v>0</v>
      </c>
      <c r="EE129" s="97">
        <f>Seniori!EE64</f>
        <v>0</v>
      </c>
      <c r="EF129" s="97">
        <f>Seniori!EF64</f>
        <v>0</v>
      </c>
      <c r="EG129" s="97">
        <f>Seniori!EG64</f>
        <v>0</v>
      </c>
      <c r="EH129" s="97">
        <f>Seniori!EH64</f>
        <v>0</v>
      </c>
      <c r="EI129" s="97">
        <f>Seniori!EI64</f>
        <v>0</v>
      </c>
      <c r="EJ129" s="97">
        <f>Seniori!EJ64</f>
        <v>0</v>
      </c>
      <c r="EK129" s="97">
        <f>Seniori!EK64</f>
        <v>0</v>
      </c>
      <c r="EL129" s="97">
        <f>Seniori!EL64</f>
        <v>0</v>
      </c>
      <c r="EM129" s="97">
        <f>Seniori!EM64</f>
        <v>0</v>
      </c>
      <c r="EN129" s="97">
        <f>Seniori!EN64</f>
        <v>0</v>
      </c>
      <c r="EO129" s="97">
        <f>Seniori!EO64</f>
        <v>0</v>
      </c>
      <c r="EP129" s="97">
        <f>Seniori!EP64</f>
        <v>0</v>
      </c>
      <c r="EQ129" s="97">
        <f>Seniori!EQ64</f>
        <v>0</v>
      </c>
      <c r="ER129" s="97">
        <f>Seniori!ER64</f>
        <v>0</v>
      </c>
      <c r="ES129" s="97">
        <f>Seniori!ES64</f>
        <v>0</v>
      </c>
      <c r="ET129" s="97">
        <f>Seniori!ET64</f>
        <v>0</v>
      </c>
      <c r="EU129" s="97">
        <f>Seniori!EU64</f>
        <v>0</v>
      </c>
      <c r="EV129" s="97">
        <f>Seniori!EV64</f>
        <v>0</v>
      </c>
      <c r="EW129" s="97">
        <f>Seniori!EW64</f>
        <v>0</v>
      </c>
      <c r="EX129" s="97">
        <f>Seniori!EX64</f>
        <v>0</v>
      </c>
      <c r="EY129" s="97">
        <f>Seniori!EY64</f>
        <v>0</v>
      </c>
      <c r="EZ129" s="97">
        <f>Seniori!EZ64</f>
        <v>0</v>
      </c>
      <c r="FA129" s="97">
        <f>Seniori!FA64</f>
        <v>0</v>
      </c>
      <c r="FB129" s="97">
        <f>Seniori!FB64</f>
        <v>0</v>
      </c>
      <c r="FC129" s="97">
        <f>Seniori!FC64</f>
        <v>0</v>
      </c>
      <c r="FD129" s="97">
        <f>Seniori!FD64</f>
        <v>0</v>
      </c>
      <c r="FE129" s="97">
        <f>Seniori!FE64</f>
        <v>0</v>
      </c>
      <c r="FF129" s="97">
        <f>Seniori!FF64</f>
        <v>0</v>
      </c>
      <c r="FG129" s="97">
        <f>Seniori!FG64</f>
        <v>0</v>
      </c>
      <c r="FH129" s="97">
        <f>Seniori!FH64</f>
        <v>0</v>
      </c>
      <c r="FI129" s="97">
        <f>Seniori!FI64</f>
        <v>0</v>
      </c>
      <c r="FJ129" s="97">
        <f>Seniori!FJ64</f>
        <v>0</v>
      </c>
      <c r="FK129" s="97">
        <f>Seniori!FK64</f>
        <v>0</v>
      </c>
      <c r="FL129" s="97">
        <f>Seniori!FL64</f>
        <v>0</v>
      </c>
      <c r="FM129" s="97">
        <f>Seniori!FM64</f>
        <v>0</v>
      </c>
      <c r="FN129" s="97">
        <f>Seniori!FN64</f>
        <v>0</v>
      </c>
      <c r="FO129" s="97">
        <f>Seniori!FO64</f>
        <v>0</v>
      </c>
      <c r="FP129" s="97">
        <f>Seniori!FP64</f>
        <v>0</v>
      </c>
      <c r="FQ129" s="97">
        <f>Seniori!FQ64</f>
        <v>0</v>
      </c>
      <c r="FR129" s="97">
        <f>Seniori!FR64</f>
        <v>0</v>
      </c>
      <c r="FS129" s="97">
        <f>Seniori!FS64</f>
        <v>0</v>
      </c>
      <c r="FT129" s="97">
        <f>Seniori!FT64</f>
        <v>0</v>
      </c>
      <c r="FU129" s="97">
        <f>Seniori!FU64</f>
        <v>0</v>
      </c>
      <c r="FV129" s="97">
        <f>Seniori!FV64</f>
        <v>0</v>
      </c>
      <c r="FW129" s="97">
        <f>Seniori!FW64</f>
        <v>0</v>
      </c>
      <c r="FX129" s="97">
        <f>Seniori!FX64</f>
        <v>0</v>
      </c>
      <c r="FY129" s="97">
        <f>Seniori!FY64</f>
        <v>0</v>
      </c>
      <c r="FZ129" s="97">
        <f>Seniori!FZ64</f>
        <v>0</v>
      </c>
      <c r="GA129" s="97">
        <f>Seniori!GA64</f>
        <v>0</v>
      </c>
      <c r="GB129" s="97">
        <f>Seniori!GB64</f>
        <v>0</v>
      </c>
      <c r="GC129" s="97">
        <f>Seniori!GC64</f>
        <v>0</v>
      </c>
      <c r="GD129" s="97">
        <f>Seniori!GD64</f>
        <v>0</v>
      </c>
      <c r="GE129" s="97">
        <f>Seniori!GE64</f>
        <v>0</v>
      </c>
      <c r="GF129" s="97">
        <f>Seniori!GF64</f>
        <v>0</v>
      </c>
      <c r="GG129" s="97">
        <f>Seniori!GG64</f>
        <v>0</v>
      </c>
      <c r="GH129" s="97">
        <f>Seniori!GH64</f>
        <v>0</v>
      </c>
      <c r="GI129" s="97">
        <f>Seniori!GI64</f>
        <v>0</v>
      </c>
      <c r="GJ129" s="97">
        <f>Seniori!GJ64</f>
        <v>0</v>
      </c>
      <c r="GK129" s="97">
        <f>Seniori!GK64</f>
        <v>0</v>
      </c>
      <c r="GL129" s="97">
        <f>Seniori!GL64</f>
        <v>0</v>
      </c>
      <c r="GM129" s="97">
        <f>Seniori!GM64</f>
        <v>0</v>
      </c>
      <c r="GN129" s="97">
        <f>Seniori!GN64</f>
        <v>0</v>
      </c>
      <c r="GO129" s="97">
        <f>Seniori!GO64</f>
        <v>0</v>
      </c>
      <c r="GP129" s="97">
        <f>Seniori!GP64</f>
        <v>0</v>
      </c>
      <c r="GQ129" s="97">
        <f>Seniori!GQ64</f>
        <v>0</v>
      </c>
      <c r="GR129" s="97">
        <f>Seniori!GR64</f>
        <v>0</v>
      </c>
      <c r="GS129" s="97">
        <f>Seniori!GS64</f>
        <v>0</v>
      </c>
      <c r="GT129" s="97">
        <f>Seniori!GT64</f>
        <v>0</v>
      </c>
      <c r="GU129" s="97">
        <f>Seniori!GU64</f>
        <v>0</v>
      </c>
      <c r="GV129" s="97">
        <f>Seniori!GV64</f>
        <v>0</v>
      </c>
      <c r="GW129" s="97">
        <f>Seniori!GW64</f>
        <v>0</v>
      </c>
      <c r="GX129" s="97">
        <f>Seniori!GX64</f>
        <v>0</v>
      </c>
      <c r="GY129" s="97">
        <f>Seniori!GY64</f>
        <v>0</v>
      </c>
      <c r="GZ129" s="97">
        <f>Seniori!GZ64</f>
        <v>0</v>
      </c>
      <c r="HA129" s="97">
        <f>Seniori!HA64</f>
        <v>0</v>
      </c>
      <c r="HB129" s="97">
        <f>Seniori!HB64</f>
        <v>0</v>
      </c>
      <c r="HC129" s="97">
        <f>Seniori!HC64</f>
        <v>0</v>
      </c>
      <c r="HD129" s="97">
        <f>Seniori!HD64</f>
        <v>0</v>
      </c>
      <c r="HE129" s="97">
        <f>Seniori!HE64</f>
        <v>0</v>
      </c>
      <c r="HF129" s="97">
        <f>Seniori!HF64</f>
        <v>0</v>
      </c>
      <c r="HG129" s="97">
        <f>Seniori!HG64</f>
        <v>0</v>
      </c>
      <c r="HH129" s="97">
        <f>Seniori!HH64</f>
        <v>0</v>
      </c>
      <c r="HI129" s="97">
        <f>Seniori!HI64</f>
        <v>0</v>
      </c>
      <c r="HJ129" s="97">
        <f>Seniori!HJ64</f>
        <v>0</v>
      </c>
      <c r="HK129" s="97">
        <f>Seniori!HK64</f>
        <v>0</v>
      </c>
      <c r="HL129" s="97">
        <f>Seniori!HL64</f>
        <v>0</v>
      </c>
      <c r="HM129" s="97">
        <f>Seniori!HM64</f>
        <v>0</v>
      </c>
      <c r="HN129" s="97">
        <f>Seniori!HN64</f>
        <v>0</v>
      </c>
      <c r="HO129" s="97">
        <f>Seniori!HO64</f>
        <v>0</v>
      </c>
      <c r="HP129" s="97">
        <f>Seniori!HP64</f>
        <v>0</v>
      </c>
      <c r="HQ129" s="97">
        <f>Seniori!HQ64</f>
        <v>0</v>
      </c>
      <c r="HR129" s="97">
        <f>Seniori!HR64</f>
        <v>0</v>
      </c>
      <c r="HS129" s="97">
        <f>Seniori!HS64</f>
        <v>0</v>
      </c>
      <c r="HT129" s="97">
        <f>Seniori!HT64</f>
        <v>0</v>
      </c>
      <c r="HU129" s="97">
        <f>Seniori!HU64</f>
        <v>0</v>
      </c>
      <c r="HV129" s="97">
        <f>Seniori!HV64</f>
        <v>0</v>
      </c>
      <c r="HW129" s="97">
        <f>Seniori!HW64</f>
        <v>0</v>
      </c>
      <c r="HX129" s="97">
        <f>Seniori!HX64</f>
        <v>0</v>
      </c>
      <c r="HY129" s="97">
        <f>Seniori!HY64</f>
        <v>0</v>
      </c>
      <c r="HZ129" s="97">
        <f>Seniori!HZ64</f>
        <v>0</v>
      </c>
      <c r="IA129" s="97">
        <f>Seniori!IA64</f>
        <v>0</v>
      </c>
      <c r="IB129" s="97">
        <f>Seniori!IB64</f>
        <v>0</v>
      </c>
      <c r="IC129" s="97">
        <f>Seniori!IC64</f>
        <v>0</v>
      </c>
      <c r="ID129" s="97">
        <f>Seniori!ID64</f>
        <v>0</v>
      </c>
      <c r="IE129" s="97">
        <f>Seniori!IE64</f>
        <v>0</v>
      </c>
      <c r="IF129" s="97">
        <f>Seniori!IF64</f>
        <v>0</v>
      </c>
      <c r="IG129" s="97">
        <f>Seniori!IG64</f>
        <v>2</v>
      </c>
      <c r="IH129" s="97">
        <f>Seniori!IH64</f>
        <v>0</v>
      </c>
      <c r="II129" s="97">
        <f>Seniori!II64</f>
        <v>0</v>
      </c>
      <c r="IJ129" s="97">
        <f>Seniori!IJ64</f>
        <v>0</v>
      </c>
      <c r="IK129" s="97">
        <f>Seniori!IK64</f>
        <v>0</v>
      </c>
      <c r="IL129" s="97">
        <f>Seniori!IL64</f>
        <v>0</v>
      </c>
      <c r="IM129" s="97">
        <f>Seniori!IM64</f>
        <v>0</v>
      </c>
      <c r="IN129" s="97">
        <f>Seniori!IN64</f>
        <v>0</v>
      </c>
      <c r="IO129" s="97">
        <f>Seniori!IO64</f>
        <v>0</v>
      </c>
      <c r="IP129" s="97">
        <f>Seniori!IP64</f>
        <v>0</v>
      </c>
      <c r="IQ129" s="97">
        <f>Seniori!IQ64</f>
        <v>0</v>
      </c>
      <c r="IR129" s="97">
        <f>Seniori!IR64</f>
        <v>0</v>
      </c>
      <c r="IS129" s="97">
        <f>Seniori!IS64</f>
        <v>0</v>
      </c>
      <c r="IT129" s="97">
        <f>Seniori!IT64</f>
        <v>0</v>
      </c>
      <c r="IU129" s="97">
        <f>Seniori!IU64</f>
        <v>0</v>
      </c>
      <c r="IV129" s="97">
        <f>Seniori!IV64</f>
        <v>0</v>
      </c>
      <c r="IW129" s="97">
        <f>Seniori!IW64</f>
        <v>0</v>
      </c>
      <c r="IX129" s="97">
        <f>Seniori!IX64</f>
        <v>0</v>
      </c>
      <c r="IY129" s="97">
        <f>Seniori!IY64</f>
        <v>0</v>
      </c>
      <c r="IZ129" s="97">
        <f>Seniori!IZ64</f>
        <v>0</v>
      </c>
      <c r="JA129" s="97">
        <f>Seniori!JA64</f>
        <v>0</v>
      </c>
      <c r="JB129" s="97">
        <f>Seniori!JB64</f>
        <v>0</v>
      </c>
      <c r="JC129" s="97">
        <f>Seniori!JC64</f>
        <v>0</v>
      </c>
      <c r="JD129" s="97">
        <f>Seniori!JD64</f>
        <v>0</v>
      </c>
      <c r="JE129" s="97">
        <f>Seniori!JE64</f>
        <v>0</v>
      </c>
      <c r="JF129" s="97">
        <f>Seniori!JF64</f>
        <v>0</v>
      </c>
      <c r="JG129" s="97">
        <f>Seniori!JG64</f>
        <v>0</v>
      </c>
      <c r="JH129" s="97">
        <f>Seniori!JH64</f>
        <v>0</v>
      </c>
      <c r="JI129" s="97">
        <f>Seniori!JI64</f>
        <v>0</v>
      </c>
      <c r="JJ129" s="97">
        <f>Seniori!JJ64</f>
        <v>0</v>
      </c>
      <c r="JK129" s="97">
        <f>Seniori!JK64</f>
        <v>0</v>
      </c>
      <c r="JL129" s="97">
        <f>Seniori!JL64</f>
        <v>0</v>
      </c>
      <c r="JM129" s="97">
        <f>Seniori!JM64</f>
        <v>0</v>
      </c>
      <c r="JN129" s="97">
        <f>Seniori!JN64</f>
        <v>0</v>
      </c>
      <c r="JO129" s="97">
        <f>Seniori!JO64</f>
        <v>0</v>
      </c>
      <c r="JP129" s="97">
        <f>Seniori!JP64</f>
        <v>0</v>
      </c>
      <c r="JQ129" s="97">
        <f>Seniori!JQ64</f>
        <v>0</v>
      </c>
      <c r="JR129" s="97">
        <f>Seniori!JR64</f>
        <v>0</v>
      </c>
      <c r="JS129" s="97">
        <f>Seniori!JS64</f>
        <v>0</v>
      </c>
      <c r="JT129" s="97">
        <f>Seniori!JT64</f>
        <v>0</v>
      </c>
      <c r="JU129" s="97">
        <f>Seniori!JU64</f>
        <v>0</v>
      </c>
      <c r="JV129" s="97">
        <f>Seniori!JV64</f>
        <v>0</v>
      </c>
      <c r="JW129" s="97">
        <f>Seniori!JW64</f>
        <v>0</v>
      </c>
      <c r="JX129" s="97">
        <f>Seniori!JX64</f>
        <v>0</v>
      </c>
      <c r="JY129" s="97">
        <f>Seniori!JY64</f>
        <v>0</v>
      </c>
      <c r="JZ129" s="97">
        <f>Seniori!JZ64</f>
        <v>0</v>
      </c>
      <c r="KA129" s="97">
        <f>Seniori!KA64</f>
        <v>0</v>
      </c>
      <c r="KB129" s="97">
        <f>Seniori!KB64</f>
        <v>0</v>
      </c>
      <c r="KC129" s="97">
        <f>Seniori!KC64</f>
        <v>0</v>
      </c>
      <c r="KD129" s="97">
        <f>Seniori!KD64</f>
        <v>0</v>
      </c>
      <c r="KE129" s="97">
        <f>Seniori!KE64</f>
        <v>0</v>
      </c>
      <c r="KF129" s="97">
        <f>Seniori!KF64</f>
        <v>0</v>
      </c>
      <c r="KG129" s="97">
        <f>Seniori!KG64</f>
        <v>0</v>
      </c>
      <c r="KH129" s="97">
        <f>Seniori!KH64</f>
        <v>0</v>
      </c>
      <c r="KI129" s="97">
        <f>Seniori!KI64</f>
        <v>0</v>
      </c>
      <c r="KJ129" s="97">
        <f>Seniori!KJ64</f>
        <v>0</v>
      </c>
      <c r="KK129" s="97">
        <f>Seniori!KK64</f>
        <v>0</v>
      </c>
      <c r="KL129" s="97">
        <f>Seniori!KL64</f>
        <v>0</v>
      </c>
      <c r="KM129" s="97">
        <f>Seniori!KM64</f>
        <v>0</v>
      </c>
      <c r="KN129" s="97">
        <f>Seniori!KN64</f>
        <v>0</v>
      </c>
      <c r="KO129" s="97">
        <f>Seniori!KO64</f>
        <v>0</v>
      </c>
      <c r="KP129" s="97">
        <f>Seniori!KP64</f>
        <v>0</v>
      </c>
      <c r="KQ129" s="97">
        <f>Seniori!KQ64</f>
        <v>0</v>
      </c>
      <c r="KR129" s="97">
        <f>Seniori!KR64</f>
        <v>0</v>
      </c>
      <c r="KS129" s="97">
        <f>Seniori!KS64</f>
        <v>0</v>
      </c>
      <c r="KT129" s="97">
        <f>Seniori!KT64</f>
        <v>0</v>
      </c>
      <c r="KU129" s="97">
        <f>Seniori!KU64</f>
        <v>0</v>
      </c>
      <c r="KV129" s="97">
        <f>Seniori!KV64</f>
        <v>0</v>
      </c>
      <c r="KW129" s="97">
        <f>Seniori!KW64</f>
        <v>0</v>
      </c>
      <c r="KX129" s="97">
        <f>Seniori!KX64</f>
        <v>0</v>
      </c>
      <c r="KY129" s="97">
        <f>Seniori!KY64</f>
        <v>0</v>
      </c>
      <c r="KZ129" s="97">
        <f>Seniori!KZ64</f>
        <v>0</v>
      </c>
      <c r="LA129" s="97">
        <f>Seniori!LA64</f>
        <v>0</v>
      </c>
      <c r="LB129" s="97">
        <f>Seniori!LB64</f>
        <v>0</v>
      </c>
      <c r="LC129" s="97">
        <f>Seniori!LC64</f>
        <v>0</v>
      </c>
      <c r="LD129" s="97">
        <f>Seniori!LD64</f>
        <v>0</v>
      </c>
      <c r="LE129" s="97">
        <f>Seniori!LE64</f>
        <v>0</v>
      </c>
      <c r="LF129" s="97">
        <f>Seniori!LF64</f>
        <v>0</v>
      </c>
      <c r="LG129" s="97">
        <f>Seniori!LG64</f>
        <v>3</v>
      </c>
      <c r="LH129" s="97">
        <f>Seniori!LH64</f>
        <v>0</v>
      </c>
      <c r="LI129" s="97">
        <f>Seniori!LI64</f>
        <v>0</v>
      </c>
      <c r="LJ129" s="97">
        <f>Seniori!LJ64</f>
        <v>0</v>
      </c>
      <c r="LK129" s="97">
        <f>Seniori!LK64</f>
        <v>0</v>
      </c>
      <c r="LL129" s="97">
        <f>Seniori!LL64</f>
        <v>0</v>
      </c>
      <c r="LM129" s="97">
        <f>Seniori!LM64</f>
        <v>0</v>
      </c>
      <c r="LN129" s="97">
        <f>Seniori!LN64</f>
        <v>0</v>
      </c>
      <c r="LO129" s="97">
        <f>Seniori!LO64</f>
        <v>0</v>
      </c>
      <c r="LP129" s="97">
        <f>Seniori!LP64</f>
        <v>0</v>
      </c>
      <c r="LQ129" s="97">
        <f>Seniori!LQ64</f>
        <v>0</v>
      </c>
      <c r="LR129" s="97">
        <f>Seniori!LR64</f>
        <v>0</v>
      </c>
      <c r="LS129" s="97">
        <f>Seniori!LS64</f>
        <v>0</v>
      </c>
      <c r="LT129" s="97">
        <f>Seniori!LT64</f>
        <v>0</v>
      </c>
      <c r="LU129" s="97">
        <f>Seniori!LU64</f>
        <v>0</v>
      </c>
      <c r="LV129" s="97">
        <f>Seniori!LV64</f>
        <v>0</v>
      </c>
      <c r="LW129" s="97">
        <f>Seniori!LW64</f>
        <v>0</v>
      </c>
      <c r="LX129" s="97">
        <f>Seniori!LX64</f>
        <v>0</v>
      </c>
      <c r="LY129" s="97">
        <f>Seniori!LY64</f>
        <v>0</v>
      </c>
      <c r="LZ129" s="97">
        <f>Seniori!LZ64</f>
        <v>0</v>
      </c>
      <c r="MA129" s="97">
        <f>Seniori!MA64</f>
        <v>0</v>
      </c>
      <c r="MB129" s="97">
        <f>Seniori!MB64</f>
        <v>0</v>
      </c>
      <c r="MC129" s="97">
        <f>Seniori!MC64</f>
        <v>0</v>
      </c>
      <c r="MD129" s="97">
        <f>Seniori!MD64</f>
        <v>0</v>
      </c>
      <c r="ME129" s="97">
        <f>Seniori!ME64</f>
        <v>0</v>
      </c>
      <c r="MF129" s="97">
        <f>Seniori!MF64</f>
        <v>0</v>
      </c>
      <c r="MG129" s="97">
        <f>Seniori!MG64</f>
        <v>0</v>
      </c>
      <c r="MH129" s="97">
        <f>Seniori!MH64</f>
        <v>0</v>
      </c>
      <c r="MI129" s="97">
        <f>Seniori!MI64</f>
        <v>0</v>
      </c>
      <c r="MJ129" s="97">
        <f>Seniori!MJ64</f>
        <v>0</v>
      </c>
      <c r="MK129" s="97">
        <f>Seniori!MK64</f>
        <v>0</v>
      </c>
      <c r="ML129" s="97">
        <f>Seniori!ML64</f>
        <v>0</v>
      </c>
      <c r="MM129" s="97">
        <f>Seniori!MM64</f>
        <v>0</v>
      </c>
      <c r="MN129" s="97">
        <f>Seniori!MN64</f>
        <v>0</v>
      </c>
      <c r="MO129" s="97">
        <f>Seniori!MO64</f>
        <v>0</v>
      </c>
      <c r="MP129" s="97">
        <f>Seniori!MP64</f>
        <v>0</v>
      </c>
      <c r="MQ129" s="97">
        <f>Seniori!MQ64</f>
        <v>0</v>
      </c>
      <c r="MR129" s="97">
        <f>Seniori!MR64</f>
        <v>0</v>
      </c>
      <c r="MS129" s="97">
        <f>Seniori!MS64</f>
        <v>0</v>
      </c>
      <c r="MT129" s="97">
        <f>Seniori!MT64</f>
        <v>0</v>
      </c>
      <c r="MU129" s="97">
        <f>Seniori!MU64</f>
        <v>0</v>
      </c>
      <c r="MV129" s="97">
        <f>Seniori!MV64</f>
        <v>0</v>
      </c>
      <c r="MW129" s="97">
        <f>Seniori!MW64</f>
        <v>0</v>
      </c>
      <c r="MX129" s="97">
        <f>Seniori!MX64</f>
        <v>0</v>
      </c>
      <c r="MY129" s="97">
        <f>Seniori!MY64</f>
        <v>0</v>
      </c>
      <c r="MZ129" s="97">
        <f>Seniori!MZ64</f>
        <v>0</v>
      </c>
      <c r="NA129" s="97">
        <f>Seniori!NA64</f>
        <v>0</v>
      </c>
      <c r="NB129" s="97">
        <f>Seniori!NB64</f>
        <v>0</v>
      </c>
      <c r="NC129" s="97">
        <f>Seniori!NC64</f>
        <v>0</v>
      </c>
      <c r="ND129" s="97">
        <f>Seniori!ND64</f>
        <v>0</v>
      </c>
      <c r="NE129" s="97">
        <f>Seniori!NE64</f>
        <v>0</v>
      </c>
      <c r="NF129" s="97">
        <f>Seniori!NF64</f>
        <v>0</v>
      </c>
      <c r="NG129" s="97">
        <f>Seniori!NG64</f>
        <v>0</v>
      </c>
      <c r="NH129" s="97">
        <f>Seniori!NH64</f>
        <v>0</v>
      </c>
      <c r="NI129" s="97">
        <f>Seniori!NI64</f>
        <v>0</v>
      </c>
      <c r="NJ129" s="97">
        <f>Seniori!NJ64</f>
        <v>0</v>
      </c>
      <c r="NK129" s="97">
        <f>Seniori!NK64</f>
        <v>0</v>
      </c>
      <c r="NL129" s="97">
        <f>Seniori!NL64</f>
        <v>0</v>
      </c>
      <c r="NM129" s="97">
        <f>Seniori!NM64</f>
        <v>0</v>
      </c>
      <c r="NN129" s="97">
        <f>Seniori!NN64</f>
        <v>0</v>
      </c>
      <c r="NO129" s="97">
        <f>Seniori!NO64</f>
        <v>0</v>
      </c>
      <c r="NP129" s="97">
        <f>Seniori!NP64</f>
        <v>0</v>
      </c>
      <c r="NQ129" s="97">
        <f>Seniori!NQ64</f>
        <v>0</v>
      </c>
      <c r="NR129" s="97">
        <f>Seniori!NR64</f>
        <v>0</v>
      </c>
      <c r="NS129" s="97">
        <f>Seniori!NS64</f>
        <v>0</v>
      </c>
      <c r="NT129" s="97">
        <f>Seniori!NT64</f>
        <v>0</v>
      </c>
      <c r="NU129" s="97">
        <f>Seniori!NU64</f>
        <v>0</v>
      </c>
      <c r="NV129" s="97">
        <f>Seniori!NV64</f>
        <v>0</v>
      </c>
      <c r="NW129" s="97">
        <f>Seniori!NW64</f>
        <v>0</v>
      </c>
      <c r="NX129" s="97">
        <f>Seniori!NX64</f>
        <v>0</v>
      </c>
      <c r="NY129" s="97">
        <f>Seniori!NY64</f>
        <v>0</v>
      </c>
      <c r="NZ129" s="97">
        <f>Seniori!NZ64</f>
        <v>0</v>
      </c>
      <c r="OA129" s="97">
        <f>Seniori!OA64</f>
        <v>0</v>
      </c>
      <c r="OB129" s="97">
        <f>Seniori!OB64</f>
        <v>0</v>
      </c>
      <c r="OC129" s="97">
        <f>Seniori!OC64</f>
        <v>0</v>
      </c>
      <c r="OD129" s="97">
        <f>Seniori!OD64</f>
        <v>0</v>
      </c>
      <c r="OE129" s="97">
        <f>Seniori!OE64</f>
        <v>0</v>
      </c>
      <c r="OF129" s="97">
        <f>Seniori!OF64</f>
        <v>0</v>
      </c>
      <c r="OG129" s="97">
        <f>Seniori!OG64</f>
        <v>0</v>
      </c>
      <c r="OH129" s="97">
        <f>Seniori!OH64</f>
        <v>0</v>
      </c>
      <c r="OI129" s="97">
        <f>Seniori!OI64</f>
        <v>0</v>
      </c>
      <c r="OJ129" s="97">
        <f>Seniori!OJ64</f>
        <v>0</v>
      </c>
      <c r="OK129" s="97">
        <f>Seniori!OK64</f>
        <v>0</v>
      </c>
      <c r="OL129" s="97">
        <f>Seniori!OL64</f>
        <v>0</v>
      </c>
      <c r="OM129" s="97">
        <f>Seniori!OM64</f>
        <v>0</v>
      </c>
      <c r="ON129" s="97">
        <f>Seniori!ON64</f>
        <v>0</v>
      </c>
      <c r="OO129" s="97">
        <f>Seniori!OO64</f>
        <v>0</v>
      </c>
      <c r="OP129" s="97">
        <f>Seniori!OP64</f>
        <v>0</v>
      </c>
      <c r="OQ129" s="97">
        <f>Seniori!OQ64</f>
        <v>0</v>
      </c>
      <c r="OR129" s="97">
        <f>Seniori!OR64</f>
        <v>0</v>
      </c>
      <c r="OS129" s="97">
        <f>Seniori!OS64</f>
        <v>0</v>
      </c>
      <c r="OT129" s="97">
        <f>Seniori!OT64</f>
        <v>0</v>
      </c>
      <c r="OU129" s="97">
        <f>Seniori!OU64</f>
        <v>0</v>
      </c>
      <c r="OV129" s="97">
        <f>Seniori!OV64</f>
        <v>0</v>
      </c>
      <c r="OW129" s="97">
        <f>Seniori!OW64</f>
        <v>0</v>
      </c>
      <c r="OX129" s="97">
        <f>Seniori!OX64</f>
        <v>0</v>
      </c>
      <c r="OY129" s="97">
        <f>Seniori!OY64</f>
        <v>0</v>
      </c>
      <c r="OZ129" s="97">
        <f>Seniori!OZ64</f>
        <v>0</v>
      </c>
      <c r="PA129" s="97">
        <f>Seniori!PA64</f>
        <v>0</v>
      </c>
      <c r="PB129" s="97">
        <f>Seniori!PB64</f>
        <v>0</v>
      </c>
      <c r="PC129" s="97">
        <f>Seniori!PC64</f>
        <v>0</v>
      </c>
      <c r="PD129" s="97">
        <f>Seniori!PD64</f>
        <v>0</v>
      </c>
      <c r="PE129" s="97">
        <f>Seniori!PE64</f>
        <v>0</v>
      </c>
      <c r="PF129" s="97">
        <f>Seniori!PF64</f>
        <v>0</v>
      </c>
      <c r="PG129" s="97">
        <f>Seniori!PG64</f>
        <v>0</v>
      </c>
      <c r="PH129" s="97">
        <f>Seniori!PH64</f>
        <v>0</v>
      </c>
      <c r="PI129" s="97">
        <f>Seniori!PI64</f>
        <v>0</v>
      </c>
      <c r="PJ129" s="97">
        <f>Seniori!PJ64</f>
        <v>0</v>
      </c>
      <c r="PK129" s="97">
        <f>Seniori!PK64</f>
        <v>0</v>
      </c>
      <c r="PL129" s="97">
        <f>Seniori!PL64</f>
        <v>0</v>
      </c>
      <c r="PM129" s="97">
        <f>Seniori!PM64</f>
        <v>0</v>
      </c>
      <c r="PN129" s="97">
        <f>Seniori!PN64</f>
        <v>0</v>
      </c>
      <c r="PO129" s="97">
        <f>Seniori!PO64</f>
        <v>0</v>
      </c>
      <c r="PP129" s="97">
        <f>Seniori!PP64</f>
        <v>0</v>
      </c>
      <c r="PQ129" s="97">
        <f>Seniori!PQ64</f>
        <v>0</v>
      </c>
      <c r="PR129" s="97">
        <f>Seniori!PR64</f>
        <v>0</v>
      </c>
      <c r="PS129" s="97">
        <f>Seniori!PS64</f>
        <v>0</v>
      </c>
      <c r="PT129" s="97">
        <f>Seniori!PT64</f>
        <v>0</v>
      </c>
      <c r="PU129" s="97">
        <f>Seniori!PU64</f>
        <v>0</v>
      </c>
      <c r="PV129" s="97">
        <f>Seniori!PV64</f>
        <v>0</v>
      </c>
      <c r="PW129" s="97">
        <f>Seniori!PW64</f>
        <v>0</v>
      </c>
      <c r="PX129" s="97">
        <f>Seniori!PX64</f>
        <v>0</v>
      </c>
      <c r="PY129" s="97">
        <f>Seniori!PY64</f>
        <v>0</v>
      </c>
      <c r="PZ129" s="97">
        <f>Seniori!PZ64</f>
        <v>0</v>
      </c>
      <c r="QA129" s="97">
        <f>Seniori!QA64</f>
        <v>0</v>
      </c>
      <c r="QB129" s="97">
        <f>Seniori!QB64</f>
        <v>0</v>
      </c>
      <c r="QC129" s="97">
        <f>Seniori!QC64</f>
        <v>0</v>
      </c>
      <c r="QD129" s="97">
        <f>Seniori!QD64</f>
        <v>0</v>
      </c>
      <c r="QE129" s="97">
        <f>Seniori!QE64</f>
        <v>0</v>
      </c>
      <c r="QF129" s="97">
        <f>Seniori!QF64</f>
        <v>0</v>
      </c>
      <c r="QG129" s="97">
        <f>Seniori!QG64</f>
        <v>0</v>
      </c>
      <c r="QH129" s="97">
        <f>Seniori!QH64</f>
        <v>0</v>
      </c>
      <c r="QI129" s="97">
        <f>Seniori!QI64</f>
        <v>0</v>
      </c>
      <c r="QJ129" s="97">
        <f>Seniori!QJ64</f>
        <v>0</v>
      </c>
      <c r="QK129" s="97">
        <f>Seniori!QK64</f>
        <v>0</v>
      </c>
      <c r="QL129" s="97">
        <f>Seniori!QL64</f>
        <v>0</v>
      </c>
      <c r="QM129" s="97">
        <f>Seniori!QM64</f>
        <v>0</v>
      </c>
      <c r="QN129" s="97">
        <f>Seniori!QN64</f>
        <v>0</v>
      </c>
      <c r="QO129" s="97">
        <f>Seniori!QO64</f>
        <v>0</v>
      </c>
      <c r="QP129" s="97">
        <f>Seniori!QP64</f>
        <v>0</v>
      </c>
      <c r="QQ129" s="97">
        <f>Seniori!QQ64</f>
        <v>0</v>
      </c>
      <c r="QR129" s="97">
        <f>Seniori!QR64</f>
        <v>0</v>
      </c>
      <c r="QS129" s="97">
        <f>Seniori!QS64</f>
        <v>0</v>
      </c>
      <c r="QT129" s="97">
        <f>Seniori!QT64</f>
        <v>0</v>
      </c>
      <c r="QU129" s="97">
        <f>Seniori!QU64</f>
        <v>0</v>
      </c>
      <c r="QV129" s="97">
        <f>Seniori!QV64</f>
        <v>0</v>
      </c>
      <c r="QW129" s="97">
        <f>Seniori!QW64</f>
        <v>0</v>
      </c>
      <c r="QX129" s="97">
        <f>Seniori!QX64</f>
        <v>0</v>
      </c>
      <c r="QY129" s="97">
        <f>Seniori!QY64</f>
        <v>0</v>
      </c>
      <c r="QZ129" s="97">
        <f>Seniori!QZ64</f>
        <v>0</v>
      </c>
      <c r="RA129" s="97">
        <f>Seniori!RA64</f>
        <v>0</v>
      </c>
      <c r="RB129" s="97">
        <f>Seniori!RB64</f>
        <v>0</v>
      </c>
      <c r="RC129" s="97">
        <f>Seniori!RC64</f>
        <v>0</v>
      </c>
      <c r="RD129" s="97">
        <f>Seniori!RD64</f>
        <v>0</v>
      </c>
      <c r="RE129" s="97">
        <f>Seniori!RE64</f>
        <v>0</v>
      </c>
      <c r="RF129" s="97">
        <f>Seniori!RF64</f>
        <v>0</v>
      </c>
      <c r="RG129" s="97">
        <f>Seniori!RG64</f>
        <v>0</v>
      </c>
      <c r="RH129" s="97">
        <f>Seniori!RH64</f>
        <v>0</v>
      </c>
      <c r="RI129" s="97">
        <f>Seniori!RI64</f>
        <v>0</v>
      </c>
      <c r="RJ129" s="97">
        <f>Seniori!RJ64</f>
        <v>0</v>
      </c>
      <c r="RK129" s="97">
        <f>Seniori!RK64</f>
        <v>0</v>
      </c>
      <c r="RL129" s="97">
        <f>Seniori!RL64</f>
        <v>0</v>
      </c>
      <c r="RM129" s="97">
        <f>Seniori!RM64</f>
        <v>0</v>
      </c>
      <c r="RN129" s="97">
        <f>Seniori!RN64</f>
        <v>0</v>
      </c>
      <c r="RO129" s="97">
        <f>Seniori!RO64</f>
        <v>0</v>
      </c>
      <c r="RP129" s="97">
        <f>Seniori!RP64</f>
        <v>0</v>
      </c>
      <c r="RQ129" s="97">
        <f>Seniori!RQ64</f>
        <v>0</v>
      </c>
      <c r="RR129" s="97">
        <f>Seniori!RR64</f>
        <v>0</v>
      </c>
      <c r="RS129" s="97">
        <f>Seniori!RS64</f>
        <v>0</v>
      </c>
      <c r="RT129" s="97">
        <f>Seniori!RT64</f>
        <v>0</v>
      </c>
      <c r="RU129" s="97">
        <f>Seniori!RU64</f>
        <v>0</v>
      </c>
      <c r="RV129" s="97">
        <f>Seniori!RV64</f>
        <v>0</v>
      </c>
      <c r="RW129" s="97">
        <f>Seniori!RW64</f>
        <v>0</v>
      </c>
      <c r="RX129" s="97">
        <f>Seniori!RX64</f>
        <v>0</v>
      </c>
      <c r="RY129" s="97">
        <f>Seniori!RY64</f>
        <v>0</v>
      </c>
      <c r="RZ129" s="97">
        <f>Seniori!RZ64</f>
        <v>0</v>
      </c>
      <c r="SA129" s="97">
        <f>Seniori!SA64</f>
        <v>0</v>
      </c>
      <c r="SB129" s="97">
        <f>Seniori!SB64</f>
        <v>0</v>
      </c>
      <c r="SC129" s="97">
        <f>Seniori!SC64</f>
        <v>0</v>
      </c>
      <c r="SD129" s="97">
        <f>Seniori!SD64</f>
        <v>0</v>
      </c>
      <c r="SE129" s="97">
        <f>Seniori!SE64</f>
        <v>0</v>
      </c>
      <c r="SF129" s="97">
        <f>Seniori!SF64</f>
        <v>0</v>
      </c>
      <c r="SG129" s="97">
        <f>Seniori!SG64</f>
        <v>0</v>
      </c>
      <c r="SH129" s="97">
        <f>Seniori!SH64</f>
        <v>0</v>
      </c>
      <c r="SI129" s="97">
        <f>Seniori!SI64</f>
        <v>0</v>
      </c>
      <c r="SJ129" s="97">
        <f>Seniori!SJ64</f>
        <v>0</v>
      </c>
      <c r="SK129" s="97">
        <f>Seniori!SK64</f>
        <v>0</v>
      </c>
      <c r="SL129" s="97">
        <f>Seniori!SL64</f>
        <v>0</v>
      </c>
      <c r="SM129" s="97">
        <f>Seniori!SM64</f>
        <v>0</v>
      </c>
      <c r="SN129" s="97">
        <f>Seniori!SN64</f>
        <v>0</v>
      </c>
      <c r="SO129" s="97">
        <f>Seniori!SO64</f>
        <v>0</v>
      </c>
      <c r="SP129" s="97">
        <f>Seniori!SP64</f>
        <v>0</v>
      </c>
      <c r="SQ129" s="97">
        <f>Seniori!SQ64</f>
        <v>0</v>
      </c>
      <c r="SR129" s="97">
        <f>Seniori!SR64</f>
        <v>0</v>
      </c>
      <c r="SS129" s="97">
        <f>Seniori!SS64</f>
        <v>0</v>
      </c>
      <c r="ST129" s="97">
        <f>Seniori!ST64</f>
        <v>0</v>
      </c>
      <c r="SU129" s="97">
        <f>Seniori!SU64</f>
        <v>0</v>
      </c>
      <c r="SV129" s="97">
        <f>Seniori!SV64</f>
        <v>0</v>
      </c>
      <c r="SW129" s="97">
        <f>Seniori!SW64</f>
        <v>0</v>
      </c>
      <c r="SX129" s="97">
        <f>Seniori!SX64</f>
        <v>0</v>
      </c>
      <c r="SY129" s="97">
        <f>Seniori!SY64</f>
        <v>0</v>
      </c>
      <c r="SZ129" s="97">
        <f>Seniori!SZ64</f>
        <v>0</v>
      </c>
      <c r="TA129" s="97">
        <f>Seniori!TA64</f>
        <v>0</v>
      </c>
      <c r="TB129" s="97">
        <f>Seniori!TB64</f>
        <v>0</v>
      </c>
    </row>
    <row r="130" spans="1:522" s="1" customFormat="1" ht="18" customHeight="1" x14ac:dyDescent="0.2">
      <c r="A130" s="12">
        <v>97</v>
      </c>
      <c r="B130" s="11" t="s">
        <v>216</v>
      </c>
      <c r="C130" s="1">
        <v>11613</v>
      </c>
      <c r="E130" s="4" t="s">
        <v>215</v>
      </c>
      <c r="F130" s="1">
        <v>9286</v>
      </c>
      <c r="G130" s="9" t="s">
        <v>93</v>
      </c>
      <c r="H130" s="4" t="s">
        <v>148</v>
      </c>
      <c r="I130" s="1">
        <f t="shared" ref="I130:I171" si="17">SUM(K130:TB130)</f>
        <v>4</v>
      </c>
      <c r="J130" s="12">
        <f>Tabuľka4[[#This Row],[Stĺpec9]]</f>
        <v>4</v>
      </c>
      <c r="K130" s="97">
        <f>Juniori!K35</f>
        <v>0</v>
      </c>
      <c r="L130" s="97">
        <f>Juniori!L35</f>
        <v>0</v>
      </c>
      <c r="M130" s="97">
        <f>Juniori!M35</f>
        <v>0</v>
      </c>
      <c r="N130" s="97">
        <f>Juniori!N35</f>
        <v>0</v>
      </c>
      <c r="O130" s="97">
        <f>Juniori!O35</f>
        <v>0</v>
      </c>
      <c r="P130" s="97">
        <f>Juniori!P35</f>
        <v>0</v>
      </c>
      <c r="Q130" s="97">
        <f>Juniori!Q35</f>
        <v>0</v>
      </c>
      <c r="R130" s="97">
        <f>Juniori!R35</f>
        <v>0</v>
      </c>
      <c r="S130" s="97">
        <f>Juniori!S35</f>
        <v>0</v>
      </c>
      <c r="T130" s="97">
        <f>Juniori!T35</f>
        <v>0</v>
      </c>
      <c r="U130" s="97">
        <f>Juniori!U35</f>
        <v>0</v>
      </c>
      <c r="V130" s="97">
        <f>Juniori!V35</f>
        <v>0</v>
      </c>
      <c r="W130" s="97">
        <f>Juniori!W35</f>
        <v>0</v>
      </c>
      <c r="X130" s="97">
        <f>Juniori!X35</f>
        <v>0</v>
      </c>
      <c r="Y130" s="97">
        <f>Juniori!Y35</f>
        <v>0</v>
      </c>
      <c r="Z130" s="97">
        <f>Juniori!Z35</f>
        <v>0</v>
      </c>
      <c r="AA130" s="97">
        <f>Juniori!AA35</f>
        <v>0</v>
      </c>
      <c r="AB130" s="97">
        <f>Juniori!AB35</f>
        <v>0</v>
      </c>
      <c r="AC130" s="97">
        <f>Juniori!AC35</f>
        <v>0</v>
      </c>
      <c r="AD130" s="97">
        <f>Juniori!AD35</f>
        <v>0</v>
      </c>
      <c r="AE130" s="97">
        <f>Juniori!AE35</f>
        <v>0</v>
      </c>
      <c r="AF130" s="97">
        <f>Juniori!AF35</f>
        <v>0</v>
      </c>
      <c r="AG130" s="97">
        <f>Juniori!AG35</f>
        <v>0</v>
      </c>
      <c r="AH130" s="97">
        <f>Juniori!AH35</f>
        <v>0</v>
      </c>
      <c r="AI130" s="97">
        <f>Juniori!AI35</f>
        <v>0</v>
      </c>
      <c r="AJ130" s="97">
        <f>Juniori!AJ35</f>
        <v>0</v>
      </c>
      <c r="AK130" s="97">
        <f>Juniori!AK35</f>
        <v>0</v>
      </c>
      <c r="AL130" s="97">
        <f>Juniori!AL35</f>
        <v>0</v>
      </c>
      <c r="AM130" s="97">
        <f>Juniori!AM35</f>
        <v>0</v>
      </c>
      <c r="AN130" s="97">
        <f>Juniori!AN35</f>
        <v>0</v>
      </c>
      <c r="AO130" s="97">
        <f>Juniori!AO35</f>
        <v>0</v>
      </c>
      <c r="AP130" s="97">
        <f>Juniori!AP35</f>
        <v>0</v>
      </c>
      <c r="AQ130" s="97">
        <f>Juniori!AQ35</f>
        <v>0</v>
      </c>
      <c r="AR130" s="97">
        <f>Juniori!AR35</f>
        <v>0</v>
      </c>
      <c r="AS130" s="97">
        <f>Juniori!AS35</f>
        <v>0</v>
      </c>
      <c r="AT130" s="97">
        <f>Juniori!AT35</f>
        <v>0</v>
      </c>
      <c r="AU130" s="97">
        <f>Juniori!AU35</f>
        <v>0</v>
      </c>
      <c r="AV130" s="97">
        <f>Juniori!AV35</f>
        <v>0</v>
      </c>
      <c r="AW130" s="97">
        <f>Juniori!AW35</f>
        <v>0</v>
      </c>
      <c r="AX130" s="97">
        <f>Juniori!AX35</f>
        <v>0</v>
      </c>
      <c r="AY130" s="97">
        <f>Juniori!AY35</f>
        <v>0</v>
      </c>
      <c r="AZ130" s="97">
        <f>Juniori!AZ35</f>
        <v>0</v>
      </c>
      <c r="BA130" s="97">
        <f>Juniori!BA35</f>
        <v>0</v>
      </c>
      <c r="BB130" s="97">
        <f>Juniori!BB35</f>
        <v>0</v>
      </c>
      <c r="BC130" s="97">
        <f>Juniori!BC35</f>
        <v>0</v>
      </c>
      <c r="BD130" s="97">
        <f>Juniori!BD35</f>
        <v>0</v>
      </c>
      <c r="BE130" s="97">
        <f>Juniori!BE35</f>
        <v>0</v>
      </c>
      <c r="BF130" s="97">
        <f>Juniori!BF35</f>
        <v>0</v>
      </c>
      <c r="BG130" s="97">
        <f>Juniori!BG35</f>
        <v>0</v>
      </c>
      <c r="BH130" s="97">
        <f>Juniori!BH35</f>
        <v>0</v>
      </c>
      <c r="BI130" s="97">
        <f>Juniori!BI35</f>
        <v>0</v>
      </c>
      <c r="BJ130" s="97">
        <f>Juniori!BJ35</f>
        <v>0</v>
      </c>
      <c r="BK130" s="97">
        <f>Juniori!BK35</f>
        <v>0</v>
      </c>
      <c r="BL130" s="97">
        <f>Juniori!BL35</f>
        <v>0</v>
      </c>
      <c r="BM130" s="97">
        <f>Juniori!BM35</f>
        <v>0</v>
      </c>
      <c r="BN130" s="97">
        <f>Juniori!BN35</f>
        <v>0</v>
      </c>
      <c r="BO130" s="97">
        <f>Juniori!BO35</f>
        <v>0</v>
      </c>
      <c r="BP130" s="97">
        <f>Juniori!BP35</f>
        <v>0</v>
      </c>
      <c r="BQ130" s="97">
        <f>Juniori!BQ35</f>
        <v>0</v>
      </c>
      <c r="BR130" s="97">
        <f>Juniori!BR35</f>
        <v>0</v>
      </c>
      <c r="BS130" s="97">
        <f>Juniori!BS35</f>
        <v>0</v>
      </c>
      <c r="BT130" s="97">
        <f>Juniori!BT35</f>
        <v>0</v>
      </c>
      <c r="BU130" s="97">
        <f>Juniori!BU35</f>
        <v>0</v>
      </c>
      <c r="BV130" s="97">
        <f>Juniori!BV35</f>
        <v>0</v>
      </c>
      <c r="BW130" s="97">
        <f>Juniori!BW35</f>
        <v>0</v>
      </c>
      <c r="BX130" s="97">
        <f>Juniori!BX35</f>
        <v>0</v>
      </c>
      <c r="BY130" s="97">
        <f>Juniori!BY35</f>
        <v>0</v>
      </c>
      <c r="BZ130" s="97">
        <f>Juniori!BZ35</f>
        <v>0</v>
      </c>
      <c r="CA130" s="97">
        <f>Juniori!CA35</f>
        <v>0</v>
      </c>
      <c r="CB130" s="97">
        <f>Juniori!CB35</f>
        <v>0</v>
      </c>
      <c r="CC130" s="97">
        <f>Juniori!CC35</f>
        <v>0</v>
      </c>
      <c r="CD130" s="97">
        <f>Juniori!CD35</f>
        <v>0</v>
      </c>
      <c r="CE130" s="97">
        <f>Juniori!CE35</f>
        <v>0</v>
      </c>
      <c r="CF130" s="97">
        <f>Juniori!CF35</f>
        <v>0</v>
      </c>
      <c r="CG130" s="97">
        <f>Juniori!CG35</f>
        <v>0</v>
      </c>
      <c r="CH130" s="97">
        <f>Juniori!CH35</f>
        <v>0</v>
      </c>
      <c r="CI130" s="97">
        <f>Juniori!CI35</f>
        <v>0</v>
      </c>
      <c r="CJ130" s="97">
        <f>Juniori!CJ35</f>
        <v>0</v>
      </c>
      <c r="CK130" s="97">
        <f>Juniori!CK35</f>
        <v>0</v>
      </c>
      <c r="CL130" s="97">
        <f>Juniori!CL35</f>
        <v>0</v>
      </c>
      <c r="CM130" s="97">
        <f>Juniori!CM35</f>
        <v>0</v>
      </c>
      <c r="CN130" s="97">
        <f>Juniori!CN35</f>
        <v>0</v>
      </c>
      <c r="CO130" s="97">
        <f>Juniori!CO35</f>
        <v>0</v>
      </c>
      <c r="CP130" s="97">
        <f>Juniori!CP35</f>
        <v>0</v>
      </c>
      <c r="CQ130" s="97">
        <f>Juniori!CQ35</f>
        <v>0</v>
      </c>
      <c r="CR130" s="97">
        <f>Juniori!CR35</f>
        <v>0</v>
      </c>
      <c r="CS130" s="97">
        <f>Juniori!CS35</f>
        <v>0</v>
      </c>
      <c r="CT130" s="97">
        <f>Juniori!CT35</f>
        <v>3</v>
      </c>
      <c r="CU130" s="97">
        <f>Juniori!CU35</f>
        <v>0</v>
      </c>
      <c r="CV130" s="97">
        <f>Juniori!CV35</f>
        <v>1</v>
      </c>
      <c r="CW130" s="97">
        <f>Juniori!CW35</f>
        <v>0</v>
      </c>
      <c r="CX130" s="97">
        <f>Juniori!CX35</f>
        <v>0</v>
      </c>
      <c r="CY130" s="97">
        <f>Juniori!CY35</f>
        <v>0</v>
      </c>
      <c r="CZ130" s="97">
        <f>Juniori!CZ35</f>
        <v>0</v>
      </c>
      <c r="DA130" s="97">
        <f>Juniori!DA35</f>
        <v>0</v>
      </c>
      <c r="DB130" s="97">
        <f>Juniori!DB35</f>
        <v>0</v>
      </c>
      <c r="DC130" s="97">
        <f>Juniori!DC35</f>
        <v>0</v>
      </c>
      <c r="DD130" s="97">
        <f>Juniori!DD35</f>
        <v>0</v>
      </c>
      <c r="DE130" s="97">
        <f>Juniori!DE35</f>
        <v>0</v>
      </c>
      <c r="DF130" s="97">
        <f>Juniori!DF35</f>
        <v>0</v>
      </c>
      <c r="DG130" s="97">
        <f>Juniori!DG35</f>
        <v>0</v>
      </c>
      <c r="DH130" s="97">
        <f>Juniori!DH35</f>
        <v>0</v>
      </c>
      <c r="DI130" s="97">
        <f>Juniori!DI35</f>
        <v>0</v>
      </c>
      <c r="DJ130" s="97">
        <f>Juniori!DJ35</f>
        <v>0</v>
      </c>
      <c r="DK130" s="97">
        <f>Juniori!DK35</f>
        <v>0</v>
      </c>
      <c r="DL130" s="97">
        <f>Juniori!DL35</f>
        <v>0</v>
      </c>
      <c r="DM130" s="97">
        <f>Juniori!DM35</f>
        <v>0</v>
      </c>
      <c r="DN130" s="97">
        <f>Juniori!DN35</f>
        <v>0</v>
      </c>
      <c r="DO130" s="97">
        <f>Juniori!DO35</f>
        <v>0</v>
      </c>
      <c r="DP130" s="97">
        <f>Juniori!DP35</f>
        <v>0</v>
      </c>
      <c r="DQ130" s="97">
        <f>Juniori!DQ35</f>
        <v>0</v>
      </c>
      <c r="DR130" s="97">
        <f>Juniori!DR35</f>
        <v>0</v>
      </c>
      <c r="DS130" s="97">
        <f>Juniori!DS35</f>
        <v>0</v>
      </c>
      <c r="DT130" s="97">
        <f>Juniori!DT35</f>
        <v>0</v>
      </c>
      <c r="DU130" s="97">
        <f>Juniori!DU35</f>
        <v>0</v>
      </c>
      <c r="DV130" s="97">
        <f>Juniori!DV35</f>
        <v>0</v>
      </c>
      <c r="DW130" s="97">
        <f>Juniori!DW35</f>
        <v>0</v>
      </c>
      <c r="DX130" s="97">
        <f>Juniori!DX35</f>
        <v>0</v>
      </c>
      <c r="DY130" s="97">
        <f>Juniori!DY35</f>
        <v>0</v>
      </c>
      <c r="DZ130" s="97">
        <f>Juniori!DZ35</f>
        <v>0</v>
      </c>
      <c r="EA130" s="97">
        <f>Juniori!EA35</f>
        <v>0</v>
      </c>
      <c r="EB130" s="97">
        <f>Juniori!EB35</f>
        <v>0</v>
      </c>
      <c r="EC130" s="97">
        <f>Juniori!EC35</f>
        <v>0</v>
      </c>
      <c r="ED130" s="97">
        <f>Juniori!ED35</f>
        <v>0</v>
      </c>
      <c r="EE130" s="97">
        <f>Juniori!EE35</f>
        <v>0</v>
      </c>
      <c r="EF130" s="97">
        <f>Juniori!EF35</f>
        <v>0</v>
      </c>
      <c r="EG130" s="97">
        <f>Juniori!EG35</f>
        <v>0</v>
      </c>
      <c r="EH130" s="97">
        <f>Juniori!EH35</f>
        <v>0</v>
      </c>
      <c r="EI130" s="97">
        <f>Juniori!EI35</f>
        <v>0</v>
      </c>
      <c r="EJ130" s="97">
        <f>Juniori!EJ35</f>
        <v>0</v>
      </c>
      <c r="EK130" s="97">
        <f>Juniori!EK35</f>
        <v>0</v>
      </c>
      <c r="EL130" s="97">
        <f>Juniori!EL35</f>
        <v>0</v>
      </c>
      <c r="EM130" s="97">
        <f>Juniori!EM35</f>
        <v>0</v>
      </c>
      <c r="EN130" s="97">
        <f>Juniori!EN35</f>
        <v>0</v>
      </c>
      <c r="EO130" s="97">
        <f>Juniori!EO35</f>
        <v>0</v>
      </c>
      <c r="EP130" s="97">
        <f>Juniori!EP35</f>
        <v>0</v>
      </c>
      <c r="EQ130" s="97">
        <f>Juniori!EQ35</f>
        <v>0</v>
      </c>
      <c r="ER130" s="97">
        <f>Juniori!ER35</f>
        <v>0</v>
      </c>
      <c r="ES130" s="97">
        <f>Juniori!ES35</f>
        <v>0</v>
      </c>
      <c r="ET130" s="97">
        <f>Juniori!ET35</f>
        <v>0</v>
      </c>
      <c r="EU130" s="97">
        <f>Juniori!EU35</f>
        <v>0</v>
      </c>
      <c r="EV130" s="97">
        <f>Juniori!EV35</f>
        <v>0</v>
      </c>
      <c r="EW130" s="97">
        <f>Juniori!EW35</f>
        <v>0</v>
      </c>
      <c r="EX130" s="97">
        <f>Juniori!EX35</f>
        <v>0</v>
      </c>
      <c r="EY130" s="97">
        <f>Juniori!EY35</f>
        <v>0</v>
      </c>
      <c r="EZ130" s="97">
        <f>Juniori!EZ35</f>
        <v>0</v>
      </c>
      <c r="FA130" s="97">
        <f>Juniori!FA35</f>
        <v>0</v>
      </c>
      <c r="FB130" s="97">
        <f>Juniori!FB35</f>
        <v>0</v>
      </c>
      <c r="FC130" s="97">
        <f>Juniori!FC35</f>
        <v>0</v>
      </c>
      <c r="FD130" s="97">
        <f>Juniori!FD35</f>
        <v>0</v>
      </c>
      <c r="FE130" s="97">
        <f>Juniori!FE35</f>
        <v>0</v>
      </c>
      <c r="FF130" s="97">
        <f>Juniori!FF35</f>
        <v>0</v>
      </c>
      <c r="FG130" s="97">
        <f>Juniori!FG35</f>
        <v>0</v>
      </c>
      <c r="FH130" s="97">
        <f>Juniori!FH35</f>
        <v>0</v>
      </c>
      <c r="FI130" s="97">
        <f>Juniori!FI35</f>
        <v>0</v>
      </c>
      <c r="FJ130" s="97">
        <f>Juniori!FJ35</f>
        <v>0</v>
      </c>
      <c r="FK130" s="97">
        <f>Juniori!FK35</f>
        <v>0</v>
      </c>
      <c r="FL130" s="97">
        <f>Juniori!FL35</f>
        <v>0</v>
      </c>
      <c r="FM130" s="97">
        <f>Juniori!FM35</f>
        <v>0</v>
      </c>
      <c r="FN130" s="97">
        <f>Juniori!FN35</f>
        <v>0</v>
      </c>
      <c r="FO130" s="97">
        <f>Juniori!FO35</f>
        <v>0</v>
      </c>
      <c r="FP130" s="97">
        <f>Juniori!FP35</f>
        <v>0</v>
      </c>
      <c r="FQ130" s="97">
        <f>Juniori!FQ35</f>
        <v>0</v>
      </c>
      <c r="FR130" s="97">
        <f>Juniori!FR35</f>
        <v>0</v>
      </c>
      <c r="FS130" s="97">
        <f>Juniori!FS35</f>
        <v>0</v>
      </c>
      <c r="FT130" s="97">
        <f>Juniori!FT35</f>
        <v>0</v>
      </c>
      <c r="FU130" s="97">
        <f>Juniori!FU35</f>
        <v>0</v>
      </c>
      <c r="FV130" s="97">
        <f>Juniori!FV35</f>
        <v>0</v>
      </c>
      <c r="FW130" s="97">
        <f>Juniori!FW35</f>
        <v>0</v>
      </c>
      <c r="FX130" s="97">
        <f>Juniori!FX35</f>
        <v>0</v>
      </c>
      <c r="FY130" s="97">
        <f>Juniori!FY35</f>
        <v>0</v>
      </c>
      <c r="FZ130" s="97">
        <f>Juniori!FZ35</f>
        <v>0</v>
      </c>
      <c r="GA130" s="97">
        <f>Juniori!GA35</f>
        <v>0</v>
      </c>
      <c r="GB130" s="97">
        <f>Juniori!GB35</f>
        <v>0</v>
      </c>
      <c r="GC130" s="97">
        <f>Juniori!GC35</f>
        <v>0</v>
      </c>
      <c r="GD130" s="97">
        <f>Juniori!GD35</f>
        <v>0</v>
      </c>
      <c r="GE130" s="97">
        <f>Juniori!GE35</f>
        <v>0</v>
      </c>
      <c r="GF130" s="97">
        <f>Juniori!GF35</f>
        <v>0</v>
      </c>
      <c r="GG130" s="97">
        <f>Juniori!GG35</f>
        <v>0</v>
      </c>
      <c r="GH130" s="97">
        <f>Juniori!GH35</f>
        <v>0</v>
      </c>
      <c r="GI130" s="97">
        <f>Juniori!GI35</f>
        <v>0</v>
      </c>
      <c r="GJ130" s="97">
        <f>Juniori!GJ35</f>
        <v>0</v>
      </c>
      <c r="GK130" s="97">
        <f>Juniori!GK35</f>
        <v>0</v>
      </c>
      <c r="GL130" s="97">
        <f>Juniori!GL35</f>
        <v>0</v>
      </c>
      <c r="GM130" s="97">
        <f>Juniori!GM35</f>
        <v>0</v>
      </c>
      <c r="GN130" s="97">
        <f>Juniori!GN35</f>
        <v>0</v>
      </c>
      <c r="GO130" s="97">
        <f>Juniori!GO35</f>
        <v>0</v>
      </c>
      <c r="GP130" s="97">
        <f>Juniori!GP35</f>
        <v>0</v>
      </c>
      <c r="GQ130" s="97">
        <f>Juniori!GQ35</f>
        <v>0</v>
      </c>
      <c r="GR130" s="97">
        <f>Juniori!GR35</f>
        <v>0</v>
      </c>
      <c r="GS130" s="97">
        <f>Juniori!GS35</f>
        <v>0</v>
      </c>
      <c r="GT130" s="97">
        <f>Juniori!GT35</f>
        <v>0</v>
      </c>
      <c r="GU130" s="97">
        <f>Juniori!GU35</f>
        <v>0</v>
      </c>
      <c r="GV130" s="97">
        <f>Juniori!GV35</f>
        <v>0</v>
      </c>
      <c r="GW130" s="97">
        <f>Juniori!GW35</f>
        <v>0</v>
      </c>
      <c r="GX130" s="97">
        <f>Juniori!GX35</f>
        <v>0</v>
      </c>
      <c r="GY130" s="97">
        <f>Juniori!GY35</f>
        <v>0</v>
      </c>
      <c r="GZ130" s="97">
        <f>Juniori!GZ35</f>
        <v>0</v>
      </c>
      <c r="HA130" s="97">
        <f>Juniori!HA35</f>
        <v>0</v>
      </c>
      <c r="HB130" s="97">
        <f>Juniori!HB35</f>
        <v>0</v>
      </c>
      <c r="HC130" s="97">
        <f>Juniori!HC35</f>
        <v>0</v>
      </c>
      <c r="HD130" s="97">
        <f>Juniori!HD35</f>
        <v>0</v>
      </c>
      <c r="HE130" s="97">
        <f>Juniori!HE35</f>
        <v>0</v>
      </c>
      <c r="HF130" s="97">
        <f>Juniori!HF35</f>
        <v>0</v>
      </c>
      <c r="HG130" s="97">
        <f>Juniori!HG35</f>
        <v>0</v>
      </c>
      <c r="HH130" s="97">
        <f>Juniori!HH35</f>
        <v>0</v>
      </c>
      <c r="HI130" s="97">
        <f>Juniori!HI35</f>
        <v>0</v>
      </c>
      <c r="HJ130" s="97">
        <f>Juniori!HJ35</f>
        <v>0</v>
      </c>
      <c r="HK130" s="97">
        <f>Juniori!HK35</f>
        <v>0</v>
      </c>
      <c r="HL130" s="97">
        <f>Juniori!HL35</f>
        <v>0</v>
      </c>
      <c r="HM130" s="97">
        <f>Juniori!HM35</f>
        <v>0</v>
      </c>
      <c r="HN130" s="97">
        <f>Juniori!HN35</f>
        <v>0</v>
      </c>
      <c r="HO130" s="97">
        <f>Juniori!HO35</f>
        <v>0</v>
      </c>
      <c r="HP130" s="97">
        <f>Juniori!HP35</f>
        <v>0</v>
      </c>
      <c r="HQ130" s="97">
        <f>Juniori!HQ35</f>
        <v>0</v>
      </c>
      <c r="HR130" s="97">
        <f>Juniori!HR35</f>
        <v>0</v>
      </c>
      <c r="HS130" s="97">
        <f>Juniori!HS35</f>
        <v>0</v>
      </c>
      <c r="HT130" s="97">
        <f>Juniori!HT35</f>
        <v>0</v>
      </c>
      <c r="HU130" s="97">
        <f>Juniori!HU35</f>
        <v>0</v>
      </c>
      <c r="HV130" s="97">
        <f>Juniori!HV35</f>
        <v>0</v>
      </c>
      <c r="HW130" s="97">
        <f>Juniori!HW35</f>
        <v>0</v>
      </c>
      <c r="HX130" s="97">
        <f>Juniori!HX35</f>
        <v>0</v>
      </c>
      <c r="HY130" s="97">
        <f>Juniori!HY35</f>
        <v>0</v>
      </c>
      <c r="HZ130" s="97">
        <f>Juniori!HZ35</f>
        <v>0</v>
      </c>
      <c r="IA130" s="97">
        <f>Juniori!IA35</f>
        <v>0</v>
      </c>
      <c r="IB130" s="97">
        <f>Juniori!IB35</f>
        <v>0</v>
      </c>
      <c r="IC130" s="97">
        <f>Juniori!IC35</f>
        <v>0</v>
      </c>
      <c r="ID130" s="97">
        <f>Juniori!ID35</f>
        <v>0</v>
      </c>
      <c r="IE130" s="97">
        <f>Juniori!IE35</f>
        <v>0</v>
      </c>
      <c r="IF130" s="97">
        <f>Juniori!IF35</f>
        <v>0</v>
      </c>
      <c r="IG130" s="97">
        <f>Juniori!IG35</f>
        <v>0</v>
      </c>
      <c r="IH130" s="97">
        <f>Juniori!IH35</f>
        <v>0</v>
      </c>
      <c r="II130" s="97">
        <f>Juniori!II35</f>
        <v>0</v>
      </c>
      <c r="IJ130" s="97">
        <f>Juniori!IJ35</f>
        <v>0</v>
      </c>
      <c r="IK130" s="97">
        <f>Juniori!IK35</f>
        <v>0</v>
      </c>
      <c r="IL130" s="97">
        <f>Juniori!IL35</f>
        <v>0</v>
      </c>
      <c r="IM130" s="97">
        <f>Juniori!IM35</f>
        <v>0</v>
      </c>
      <c r="IN130" s="97">
        <f>Juniori!IN35</f>
        <v>0</v>
      </c>
      <c r="IO130" s="97">
        <f>Juniori!IO35</f>
        <v>0</v>
      </c>
      <c r="IP130" s="97">
        <f>Juniori!IP35</f>
        <v>0</v>
      </c>
      <c r="IQ130" s="97">
        <f>Juniori!IQ35</f>
        <v>0</v>
      </c>
      <c r="IR130" s="97">
        <f>Juniori!IR35</f>
        <v>0</v>
      </c>
      <c r="IS130" s="97">
        <f>Juniori!IS35</f>
        <v>0</v>
      </c>
      <c r="IT130" s="97">
        <f>Juniori!IT35</f>
        <v>0</v>
      </c>
      <c r="IU130" s="97">
        <f>Juniori!IU35</f>
        <v>0</v>
      </c>
      <c r="IV130" s="97">
        <f>Juniori!IV35</f>
        <v>0</v>
      </c>
      <c r="IW130" s="97">
        <f>Juniori!IW35</f>
        <v>0</v>
      </c>
      <c r="IX130" s="97">
        <f>Juniori!IX35</f>
        <v>0</v>
      </c>
      <c r="IY130" s="97">
        <f>Juniori!IY35</f>
        <v>0</v>
      </c>
      <c r="IZ130" s="97">
        <f>Juniori!IZ35</f>
        <v>0</v>
      </c>
      <c r="JA130" s="97">
        <f>Juniori!JA35</f>
        <v>0</v>
      </c>
      <c r="JB130" s="97">
        <f>Juniori!JB35</f>
        <v>0</v>
      </c>
      <c r="JC130" s="97">
        <f>Juniori!JC35</f>
        <v>0</v>
      </c>
      <c r="JD130" s="97">
        <f>Juniori!JD35</f>
        <v>0</v>
      </c>
      <c r="JE130" s="97">
        <f>Juniori!JE35</f>
        <v>0</v>
      </c>
      <c r="JF130" s="97">
        <f>Juniori!JF35</f>
        <v>0</v>
      </c>
      <c r="JG130" s="97">
        <f>Juniori!JG35</f>
        <v>0</v>
      </c>
      <c r="JH130" s="97">
        <f>Juniori!JH35</f>
        <v>0</v>
      </c>
      <c r="JI130" s="97">
        <f>Juniori!JI35</f>
        <v>0</v>
      </c>
      <c r="JJ130" s="97">
        <f>Juniori!JJ35</f>
        <v>0</v>
      </c>
      <c r="JK130" s="97">
        <f>Juniori!JK35</f>
        <v>0</v>
      </c>
      <c r="JL130" s="97">
        <f>Juniori!JL35</f>
        <v>0</v>
      </c>
      <c r="JM130" s="97">
        <f>Juniori!JM35</f>
        <v>0</v>
      </c>
      <c r="JN130" s="97">
        <f>Juniori!JN35</f>
        <v>0</v>
      </c>
      <c r="JO130" s="97">
        <f>Juniori!JO35</f>
        <v>0</v>
      </c>
      <c r="JP130" s="97">
        <f>Juniori!JP35</f>
        <v>0</v>
      </c>
      <c r="JQ130" s="97">
        <f>Juniori!JQ35</f>
        <v>0</v>
      </c>
      <c r="JR130" s="97">
        <f>Juniori!JR35</f>
        <v>0</v>
      </c>
      <c r="JS130" s="97">
        <f>Juniori!JS35</f>
        <v>0</v>
      </c>
      <c r="JT130" s="97">
        <f>Juniori!JT35</f>
        <v>0</v>
      </c>
      <c r="JU130" s="97">
        <f>Juniori!JU35</f>
        <v>0</v>
      </c>
      <c r="JV130" s="97">
        <f>Juniori!JV35</f>
        <v>0</v>
      </c>
      <c r="JW130" s="97">
        <f>Juniori!JW35</f>
        <v>0</v>
      </c>
      <c r="JX130" s="97">
        <f>Juniori!JX35</f>
        <v>0</v>
      </c>
      <c r="JY130" s="97">
        <f>Juniori!JY35</f>
        <v>0</v>
      </c>
      <c r="JZ130" s="97">
        <f>Juniori!JZ35</f>
        <v>0</v>
      </c>
      <c r="KA130" s="97">
        <f>Juniori!KA35</f>
        <v>0</v>
      </c>
      <c r="KB130" s="97">
        <f>Juniori!KB35</f>
        <v>0</v>
      </c>
      <c r="KC130" s="97">
        <f>Juniori!KC35</f>
        <v>0</v>
      </c>
      <c r="KD130" s="97">
        <f>Juniori!KD35</f>
        <v>0</v>
      </c>
      <c r="KE130" s="97">
        <f>Juniori!KE35</f>
        <v>0</v>
      </c>
      <c r="KF130" s="97">
        <f>Juniori!KF35</f>
        <v>0</v>
      </c>
      <c r="KG130" s="97">
        <f>Juniori!KG35</f>
        <v>0</v>
      </c>
      <c r="KH130" s="97">
        <f>Juniori!KH35</f>
        <v>0</v>
      </c>
      <c r="KI130" s="97">
        <f>Juniori!KI35</f>
        <v>0</v>
      </c>
      <c r="KJ130" s="97">
        <f>Juniori!KJ35</f>
        <v>0</v>
      </c>
      <c r="KK130" s="97">
        <f>Juniori!KK35</f>
        <v>0</v>
      </c>
      <c r="KL130" s="97">
        <f>Juniori!KL35</f>
        <v>0</v>
      </c>
      <c r="KM130" s="97">
        <f>Juniori!KM35</f>
        <v>0</v>
      </c>
      <c r="KN130" s="97">
        <f>Juniori!KN35</f>
        <v>0</v>
      </c>
      <c r="KO130" s="97">
        <f>Juniori!KO35</f>
        <v>0</v>
      </c>
      <c r="KP130" s="97">
        <f>Juniori!KP35</f>
        <v>0</v>
      </c>
      <c r="KQ130" s="97">
        <f>Juniori!KQ35</f>
        <v>0</v>
      </c>
      <c r="KR130" s="97">
        <f>Juniori!KR35</f>
        <v>0</v>
      </c>
      <c r="KS130" s="97">
        <f>Juniori!KS35</f>
        <v>0</v>
      </c>
      <c r="KT130" s="97">
        <f>Juniori!KT35</f>
        <v>0</v>
      </c>
      <c r="KU130" s="97">
        <f>Juniori!KU35</f>
        <v>0</v>
      </c>
      <c r="KV130" s="97">
        <f>Juniori!KV35</f>
        <v>0</v>
      </c>
      <c r="KW130" s="97">
        <f>Juniori!KW35</f>
        <v>0</v>
      </c>
      <c r="KX130" s="97">
        <f>Juniori!KX35</f>
        <v>0</v>
      </c>
      <c r="KY130" s="97">
        <f>Juniori!KY35</f>
        <v>0</v>
      </c>
      <c r="KZ130" s="97">
        <f>Juniori!KZ35</f>
        <v>0</v>
      </c>
      <c r="LA130" s="97">
        <f>Juniori!LA35</f>
        <v>0</v>
      </c>
      <c r="LB130" s="97">
        <f>Juniori!LB35</f>
        <v>0</v>
      </c>
      <c r="LC130" s="97">
        <f>Juniori!LC35</f>
        <v>0</v>
      </c>
      <c r="LD130" s="97">
        <f>Juniori!LD35</f>
        <v>0</v>
      </c>
      <c r="LE130" s="97">
        <f>Juniori!LE35</f>
        <v>0</v>
      </c>
      <c r="LF130" s="97">
        <f>Juniori!LF35</f>
        <v>0</v>
      </c>
      <c r="LG130" s="97">
        <f>Juniori!LG35</f>
        <v>0</v>
      </c>
      <c r="LH130" s="97">
        <f>Juniori!LH35</f>
        <v>0</v>
      </c>
      <c r="LI130" s="97">
        <f>Juniori!LI35</f>
        <v>0</v>
      </c>
      <c r="LJ130" s="97">
        <f>Juniori!LJ35</f>
        <v>0</v>
      </c>
      <c r="LK130" s="97">
        <f>Juniori!LK35</f>
        <v>0</v>
      </c>
      <c r="LL130" s="97">
        <f>Juniori!LL35</f>
        <v>0</v>
      </c>
      <c r="LM130" s="97">
        <f>Juniori!LM35</f>
        <v>0</v>
      </c>
      <c r="LN130" s="97">
        <f>Juniori!LN35</f>
        <v>0</v>
      </c>
      <c r="LO130" s="97">
        <f>Juniori!LO35</f>
        <v>0</v>
      </c>
      <c r="LP130" s="97">
        <f>Juniori!LP35</f>
        <v>0</v>
      </c>
      <c r="LQ130" s="97">
        <f>Juniori!LQ35</f>
        <v>0</v>
      </c>
      <c r="LR130" s="97">
        <f>Juniori!LR35</f>
        <v>0</v>
      </c>
      <c r="LS130" s="97">
        <f>Juniori!LS35</f>
        <v>0</v>
      </c>
      <c r="LT130" s="97">
        <f>Juniori!LT35</f>
        <v>0</v>
      </c>
      <c r="LU130" s="97">
        <f>Juniori!LU35</f>
        <v>0</v>
      </c>
      <c r="LV130" s="97">
        <f>Juniori!LV35</f>
        <v>0</v>
      </c>
      <c r="LW130" s="97">
        <f>Juniori!LW35</f>
        <v>0</v>
      </c>
      <c r="LX130" s="97">
        <f>Juniori!LX35</f>
        <v>0</v>
      </c>
      <c r="LY130" s="97">
        <f>Juniori!LY35</f>
        <v>0</v>
      </c>
      <c r="LZ130" s="97">
        <f>Juniori!LZ35</f>
        <v>0</v>
      </c>
      <c r="MA130" s="97">
        <f>Juniori!MA35</f>
        <v>0</v>
      </c>
      <c r="MB130" s="97">
        <f>Juniori!MB35</f>
        <v>0</v>
      </c>
      <c r="MC130" s="97">
        <f>Juniori!MC35</f>
        <v>0</v>
      </c>
      <c r="MD130" s="97">
        <f>Juniori!MD35</f>
        <v>0</v>
      </c>
      <c r="ME130" s="97">
        <f>Juniori!ME35</f>
        <v>0</v>
      </c>
      <c r="MF130" s="97">
        <f>Juniori!MF35</f>
        <v>0</v>
      </c>
      <c r="MG130" s="97">
        <f>Juniori!MG35</f>
        <v>0</v>
      </c>
      <c r="MH130" s="97">
        <f>Juniori!MH35</f>
        <v>0</v>
      </c>
      <c r="MI130" s="97">
        <f>Juniori!MI35</f>
        <v>0</v>
      </c>
      <c r="MJ130" s="97">
        <f>Juniori!MJ35</f>
        <v>0</v>
      </c>
      <c r="MK130" s="97">
        <f>Juniori!MK35</f>
        <v>0</v>
      </c>
      <c r="ML130" s="97">
        <f>Juniori!ML35</f>
        <v>0</v>
      </c>
      <c r="MM130" s="97">
        <f>Juniori!MM35</f>
        <v>0</v>
      </c>
      <c r="MN130" s="97">
        <f>Juniori!MN35</f>
        <v>0</v>
      </c>
      <c r="MO130" s="97">
        <f>Juniori!MO35</f>
        <v>0</v>
      </c>
      <c r="MP130" s="97">
        <f>Juniori!MP35</f>
        <v>0</v>
      </c>
      <c r="MQ130" s="97">
        <f>Juniori!MQ35</f>
        <v>0</v>
      </c>
      <c r="MR130" s="97">
        <f>Juniori!MR35</f>
        <v>0</v>
      </c>
      <c r="MS130" s="97">
        <f>Juniori!MS35</f>
        <v>0</v>
      </c>
      <c r="MT130" s="97">
        <f>Juniori!MT35</f>
        <v>0</v>
      </c>
      <c r="MU130" s="97">
        <f>Juniori!MU35</f>
        <v>0</v>
      </c>
      <c r="MV130" s="97">
        <f>Juniori!MV35</f>
        <v>0</v>
      </c>
      <c r="MW130" s="97">
        <f>Juniori!MW35</f>
        <v>0</v>
      </c>
      <c r="MX130" s="97">
        <f>Juniori!MX35</f>
        <v>0</v>
      </c>
      <c r="MY130" s="97">
        <f>Juniori!MY35</f>
        <v>0</v>
      </c>
      <c r="MZ130" s="97">
        <f>Juniori!MZ35</f>
        <v>0</v>
      </c>
      <c r="NA130" s="97">
        <f>Juniori!NA35</f>
        <v>0</v>
      </c>
      <c r="NB130" s="97">
        <f>Juniori!NB35</f>
        <v>0</v>
      </c>
      <c r="NC130" s="97">
        <f>Juniori!NC35</f>
        <v>0</v>
      </c>
      <c r="ND130" s="97">
        <f>Juniori!ND35</f>
        <v>0</v>
      </c>
      <c r="NE130" s="97">
        <f>Juniori!NE35</f>
        <v>0</v>
      </c>
      <c r="NF130" s="97">
        <f>Juniori!NF35</f>
        <v>0</v>
      </c>
      <c r="NG130" s="97">
        <f>Juniori!NG35</f>
        <v>0</v>
      </c>
      <c r="NH130" s="97">
        <f>Juniori!NH35</f>
        <v>0</v>
      </c>
      <c r="NI130" s="97">
        <f>Juniori!NI35</f>
        <v>0</v>
      </c>
      <c r="NJ130" s="97">
        <f>Juniori!NJ35</f>
        <v>0</v>
      </c>
      <c r="NK130" s="97">
        <f>Juniori!NK35</f>
        <v>0</v>
      </c>
      <c r="NL130" s="97">
        <f>Juniori!NL35</f>
        <v>0</v>
      </c>
      <c r="NM130" s="97">
        <f>Juniori!NM35</f>
        <v>0</v>
      </c>
      <c r="NN130" s="97">
        <f>Juniori!NN35</f>
        <v>0</v>
      </c>
      <c r="NO130" s="97">
        <f>Juniori!NO35</f>
        <v>0</v>
      </c>
      <c r="NP130" s="97">
        <f>Juniori!NP35</f>
        <v>0</v>
      </c>
      <c r="NQ130" s="97">
        <f>Juniori!NQ35</f>
        <v>0</v>
      </c>
      <c r="NR130" s="97">
        <f>Juniori!NR35</f>
        <v>0</v>
      </c>
      <c r="NS130" s="97">
        <f>Juniori!NS35</f>
        <v>0</v>
      </c>
      <c r="NT130" s="97">
        <f>Juniori!NT35</f>
        <v>0</v>
      </c>
      <c r="NU130" s="97">
        <f>Juniori!NU35</f>
        <v>0</v>
      </c>
      <c r="NV130" s="97">
        <f>Juniori!NV35</f>
        <v>0</v>
      </c>
      <c r="NW130" s="97">
        <f>Juniori!NW35</f>
        <v>0</v>
      </c>
      <c r="NX130" s="97">
        <f>Juniori!NX35</f>
        <v>0</v>
      </c>
      <c r="NY130" s="97">
        <f>Juniori!NY35</f>
        <v>0</v>
      </c>
      <c r="NZ130" s="97">
        <f>Juniori!NZ35</f>
        <v>0</v>
      </c>
      <c r="OA130" s="97">
        <f>Juniori!OA35</f>
        <v>0</v>
      </c>
      <c r="OB130" s="97">
        <f>Juniori!OB35</f>
        <v>0</v>
      </c>
      <c r="OC130" s="97">
        <f>Juniori!OC35</f>
        <v>0</v>
      </c>
      <c r="OD130" s="97">
        <f>Juniori!OD35</f>
        <v>0</v>
      </c>
      <c r="OE130" s="97">
        <f>Juniori!OE35</f>
        <v>0</v>
      </c>
      <c r="OF130" s="97">
        <f>Juniori!OF35</f>
        <v>0</v>
      </c>
      <c r="OG130" s="97">
        <f>Juniori!OG35</f>
        <v>0</v>
      </c>
      <c r="OH130" s="97">
        <f>Juniori!OH35</f>
        <v>0</v>
      </c>
      <c r="OI130" s="97">
        <f>Juniori!OI35</f>
        <v>0</v>
      </c>
      <c r="OJ130" s="97">
        <f>Juniori!OJ35</f>
        <v>0</v>
      </c>
      <c r="OK130" s="97">
        <f>Juniori!OK35</f>
        <v>0</v>
      </c>
      <c r="OL130" s="97">
        <f>Juniori!OL35</f>
        <v>0</v>
      </c>
      <c r="OM130" s="97">
        <f>Juniori!OM35</f>
        <v>0</v>
      </c>
      <c r="ON130" s="97">
        <f>Juniori!ON35</f>
        <v>0</v>
      </c>
      <c r="OO130" s="97">
        <f>Juniori!OO35</f>
        <v>0</v>
      </c>
      <c r="OP130" s="97">
        <f>Juniori!OP35</f>
        <v>0</v>
      </c>
      <c r="OQ130" s="97">
        <f>Juniori!OQ35</f>
        <v>0</v>
      </c>
      <c r="OR130" s="97">
        <f>Juniori!OR35</f>
        <v>0</v>
      </c>
      <c r="OS130" s="97">
        <f>Juniori!OS35</f>
        <v>0</v>
      </c>
      <c r="OT130" s="97">
        <f>Juniori!OT35</f>
        <v>0</v>
      </c>
      <c r="OU130" s="97">
        <f>Juniori!OU35</f>
        <v>0</v>
      </c>
      <c r="OV130" s="97">
        <f>Juniori!OV35</f>
        <v>0</v>
      </c>
      <c r="OW130" s="97">
        <f>Juniori!OW35</f>
        <v>0</v>
      </c>
      <c r="OX130" s="97">
        <f>Juniori!OX35</f>
        <v>0</v>
      </c>
      <c r="OY130" s="97">
        <f>Juniori!OY35</f>
        <v>0</v>
      </c>
      <c r="OZ130" s="97">
        <f>Juniori!OZ35</f>
        <v>0</v>
      </c>
      <c r="PA130" s="97">
        <f>Juniori!PA35</f>
        <v>0</v>
      </c>
      <c r="PB130" s="97">
        <f>Juniori!PB35</f>
        <v>0</v>
      </c>
      <c r="PC130" s="97">
        <f>Juniori!PC35</f>
        <v>0</v>
      </c>
      <c r="PD130" s="97">
        <f>Juniori!PD35</f>
        <v>0</v>
      </c>
      <c r="PE130" s="97">
        <f>Juniori!PE35</f>
        <v>0</v>
      </c>
      <c r="PF130" s="97">
        <f>Juniori!PF35</f>
        <v>0</v>
      </c>
      <c r="PG130" s="97">
        <f>Juniori!PG35</f>
        <v>0</v>
      </c>
      <c r="PH130" s="97">
        <f>Juniori!PH35</f>
        <v>0</v>
      </c>
      <c r="PI130" s="97">
        <f>Juniori!PI35</f>
        <v>0</v>
      </c>
      <c r="PJ130" s="97">
        <f>Juniori!PJ35</f>
        <v>0</v>
      </c>
      <c r="PK130" s="97">
        <f>Juniori!PK35</f>
        <v>0</v>
      </c>
      <c r="PL130" s="97">
        <f>Juniori!PL35</f>
        <v>0</v>
      </c>
      <c r="PM130" s="97">
        <f>Juniori!PM35</f>
        <v>0</v>
      </c>
      <c r="PN130" s="97">
        <f>Juniori!PN35</f>
        <v>0</v>
      </c>
      <c r="PO130" s="97">
        <f>Juniori!PO35</f>
        <v>0</v>
      </c>
      <c r="PP130" s="97">
        <f>Juniori!PP35</f>
        <v>0</v>
      </c>
      <c r="PQ130" s="97">
        <f>Juniori!PQ35</f>
        <v>0</v>
      </c>
      <c r="PR130" s="97">
        <f>Juniori!PR35</f>
        <v>0</v>
      </c>
      <c r="PS130" s="97">
        <f>Juniori!PS35</f>
        <v>0</v>
      </c>
      <c r="PT130" s="97">
        <f>Juniori!PT35</f>
        <v>0</v>
      </c>
      <c r="PU130" s="97">
        <f>Juniori!PU35</f>
        <v>0</v>
      </c>
      <c r="PV130" s="97">
        <f>Juniori!PV35</f>
        <v>0</v>
      </c>
      <c r="PW130" s="97">
        <f>Juniori!PW35</f>
        <v>0</v>
      </c>
      <c r="PX130" s="97">
        <f>Juniori!PX35</f>
        <v>0</v>
      </c>
      <c r="PY130" s="97">
        <f>Juniori!PY35</f>
        <v>0</v>
      </c>
      <c r="PZ130" s="97">
        <f>Juniori!PZ35</f>
        <v>0</v>
      </c>
      <c r="QA130" s="97">
        <f>Juniori!QA35</f>
        <v>0</v>
      </c>
      <c r="QB130" s="97">
        <f>Juniori!QB35</f>
        <v>0</v>
      </c>
      <c r="QC130" s="97">
        <f>Juniori!QC35</f>
        <v>0</v>
      </c>
      <c r="QD130" s="97">
        <f>Juniori!QD35</f>
        <v>0</v>
      </c>
      <c r="QE130" s="97">
        <f>Juniori!QE35</f>
        <v>0</v>
      </c>
      <c r="QF130" s="97">
        <f>Juniori!QF35</f>
        <v>0</v>
      </c>
      <c r="QG130" s="97">
        <f>Juniori!QG35</f>
        <v>0</v>
      </c>
      <c r="QH130" s="97">
        <f>Juniori!QH35</f>
        <v>0</v>
      </c>
      <c r="QI130" s="97">
        <f>Juniori!QI35</f>
        <v>0</v>
      </c>
      <c r="QJ130" s="97">
        <f>Juniori!QJ35</f>
        <v>0</v>
      </c>
      <c r="QK130" s="97">
        <f>Juniori!QK35</f>
        <v>0</v>
      </c>
      <c r="QL130" s="97">
        <f>Juniori!QL35</f>
        <v>0</v>
      </c>
      <c r="QM130" s="97">
        <f>Juniori!QM35</f>
        <v>0</v>
      </c>
      <c r="QN130" s="97">
        <f>Juniori!QN35</f>
        <v>0</v>
      </c>
      <c r="QO130" s="97">
        <f>Juniori!QO35</f>
        <v>0</v>
      </c>
      <c r="QP130" s="97">
        <f>Juniori!QP35</f>
        <v>0</v>
      </c>
      <c r="QQ130" s="97">
        <f>Juniori!QQ35</f>
        <v>0</v>
      </c>
      <c r="QR130" s="97">
        <f>Juniori!QR35</f>
        <v>0</v>
      </c>
      <c r="QS130" s="97">
        <f>Juniori!QS35</f>
        <v>0</v>
      </c>
      <c r="QT130" s="97">
        <f>Juniori!QT35</f>
        <v>0</v>
      </c>
      <c r="QU130" s="97">
        <f>Juniori!QU35</f>
        <v>0</v>
      </c>
      <c r="QV130" s="97">
        <f>Juniori!QV35</f>
        <v>0</v>
      </c>
      <c r="QW130" s="97">
        <f>Juniori!QW35</f>
        <v>0</v>
      </c>
      <c r="QX130" s="97">
        <f>Juniori!QX35</f>
        <v>0</v>
      </c>
      <c r="QY130" s="97">
        <f>Juniori!QY35</f>
        <v>0</v>
      </c>
      <c r="QZ130" s="97">
        <f>Juniori!QZ35</f>
        <v>0</v>
      </c>
      <c r="RA130" s="97">
        <f>Juniori!RA35</f>
        <v>0</v>
      </c>
      <c r="RB130" s="97">
        <f>Juniori!RB35</f>
        <v>0</v>
      </c>
      <c r="RC130" s="97">
        <f>Juniori!RC35</f>
        <v>0</v>
      </c>
      <c r="RD130" s="97">
        <f>Juniori!RD35</f>
        <v>0</v>
      </c>
      <c r="RE130" s="97">
        <f>Juniori!RE35</f>
        <v>0</v>
      </c>
      <c r="RF130" s="97">
        <f>Juniori!RF35</f>
        <v>0</v>
      </c>
      <c r="RG130" s="97">
        <f>Juniori!RG35</f>
        <v>0</v>
      </c>
      <c r="RH130" s="97">
        <f>Juniori!RH35</f>
        <v>0</v>
      </c>
      <c r="RI130" s="97">
        <f>Juniori!RI35</f>
        <v>0</v>
      </c>
      <c r="RJ130" s="97">
        <f>Juniori!RJ35</f>
        <v>0</v>
      </c>
      <c r="RK130" s="97">
        <f>Juniori!RK35</f>
        <v>0</v>
      </c>
      <c r="RL130" s="97">
        <f>Juniori!RL35</f>
        <v>0</v>
      </c>
      <c r="RM130" s="97">
        <f>Juniori!RM35</f>
        <v>0</v>
      </c>
      <c r="RN130" s="97">
        <f>Juniori!RN35</f>
        <v>0</v>
      </c>
      <c r="RO130" s="97">
        <f>Juniori!RO35</f>
        <v>0</v>
      </c>
      <c r="RP130" s="97">
        <f>Juniori!RP35</f>
        <v>0</v>
      </c>
      <c r="RQ130" s="97">
        <f>Juniori!RQ35</f>
        <v>0</v>
      </c>
      <c r="RR130" s="97">
        <f>Juniori!RR35</f>
        <v>0</v>
      </c>
      <c r="RS130" s="97">
        <f>Juniori!RS35</f>
        <v>0</v>
      </c>
      <c r="RT130" s="97">
        <f>Juniori!RT35</f>
        <v>0</v>
      </c>
      <c r="RU130" s="97">
        <f>Juniori!RU35</f>
        <v>0</v>
      </c>
      <c r="RV130" s="97">
        <f>Juniori!RV35</f>
        <v>0</v>
      </c>
      <c r="RW130" s="97">
        <f>Juniori!RW35</f>
        <v>0</v>
      </c>
      <c r="RX130" s="97">
        <f>Juniori!RX35</f>
        <v>0</v>
      </c>
      <c r="RY130" s="97">
        <f>Juniori!RY35</f>
        <v>0</v>
      </c>
      <c r="RZ130" s="97">
        <f>Juniori!RZ35</f>
        <v>0</v>
      </c>
      <c r="SA130" s="97">
        <f>Juniori!SA35</f>
        <v>0</v>
      </c>
      <c r="SB130" s="97">
        <f>Juniori!SB35</f>
        <v>0</v>
      </c>
      <c r="SC130" s="97">
        <f>Juniori!SC35</f>
        <v>0</v>
      </c>
      <c r="SD130" s="97">
        <f>Juniori!SD35</f>
        <v>0</v>
      </c>
      <c r="SE130" s="97">
        <f>Juniori!SE35</f>
        <v>0</v>
      </c>
      <c r="SF130" s="97">
        <f>Juniori!SF35</f>
        <v>0</v>
      </c>
      <c r="SG130" s="97">
        <f>Juniori!SG35</f>
        <v>0</v>
      </c>
      <c r="SH130" s="97">
        <f>Juniori!SH35</f>
        <v>0</v>
      </c>
      <c r="SI130" s="97">
        <f>Juniori!SI35</f>
        <v>0</v>
      </c>
      <c r="SJ130" s="97">
        <f>Juniori!SJ35</f>
        <v>0</v>
      </c>
      <c r="SK130" s="97">
        <f>Juniori!SK35</f>
        <v>0</v>
      </c>
      <c r="SL130" s="97">
        <f>Juniori!SL35</f>
        <v>0</v>
      </c>
      <c r="SM130" s="97">
        <f>Juniori!SM35</f>
        <v>0</v>
      </c>
      <c r="SN130" s="97">
        <f>Juniori!SN35</f>
        <v>0</v>
      </c>
      <c r="SO130" s="97">
        <f>Juniori!SO35</f>
        <v>0</v>
      </c>
      <c r="SP130" s="97">
        <f>Juniori!SP35</f>
        <v>0</v>
      </c>
      <c r="SQ130" s="97">
        <f>Juniori!SQ35</f>
        <v>0</v>
      </c>
      <c r="SR130" s="97">
        <f>Juniori!SR35</f>
        <v>0</v>
      </c>
      <c r="SS130" s="97">
        <f>Juniori!SS35</f>
        <v>0</v>
      </c>
      <c r="ST130" s="97">
        <f>Juniori!ST35</f>
        <v>0</v>
      </c>
      <c r="SU130" s="97">
        <f>Juniori!SU35</f>
        <v>0</v>
      </c>
      <c r="SV130" s="97">
        <f>Juniori!SV35</f>
        <v>0</v>
      </c>
      <c r="SW130" s="97">
        <f>Juniori!SW35</f>
        <v>0</v>
      </c>
      <c r="SX130" s="97">
        <f>Juniori!SX35</f>
        <v>0</v>
      </c>
      <c r="SY130" s="97">
        <f>Juniori!SY35</f>
        <v>0</v>
      </c>
      <c r="SZ130" s="97">
        <f>Juniori!SZ35</f>
        <v>0</v>
      </c>
      <c r="TA130" s="97">
        <f>Juniori!TA35</f>
        <v>0</v>
      </c>
      <c r="TB130" s="97">
        <f>Juniori!TB35</f>
        <v>0</v>
      </c>
    </row>
    <row r="131" spans="1:522" s="1" customFormat="1" ht="18" customHeight="1" x14ac:dyDescent="0.2">
      <c r="A131" s="12"/>
      <c r="B131" s="11" t="s">
        <v>125</v>
      </c>
      <c r="C131" s="1">
        <v>11793</v>
      </c>
      <c r="E131" s="4" t="s">
        <v>124</v>
      </c>
      <c r="F131" s="1">
        <v>4582</v>
      </c>
      <c r="G131" s="9" t="s">
        <v>95</v>
      </c>
      <c r="H131" s="4" t="s">
        <v>34</v>
      </c>
      <c r="I131" s="1">
        <f>SUM(K131:TB131)</f>
        <v>4</v>
      </c>
      <c r="J131" s="12">
        <f>Tabuľka4[[#This Row],[Stĺpec9]]</f>
        <v>4</v>
      </c>
      <c r="K131" s="97">
        <f>Seniori!K65</f>
        <v>0</v>
      </c>
      <c r="L131" s="97">
        <f>Seniori!L65</f>
        <v>0</v>
      </c>
      <c r="M131" s="97">
        <f>Seniori!M65</f>
        <v>0</v>
      </c>
      <c r="N131" s="97">
        <f>Seniori!N65</f>
        <v>0</v>
      </c>
      <c r="O131" s="97">
        <f>Seniori!O65</f>
        <v>0</v>
      </c>
      <c r="P131" s="97">
        <f>Seniori!P65</f>
        <v>0</v>
      </c>
      <c r="Q131" s="97">
        <f>Seniori!Q65</f>
        <v>0</v>
      </c>
      <c r="R131" s="97">
        <f>Seniori!R65</f>
        <v>0</v>
      </c>
      <c r="S131" s="97">
        <f>Seniori!S65</f>
        <v>0</v>
      </c>
      <c r="T131" s="97">
        <f>Seniori!T65</f>
        <v>0</v>
      </c>
      <c r="U131" s="97">
        <f>Seniori!U65</f>
        <v>0</v>
      </c>
      <c r="V131" s="97">
        <f>Seniori!V65</f>
        <v>0</v>
      </c>
      <c r="W131" s="97">
        <f>Seniori!W65</f>
        <v>0</v>
      </c>
      <c r="X131" s="97">
        <f>Seniori!X65</f>
        <v>0</v>
      </c>
      <c r="Y131" s="97">
        <f>Seniori!Y65</f>
        <v>0</v>
      </c>
      <c r="Z131" s="97">
        <f>Seniori!Z65</f>
        <v>0</v>
      </c>
      <c r="AA131" s="97">
        <f>Seniori!AA65</f>
        <v>0</v>
      </c>
      <c r="AB131" s="97">
        <f>Seniori!AB65</f>
        <v>0</v>
      </c>
      <c r="AC131" s="97">
        <f>Seniori!AC65</f>
        <v>0</v>
      </c>
      <c r="AD131" s="97">
        <f>Seniori!AD65</f>
        <v>0</v>
      </c>
      <c r="AE131" s="97">
        <f>Seniori!AE65</f>
        <v>0</v>
      </c>
      <c r="AF131" s="97">
        <f>Seniori!AF65</f>
        <v>0</v>
      </c>
      <c r="AG131" s="97">
        <f>Seniori!AG65</f>
        <v>0</v>
      </c>
      <c r="AH131" s="97">
        <f>Seniori!AH65</f>
        <v>0</v>
      </c>
      <c r="AI131" s="97">
        <f>Seniori!AI65</f>
        <v>0</v>
      </c>
      <c r="AJ131" s="97">
        <f>Seniori!AJ65</f>
        <v>0</v>
      </c>
      <c r="AK131" s="97">
        <f>Seniori!AK65</f>
        <v>0</v>
      </c>
      <c r="AL131" s="97">
        <f>Seniori!AL65</f>
        <v>0</v>
      </c>
      <c r="AM131" s="97">
        <f>Seniori!AM65</f>
        <v>0</v>
      </c>
      <c r="AN131" s="97">
        <f>Seniori!AN65</f>
        <v>0</v>
      </c>
      <c r="AO131" s="97">
        <f>Seniori!AO65</f>
        <v>0</v>
      </c>
      <c r="AP131" s="97">
        <f>Seniori!AP65</f>
        <v>0</v>
      </c>
      <c r="AQ131" s="97">
        <f>Seniori!AQ65</f>
        <v>0</v>
      </c>
      <c r="AR131" s="97">
        <f>Seniori!AR65</f>
        <v>0</v>
      </c>
      <c r="AS131" s="97">
        <f>Seniori!AS65</f>
        <v>0</v>
      </c>
      <c r="AT131" s="97">
        <f>Seniori!AT65</f>
        <v>0</v>
      </c>
      <c r="AU131" s="97">
        <f>Seniori!AU65</f>
        <v>0</v>
      </c>
      <c r="AV131" s="97">
        <f>Seniori!AV65</f>
        <v>0</v>
      </c>
      <c r="AW131" s="97">
        <f>Seniori!AW65</f>
        <v>0</v>
      </c>
      <c r="AX131" s="97">
        <f>Seniori!AX65</f>
        <v>0</v>
      </c>
      <c r="AY131" s="97">
        <f>Seniori!AY65</f>
        <v>0</v>
      </c>
      <c r="AZ131" s="97">
        <f>Seniori!AZ65</f>
        <v>0</v>
      </c>
      <c r="BA131" s="97">
        <f>Seniori!BA65</f>
        <v>0</v>
      </c>
      <c r="BB131" s="97">
        <f>Seniori!BB65</f>
        <v>0</v>
      </c>
      <c r="BC131" s="97">
        <f>Seniori!BC65</f>
        <v>0</v>
      </c>
      <c r="BD131" s="97">
        <f>Seniori!BD65</f>
        <v>0</v>
      </c>
      <c r="BE131" s="97">
        <f>Seniori!BE65</f>
        <v>0</v>
      </c>
      <c r="BF131" s="97">
        <f>Seniori!BF65</f>
        <v>0</v>
      </c>
      <c r="BG131" s="97">
        <f>Seniori!BG65</f>
        <v>0</v>
      </c>
      <c r="BH131" s="97">
        <f>Seniori!BH65</f>
        <v>0</v>
      </c>
      <c r="BI131" s="97">
        <f>Seniori!BI65</f>
        <v>0</v>
      </c>
      <c r="BJ131" s="97">
        <f>Seniori!BJ65</f>
        <v>0</v>
      </c>
      <c r="BK131" s="97">
        <f>Seniori!BK65</f>
        <v>0</v>
      </c>
      <c r="BL131" s="97">
        <f>Seniori!BL65</f>
        <v>0</v>
      </c>
      <c r="BM131" s="97">
        <f>Seniori!BM65</f>
        <v>0</v>
      </c>
      <c r="BN131" s="97">
        <f>Seniori!BN65</f>
        <v>0</v>
      </c>
      <c r="BO131" s="97">
        <f>Seniori!BO65</f>
        <v>0</v>
      </c>
      <c r="BP131" s="97">
        <f>Seniori!BP65</f>
        <v>0</v>
      </c>
      <c r="BQ131" s="97">
        <f>Seniori!BQ65</f>
        <v>0</v>
      </c>
      <c r="BR131" s="97">
        <f>Seniori!BR65</f>
        <v>0</v>
      </c>
      <c r="BS131" s="97">
        <f>Seniori!BS65</f>
        <v>0</v>
      </c>
      <c r="BT131" s="97">
        <f>Seniori!BT65</f>
        <v>0</v>
      </c>
      <c r="BU131" s="97">
        <f>Seniori!BU65</f>
        <v>0</v>
      </c>
      <c r="BV131" s="97">
        <f>Seniori!BV65</f>
        <v>0</v>
      </c>
      <c r="BW131" s="97">
        <f>Seniori!BW65</f>
        <v>0</v>
      </c>
      <c r="BX131" s="97">
        <f>Seniori!BX65</f>
        <v>0</v>
      </c>
      <c r="BY131" s="97">
        <f>Seniori!BY65</f>
        <v>0</v>
      </c>
      <c r="BZ131" s="97">
        <f>Seniori!BZ65</f>
        <v>0</v>
      </c>
      <c r="CA131" s="97">
        <f>Seniori!CA65</f>
        <v>0</v>
      </c>
      <c r="CB131" s="97">
        <f>Seniori!CB65</f>
        <v>0</v>
      </c>
      <c r="CC131" s="97">
        <f>Seniori!CC65</f>
        <v>0</v>
      </c>
      <c r="CD131" s="97">
        <f>Seniori!CD65</f>
        <v>0</v>
      </c>
      <c r="CE131" s="97">
        <f>Seniori!CE65</f>
        <v>0</v>
      </c>
      <c r="CF131" s="97">
        <f>Seniori!CF65</f>
        <v>0</v>
      </c>
      <c r="CG131" s="97">
        <f>Seniori!CG65</f>
        <v>0</v>
      </c>
      <c r="CH131" s="97">
        <f>Seniori!CH65</f>
        <v>0</v>
      </c>
      <c r="CI131" s="97">
        <f>Seniori!CI65</f>
        <v>0</v>
      </c>
      <c r="CJ131" s="97">
        <f>Seniori!CJ65</f>
        <v>0</v>
      </c>
      <c r="CK131" s="97">
        <f>Seniori!CK65</f>
        <v>0</v>
      </c>
      <c r="CL131" s="97">
        <f>Seniori!CL65</f>
        <v>0</v>
      </c>
      <c r="CM131" s="97">
        <f>Seniori!CM65</f>
        <v>0</v>
      </c>
      <c r="CN131" s="97">
        <f>Seniori!CN65</f>
        <v>0</v>
      </c>
      <c r="CO131" s="97">
        <f>Seniori!CO65</f>
        <v>0</v>
      </c>
      <c r="CP131" s="97">
        <f>Seniori!CP65</f>
        <v>0</v>
      </c>
      <c r="CQ131" s="97">
        <f>Seniori!CQ65</f>
        <v>0</v>
      </c>
      <c r="CR131" s="97">
        <f>Seniori!CR65</f>
        <v>0</v>
      </c>
      <c r="CS131" s="97">
        <f>Seniori!CS65</f>
        <v>0</v>
      </c>
      <c r="CT131" s="97">
        <f>Seniori!CT65</f>
        <v>0</v>
      </c>
      <c r="CU131" s="97">
        <f>Seniori!CU65</f>
        <v>0</v>
      </c>
      <c r="CV131" s="97">
        <f>Seniori!CV65</f>
        <v>0</v>
      </c>
      <c r="CW131" s="97">
        <f>Seniori!CW65</f>
        <v>0</v>
      </c>
      <c r="CX131" s="97">
        <f>Seniori!CX65</f>
        <v>0</v>
      </c>
      <c r="CY131" s="97">
        <f>Seniori!CY65</f>
        <v>0</v>
      </c>
      <c r="CZ131" s="97">
        <f>Seniori!CZ65</f>
        <v>0</v>
      </c>
      <c r="DA131" s="97">
        <f>Seniori!DA65</f>
        <v>0</v>
      </c>
      <c r="DB131" s="97">
        <f>Seniori!DB65</f>
        <v>0</v>
      </c>
      <c r="DC131" s="97">
        <f>Seniori!DC65</f>
        <v>0</v>
      </c>
      <c r="DD131" s="97">
        <f>Seniori!DD65</f>
        <v>0</v>
      </c>
      <c r="DE131" s="97">
        <f>Seniori!DE65</f>
        <v>0</v>
      </c>
      <c r="DF131" s="97">
        <f>Seniori!DF65</f>
        <v>0</v>
      </c>
      <c r="DG131" s="97">
        <f>Seniori!DG65</f>
        <v>0</v>
      </c>
      <c r="DH131" s="97">
        <f>Seniori!DH65</f>
        <v>0</v>
      </c>
      <c r="DI131" s="97">
        <f>Seniori!DI65</f>
        <v>0</v>
      </c>
      <c r="DJ131" s="97">
        <f>Seniori!DJ65</f>
        <v>0</v>
      </c>
      <c r="DK131" s="97">
        <f>Seniori!DK65</f>
        <v>0</v>
      </c>
      <c r="DL131" s="97">
        <f>Seniori!DL65</f>
        <v>0</v>
      </c>
      <c r="DM131" s="97">
        <f>Seniori!DM65</f>
        <v>0</v>
      </c>
      <c r="DN131" s="97">
        <f>Seniori!DN65</f>
        <v>0</v>
      </c>
      <c r="DO131" s="97">
        <f>Seniori!DO65</f>
        <v>0</v>
      </c>
      <c r="DP131" s="97">
        <f>Seniori!DP65</f>
        <v>0</v>
      </c>
      <c r="DQ131" s="97">
        <f>Seniori!DQ65</f>
        <v>0</v>
      </c>
      <c r="DR131" s="97">
        <f>Seniori!DR65</f>
        <v>0</v>
      </c>
      <c r="DS131" s="97">
        <f>Seniori!DS65</f>
        <v>0</v>
      </c>
      <c r="DT131" s="97">
        <f>Seniori!DT65</f>
        <v>0</v>
      </c>
      <c r="DU131" s="97">
        <f>Seniori!DU65</f>
        <v>0</v>
      </c>
      <c r="DV131" s="97">
        <f>Seniori!DV65</f>
        <v>0</v>
      </c>
      <c r="DW131" s="97">
        <f>Seniori!DW65</f>
        <v>0</v>
      </c>
      <c r="DX131" s="97">
        <f>Seniori!DX65</f>
        <v>0</v>
      </c>
      <c r="DY131" s="97">
        <f>Seniori!DY65</f>
        <v>0</v>
      </c>
      <c r="DZ131" s="97">
        <f>Seniori!DZ65</f>
        <v>0</v>
      </c>
      <c r="EA131" s="97">
        <f>Seniori!EA65</f>
        <v>0</v>
      </c>
      <c r="EB131" s="97">
        <f>Seniori!EB65</f>
        <v>0</v>
      </c>
      <c r="EC131" s="97">
        <f>Seniori!EC65</f>
        <v>0</v>
      </c>
      <c r="ED131" s="97">
        <f>Seniori!ED65</f>
        <v>0</v>
      </c>
      <c r="EE131" s="97">
        <f>Seniori!EE65</f>
        <v>0</v>
      </c>
      <c r="EF131" s="97">
        <f>Seniori!EF65</f>
        <v>0</v>
      </c>
      <c r="EG131" s="97">
        <f>Seniori!EG65</f>
        <v>0</v>
      </c>
      <c r="EH131" s="97">
        <f>Seniori!EH65</f>
        <v>0</v>
      </c>
      <c r="EI131" s="97">
        <f>Seniori!EI65</f>
        <v>0</v>
      </c>
      <c r="EJ131" s="97">
        <f>Seniori!EJ65</f>
        <v>0</v>
      </c>
      <c r="EK131" s="97">
        <f>Seniori!EK65</f>
        <v>0</v>
      </c>
      <c r="EL131" s="97">
        <f>Seniori!EL65</f>
        <v>0</v>
      </c>
      <c r="EM131" s="97">
        <f>Seniori!EM65</f>
        <v>0</v>
      </c>
      <c r="EN131" s="97">
        <f>Seniori!EN65</f>
        <v>0</v>
      </c>
      <c r="EO131" s="97">
        <f>Seniori!EO65</f>
        <v>0</v>
      </c>
      <c r="EP131" s="97">
        <f>Seniori!EP65</f>
        <v>0</v>
      </c>
      <c r="EQ131" s="97">
        <f>Seniori!EQ65</f>
        <v>0</v>
      </c>
      <c r="ER131" s="97">
        <f>Seniori!ER65</f>
        <v>0</v>
      </c>
      <c r="ES131" s="97">
        <f>Seniori!ES65</f>
        <v>0</v>
      </c>
      <c r="ET131" s="97">
        <f>Seniori!ET65</f>
        <v>0</v>
      </c>
      <c r="EU131" s="97">
        <f>Seniori!EU65</f>
        <v>0</v>
      </c>
      <c r="EV131" s="97">
        <f>Seniori!EV65</f>
        <v>0</v>
      </c>
      <c r="EW131" s="97">
        <f>Seniori!EW65</f>
        <v>0</v>
      </c>
      <c r="EX131" s="97">
        <f>Seniori!EX65</f>
        <v>0</v>
      </c>
      <c r="EY131" s="97">
        <f>Seniori!EY65</f>
        <v>0</v>
      </c>
      <c r="EZ131" s="97">
        <f>Seniori!EZ65</f>
        <v>0</v>
      </c>
      <c r="FA131" s="97">
        <f>Seniori!FA65</f>
        <v>0</v>
      </c>
      <c r="FB131" s="97">
        <f>Seniori!FB65</f>
        <v>0</v>
      </c>
      <c r="FC131" s="97">
        <f>Seniori!FC65</f>
        <v>0</v>
      </c>
      <c r="FD131" s="97">
        <f>Seniori!FD65</f>
        <v>0</v>
      </c>
      <c r="FE131" s="97">
        <f>Seniori!FE65</f>
        <v>0</v>
      </c>
      <c r="FF131" s="97">
        <f>Seniori!FF65</f>
        <v>0</v>
      </c>
      <c r="FG131" s="97">
        <f>Seniori!FG65</f>
        <v>0</v>
      </c>
      <c r="FH131" s="97">
        <f>Seniori!FH65</f>
        <v>0</v>
      </c>
      <c r="FI131" s="97">
        <f>Seniori!FI65</f>
        <v>0</v>
      </c>
      <c r="FJ131" s="97">
        <f>Seniori!FJ65</f>
        <v>0</v>
      </c>
      <c r="FK131" s="97">
        <f>Seniori!FK65</f>
        <v>0</v>
      </c>
      <c r="FL131" s="97">
        <f>Seniori!FL65</f>
        <v>0</v>
      </c>
      <c r="FM131" s="97">
        <f>Seniori!FM65</f>
        <v>0</v>
      </c>
      <c r="FN131" s="97">
        <f>Seniori!FN65</f>
        <v>0</v>
      </c>
      <c r="FO131" s="97">
        <f>Seniori!FO65</f>
        <v>0</v>
      </c>
      <c r="FP131" s="97">
        <f>Seniori!FP65</f>
        <v>0</v>
      </c>
      <c r="FQ131" s="97">
        <f>Seniori!FQ65</f>
        <v>0</v>
      </c>
      <c r="FR131" s="97">
        <f>Seniori!FR65</f>
        <v>0</v>
      </c>
      <c r="FS131" s="97">
        <f>Seniori!FS65</f>
        <v>0</v>
      </c>
      <c r="FT131" s="97">
        <f>Seniori!FT65</f>
        <v>0</v>
      </c>
      <c r="FU131" s="97">
        <f>Seniori!FU65</f>
        <v>0</v>
      </c>
      <c r="FV131" s="97">
        <f>Seniori!FV65</f>
        <v>0</v>
      </c>
      <c r="FW131" s="97">
        <f>Seniori!FW65</f>
        <v>0</v>
      </c>
      <c r="FX131" s="97">
        <f>Seniori!FX65</f>
        <v>0</v>
      </c>
      <c r="FY131" s="97">
        <f>Seniori!FY65</f>
        <v>0</v>
      </c>
      <c r="FZ131" s="97">
        <f>Seniori!FZ65</f>
        <v>0</v>
      </c>
      <c r="GA131" s="97">
        <f>Seniori!GA65</f>
        <v>0</v>
      </c>
      <c r="GB131" s="97">
        <f>Seniori!GB65</f>
        <v>0</v>
      </c>
      <c r="GC131" s="97">
        <f>Seniori!GC65</f>
        <v>0</v>
      </c>
      <c r="GD131" s="97">
        <f>Seniori!GD65</f>
        <v>0</v>
      </c>
      <c r="GE131" s="97">
        <f>Seniori!GE65</f>
        <v>0</v>
      </c>
      <c r="GF131" s="97">
        <f>Seniori!GF65</f>
        <v>0</v>
      </c>
      <c r="GG131" s="97">
        <f>Seniori!GG65</f>
        <v>0</v>
      </c>
      <c r="GH131" s="97">
        <f>Seniori!GH65</f>
        <v>0</v>
      </c>
      <c r="GI131" s="97">
        <f>Seniori!GI65</f>
        <v>0</v>
      </c>
      <c r="GJ131" s="97">
        <f>Seniori!GJ65</f>
        <v>0</v>
      </c>
      <c r="GK131" s="97">
        <f>Seniori!GK65</f>
        <v>0</v>
      </c>
      <c r="GL131" s="97">
        <f>Seniori!GL65</f>
        <v>0</v>
      </c>
      <c r="GM131" s="97">
        <f>Seniori!GM65</f>
        <v>0</v>
      </c>
      <c r="GN131" s="97">
        <f>Seniori!GN65</f>
        <v>0</v>
      </c>
      <c r="GO131" s="97">
        <f>Seniori!GO65</f>
        <v>0</v>
      </c>
      <c r="GP131" s="97">
        <f>Seniori!GP65</f>
        <v>0</v>
      </c>
      <c r="GQ131" s="97">
        <f>Seniori!GQ65</f>
        <v>0</v>
      </c>
      <c r="GR131" s="97">
        <f>Seniori!GR65</f>
        <v>0</v>
      </c>
      <c r="GS131" s="97">
        <f>Seniori!GS65</f>
        <v>0</v>
      </c>
      <c r="GT131" s="97">
        <f>Seniori!GT65</f>
        <v>0</v>
      </c>
      <c r="GU131" s="97">
        <f>Seniori!GU65</f>
        <v>0</v>
      </c>
      <c r="GV131" s="97">
        <f>Seniori!GV65</f>
        <v>0</v>
      </c>
      <c r="GW131" s="97">
        <f>Seniori!GW65</f>
        <v>0</v>
      </c>
      <c r="GX131" s="97">
        <f>Seniori!GX65</f>
        <v>0</v>
      </c>
      <c r="GY131" s="97">
        <f>Seniori!GY65</f>
        <v>0</v>
      </c>
      <c r="GZ131" s="97">
        <f>Seniori!GZ65</f>
        <v>0</v>
      </c>
      <c r="HA131" s="97">
        <f>Seniori!HA65</f>
        <v>0</v>
      </c>
      <c r="HB131" s="97">
        <f>Seniori!HB65</f>
        <v>0</v>
      </c>
      <c r="HC131" s="97">
        <f>Seniori!HC65</f>
        <v>0</v>
      </c>
      <c r="HD131" s="97">
        <f>Seniori!HD65</f>
        <v>0</v>
      </c>
      <c r="HE131" s="97">
        <f>Seniori!HE65</f>
        <v>0</v>
      </c>
      <c r="HF131" s="97">
        <f>Seniori!HF65</f>
        <v>0</v>
      </c>
      <c r="HG131" s="97">
        <f>Seniori!HG65</f>
        <v>0</v>
      </c>
      <c r="HH131" s="97">
        <f>Seniori!HH65</f>
        <v>0</v>
      </c>
      <c r="HI131" s="97">
        <f>Seniori!HI65</f>
        <v>0</v>
      </c>
      <c r="HJ131" s="97">
        <f>Seniori!HJ65</f>
        <v>0</v>
      </c>
      <c r="HK131" s="97">
        <f>Seniori!HK65</f>
        <v>0</v>
      </c>
      <c r="HL131" s="97">
        <f>Seniori!HL65</f>
        <v>0</v>
      </c>
      <c r="HM131" s="97">
        <f>Seniori!HM65</f>
        <v>0</v>
      </c>
      <c r="HN131" s="97">
        <f>Seniori!HN65</f>
        <v>0</v>
      </c>
      <c r="HO131" s="97">
        <f>Seniori!HO65</f>
        <v>0</v>
      </c>
      <c r="HP131" s="97">
        <f>Seniori!HP65</f>
        <v>0</v>
      </c>
      <c r="HQ131" s="97">
        <f>Seniori!HQ65</f>
        <v>0</v>
      </c>
      <c r="HR131" s="97">
        <f>Seniori!HR65</f>
        <v>0</v>
      </c>
      <c r="HS131" s="97">
        <f>Seniori!HS65</f>
        <v>0</v>
      </c>
      <c r="HT131" s="97">
        <f>Seniori!HT65</f>
        <v>0</v>
      </c>
      <c r="HU131" s="97">
        <f>Seniori!HU65</f>
        <v>0</v>
      </c>
      <c r="HV131" s="97">
        <f>Seniori!HV65</f>
        <v>0</v>
      </c>
      <c r="HW131" s="97">
        <f>Seniori!HW65</f>
        <v>0</v>
      </c>
      <c r="HX131" s="97">
        <f>Seniori!HX65</f>
        <v>0</v>
      </c>
      <c r="HY131" s="97">
        <f>Seniori!HY65</f>
        <v>0</v>
      </c>
      <c r="HZ131" s="97">
        <f>Seniori!HZ65</f>
        <v>0</v>
      </c>
      <c r="IA131" s="97">
        <f>Seniori!IA65</f>
        <v>0</v>
      </c>
      <c r="IB131" s="97">
        <f>Seniori!IB65</f>
        <v>0</v>
      </c>
      <c r="IC131" s="97">
        <f>Seniori!IC65</f>
        <v>0</v>
      </c>
      <c r="ID131" s="97">
        <f>Seniori!ID65</f>
        <v>0</v>
      </c>
      <c r="IE131" s="97">
        <f>Seniori!IE65</f>
        <v>0</v>
      </c>
      <c r="IF131" s="97">
        <f>Seniori!IF65</f>
        <v>0</v>
      </c>
      <c r="IG131" s="97">
        <f>Seniori!IG65</f>
        <v>0</v>
      </c>
      <c r="IH131" s="97">
        <f>Seniori!IH65</f>
        <v>0</v>
      </c>
      <c r="II131" s="97">
        <f>Seniori!II65</f>
        <v>0</v>
      </c>
      <c r="IJ131" s="97">
        <f>Seniori!IJ65</f>
        <v>0</v>
      </c>
      <c r="IK131" s="97">
        <f>Seniori!IK65</f>
        <v>0</v>
      </c>
      <c r="IL131" s="97">
        <f>Seniori!IL65</f>
        <v>0</v>
      </c>
      <c r="IM131" s="97">
        <f>Seniori!IM65</f>
        <v>0</v>
      </c>
      <c r="IN131" s="97">
        <f>Seniori!IN65</f>
        <v>0</v>
      </c>
      <c r="IO131" s="97">
        <f>Seniori!IO65</f>
        <v>0</v>
      </c>
      <c r="IP131" s="97">
        <f>Seniori!IP65</f>
        <v>0</v>
      </c>
      <c r="IQ131" s="97">
        <f>Seniori!IQ65</f>
        <v>0</v>
      </c>
      <c r="IR131" s="97">
        <f>Seniori!IR65</f>
        <v>0</v>
      </c>
      <c r="IS131" s="97">
        <f>Seniori!IS65</f>
        <v>0</v>
      </c>
      <c r="IT131" s="97">
        <f>Seniori!IT65</f>
        <v>0</v>
      </c>
      <c r="IU131" s="97">
        <f>Seniori!IU65</f>
        <v>0</v>
      </c>
      <c r="IV131" s="97">
        <f>Seniori!IV65</f>
        <v>0</v>
      </c>
      <c r="IW131" s="97">
        <f>Seniori!IW65</f>
        <v>0</v>
      </c>
      <c r="IX131" s="97">
        <f>Seniori!IX65</f>
        <v>0</v>
      </c>
      <c r="IY131" s="97">
        <f>Seniori!IY65</f>
        <v>0</v>
      </c>
      <c r="IZ131" s="97">
        <f>Seniori!IZ65</f>
        <v>0</v>
      </c>
      <c r="JA131" s="97">
        <f>Seniori!JA65</f>
        <v>0</v>
      </c>
      <c r="JB131" s="97">
        <f>Seniori!JB65</f>
        <v>0</v>
      </c>
      <c r="JC131" s="97">
        <f>Seniori!JC65</f>
        <v>0</v>
      </c>
      <c r="JD131" s="97">
        <f>Seniori!JD65</f>
        <v>0</v>
      </c>
      <c r="JE131" s="97">
        <f>Seniori!JE65</f>
        <v>0</v>
      </c>
      <c r="JF131" s="97">
        <f>Seniori!JF65</f>
        <v>0</v>
      </c>
      <c r="JG131" s="97">
        <f>Seniori!JG65</f>
        <v>0</v>
      </c>
      <c r="JH131" s="97">
        <f>Seniori!JH65</f>
        <v>0</v>
      </c>
      <c r="JI131" s="97">
        <f>Seniori!JI65</f>
        <v>0</v>
      </c>
      <c r="JJ131" s="97">
        <f>Seniori!JJ65</f>
        <v>0</v>
      </c>
      <c r="JK131" s="97">
        <f>Seniori!JK65</f>
        <v>0</v>
      </c>
      <c r="JL131" s="97">
        <f>Seniori!JL65</f>
        <v>0</v>
      </c>
      <c r="JM131" s="97">
        <f>Seniori!JM65</f>
        <v>0</v>
      </c>
      <c r="JN131" s="97">
        <f>Seniori!JN65</f>
        <v>0</v>
      </c>
      <c r="JO131" s="97">
        <f>Seniori!JO65</f>
        <v>0</v>
      </c>
      <c r="JP131" s="97">
        <f>Seniori!JP65</f>
        <v>0</v>
      </c>
      <c r="JQ131" s="97">
        <f>Seniori!JQ65</f>
        <v>0</v>
      </c>
      <c r="JR131" s="97">
        <f>Seniori!JR65</f>
        <v>0</v>
      </c>
      <c r="JS131" s="97">
        <f>Seniori!JS65</f>
        <v>0</v>
      </c>
      <c r="JT131" s="97">
        <f>Seniori!JT65</f>
        <v>0</v>
      </c>
      <c r="JU131" s="97">
        <f>Seniori!JU65</f>
        <v>0</v>
      </c>
      <c r="JV131" s="97">
        <f>Seniori!JV65</f>
        <v>0</v>
      </c>
      <c r="JW131" s="97">
        <f>Seniori!JW65</f>
        <v>0</v>
      </c>
      <c r="JX131" s="97">
        <f>Seniori!JX65</f>
        <v>0</v>
      </c>
      <c r="JY131" s="97">
        <f>Seniori!JY65</f>
        <v>0</v>
      </c>
      <c r="JZ131" s="97">
        <f>Seniori!JZ65</f>
        <v>0</v>
      </c>
      <c r="KA131" s="97">
        <f>Seniori!KA65</f>
        <v>0</v>
      </c>
      <c r="KB131" s="97">
        <f>Seniori!KB65</f>
        <v>0</v>
      </c>
      <c r="KC131" s="97">
        <f>Seniori!KC65</f>
        <v>0</v>
      </c>
      <c r="KD131" s="97">
        <f>Seniori!KD65</f>
        <v>0</v>
      </c>
      <c r="KE131" s="97">
        <f>Seniori!KE65</f>
        <v>0</v>
      </c>
      <c r="KF131" s="97">
        <f>Seniori!KF65</f>
        <v>0</v>
      </c>
      <c r="KG131" s="97">
        <f>Seniori!KG65</f>
        <v>0</v>
      </c>
      <c r="KH131" s="97">
        <f>Seniori!KH65</f>
        <v>0</v>
      </c>
      <c r="KI131" s="97">
        <f>Seniori!KI65</f>
        <v>0</v>
      </c>
      <c r="KJ131" s="97">
        <f>Seniori!KJ65</f>
        <v>0</v>
      </c>
      <c r="KK131" s="97">
        <f>Seniori!KK65</f>
        <v>0</v>
      </c>
      <c r="KL131" s="97">
        <f>Seniori!KL65</f>
        <v>0</v>
      </c>
      <c r="KM131" s="97">
        <f>Seniori!KM65</f>
        <v>0</v>
      </c>
      <c r="KN131" s="97" t="str">
        <f>Seniori!KN65</f>
        <v>o</v>
      </c>
      <c r="KO131" s="97" t="str">
        <f>Seniori!KO65</f>
        <v>o</v>
      </c>
      <c r="KP131" s="97">
        <f>Seniori!KP65</f>
        <v>0</v>
      </c>
      <c r="KQ131" s="97">
        <f>Seniori!KQ65</f>
        <v>0</v>
      </c>
      <c r="KR131" s="97">
        <f>Seniori!KR65</f>
        <v>0</v>
      </c>
      <c r="KS131" s="97">
        <f>Seniori!KS65</f>
        <v>0</v>
      </c>
      <c r="KT131" s="97">
        <f>Seniori!KT65</f>
        <v>0</v>
      </c>
      <c r="KU131" s="97">
        <f>Seniori!KU65</f>
        <v>0</v>
      </c>
      <c r="KV131" s="97">
        <f>Seniori!KV65</f>
        <v>0</v>
      </c>
      <c r="KW131" s="97">
        <f>Seniori!KW65</f>
        <v>0</v>
      </c>
      <c r="KX131" s="97">
        <f>Seniori!KX65</f>
        <v>0</v>
      </c>
      <c r="KY131" s="97">
        <f>Seniori!KY65</f>
        <v>0</v>
      </c>
      <c r="KZ131" s="97">
        <f>Seniori!KZ65</f>
        <v>0</v>
      </c>
      <c r="LA131" s="97">
        <f>Seniori!LA65</f>
        <v>0</v>
      </c>
      <c r="LB131" s="97">
        <f>Seniori!LB65</f>
        <v>0</v>
      </c>
      <c r="LC131" s="97">
        <f>Seniori!LC65</f>
        <v>0</v>
      </c>
      <c r="LD131" s="97">
        <f>Seniori!LD65</f>
        <v>0</v>
      </c>
      <c r="LE131" s="97">
        <f>Seniori!LE65</f>
        <v>0</v>
      </c>
      <c r="LF131" s="97">
        <f>Seniori!LF65</f>
        <v>0</v>
      </c>
      <c r="LG131" s="97">
        <f>Seniori!LG65</f>
        <v>0</v>
      </c>
      <c r="LH131" s="97">
        <f>Seniori!LH65</f>
        <v>0</v>
      </c>
      <c r="LI131" s="97">
        <f>Seniori!LI65</f>
        <v>0</v>
      </c>
      <c r="LJ131" s="97">
        <f>Seniori!LJ65</f>
        <v>0</v>
      </c>
      <c r="LK131" s="97">
        <f>Seniori!LK65</f>
        <v>0</v>
      </c>
      <c r="LL131" s="97">
        <f>Seniori!LL65</f>
        <v>0</v>
      </c>
      <c r="LM131" s="97">
        <f>Seniori!LM65</f>
        <v>0</v>
      </c>
      <c r="LN131" s="97">
        <f>Seniori!LN65</f>
        <v>0</v>
      </c>
      <c r="LO131" s="97">
        <f>Seniori!LO65</f>
        <v>0</v>
      </c>
      <c r="LP131" s="97">
        <f>Seniori!LP65</f>
        <v>0</v>
      </c>
      <c r="LQ131" s="97">
        <f>Seniori!LQ65</f>
        <v>0</v>
      </c>
      <c r="LR131" s="97">
        <f>Seniori!LR65</f>
        <v>0</v>
      </c>
      <c r="LS131" s="97">
        <f>Seniori!LS65</f>
        <v>0</v>
      </c>
      <c r="LT131" s="97">
        <f>Seniori!LT65</f>
        <v>0</v>
      </c>
      <c r="LU131" s="97">
        <f>Seniori!LU65</f>
        <v>0</v>
      </c>
      <c r="LV131" s="97">
        <f>Seniori!LV65</f>
        <v>0</v>
      </c>
      <c r="LW131" s="97">
        <f>Seniori!LW65</f>
        <v>0</v>
      </c>
      <c r="LX131" s="97">
        <f>Seniori!LX65</f>
        <v>0</v>
      </c>
      <c r="LY131" s="97">
        <f>Seniori!LY65</f>
        <v>0</v>
      </c>
      <c r="LZ131" s="97">
        <f>Seniori!LZ65</f>
        <v>0</v>
      </c>
      <c r="MA131" s="97">
        <f>Seniori!MA65</f>
        <v>0</v>
      </c>
      <c r="MB131" s="97">
        <f>Seniori!MB65</f>
        <v>0</v>
      </c>
      <c r="MC131" s="97">
        <f>Seniori!MC65</f>
        <v>2</v>
      </c>
      <c r="MD131" s="97">
        <f>Seniori!MD65</f>
        <v>2</v>
      </c>
      <c r="ME131" s="97">
        <f>Seniori!ME65</f>
        <v>0</v>
      </c>
      <c r="MF131" s="97">
        <f>Seniori!MF65</f>
        <v>0</v>
      </c>
      <c r="MG131" s="97">
        <f>Seniori!MG65</f>
        <v>0</v>
      </c>
      <c r="MH131" s="97">
        <f>Seniori!MH65</f>
        <v>0</v>
      </c>
      <c r="MI131" s="97">
        <f>Seniori!MI65</f>
        <v>0</v>
      </c>
      <c r="MJ131" s="97">
        <f>Seniori!MJ65</f>
        <v>0</v>
      </c>
      <c r="MK131" s="97">
        <f>Seniori!MK65</f>
        <v>0</v>
      </c>
      <c r="ML131" s="97">
        <f>Seniori!ML65</f>
        <v>0</v>
      </c>
      <c r="MM131" s="97">
        <f>Seniori!MM65</f>
        <v>0</v>
      </c>
      <c r="MN131" s="97">
        <f>Seniori!MN65</f>
        <v>0</v>
      </c>
      <c r="MO131" s="97">
        <f>Seniori!MO65</f>
        <v>0</v>
      </c>
      <c r="MP131" s="97">
        <f>Seniori!MP65</f>
        <v>0</v>
      </c>
      <c r="MQ131" s="97">
        <f>Seniori!MQ65</f>
        <v>0</v>
      </c>
      <c r="MR131" s="97">
        <f>Seniori!MR65</f>
        <v>0</v>
      </c>
      <c r="MS131" s="97">
        <f>Seniori!MS65</f>
        <v>0</v>
      </c>
      <c r="MT131" s="97">
        <f>Seniori!MT65</f>
        <v>0</v>
      </c>
      <c r="MU131" s="97">
        <f>Seniori!MU65</f>
        <v>0</v>
      </c>
      <c r="MV131" s="97">
        <f>Seniori!MV65</f>
        <v>0</v>
      </c>
      <c r="MW131" s="97">
        <f>Seniori!MW65</f>
        <v>0</v>
      </c>
      <c r="MX131" s="97">
        <f>Seniori!MX65</f>
        <v>0</v>
      </c>
      <c r="MY131" s="97">
        <f>Seniori!MY65</f>
        <v>0</v>
      </c>
      <c r="MZ131" s="97">
        <f>Seniori!MZ65</f>
        <v>0</v>
      </c>
      <c r="NA131" s="97">
        <f>Seniori!NA65</f>
        <v>0</v>
      </c>
      <c r="NB131" s="97">
        <f>Seniori!NB65</f>
        <v>0</v>
      </c>
      <c r="NC131" s="97">
        <f>Seniori!NC65</f>
        <v>0</v>
      </c>
      <c r="ND131" s="97">
        <f>Seniori!ND65</f>
        <v>0</v>
      </c>
      <c r="NE131" s="97">
        <f>Seniori!NE65</f>
        <v>0</v>
      </c>
      <c r="NF131" s="97">
        <f>Seniori!NF65</f>
        <v>0</v>
      </c>
      <c r="NG131" s="97">
        <f>Seniori!NG65</f>
        <v>0</v>
      </c>
      <c r="NH131" s="97">
        <f>Seniori!NH65</f>
        <v>0</v>
      </c>
      <c r="NI131" s="97">
        <f>Seniori!NI65</f>
        <v>0</v>
      </c>
      <c r="NJ131" s="97">
        <f>Seniori!NJ65</f>
        <v>0</v>
      </c>
      <c r="NK131" s="97">
        <f>Seniori!NK65</f>
        <v>0</v>
      </c>
      <c r="NL131" s="97">
        <f>Seniori!NL65</f>
        <v>0</v>
      </c>
      <c r="NM131" s="97">
        <f>Seniori!NM65</f>
        <v>0</v>
      </c>
      <c r="NN131" s="97">
        <f>Seniori!NN65</f>
        <v>0</v>
      </c>
      <c r="NO131" s="97">
        <f>Seniori!NO65</f>
        <v>0</v>
      </c>
      <c r="NP131" s="97">
        <f>Seniori!NP65</f>
        <v>0</v>
      </c>
      <c r="NQ131" s="97">
        <f>Seniori!NQ65</f>
        <v>0</v>
      </c>
      <c r="NR131" s="97">
        <f>Seniori!NR65</f>
        <v>0</v>
      </c>
      <c r="NS131" s="97">
        <f>Seniori!NS65</f>
        <v>0</v>
      </c>
      <c r="NT131" s="97">
        <f>Seniori!NT65</f>
        <v>0</v>
      </c>
      <c r="NU131" s="97">
        <f>Seniori!NU65</f>
        <v>0</v>
      </c>
      <c r="NV131" s="97">
        <f>Seniori!NV65</f>
        <v>0</v>
      </c>
      <c r="NW131" s="97">
        <f>Seniori!NW65</f>
        <v>0</v>
      </c>
      <c r="NX131" s="97">
        <f>Seniori!NX65</f>
        <v>0</v>
      </c>
      <c r="NY131" s="97">
        <f>Seniori!NY65</f>
        <v>0</v>
      </c>
      <c r="NZ131" s="97">
        <f>Seniori!NZ65</f>
        <v>0</v>
      </c>
      <c r="OA131" s="97">
        <f>Seniori!OA65</f>
        <v>0</v>
      </c>
      <c r="OB131" s="97">
        <f>Seniori!OB65</f>
        <v>0</v>
      </c>
      <c r="OC131" s="97">
        <f>Seniori!OC65</f>
        <v>0</v>
      </c>
      <c r="OD131" s="97">
        <f>Seniori!OD65</f>
        <v>0</v>
      </c>
      <c r="OE131" s="97">
        <f>Seniori!OE65</f>
        <v>0</v>
      </c>
      <c r="OF131" s="97">
        <f>Seniori!OF65</f>
        <v>0</v>
      </c>
      <c r="OG131" s="97">
        <f>Seniori!OG65</f>
        <v>0</v>
      </c>
      <c r="OH131" s="97">
        <f>Seniori!OH65</f>
        <v>0</v>
      </c>
      <c r="OI131" s="97">
        <f>Seniori!OI65</f>
        <v>0</v>
      </c>
      <c r="OJ131" s="97">
        <f>Seniori!OJ65</f>
        <v>0</v>
      </c>
      <c r="OK131" s="97">
        <f>Seniori!OK65</f>
        <v>0</v>
      </c>
      <c r="OL131" s="97">
        <f>Seniori!OL65</f>
        <v>0</v>
      </c>
      <c r="OM131" s="97">
        <f>Seniori!OM65</f>
        <v>0</v>
      </c>
      <c r="ON131" s="97">
        <f>Seniori!ON65</f>
        <v>0</v>
      </c>
      <c r="OO131" s="97">
        <f>Seniori!OO65</f>
        <v>0</v>
      </c>
      <c r="OP131" s="97">
        <f>Seniori!OP65</f>
        <v>0</v>
      </c>
      <c r="OQ131" s="97">
        <f>Seniori!OQ65</f>
        <v>0</v>
      </c>
      <c r="OR131" s="97">
        <f>Seniori!OR65</f>
        <v>0</v>
      </c>
      <c r="OS131" s="97">
        <f>Seniori!OS65</f>
        <v>0</v>
      </c>
      <c r="OT131" s="97">
        <f>Seniori!OT65</f>
        <v>0</v>
      </c>
      <c r="OU131" s="97">
        <f>Seniori!OU65</f>
        <v>0</v>
      </c>
      <c r="OV131" s="97">
        <f>Seniori!OV65</f>
        <v>0</v>
      </c>
      <c r="OW131" s="97">
        <f>Seniori!OW65</f>
        <v>0</v>
      </c>
      <c r="OX131" s="97">
        <f>Seniori!OX65</f>
        <v>0</v>
      </c>
      <c r="OY131" s="97">
        <f>Seniori!OY65</f>
        <v>0</v>
      </c>
      <c r="OZ131" s="97">
        <f>Seniori!OZ65</f>
        <v>0</v>
      </c>
      <c r="PA131" s="97">
        <f>Seniori!PA65</f>
        <v>0</v>
      </c>
      <c r="PB131" s="97">
        <f>Seniori!PB65</f>
        <v>0</v>
      </c>
      <c r="PC131" s="97">
        <f>Seniori!PC65</f>
        <v>0</v>
      </c>
      <c r="PD131" s="97">
        <f>Seniori!PD65</f>
        <v>0</v>
      </c>
      <c r="PE131" s="97">
        <f>Seniori!PE65</f>
        <v>0</v>
      </c>
      <c r="PF131" s="97">
        <f>Seniori!PF65</f>
        <v>0</v>
      </c>
      <c r="PG131" s="97">
        <f>Seniori!PG65</f>
        <v>0</v>
      </c>
      <c r="PH131" s="97">
        <f>Seniori!PH65</f>
        <v>0</v>
      </c>
      <c r="PI131" s="97">
        <f>Seniori!PI65</f>
        <v>0</v>
      </c>
      <c r="PJ131" s="97">
        <f>Seniori!PJ65</f>
        <v>0</v>
      </c>
      <c r="PK131" s="97">
        <f>Seniori!PK65</f>
        <v>0</v>
      </c>
      <c r="PL131" s="97">
        <f>Seniori!PL65</f>
        <v>0</v>
      </c>
      <c r="PM131" s="97">
        <f>Seniori!PM65</f>
        <v>0</v>
      </c>
      <c r="PN131" s="97">
        <f>Seniori!PN65</f>
        <v>0</v>
      </c>
      <c r="PO131" s="97">
        <f>Seniori!PO65</f>
        <v>0</v>
      </c>
      <c r="PP131" s="97">
        <f>Seniori!PP65</f>
        <v>0</v>
      </c>
      <c r="PQ131" s="97">
        <f>Seniori!PQ65</f>
        <v>0</v>
      </c>
      <c r="PR131" s="97">
        <f>Seniori!PR65</f>
        <v>0</v>
      </c>
      <c r="PS131" s="97">
        <f>Seniori!PS65</f>
        <v>0</v>
      </c>
      <c r="PT131" s="97">
        <f>Seniori!PT65</f>
        <v>0</v>
      </c>
      <c r="PU131" s="97">
        <f>Seniori!PU65</f>
        <v>0</v>
      </c>
      <c r="PV131" s="97">
        <f>Seniori!PV65</f>
        <v>0</v>
      </c>
      <c r="PW131" s="97">
        <f>Seniori!PW65</f>
        <v>0</v>
      </c>
      <c r="PX131" s="97">
        <f>Seniori!PX65</f>
        <v>0</v>
      </c>
      <c r="PY131" s="97">
        <f>Seniori!PY65</f>
        <v>0</v>
      </c>
      <c r="PZ131" s="97">
        <f>Seniori!PZ65</f>
        <v>0</v>
      </c>
      <c r="QA131" s="97">
        <f>Seniori!QA65</f>
        <v>0</v>
      </c>
      <c r="QB131" s="97">
        <f>Seniori!QB65</f>
        <v>0</v>
      </c>
      <c r="QC131" s="97">
        <f>Seniori!QC65</f>
        <v>0</v>
      </c>
      <c r="QD131" s="97">
        <f>Seniori!QD65</f>
        <v>0</v>
      </c>
      <c r="QE131" s="97">
        <f>Seniori!QE65</f>
        <v>0</v>
      </c>
      <c r="QF131" s="97">
        <f>Seniori!QF65</f>
        <v>0</v>
      </c>
      <c r="QG131" s="97">
        <f>Seniori!QG65</f>
        <v>0</v>
      </c>
      <c r="QH131" s="97">
        <f>Seniori!QH65</f>
        <v>0</v>
      </c>
      <c r="QI131" s="97">
        <f>Seniori!QI65</f>
        <v>0</v>
      </c>
      <c r="QJ131" s="97">
        <f>Seniori!QJ65</f>
        <v>0</v>
      </c>
      <c r="QK131" s="97">
        <f>Seniori!QK65</f>
        <v>0</v>
      </c>
      <c r="QL131" s="97">
        <f>Seniori!QL65</f>
        <v>0</v>
      </c>
      <c r="QM131" s="97">
        <f>Seniori!QM65</f>
        <v>0</v>
      </c>
      <c r="QN131" s="97">
        <f>Seniori!QN65</f>
        <v>0</v>
      </c>
      <c r="QO131" s="97">
        <f>Seniori!QO65</f>
        <v>0</v>
      </c>
      <c r="QP131" s="97">
        <f>Seniori!QP65</f>
        <v>0</v>
      </c>
      <c r="QQ131" s="97">
        <f>Seniori!QQ65</f>
        <v>0</v>
      </c>
      <c r="QR131" s="97">
        <f>Seniori!QR65</f>
        <v>0</v>
      </c>
      <c r="QS131" s="97">
        <f>Seniori!QS65</f>
        <v>0</v>
      </c>
      <c r="QT131" s="97">
        <f>Seniori!QT65</f>
        <v>0</v>
      </c>
      <c r="QU131" s="97">
        <f>Seniori!QU65</f>
        <v>0</v>
      </c>
      <c r="QV131" s="97">
        <f>Seniori!QV65</f>
        <v>0</v>
      </c>
      <c r="QW131" s="97">
        <f>Seniori!QW65</f>
        <v>0</v>
      </c>
      <c r="QX131" s="97">
        <f>Seniori!QX65</f>
        <v>0</v>
      </c>
      <c r="QY131" s="97">
        <f>Seniori!QY65</f>
        <v>0</v>
      </c>
      <c r="QZ131" s="97">
        <f>Seniori!QZ65</f>
        <v>0</v>
      </c>
      <c r="RA131" s="97">
        <f>Seniori!RA65</f>
        <v>0</v>
      </c>
      <c r="RB131" s="97">
        <f>Seniori!RB65</f>
        <v>0</v>
      </c>
      <c r="RC131" s="97">
        <f>Seniori!RC65</f>
        <v>0</v>
      </c>
      <c r="RD131" s="97">
        <f>Seniori!RD65</f>
        <v>0</v>
      </c>
      <c r="RE131" s="97">
        <f>Seniori!RE65</f>
        <v>0</v>
      </c>
      <c r="RF131" s="97">
        <f>Seniori!RF65</f>
        <v>0</v>
      </c>
      <c r="RG131" s="97">
        <f>Seniori!RG65</f>
        <v>0</v>
      </c>
      <c r="RH131" s="97">
        <f>Seniori!RH65</f>
        <v>0</v>
      </c>
      <c r="RI131" s="97">
        <f>Seniori!RI65</f>
        <v>0</v>
      </c>
      <c r="RJ131" s="97">
        <f>Seniori!RJ65</f>
        <v>0</v>
      </c>
      <c r="RK131" s="97">
        <f>Seniori!RK65</f>
        <v>0</v>
      </c>
      <c r="RL131" s="97">
        <f>Seniori!RL65</f>
        <v>0</v>
      </c>
      <c r="RM131" s="97">
        <f>Seniori!RM65</f>
        <v>0</v>
      </c>
      <c r="RN131" s="97">
        <f>Seniori!RN65</f>
        <v>0</v>
      </c>
      <c r="RO131" s="97">
        <f>Seniori!RO65</f>
        <v>0</v>
      </c>
      <c r="RP131" s="97">
        <f>Seniori!RP65</f>
        <v>0</v>
      </c>
      <c r="RQ131" s="97">
        <f>Seniori!RQ65</f>
        <v>0</v>
      </c>
      <c r="RR131" s="97">
        <f>Seniori!RR65</f>
        <v>0</v>
      </c>
      <c r="RS131" s="97">
        <f>Seniori!RS65</f>
        <v>0</v>
      </c>
      <c r="RT131" s="97">
        <f>Seniori!RT65</f>
        <v>0</v>
      </c>
      <c r="RU131" s="97">
        <f>Seniori!RU65</f>
        <v>0</v>
      </c>
      <c r="RV131" s="97">
        <f>Seniori!RV65</f>
        <v>0</v>
      </c>
      <c r="RW131" s="97">
        <f>Seniori!RW65</f>
        <v>0</v>
      </c>
      <c r="RX131" s="97">
        <f>Seniori!RX65</f>
        <v>0</v>
      </c>
      <c r="RY131" s="97">
        <f>Seniori!RY65</f>
        <v>0</v>
      </c>
      <c r="RZ131" s="97">
        <f>Seniori!RZ65</f>
        <v>0</v>
      </c>
      <c r="SA131" s="97">
        <f>Seniori!SA65</f>
        <v>0</v>
      </c>
      <c r="SB131" s="97">
        <f>Seniori!SB65</f>
        <v>0</v>
      </c>
      <c r="SC131" s="97">
        <f>Seniori!SC65</f>
        <v>0</v>
      </c>
      <c r="SD131" s="97">
        <f>Seniori!SD65</f>
        <v>0</v>
      </c>
      <c r="SE131" s="97">
        <f>Seniori!SE65</f>
        <v>0</v>
      </c>
      <c r="SF131" s="97">
        <f>Seniori!SF65</f>
        <v>0</v>
      </c>
      <c r="SG131" s="97">
        <f>Seniori!SG65</f>
        <v>0</v>
      </c>
      <c r="SH131" s="97">
        <f>Seniori!SH65</f>
        <v>0</v>
      </c>
      <c r="SI131" s="97">
        <f>Seniori!SI65</f>
        <v>0</v>
      </c>
      <c r="SJ131" s="97">
        <f>Seniori!SJ65</f>
        <v>0</v>
      </c>
      <c r="SK131" s="97">
        <f>Seniori!SK65</f>
        <v>0</v>
      </c>
      <c r="SL131" s="97">
        <f>Seniori!SL65</f>
        <v>0</v>
      </c>
      <c r="SM131" s="97">
        <f>Seniori!SM65</f>
        <v>0</v>
      </c>
      <c r="SN131" s="97">
        <f>Seniori!SN65</f>
        <v>0</v>
      </c>
      <c r="SO131" s="97">
        <f>Seniori!SO65</f>
        <v>0</v>
      </c>
      <c r="SP131" s="97">
        <f>Seniori!SP65</f>
        <v>0</v>
      </c>
      <c r="SQ131" s="97">
        <f>Seniori!SQ65</f>
        <v>0</v>
      </c>
      <c r="SR131" s="97">
        <f>Seniori!SR65</f>
        <v>0</v>
      </c>
      <c r="SS131" s="97">
        <f>Seniori!SS65</f>
        <v>0</v>
      </c>
      <c r="ST131" s="97">
        <f>Seniori!ST65</f>
        <v>0</v>
      </c>
      <c r="SU131" s="97">
        <f>Seniori!SU65</f>
        <v>0</v>
      </c>
      <c r="SV131" s="97">
        <f>Seniori!SV65</f>
        <v>0</v>
      </c>
      <c r="SW131" s="97">
        <f>Seniori!SW65</f>
        <v>0</v>
      </c>
      <c r="SX131" s="97">
        <f>Seniori!SX65</f>
        <v>0</v>
      </c>
      <c r="SY131" s="97">
        <f>Seniori!SY65</f>
        <v>0</v>
      </c>
      <c r="SZ131" s="97">
        <f>Seniori!SZ65</f>
        <v>0</v>
      </c>
      <c r="TA131" s="97">
        <f>Seniori!TA65</f>
        <v>0</v>
      </c>
      <c r="TB131" s="97">
        <f>Seniori!TB65</f>
        <v>0</v>
      </c>
    </row>
    <row r="132" spans="1:522" s="1" customFormat="1" ht="18" customHeight="1" x14ac:dyDescent="0.2">
      <c r="A132" s="12"/>
      <c r="B132" s="11" t="s">
        <v>595</v>
      </c>
      <c r="C132" s="1">
        <v>10079</v>
      </c>
      <c r="E132" s="4" t="s">
        <v>594</v>
      </c>
      <c r="F132" s="1">
        <v>6605</v>
      </c>
      <c r="G132" s="9" t="s">
        <v>95</v>
      </c>
      <c r="H132" s="4" t="s">
        <v>596</v>
      </c>
      <c r="I132" s="1">
        <f t="shared" ref="I132:I141" si="18">SUM(K132:TB132)</f>
        <v>4</v>
      </c>
      <c r="J132" s="12">
        <f>Tabuľka4[[#This Row],[Stĺpec9]]</f>
        <v>4</v>
      </c>
      <c r="K132" s="97">
        <f>Seniori!K66</f>
        <v>0</v>
      </c>
      <c r="L132" s="97">
        <f>Seniori!L66</f>
        <v>0</v>
      </c>
      <c r="M132" s="97">
        <f>Seniori!M66</f>
        <v>0</v>
      </c>
      <c r="N132" s="97">
        <f>Seniori!N66</f>
        <v>0</v>
      </c>
      <c r="O132" s="97">
        <f>Seniori!O66</f>
        <v>0</v>
      </c>
      <c r="P132" s="97">
        <f>Seniori!P66</f>
        <v>0</v>
      </c>
      <c r="Q132" s="97">
        <f>Seniori!Q66</f>
        <v>0</v>
      </c>
      <c r="R132" s="97">
        <f>Seniori!R66</f>
        <v>0</v>
      </c>
      <c r="S132" s="97">
        <f>Seniori!S66</f>
        <v>0</v>
      </c>
      <c r="T132" s="97">
        <f>Seniori!T66</f>
        <v>0</v>
      </c>
      <c r="U132" s="97">
        <f>Seniori!U66</f>
        <v>0</v>
      </c>
      <c r="V132" s="97">
        <f>Seniori!V66</f>
        <v>0</v>
      </c>
      <c r="W132" s="97">
        <f>Seniori!W66</f>
        <v>0</v>
      </c>
      <c r="X132" s="97">
        <f>Seniori!X66</f>
        <v>0</v>
      </c>
      <c r="Y132" s="97">
        <f>Seniori!Y66</f>
        <v>0</v>
      </c>
      <c r="Z132" s="97">
        <f>Seniori!Z66</f>
        <v>0</v>
      </c>
      <c r="AA132" s="97">
        <f>Seniori!AA66</f>
        <v>0</v>
      </c>
      <c r="AB132" s="97">
        <f>Seniori!AB66</f>
        <v>0</v>
      </c>
      <c r="AC132" s="97">
        <f>Seniori!AC66</f>
        <v>0</v>
      </c>
      <c r="AD132" s="97">
        <f>Seniori!AD66</f>
        <v>0</v>
      </c>
      <c r="AE132" s="97">
        <f>Seniori!AE66</f>
        <v>0</v>
      </c>
      <c r="AF132" s="97">
        <f>Seniori!AF66</f>
        <v>0</v>
      </c>
      <c r="AG132" s="97">
        <f>Seniori!AG66</f>
        <v>0</v>
      </c>
      <c r="AH132" s="97">
        <f>Seniori!AH66</f>
        <v>0</v>
      </c>
      <c r="AI132" s="97">
        <f>Seniori!AI66</f>
        <v>0</v>
      </c>
      <c r="AJ132" s="97">
        <f>Seniori!AJ66</f>
        <v>0</v>
      </c>
      <c r="AK132" s="97">
        <f>Seniori!AK66</f>
        <v>0</v>
      </c>
      <c r="AL132" s="97">
        <f>Seniori!AL66</f>
        <v>0</v>
      </c>
      <c r="AM132" s="97">
        <f>Seniori!AM66</f>
        <v>0</v>
      </c>
      <c r="AN132" s="97">
        <f>Seniori!AN66</f>
        <v>0</v>
      </c>
      <c r="AO132" s="97">
        <f>Seniori!AO66</f>
        <v>0</v>
      </c>
      <c r="AP132" s="97">
        <f>Seniori!AP66</f>
        <v>0</v>
      </c>
      <c r="AQ132" s="97">
        <f>Seniori!AQ66</f>
        <v>0</v>
      </c>
      <c r="AR132" s="97">
        <f>Seniori!AR66</f>
        <v>0</v>
      </c>
      <c r="AS132" s="97">
        <f>Seniori!AS66</f>
        <v>0</v>
      </c>
      <c r="AT132" s="97">
        <f>Seniori!AT66</f>
        <v>0</v>
      </c>
      <c r="AU132" s="97">
        <f>Seniori!AU66</f>
        <v>0</v>
      </c>
      <c r="AV132" s="97">
        <f>Seniori!AV66</f>
        <v>0</v>
      </c>
      <c r="AW132" s="97">
        <f>Seniori!AW66</f>
        <v>0</v>
      </c>
      <c r="AX132" s="97">
        <f>Seniori!AX66</f>
        <v>0</v>
      </c>
      <c r="AY132" s="97">
        <f>Seniori!AY66</f>
        <v>0</v>
      </c>
      <c r="AZ132" s="97">
        <f>Seniori!AZ66</f>
        <v>0</v>
      </c>
      <c r="BA132" s="97">
        <f>Seniori!BA66</f>
        <v>0</v>
      </c>
      <c r="BB132" s="97">
        <f>Seniori!BB66</f>
        <v>0</v>
      </c>
      <c r="BC132" s="97">
        <f>Seniori!BC66</f>
        <v>0</v>
      </c>
      <c r="BD132" s="97">
        <f>Seniori!BD66</f>
        <v>0</v>
      </c>
      <c r="BE132" s="97">
        <f>Seniori!BE66</f>
        <v>0</v>
      </c>
      <c r="BF132" s="97">
        <f>Seniori!BF66</f>
        <v>0</v>
      </c>
      <c r="BG132" s="97">
        <f>Seniori!BG66</f>
        <v>0</v>
      </c>
      <c r="BH132" s="97">
        <f>Seniori!BH66</f>
        <v>0</v>
      </c>
      <c r="BI132" s="97">
        <f>Seniori!BI66</f>
        <v>0</v>
      </c>
      <c r="BJ132" s="97">
        <f>Seniori!BJ66</f>
        <v>0</v>
      </c>
      <c r="BK132" s="97">
        <f>Seniori!BK66</f>
        <v>0</v>
      </c>
      <c r="BL132" s="97">
        <f>Seniori!BL66</f>
        <v>0</v>
      </c>
      <c r="BM132" s="97">
        <f>Seniori!BM66</f>
        <v>0</v>
      </c>
      <c r="BN132" s="97">
        <f>Seniori!BN66</f>
        <v>0</v>
      </c>
      <c r="BO132" s="97">
        <f>Seniori!BO66</f>
        <v>0</v>
      </c>
      <c r="BP132" s="97">
        <f>Seniori!BP66</f>
        <v>0</v>
      </c>
      <c r="BQ132" s="97">
        <f>Seniori!BQ66</f>
        <v>0</v>
      </c>
      <c r="BR132" s="97">
        <f>Seniori!BR66</f>
        <v>0</v>
      </c>
      <c r="BS132" s="97">
        <f>Seniori!BS66</f>
        <v>0</v>
      </c>
      <c r="BT132" s="97">
        <f>Seniori!BT66</f>
        <v>0</v>
      </c>
      <c r="BU132" s="97">
        <f>Seniori!BU66</f>
        <v>0</v>
      </c>
      <c r="BV132" s="97">
        <f>Seniori!BV66</f>
        <v>0</v>
      </c>
      <c r="BW132" s="97">
        <f>Seniori!BW66</f>
        <v>0</v>
      </c>
      <c r="BX132" s="97">
        <f>Seniori!BX66</f>
        <v>0</v>
      </c>
      <c r="BY132" s="97">
        <f>Seniori!BY66</f>
        <v>0</v>
      </c>
      <c r="BZ132" s="97">
        <f>Seniori!BZ66</f>
        <v>0</v>
      </c>
      <c r="CA132" s="97">
        <f>Seniori!CA66</f>
        <v>0</v>
      </c>
      <c r="CB132" s="97">
        <f>Seniori!CB66</f>
        <v>0</v>
      </c>
      <c r="CC132" s="97">
        <f>Seniori!CC66</f>
        <v>0</v>
      </c>
      <c r="CD132" s="97">
        <f>Seniori!CD66</f>
        <v>0</v>
      </c>
      <c r="CE132" s="97">
        <f>Seniori!CE66</f>
        <v>0</v>
      </c>
      <c r="CF132" s="97">
        <f>Seniori!CF66</f>
        <v>0</v>
      </c>
      <c r="CG132" s="97">
        <f>Seniori!CG66</f>
        <v>0</v>
      </c>
      <c r="CH132" s="97">
        <f>Seniori!CH66</f>
        <v>0</v>
      </c>
      <c r="CI132" s="97">
        <f>Seniori!CI66</f>
        <v>0</v>
      </c>
      <c r="CJ132" s="97">
        <f>Seniori!CJ66</f>
        <v>0</v>
      </c>
      <c r="CK132" s="97">
        <f>Seniori!CK66</f>
        <v>0</v>
      </c>
      <c r="CL132" s="97">
        <f>Seniori!CL66</f>
        <v>0</v>
      </c>
      <c r="CM132" s="97">
        <f>Seniori!CM66</f>
        <v>0</v>
      </c>
      <c r="CN132" s="97">
        <f>Seniori!CN66</f>
        <v>0</v>
      </c>
      <c r="CO132" s="97">
        <f>Seniori!CO66</f>
        <v>0</v>
      </c>
      <c r="CP132" s="97">
        <f>Seniori!CP66</f>
        <v>0</v>
      </c>
      <c r="CQ132" s="97">
        <f>Seniori!CQ66</f>
        <v>0</v>
      </c>
      <c r="CR132" s="97">
        <f>Seniori!CR66</f>
        <v>0</v>
      </c>
      <c r="CS132" s="97">
        <f>Seniori!CS66</f>
        <v>0</v>
      </c>
      <c r="CT132" s="97">
        <f>Seniori!CT66</f>
        <v>1</v>
      </c>
      <c r="CU132" s="97">
        <f>Seniori!CU66</f>
        <v>0</v>
      </c>
      <c r="CV132" s="97">
        <f>Seniori!CV66</f>
        <v>0</v>
      </c>
      <c r="CW132" s="97">
        <f>Seniori!CW66</f>
        <v>0</v>
      </c>
      <c r="CX132" s="97">
        <f>Seniori!CX66</f>
        <v>0</v>
      </c>
      <c r="CY132" s="97">
        <f>Seniori!CY66</f>
        <v>0</v>
      </c>
      <c r="CZ132" s="97">
        <f>Seniori!CZ66</f>
        <v>0</v>
      </c>
      <c r="DA132" s="97">
        <f>Seniori!DA66</f>
        <v>0</v>
      </c>
      <c r="DB132" s="97">
        <f>Seniori!DB66</f>
        <v>0</v>
      </c>
      <c r="DC132" s="97">
        <f>Seniori!DC66</f>
        <v>0</v>
      </c>
      <c r="DD132" s="97">
        <f>Seniori!DD66</f>
        <v>0</v>
      </c>
      <c r="DE132" s="97">
        <f>Seniori!DE66</f>
        <v>0</v>
      </c>
      <c r="DF132" s="97">
        <f>Seniori!DF66</f>
        <v>0</v>
      </c>
      <c r="DG132" s="97">
        <f>Seniori!DG66</f>
        <v>0</v>
      </c>
      <c r="DH132" s="97">
        <f>Seniori!DH66</f>
        <v>0</v>
      </c>
      <c r="DI132" s="97">
        <f>Seniori!DI66</f>
        <v>0</v>
      </c>
      <c r="DJ132" s="97">
        <f>Seniori!DJ66</f>
        <v>0</v>
      </c>
      <c r="DK132" s="97">
        <f>Seniori!DK66</f>
        <v>0</v>
      </c>
      <c r="DL132" s="97">
        <f>Seniori!DL66</f>
        <v>0</v>
      </c>
      <c r="DM132" s="97">
        <f>Seniori!DM66</f>
        <v>0</v>
      </c>
      <c r="DN132" s="97">
        <f>Seniori!DN66</f>
        <v>0</v>
      </c>
      <c r="DO132" s="97">
        <f>Seniori!DO66</f>
        <v>0</v>
      </c>
      <c r="DP132" s="97">
        <f>Seniori!DP66</f>
        <v>0</v>
      </c>
      <c r="DQ132" s="97">
        <f>Seniori!DQ66</f>
        <v>0</v>
      </c>
      <c r="DR132" s="97">
        <f>Seniori!DR66</f>
        <v>0</v>
      </c>
      <c r="DS132" s="97">
        <f>Seniori!DS66</f>
        <v>0</v>
      </c>
      <c r="DT132" s="97">
        <f>Seniori!DT66</f>
        <v>0</v>
      </c>
      <c r="DU132" s="97">
        <f>Seniori!DU66</f>
        <v>0</v>
      </c>
      <c r="DV132" s="97">
        <f>Seniori!DV66</f>
        <v>0</v>
      </c>
      <c r="DW132" s="97">
        <f>Seniori!DW66</f>
        <v>0</v>
      </c>
      <c r="DX132" s="97">
        <f>Seniori!DX66</f>
        <v>0</v>
      </c>
      <c r="DY132" s="97">
        <f>Seniori!DY66</f>
        <v>0</v>
      </c>
      <c r="DZ132" s="97">
        <f>Seniori!DZ66</f>
        <v>0</v>
      </c>
      <c r="EA132" s="97">
        <f>Seniori!EA66</f>
        <v>0</v>
      </c>
      <c r="EB132" s="97">
        <f>Seniori!EB66</f>
        <v>0</v>
      </c>
      <c r="EC132" s="97">
        <f>Seniori!EC66</f>
        <v>0</v>
      </c>
      <c r="ED132" s="97">
        <f>Seniori!ED66</f>
        <v>0</v>
      </c>
      <c r="EE132" s="97">
        <f>Seniori!EE66</f>
        <v>0</v>
      </c>
      <c r="EF132" s="97">
        <f>Seniori!EF66</f>
        <v>0</v>
      </c>
      <c r="EG132" s="97">
        <f>Seniori!EG66</f>
        <v>0</v>
      </c>
      <c r="EH132" s="97">
        <f>Seniori!EH66</f>
        <v>0</v>
      </c>
      <c r="EI132" s="97">
        <f>Seniori!EI66</f>
        <v>0</v>
      </c>
      <c r="EJ132" s="97">
        <f>Seniori!EJ66</f>
        <v>0</v>
      </c>
      <c r="EK132" s="97">
        <f>Seniori!EK66</f>
        <v>0</v>
      </c>
      <c r="EL132" s="97">
        <f>Seniori!EL66</f>
        <v>0</v>
      </c>
      <c r="EM132" s="97">
        <f>Seniori!EM66</f>
        <v>0</v>
      </c>
      <c r="EN132" s="97">
        <f>Seniori!EN66</f>
        <v>0</v>
      </c>
      <c r="EO132" s="97">
        <f>Seniori!EO66</f>
        <v>0</v>
      </c>
      <c r="EP132" s="97">
        <f>Seniori!EP66</f>
        <v>0</v>
      </c>
      <c r="EQ132" s="97">
        <f>Seniori!EQ66</f>
        <v>0</v>
      </c>
      <c r="ER132" s="97">
        <f>Seniori!ER66</f>
        <v>0</v>
      </c>
      <c r="ES132" s="97">
        <f>Seniori!ES66</f>
        <v>0</v>
      </c>
      <c r="ET132" s="97">
        <f>Seniori!ET66</f>
        <v>0</v>
      </c>
      <c r="EU132" s="97">
        <f>Seniori!EU66</f>
        <v>0</v>
      </c>
      <c r="EV132" s="97">
        <f>Seniori!EV66</f>
        <v>0</v>
      </c>
      <c r="EW132" s="97">
        <f>Seniori!EW66</f>
        <v>0</v>
      </c>
      <c r="EX132" s="97">
        <f>Seniori!EX66</f>
        <v>0</v>
      </c>
      <c r="EY132" s="97">
        <f>Seniori!EY66</f>
        <v>0</v>
      </c>
      <c r="EZ132" s="97">
        <f>Seniori!EZ66</f>
        <v>0</v>
      </c>
      <c r="FA132" s="97">
        <f>Seniori!FA66</f>
        <v>0</v>
      </c>
      <c r="FB132" s="97">
        <f>Seniori!FB66</f>
        <v>0</v>
      </c>
      <c r="FC132" s="97">
        <f>Seniori!FC66</f>
        <v>0</v>
      </c>
      <c r="FD132" s="97">
        <f>Seniori!FD66</f>
        <v>0</v>
      </c>
      <c r="FE132" s="97">
        <f>Seniori!FE66</f>
        <v>0</v>
      </c>
      <c r="FF132" s="97">
        <f>Seniori!FF66</f>
        <v>0</v>
      </c>
      <c r="FG132" s="97">
        <f>Seniori!FG66</f>
        <v>0</v>
      </c>
      <c r="FH132" s="97">
        <f>Seniori!FH66</f>
        <v>0</v>
      </c>
      <c r="FI132" s="97">
        <f>Seniori!FI66</f>
        <v>0</v>
      </c>
      <c r="FJ132" s="97">
        <f>Seniori!FJ66</f>
        <v>0</v>
      </c>
      <c r="FK132" s="97">
        <f>Seniori!FK66</f>
        <v>0</v>
      </c>
      <c r="FL132" s="97">
        <f>Seniori!FL66</f>
        <v>0</v>
      </c>
      <c r="FM132" s="97">
        <f>Seniori!FM66</f>
        <v>0</v>
      </c>
      <c r="FN132" s="97">
        <f>Seniori!FN66</f>
        <v>0</v>
      </c>
      <c r="FO132" s="97">
        <f>Seniori!FO66</f>
        <v>0</v>
      </c>
      <c r="FP132" s="97">
        <f>Seniori!FP66</f>
        <v>0</v>
      </c>
      <c r="FQ132" s="97">
        <f>Seniori!FQ66</f>
        <v>0</v>
      </c>
      <c r="FR132" s="97">
        <f>Seniori!FR66</f>
        <v>0</v>
      </c>
      <c r="FS132" s="97">
        <f>Seniori!FS66</f>
        <v>0</v>
      </c>
      <c r="FT132" s="97">
        <f>Seniori!FT66</f>
        <v>0</v>
      </c>
      <c r="FU132" s="97">
        <f>Seniori!FU66</f>
        <v>3</v>
      </c>
      <c r="FV132" s="97">
        <f>Seniori!FV66</f>
        <v>0</v>
      </c>
      <c r="FW132" s="97">
        <f>Seniori!FW66</f>
        <v>0</v>
      </c>
      <c r="FX132" s="97">
        <f>Seniori!FX66</f>
        <v>0</v>
      </c>
      <c r="FY132" s="97">
        <f>Seniori!FY66</f>
        <v>0</v>
      </c>
      <c r="FZ132" s="97">
        <f>Seniori!FZ66</f>
        <v>0</v>
      </c>
      <c r="GA132" s="97">
        <f>Seniori!GA66</f>
        <v>0</v>
      </c>
      <c r="GB132" s="97">
        <f>Seniori!GB66</f>
        <v>0</v>
      </c>
      <c r="GC132" s="97">
        <f>Seniori!GC66</f>
        <v>0</v>
      </c>
      <c r="GD132" s="97">
        <f>Seniori!GD66</f>
        <v>0</v>
      </c>
      <c r="GE132" s="97">
        <f>Seniori!GE66</f>
        <v>0</v>
      </c>
      <c r="GF132" s="97">
        <f>Seniori!GF66</f>
        <v>0</v>
      </c>
      <c r="GG132" s="97">
        <f>Seniori!GG66</f>
        <v>0</v>
      </c>
      <c r="GH132" s="97">
        <f>Seniori!GH66</f>
        <v>0</v>
      </c>
      <c r="GI132" s="97">
        <f>Seniori!GI66</f>
        <v>0</v>
      </c>
      <c r="GJ132" s="97">
        <f>Seniori!GJ66</f>
        <v>0</v>
      </c>
      <c r="GK132" s="97">
        <f>Seniori!GK66</f>
        <v>0</v>
      </c>
      <c r="GL132" s="97">
        <f>Seniori!GL66</f>
        <v>0</v>
      </c>
      <c r="GM132" s="97">
        <f>Seniori!GM66</f>
        <v>0</v>
      </c>
      <c r="GN132" s="97">
        <f>Seniori!GN66</f>
        <v>0</v>
      </c>
      <c r="GO132" s="97">
        <f>Seniori!GO66</f>
        <v>0</v>
      </c>
      <c r="GP132" s="97">
        <f>Seniori!GP66</f>
        <v>0</v>
      </c>
      <c r="GQ132" s="97">
        <f>Seniori!GQ66</f>
        <v>0</v>
      </c>
      <c r="GR132" s="97">
        <f>Seniori!GR66</f>
        <v>0</v>
      </c>
      <c r="GS132" s="97">
        <f>Seniori!GS66</f>
        <v>0</v>
      </c>
      <c r="GT132" s="97">
        <f>Seniori!GT66</f>
        <v>0</v>
      </c>
      <c r="GU132" s="97">
        <f>Seniori!GU66</f>
        <v>0</v>
      </c>
      <c r="GV132" s="97">
        <f>Seniori!GV66</f>
        <v>0</v>
      </c>
      <c r="GW132" s="97">
        <f>Seniori!GW66</f>
        <v>0</v>
      </c>
      <c r="GX132" s="97">
        <f>Seniori!GX66</f>
        <v>0</v>
      </c>
      <c r="GY132" s="97">
        <f>Seniori!GY66</f>
        <v>0</v>
      </c>
      <c r="GZ132" s="97">
        <f>Seniori!GZ66</f>
        <v>0</v>
      </c>
      <c r="HA132" s="97">
        <f>Seniori!HA66</f>
        <v>0</v>
      </c>
      <c r="HB132" s="97">
        <f>Seniori!HB66</f>
        <v>0</v>
      </c>
      <c r="HC132" s="97">
        <f>Seniori!HC66</f>
        <v>0</v>
      </c>
      <c r="HD132" s="97">
        <f>Seniori!HD66</f>
        <v>0</v>
      </c>
      <c r="HE132" s="97">
        <f>Seniori!HE66</f>
        <v>0</v>
      </c>
      <c r="HF132" s="97">
        <f>Seniori!HF66</f>
        <v>0</v>
      </c>
      <c r="HG132" s="97">
        <f>Seniori!HG66</f>
        <v>0</v>
      </c>
      <c r="HH132" s="97">
        <f>Seniori!HH66</f>
        <v>0</v>
      </c>
      <c r="HI132" s="97">
        <f>Seniori!HI66</f>
        <v>0</v>
      </c>
      <c r="HJ132" s="97">
        <f>Seniori!HJ66</f>
        <v>0</v>
      </c>
      <c r="HK132" s="97">
        <f>Seniori!HK66</f>
        <v>0</v>
      </c>
      <c r="HL132" s="97">
        <f>Seniori!HL66</f>
        <v>0</v>
      </c>
      <c r="HM132" s="97">
        <f>Seniori!HM66</f>
        <v>0</v>
      </c>
      <c r="HN132" s="97">
        <f>Seniori!HN66</f>
        <v>0</v>
      </c>
      <c r="HO132" s="97">
        <f>Seniori!HO66</f>
        <v>0</v>
      </c>
      <c r="HP132" s="97">
        <f>Seniori!HP66</f>
        <v>0</v>
      </c>
      <c r="HQ132" s="97">
        <f>Seniori!HQ66</f>
        <v>0</v>
      </c>
      <c r="HR132" s="97">
        <f>Seniori!HR66</f>
        <v>0</v>
      </c>
      <c r="HS132" s="97">
        <f>Seniori!HS66</f>
        <v>0</v>
      </c>
      <c r="HT132" s="97">
        <f>Seniori!HT66</f>
        <v>0</v>
      </c>
      <c r="HU132" s="97">
        <f>Seniori!HU66</f>
        <v>0</v>
      </c>
      <c r="HV132" s="97">
        <f>Seniori!HV66</f>
        <v>0</v>
      </c>
      <c r="HW132" s="97">
        <f>Seniori!HW66</f>
        <v>0</v>
      </c>
      <c r="HX132" s="97">
        <f>Seniori!HX66</f>
        <v>0</v>
      </c>
      <c r="HY132" s="97">
        <f>Seniori!HY66</f>
        <v>0</v>
      </c>
      <c r="HZ132" s="97">
        <f>Seniori!HZ66</f>
        <v>0</v>
      </c>
      <c r="IA132" s="97">
        <f>Seniori!IA66</f>
        <v>0</v>
      </c>
      <c r="IB132" s="97">
        <f>Seniori!IB66</f>
        <v>0</v>
      </c>
      <c r="IC132" s="97">
        <f>Seniori!IC66</f>
        <v>0</v>
      </c>
      <c r="ID132" s="97">
        <f>Seniori!ID66</f>
        <v>0</v>
      </c>
      <c r="IE132" s="97">
        <f>Seniori!IE66</f>
        <v>0</v>
      </c>
      <c r="IF132" s="97">
        <f>Seniori!IF66</f>
        <v>0</v>
      </c>
      <c r="IG132" s="97">
        <f>Seniori!IG66</f>
        <v>0</v>
      </c>
      <c r="IH132" s="97">
        <f>Seniori!IH66</f>
        <v>0</v>
      </c>
      <c r="II132" s="97">
        <f>Seniori!II66</f>
        <v>0</v>
      </c>
      <c r="IJ132" s="97">
        <f>Seniori!IJ66</f>
        <v>0</v>
      </c>
      <c r="IK132" s="97">
        <f>Seniori!IK66</f>
        <v>0</v>
      </c>
      <c r="IL132" s="97">
        <f>Seniori!IL66</f>
        <v>0</v>
      </c>
      <c r="IM132" s="97">
        <f>Seniori!IM66</f>
        <v>0</v>
      </c>
      <c r="IN132" s="97">
        <f>Seniori!IN66</f>
        <v>0</v>
      </c>
      <c r="IO132" s="97">
        <f>Seniori!IO66</f>
        <v>0</v>
      </c>
      <c r="IP132" s="97">
        <f>Seniori!IP66</f>
        <v>0</v>
      </c>
      <c r="IQ132" s="97">
        <f>Seniori!IQ66</f>
        <v>0</v>
      </c>
      <c r="IR132" s="97">
        <f>Seniori!IR66</f>
        <v>0</v>
      </c>
      <c r="IS132" s="97">
        <f>Seniori!IS66</f>
        <v>0</v>
      </c>
      <c r="IT132" s="97">
        <f>Seniori!IT66</f>
        <v>0</v>
      </c>
      <c r="IU132" s="97">
        <f>Seniori!IU66</f>
        <v>0</v>
      </c>
      <c r="IV132" s="97">
        <f>Seniori!IV66</f>
        <v>0</v>
      </c>
      <c r="IW132" s="97">
        <f>Seniori!IW66</f>
        <v>0</v>
      </c>
      <c r="IX132" s="97">
        <f>Seniori!IX66</f>
        <v>0</v>
      </c>
      <c r="IY132" s="97">
        <f>Seniori!IY66</f>
        <v>0</v>
      </c>
      <c r="IZ132" s="97">
        <f>Seniori!IZ66</f>
        <v>0</v>
      </c>
      <c r="JA132" s="97">
        <f>Seniori!JA66</f>
        <v>0</v>
      </c>
      <c r="JB132" s="97">
        <f>Seniori!JB66</f>
        <v>0</v>
      </c>
      <c r="JC132" s="97">
        <f>Seniori!JC66</f>
        <v>0</v>
      </c>
      <c r="JD132" s="97">
        <f>Seniori!JD66</f>
        <v>0</v>
      </c>
      <c r="JE132" s="97">
        <f>Seniori!JE66</f>
        <v>0</v>
      </c>
      <c r="JF132" s="97">
        <f>Seniori!JF66</f>
        <v>0</v>
      </c>
      <c r="JG132" s="97">
        <f>Seniori!JG66</f>
        <v>0</v>
      </c>
      <c r="JH132" s="97">
        <f>Seniori!JH66</f>
        <v>0</v>
      </c>
      <c r="JI132" s="97">
        <f>Seniori!JI66</f>
        <v>0</v>
      </c>
      <c r="JJ132" s="97">
        <f>Seniori!JJ66</f>
        <v>0</v>
      </c>
      <c r="JK132" s="97">
        <f>Seniori!JK66</f>
        <v>0</v>
      </c>
      <c r="JL132" s="97">
        <f>Seniori!JL66</f>
        <v>0</v>
      </c>
      <c r="JM132" s="97">
        <f>Seniori!JM66</f>
        <v>0</v>
      </c>
      <c r="JN132" s="97">
        <f>Seniori!JN66</f>
        <v>0</v>
      </c>
      <c r="JO132" s="97">
        <f>Seniori!JO66</f>
        <v>0</v>
      </c>
      <c r="JP132" s="97">
        <f>Seniori!JP66</f>
        <v>0</v>
      </c>
      <c r="JQ132" s="97">
        <f>Seniori!JQ66</f>
        <v>0</v>
      </c>
      <c r="JR132" s="97">
        <f>Seniori!JR66</f>
        <v>0</v>
      </c>
      <c r="JS132" s="97">
        <f>Seniori!JS66</f>
        <v>0</v>
      </c>
      <c r="JT132" s="97">
        <f>Seniori!JT66</f>
        <v>0</v>
      </c>
      <c r="JU132" s="97">
        <f>Seniori!JU66</f>
        <v>0</v>
      </c>
      <c r="JV132" s="97">
        <f>Seniori!JV66</f>
        <v>0</v>
      </c>
      <c r="JW132" s="97">
        <f>Seniori!JW66</f>
        <v>0</v>
      </c>
      <c r="JX132" s="97">
        <f>Seniori!JX66</f>
        <v>0</v>
      </c>
      <c r="JY132" s="97">
        <f>Seniori!JY66</f>
        <v>0</v>
      </c>
      <c r="JZ132" s="97">
        <f>Seniori!JZ66</f>
        <v>0</v>
      </c>
      <c r="KA132" s="97">
        <f>Seniori!KA66</f>
        <v>0</v>
      </c>
      <c r="KB132" s="97">
        <f>Seniori!KB66</f>
        <v>0</v>
      </c>
      <c r="KC132" s="97">
        <f>Seniori!KC66</f>
        <v>0</v>
      </c>
      <c r="KD132" s="97">
        <f>Seniori!KD66</f>
        <v>0</v>
      </c>
      <c r="KE132" s="97">
        <f>Seniori!KE66</f>
        <v>0</v>
      </c>
      <c r="KF132" s="97">
        <f>Seniori!KF66</f>
        <v>0</v>
      </c>
      <c r="KG132" s="97">
        <f>Seniori!KG66</f>
        <v>0</v>
      </c>
      <c r="KH132" s="97">
        <f>Seniori!KH66</f>
        <v>0</v>
      </c>
      <c r="KI132" s="97">
        <f>Seniori!KI66</f>
        <v>0</v>
      </c>
      <c r="KJ132" s="97">
        <f>Seniori!KJ66</f>
        <v>0</v>
      </c>
      <c r="KK132" s="97">
        <f>Seniori!KK66</f>
        <v>0</v>
      </c>
      <c r="KL132" s="97">
        <f>Seniori!KL66</f>
        <v>0</v>
      </c>
      <c r="KM132" s="97">
        <f>Seniori!KM66</f>
        <v>0</v>
      </c>
      <c r="KN132" s="97">
        <f>Seniori!KN66</f>
        <v>0</v>
      </c>
      <c r="KO132" s="97">
        <f>Seniori!KO66</f>
        <v>0</v>
      </c>
      <c r="KP132" s="97">
        <f>Seniori!KP66</f>
        <v>0</v>
      </c>
      <c r="KQ132" s="97">
        <f>Seniori!KQ66</f>
        <v>0</v>
      </c>
      <c r="KR132" s="97">
        <f>Seniori!KR66</f>
        <v>0</v>
      </c>
      <c r="KS132" s="97">
        <f>Seniori!KS66</f>
        <v>0</v>
      </c>
      <c r="KT132" s="97">
        <f>Seniori!KT66</f>
        <v>0</v>
      </c>
      <c r="KU132" s="97">
        <f>Seniori!KU66</f>
        <v>0</v>
      </c>
      <c r="KV132" s="97">
        <f>Seniori!KV66</f>
        <v>0</v>
      </c>
      <c r="KW132" s="97">
        <f>Seniori!KW66</f>
        <v>0</v>
      </c>
      <c r="KX132" s="97">
        <f>Seniori!KX66</f>
        <v>0</v>
      </c>
      <c r="KY132" s="97">
        <f>Seniori!KY66</f>
        <v>0</v>
      </c>
      <c r="KZ132" s="97">
        <f>Seniori!KZ66</f>
        <v>0</v>
      </c>
      <c r="LA132" s="97">
        <f>Seniori!LA66</f>
        <v>0</v>
      </c>
      <c r="LB132" s="97">
        <f>Seniori!LB66</f>
        <v>0</v>
      </c>
      <c r="LC132" s="97">
        <f>Seniori!LC66</f>
        <v>0</v>
      </c>
      <c r="LD132" s="97">
        <f>Seniori!LD66</f>
        <v>0</v>
      </c>
      <c r="LE132" s="97">
        <f>Seniori!LE66</f>
        <v>0</v>
      </c>
      <c r="LF132" s="97">
        <f>Seniori!LF66</f>
        <v>0</v>
      </c>
      <c r="LG132" s="97">
        <f>Seniori!LG66</f>
        <v>0</v>
      </c>
      <c r="LH132" s="97">
        <f>Seniori!LH66</f>
        <v>0</v>
      </c>
      <c r="LI132" s="97">
        <f>Seniori!LI66</f>
        <v>0</v>
      </c>
      <c r="LJ132" s="97">
        <f>Seniori!LJ66</f>
        <v>0</v>
      </c>
      <c r="LK132" s="97">
        <f>Seniori!LK66</f>
        <v>0</v>
      </c>
      <c r="LL132" s="97">
        <f>Seniori!LL66</f>
        <v>0</v>
      </c>
      <c r="LM132" s="97">
        <f>Seniori!LM66</f>
        <v>0</v>
      </c>
      <c r="LN132" s="97">
        <f>Seniori!LN66</f>
        <v>0</v>
      </c>
      <c r="LO132" s="97">
        <f>Seniori!LO66</f>
        <v>0</v>
      </c>
      <c r="LP132" s="97">
        <f>Seniori!LP66</f>
        <v>0</v>
      </c>
      <c r="LQ132" s="97">
        <f>Seniori!LQ66</f>
        <v>0</v>
      </c>
      <c r="LR132" s="97">
        <f>Seniori!LR66</f>
        <v>0</v>
      </c>
      <c r="LS132" s="97">
        <f>Seniori!LS66</f>
        <v>0</v>
      </c>
      <c r="LT132" s="97">
        <f>Seniori!LT66</f>
        <v>0</v>
      </c>
      <c r="LU132" s="97">
        <f>Seniori!LU66</f>
        <v>0</v>
      </c>
      <c r="LV132" s="97">
        <f>Seniori!LV66</f>
        <v>0</v>
      </c>
      <c r="LW132" s="97">
        <f>Seniori!LW66</f>
        <v>0</v>
      </c>
      <c r="LX132" s="97">
        <f>Seniori!LX66</f>
        <v>0</v>
      </c>
      <c r="LY132" s="97">
        <f>Seniori!LY66</f>
        <v>0</v>
      </c>
      <c r="LZ132" s="97">
        <f>Seniori!LZ66</f>
        <v>0</v>
      </c>
      <c r="MA132" s="97">
        <f>Seniori!MA66</f>
        <v>0</v>
      </c>
      <c r="MB132" s="97">
        <f>Seniori!MB66</f>
        <v>0</v>
      </c>
      <c r="MC132" s="97">
        <f>Seniori!MC66</f>
        <v>0</v>
      </c>
      <c r="MD132" s="97">
        <f>Seniori!MD66</f>
        <v>0</v>
      </c>
      <c r="ME132" s="97">
        <f>Seniori!ME66</f>
        <v>0</v>
      </c>
      <c r="MF132" s="97">
        <f>Seniori!MF66</f>
        <v>0</v>
      </c>
      <c r="MG132" s="97">
        <f>Seniori!MG66</f>
        <v>0</v>
      </c>
      <c r="MH132" s="97">
        <f>Seniori!MH66</f>
        <v>0</v>
      </c>
      <c r="MI132" s="97">
        <f>Seniori!MI66</f>
        <v>0</v>
      </c>
      <c r="MJ132" s="97">
        <f>Seniori!MJ66</f>
        <v>0</v>
      </c>
      <c r="MK132" s="97">
        <f>Seniori!MK66</f>
        <v>0</v>
      </c>
      <c r="ML132" s="97">
        <f>Seniori!ML66</f>
        <v>0</v>
      </c>
      <c r="MM132" s="97">
        <f>Seniori!MM66</f>
        <v>0</v>
      </c>
      <c r="MN132" s="97">
        <f>Seniori!MN66</f>
        <v>0</v>
      </c>
      <c r="MO132" s="97">
        <f>Seniori!MO66</f>
        <v>0</v>
      </c>
      <c r="MP132" s="97">
        <f>Seniori!MP66</f>
        <v>0</v>
      </c>
      <c r="MQ132" s="97">
        <f>Seniori!MQ66</f>
        <v>0</v>
      </c>
      <c r="MR132" s="97">
        <f>Seniori!MR66</f>
        <v>0</v>
      </c>
      <c r="MS132" s="97">
        <f>Seniori!MS66</f>
        <v>0</v>
      </c>
      <c r="MT132" s="97">
        <f>Seniori!MT66</f>
        <v>0</v>
      </c>
      <c r="MU132" s="97">
        <f>Seniori!MU66</f>
        <v>0</v>
      </c>
      <c r="MV132" s="97">
        <f>Seniori!MV66</f>
        <v>0</v>
      </c>
      <c r="MW132" s="97">
        <f>Seniori!MW66</f>
        <v>0</v>
      </c>
      <c r="MX132" s="97">
        <f>Seniori!MX66</f>
        <v>0</v>
      </c>
      <c r="MY132" s="97">
        <f>Seniori!MY66</f>
        <v>0</v>
      </c>
      <c r="MZ132" s="97">
        <f>Seniori!MZ66</f>
        <v>0</v>
      </c>
      <c r="NA132" s="97">
        <f>Seniori!NA66</f>
        <v>0</v>
      </c>
      <c r="NB132" s="97">
        <f>Seniori!NB66</f>
        <v>0</v>
      </c>
      <c r="NC132" s="97">
        <f>Seniori!NC66</f>
        <v>0</v>
      </c>
      <c r="ND132" s="97">
        <f>Seniori!ND66</f>
        <v>0</v>
      </c>
      <c r="NE132" s="97">
        <f>Seniori!NE66</f>
        <v>0</v>
      </c>
      <c r="NF132" s="97">
        <f>Seniori!NF66</f>
        <v>0</v>
      </c>
      <c r="NG132" s="97">
        <f>Seniori!NG66</f>
        <v>0</v>
      </c>
      <c r="NH132" s="97">
        <f>Seniori!NH66</f>
        <v>0</v>
      </c>
      <c r="NI132" s="97">
        <f>Seniori!NI66</f>
        <v>0</v>
      </c>
      <c r="NJ132" s="97">
        <f>Seniori!NJ66</f>
        <v>0</v>
      </c>
      <c r="NK132" s="97">
        <f>Seniori!NK66</f>
        <v>0</v>
      </c>
      <c r="NL132" s="97">
        <f>Seniori!NL66</f>
        <v>0</v>
      </c>
      <c r="NM132" s="97">
        <f>Seniori!NM66</f>
        <v>0</v>
      </c>
      <c r="NN132" s="97">
        <f>Seniori!NN66</f>
        <v>0</v>
      </c>
      <c r="NO132" s="97">
        <f>Seniori!NO66</f>
        <v>0</v>
      </c>
      <c r="NP132" s="97">
        <f>Seniori!NP66</f>
        <v>0</v>
      </c>
      <c r="NQ132" s="97">
        <f>Seniori!NQ66</f>
        <v>0</v>
      </c>
      <c r="NR132" s="97">
        <f>Seniori!NR66</f>
        <v>0</v>
      </c>
      <c r="NS132" s="97">
        <f>Seniori!NS66</f>
        <v>0</v>
      </c>
      <c r="NT132" s="97">
        <f>Seniori!NT66</f>
        <v>0</v>
      </c>
      <c r="NU132" s="97">
        <f>Seniori!NU66</f>
        <v>0</v>
      </c>
      <c r="NV132" s="97">
        <f>Seniori!NV66</f>
        <v>0</v>
      </c>
      <c r="NW132" s="97">
        <f>Seniori!NW66</f>
        <v>0</v>
      </c>
      <c r="NX132" s="97">
        <f>Seniori!NX66</f>
        <v>0</v>
      </c>
      <c r="NY132" s="97">
        <f>Seniori!NY66</f>
        <v>0</v>
      </c>
      <c r="NZ132" s="97">
        <f>Seniori!NZ66</f>
        <v>0</v>
      </c>
      <c r="OA132" s="97">
        <f>Seniori!OA66</f>
        <v>0</v>
      </c>
      <c r="OB132" s="97">
        <f>Seniori!OB66</f>
        <v>0</v>
      </c>
      <c r="OC132" s="97">
        <f>Seniori!OC66</f>
        <v>0</v>
      </c>
      <c r="OD132" s="97">
        <f>Seniori!OD66</f>
        <v>0</v>
      </c>
      <c r="OE132" s="97">
        <f>Seniori!OE66</f>
        <v>0</v>
      </c>
      <c r="OF132" s="97">
        <f>Seniori!OF66</f>
        <v>0</v>
      </c>
      <c r="OG132" s="97">
        <f>Seniori!OG66</f>
        <v>0</v>
      </c>
      <c r="OH132" s="97">
        <f>Seniori!OH66</f>
        <v>0</v>
      </c>
      <c r="OI132" s="97">
        <f>Seniori!OI66</f>
        <v>0</v>
      </c>
      <c r="OJ132" s="97">
        <f>Seniori!OJ66</f>
        <v>0</v>
      </c>
      <c r="OK132" s="97">
        <f>Seniori!OK66</f>
        <v>0</v>
      </c>
      <c r="OL132" s="97">
        <f>Seniori!OL66</f>
        <v>0</v>
      </c>
      <c r="OM132" s="97">
        <f>Seniori!OM66</f>
        <v>0</v>
      </c>
      <c r="ON132" s="97">
        <f>Seniori!ON66</f>
        <v>0</v>
      </c>
      <c r="OO132" s="97">
        <f>Seniori!OO66</f>
        <v>0</v>
      </c>
      <c r="OP132" s="97">
        <f>Seniori!OP66</f>
        <v>0</v>
      </c>
      <c r="OQ132" s="97">
        <f>Seniori!OQ66</f>
        <v>0</v>
      </c>
      <c r="OR132" s="97">
        <f>Seniori!OR66</f>
        <v>0</v>
      </c>
      <c r="OS132" s="97">
        <f>Seniori!OS66</f>
        <v>0</v>
      </c>
      <c r="OT132" s="97">
        <f>Seniori!OT66</f>
        <v>0</v>
      </c>
      <c r="OU132" s="97">
        <f>Seniori!OU66</f>
        <v>0</v>
      </c>
      <c r="OV132" s="97">
        <f>Seniori!OV66</f>
        <v>0</v>
      </c>
      <c r="OW132" s="97">
        <f>Seniori!OW66</f>
        <v>0</v>
      </c>
      <c r="OX132" s="97">
        <f>Seniori!OX66</f>
        <v>0</v>
      </c>
      <c r="OY132" s="97">
        <f>Seniori!OY66</f>
        <v>0</v>
      </c>
      <c r="OZ132" s="97">
        <f>Seniori!OZ66</f>
        <v>0</v>
      </c>
      <c r="PA132" s="97">
        <f>Seniori!PA66</f>
        <v>0</v>
      </c>
      <c r="PB132" s="97">
        <f>Seniori!PB66</f>
        <v>0</v>
      </c>
      <c r="PC132" s="97">
        <f>Seniori!PC66</f>
        <v>0</v>
      </c>
      <c r="PD132" s="97">
        <f>Seniori!PD66</f>
        <v>0</v>
      </c>
      <c r="PE132" s="97">
        <f>Seniori!PE66</f>
        <v>0</v>
      </c>
      <c r="PF132" s="97">
        <f>Seniori!PF66</f>
        <v>0</v>
      </c>
      <c r="PG132" s="97">
        <f>Seniori!PG66</f>
        <v>0</v>
      </c>
      <c r="PH132" s="97">
        <f>Seniori!PH66</f>
        <v>0</v>
      </c>
      <c r="PI132" s="97">
        <f>Seniori!PI66</f>
        <v>0</v>
      </c>
      <c r="PJ132" s="97">
        <f>Seniori!PJ66</f>
        <v>0</v>
      </c>
      <c r="PK132" s="97">
        <f>Seniori!PK66</f>
        <v>0</v>
      </c>
      <c r="PL132" s="97">
        <f>Seniori!PL66</f>
        <v>0</v>
      </c>
      <c r="PM132" s="97">
        <f>Seniori!PM66</f>
        <v>0</v>
      </c>
      <c r="PN132" s="97">
        <f>Seniori!PN66</f>
        <v>0</v>
      </c>
      <c r="PO132" s="97">
        <f>Seniori!PO66</f>
        <v>0</v>
      </c>
      <c r="PP132" s="97">
        <f>Seniori!PP66</f>
        <v>0</v>
      </c>
      <c r="PQ132" s="97">
        <f>Seniori!PQ66</f>
        <v>0</v>
      </c>
      <c r="PR132" s="97">
        <f>Seniori!PR66</f>
        <v>0</v>
      </c>
      <c r="PS132" s="97">
        <f>Seniori!PS66</f>
        <v>0</v>
      </c>
      <c r="PT132" s="97">
        <f>Seniori!PT66</f>
        <v>0</v>
      </c>
      <c r="PU132" s="97">
        <f>Seniori!PU66</f>
        <v>0</v>
      </c>
      <c r="PV132" s="97">
        <f>Seniori!PV66</f>
        <v>0</v>
      </c>
      <c r="PW132" s="97">
        <f>Seniori!PW66</f>
        <v>0</v>
      </c>
      <c r="PX132" s="97">
        <f>Seniori!PX66</f>
        <v>0</v>
      </c>
      <c r="PY132" s="97">
        <f>Seniori!PY66</f>
        <v>0</v>
      </c>
      <c r="PZ132" s="97">
        <f>Seniori!PZ66</f>
        <v>0</v>
      </c>
      <c r="QA132" s="97">
        <f>Seniori!QA66</f>
        <v>0</v>
      </c>
      <c r="QB132" s="97">
        <f>Seniori!QB66</f>
        <v>0</v>
      </c>
      <c r="QC132" s="97">
        <f>Seniori!QC66</f>
        <v>0</v>
      </c>
      <c r="QD132" s="97">
        <f>Seniori!QD66</f>
        <v>0</v>
      </c>
      <c r="QE132" s="97">
        <f>Seniori!QE66</f>
        <v>0</v>
      </c>
      <c r="QF132" s="97">
        <f>Seniori!QF66</f>
        <v>0</v>
      </c>
      <c r="QG132" s="97">
        <f>Seniori!QG66</f>
        <v>0</v>
      </c>
      <c r="QH132" s="97">
        <f>Seniori!QH66</f>
        <v>0</v>
      </c>
      <c r="QI132" s="97">
        <f>Seniori!QI66</f>
        <v>0</v>
      </c>
      <c r="QJ132" s="97">
        <f>Seniori!QJ66</f>
        <v>0</v>
      </c>
      <c r="QK132" s="97">
        <f>Seniori!QK66</f>
        <v>0</v>
      </c>
      <c r="QL132" s="97">
        <f>Seniori!QL66</f>
        <v>0</v>
      </c>
      <c r="QM132" s="97">
        <f>Seniori!QM66</f>
        <v>0</v>
      </c>
      <c r="QN132" s="97">
        <f>Seniori!QN66</f>
        <v>0</v>
      </c>
      <c r="QO132" s="97">
        <f>Seniori!QO66</f>
        <v>0</v>
      </c>
      <c r="QP132" s="97">
        <f>Seniori!QP66</f>
        <v>0</v>
      </c>
      <c r="QQ132" s="97">
        <f>Seniori!QQ66</f>
        <v>0</v>
      </c>
      <c r="QR132" s="97">
        <f>Seniori!QR66</f>
        <v>0</v>
      </c>
      <c r="QS132" s="97">
        <f>Seniori!QS66</f>
        <v>0</v>
      </c>
      <c r="QT132" s="97">
        <f>Seniori!QT66</f>
        <v>0</v>
      </c>
      <c r="QU132" s="97">
        <f>Seniori!QU66</f>
        <v>0</v>
      </c>
      <c r="QV132" s="97">
        <f>Seniori!QV66</f>
        <v>0</v>
      </c>
      <c r="QW132" s="97">
        <f>Seniori!QW66</f>
        <v>0</v>
      </c>
      <c r="QX132" s="97">
        <f>Seniori!QX66</f>
        <v>0</v>
      </c>
      <c r="QY132" s="97">
        <f>Seniori!QY66</f>
        <v>0</v>
      </c>
      <c r="QZ132" s="97">
        <f>Seniori!QZ66</f>
        <v>0</v>
      </c>
      <c r="RA132" s="97">
        <f>Seniori!RA66</f>
        <v>0</v>
      </c>
      <c r="RB132" s="97">
        <f>Seniori!RB66</f>
        <v>0</v>
      </c>
      <c r="RC132" s="97">
        <f>Seniori!RC66</f>
        <v>0</v>
      </c>
      <c r="RD132" s="97">
        <f>Seniori!RD66</f>
        <v>0</v>
      </c>
      <c r="RE132" s="97">
        <f>Seniori!RE66</f>
        <v>0</v>
      </c>
      <c r="RF132" s="97">
        <f>Seniori!RF66</f>
        <v>0</v>
      </c>
      <c r="RG132" s="97">
        <f>Seniori!RG66</f>
        <v>0</v>
      </c>
      <c r="RH132" s="97">
        <f>Seniori!RH66</f>
        <v>0</v>
      </c>
      <c r="RI132" s="97">
        <f>Seniori!RI66</f>
        <v>0</v>
      </c>
      <c r="RJ132" s="97">
        <f>Seniori!RJ66</f>
        <v>0</v>
      </c>
      <c r="RK132" s="97">
        <f>Seniori!RK66</f>
        <v>0</v>
      </c>
      <c r="RL132" s="97">
        <f>Seniori!RL66</f>
        <v>0</v>
      </c>
      <c r="RM132" s="97">
        <f>Seniori!RM66</f>
        <v>0</v>
      </c>
      <c r="RN132" s="97">
        <f>Seniori!RN66</f>
        <v>0</v>
      </c>
      <c r="RO132" s="97">
        <f>Seniori!RO66</f>
        <v>0</v>
      </c>
      <c r="RP132" s="97">
        <f>Seniori!RP66</f>
        <v>0</v>
      </c>
      <c r="RQ132" s="97">
        <f>Seniori!RQ66</f>
        <v>0</v>
      </c>
      <c r="RR132" s="97">
        <f>Seniori!RR66</f>
        <v>0</v>
      </c>
      <c r="RS132" s="97">
        <f>Seniori!RS66</f>
        <v>0</v>
      </c>
      <c r="RT132" s="97">
        <f>Seniori!RT66</f>
        <v>0</v>
      </c>
      <c r="RU132" s="97">
        <f>Seniori!RU66</f>
        <v>0</v>
      </c>
      <c r="RV132" s="97">
        <f>Seniori!RV66</f>
        <v>0</v>
      </c>
      <c r="RW132" s="97">
        <f>Seniori!RW66</f>
        <v>0</v>
      </c>
      <c r="RX132" s="97">
        <f>Seniori!RX66</f>
        <v>0</v>
      </c>
      <c r="RY132" s="97">
        <f>Seniori!RY66</f>
        <v>0</v>
      </c>
      <c r="RZ132" s="97">
        <f>Seniori!RZ66</f>
        <v>0</v>
      </c>
      <c r="SA132" s="97">
        <f>Seniori!SA66</f>
        <v>0</v>
      </c>
      <c r="SB132" s="97">
        <f>Seniori!SB66</f>
        <v>0</v>
      </c>
      <c r="SC132" s="97">
        <f>Seniori!SC66</f>
        <v>0</v>
      </c>
      <c r="SD132" s="97">
        <f>Seniori!SD66</f>
        <v>0</v>
      </c>
      <c r="SE132" s="97">
        <f>Seniori!SE66</f>
        <v>0</v>
      </c>
      <c r="SF132" s="97">
        <f>Seniori!SF66</f>
        <v>0</v>
      </c>
      <c r="SG132" s="97">
        <f>Seniori!SG66</f>
        <v>0</v>
      </c>
      <c r="SH132" s="97">
        <f>Seniori!SH66</f>
        <v>0</v>
      </c>
      <c r="SI132" s="97">
        <f>Seniori!SI66</f>
        <v>0</v>
      </c>
      <c r="SJ132" s="97">
        <f>Seniori!SJ66</f>
        <v>0</v>
      </c>
      <c r="SK132" s="97">
        <f>Seniori!SK66</f>
        <v>0</v>
      </c>
      <c r="SL132" s="97">
        <f>Seniori!SL66</f>
        <v>0</v>
      </c>
      <c r="SM132" s="97">
        <f>Seniori!SM66</f>
        <v>0</v>
      </c>
      <c r="SN132" s="97">
        <f>Seniori!SN66</f>
        <v>0</v>
      </c>
      <c r="SO132" s="97">
        <f>Seniori!SO66</f>
        <v>0</v>
      </c>
      <c r="SP132" s="97">
        <f>Seniori!SP66</f>
        <v>0</v>
      </c>
      <c r="SQ132" s="97">
        <f>Seniori!SQ66</f>
        <v>0</v>
      </c>
      <c r="SR132" s="97">
        <f>Seniori!SR66</f>
        <v>0</v>
      </c>
      <c r="SS132" s="97">
        <f>Seniori!SS66</f>
        <v>0</v>
      </c>
      <c r="ST132" s="97">
        <f>Seniori!ST66</f>
        <v>0</v>
      </c>
      <c r="SU132" s="97">
        <f>Seniori!SU66</f>
        <v>0</v>
      </c>
      <c r="SV132" s="97">
        <f>Seniori!SV66</f>
        <v>0</v>
      </c>
      <c r="SW132" s="97">
        <f>Seniori!SW66</f>
        <v>0</v>
      </c>
      <c r="SX132" s="97">
        <f>Seniori!SX66</f>
        <v>0</v>
      </c>
      <c r="SY132" s="97">
        <f>Seniori!SY66</f>
        <v>0</v>
      </c>
      <c r="SZ132" s="97">
        <f>Seniori!SZ66</f>
        <v>0</v>
      </c>
      <c r="TA132" s="97">
        <f>Seniori!TA66</f>
        <v>0</v>
      </c>
      <c r="TB132" s="97">
        <f>Seniori!TB66</f>
        <v>0</v>
      </c>
    </row>
    <row r="133" spans="1:522" s="1" customFormat="1" ht="18" customHeight="1" x14ac:dyDescent="0.2">
      <c r="A133" s="12"/>
      <c r="B133" s="11" t="s">
        <v>414</v>
      </c>
      <c r="C133" s="1">
        <v>11717</v>
      </c>
      <c r="D133" s="1">
        <v>2011</v>
      </c>
      <c r="E133" s="59" t="s">
        <v>302</v>
      </c>
      <c r="F133" s="1">
        <v>9955</v>
      </c>
      <c r="G133" s="9" t="s">
        <v>98</v>
      </c>
      <c r="H133" s="4" t="s">
        <v>183</v>
      </c>
      <c r="I133" s="1">
        <f>SUM(K133:TB133)</f>
        <v>0</v>
      </c>
      <c r="J133" s="12">
        <f>Tabuľka4[[#This Row],[Stĺpec9]]+I134+I135</f>
        <v>4</v>
      </c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97"/>
      <c r="JT133" s="97"/>
      <c r="JU133" s="97"/>
      <c r="JV133" s="97"/>
      <c r="JW133" s="97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</row>
    <row r="134" spans="1:522" s="1" customFormat="1" ht="18" customHeight="1" x14ac:dyDescent="0.2">
      <c r="A134" s="12"/>
      <c r="B134" s="11"/>
      <c r="E134" s="59" t="s">
        <v>56</v>
      </c>
      <c r="F134" s="1">
        <v>5701</v>
      </c>
      <c r="G134" s="9" t="s">
        <v>95</v>
      </c>
      <c r="H134" s="4"/>
      <c r="I134" s="1">
        <f>SUM(K134:TB134)</f>
        <v>0</v>
      </c>
      <c r="J134" s="12">
        <f>Tabuľka4[[#This Row],[Stĺpec9]]</f>
        <v>0</v>
      </c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2" s="1" customFormat="1" ht="18" customHeight="1" x14ac:dyDescent="0.2">
      <c r="A135" s="12"/>
      <c r="B135" s="11"/>
      <c r="C135" s="1">
        <v>11717</v>
      </c>
      <c r="D135" s="1">
        <v>2011</v>
      </c>
      <c r="E135" s="4" t="s">
        <v>181</v>
      </c>
      <c r="F135" s="9">
        <v>9601</v>
      </c>
      <c r="G135" s="9" t="s">
        <v>98</v>
      </c>
      <c r="H135" s="4"/>
      <c r="I135" s="1">
        <f>SUM(K135:TB135)</f>
        <v>4</v>
      </c>
      <c r="J135" s="12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 t="s">
        <v>516</v>
      </c>
      <c r="CB135" s="97"/>
      <c r="CC135" s="97"/>
      <c r="CD135" s="97"/>
      <c r="CE135" s="102" t="s">
        <v>516</v>
      </c>
      <c r="CF135" s="97"/>
      <c r="CG135" s="97"/>
      <c r="CH135" s="97"/>
      <c r="CI135" s="97"/>
      <c r="CJ135" s="102" t="s">
        <v>516</v>
      </c>
      <c r="CK135" s="97"/>
      <c r="CL135" s="102" t="s">
        <v>516</v>
      </c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102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102" t="s">
        <v>516</v>
      </c>
      <c r="JQ135" s="97"/>
      <c r="JR135" s="97"/>
      <c r="JS135" s="97">
        <f>1*1.5</f>
        <v>1.5</v>
      </c>
      <c r="JT135" s="97"/>
      <c r="JU135" s="97"/>
      <c r="JV135" s="97"/>
      <c r="JW135" s="97"/>
      <c r="JX135" s="97"/>
      <c r="JY135" s="97">
        <v>1</v>
      </c>
      <c r="JZ135" s="97"/>
      <c r="KA135" s="97"/>
      <c r="KB135" s="97">
        <f>1*1.5</f>
        <v>1.5</v>
      </c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 t="s">
        <v>516</v>
      </c>
      <c r="KO135" s="97"/>
      <c r="KP135" s="97"/>
      <c r="KQ135" s="97"/>
      <c r="KR135" s="97"/>
      <c r="KS135" s="97"/>
      <c r="KT135" s="97"/>
      <c r="KU135" s="97"/>
      <c r="KV135" s="97"/>
      <c r="KW135" s="97" t="s">
        <v>516</v>
      </c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102"/>
      <c r="LJ135" s="102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2" s="1" customFormat="1" ht="18" customHeight="1" x14ac:dyDescent="0.2">
      <c r="A136" s="12">
        <v>101</v>
      </c>
      <c r="B136" s="11" t="s">
        <v>87</v>
      </c>
      <c r="C136" s="1">
        <v>9925</v>
      </c>
      <c r="E136" s="4" t="s">
        <v>697</v>
      </c>
      <c r="F136" s="1">
        <v>10151</v>
      </c>
      <c r="G136" s="9" t="s">
        <v>93</v>
      </c>
      <c r="H136" s="4" t="s">
        <v>18</v>
      </c>
      <c r="I136" s="1">
        <f t="shared" si="18"/>
        <v>3</v>
      </c>
      <c r="J136" s="12">
        <f>Tabuľka4[[#This Row],[Stĺpec9]]</f>
        <v>3</v>
      </c>
      <c r="K136" s="97">
        <f>Juniori!K36</f>
        <v>0</v>
      </c>
      <c r="L136" s="97">
        <f>Juniori!L36</f>
        <v>0</v>
      </c>
      <c r="M136" s="97">
        <f>Juniori!M36</f>
        <v>0</v>
      </c>
      <c r="N136" s="97">
        <f>Juniori!N36</f>
        <v>0</v>
      </c>
      <c r="O136" s="97">
        <f>Juniori!O36</f>
        <v>0</v>
      </c>
      <c r="P136" s="97">
        <f>Juniori!P36</f>
        <v>0</v>
      </c>
      <c r="Q136" s="97">
        <f>Juniori!Q36</f>
        <v>0</v>
      </c>
      <c r="R136" s="97">
        <f>Juniori!R36</f>
        <v>0</v>
      </c>
      <c r="S136" s="97">
        <f>Juniori!S36</f>
        <v>0</v>
      </c>
      <c r="T136" s="97">
        <f>Juniori!T36</f>
        <v>0</v>
      </c>
      <c r="U136" s="97">
        <f>Juniori!U36</f>
        <v>0</v>
      </c>
      <c r="V136" s="97">
        <f>Juniori!V36</f>
        <v>0</v>
      </c>
      <c r="W136" s="97">
        <f>Juniori!W36</f>
        <v>0</v>
      </c>
      <c r="X136" s="97">
        <f>Juniori!X36</f>
        <v>0</v>
      </c>
      <c r="Y136" s="97">
        <f>Juniori!Y36</f>
        <v>0</v>
      </c>
      <c r="Z136" s="97">
        <f>Juniori!Z36</f>
        <v>0</v>
      </c>
      <c r="AA136" s="97">
        <f>Juniori!AA36</f>
        <v>0</v>
      </c>
      <c r="AB136" s="97">
        <f>Juniori!AB36</f>
        <v>0</v>
      </c>
      <c r="AC136" s="97">
        <f>Juniori!AC36</f>
        <v>0</v>
      </c>
      <c r="AD136" s="97">
        <f>Juniori!AD36</f>
        <v>0</v>
      </c>
      <c r="AE136" s="97">
        <f>Juniori!AE36</f>
        <v>0</v>
      </c>
      <c r="AF136" s="97">
        <f>Juniori!AF36</f>
        <v>0</v>
      </c>
      <c r="AG136" s="97">
        <f>Juniori!AG36</f>
        <v>0</v>
      </c>
      <c r="AH136" s="97">
        <f>Juniori!AH36</f>
        <v>0</v>
      </c>
      <c r="AI136" s="97">
        <f>Juniori!AI36</f>
        <v>0</v>
      </c>
      <c r="AJ136" s="97">
        <f>Juniori!AJ36</f>
        <v>0</v>
      </c>
      <c r="AK136" s="97">
        <f>Juniori!AK36</f>
        <v>0</v>
      </c>
      <c r="AL136" s="97">
        <f>Juniori!AL36</f>
        <v>0</v>
      </c>
      <c r="AM136" s="97">
        <f>Juniori!AM36</f>
        <v>0</v>
      </c>
      <c r="AN136" s="97">
        <f>Juniori!AN36</f>
        <v>0</v>
      </c>
      <c r="AO136" s="97">
        <f>Juniori!AO36</f>
        <v>0</v>
      </c>
      <c r="AP136" s="97">
        <f>Juniori!AP36</f>
        <v>0</v>
      </c>
      <c r="AQ136" s="97">
        <f>Juniori!AQ36</f>
        <v>0</v>
      </c>
      <c r="AR136" s="97">
        <f>Juniori!AR36</f>
        <v>0</v>
      </c>
      <c r="AS136" s="97">
        <f>Juniori!AS36</f>
        <v>0</v>
      </c>
      <c r="AT136" s="97">
        <f>Juniori!AT36</f>
        <v>0</v>
      </c>
      <c r="AU136" s="97">
        <f>Juniori!AU36</f>
        <v>0</v>
      </c>
      <c r="AV136" s="97">
        <f>Juniori!AV36</f>
        <v>0</v>
      </c>
      <c r="AW136" s="97">
        <f>Juniori!AW36</f>
        <v>0</v>
      </c>
      <c r="AX136" s="97">
        <f>Juniori!AX36</f>
        <v>0</v>
      </c>
      <c r="AY136" s="97">
        <f>Juniori!AY36</f>
        <v>0</v>
      </c>
      <c r="AZ136" s="97">
        <f>Juniori!AZ36</f>
        <v>0</v>
      </c>
      <c r="BA136" s="97">
        <f>Juniori!BA36</f>
        <v>0</v>
      </c>
      <c r="BB136" s="97">
        <f>Juniori!BB36</f>
        <v>0</v>
      </c>
      <c r="BC136" s="97">
        <f>Juniori!BC36</f>
        <v>0</v>
      </c>
      <c r="BD136" s="97">
        <f>Juniori!BD36</f>
        <v>0</v>
      </c>
      <c r="BE136" s="97">
        <f>Juniori!BE36</f>
        <v>0</v>
      </c>
      <c r="BF136" s="97">
        <f>Juniori!BF36</f>
        <v>0</v>
      </c>
      <c r="BG136" s="97">
        <f>Juniori!BG36</f>
        <v>0</v>
      </c>
      <c r="BH136" s="97">
        <f>Juniori!BH36</f>
        <v>0</v>
      </c>
      <c r="BI136" s="97">
        <f>Juniori!BI36</f>
        <v>0</v>
      </c>
      <c r="BJ136" s="97">
        <f>Juniori!BJ36</f>
        <v>0</v>
      </c>
      <c r="BK136" s="97">
        <f>Juniori!BK36</f>
        <v>0</v>
      </c>
      <c r="BL136" s="97">
        <f>Juniori!BL36</f>
        <v>0</v>
      </c>
      <c r="BM136" s="97">
        <f>Juniori!BM36</f>
        <v>0</v>
      </c>
      <c r="BN136" s="97">
        <f>Juniori!BN36</f>
        <v>0</v>
      </c>
      <c r="BO136" s="97">
        <f>Juniori!BO36</f>
        <v>0</v>
      </c>
      <c r="BP136" s="97">
        <f>Juniori!BP36</f>
        <v>0</v>
      </c>
      <c r="BQ136" s="97">
        <f>Juniori!BQ36</f>
        <v>0</v>
      </c>
      <c r="BR136" s="97">
        <f>Juniori!BR36</f>
        <v>0</v>
      </c>
      <c r="BS136" s="97">
        <f>Juniori!BS36</f>
        <v>0</v>
      </c>
      <c r="BT136" s="97">
        <f>Juniori!BT36</f>
        <v>0</v>
      </c>
      <c r="BU136" s="97">
        <f>Juniori!BU36</f>
        <v>0</v>
      </c>
      <c r="BV136" s="97">
        <f>Juniori!BV36</f>
        <v>0</v>
      </c>
      <c r="BW136" s="97">
        <f>Juniori!BW36</f>
        <v>0</v>
      </c>
      <c r="BX136" s="97">
        <f>Juniori!BX36</f>
        <v>0</v>
      </c>
      <c r="BY136" s="97">
        <f>Juniori!BY36</f>
        <v>0</v>
      </c>
      <c r="BZ136" s="97">
        <f>Juniori!BZ36</f>
        <v>0</v>
      </c>
      <c r="CA136" s="97">
        <f>Juniori!CA36</f>
        <v>0</v>
      </c>
      <c r="CB136" s="97">
        <f>Juniori!CB36</f>
        <v>0</v>
      </c>
      <c r="CC136" s="97">
        <f>Juniori!CC36</f>
        <v>0</v>
      </c>
      <c r="CD136" s="97">
        <f>Juniori!CD36</f>
        <v>0</v>
      </c>
      <c r="CE136" s="97">
        <f>Juniori!CE36</f>
        <v>0</v>
      </c>
      <c r="CF136" s="97">
        <f>Juniori!CF36</f>
        <v>0</v>
      </c>
      <c r="CG136" s="97">
        <f>Juniori!CG36</f>
        <v>0</v>
      </c>
      <c r="CH136" s="97">
        <f>Juniori!CH36</f>
        <v>0</v>
      </c>
      <c r="CI136" s="97">
        <f>Juniori!CI36</f>
        <v>0</v>
      </c>
      <c r="CJ136" s="97">
        <f>Juniori!CJ36</f>
        <v>0</v>
      </c>
      <c r="CK136" s="97">
        <f>Juniori!CK36</f>
        <v>0</v>
      </c>
      <c r="CL136" s="97">
        <f>Juniori!CL36</f>
        <v>0</v>
      </c>
      <c r="CM136" s="97">
        <f>Juniori!CM36</f>
        <v>0</v>
      </c>
      <c r="CN136" s="97">
        <f>Juniori!CN36</f>
        <v>0</v>
      </c>
      <c r="CO136" s="97">
        <f>Juniori!CO36</f>
        <v>0</v>
      </c>
      <c r="CP136" s="97">
        <f>Juniori!CP36</f>
        <v>0</v>
      </c>
      <c r="CQ136" s="97">
        <f>Juniori!CQ36</f>
        <v>0</v>
      </c>
      <c r="CR136" s="97">
        <f>Juniori!CR36</f>
        <v>0</v>
      </c>
      <c r="CS136" s="97">
        <f>Juniori!CS36</f>
        <v>0</v>
      </c>
      <c r="CT136" s="97">
        <f>Juniori!CT36</f>
        <v>0</v>
      </c>
      <c r="CU136" s="97">
        <f>Juniori!CU36</f>
        <v>0</v>
      </c>
      <c r="CV136" s="97">
        <f>Juniori!CV36</f>
        <v>0</v>
      </c>
      <c r="CW136" s="97">
        <f>Juniori!CW36</f>
        <v>0</v>
      </c>
      <c r="CX136" s="97">
        <f>Juniori!CX36</f>
        <v>0</v>
      </c>
      <c r="CY136" s="97">
        <f>Juniori!CY36</f>
        <v>0</v>
      </c>
      <c r="CZ136" s="97">
        <f>Juniori!CZ36</f>
        <v>0</v>
      </c>
      <c r="DA136" s="97">
        <f>Juniori!DA36</f>
        <v>0</v>
      </c>
      <c r="DB136" s="97">
        <f>Juniori!DB36</f>
        <v>0</v>
      </c>
      <c r="DC136" s="97">
        <f>Juniori!DC36</f>
        <v>0</v>
      </c>
      <c r="DD136" s="97">
        <f>Juniori!DD36</f>
        <v>0</v>
      </c>
      <c r="DE136" s="97">
        <f>Juniori!DE36</f>
        <v>0</v>
      </c>
      <c r="DF136" s="97">
        <f>Juniori!DF36</f>
        <v>0</v>
      </c>
      <c r="DG136" s="97">
        <f>Juniori!DG36</f>
        <v>0</v>
      </c>
      <c r="DH136" s="97">
        <f>Juniori!DH36</f>
        <v>0</v>
      </c>
      <c r="DI136" s="97">
        <f>Juniori!DI36</f>
        <v>0</v>
      </c>
      <c r="DJ136" s="97">
        <f>Juniori!DJ36</f>
        <v>0</v>
      </c>
      <c r="DK136" s="97">
        <f>Juniori!DK36</f>
        <v>0</v>
      </c>
      <c r="DL136" s="97">
        <f>Juniori!DL36</f>
        <v>0</v>
      </c>
      <c r="DM136" s="97">
        <f>Juniori!DM36</f>
        <v>0</v>
      </c>
      <c r="DN136" s="97">
        <f>Juniori!DN36</f>
        <v>0</v>
      </c>
      <c r="DO136" s="97">
        <f>Juniori!DO36</f>
        <v>0</v>
      </c>
      <c r="DP136" s="97">
        <f>Juniori!DP36</f>
        <v>0</v>
      </c>
      <c r="DQ136" s="97">
        <f>Juniori!DQ36</f>
        <v>0</v>
      </c>
      <c r="DR136" s="97">
        <f>Juniori!DR36</f>
        <v>0</v>
      </c>
      <c r="DS136" s="97">
        <f>Juniori!DS36</f>
        <v>0</v>
      </c>
      <c r="DT136" s="97">
        <f>Juniori!DT36</f>
        <v>0</v>
      </c>
      <c r="DU136" s="97">
        <f>Juniori!DU36</f>
        <v>0</v>
      </c>
      <c r="DV136" s="97">
        <f>Juniori!DV36</f>
        <v>0</v>
      </c>
      <c r="DW136" s="97">
        <f>Juniori!DW36</f>
        <v>0</v>
      </c>
      <c r="DX136" s="97">
        <f>Juniori!DX36</f>
        <v>0</v>
      </c>
      <c r="DY136" s="97">
        <f>Juniori!DY36</f>
        <v>0</v>
      </c>
      <c r="DZ136" s="97">
        <f>Juniori!DZ36</f>
        <v>0</v>
      </c>
      <c r="EA136" s="97">
        <f>Juniori!EA36</f>
        <v>0</v>
      </c>
      <c r="EB136" s="97">
        <f>Juniori!EB36</f>
        <v>0</v>
      </c>
      <c r="EC136" s="97">
        <f>Juniori!EC36</f>
        <v>0</v>
      </c>
      <c r="ED136" s="97">
        <f>Juniori!ED36</f>
        <v>0</v>
      </c>
      <c r="EE136" s="97">
        <f>Juniori!EE36</f>
        <v>0</v>
      </c>
      <c r="EF136" s="97">
        <f>Juniori!EF36</f>
        <v>0</v>
      </c>
      <c r="EG136" s="97">
        <f>Juniori!EG36</f>
        <v>0</v>
      </c>
      <c r="EH136" s="97">
        <f>Juniori!EH36</f>
        <v>0</v>
      </c>
      <c r="EI136" s="97">
        <f>Juniori!EI36</f>
        <v>0</v>
      </c>
      <c r="EJ136" s="97">
        <f>Juniori!EJ36</f>
        <v>0</v>
      </c>
      <c r="EK136" s="97">
        <f>Juniori!EK36</f>
        <v>0</v>
      </c>
      <c r="EL136" s="97">
        <f>Juniori!EL36</f>
        <v>0</v>
      </c>
      <c r="EM136" s="97">
        <f>Juniori!EM36</f>
        <v>0</v>
      </c>
      <c r="EN136" s="97">
        <f>Juniori!EN36</f>
        <v>0</v>
      </c>
      <c r="EO136" s="97">
        <f>Juniori!EO36</f>
        <v>0</v>
      </c>
      <c r="EP136" s="97">
        <f>Juniori!EP36</f>
        <v>0</v>
      </c>
      <c r="EQ136" s="97">
        <f>Juniori!EQ36</f>
        <v>0</v>
      </c>
      <c r="ER136" s="97">
        <f>Juniori!ER36</f>
        <v>0</v>
      </c>
      <c r="ES136" s="97">
        <f>Juniori!ES36</f>
        <v>0</v>
      </c>
      <c r="ET136" s="97">
        <f>Juniori!ET36</f>
        <v>0</v>
      </c>
      <c r="EU136" s="97">
        <f>Juniori!EU36</f>
        <v>0</v>
      </c>
      <c r="EV136" s="97">
        <f>Juniori!EV36</f>
        <v>0</v>
      </c>
      <c r="EW136" s="97">
        <f>Juniori!EW36</f>
        <v>0</v>
      </c>
      <c r="EX136" s="97">
        <f>Juniori!EX36</f>
        <v>0</v>
      </c>
      <c r="EY136" s="97">
        <f>Juniori!EY36</f>
        <v>0</v>
      </c>
      <c r="EZ136" s="97">
        <f>Juniori!EZ36</f>
        <v>0</v>
      </c>
      <c r="FA136" s="97">
        <f>Juniori!FA36</f>
        <v>0</v>
      </c>
      <c r="FB136" s="97">
        <f>Juniori!FB36</f>
        <v>0</v>
      </c>
      <c r="FC136" s="97">
        <f>Juniori!FC36</f>
        <v>0</v>
      </c>
      <c r="FD136" s="97">
        <f>Juniori!FD36</f>
        <v>0</v>
      </c>
      <c r="FE136" s="97">
        <f>Juniori!FE36</f>
        <v>0</v>
      </c>
      <c r="FF136" s="97">
        <f>Juniori!FF36</f>
        <v>0</v>
      </c>
      <c r="FG136" s="97">
        <f>Juniori!FG36</f>
        <v>0</v>
      </c>
      <c r="FH136" s="97">
        <f>Juniori!FH36</f>
        <v>0</v>
      </c>
      <c r="FI136" s="97">
        <f>Juniori!FI36</f>
        <v>0</v>
      </c>
      <c r="FJ136" s="97">
        <f>Juniori!FJ36</f>
        <v>0</v>
      </c>
      <c r="FK136" s="97">
        <f>Juniori!FK36</f>
        <v>0</v>
      </c>
      <c r="FL136" s="97">
        <f>Juniori!FL36</f>
        <v>0</v>
      </c>
      <c r="FM136" s="97">
        <f>Juniori!FM36</f>
        <v>0</v>
      </c>
      <c r="FN136" s="97">
        <f>Juniori!FN36</f>
        <v>0</v>
      </c>
      <c r="FO136" s="97">
        <f>Juniori!FO36</f>
        <v>0</v>
      </c>
      <c r="FP136" s="97">
        <f>Juniori!FP36</f>
        <v>0</v>
      </c>
      <c r="FQ136" s="97">
        <f>Juniori!FQ36</f>
        <v>0</v>
      </c>
      <c r="FR136" s="97">
        <f>Juniori!FR36</f>
        <v>0</v>
      </c>
      <c r="FS136" s="97">
        <f>Juniori!FS36</f>
        <v>0</v>
      </c>
      <c r="FT136" s="97">
        <f>Juniori!FT36</f>
        <v>0</v>
      </c>
      <c r="FU136" s="97">
        <f>Juniori!FU36</f>
        <v>0</v>
      </c>
      <c r="FV136" s="97">
        <f>Juniori!FV36</f>
        <v>0</v>
      </c>
      <c r="FW136" s="97">
        <f>Juniori!FW36</f>
        <v>0</v>
      </c>
      <c r="FX136" s="97">
        <f>Juniori!FX36</f>
        <v>0</v>
      </c>
      <c r="FY136" s="97">
        <f>Juniori!FY36</f>
        <v>0</v>
      </c>
      <c r="FZ136" s="97">
        <f>Juniori!FZ36</f>
        <v>0</v>
      </c>
      <c r="GA136" s="97">
        <f>Juniori!GA36</f>
        <v>0</v>
      </c>
      <c r="GB136" s="97">
        <f>Juniori!GB36</f>
        <v>0</v>
      </c>
      <c r="GC136" s="97">
        <f>Juniori!GC36</f>
        <v>0</v>
      </c>
      <c r="GD136" s="97">
        <f>Juniori!GD36</f>
        <v>0</v>
      </c>
      <c r="GE136" s="97">
        <f>Juniori!GE36</f>
        <v>0</v>
      </c>
      <c r="GF136" s="97">
        <f>Juniori!GF36</f>
        <v>0</v>
      </c>
      <c r="GG136" s="97">
        <f>Juniori!GG36</f>
        <v>0</v>
      </c>
      <c r="GH136" s="97">
        <f>Juniori!GH36</f>
        <v>0</v>
      </c>
      <c r="GI136" s="97">
        <f>Juniori!GI36</f>
        <v>0</v>
      </c>
      <c r="GJ136" s="97">
        <f>Juniori!GJ36</f>
        <v>0</v>
      </c>
      <c r="GK136" s="97">
        <f>Juniori!GK36</f>
        <v>3</v>
      </c>
      <c r="GL136" s="97">
        <f>Juniori!GL36</f>
        <v>0</v>
      </c>
      <c r="GM136" s="97">
        <f>Juniori!GM36</f>
        <v>0</v>
      </c>
      <c r="GN136" s="97">
        <f>Juniori!GN36</f>
        <v>0</v>
      </c>
      <c r="GO136" s="97">
        <f>Juniori!GO36</f>
        <v>0</v>
      </c>
      <c r="GP136" s="97" t="str">
        <f>Juniori!GP36</f>
        <v>o</v>
      </c>
      <c r="GQ136" s="97">
        <f>Juniori!GQ36</f>
        <v>0</v>
      </c>
      <c r="GR136" s="97">
        <f>Juniori!GR36</f>
        <v>0</v>
      </c>
      <c r="GS136" s="97">
        <f>Juniori!GS36</f>
        <v>0</v>
      </c>
      <c r="GT136" s="97">
        <f>Juniori!GT36</f>
        <v>0</v>
      </c>
      <c r="GU136" s="97">
        <f>Juniori!GU36</f>
        <v>0</v>
      </c>
      <c r="GV136" s="97">
        <f>Juniori!GV36</f>
        <v>0</v>
      </c>
      <c r="GW136" s="97">
        <f>Juniori!GW36</f>
        <v>0</v>
      </c>
      <c r="GX136" s="97">
        <f>Juniori!GX36</f>
        <v>0</v>
      </c>
      <c r="GY136" s="97">
        <f>Juniori!GY36</f>
        <v>0</v>
      </c>
      <c r="GZ136" s="97">
        <f>Juniori!GZ36</f>
        <v>0</v>
      </c>
      <c r="HA136" s="97">
        <f>Juniori!HA36</f>
        <v>0</v>
      </c>
      <c r="HB136" s="97">
        <f>Juniori!HB36</f>
        <v>0</v>
      </c>
      <c r="HC136" s="97">
        <f>Juniori!HC36</f>
        <v>0</v>
      </c>
      <c r="HD136" s="97">
        <f>Juniori!HD36</f>
        <v>0</v>
      </c>
      <c r="HE136" s="97">
        <f>Juniori!HE36</f>
        <v>0</v>
      </c>
      <c r="HF136" s="97">
        <f>Juniori!HF36</f>
        <v>0</v>
      </c>
      <c r="HG136" s="97">
        <f>Juniori!HG36</f>
        <v>0</v>
      </c>
      <c r="HH136" s="97">
        <f>Juniori!HH36</f>
        <v>0</v>
      </c>
      <c r="HI136" s="97">
        <f>Juniori!HI36</f>
        <v>0</v>
      </c>
      <c r="HJ136" s="97">
        <f>Juniori!HJ36</f>
        <v>0</v>
      </c>
      <c r="HK136" s="97">
        <f>Juniori!HK36</f>
        <v>0</v>
      </c>
      <c r="HL136" s="97">
        <f>Juniori!HL36</f>
        <v>0</v>
      </c>
      <c r="HM136" s="97">
        <f>Juniori!HM36</f>
        <v>0</v>
      </c>
      <c r="HN136" s="97">
        <f>Juniori!HN36</f>
        <v>0</v>
      </c>
      <c r="HO136" s="97">
        <f>Juniori!HO36</f>
        <v>0</v>
      </c>
      <c r="HP136" s="97">
        <f>Juniori!HP36</f>
        <v>0</v>
      </c>
      <c r="HQ136" s="97">
        <f>Juniori!HQ36</f>
        <v>0</v>
      </c>
      <c r="HR136" s="97">
        <f>Juniori!HR36</f>
        <v>0</v>
      </c>
      <c r="HS136" s="97">
        <f>Juniori!HS36</f>
        <v>0</v>
      </c>
      <c r="HT136" s="97">
        <f>Juniori!HT36</f>
        <v>0</v>
      </c>
      <c r="HU136" s="97">
        <f>Juniori!HU36</f>
        <v>0</v>
      </c>
      <c r="HV136" s="97">
        <f>Juniori!HV36</f>
        <v>0</v>
      </c>
      <c r="HW136" s="97">
        <f>Juniori!HW36</f>
        <v>0</v>
      </c>
      <c r="HX136" s="97">
        <f>Juniori!HX36</f>
        <v>0</v>
      </c>
      <c r="HY136" s="97">
        <f>Juniori!HY36</f>
        <v>0</v>
      </c>
      <c r="HZ136" s="97">
        <f>Juniori!HZ36</f>
        <v>0</v>
      </c>
      <c r="IA136" s="97">
        <f>Juniori!IA36</f>
        <v>0</v>
      </c>
      <c r="IB136" s="97">
        <f>Juniori!IB36</f>
        <v>0</v>
      </c>
      <c r="IC136" s="97">
        <f>Juniori!IC36</f>
        <v>0</v>
      </c>
      <c r="ID136" s="97">
        <f>Juniori!ID36</f>
        <v>0</v>
      </c>
      <c r="IE136" s="97">
        <f>Juniori!IE36</f>
        <v>0</v>
      </c>
      <c r="IF136" s="97">
        <f>Juniori!IF36</f>
        <v>0</v>
      </c>
      <c r="IG136" s="97">
        <f>Juniori!IG36</f>
        <v>0</v>
      </c>
      <c r="IH136" s="97">
        <f>Juniori!IH36</f>
        <v>0</v>
      </c>
      <c r="II136" s="97">
        <f>Juniori!II36</f>
        <v>0</v>
      </c>
      <c r="IJ136" s="97">
        <f>Juniori!IJ36</f>
        <v>0</v>
      </c>
      <c r="IK136" s="97">
        <f>Juniori!IK36</f>
        <v>0</v>
      </c>
      <c r="IL136" s="97">
        <f>Juniori!IL36</f>
        <v>0</v>
      </c>
      <c r="IM136" s="97">
        <f>Juniori!IM36</f>
        <v>0</v>
      </c>
      <c r="IN136" s="97">
        <f>Juniori!IN36</f>
        <v>0</v>
      </c>
      <c r="IO136" s="97">
        <f>Juniori!IO36</f>
        <v>0</v>
      </c>
      <c r="IP136" s="97">
        <f>Juniori!IP36</f>
        <v>0</v>
      </c>
      <c r="IQ136" s="97">
        <f>Juniori!IQ36</f>
        <v>0</v>
      </c>
      <c r="IR136" s="97">
        <f>Juniori!IR36</f>
        <v>0</v>
      </c>
      <c r="IS136" s="97">
        <f>Juniori!IS36</f>
        <v>0</v>
      </c>
      <c r="IT136" s="97">
        <f>Juniori!IT36</f>
        <v>0</v>
      </c>
      <c r="IU136" s="97">
        <f>Juniori!IU36</f>
        <v>0</v>
      </c>
      <c r="IV136" s="97">
        <f>Juniori!IV36</f>
        <v>0</v>
      </c>
      <c r="IW136" s="97">
        <f>Juniori!IW36</f>
        <v>0</v>
      </c>
      <c r="IX136" s="97">
        <f>Juniori!IX36</f>
        <v>0</v>
      </c>
      <c r="IY136" s="97">
        <f>Juniori!IY36</f>
        <v>0</v>
      </c>
      <c r="IZ136" s="97">
        <f>Juniori!IZ36</f>
        <v>0</v>
      </c>
      <c r="JA136" s="97">
        <f>Juniori!JA36</f>
        <v>0</v>
      </c>
      <c r="JB136" s="97">
        <f>Juniori!JB36</f>
        <v>0</v>
      </c>
      <c r="JC136" s="97">
        <f>Juniori!JC36</f>
        <v>0</v>
      </c>
      <c r="JD136" s="97">
        <f>Juniori!JD36</f>
        <v>0</v>
      </c>
      <c r="JE136" s="97">
        <f>Juniori!JE36</f>
        <v>0</v>
      </c>
      <c r="JF136" s="97">
        <f>Juniori!JF36</f>
        <v>0</v>
      </c>
      <c r="JG136" s="97">
        <f>Juniori!JG36</f>
        <v>0</v>
      </c>
      <c r="JH136" s="97">
        <f>Juniori!JH36</f>
        <v>0</v>
      </c>
      <c r="JI136" s="97">
        <f>Juniori!JI36</f>
        <v>0</v>
      </c>
      <c r="JJ136" s="97">
        <f>Juniori!JJ36</f>
        <v>0</v>
      </c>
      <c r="JK136" s="97">
        <f>Juniori!JK36</f>
        <v>0</v>
      </c>
      <c r="JL136" s="97">
        <f>Juniori!JL36</f>
        <v>0</v>
      </c>
      <c r="JM136" s="97">
        <f>Juniori!JM36</f>
        <v>0</v>
      </c>
      <c r="JN136" s="97">
        <f>Juniori!JN36</f>
        <v>0</v>
      </c>
      <c r="JO136" s="97">
        <f>Juniori!JO36</f>
        <v>0</v>
      </c>
      <c r="JP136" s="97">
        <f>Juniori!JP36</f>
        <v>0</v>
      </c>
      <c r="JQ136" s="97">
        <f>Juniori!JQ36</f>
        <v>0</v>
      </c>
      <c r="JR136" s="97">
        <f>Juniori!JR36</f>
        <v>0</v>
      </c>
      <c r="JS136" s="97">
        <f>Juniori!JS36</f>
        <v>0</v>
      </c>
      <c r="JT136" s="97">
        <f>Juniori!JT36</f>
        <v>0</v>
      </c>
      <c r="JU136" s="97">
        <f>Juniori!JU36</f>
        <v>0</v>
      </c>
      <c r="JV136" s="97">
        <f>Juniori!JV36</f>
        <v>0</v>
      </c>
      <c r="JW136" s="97">
        <f>Juniori!JW36</f>
        <v>0</v>
      </c>
      <c r="JX136" s="97">
        <f>Juniori!JX36</f>
        <v>0</v>
      </c>
      <c r="JY136" s="97">
        <f>Juniori!JY36</f>
        <v>0</v>
      </c>
      <c r="JZ136" s="97">
        <f>Juniori!JZ36</f>
        <v>0</v>
      </c>
      <c r="KA136" s="97">
        <f>Juniori!KA36</f>
        <v>0</v>
      </c>
      <c r="KB136" s="97">
        <f>Juniori!KB36</f>
        <v>0</v>
      </c>
      <c r="KC136" s="97">
        <f>Juniori!KC36</f>
        <v>0</v>
      </c>
      <c r="KD136" s="97">
        <f>Juniori!KD36</f>
        <v>0</v>
      </c>
      <c r="KE136" s="97">
        <f>Juniori!KE36</f>
        <v>0</v>
      </c>
      <c r="KF136" s="97">
        <f>Juniori!KF36</f>
        <v>0</v>
      </c>
      <c r="KG136" s="97">
        <f>Juniori!KG36</f>
        <v>0</v>
      </c>
      <c r="KH136" s="97">
        <f>Juniori!KH36</f>
        <v>0</v>
      </c>
      <c r="KI136" s="97">
        <f>Juniori!KI36</f>
        <v>0</v>
      </c>
      <c r="KJ136" s="97">
        <f>Juniori!KJ36</f>
        <v>0</v>
      </c>
      <c r="KK136" s="97">
        <f>Juniori!KK36</f>
        <v>0</v>
      </c>
      <c r="KL136" s="97">
        <f>Juniori!KL36</f>
        <v>0</v>
      </c>
      <c r="KM136" s="97">
        <f>Juniori!KM36</f>
        <v>0</v>
      </c>
      <c r="KN136" s="97">
        <f>Juniori!KN36</f>
        <v>0</v>
      </c>
      <c r="KO136" s="97">
        <f>Juniori!KO36</f>
        <v>0</v>
      </c>
      <c r="KP136" s="97">
        <f>Juniori!KP36</f>
        <v>0</v>
      </c>
      <c r="KQ136" s="97">
        <f>Juniori!KQ36</f>
        <v>0</v>
      </c>
      <c r="KR136" s="97">
        <f>Juniori!KR36</f>
        <v>0</v>
      </c>
      <c r="KS136" s="97">
        <f>Juniori!KS36</f>
        <v>0</v>
      </c>
      <c r="KT136" s="97">
        <f>Juniori!KT36</f>
        <v>0</v>
      </c>
      <c r="KU136" s="97">
        <f>Juniori!KU36</f>
        <v>0</v>
      </c>
      <c r="KV136" s="97">
        <f>Juniori!KV36</f>
        <v>0</v>
      </c>
      <c r="KW136" s="97">
        <f>Juniori!KW36</f>
        <v>0</v>
      </c>
      <c r="KX136" s="97">
        <f>Juniori!KX36</f>
        <v>0</v>
      </c>
      <c r="KY136" s="97">
        <f>Juniori!KY36</f>
        <v>0</v>
      </c>
      <c r="KZ136" s="97">
        <f>Juniori!KZ36</f>
        <v>0</v>
      </c>
      <c r="LA136" s="97">
        <f>Juniori!LA36</f>
        <v>0</v>
      </c>
      <c r="LB136" s="97">
        <f>Juniori!LB36</f>
        <v>0</v>
      </c>
      <c r="LC136" s="97">
        <f>Juniori!LC36</f>
        <v>0</v>
      </c>
      <c r="LD136" s="97">
        <f>Juniori!LD36</f>
        <v>0</v>
      </c>
      <c r="LE136" s="97">
        <f>Juniori!LE36</f>
        <v>0</v>
      </c>
      <c r="LF136" s="97">
        <f>Juniori!LF36</f>
        <v>0</v>
      </c>
      <c r="LG136" s="97">
        <f>Juniori!LG36</f>
        <v>0</v>
      </c>
      <c r="LH136" s="97">
        <f>Juniori!LH36</f>
        <v>0</v>
      </c>
      <c r="LI136" s="97">
        <f>Juniori!LI36</f>
        <v>0</v>
      </c>
      <c r="LJ136" s="97">
        <f>Juniori!LJ36</f>
        <v>0</v>
      </c>
      <c r="LK136" s="97">
        <f>Juniori!LK36</f>
        <v>0</v>
      </c>
      <c r="LL136" s="97">
        <f>Juniori!LL36</f>
        <v>0</v>
      </c>
      <c r="LM136" s="97">
        <f>Juniori!LM36</f>
        <v>0</v>
      </c>
      <c r="LN136" s="97">
        <f>Juniori!LN36</f>
        <v>0</v>
      </c>
      <c r="LO136" s="97">
        <f>Juniori!LO36</f>
        <v>0</v>
      </c>
      <c r="LP136" s="97">
        <f>Juniori!LP36</f>
        <v>0</v>
      </c>
      <c r="LQ136" s="97">
        <f>Juniori!LQ36</f>
        <v>0</v>
      </c>
      <c r="LR136" s="97">
        <f>Juniori!LR36</f>
        <v>0</v>
      </c>
      <c r="LS136" s="97">
        <f>Juniori!LS36</f>
        <v>0</v>
      </c>
      <c r="LT136" s="97">
        <f>Juniori!LT36</f>
        <v>0</v>
      </c>
      <c r="LU136" s="97">
        <f>Juniori!LU36</f>
        <v>0</v>
      </c>
      <c r="LV136" s="97">
        <f>Juniori!LV36</f>
        <v>0</v>
      </c>
      <c r="LW136" s="97">
        <f>Juniori!LW36</f>
        <v>0</v>
      </c>
      <c r="LX136" s="97">
        <f>Juniori!LX36</f>
        <v>0</v>
      </c>
      <c r="LY136" s="97">
        <f>Juniori!LY36</f>
        <v>0</v>
      </c>
      <c r="LZ136" s="97">
        <f>Juniori!LZ36</f>
        <v>0</v>
      </c>
      <c r="MA136" s="97">
        <f>Juniori!MA36</f>
        <v>0</v>
      </c>
      <c r="MB136" s="97">
        <f>Juniori!MB36</f>
        <v>0</v>
      </c>
      <c r="MC136" s="97">
        <f>Juniori!MC36</f>
        <v>0</v>
      </c>
      <c r="MD136" s="97">
        <f>Juniori!MD36</f>
        <v>0</v>
      </c>
      <c r="ME136" s="97">
        <f>Juniori!ME36</f>
        <v>0</v>
      </c>
      <c r="MF136" s="97">
        <f>Juniori!MF36</f>
        <v>0</v>
      </c>
      <c r="MG136" s="97">
        <f>Juniori!MG36</f>
        <v>0</v>
      </c>
      <c r="MH136" s="97">
        <f>Juniori!MH36</f>
        <v>0</v>
      </c>
      <c r="MI136" s="97">
        <f>Juniori!MI36</f>
        <v>0</v>
      </c>
      <c r="MJ136" s="97">
        <f>Juniori!MJ36</f>
        <v>0</v>
      </c>
      <c r="MK136" s="97">
        <f>Juniori!MK36</f>
        <v>0</v>
      </c>
      <c r="ML136" s="97">
        <f>Juniori!ML36</f>
        <v>0</v>
      </c>
      <c r="MM136" s="97">
        <f>Juniori!MM36</f>
        <v>0</v>
      </c>
      <c r="MN136" s="97">
        <f>Juniori!MN36</f>
        <v>0</v>
      </c>
      <c r="MO136" s="97">
        <f>Juniori!MO36</f>
        <v>0</v>
      </c>
      <c r="MP136" s="97">
        <f>Juniori!MP36</f>
        <v>0</v>
      </c>
      <c r="MQ136" s="97">
        <f>Juniori!MQ36</f>
        <v>0</v>
      </c>
      <c r="MR136" s="97">
        <f>Juniori!MR36</f>
        <v>0</v>
      </c>
      <c r="MS136" s="97">
        <f>Juniori!MS36</f>
        <v>0</v>
      </c>
      <c r="MT136" s="97">
        <f>Juniori!MT36</f>
        <v>0</v>
      </c>
      <c r="MU136" s="97">
        <f>Juniori!MU36</f>
        <v>0</v>
      </c>
      <c r="MV136" s="97">
        <f>Juniori!MV36</f>
        <v>0</v>
      </c>
      <c r="MW136" s="97">
        <f>Juniori!MW36</f>
        <v>0</v>
      </c>
      <c r="MX136" s="97">
        <f>Juniori!MX36</f>
        <v>0</v>
      </c>
      <c r="MY136" s="97">
        <f>Juniori!MY36</f>
        <v>0</v>
      </c>
      <c r="MZ136" s="97">
        <f>Juniori!MZ36</f>
        <v>0</v>
      </c>
      <c r="NA136" s="97">
        <f>Juniori!NA36</f>
        <v>0</v>
      </c>
      <c r="NB136" s="97">
        <f>Juniori!NB36</f>
        <v>0</v>
      </c>
      <c r="NC136" s="97">
        <f>Juniori!NC36</f>
        <v>0</v>
      </c>
      <c r="ND136" s="97">
        <f>Juniori!ND36</f>
        <v>0</v>
      </c>
      <c r="NE136" s="97">
        <f>Juniori!NE36</f>
        <v>0</v>
      </c>
      <c r="NF136" s="97">
        <f>Juniori!NF36</f>
        <v>0</v>
      </c>
      <c r="NG136" s="97">
        <f>Juniori!NG36</f>
        <v>0</v>
      </c>
      <c r="NH136" s="97">
        <f>Juniori!NH36</f>
        <v>0</v>
      </c>
      <c r="NI136" s="97">
        <f>Juniori!NI36</f>
        <v>0</v>
      </c>
      <c r="NJ136" s="97">
        <f>Juniori!NJ36</f>
        <v>0</v>
      </c>
      <c r="NK136" s="97">
        <f>Juniori!NK36</f>
        <v>0</v>
      </c>
      <c r="NL136" s="97">
        <f>Juniori!NL36</f>
        <v>0</v>
      </c>
      <c r="NM136" s="97">
        <f>Juniori!NM36</f>
        <v>0</v>
      </c>
      <c r="NN136" s="97">
        <f>Juniori!NN36</f>
        <v>0</v>
      </c>
      <c r="NO136" s="97">
        <f>Juniori!NO36</f>
        <v>0</v>
      </c>
      <c r="NP136" s="97">
        <f>Juniori!NP36</f>
        <v>0</v>
      </c>
      <c r="NQ136" s="97">
        <f>Juniori!NQ36</f>
        <v>0</v>
      </c>
      <c r="NR136" s="97">
        <f>Juniori!NR36</f>
        <v>0</v>
      </c>
      <c r="NS136" s="97">
        <f>Juniori!NS36</f>
        <v>0</v>
      </c>
      <c r="NT136" s="97">
        <f>Juniori!NT36</f>
        <v>0</v>
      </c>
      <c r="NU136" s="97">
        <f>Juniori!NU36</f>
        <v>0</v>
      </c>
      <c r="NV136" s="97">
        <f>Juniori!NV36</f>
        <v>0</v>
      </c>
      <c r="NW136" s="97">
        <f>Juniori!NW36</f>
        <v>0</v>
      </c>
      <c r="NX136" s="97">
        <f>Juniori!NX36</f>
        <v>0</v>
      </c>
      <c r="NY136" s="97">
        <f>Juniori!NY36</f>
        <v>0</v>
      </c>
      <c r="NZ136" s="97">
        <f>Juniori!NZ36</f>
        <v>0</v>
      </c>
      <c r="OA136" s="97">
        <f>Juniori!OA36</f>
        <v>0</v>
      </c>
      <c r="OB136" s="97">
        <f>Juniori!OB36</f>
        <v>0</v>
      </c>
      <c r="OC136" s="97">
        <f>Juniori!OC36</f>
        <v>0</v>
      </c>
      <c r="OD136" s="97">
        <f>Juniori!OD36</f>
        <v>0</v>
      </c>
      <c r="OE136" s="97">
        <f>Juniori!OE36</f>
        <v>0</v>
      </c>
      <c r="OF136" s="97">
        <f>Juniori!OF36</f>
        <v>0</v>
      </c>
      <c r="OG136" s="97">
        <f>Juniori!OG36</f>
        <v>0</v>
      </c>
      <c r="OH136" s="97">
        <f>Juniori!OH36</f>
        <v>0</v>
      </c>
      <c r="OI136" s="97">
        <f>Juniori!OI36</f>
        <v>0</v>
      </c>
      <c r="OJ136" s="97">
        <f>Juniori!OJ36</f>
        <v>0</v>
      </c>
      <c r="OK136" s="97">
        <f>Juniori!OK36</f>
        <v>0</v>
      </c>
      <c r="OL136" s="97">
        <f>Juniori!OL36</f>
        <v>0</v>
      </c>
      <c r="OM136" s="97">
        <f>Juniori!OM36</f>
        <v>0</v>
      </c>
      <c r="ON136" s="97">
        <f>Juniori!ON36</f>
        <v>0</v>
      </c>
      <c r="OO136" s="97">
        <f>Juniori!OO36</f>
        <v>0</v>
      </c>
      <c r="OP136" s="97">
        <f>Juniori!OP36</f>
        <v>0</v>
      </c>
      <c r="OQ136" s="97">
        <f>Juniori!OQ36</f>
        <v>0</v>
      </c>
      <c r="OR136" s="97">
        <f>Juniori!OR36</f>
        <v>0</v>
      </c>
      <c r="OS136" s="97">
        <f>Juniori!OS36</f>
        <v>0</v>
      </c>
      <c r="OT136" s="97">
        <f>Juniori!OT36</f>
        <v>0</v>
      </c>
      <c r="OU136" s="97">
        <f>Juniori!OU36</f>
        <v>0</v>
      </c>
      <c r="OV136" s="97">
        <f>Juniori!OV36</f>
        <v>0</v>
      </c>
      <c r="OW136" s="97">
        <f>Juniori!OW36</f>
        <v>0</v>
      </c>
      <c r="OX136" s="97">
        <f>Juniori!OX36</f>
        <v>0</v>
      </c>
      <c r="OY136" s="97">
        <f>Juniori!OY36</f>
        <v>0</v>
      </c>
      <c r="OZ136" s="97">
        <f>Juniori!OZ36</f>
        <v>0</v>
      </c>
      <c r="PA136" s="97">
        <f>Juniori!PA36</f>
        <v>0</v>
      </c>
      <c r="PB136" s="97">
        <f>Juniori!PB36</f>
        <v>0</v>
      </c>
      <c r="PC136" s="97">
        <f>Juniori!PC36</f>
        <v>0</v>
      </c>
      <c r="PD136" s="97">
        <f>Juniori!PD36</f>
        <v>0</v>
      </c>
      <c r="PE136" s="97">
        <f>Juniori!PE36</f>
        <v>0</v>
      </c>
      <c r="PF136" s="97">
        <f>Juniori!PF36</f>
        <v>0</v>
      </c>
      <c r="PG136" s="97">
        <f>Juniori!PG36</f>
        <v>0</v>
      </c>
      <c r="PH136" s="97">
        <f>Juniori!PH36</f>
        <v>0</v>
      </c>
      <c r="PI136" s="97">
        <f>Juniori!PI36</f>
        <v>0</v>
      </c>
      <c r="PJ136" s="97">
        <f>Juniori!PJ36</f>
        <v>0</v>
      </c>
      <c r="PK136" s="97">
        <f>Juniori!PK36</f>
        <v>0</v>
      </c>
      <c r="PL136" s="97">
        <f>Juniori!PL36</f>
        <v>0</v>
      </c>
      <c r="PM136" s="97">
        <f>Juniori!PM36</f>
        <v>0</v>
      </c>
      <c r="PN136" s="97">
        <f>Juniori!PN36</f>
        <v>0</v>
      </c>
      <c r="PO136" s="97">
        <f>Juniori!PO36</f>
        <v>0</v>
      </c>
      <c r="PP136" s="97">
        <f>Juniori!PP36</f>
        <v>0</v>
      </c>
      <c r="PQ136" s="97">
        <f>Juniori!PQ36</f>
        <v>0</v>
      </c>
      <c r="PR136" s="97">
        <f>Juniori!PR36</f>
        <v>0</v>
      </c>
      <c r="PS136" s="97">
        <f>Juniori!PS36</f>
        <v>0</v>
      </c>
      <c r="PT136" s="97">
        <f>Juniori!PT36</f>
        <v>0</v>
      </c>
      <c r="PU136" s="97">
        <f>Juniori!PU36</f>
        <v>0</v>
      </c>
      <c r="PV136" s="97">
        <f>Juniori!PV36</f>
        <v>0</v>
      </c>
      <c r="PW136" s="97">
        <f>Juniori!PW36</f>
        <v>0</v>
      </c>
      <c r="PX136" s="97">
        <f>Juniori!PX36</f>
        <v>0</v>
      </c>
      <c r="PY136" s="97">
        <f>Juniori!PY36</f>
        <v>0</v>
      </c>
      <c r="PZ136" s="97">
        <f>Juniori!PZ36</f>
        <v>0</v>
      </c>
      <c r="QA136" s="97">
        <f>Juniori!QA36</f>
        <v>0</v>
      </c>
      <c r="QB136" s="97">
        <f>Juniori!QB36</f>
        <v>0</v>
      </c>
      <c r="QC136" s="97">
        <f>Juniori!QC36</f>
        <v>0</v>
      </c>
      <c r="QD136" s="97">
        <f>Juniori!QD36</f>
        <v>0</v>
      </c>
      <c r="QE136" s="97">
        <f>Juniori!QE36</f>
        <v>0</v>
      </c>
      <c r="QF136" s="97">
        <f>Juniori!QF36</f>
        <v>0</v>
      </c>
      <c r="QG136" s="97">
        <f>Juniori!QG36</f>
        <v>0</v>
      </c>
      <c r="QH136" s="97">
        <f>Juniori!QH36</f>
        <v>0</v>
      </c>
      <c r="QI136" s="97">
        <f>Juniori!QI36</f>
        <v>0</v>
      </c>
      <c r="QJ136" s="97">
        <f>Juniori!QJ36</f>
        <v>0</v>
      </c>
      <c r="QK136" s="97">
        <f>Juniori!QK36</f>
        <v>0</v>
      </c>
      <c r="QL136" s="97">
        <f>Juniori!QL36</f>
        <v>0</v>
      </c>
      <c r="QM136" s="97">
        <f>Juniori!QM36</f>
        <v>0</v>
      </c>
      <c r="QN136" s="97">
        <f>Juniori!QN36</f>
        <v>0</v>
      </c>
      <c r="QO136" s="97">
        <f>Juniori!QO36</f>
        <v>0</v>
      </c>
      <c r="QP136" s="97">
        <f>Juniori!QP36</f>
        <v>0</v>
      </c>
      <c r="QQ136" s="97">
        <f>Juniori!QQ36</f>
        <v>0</v>
      </c>
      <c r="QR136" s="97">
        <f>Juniori!QR36</f>
        <v>0</v>
      </c>
      <c r="QS136" s="97">
        <f>Juniori!QS36</f>
        <v>0</v>
      </c>
      <c r="QT136" s="97">
        <f>Juniori!QT36</f>
        <v>0</v>
      </c>
      <c r="QU136" s="97">
        <f>Juniori!QU36</f>
        <v>0</v>
      </c>
      <c r="QV136" s="97">
        <f>Juniori!QV36</f>
        <v>0</v>
      </c>
      <c r="QW136" s="97">
        <f>Juniori!QW36</f>
        <v>0</v>
      </c>
      <c r="QX136" s="97">
        <f>Juniori!QX36</f>
        <v>0</v>
      </c>
      <c r="QY136" s="97">
        <f>Juniori!QY36</f>
        <v>0</v>
      </c>
      <c r="QZ136" s="97">
        <f>Juniori!QZ36</f>
        <v>0</v>
      </c>
      <c r="RA136" s="97">
        <f>Juniori!RA36</f>
        <v>0</v>
      </c>
      <c r="RB136" s="97">
        <f>Juniori!RB36</f>
        <v>0</v>
      </c>
      <c r="RC136" s="97">
        <f>Juniori!RC36</f>
        <v>0</v>
      </c>
      <c r="RD136" s="97">
        <f>Juniori!RD36</f>
        <v>0</v>
      </c>
      <c r="RE136" s="97">
        <f>Juniori!RE36</f>
        <v>0</v>
      </c>
      <c r="RF136" s="97">
        <f>Juniori!RF36</f>
        <v>0</v>
      </c>
      <c r="RG136" s="97">
        <f>Juniori!RG36</f>
        <v>0</v>
      </c>
      <c r="RH136" s="97">
        <f>Juniori!RH36</f>
        <v>0</v>
      </c>
      <c r="RI136" s="97">
        <f>Juniori!RI36</f>
        <v>0</v>
      </c>
      <c r="RJ136" s="97">
        <f>Juniori!RJ36</f>
        <v>0</v>
      </c>
      <c r="RK136" s="97">
        <f>Juniori!RK36</f>
        <v>0</v>
      </c>
      <c r="RL136" s="97">
        <f>Juniori!RL36</f>
        <v>0</v>
      </c>
      <c r="RM136" s="97">
        <f>Juniori!RM36</f>
        <v>0</v>
      </c>
      <c r="RN136" s="97">
        <f>Juniori!RN36</f>
        <v>0</v>
      </c>
      <c r="RO136" s="97">
        <f>Juniori!RO36</f>
        <v>0</v>
      </c>
      <c r="RP136" s="97">
        <f>Juniori!RP36</f>
        <v>0</v>
      </c>
      <c r="RQ136" s="97">
        <f>Juniori!RQ36</f>
        <v>0</v>
      </c>
      <c r="RR136" s="97">
        <f>Juniori!RR36</f>
        <v>0</v>
      </c>
      <c r="RS136" s="97">
        <f>Juniori!RS36</f>
        <v>0</v>
      </c>
      <c r="RT136" s="97">
        <f>Juniori!RT36</f>
        <v>0</v>
      </c>
      <c r="RU136" s="97">
        <f>Juniori!RU36</f>
        <v>0</v>
      </c>
      <c r="RV136" s="97">
        <f>Juniori!RV36</f>
        <v>0</v>
      </c>
      <c r="RW136" s="97">
        <f>Juniori!RW36</f>
        <v>0</v>
      </c>
      <c r="RX136" s="97">
        <f>Juniori!RX36</f>
        <v>0</v>
      </c>
      <c r="RY136" s="97">
        <f>Juniori!RY36</f>
        <v>0</v>
      </c>
      <c r="RZ136" s="97">
        <f>Juniori!RZ36</f>
        <v>0</v>
      </c>
      <c r="SA136" s="97">
        <f>Juniori!SA36</f>
        <v>0</v>
      </c>
      <c r="SB136" s="97">
        <f>Juniori!SB36</f>
        <v>0</v>
      </c>
      <c r="SC136" s="97">
        <f>Juniori!SC36</f>
        <v>0</v>
      </c>
      <c r="SD136" s="97">
        <f>Juniori!SD36</f>
        <v>0</v>
      </c>
      <c r="SE136" s="97">
        <f>Juniori!SE36</f>
        <v>0</v>
      </c>
      <c r="SF136" s="97">
        <f>Juniori!SF36</f>
        <v>0</v>
      </c>
      <c r="SG136" s="97">
        <f>Juniori!SG36</f>
        <v>0</v>
      </c>
      <c r="SH136" s="97">
        <f>Juniori!SH36</f>
        <v>0</v>
      </c>
      <c r="SI136" s="97">
        <f>Juniori!SI36</f>
        <v>0</v>
      </c>
      <c r="SJ136" s="97">
        <f>Juniori!SJ36</f>
        <v>0</v>
      </c>
      <c r="SK136" s="97">
        <f>Juniori!SK36</f>
        <v>0</v>
      </c>
      <c r="SL136" s="97">
        <f>Juniori!SL36</f>
        <v>0</v>
      </c>
      <c r="SM136" s="97">
        <f>Juniori!SM36</f>
        <v>0</v>
      </c>
      <c r="SN136" s="97">
        <f>Juniori!SN36</f>
        <v>0</v>
      </c>
      <c r="SO136" s="97">
        <f>Juniori!SO36</f>
        <v>0</v>
      </c>
      <c r="SP136" s="97">
        <f>Juniori!SP36</f>
        <v>0</v>
      </c>
      <c r="SQ136" s="97">
        <f>Juniori!SQ36</f>
        <v>0</v>
      </c>
      <c r="SR136" s="97">
        <f>Juniori!SR36</f>
        <v>0</v>
      </c>
      <c r="SS136" s="97">
        <f>Juniori!SS36</f>
        <v>0</v>
      </c>
      <c r="ST136" s="97">
        <f>Juniori!ST36</f>
        <v>0</v>
      </c>
      <c r="SU136" s="97">
        <f>Juniori!SU36</f>
        <v>0</v>
      </c>
      <c r="SV136" s="97">
        <f>Juniori!SV36</f>
        <v>0</v>
      </c>
      <c r="SW136" s="97">
        <f>Juniori!SW36</f>
        <v>0</v>
      </c>
      <c r="SX136" s="97">
        <f>Juniori!SX36</f>
        <v>0</v>
      </c>
      <c r="SY136" s="97">
        <f>Juniori!SY36</f>
        <v>0</v>
      </c>
      <c r="SZ136" s="97">
        <f>Juniori!SZ36</f>
        <v>0</v>
      </c>
      <c r="TA136" s="97">
        <f>Juniori!TA36</f>
        <v>0</v>
      </c>
      <c r="TB136" s="97">
        <f>Juniori!TB36</f>
        <v>0</v>
      </c>
    </row>
    <row r="137" spans="1:522" s="1" customFormat="1" ht="18" customHeight="1" x14ac:dyDescent="0.2">
      <c r="A137" s="12"/>
      <c r="B137" s="11" t="s">
        <v>693</v>
      </c>
      <c r="C137" s="1">
        <v>12961</v>
      </c>
      <c r="E137" s="4" t="s">
        <v>265</v>
      </c>
      <c r="F137" s="1">
        <v>9452</v>
      </c>
      <c r="G137" s="9" t="s">
        <v>98</v>
      </c>
      <c r="H137" s="4" t="s">
        <v>18</v>
      </c>
      <c r="I137" s="1">
        <f t="shared" si="18"/>
        <v>2</v>
      </c>
      <c r="J137" s="12">
        <f>Tabuľka4[[#This Row],[Stĺpec9]]+I138</f>
        <v>3</v>
      </c>
      <c r="K137" s="97"/>
      <c r="L137" s="102"/>
      <c r="M137" s="97"/>
      <c r="N137" s="97"/>
      <c r="O137" s="97"/>
      <c r="P137" s="97"/>
      <c r="Q137" s="97"/>
      <c r="R137" s="97"/>
      <c r="S137" s="102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>
        <v>2</v>
      </c>
      <c r="FZ137" s="97"/>
      <c r="GA137" s="97"/>
      <c r="GB137" s="97" t="s">
        <v>516</v>
      </c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 t="s">
        <v>516</v>
      </c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97"/>
      <c r="HM137" s="97"/>
      <c r="HN137" s="97"/>
      <c r="HO137" s="97"/>
      <c r="HP137" s="97"/>
      <c r="HQ137" s="97"/>
      <c r="HR137" s="97"/>
      <c r="HS137" s="97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102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97"/>
      <c r="LL137" s="97"/>
      <c r="LM137" s="97"/>
      <c r="LN137" s="97"/>
      <c r="LO137" s="97"/>
      <c r="LP137" s="97"/>
      <c r="LQ137" s="97"/>
      <c r="LR137" s="97"/>
      <c r="LS137" s="97"/>
      <c r="LT137" s="97"/>
      <c r="LU137" s="97"/>
      <c r="LV137" s="64"/>
      <c r="LW137" s="64"/>
      <c r="LX137" s="64"/>
      <c r="LY137" s="64"/>
      <c r="LZ137" s="64"/>
      <c r="MA137" s="64"/>
      <c r="MB137" s="64"/>
      <c r="MC137" s="64"/>
      <c r="MD137" s="64"/>
      <c r="ME137" s="64"/>
      <c r="MF137" s="64"/>
      <c r="MG137" s="64"/>
      <c r="MH137" s="64"/>
      <c r="MI137" s="64"/>
      <c r="MJ137" s="64"/>
      <c r="MK137" s="64"/>
      <c r="ML137" s="64"/>
      <c r="MM137" s="64"/>
      <c r="MN137" s="64"/>
      <c r="MO137" s="64"/>
      <c r="MP137" s="64"/>
      <c r="MQ137" s="64"/>
      <c r="MR137" s="64"/>
      <c r="MS137" s="64"/>
      <c r="MT137" s="64"/>
      <c r="MU137" s="64"/>
      <c r="MV137" s="64"/>
      <c r="MW137" s="64"/>
      <c r="MX137" s="64"/>
      <c r="MY137" s="64"/>
      <c r="MZ137" s="64"/>
      <c r="NA137" s="64"/>
      <c r="NB137" s="64"/>
      <c r="NC137" s="64"/>
      <c r="ND137" s="64"/>
      <c r="NE137" s="64"/>
      <c r="NF137" s="64"/>
      <c r="NG137" s="64"/>
      <c r="NH137" s="64"/>
      <c r="NI137" s="64"/>
      <c r="NJ137" s="64"/>
      <c r="NK137" s="64"/>
      <c r="NL137" s="64"/>
      <c r="NM137" s="64"/>
      <c r="NN137" s="64"/>
      <c r="NO137" s="64"/>
      <c r="NP137" s="64"/>
      <c r="NQ137" s="64"/>
      <c r="NR137" s="64"/>
      <c r="NS137" s="64"/>
      <c r="NT137" s="64"/>
      <c r="NU137" s="64"/>
      <c r="NV137" s="64"/>
      <c r="NW137" s="64"/>
      <c r="NX137" s="64"/>
      <c r="NY137" s="64"/>
      <c r="NZ137" s="64"/>
      <c r="OA137" s="64"/>
      <c r="OB137" s="64"/>
      <c r="OC137" s="64"/>
      <c r="OD137" s="64"/>
      <c r="OE137" s="64"/>
      <c r="OF137" s="64"/>
      <c r="OG137" s="64"/>
      <c r="OH137" s="64"/>
      <c r="OI137" s="64"/>
      <c r="OJ137" s="64"/>
      <c r="OK137" s="64"/>
      <c r="OL137" s="64"/>
      <c r="OM137" s="64"/>
      <c r="ON137" s="64"/>
      <c r="OO137" s="64"/>
      <c r="OP137" s="64"/>
      <c r="OQ137" s="64"/>
      <c r="OR137" s="64"/>
      <c r="OS137" s="64"/>
      <c r="OT137" s="64"/>
      <c r="OU137" s="64"/>
      <c r="OV137" s="64"/>
      <c r="OW137" s="64"/>
      <c r="OX137" s="64"/>
      <c r="OY137" s="64"/>
      <c r="OZ137" s="64"/>
      <c r="PA137" s="64"/>
      <c r="PB137" s="64"/>
      <c r="PC137" s="64"/>
      <c r="PD137" s="64"/>
      <c r="PE137" s="64"/>
      <c r="PF137" s="64"/>
      <c r="PG137" s="64"/>
      <c r="PH137" s="64"/>
      <c r="PI137" s="64"/>
      <c r="PJ137" s="64"/>
      <c r="PK137" s="64"/>
      <c r="PL137" s="64"/>
      <c r="PM137" s="64"/>
      <c r="PN137" s="64"/>
      <c r="PO137" s="64"/>
      <c r="PP137" s="64"/>
      <c r="PQ137" s="64"/>
      <c r="PR137" s="64"/>
      <c r="PS137" s="64"/>
      <c r="PT137" s="64"/>
      <c r="PU137" s="64"/>
      <c r="PV137" s="64"/>
      <c r="PW137" s="64"/>
      <c r="PX137" s="64"/>
      <c r="PY137" s="64"/>
      <c r="PZ137" s="64"/>
      <c r="QA137" s="64"/>
      <c r="QB137" s="64"/>
      <c r="QC137" s="64"/>
      <c r="QD137" s="64"/>
      <c r="QE137" s="64"/>
      <c r="QF137" s="64"/>
      <c r="QG137" s="64"/>
      <c r="QH137" s="64"/>
      <c r="QI137" s="64"/>
      <c r="QJ137" s="64"/>
      <c r="QK137" s="64"/>
      <c r="QL137" s="64"/>
      <c r="QM137" s="64"/>
      <c r="QN137" s="64"/>
      <c r="QO137" s="64"/>
      <c r="QP137" s="64"/>
      <c r="QQ137" s="64"/>
      <c r="QR137" s="64"/>
      <c r="QS137" s="64"/>
      <c r="QT137" s="64"/>
      <c r="QU137" s="64"/>
      <c r="QV137" s="64"/>
      <c r="QW137" s="64"/>
      <c r="QX137" s="64"/>
      <c r="QY137" s="64"/>
      <c r="QZ137" s="64"/>
      <c r="RA137" s="64"/>
      <c r="RB137" s="64"/>
      <c r="RC137" s="64"/>
      <c r="RD137" s="64"/>
      <c r="RE137" s="64"/>
      <c r="RF137" s="64"/>
      <c r="RG137" s="64"/>
      <c r="RH137" s="64"/>
      <c r="RI137" s="64"/>
      <c r="RJ137" s="97"/>
      <c r="RK137" s="97"/>
      <c r="RL137" s="97"/>
      <c r="RM137" s="97"/>
      <c r="RN137" s="97"/>
      <c r="RO137" s="97"/>
      <c r="RP137" s="97"/>
      <c r="RQ137" s="97"/>
      <c r="RR137" s="97"/>
      <c r="RS137" s="97"/>
      <c r="RT137" s="97"/>
      <c r="RU137" s="97"/>
      <c r="RV137" s="97"/>
      <c r="RW137" s="97"/>
      <c r="RX137" s="97"/>
      <c r="RY137" s="97"/>
      <c r="RZ137" s="97"/>
      <c r="SA137" s="97"/>
      <c r="SB137" s="97"/>
      <c r="SC137" s="97"/>
      <c r="SD137" s="97"/>
      <c r="SE137" s="97"/>
      <c r="SF137" s="97"/>
      <c r="SG137" s="97"/>
      <c r="SH137" s="97"/>
      <c r="SI137" s="97"/>
      <c r="SJ137" s="97"/>
      <c r="SK137" s="97"/>
      <c r="SL137" s="97"/>
      <c r="SM137" s="97"/>
      <c r="SN137" s="97"/>
      <c r="SO137" s="97"/>
      <c r="SP137" s="97"/>
      <c r="SQ137" s="97"/>
      <c r="SR137" s="97"/>
      <c r="SS137" s="97"/>
      <c r="ST137" s="97"/>
      <c r="SU137" s="97"/>
      <c r="SV137" s="97"/>
      <c r="SW137" s="97"/>
      <c r="SX137" s="97"/>
      <c r="SY137" s="97"/>
      <c r="SZ137" s="97"/>
      <c r="TA137" s="97"/>
      <c r="TB137" s="97"/>
    </row>
    <row r="138" spans="1:522" s="1" customFormat="1" ht="18" customHeight="1" x14ac:dyDescent="0.2">
      <c r="A138" s="12"/>
      <c r="B138" s="11"/>
      <c r="E138" s="4" t="s">
        <v>701</v>
      </c>
      <c r="F138" s="1">
        <v>7342</v>
      </c>
      <c r="G138" s="9" t="s">
        <v>95</v>
      </c>
      <c r="H138" s="4"/>
      <c r="I138" s="1">
        <f t="shared" si="18"/>
        <v>1</v>
      </c>
      <c r="J138" s="12"/>
      <c r="K138" s="97">
        <f>Seniori!K72</f>
        <v>0</v>
      </c>
      <c r="L138" s="97">
        <f>Seniori!L72</f>
        <v>0</v>
      </c>
      <c r="M138" s="97">
        <f>Seniori!M72</f>
        <v>0</v>
      </c>
      <c r="N138" s="97">
        <f>Seniori!N72</f>
        <v>0</v>
      </c>
      <c r="O138" s="97">
        <f>Seniori!O72</f>
        <v>0</v>
      </c>
      <c r="P138" s="97">
        <f>Seniori!P72</f>
        <v>0</v>
      </c>
      <c r="Q138" s="97">
        <f>Seniori!Q72</f>
        <v>0</v>
      </c>
      <c r="R138" s="97">
        <f>Seniori!R72</f>
        <v>0</v>
      </c>
      <c r="S138" s="97">
        <f>Seniori!S72</f>
        <v>0</v>
      </c>
      <c r="T138" s="97">
        <f>Seniori!T72</f>
        <v>0</v>
      </c>
      <c r="U138" s="97">
        <f>Seniori!U72</f>
        <v>0</v>
      </c>
      <c r="V138" s="97">
        <f>Seniori!V72</f>
        <v>0</v>
      </c>
      <c r="W138" s="97">
        <f>Seniori!W72</f>
        <v>0</v>
      </c>
      <c r="X138" s="97">
        <f>Seniori!X72</f>
        <v>0</v>
      </c>
      <c r="Y138" s="97">
        <f>Seniori!Y72</f>
        <v>0</v>
      </c>
      <c r="Z138" s="97">
        <f>Seniori!Z72</f>
        <v>0</v>
      </c>
      <c r="AA138" s="97">
        <f>Seniori!AA72</f>
        <v>0</v>
      </c>
      <c r="AB138" s="97">
        <f>Seniori!AB72</f>
        <v>0</v>
      </c>
      <c r="AC138" s="97">
        <f>Seniori!AC72</f>
        <v>0</v>
      </c>
      <c r="AD138" s="97">
        <f>Seniori!AD72</f>
        <v>0</v>
      </c>
      <c r="AE138" s="97">
        <f>Seniori!AE72</f>
        <v>0</v>
      </c>
      <c r="AF138" s="97">
        <f>Seniori!AF72</f>
        <v>0</v>
      </c>
      <c r="AG138" s="97">
        <f>Seniori!AG72</f>
        <v>0</v>
      </c>
      <c r="AH138" s="97">
        <f>Seniori!AH72</f>
        <v>0</v>
      </c>
      <c r="AI138" s="97">
        <f>Seniori!AI72</f>
        <v>0</v>
      </c>
      <c r="AJ138" s="97">
        <f>Seniori!AJ72</f>
        <v>0</v>
      </c>
      <c r="AK138" s="97">
        <f>Seniori!AK72</f>
        <v>0</v>
      </c>
      <c r="AL138" s="97">
        <f>Seniori!AL72</f>
        <v>0</v>
      </c>
      <c r="AM138" s="97">
        <f>Seniori!AM72</f>
        <v>0</v>
      </c>
      <c r="AN138" s="97">
        <f>Seniori!AN72</f>
        <v>0</v>
      </c>
      <c r="AO138" s="97">
        <f>Seniori!AO72</f>
        <v>0</v>
      </c>
      <c r="AP138" s="97">
        <f>Seniori!AP72</f>
        <v>0</v>
      </c>
      <c r="AQ138" s="97">
        <f>Seniori!AQ72</f>
        <v>0</v>
      </c>
      <c r="AR138" s="97">
        <f>Seniori!AR72</f>
        <v>0</v>
      </c>
      <c r="AS138" s="97">
        <f>Seniori!AS72</f>
        <v>0</v>
      </c>
      <c r="AT138" s="97">
        <f>Seniori!AT72</f>
        <v>0</v>
      </c>
      <c r="AU138" s="97">
        <f>Seniori!AU72</f>
        <v>0</v>
      </c>
      <c r="AV138" s="97">
        <f>Seniori!AV72</f>
        <v>0</v>
      </c>
      <c r="AW138" s="97">
        <f>Seniori!AW72</f>
        <v>0</v>
      </c>
      <c r="AX138" s="97">
        <f>Seniori!AX72</f>
        <v>0</v>
      </c>
      <c r="AY138" s="97">
        <f>Seniori!AY72</f>
        <v>0</v>
      </c>
      <c r="AZ138" s="97">
        <f>Seniori!AZ72</f>
        <v>0</v>
      </c>
      <c r="BA138" s="97">
        <f>Seniori!BA72</f>
        <v>0</v>
      </c>
      <c r="BB138" s="97">
        <f>Seniori!BB72</f>
        <v>0</v>
      </c>
      <c r="BC138" s="97">
        <f>Seniori!BC72</f>
        <v>0</v>
      </c>
      <c r="BD138" s="97">
        <f>Seniori!BD72</f>
        <v>0</v>
      </c>
      <c r="BE138" s="97">
        <f>Seniori!BE72</f>
        <v>0</v>
      </c>
      <c r="BF138" s="97">
        <f>Seniori!BF72</f>
        <v>0</v>
      </c>
      <c r="BG138" s="97">
        <f>Seniori!BG72</f>
        <v>0</v>
      </c>
      <c r="BH138" s="97">
        <f>Seniori!BH72</f>
        <v>0</v>
      </c>
      <c r="BI138" s="97">
        <f>Seniori!BI72</f>
        <v>0</v>
      </c>
      <c r="BJ138" s="97">
        <f>Seniori!BJ72</f>
        <v>0</v>
      </c>
      <c r="BK138" s="97">
        <f>Seniori!BK72</f>
        <v>0</v>
      </c>
      <c r="BL138" s="97">
        <f>Seniori!BL72</f>
        <v>0</v>
      </c>
      <c r="BM138" s="97">
        <f>Seniori!BM72</f>
        <v>0</v>
      </c>
      <c r="BN138" s="97">
        <f>Seniori!BN72</f>
        <v>0</v>
      </c>
      <c r="BO138" s="97">
        <f>Seniori!BO72</f>
        <v>0</v>
      </c>
      <c r="BP138" s="97">
        <f>Seniori!BP72</f>
        <v>0</v>
      </c>
      <c r="BQ138" s="97">
        <f>Seniori!BQ72</f>
        <v>0</v>
      </c>
      <c r="BR138" s="97">
        <f>Seniori!BR72</f>
        <v>0</v>
      </c>
      <c r="BS138" s="97">
        <f>Seniori!BS72</f>
        <v>0</v>
      </c>
      <c r="BT138" s="97">
        <f>Seniori!BT72</f>
        <v>0</v>
      </c>
      <c r="BU138" s="97">
        <f>Seniori!BU72</f>
        <v>0</v>
      </c>
      <c r="BV138" s="97">
        <f>Seniori!BV72</f>
        <v>0</v>
      </c>
      <c r="BW138" s="97">
        <f>Seniori!BW72</f>
        <v>0</v>
      </c>
      <c r="BX138" s="97">
        <f>Seniori!BX72</f>
        <v>0</v>
      </c>
      <c r="BY138" s="97">
        <f>Seniori!BY72</f>
        <v>0</v>
      </c>
      <c r="BZ138" s="97">
        <f>Seniori!BZ72</f>
        <v>0</v>
      </c>
      <c r="CA138" s="97">
        <f>Seniori!CA72</f>
        <v>0</v>
      </c>
      <c r="CB138" s="97">
        <f>Seniori!CB72</f>
        <v>0</v>
      </c>
      <c r="CC138" s="97">
        <f>Seniori!CC72</f>
        <v>0</v>
      </c>
      <c r="CD138" s="97">
        <f>Seniori!CD72</f>
        <v>0</v>
      </c>
      <c r="CE138" s="97">
        <f>Seniori!CE72</f>
        <v>0</v>
      </c>
      <c r="CF138" s="97">
        <f>Seniori!CF72</f>
        <v>0</v>
      </c>
      <c r="CG138" s="97">
        <f>Seniori!CG72</f>
        <v>0</v>
      </c>
      <c r="CH138" s="97">
        <f>Seniori!CH72</f>
        <v>0</v>
      </c>
      <c r="CI138" s="97">
        <f>Seniori!CI72</f>
        <v>0</v>
      </c>
      <c r="CJ138" s="97">
        <f>Seniori!CJ72</f>
        <v>0</v>
      </c>
      <c r="CK138" s="97">
        <f>Seniori!CK72</f>
        <v>0</v>
      </c>
      <c r="CL138" s="97">
        <f>Seniori!CL72</f>
        <v>0</v>
      </c>
      <c r="CM138" s="97">
        <f>Seniori!CM72</f>
        <v>0</v>
      </c>
      <c r="CN138" s="97">
        <f>Seniori!CN72</f>
        <v>0</v>
      </c>
      <c r="CO138" s="97">
        <f>Seniori!CO72</f>
        <v>0</v>
      </c>
      <c r="CP138" s="97">
        <f>Seniori!CP72</f>
        <v>0</v>
      </c>
      <c r="CQ138" s="97">
        <f>Seniori!CQ72</f>
        <v>0</v>
      </c>
      <c r="CR138" s="97">
        <f>Seniori!CR72</f>
        <v>0</v>
      </c>
      <c r="CS138" s="97">
        <f>Seniori!CS72</f>
        <v>0</v>
      </c>
      <c r="CT138" s="97">
        <f>Seniori!CT72</f>
        <v>0</v>
      </c>
      <c r="CU138" s="97">
        <f>Seniori!CU72</f>
        <v>0</v>
      </c>
      <c r="CV138" s="97">
        <f>Seniori!CV72</f>
        <v>0</v>
      </c>
      <c r="CW138" s="97">
        <f>Seniori!CW72</f>
        <v>0</v>
      </c>
      <c r="CX138" s="97">
        <f>Seniori!CX72</f>
        <v>0</v>
      </c>
      <c r="CY138" s="97">
        <f>Seniori!CY72</f>
        <v>0</v>
      </c>
      <c r="CZ138" s="97">
        <f>Seniori!CZ72</f>
        <v>0</v>
      </c>
      <c r="DA138" s="97">
        <f>Seniori!DA72</f>
        <v>0</v>
      </c>
      <c r="DB138" s="97">
        <f>Seniori!DB72</f>
        <v>0</v>
      </c>
      <c r="DC138" s="97">
        <f>Seniori!DC72</f>
        <v>0</v>
      </c>
      <c r="DD138" s="97">
        <f>Seniori!DD72</f>
        <v>0</v>
      </c>
      <c r="DE138" s="97">
        <f>Seniori!DE72</f>
        <v>0</v>
      </c>
      <c r="DF138" s="97">
        <f>Seniori!DF72</f>
        <v>0</v>
      </c>
      <c r="DG138" s="97">
        <f>Seniori!DG72</f>
        <v>0</v>
      </c>
      <c r="DH138" s="97">
        <f>Seniori!DH72</f>
        <v>0</v>
      </c>
      <c r="DI138" s="97">
        <f>Seniori!DI72</f>
        <v>0</v>
      </c>
      <c r="DJ138" s="97">
        <f>Seniori!DJ72</f>
        <v>0</v>
      </c>
      <c r="DK138" s="97">
        <f>Seniori!DK72</f>
        <v>0</v>
      </c>
      <c r="DL138" s="97">
        <f>Seniori!DL72</f>
        <v>0</v>
      </c>
      <c r="DM138" s="97">
        <f>Seniori!DM72</f>
        <v>0</v>
      </c>
      <c r="DN138" s="97">
        <f>Seniori!DN72</f>
        <v>0</v>
      </c>
      <c r="DO138" s="97">
        <f>Seniori!DO72</f>
        <v>0</v>
      </c>
      <c r="DP138" s="97">
        <f>Seniori!DP72</f>
        <v>0</v>
      </c>
      <c r="DQ138" s="97">
        <f>Seniori!DQ72</f>
        <v>0</v>
      </c>
      <c r="DR138" s="97">
        <f>Seniori!DR72</f>
        <v>0</v>
      </c>
      <c r="DS138" s="97">
        <f>Seniori!DS72</f>
        <v>0</v>
      </c>
      <c r="DT138" s="97">
        <f>Seniori!DT72</f>
        <v>0</v>
      </c>
      <c r="DU138" s="97">
        <f>Seniori!DU72</f>
        <v>0</v>
      </c>
      <c r="DV138" s="97">
        <f>Seniori!DV72</f>
        <v>0</v>
      </c>
      <c r="DW138" s="97">
        <f>Seniori!DW72</f>
        <v>0</v>
      </c>
      <c r="DX138" s="97">
        <f>Seniori!DX72</f>
        <v>0</v>
      </c>
      <c r="DY138" s="97">
        <f>Seniori!DY72</f>
        <v>0</v>
      </c>
      <c r="DZ138" s="97">
        <f>Seniori!DZ72</f>
        <v>0</v>
      </c>
      <c r="EA138" s="97">
        <f>Seniori!EA72</f>
        <v>0</v>
      </c>
      <c r="EB138" s="97">
        <f>Seniori!EB72</f>
        <v>0</v>
      </c>
      <c r="EC138" s="97">
        <f>Seniori!EC72</f>
        <v>0</v>
      </c>
      <c r="ED138" s="97">
        <f>Seniori!ED72</f>
        <v>0</v>
      </c>
      <c r="EE138" s="97">
        <f>Seniori!EE72</f>
        <v>0</v>
      </c>
      <c r="EF138" s="97">
        <f>Seniori!EF72</f>
        <v>0</v>
      </c>
      <c r="EG138" s="97">
        <f>Seniori!EG72</f>
        <v>0</v>
      </c>
      <c r="EH138" s="97">
        <f>Seniori!EH72</f>
        <v>0</v>
      </c>
      <c r="EI138" s="97">
        <f>Seniori!EI72</f>
        <v>0</v>
      </c>
      <c r="EJ138" s="97">
        <f>Seniori!EJ72</f>
        <v>0</v>
      </c>
      <c r="EK138" s="97">
        <f>Seniori!EK72</f>
        <v>0</v>
      </c>
      <c r="EL138" s="97">
        <f>Seniori!EL72</f>
        <v>0</v>
      </c>
      <c r="EM138" s="97">
        <f>Seniori!EM72</f>
        <v>0</v>
      </c>
      <c r="EN138" s="97">
        <f>Seniori!EN72</f>
        <v>0</v>
      </c>
      <c r="EO138" s="97">
        <f>Seniori!EO72</f>
        <v>0</v>
      </c>
      <c r="EP138" s="97">
        <f>Seniori!EP72</f>
        <v>0</v>
      </c>
      <c r="EQ138" s="97">
        <f>Seniori!EQ72</f>
        <v>0</v>
      </c>
      <c r="ER138" s="97">
        <f>Seniori!ER72</f>
        <v>0</v>
      </c>
      <c r="ES138" s="97">
        <f>Seniori!ES72</f>
        <v>0</v>
      </c>
      <c r="ET138" s="97">
        <f>Seniori!ET72</f>
        <v>0</v>
      </c>
      <c r="EU138" s="97">
        <f>Seniori!EU72</f>
        <v>0</v>
      </c>
      <c r="EV138" s="97">
        <f>Seniori!EV72</f>
        <v>0</v>
      </c>
      <c r="EW138" s="97">
        <f>Seniori!EW72</f>
        <v>0</v>
      </c>
      <c r="EX138" s="97">
        <f>Seniori!EX72</f>
        <v>0</v>
      </c>
      <c r="EY138" s="97">
        <f>Seniori!EY72</f>
        <v>0</v>
      </c>
      <c r="EZ138" s="97">
        <f>Seniori!EZ72</f>
        <v>0</v>
      </c>
      <c r="FA138" s="97">
        <f>Seniori!FA72</f>
        <v>0</v>
      </c>
      <c r="FB138" s="97">
        <f>Seniori!FB72</f>
        <v>0</v>
      </c>
      <c r="FC138" s="97">
        <f>Seniori!FC72</f>
        <v>0</v>
      </c>
      <c r="FD138" s="97">
        <f>Seniori!FD72</f>
        <v>0</v>
      </c>
      <c r="FE138" s="97">
        <f>Seniori!FE72</f>
        <v>0</v>
      </c>
      <c r="FF138" s="97">
        <f>Seniori!FF72</f>
        <v>0</v>
      </c>
      <c r="FG138" s="97">
        <f>Seniori!FG72</f>
        <v>0</v>
      </c>
      <c r="FH138" s="97">
        <f>Seniori!FH72</f>
        <v>0</v>
      </c>
      <c r="FI138" s="97">
        <f>Seniori!FI72</f>
        <v>0</v>
      </c>
      <c r="FJ138" s="97">
        <f>Seniori!FJ72</f>
        <v>0</v>
      </c>
      <c r="FK138" s="97">
        <f>Seniori!FK72</f>
        <v>0</v>
      </c>
      <c r="FL138" s="97">
        <f>Seniori!FL72</f>
        <v>0</v>
      </c>
      <c r="FM138" s="97">
        <f>Seniori!FM72</f>
        <v>0</v>
      </c>
      <c r="FN138" s="97">
        <f>Seniori!FN72</f>
        <v>0</v>
      </c>
      <c r="FO138" s="97">
        <f>Seniori!FO72</f>
        <v>0</v>
      </c>
      <c r="FP138" s="97">
        <f>Seniori!FP72</f>
        <v>0</v>
      </c>
      <c r="FQ138" s="97">
        <f>Seniori!FQ72</f>
        <v>0</v>
      </c>
      <c r="FR138" s="97">
        <f>Seniori!FR72</f>
        <v>0</v>
      </c>
      <c r="FS138" s="97">
        <f>Seniori!FS72</f>
        <v>0</v>
      </c>
      <c r="FT138" s="97">
        <f>Seniori!FT72</f>
        <v>0</v>
      </c>
      <c r="FU138" s="97">
        <f>Seniori!FU72</f>
        <v>0</v>
      </c>
      <c r="FV138" s="97">
        <f>Seniori!FV72</f>
        <v>0</v>
      </c>
      <c r="FW138" s="97">
        <f>Seniori!FW72</f>
        <v>0</v>
      </c>
      <c r="FX138" s="97">
        <f>Seniori!FX72</f>
        <v>0</v>
      </c>
      <c r="FY138" s="97">
        <f>Seniori!FY72</f>
        <v>0</v>
      </c>
      <c r="FZ138" s="97">
        <f>Seniori!FZ72</f>
        <v>0</v>
      </c>
      <c r="GA138" s="97">
        <f>Seniori!GA72</f>
        <v>0</v>
      </c>
      <c r="GB138" s="97">
        <f>Seniori!GB72</f>
        <v>0</v>
      </c>
      <c r="GC138" s="97">
        <f>Seniori!GC72</f>
        <v>0</v>
      </c>
      <c r="GD138" s="97">
        <f>Seniori!GD72</f>
        <v>0</v>
      </c>
      <c r="GE138" s="97">
        <f>Seniori!GE72</f>
        <v>0</v>
      </c>
      <c r="GF138" s="97">
        <f>Seniori!GF72</f>
        <v>0</v>
      </c>
      <c r="GG138" s="97">
        <f>Seniori!GG72</f>
        <v>0</v>
      </c>
      <c r="GH138" s="97">
        <f>Seniori!GH72</f>
        <v>0</v>
      </c>
      <c r="GI138" s="97">
        <f>Seniori!GI72</f>
        <v>0</v>
      </c>
      <c r="GJ138" s="97">
        <f>Seniori!GJ72</f>
        <v>0</v>
      </c>
      <c r="GK138" s="97">
        <f>Seniori!GK72</f>
        <v>0</v>
      </c>
      <c r="GL138" s="97">
        <f>Seniori!GL72</f>
        <v>0</v>
      </c>
      <c r="GM138" s="97">
        <f>Seniori!GM72</f>
        <v>1</v>
      </c>
      <c r="GN138" s="97">
        <f>Seniori!GN72</f>
        <v>0</v>
      </c>
      <c r="GO138" s="97">
        <f>Seniori!GO72</f>
        <v>0</v>
      </c>
      <c r="GP138" s="97">
        <f>Seniori!GP72</f>
        <v>0</v>
      </c>
      <c r="GQ138" s="97">
        <f>Seniori!GQ72</f>
        <v>0</v>
      </c>
      <c r="GR138" s="97">
        <f>Seniori!GR72</f>
        <v>0</v>
      </c>
      <c r="GS138" s="97">
        <f>Seniori!GS72</f>
        <v>0</v>
      </c>
      <c r="GT138" s="97">
        <f>Seniori!GT72</f>
        <v>0</v>
      </c>
      <c r="GU138" s="97">
        <f>Seniori!GU72</f>
        <v>0</v>
      </c>
      <c r="GV138" s="97">
        <f>Seniori!GV72</f>
        <v>0</v>
      </c>
      <c r="GW138" s="97">
        <f>Seniori!GW72</f>
        <v>0</v>
      </c>
      <c r="GX138" s="97">
        <f>Seniori!GX72</f>
        <v>0</v>
      </c>
      <c r="GY138" s="97">
        <f>Seniori!GY72</f>
        <v>0</v>
      </c>
      <c r="GZ138" s="97">
        <f>Seniori!GZ72</f>
        <v>0</v>
      </c>
      <c r="HA138" s="97">
        <f>Seniori!HA72</f>
        <v>0</v>
      </c>
      <c r="HB138" s="97">
        <f>Seniori!HB72</f>
        <v>0</v>
      </c>
      <c r="HC138" s="97">
        <f>Seniori!HC72</f>
        <v>0</v>
      </c>
      <c r="HD138" s="97">
        <f>Seniori!HD72</f>
        <v>0</v>
      </c>
      <c r="HE138" s="97">
        <f>Seniori!HE72</f>
        <v>0</v>
      </c>
      <c r="HF138" s="97">
        <f>Seniori!HF72</f>
        <v>0</v>
      </c>
      <c r="HG138" s="97">
        <f>Seniori!HG72</f>
        <v>0</v>
      </c>
      <c r="HH138" s="97">
        <f>Seniori!HH72</f>
        <v>0</v>
      </c>
      <c r="HI138" s="97">
        <f>Seniori!HI72</f>
        <v>0</v>
      </c>
      <c r="HJ138" s="97">
        <f>Seniori!HJ72</f>
        <v>0</v>
      </c>
      <c r="HK138" s="97">
        <f>Seniori!HK72</f>
        <v>0</v>
      </c>
      <c r="HL138" s="97">
        <f>Seniori!HL72</f>
        <v>0</v>
      </c>
      <c r="HM138" s="97">
        <f>Seniori!HM72</f>
        <v>0</v>
      </c>
      <c r="HN138" s="97">
        <f>Seniori!HN72</f>
        <v>0</v>
      </c>
      <c r="HO138" s="97">
        <f>Seniori!HO72</f>
        <v>0</v>
      </c>
      <c r="HP138" s="97">
        <f>Seniori!HP72</f>
        <v>0</v>
      </c>
      <c r="HQ138" s="97">
        <f>Seniori!HQ72</f>
        <v>0</v>
      </c>
      <c r="HR138" s="97">
        <f>Seniori!HR72</f>
        <v>0</v>
      </c>
      <c r="HS138" s="97">
        <f>Seniori!HS72</f>
        <v>0</v>
      </c>
      <c r="HT138" s="97">
        <f>Seniori!HT72</f>
        <v>0</v>
      </c>
      <c r="HU138" s="97">
        <f>Seniori!HU72</f>
        <v>0</v>
      </c>
      <c r="HV138" s="97">
        <f>Seniori!HV72</f>
        <v>0</v>
      </c>
      <c r="HW138" s="97">
        <f>Seniori!HW72</f>
        <v>0</v>
      </c>
      <c r="HX138" s="97">
        <f>Seniori!HX72</f>
        <v>0</v>
      </c>
      <c r="HY138" s="97">
        <f>Seniori!HY72</f>
        <v>0</v>
      </c>
      <c r="HZ138" s="97">
        <f>Seniori!HZ72</f>
        <v>0</v>
      </c>
      <c r="IA138" s="97">
        <f>Seniori!IA72</f>
        <v>0</v>
      </c>
      <c r="IB138" s="97">
        <f>Seniori!IB72</f>
        <v>0</v>
      </c>
      <c r="IC138" s="97">
        <f>Seniori!IC72</f>
        <v>0</v>
      </c>
      <c r="ID138" s="97">
        <f>Seniori!ID72</f>
        <v>0</v>
      </c>
      <c r="IE138" s="97">
        <f>Seniori!IE72</f>
        <v>0</v>
      </c>
      <c r="IF138" s="97">
        <f>Seniori!IF72</f>
        <v>0</v>
      </c>
      <c r="IG138" s="97">
        <f>Seniori!IG72</f>
        <v>0</v>
      </c>
      <c r="IH138" s="97">
        <f>Seniori!IH72</f>
        <v>0</v>
      </c>
      <c r="II138" s="97">
        <f>Seniori!II72</f>
        <v>0</v>
      </c>
      <c r="IJ138" s="97">
        <f>Seniori!IJ72</f>
        <v>0</v>
      </c>
      <c r="IK138" s="97">
        <f>Seniori!IK72</f>
        <v>0</v>
      </c>
      <c r="IL138" s="97">
        <f>Seniori!IL72</f>
        <v>0</v>
      </c>
      <c r="IM138" s="97">
        <f>Seniori!IM72</f>
        <v>0</v>
      </c>
      <c r="IN138" s="97">
        <f>Seniori!IN72</f>
        <v>0</v>
      </c>
      <c r="IO138" s="97">
        <f>Seniori!IO72</f>
        <v>0</v>
      </c>
      <c r="IP138" s="97">
        <f>Seniori!IP72</f>
        <v>0</v>
      </c>
      <c r="IQ138" s="97">
        <f>Seniori!IQ72</f>
        <v>0</v>
      </c>
      <c r="IR138" s="97">
        <f>Seniori!IR72</f>
        <v>0</v>
      </c>
      <c r="IS138" s="97">
        <f>Seniori!IS72</f>
        <v>0</v>
      </c>
      <c r="IT138" s="97">
        <f>Seniori!IT72</f>
        <v>0</v>
      </c>
      <c r="IU138" s="97">
        <f>Seniori!IU72</f>
        <v>0</v>
      </c>
      <c r="IV138" s="97">
        <f>Seniori!IV72</f>
        <v>0</v>
      </c>
      <c r="IW138" s="97">
        <f>Seniori!IW72</f>
        <v>0</v>
      </c>
      <c r="IX138" s="97">
        <f>Seniori!IX72</f>
        <v>0</v>
      </c>
      <c r="IY138" s="97">
        <f>Seniori!IY72</f>
        <v>0</v>
      </c>
      <c r="IZ138" s="97">
        <f>Seniori!IZ72</f>
        <v>0</v>
      </c>
      <c r="JA138" s="97">
        <f>Seniori!JA72</f>
        <v>0</v>
      </c>
      <c r="JB138" s="97">
        <f>Seniori!JB72</f>
        <v>0</v>
      </c>
      <c r="JC138" s="97">
        <f>Seniori!JC72</f>
        <v>0</v>
      </c>
      <c r="JD138" s="97">
        <f>Seniori!JD72</f>
        <v>0</v>
      </c>
      <c r="JE138" s="97">
        <f>Seniori!JE72</f>
        <v>0</v>
      </c>
      <c r="JF138" s="97">
        <f>Seniori!JF72</f>
        <v>0</v>
      </c>
      <c r="JG138" s="97">
        <f>Seniori!JG72</f>
        <v>0</v>
      </c>
      <c r="JH138" s="97">
        <f>Seniori!JH72</f>
        <v>0</v>
      </c>
      <c r="JI138" s="97">
        <f>Seniori!JI72</f>
        <v>0</v>
      </c>
      <c r="JJ138" s="97">
        <f>Seniori!JJ72</f>
        <v>0</v>
      </c>
      <c r="JK138" s="97">
        <f>Seniori!JK72</f>
        <v>0</v>
      </c>
      <c r="JL138" s="97">
        <f>Seniori!JL72</f>
        <v>0</v>
      </c>
      <c r="JM138" s="97">
        <f>Seniori!JM72</f>
        <v>0</v>
      </c>
      <c r="JN138" s="97">
        <f>Seniori!JN72</f>
        <v>0</v>
      </c>
      <c r="JO138" s="97">
        <f>Seniori!JO72</f>
        <v>0</v>
      </c>
      <c r="JP138" s="97">
        <f>Seniori!JP72</f>
        <v>0</v>
      </c>
      <c r="JQ138" s="97">
        <f>Seniori!JQ72</f>
        <v>0</v>
      </c>
      <c r="JR138" s="97">
        <f>Seniori!JR72</f>
        <v>0</v>
      </c>
      <c r="JS138" s="97">
        <f>Seniori!JS72</f>
        <v>0</v>
      </c>
      <c r="JT138" s="97">
        <f>Seniori!JT72</f>
        <v>0</v>
      </c>
      <c r="JU138" s="97">
        <f>Seniori!JU72</f>
        <v>0</v>
      </c>
      <c r="JV138" s="97">
        <f>Seniori!JV72</f>
        <v>0</v>
      </c>
      <c r="JW138" s="97">
        <f>Seniori!JW72</f>
        <v>0</v>
      </c>
      <c r="JX138" s="97">
        <f>Seniori!JX72</f>
        <v>0</v>
      </c>
      <c r="JY138" s="97">
        <f>Seniori!JY72</f>
        <v>0</v>
      </c>
      <c r="JZ138" s="97">
        <f>Seniori!JZ72</f>
        <v>0</v>
      </c>
      <c r="KA138" s="97">
        <f>Seniori!KA72</f>
        <v>0</v>
      </c>
      <c r="KB138" s="97">
        <f>Seniori!KB72</f>
        <v>0</v>
      </c>
      <c r="KC138" s="97">
        <f>Seniori!KC72</f>
        <v>0</v>
      </c>
      <c r="KD138" s="97">
        <f>Seniori!KD72</f>
        <v>0</v>
      </c>
      <c r="KE138" s="97">
        <f>Seniori!KE72</f>
        <v>0</v>
      </c>
      <c r="KF138" s="97">
        <f>Seniori!KF72</f>
        <v>0</v>
      </c>
      <c r="KG138" s="97">
        <f>Seniori!KG72</f>
        <v>0</v>
      </c>
      <c r="KH138" s="97">
        <f>Seniori!KH72</f>
        <v>0</v>
      </c>
      <c r="KI138" s="97">
        <f>Seniori!KI72</f>
        <v>0</v>
      </c>
      <c r="KJ138" s="97">
        <f>Seniori!KJ72</f>
        <v>0</v>
      </c>
      <c r="KK138" s="97">
        <f>Seniori!KK72</f>
        <v>0</v>
      </c>
      <c r="KL138" s="97">
        <f>Seniori!KL72</f>
        <v>0</v>
      </c>
      <c r="KM138" s="97">
        <f>Seniori!KM72</f>
        <v>0</v>
      </c>
      <c r="KN138" s="97">
        <f>Seniori!KN72</f>
        <v>0</v>
      </c>
      <c r="KO138" s="97">
        <f>Seniori!KO72</f>
        <v>0</v>
      </c>
      <c r="KP138" s="97">
        <f>Seniori!KP72</f>
        <v>0</v>
      </c>
      <c r="KQ138" s="97">
        <f>Seniori!KQ72</f>
        <v>0</v>
      </c>
      <c r="KR138" s="97">
        <f>Seniori!KR72</f>
        <v>0</v>
      </c>
      <c r="KS138" s="97">
        <f>Seniori!KS72</f>
        <v>0</v>
      </c>
      <c r="KT138" s="97">
        <f>Seniori!KT72</f>
        <v>0</v>
      </c>
      <c r="KU138" s="97">
        <f>Seniori!KU72</f>
        <v>0</v>
      </c>
      <c r="KV138" s="97">
        <f>Seniori!KV72</f>
        <v>0</v>
      </c>
      <c r="KW138" s="97">
        <f>Seniori!KW72</f>
        <v>0</v>
      </c>
      <c r="KX138" s="97">
        <f>Seniori!KX72</f>
        <v>0</v>
      </c>
      <c r="KY138" s="97">
        <f>Seniori!KY72</f>
        <v>0</v>
      </c>
      <c r="KZ138" s="97">
        <f>Seniori!KZ72</f>
        <v>0</v>
      </c>
      <c r="LA138" s="97">
        <f>Seniori!LA72</f>
        <v>0</v>
      </c>
      <c r="LB138" s="97">
        <f>Seniori!LB72</f>
        <v>0</v>
      </c>
      <c r="LC138" s="97">
        <f>Seniori!LC72</f>
        <v>0</v>
      </c>
      <c r="LD138" s="97">
        <f>Seniori!LD72</f>
        <v>0</v>
      </c>
      <c r="LE138" s="97">
        <f>Seniori!LE72</f>
        <v>0</v>
      </c>
      <c r="LF138" s="97">
        <f>Seniori!LF72</f>
        <v>0</v>
      </c>
      <c r="LG138" s="97">
        <f>Seniori!LG72</f>
        <v>0</v>
      </c>
      <c r="LH138" s="97">
        <f>Seniori!LH72</f>
        <v>0</v>
      </c>
      <c r="LI138" s="97">
        <f>Seniori!LI72</f>
        <v>0</v>
      </c>
      <c r="LJ138" s="97">
        <f>Seniori!LJ72</f>
        <v>0</v>
      </c>
      <c r="LK138" s="97">
        <f>Seniori!LK72</f>
        <v>0</v>
      </c>
      <c r="LL138" s="97">
        <f>Seniori!LL72</f>
        <v>0</v>
      </c>
      <c r="LM138" s="97">
        <f>Seniori!LM72</f>
        <v>0</v>
      </c>
      <c r="LN138" s="97">
        <f>Seniori!LN72</f>
        <v>0</v>
      </c>
      <c r="LO138" s="97">
        <f>Seniori!LO72</f>
        <v>0</v>
      </c>
      <c r="LP138" s="97">
        <f>Seniori!LP72</f>
        <v>0</v>
      </c>
      <c r="LQ138" s="97">
        <f>Seniori!LQ72</f>
        <v>0</v>
      </c>
      <c r="LR138" s="97">
        <f>Seniori!LR72</f>
        <v>0</v>
      </c>
      <c r="LS138" s="97">
        <f>Seniori!LS72</f>
        <v>0</v>
      </c>
      <c r="LT138" s="97">
        <f>Seniori!LT72</f>
        <v>0</v>
      </c>
      <c r="LU138" s="97">
        <f>Seniori!LU72</f>
        <v>0</v>
      </c>
      <c r="LV138" s="97">
        <f>Seniori!LV72</f>
        <v>0</v>
      </c>
      <c r="LW138" s="97">
        <f>Seniori!LW72</f>
        <v>0</v>
      </c>
      <c r="LX138" s="97">
        <f>Seniori!LX72</f>
        <v>0</v>
      </c>
      <c r="LY138" s="97">
        <f>Seniori!LY72</f>
        <v>0</v>
      </c>
      <c r="LZ138" s="97">
        <f>Seniori!LZ72</f>
        <v>0</v>
      </c>
      <c r="MA138" s="97">
        <f>Seniori!MA72</f>
        <v>0</v>
      </c>
      <c r="MB138" s="97">
        <f>Seniori!MB72</f>
        <v>0</v>
      </c>
      <c r="MC138" s="97">
        <f>Seniori!MC72</f>
        <v>0</v>
      </c>
      <c r="MD138" s="97">
        <f>Seniori!MD72</f>
        <v>0</v>
      </c>
      <c r="ME138" s="97">
        <f>Seniori!ME72</f>
        <v>0</v>
      </c>
      <c r="MF138" s="97">
        <f>Seniori!MF72</f>
        <v>0</v>
      </c>
      <c r="MG138" s="97">
        <f>Seniori!MG72</f>
        <v>0</v>
      </c>
      <c r="MH138" s="97">
        <f>Seniori!MH72</f>
        <v>0</v>
      </c>
      <c r="MI138" s="97">
        <f>Seniori!MI72</f>
        <v>0</v>
      </c>
      <c r="MJ138" s="97">
        <f>Seniori!MJ72</f>
        <v>0</v>
      </c>
      <c r="MK138" s="97">
        <f>Seniori!MK72</f>
        <v>0</v>
      </c>
      <c r="ML138" s="97">
        <f>Seniori!ML72</f>
        <v>0</v>
      </c>
      <c r="MM138" s="97">
        <f>Seniori!MM72</f>
        <v>0</v>
      </c>
      <c r="MN138" s="97">
        <f>Seniori!MN72</f>
        <v>0</v>
      </c>
      <c r="MO138" s="97">
        <f>Seniori!MO72</f>
        <v>0</v>
      </c>
      <c r="MP138" s="97">
        <f>Seniori!MP72</f>
        <v>0</v>
      </c>
      <c r="MQ138" s="97">
        <f>Seniori!MQ72</f>
        <v>0</v>
      </c>
      <c r="MR138" s="97">
        <f>Seniori!MR72</f>
        <v>0</v>
      </c>
      <c r="MS138" s="97">
        <f>Seniori!MS72</f>
        <v>0</v>
      </c>
      <c r="MT138" s="97">
        <f>Seniori!MT72</f>
        <v>0</v>
      </c>
      <c r="MU138" s="97">
        <f>Seniori!MU72</f>
        <v>0</v>
      </c>
      <c r="MV138" s="97">
        <f>Seniori!MV72</f>
        <v>0</v>
      </c>
      <c r="MW138" s="97">
        <f>Seniori!MW72</f>
        <v>0</v>
      </c>
      <c r="MX138" s="97">
        <f>Seniori!MX72</f>
        <v>0</v>
      </c>
      <c r="MY138" s="97">
        <f>Seniori!MY72</f>
        <v>0</v>
      </c>
      <c r="MZ138" s="97">
        <f>Seniori!MZ72</f>
        <v>0</v>
      </c>
      <c r="NA138" s="97">
        <f>Seniori!NA72</f>
        <v>0</v>
      </c>
      <c r="NB138" s="97">
        <f>Seniori!NB72</f>
        <v>0</v>
      </c>
      <c r="NC138" s="97">
        <f>Seniori!NC72</f>
        <v>0</v>
      </c>
      <c r="ND138" s="97">
        <f>Seniori!ND72</f>
        <v>0</v>
      </c>
      <c r="NE138" s="97">
        <f>Seniori!NE72</f>
        <v>0</v>
      </c>
      <c r="NF138" s="97">
        <f>Seniori!NF72</f>
        <v>0</v>
      </c>
      <c r="NG138" s="97">
        <f>Seniori!NG72</f>
        <v>0</v>
      </c>
      <c r="NH138" s="97">
        <f>Seniori!NH72</f>
        <v>0</v>
      </c>
      <c r="NI138" s="97">
        <f>Seniori!NI72</f>
        <v>0</v>
      </c>
      <c r="NJ138" s="97">
        <f>Seniori!NJ72</f>
        <v>0</v>
      </c>
      <c r="NK138" s="97">
        <f>Seniori!NK72</f>
        <v>0</v>
      </c>
      <c r="NL138" s="97">
        <f>Seniori!NL72</f>
        <v>0</v>
      </c>
      <c r="NM138" s="97">
        <f>Seniori!NM72</f>
        <v>0</v>
      </c>
      <c r="NN138" s="97">
        <f>Seniori!NN72</f>
        <v>0</v>
      </c>
      <c r="NO138" s="97">
        <f>Seniori!NO72</f>
        <v>0</v>
      </c>
      <c r="NP138" s="97">
        <f>Seniori!NP72</f>
        <v>0</v>
      </c>
      <c r="NQ138" s="97">
        <f>Seniori!NQ72</f>
        <v>0</v>
      </c>
      <c r="NR138" s="97">
        <f>Seniori!NR72</f>
        <v>0</v>
      </c>
      <c r="NS138" s="97">
        <f>Seniori!NS72</f>
        <v>0</v>
      </c>
      <c r="NT138" s="97">
        <f>Seniori!NT72</f>
        <v>0</v>
      </c>
      <c r="NU138" s="97">
        <f>Seniori!NU72</f>
        <v>0</v>
      </c>
      <c r="NV138" s="97">
        <f>Seniori!NV72</f>
        <v>0</v>
      </c>
      <c r="NW138" s="97">
        <f>Seniori!NW72</f>
        <v>0</v>
      </c>
      <c r="NX138" s="97">
        <f>Seniori!NX72</f>
        <v>0</v>
      </c>
      <c r="NY138" s="97">
        <f>Seniori!NY72</f>
        <v>0</v>
      </c>
      <c r="NZ138" s="97">
        <f>Seniori!NZ72</f>
        <v>0</v>
      </c>
      <c r="OA138" s="97">
        <f>Seniori!OA72</f>
        <v>0</v>
      </c>
      <c r="OB138" s="97">
        <f>Seniori!OB72</f>
        <v>0</v>
      </c>
      <c r="OC138" s="97">
        <f>Seniori!OC72</f>
        <v>0</v>
      </c>
      <c r="OD138" s="97">
        <f>Seniori!OD72</f>
        <v>0</v>
      </c>
      <c r="OE138" s="97">
        <f>Seniori!OE72</f>
        <v>0</v>
      </c>
      <c r="OF138" s="97">
        <f>Seniori!OF72</f>
        <v>0</v>
      </c>
      <c r="OG138" s="97">
        <f>Seniori!OG72</f>
        <v>0</v>
      </c>
      <c r="OH138" s="97">
        <f>Seniori!OH72</f>
        <v>0</v>
      </c>
      <c r="OI138" s="97">
        <f>Seniori!OI72</f>
        <v>0</v>
      </c>
      <c r="OJ138" s="97">
        <f>Seniori!OJ72</f>
        <v>0</v>
      </c>
      <c r="OK138" s="97">
        <f>Seniori!OK72</f>
        <v>0</v>
      </c>
      <c r="OL138" s="97">
        <f>Seniori!OL72</f>
        <v>0</v>
      </c>
      <c r="OM138" s="97">
        <f>Seniori!OM72</f>
        <v>0</v>
      </c>
      <c r="ON138" s="97">
        <f>Seniori!ON72</f>
        <v>0</v>
      </c>
      <c r="OO138" s="97">
        <f>Seniori!OO72</f>
        <v>0</v>
      </c>
      <c r="OP138" s="97">
        <f>Seniori!OP72</f>
        <v>0</v>
      </c>
      <c r="OQ138" s="97">
        <f>Seniori!OQ72</f>
        <v>0</v>
      </c>
      <c r="OR138" s="97">
        <f>Seniori!OR72</f>
        <v>0</v>
      </c>
      <c r="OS138" s="97">
        <f>Seniori!OS72</f>
        <v>0</v>
      </c>
      <c r="OT138" s="97">
        <f>Seniori!OT72</f>
        <v>0</v>
      </c>
      <c r="OU138" s="97">
        <f>Seniori!OU72</f>
        <v>0</v>
      </c>
      <c r="OV138" s="97">
        <f>Seniori!OV72</f>
        <v>0</v>
      </c>
      <c r="OW138" s="97">
        <f>Seniori!OW72</f>
        <v>0</v>
      </c>
      <c r="OX138" s="97">
        <f>Seniori!OX72</f>
        <v>0</v>
      </c>
      <c r="OY138" s="97">
        <f>Seniori!OY72</f>
        <v>0</v>
      </c>
      <c r="OZ138" s="97">
        <f>Seniori!OZ72</f>
        <v>0</v>
      </c>
      <c r="PA138" s="97">
        <f>Seniori!PA72</f>
        <v>0</v>
      </c>
      <c r="PB138" s="97">
        <f>Seniori!PB72</f>
        <v>0</v>
      </c>
      <c r="PC138" s="97">
        <f>Seniori!PC72</f>
        <v>0</v>
      </c>
      <c r="PD138" s="97">
        <f>Seniori!PD72</f>
        <v>0</v>
      </c>
      <c r="PE138" s="97">
        <f>Seniori!PE72</f>
        <v>0</v>
      </c>
      <c r="PF138" s="97">
        <f>Seniori!PF72</f>
        <v>0</v>
      </c>
      <c r="PG138" s="97">
        <f>Seniori!PG72</f>
        <v>0</v>
      </c>
      <c r="PH138" s="97">
        <f>Seniori!PH72</f>
        <v>0</v>
      </c>
      <c r="PI138" s="97">
        <f>Seniori!PI72</f>
        <v>0</v>
      </c>
      <c r="PJ138" s="97">
        <f>Seniori!PJ72</f>
        <v>0</v>
      </c>
      <c r="PK138" s="97">
        <f>Seniori!PK72</f>
        <v>0</v>
      </c>
      <c r="PL138" s="97">
        <f>Seniori!PL72</f>
        <v>0</v>
      </c>
      <c r="PM138" s="97">
        <f>Seniori!PM72</f>
        <v>0</v>
      </c>
      <c r="PN138" s="97">
        <f>Seniori!PN72</f>
        <v>0</v>
      </c>
      <c r="PO138" s="97">
        <f>Seniori!PO72</f>
        <v>0</v>
      </c>
      <c r="PP138" s="97">
        <f>Seniori!PP72</f>
        <v>0</v>
      </c>
      <c r="PQ138" s="97">
        <f>Seniori!PQ72</f>
        <v>0</v>
      </c>
      <c r="PR138" s="97">
        <f>Seniori!PR72</f>
        <v>0</v>
      </c>
      <c r="PS138" s="97">
        <f>Seniori!PS72</f>
        <v>0</v>
      </c>
      <c r="PT138" s="97">
        <f>Seniori!PT72</f>
        <v>0</v>
      </c>
      <c r="PU138" s="97">
        <f>Seniori!PU72</f>
        <v>0</v>
      </c>
      <c r="PV138" s="97">
        <f>Seniori!PV72</f>
        <v>0</v>
      </c>
      <c r="PW138" s="97">
        <f>Seniori!PW72</f>
        <v>0</v>
      </c>
      <c r="PX138" s="97">
        <f>Seniori!PX72</f>
        <v>0</v>
      </c>
      <c r="PY138" s="97">
        <f>Seniori!PY72</f>
        <v>0</v>
      </c>
      <c r="PZ138" s="97">
        <f>Seniori!PZ72</f>
        <v>0</v>
      </c>
      <c r="QA138" s="97">
        <f>Seniori!QA72</f>
        <v>0</v>
      </c>
      <c r="QB138" s="97">
        <f>Seniori!QB72</f>
        <v>0</v>
      </c>
      <c r="QC138" s="97">
        <f>Seniori!QC72</f>
        <v>0</v>
      </c>
      <c r="QD138" s="97">
        <f>Seniori!QD72</f>
        <v>0</v>
      </c>
      <c r="QE138" s="97">
        <f>Seniori!QE72</f>
        <v>0</v>
      </c>
      <c r="QF138" s="97">
        <f>Seniori!QF72</f>
        <v>0</v>
      </c>
      <c r="QG138" s="97">
        <f>Seniori!QG72</f>
        <v>0</v>
      </c>
      <c r="QH138" s="97">
        <f>Seniori!QH72</f>
        <v>0</v>
      </c>
      <c r="QI138" s="97">
        <f>Seniori!QI72</f>
        <v>0</v>
      </c>
      <c r="QJ138" s="97">
        <f>Seniori!QJ72</f>
        <v>0</v>
      </c>
      <c r="QK138" s="97">
        <f>Seniori!QK72</f>
        <v>0</v>
      </c>
      <c r="QL138" s="97">
        <f>Seniori!QL72</f>
        <v>0</v>
      </c>
      <c r="QM138" s="97">
        <f>Seniori!QM72</f>
        <v>0</v>
      </c>
      <c r="QN138" s="97">
        <f>Seniori!QN72</f>
        <v>0</v>
      </c>
      <c r="QO138" s="97">
        <f>Seniori!QO72</f>
        <v>0</v>
      </c>
      <c r="QP138" s="97">
        <f>Seniori!QP72</f>
        <v>0</v>
      </c>
      <c r="QQ138" s="97">
        <f>Seniori!QQ72</f>
        <v>0</v>
      </c>
      <c r="QR138" s="97">
        <f>Seniori!QR72</f>
        <v>0</v>
      </c>
      <c r="QS138" s="97">
        <f>Seniori!QS72</f>
        <v>0</v>
      </c>
      <c r="QT138" s="97">
        <f>Seniori!QT72</f>
        <v>0</v>
      </c>
      <c r="QU138" s="97">
        <f>Seniori!QU72</f>
        <v>0</v>
      </c>
      <c r="QV138" s="97">
        <f>Seniori!QV72</f>
        <v>0</v>
      </c>
      <c r="QW138" s="97">
        <f>Seniori!QW72</f>
        <v>0</v>
      </c>
      <c r="QX138" s="97">
        <f>Seniori!QX72</f>
        <v>0</v>
      </c>
      <c r="QY138" s="97">
        <f>Seniori!QY72</f>
        <v>0</v>
      </c>
      <c r="QZ138" s="97">
        <f>Seniori!QZ72</f>
        <v>0</v>
      </c>
      <c r="RA138" s="97">
        <f>Seniori!RA72</f>
        <v>0</v>
      </c>
      <c r="RB138" s="97">
        <f>Seniori!RB72</f>
        <v>0</v>
      </c>
      <c r="RC138" s="97">
        <f>Seniori!RC72</f>
        <v>0</v>
      </c>
      <c r="RD138" s="97">
        <f>Seniori!RD72</f>
        <v>0</v>
      </c>
      <c r="RE138" s="97">
        <f>Seniori!RE72</f>
        <v>0</v>
      </c>
      <c r="RF138" s="97">
        <f>Seniori!RF72</f>
        <v>0</v>
      </c>
      <c r="RG138" s="97">
        <f>Seniori!RG72</f>
        <v>0</v>
      </c>
      <c r="RH138" s="97">
        <f>Seniori!RH72</f>
        <v>0</v>
      </c>
      <c r="RI138" s="97">
        <f>Seniori!RI72</f>
        <v>0</v>
      </c>
      <c r="RJ138" s="97">
        <f>Seniori!RJ72</f>
        <v>0</v>
      </c>
      <c r="RK138" s="97">
        <f>Seniori!RK72</f>
        <v>0</v>
      </c>
      <c r="RL138" s="97">
        <f>Seniori!RL72</f>
        <v>0</v>
      </c>
      <c r="RM138" s="97">
        <f>Seniori!RM72</f>
        <v>0</v>
      </c>
      <c r="RN138" s="97">
        <f>Seniori!RN72</f>
        <v>0</v>
      </c>
      <c r="RO138" s="97">
        <f>Seniori!RO72</f>
        <v>0</v>
      </c>
      <c r="RP138" s="97">
        <f>Seniori!RP72</f>
        <v>0</v>
      </c>
      <c r="RQ138" s="97">
        <f>Seniori!RQ72</f>
        <v>0</v>
      </c>
      <c r="RR138" s="97">
        <f>Seniori!RR72</f>
        <v>0</v>
      </c>
      <c r="RS138" s="97">
        <f>Seniori!RS72</f>
        <v>0</v>
      </c>
      <c r="RT138" s="97">
        <f>Seniori!RT72</f>
        <v>0</v>
      </c>
      <c r="RU138" s="97">
        <f>Seniori!RU72</f>
        <v>0</v>
      </c>
      <c r="RV138" s="97">
        <f>Seniori!RV72</f>
        <v>0</v>
      </c>
      <c r="RW138" s="97">
        <f>Seniori!RW72</f>
        <v>0</v>
      </c>
      <c r="RX138" s="97">
        <f>Seniori!RX72</f>
        <v>0</v>
      </c>
      <c r="RY138" s="97">
        <f>Seniori!RY72</f>
        <v>0</v>
      </c>
      <c r="RZ138" s="97">
        <f>Seniori!RZ72</f>
        <v>0</v>
      </c>
      <c r="SA138" s="97">
        <f>Seniori!SA72</f>
        <v>0</v>
      </c>
      <c r="SB138" s="97">
        <f>Seniori!SB72</f>
        <v>0</v>
      </c>
      <c r="SC138" s="97">
        <f>Seniori!SC72</f>
        <v>0</v>
      </c>
      <c r="SD138" s="97">
        <f>Seniori!SD72</f>
        <v>0</v>
      </c>
      <c r="SE138" s="97">
        <f>Seniori!SE72</f>
        <v>0</v>
      </c>
      <c r="SF138" s="97">
        <f>Seniori!SF72</f>
        <v>0</v>
      </c>
      <c r="SG138" s="97">
        <f>Seniori!SG72</f>
        <v>0</v>
      </c>
      <c r="SH138" s="97">
        <f>Seniori!SH72</f>
        <v>0</v>
      </c>
      <c r="SI138" s="97">
        <f>Seniori!SI72</f>
        <v>0</v>
      </c>
      <c r="SJ138" s="97">
        <f>Seniori!SJ72</f>
        <v>0</v>
      </c>
      <c r="SK138" s="97">
        <f>Seniori!SK72</f>
        <v>0</v>
      </c>
      <c r="SL138" s="97">
        <f>Seniori!SL72</f>
        <v>0</v>
      </c>
      <c r="SM138" s="97">
        <f>Seniori!SM72</f>
        <v>0</v>
      </c>
      <c r="SN138" s="97">
        <f>Seniori!SN72</f>
        <v>0</v>
      </c>
      <c r="SO138" s="97">
        <f>Seniori!SO72</f>
        <v>0</v>
      </c>
      <c r="SP138" s="97">
        <f>Seniori!SP72</f>
        <v>0</v>
      </c>
      <c r="SQ138" s="97">
        <f>Seniori!SQ72</f>
        <v>0</v>
      </c>
      <c r="SR138" s="97">
        <f>Seniori!SR72</f>
        <v>0</v>
      </c>
      <c r="SS138" s="97">
        <f>Seniori!SS72</f>
        <v>0</v>
      </c>
      <c r="ST138" s="97">
        <f>Seniori!ST72</f>
        <v>0</v>
      </c>
      <c r="SU138" s="97">
        <f>Seniori!SU72</f>
        <v>0</v>
      </c>
      <c r="SV138" s="97">
        <f>Seniori!SV72</f>
        <v>0</v>
      </c>
      <c r="SW138" s="97">
        <f>Seniori!SW72</f>
        <v>0</v>
      </c>
      <c r="SX138" s="97">
        <f>Seniori!SX72</f>
        <v>0</v>
      </c>
      <c r="SY138" s="97">
        <f>Seniori!SY72</f>
        <v>0</v>
      </c>
      <c r="SZ138" s="97">
        <f>Seniori!SZ72</f>
        <v>0</v>
      </c>
      <c r="TA138" s="97">
        <f>Seniori!TA72</f>
        <v>0</v>
      </c>
      <c r="TB138" s="97">
        <f>Seniori!TB72</f>
        <v>0</v>
      </c>
    </row>
    <row r="139" spans="1:522" s="1" customFormat="1" ht="18" customHeight="1" x14ac:dyDescent="0.2">
      <c r="A139" s="12"/>
      <c r="B139" s="11"/>
      <c r="E139" s="4" t="s">
        <v>328</v>
      </c>
      <c r="F139" s="1">
        <v>9965</v>
      </c>
      <c r="G139" s="9" t="s">
        <v>98</v>
      </c>
      <c r="H139" s="4"/>
      <c r="I139" s="1">
        <f t="shared" si="18"/>
        <v>0</v>
      </c>
      <c r="J139" s="12">
        <f>Tabuľka4[[#This Row],[Stĺpec9]]</f>
        <v>0</v>
      </c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97"/>
      <c r="EP139" s="97"/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97"/>
      <c r="HM139" s="97"/>
      <c r="HN139" s="97"/>
      <c r="HO139" s="97"/>
      <c r="HP139" s="97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  <c r="IN139" s="97"/>
      <c r="IO139" s="97"/>
      <c r="IP139" s="97"/>
      <c r="IQ139" s="97"/>
      <c r="IR139" s="97"/>
      <c r="IS139" s="97"/>
      <c r="IT139" s="97"/>
      <c r="IU139" s="97"/>
      <c r="IV139" s="97"/>
      <c r="IW139" s="97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  <c r="JK139" s="102" t="s">
        <v>516</v>
      </c>
      <c r="JL139" s="97"/>
      <c r="JM139" s="97"/>
      <c r="JN139" s="97"/>
      <c r="JO139" s="97"/>
      <c r="JP139" s="97"/>
      <c r="JQ139" s="97"/>
      <c r="JR139" s="97"/>
      <c r="JS139" s="97"/>
      <c r="JT139" s="97"/>
      <c r="JU139" s="97"/>
      <c r="JV139" s="97"/>
      <c r="JW139" s="97"/>
      <c r="JX139" s="97"/>
      <c r="JY139" s="97"/>
      <c r="JZ139" s="97"/>
      <c r="KA139" s="97"/>
      <c r="KB139" s="97"/>
      <c r="KC139" s="97"/>
      <c r="KD139" s="97"/>
      <c r="KE139" s="97"/>
      <c r="KF139" s="97"/>
      <c r="KG139" s="97"/>
      <c r="KH139" s="97"/>
      <c r="KI139" s="97"/>
      <c r="KJ139" s="97"/>
      <c r="KK139" s="97"/>
      <c r="KL139" s="97"/>
      <c r="KM139" s="97"/>
      <c r="KN139" s="97"/>
      <c r="KO139" s="97"/>
      <c r="KP139" s="97"/>
      <c r="KQ139" s="97"/>
      <c r="KR139" s="97"/>
      <c r="KS139" s="97"/>
      <c r="KT139" s="97"/>
      <c r="KU139" s="97"/>
      <c r="KV139" s="97"/>
      <c r="KW139" s="97"/>
      <c r="KX139" s="97"/>
      <c r="KY139" s="97"/>
      <c r="KZ139" s="97"/>
      <c r="LA139" s="97"/>
      <c r="LB139" s="97"/>
      <c r="LC139" s="97"/>
      <c r="LD139" s="97"/>
      <c r="LE139" s="97"/>
      <c r="LF139" s="97"/>
      <c r="LG139" s="97"/>
      <c r="LH139" s="97"/>
      <c r="LI139" s="97"/>
      <c r="LJ139" s="97"/>
      <c r="LK139" s="97"/>
      <c r="LL139" s="97"/>
      <c r="LM139" s="97"/>
      <c r="LN139" s="97"/>
      <c r="LO139" s="97"/>
      <c r="LP139" s="97"/>
      <c r="LQ139" s="97"/>
      <c r="LR139" s="97"/>
      <c r="LS139" s="97"/>
      <c r="LT139" s="97"/>
      <c r="LU139" s="97"/>
      <c r="LV139" s="64"/>
      <c r="LW139" s="64"/>
      <c r="LX139" s="64"/>
      <c r="LY139" s="64"/>
      <c r="LZ139" s="64"/>
      <c r="MA139" s="64"/>
      <c r="MB139" s="64"/>
      <c r="MC139" s="64"/>
      <c r="MD139" s="64"/>
      <c r="ME139" s="64"/>
      <c r="MF139" s="64"/>
      <c r="MG139" s="64"/>
      <c r="MH139" s="64"/>
      <c r="MI139" s="64"/>
      <c r="MJ139" s="64"/>
      <c r="MK139" s="64"/>
      <c r="ML139" s="64"/>
      <c r="MM139" s="64"/>
      <c r="MN139" s="64"/>
      <c r="MO139" s="64"/>
      <c r="MP139" s="64"/>
      <c r="MQ139" s="64"/>
      <c r="MR139" s="64"/>
      <c r="MS139" s="64"/>
      <c r="MT139" s="64"/>
      <c r="MU139" s="64"/>
      <c r="MV139" s="64"/>
      <c r="MW139" s="64"/>
      <c r="MX139" s="64"/>
      <c r="MY139" s="64"/>
      <c r="MZ139" s="64"/>
      <c r="NA139" s="64"/>
      <c r="NB139" s="64"/>
      <c r="NC139" s="64"/>
      <c r="ND139" s="64"/>
      <c r="NE139" s="64"/>
      <c r="NF139" s="64"/>
      <c r="NG139" s="64"/>
      <c r="NH139" s="64"/>
      <c r="NI139" s="64"/>
      <c r="NJ139" s="64"/>
      <c r="NK139" s="64"/>
      <c r="NL139" s="64"/>
      <c r="NM139" s="64"/>
      <c r="NN139" s="64"/>
      <c r="NO139" s="64"/>
      <c r="NP139" s="64"/>
      <c r="NQ139" s="64"/>
      <c r="NR139" s="64"/>
      <c r="NS139" s="64"/>
      <c r="NT139" s="64"/>
      <c r="NU139" s="64"/>
      <c r="NV139" s="64"/>
      <c r="NW139" s="64"/>
      <c r="NX139" s="64"/>
      <c r="NY139" s="64"/>
      <c r="NZ139" s="64"/>
      <c r="OA139" s="64"/>
      <c r="OB139" s="64"/>
      <c r="OC139" s="64"/>
      <c r="OD139" s="64"/>
      <c r="OE139" s="64"/>
      <c r="OF139" s="64"/>
      <c r="OG139" s="64"/>
      <c r="OH139" s="64"/>
      <c r="OI139" s="64"/>
      <c r="OJ139" s="64"/>
      <c r="OK139" s="64"/>
      <c r="OL139" s="64"/>
      <c r="OM139" s="64"/>
      <c r="ON139" s="64"/>
      <c r="OO139" s="64"/>
      <c r="OP139" s="64"/>
      <c r="OQ139" s="64"/>
      <c r="OR139" s="64"/>
      <c r="OS139" s="64"/>
      <c r="OT139" s="64"/>
      <c r="OU139" s="64"/>
      <c r="OV139" s="64"/>
      <c r="OW139" s="64"/>
      <c r="OX139" s="64"/>
      <c r="OY139" s="64"/>
      <c r="OZ139" s="64"/>
      <c r="PA139" s="64"/>
      <c r="PB139" s="64"/>
      <c r="PC139" s="64"/>
      <c r="PD139" s="64"/>
      <c r="PE139" s="64"/>
      <c r="PF139" s="64"/>
      <c r="PG139" s="64"/>
      <c r="PH139" s="64"/>
      <c r="PI139" s="64"/>
      <c r="PJ139" s="64"/>
      <c r="PK139" s="64"/>
      <c r="PL139" s="64"/>
      <c r="PM139" s="64"/>
      <c r="PN139" s="64"/>
      <c r="PO139" s="64"/>
      <c r="PP139" s="64"/>
      <c r="PQ139" s="64"/>
      <c r="PR139" s="64"/>
      <c r="PS139" s="64"/>
      <c r="PT139" s="64"/>
      <c r="PU139" s="64"/>
      <c r="PV139" s="64"/>
      <c r="PW139" s="64"/>
      <c r="PX139" s="64"/>
      <c r="PY139" s="64"/>
      <c r="PZ139" s="64"/>
      <c r="QA139" s="64"/>
      <c r="QB139" s="64"/>
      <c r="QC139" s="64"/>
      <c r="QD139" s="64"/>
      <c r="QE139" s="64"/>
      <c r="QF139" s="64"/>
      <c r="QG139" s="64"/>
      <c r="QH139" s="64"/>
      <c r="QI139" s="64"/>
      <c r="QJ139" s="64"/>
      <c r="QK139" s="64"/>
      <c r="QL139" s="64"/>
      <c r="QM139" s="64"/>
      <c r="QN139" s="64"/>
      <c r="QO139" s="64"/>
      <c r="QP139" s="64"/>
      <c r="QQ139" s="64"/>
      <c r="QR139" s="64"/>
      <c r="QS139" s="64"/>
      <c r="QT139" s="64"/>
      <c r="QU139" s="64"/>
      <c r="QV139" s="64"/>
      <c r="QW139" s="64"/>
      <c r="QX139" s="64"/>
      <c r="QY139" s="64"/>
      <c r="QZ139" s="64"/>
      <c r="RA139" s="64"/>
      <c r="RB139" s="64"/>
      <c r="RC139" s="64"/>
      <c r="RD139" s="64"/>
      <c r="RE139" s="64"/>
      <c r="RF139" s="64"/>
      <c r="RG139" s="64"/>
      <c r="RH139" s="64"/>
      <c r="RI139" s="64"/>
      <c r="RJ139" s="97"/>
      <c r="RK139" s="97"/>
      <c r="RL139" s="97"/>
      <c r="RM139" s="97"/>
      <c r="RN139" s="97"/>
      <c r="RO139" s="97"/>
      <c r="RP139" s="97"/>
      <c r="RQ139" s="97"/>
      <c r="RR139" s="97"/>
      <c r="RS139" s="97"/>
      <c r="RT139" s="97"/>
      <c r="RU139" s="97"/>
      <c r="RV139" s="97"/>
      <c r="RW139" s="97"/>
      <c r="RX139" s="97"/>
      <c r="RY139" s="97"/>
      <c r="RZ139" s="97"/>
      <c r="SA139" s="97"/>
      <c r="SB139" s="97"/>
      <c r="SC139" s="97"/>
      <c r="SD139" s="97"/>
      <c r="SE139" s="97"/>
      <c r="SF139" s="97"/>
      <c r="SG139" s="97"/>
      <c r="SH139" s="97"/>
      <c r="SI139" s="97"/>
      <c r="SJ139" s="97"/>
      <c r="SK139" s="97"/>
      <c r="SL139" s="97"/>
      <c r="SM139" s="97"/>
      <c r="SN139" s="97"/>
      <c r="SO139" s="97"/>
      <c r="SP139" s="97"/>
      <c r="SQ139" s="97"/>
      <c r="SR139" s="97"/>
      <c r="SS139" s="97"/>
      <c r="ST139" s="97"/>
      <c r="SU139" s="97"/>
      <c r="SV139" s="97"/>
      <c r="SW139" s="97"/>
      <c r="SX139" s="97"/>
      <c r="SY139" s="97"/>
      <c r="SZ139" s="97"/>
      <c r="TA139" s="97"/>
      <c r="TB139" s="97"/>
    </row>
    <row r="140" spans="1:522" s="1" customFormat="1" ht="18" customHeight="1" x14ac:dyDescent="0.2">
      <c r="A140" s="12"/>
      <c r="B140" s="11" t="s">
        <v>173</v>
      </c>
      <c r="C140" s="1">
        <v>12188</v>
      </c>
      <c r="D140" s="1">
        <v>2010</v>
      </c>
      <c r="E140" s="4" t="s">
        <v>69</v>
      </c>
      <c r="F140" s="1">
        <v>7124</v>
      </c>
      <c r="G140" s="9" t="s">
        <v>97</v>
      </c>
      <c r="H140" s="4" t="s">
        <v>20</v>
      </c>
      <c r="I140" s="1">
        <f t="shared" si="18"/>
        <v>3</v>
      </c>
      <c r="J140" s="12">
        <f>Tabuľka4[[#This Row],[Stĺpec9]]</f>
        <v>3</v>
      </c>
      <c r="K140" s="97">
        <f>'Mladí jazdci'!K31</f>
        <v>0</v>
      </c>
      <c r="L140" s="97">
        <f>'Mladí jazdci'!L31</f>
        <v>0</v>
      </c>
      <c r="M140" s="97">
        <f>'Mladí jazdci'!M31</f>
        <v>0</v>
      </c>
      <c r="N140" s="97">
        <f>'Mladí jazdci'!N31</f>
        <v>0</v>
      </c>
      <c r="O140" s="97">
        <f>'Mladí jazdci'!O31</f>
        <v>0</v>
      </c>
      <c r="P140" s="97">
        <f>'Mladí jazdci'!P31</f>
        <v>0</v>
      </c>
      <c r="Q140" s="97">
        <f>'Mladí jazdci'!Q31</f>
        <v>0</v>
      </c>
      <c r="R140" s="97">
        <f>'Mladí jazdci'!R31</f>
        <v>0</v>
      </c>
      <c r="S140" s="97">
        <f>'Mladí jazdci'!S31</f>
        <v>0</v>
      </c>
      <c r="T140" s="97">
        <f>'Mladí jazdci'!T31</f>
        <v>0</v>
      </c>
      <c r="U140" s="97">
        <f>'Mladí jazdci'!U31</f>
        <v>0</v>
      </c>
      <c r="V140" s="97">
        <f>'Mladí jazdci'!V31</f>
        <v>0</v>
      </c>
      <c r="W140" s="97">
        <f>'Mladí jazdci'!W31</f>
        <v>0</v>
      </c>
      <c r="X140" s="97">
        <f>'Mladí jazdci'!X31</f>
        <v>0</v>
      </c>
      <c r="Y140" s="97">
        <f>'Mladí jazdci'!Y31</f>
        <v>0</v>
      </c>
      <c r="Z140" s="97">
        <f>'Mladí jazdci'!Z31</f>
        <v>0</v>
      </c>
      <c r="AA140" s="97">
        <f>'Mladí jazdci'!AA31</f>
        <v>0</v>
      </c>
      <c r="AB140" s="97">
        <f>'Mladí jazdci'!AB31</f>
        <v>0</v>
      </c>
      <c r="AC140" s="97">
        <f>'Mladí jazdci'!AC31</f>
        <v>0</v>
      </c>
      <c r="AD140" s="97">
        <f>'Mladí jazdci'!AD31</f>
        <v>0</v>
      </c>
      <c r="AE140" s="97">
        <f>'Mladí jazdci'!AE31</f>
        <v>0</v>
      </c>
      <c r="AF140" s="97">
        <f>'Mladí jazdci'!AF31</f>
        <v>0</v>
      </c>
      <c r="AG140" s="97">
        <f>'Mladí jazdci'!AG31</f>
        <v>0</v>
      </c>
      <c r="AH140" s="97">
        <f>'Mladí jazdci'!AH31</f>
        <v>0</v>
      </c>
      <c r="AI140" s="97">
        <f>'Mladí jazdci'!AI31</f>
        <v>0</v>
      </c>
      <c r="AJ140" s="97">
        <f>'Mladí jazdci'!AJ31</f>
        <v>0</v>
      </c>
      <c r="AK140" s="97">
        <f>'Mladí jazdci'!AK31</f>
        <v>0</v>
      </c>
      <c r="AL140" s="97">
        <f>'Mladí jazdci'!AL31</f>
        <v>0</v>
      </c>
      <c r="AM140" s="97">
        <f>'Mladí jazdci'!AM31</f>
        <v>0</v>
      </c>
      <c r="AN140" s="97">
        <f>'Mladí jazdci'!AN31</f>
        <v>0</v>
      </c>
      <c r="AO140" s="97">
        <f>'Mladí jazdci'!AO31</f>
        <v>0</v>
      </c>
      <c r="AP140" s="97">
        <f>'Mladí jazdci'!AP31</f>
        <v>0</v>
      </c>
      <c r="AQ140" s="97">
        <f>'Mladí jazdci'!AQ31</f>
        <v>0</v>
      </c>
      <c r="AR140" s="97">
        <f>'Mladí jazdci'!AR31</f>
        <v>0</v>
      </c>
      <c r="AS140" s="97">
        <f>'Mladí jazdci'!AS31</f>
        <v>0</v>
      </c>
      <c r="AT140" s="97">
        <f>'Mladí jazdci'!AT31</f>
        <v>0</v>
      </c>
      <c r="AU140" s="97">
        <f>'Mladí jazdci'!AU31</f>
        <v>0</v>
      </c>
      <c r="AV140" s="97">
        <f>'Mladí jazdci'!AV31</f>
        <v>0</v>
      </c>
      <c r="AW140" s="97">
        <f>'Mladí jazdci'!AW31</f>
        <v>0</v>
      </c>
      <c r="AX140" s="97">
        <f>'Mladí jazdci'!AX31</f>
        <v>0</v>
      </c>
      <c r="AY140" s="97">
        <f>'Mladí jazdci'!AY31</f>
        <v>0</v>
      </c>
      <c r="AZ140" s="97">
        <f>'Mladí jazdci'!AZ31</f>
        <v>0</v>
      </c>
      <c r="BA140" s="97">
        <f>'Mladí jazdci'!BA31</f>
        <v>0</v>
      </c>
      <c r="BB140" s="97">
        <f>'Mladí jazdci'!BB31</f>
        <v>0</v>
      </c>
      <c r="BC140" s="97">
        <f>'Mladí jazdci'!BC31</f>
        <v>0</v>
      </c>
      <c r="BD140" s="97">
        <f>'Mladí jazdci'!BD31</f>
        <v>0</v>
      </c>
      <c r="BE140" s="97">
        <f>'Mladí jazdci'!BE31</f>
        <v>0</v>
      </c>
      <c r="BF140" s="97">
        <f>'Mladí jazdci'!BF31</f>
        <v>0</v>
      </c>
      <c r="BG140" s="97">
        <f>'Mladí jazdci'!BG31</f>
        <v>0</v>
      </c>
      <c r="BH140" s="97">
        <f>'Mladí jazdci'!BH31</f>
        <v>0</v>
      </c>
      <c r="BI140" s="97">
        <f>'Mladí jazdci'!BI31</f>
        <v>0</v>
      </c>
      <c r="BJ140" s="97">
        <f>'Mladí jazdci'!BJ31</f>
        <v>0</v>
      </c>
      <c r="BK140" s="97">
        <f>'Mladí jazdci'!BK31</f>
        <v>0</v>
      </c>
      <c r="BL140" s="97">
        <f>'Mladí jazdci'!BL31</f>
        <v>0</v>
      </c>
      <c r="BM140" s="97">
        <f>'Mladí jazdci'!BM31</f>
        <v>0</v>
      </c>
      <c r="BN140" s="97">
        <f>'Mladí jazdci'!BN31</f>
        <v>0</v>
      </c>
      <c r="BO140" s="97">
        <f>'Mladí jazdci'!BO31</f>
        <v>0</v>
      </c>
      <c r="BP140" s="97">
        <f>'Mladí jazdci'!BP31</f>
        <v>0</v>
      </c>
      <c r="BQ140" s="97">
        <f>'Mladí jazdci'!BQ31</f>
        <v>0</v>
      </c>
      <c r="BR140" s="97">
        <f>'Mladí jazdci'!BR31</f>
        <v>0</v>
      </c>
      <c r="BS140" s="97">
        <f>'Mladí jazdci'!BS31</f>
        <v>0</v>
      </c>
      <c r="BT140" s="97">
        <f>'Mladí jazdci'!BT31</f>
        <v>0</v>
      </c>
      <c r="BU140" s="97">
        <f>'Mladí jazdci'!BU31</f>
        <v>0</v>
      </c>
      <c r="BV140" s="97">
        <f>'Mladí jazdci'!BV31</f>
        <v>0</v>
      </c>
      <c r="BW140" s="97">
        <f>'Mladí jazdci'!BW31</f>
        <v>0</v>
      </c>
      <c r="BX140" s="97">
        <f>'Mladí jazdci'!BX31</f>
        <v>0</v>
      </c>
      <c r="BY140" s="97">
        <f>'Mladí jazdci'!BY31</f>
        <v>0</v>
      </c>
      <c r="BZ140" s="97">
        <f>'Mladí jazdci'!BZ31</f>
        <v>0</v>
      </c>
      <c r="CA140" s="97">
        <f>'Mladí jazdci'!CA31</f>
        <v>0</v>
      </c>
      <c r="CB140" s="97">
        <f>'Mladí jazdci'!CB31</f>
        <v>0</v>
      </c>
      <c r="CC140" s="97">
        <f>'Mladí jazdci'!CC31</f>
        <v>0</v>
      </c>
      <c r="CD140" s="97">
        <f>'Mladí jazdci'!CD31</f>
        <v>0</v>
      </c>
      <c r="CE140" s="97">
        <f>'Mladí jazdci'!CE31</f>
        <v>0</v>
      </c>
      <c r="CF140" s="97">
        <f>'Mladí jazdci'!CF31</f>
        <v>0</v>
      </c>
      <c r="CG140" s="97">
        <f>'Mladí jazdci'!CG31</f>
        <v>0</v>
      </c>
      <c r="CH140" s="97">
        <f>'Mladí jazdci'!CH31</f>
        <v>0</v>
      </c>
      <c r="CI140" s="97">
        <f>'Mladí jazdci'!CI31</f>
        <v>0</v>
      </c>
      <c r="CJ140" s="97">
        <f>'Mladí jazdci'!CJ31</f>
        <v>0</v>
      </c>
      <c r="CK140" s="97">
        <f>'Mladí jazdci'!CK31</f>
        <v>0</v>
      </c>
      <c r="CL140" s="97">
        <f>'Mladí jazdci'!CL31</f>
        <v>0</v>
      </c>
      <c r="CM140" s="97">
        <f>'Mladí jazdci'!CM31</f>
        <v>0</v>
      </c>
      <c r="CN140" s="97">
        <f>'Mladí jazdci'!CN31</f>
        <v>0</v>
      </c>
      <c r="CO140" s="97">
        <f>'Mladí jazdci'!CO31</f>
        <v>0</v>
      </c>
      <c r="CP140" s="97">
        <f>'Mladí jazdci'!CP31</f>
        <v>0</v>
      </c>
      <c r="CQ140" s="97">
        <f>'Mladí jazdci'!CQ31</f>
        <v>0</v>
      </c>
      <c r="CR140" s="97">
        <f>'Mladí jazdci'!CR31</f>
        <v>0</v>
      </c>
      <c r="CS140" s="97">
        <f>'Mladí jazdci'!CS31</f>
        <v>0</v>
      </c>
      <c r="CT140" s="97">
        <f>'Mladí jazdci'!CT31</f>
        <v>0</v>
      </c>
      <c r="CU140" s="97">
        <f>'Mladí jazdci'!CU31</f>
        <v>0</v>
      </c>
      <c r="CV140" s="97">
        <f>'Mladí jazdci'!CV31</f>
        <v>0</v>
      </c>
      <c r="CW140" s="97">
        <f>'Mladí jazdci'!CW31</f>
        <v>0</v>
      </c>
      <c r="CX140" s="97">
        <f>'Mladí jazdci'!CX31</f>
        <v>0</v>
      </c>
      <c r="CY140" s="97">
        <f>'Mladí jazdci'!CY31</f>
        <v>0</v>
      </c>
      <c r="CZ140" s="97">
        <f>'Mladí jazdci'!CZ31</f>
        <v>0</v>
      </c>
      <c r="DA140" s="97">
        <f>'Mladí jazdci'!DA31</f>
        <v>0</v>
      </c>
      <c r="DB140" s="97">
        <f>'Mladí jazdci'!DB31</f>
        <v>0</v>
      </c>
      <c r="DC140" s="97">
        <f>'Mladí jazdci'!DC31</f>
        <v>0</v>
      </c>
      <c r="DD140" s="97">
        <f>'Mladí jazdci'!DD31</f>
        <v>0</v>
      </c>
      <c r="DE140" s="97">
        <f>'Mladí jazdci'!DE31</f>
        <v>0</v>
      </c>
      <c r="DF140" s="97">
        <f>'Mladí jazdci'!DF31</f>
        <v>0</v>
      </c>
      <c r="DG140" s="97">
        <f>'Mladí jazdci'!DG31</f>
        <v>0</v>
      </c>
      <c r="DH140" s="97">
        <f>'Mladí jazdci'!DH31</f>
        <v>0</v>
      </c>
      <c r="DI140" s="97">
        <f>'Mladí jazdci'!DI31</f>
        <v>0</v>
      </c>
      <c r="DJ140" s="97">
        <f>'Mladí jazdci'!DJ31</f>
        <v>0</v>
      </c>
      <c r="DK140" s="97">
        <f>'Mladí jazdci'!DK31</f>
        <v>0</v>
      </c>
      <c r="DL140" s="97">
        <f>'Mladí jazdci'!DL31</f>
        <v>0</v>
      </c>
      <c r="DM140" s="97">
        <f>'Mladí jazdci'!DM31</f>
        <v>0</v>
      </c>
      <c r="DN140" s="97">
        <f>'Mladí jazdci'!DN31</f>
        <v>0</v>
      </c>
      <c r="DO140" s="97">
        <f>'Mladí jazdci'!DO31</f>
        <v>0</v>
      </c>
      <c r="DP140" s="97">
        <f>'Mladí jazdci'!DP31</f>
        <v>0</v>
      </c>
      <c r="DQ140" s="97">
        <f>'Mladí jazdci'!DQ31</f>
        <v>0</v>
      </c>
      <c r="DR140" s="97">
        <f>'Mladí jazdci'!DR31</f>
        <v>0</v>
      </c>
      <c r="DS140" s="97">
        <f>'Mladí jazdci'!DS31</f>
        <v>0</v>
      </c>
      <c r="DT140" s="97">
        <f>'Mladí jazdci'!DT31</f>
        <v>0</v>
      </c>
      <c r="DU140" s="97">
        <f>'Mladí jazdci'!DU31</f>
        <v>0</v>
      </c>
      <c r="DV140" s="97">
        <f>'Mladí jazdci'!DV31</f>
        <v>0</v>
      </c>
      <c r="DW140" s="97">
        <f>'Mladí jazdci'!DW31</f>
        <v>0</v>
      </c>
      <c r="DX140" s="97">
        <f>'Mladí jazdci'!DX31</f>
        <v>0</v>
      </c>
      <c r="DY140" s="97">
        <f>'Mladí jazdci'!DY31</f>
        <v>0</v>
      </c>
      <c r="DZ140" s="97">
        <f>'Mladí jazdci'!DZ31</f>
        <v>0</v>
      </c>
      <c r="EA140" s="97">
        <f>'Mladí jazdci'!EA31</f>
        <v>0</v>
      </c>
      <c r="EB140" s="97">
        <f>'Mladí jazdci'!EB31</f>
        <v>0</v>
      </c>
      <c r="EC140" s="97">
        <f>'Mladí jazdci'!EC31</f>
        <v>0</v>
      </c>
      <c r="ED140" s="97">
        <f>'Mladí jazdci'!ED31</f>
        <v>0</v>
      </c>
      <c r="EE140" s="97">
        <f>'Mladí jazdci'!EE31</f>
        <v>0</v>
      </c>
      <c r="EF140" s="97">
        <f>'Mladí jazdci'!EF31</f>
        <v>0</v>
      </c>
      <c r="EG140" s="97">
        <f>'Mladí jazdci'!EG31</f>
        <v>0</v>
      </c>
      <c r="EH140" s="97">
        <f>'Mladí jazdci'!EH31</f>
        <v>0</v>
      </c>
      <c r="EI140" s="97">
        <f>'Mladí jazdci'!EI31</f>
        <v>0</v>
      </c>
      <c r="EJ140" s="97">
        <f>'Mladí jazdci'!EJ31</f>
        <v>0</v>
      </c>
      <c r="EK140" s="97">
        <f>'Mladí jazdci'!EK31</f>
        <v>0</v>
      </c>
      <c r="EL140" s="97">
        <f>'Mladí jazdci'!EL31</f>
        <v>0</v>
      </c>
      <c r="EM140" s="97">
        <f>'Mladí jazdci'!EM31</f>
        <v>0</v>
      </c>
      <c r="EN140" s="97">
        <f>'Mladí jazdci'!EN31</f>
        <v>0</v>
      </c>
      <c r="EO140" s="97">
        <f>'Mladí jazdci'!EO31</f>
        <v>0</v>
      </c>
      <c r="EP140" s="97">
        <f>'Mladí jazdci'!EP31</f>
        <v>0</v>
      </c>
      <c r="EQ140" s="97">
        <f>'Mladí jazdci'!EQ31</f>
        <v>0</v>
      </c>
      <c r="ER140" s="97">
        <f>'Mladí jazdci'!ER31</f>
        <v>0</v>
      </c>
      <c r="ES140" s="97">
        <f>'Mladí jazdci'!ES31</f>
        <v>0</v>
      </c>
      <c r="ET140" s="97">
        <f>'Mladí jazdci'!ET31</f>
        <v>0</v>
      </c>
      <c r="EU140" s="97">
        <f>'Mladí jazdci'!EU31</f>
        <v>0</v>
      </c>
      <c r="EV140" s="97">
        <f>'Mladí jazdci'!EV31</f>
        <v>0</v>
      </c>
      <c r="EW140" s="97">
        <f>'Mladí jazdci'!EW31</f>
        <v>0</v>
      </c>
      <c r="EX140" s="97">
        <f>'Mladí jazdci'!EX31</f>
        <v>0</v>
      </c>
      <c r="EY140" s="97">
        <f>'Mladí jazdci'!EY31</f>
        <v>0</v>
      </c>
      <c r="EZ140" s="97">
        <f>'Mladí jazdci'!EZ31</f>
        <v>0</v>
      </c>
      <c r="FA140" s="97">
        <f>'Mladí jazdci'!FA31</f>
        <v>0</v>
      </c>
      <c r="FB140" s="97">
        <f>'Mladí jazdci'!FB31</f>
        <v>0</v>
      </c>
      <c r="FC140" s="97">
        <f>'Mladí jazdci'!FC31</f>
        <v>0</v>
      </c>
      <c r="FD140" s="97">
        <f>'Mladí jazdci'!FD31</f>
        <v>0</v>
      </c>
      <c r="FE140" s="97">
        <f>'Mladí jazdci'!FE31</f>
        <v>0</v>
      </c>
      <c r="FF140" s="97">
        <f>'Mladí jazdci'!FF31</f>
        <v>0</v>
      </c>
      <c r="FG140" s="97">
        <f>'Mladí jazdci'!FG31</f>
        <v>0</v>
      </c>
      <c r="FH140" s="97">
        <f>'Mladí jazdci'!FH31</f>
        <v>0</v>
      </c>
      <c r="FI140" s="97">
        <f>'Mladí jazdci'!FI31</f>
        <v>0</v>
      </c>
      <c r="FJ140" s="97">
        <f>'Mladí jazdci'!FJ31</f>
        <v>0</v>
      </c>
      <c r="FK140" s="97">
        <f>'Mladí jazdci'!FK31</f>
        <v>0</v>
      </c>
      <c r="FL140" s="97">
        <f>'Mladí jazdci'!FL31</f>
        <v>0</v>
      </c>
      <c r="FM140" s="97">
        <f>'Mladí jazdci'!FM31</f>
        <v>0</v>
      </c>
      <c r="FN140" s="97">
        <f>'Mladí jazdci'!FN31</f>
        <v>0</v>
      </c>
      <c r="FO140" s="97">
        <f>'Mladí jazdci'!FO31</f>
        <v>0</v>
      </c>
      <c r="FP140" s="97">
        <f>'Mladí jazdci'!FP31</f>
        <v>0</v>
      </c>
      <c r="FQ140" s="97">
        <f>'Mladí jazdci'!FQ31</f>
        <v>0</v>
      </c>
      <c r="FR140" s="97">
        <f>'Mladí jazdci'!FR31</f>
        <v>0</v>
      </c>
      <c r="FS140" s="97">
        <f>'Mladí jazdci'!FS31</f>
        <v>0</v>
      </c>
      <c r="FT140" s="97">
        <f>'Mladí jazdci'!FT31</f>
        <v>0</v>
      </c>
      <c r="FU140" s="97">
        <f>'Mladí jazdci'!FU31</f>
        <v>0</v>
      </c>
      <c r="FV140" s="97">
        <f>'Mladí jazdci'!FV31</f>
        <v>0</v>
      </c>
      <c r="FW140" s="97">
        <f>'Mladí jazdci'!FW31</f>
        <v>0</v>
      </c>
      <c r="FX140" s="97">
        <f>'Mladí jazdci'!FX31</f>
        <v>0</v>
      </c>
      <c r="FY140" s="97">
        <f>'Mladí jazdci'!FY31</f>
        <v>0</v>
      </c>
      <c r="FZ140" s="97">
        <f>'Mladí jazdci'!FZ31</f>
        <v>0</v>
      </c>
      <c r="GA140" s="97">
        <f>'Mladí jazdci'!GA31</f>
        <v>0</v>
      </c>
      <c r="GB140" s="97">
        <f>'Mladí jazdci'!GB31</f>
        <v>0</v>
      </c>
      <c r="GC140" s="97">
        <f>'Mladí jazdci'!GC31</f>
        <v>0</v>
      </c>
      <c r="GD140" s="97">
        <f>'Mladí jazdci'!GD31</f>
        <v>0</v>
      </c>
      <c r="GE140" s="97">
        <f>'Mladí jazdci'!GE31</f>
        <v>0</v>
      </c>
      <c r="GF140" s="97">
        <f>'Mladí jazdci'!GF31</f>
        <v>0</v>
      </c>
      <c r="GG140" s="97">
        <f>'Mladí jazdci'!GG31</f>
        <v>0</v>
      </c>
      <c r="GH140" s="97">
        <f>'Mladí jazdci'!GH31</f>
        <v>0</v>
      </c>
      <c r="GI140" s="97">
        <f>'Mladí jazdci'!GI31</f>
        <v>0</v>
      </c>
      <c r="GJ140" s="97">
        <f>'Mladí jazdci'!GJ31</f>
        <v>0</v>
      </c>
      <c r="GK140" s="97">
        <f>'Mladí jazdci'!GK31</f>
        <v>0</v>
      </c>
      <c r="GL140" s="97">
        <f>'Mladí jazdci'!GL31</f>
        <v>0</v>
      </c>
      <c r="GM140" s="97">
        <f>'Mladí jazdci'!GM31</f>
        <v>0</v>
      </c>
      <c r="GN140" s="97">
        <f>'Mladí jazdci'!GN31</f>
        <v>0</v>
      </c>
      <c r="GO140" s="97">
        <f>'Mladí jazdci'!GO31</f>
        <v>0</v>
      </c>
      <c r="GP140" s="97">
        <f>'Mladí jazdci'!GP31</f>
        <v>0</v>
      </c>
      <c r="GQ140" s="97">
        <f>'Mladí jazdci'!GQ31</f>
        <v>0</v>
      </c>
      <c r="GR140" s="97">
        <f>'Mladí jazdci'!GR31</f>
        <v>0</v>
      </c>
      <c r="GS140" s="97">
        <f>'Mladí jazdci'!GS31</f>
        <v>0</v>
      </c>
      <c r="GT140" s="97">
        <f>'Mladí jazdci'!GT31</f>
        <v>0</v>
      </c>
      <c r="GU140" s="97">
        <f>'Mladí jazdci'!GU31</f>
        <v>0</v>
      </c>
      <c r="GV140" s="97">
        <f>'Mladí jazdci'!GV31</f>
        <v>0</v>
      </c>
      <c r="GW140" s="97">
        <f>'Mladí jazdci'!GW31</f>
        <v>0</v>
      </c>
      <c r="GX140" s="97">
        <f>'Mladí jazdci'!GX31</f>
        <v>0</v>
      </c>
      <c r="GY140" s="97">
        <f>'Mladí jazdci'!GY31</f>
        <v>0</v>
      </c>
      <c r="GZ140" s="97">
        <f>'Mladí jazdci'!GZ31</f>
        <v>0</v>
      </c>
      <c r="HA140" s="97">
        <f>'Mladí jazdci'!HA31</f>
        <v>0</v>
      </c>
      <c r="HB140" s="97">
        <f>'Mladí jazdci'!HB31</f>
        <v>0</v>
      </c>
      <c r="HC140" s="97">
        <f>'Mladí jazdci'!HC31</f>
        <v>0</v>
      </c>
      <c r="HD140" s="97">
        <f>'Mladí jazdci'!HD31</f>
        <v>0</v>
      </c>
      <c r="HE140" s="97">
        <f>'Mladí jazdci'!HE31</f>
        <v>0</v>
      </c>
      <c r="HF140" s="97">
        <f>'Mladí jazdci'!HF31</f>
        <v>0</v>
      </c>
      <c r="HG140" s="97">
        <f>'Mladí jazdci'!HG31</f>
        <v>0</v>
      </c>
      <c r="HH140" s="97">
        <f>'Mladí jazdci'!HH31</f>
        <v>0</v>
      </c>
      <c r="HI140" s="97">
        <f>'Mladí jazdci'!HI31</f>
        <v>0</v>
      </c>
      <c r="HJ140" s="97">
        <f>'Mladí jazdci'!HJ31</f>
        <v>0</v>
      </c>
      <c r="HK140" s="97">
        <f>'Mladí jazdci'!HK31</f>
        <v>0</v>
      </c>
      <c r="HL140" s="97">
        <f>'Mladí jazdci'!HL31</f>
        <v>0</v>
      </c>
      <c r="HM140" s="97">
        <f>'Mladí jazdci'!HM31</f>
        <v>0</v>
      </c>
      <c r="HN140" s="97">
        <f>'Mladí jazdci'!HN31</f>
        <v>0</v>
      </c>
      <c r="HO140" s="97">
        <f>'Mladí jazdci'!HO31</f>
        <v>0</v>
      </c>
      <c r="HP140" s="97">
        <f>'Mladí jazdci'!HP31</f>
        <v>0</v>
      </c>
      <c r="HQ140" s="97">
        <f>'Mladí jazdci'!HQ31</f>
        <v>0</v>
      </c>
      <c r="HR140" s="97">
        <f>'Mladí jazdci'!HR31</f>
        <v>0</v>
      </c>
      <c r="HS140" s="97">
        <f>'Mladí jazdci'!HS31</f>
        <v>0</v>
      </c>
      <c r="HT140" s="97">
        <f>'Mladí jazdci'!HT31</f>
        <v>0</v>
      </c>
      <c r="HU140" s="97">
        <f>'Mladí jazdci'!HU31</f>
        <v>0</v>
      </c>
      <c r="HV140" s="97">
        <f>'Mladí jazdci'!HV31</f>
        <v>0</v>
      </c>
      <c r="HW140" s="97">
        <f>'Mladí jazdci'!HW31</f>
        <v>0</v>
      </c>
      <c r="HX140" s="97">
        <f>'Mladí jazdci'!HX31</f>
        <v>0</v>
      </c>
      <c r="HY140" s="97">
        <f>'Mladí jazdci'!HY31</f>
        <v>0</v>
      </c>
      <c r="HZ140" s="97">
        <f>'Mladí jazdci'!HZ31</f>
        <v>0</v>
      </c>
      <c r="IA140" s="97">
        <f>'Mladí jazdci'!IA31</f>
        <v>0</v>
      </c>
      <c r="IB140" s="97">
        <f>'Mladí jazdci'!IB31</f>
        <v>0</v>
      </c>
      <c r="IC140" s="97">
        <f>'Mladí jazdci'!IC31</f>
        <v>0</v>
      </c>
      <c r="ID140" s="97">
        <f>'Mladí jazdci'!ID31</f>
        <v>0</v>
      </c>
      <c r="IE140" s="97">
        <f>'Mladí jazdci'!IE31</f>
        <v>0</v>
      </c>
      <c r="IF140" s="97">
        <f>'Mladí jazdci'!IF31</f>
        <v>0</v>
      </c>
      <c r="IG140" s="97">
        <f>'Mladí jazdci'!IG31</f>
        <v>0</v>
      </c>
      <c r="IH140" s="97">
        <f>'Mladí jazdci'!IH31</f>
        <v>0</v>
      </c>
      <c r="II140" s="97">
        <f>'Mladí jazdci'!II31</f>
        <v>0</v>
      </c>
      <c r="IJ140" s="97">
        <f>'Mladí jazdci'!IJ31</f>
        <v>0</v>
      </c>
      <c r="IK140" s="97">
        <f>'Mladí jazdci'!IK31</f>
        <v>0</v>
      </c>
      <c r="IL140" s="97">
        <f>'Mladí jazdci'!IL31</f>
        <v>0</v>
      </c>
      <c r="IM140" s="97">
        <f>'Mladí jazdci'!IM31</f>
        <v>0</v>
      </c>
      <c r="IN140" s="97">
        <f>'Mladí jazdci'!IN31</f>
        <v>0</v>
      </c>
      <c r="IO140" s="97">
        <f>'Mladí jazdci'!IO31</f>
        <v>0</v>
      </c>
      <c r="IP140" s="97">
        <f>'Mladí jazdci'!IP31</f>
        <v>0</v>
      </c>
      <c r="IQ140" s="97">
        <f>'Mladí jazdci'!IQ31</f>
        <v>0</v>
      </c>
      <c r="IR140" s="97">
        <f>'Mladí jazdci'!IR31</f>
        <v>0</v>
      </c>
      <c r="IS140" s="97">
        <f>'Mladí jazdci'!IS31</f>
        <v>0</v>
      </c>
      <c r="IT140" s="97">
        <f>'Mladí jazdci'!IT31</f>
        <v>0</v>
      </c>
      <c r="IU140" s="97">
        <f>'Mladí jazdci'!IU31</f>
        <v>0</v>
      </c>
      <c r="IV140" s="97">
        <f>'Mladí jazdci'!IV31</f>
        <v>0</v>
      </c>
      <c r="IW140" s="97">
        <f>'Mladí jazdci'!IW31</f>
        <v>0</v>
      </c>
      <c r="IX140" s="97">
        <f>'Mladí jazdci'!IX31</f>
        <v>0</v>
      </c>
      <c r="IY140" s="97">
        <f>'Mladí jazdci'!IY31</f>
        <v>0</v>
      </c>
      <c r="IZ140" s="97">
        <f>'Mladí jazdci'!IZ31</f>
        <v>0</v>
      </c>
      <c r="JA140" s="97">
        <f>'Mladí jazdci'!JA31</f>
        <v>0</v>
      </c>
      <c r="JB140" s="97">
        <f>'Mladí jazdci'!JB31</f>
        <v>0</v>
      </c>
      <c r="JC140" s="97">
        <f>'Mladí jazdci'!JC31</f>
        <v>0</v>
      </c>
      <c r="JD140" s="97">
        <f>'Mladí jazdci'!JD31</f>
        <v>0</v>
      </c>
      <c r="JE140" s="97">
        <f>'Mladí jazdci'!JE31</f>
        <v>0</v>
      </c>
      <c r="JF140" s="97">
        <f>'Mladí jazdci'!JF31</f>
        <v>0</v>
      </c>
      <c r="JG140" s="97">
        <f>'Mladí jazdci'!JG31</f>
        <v>0</v>
      </c>
      <c r="JH140" s="97">
        <f>'Mladí jazdci'!JH31</f>
        <v>0</v>
      </c>
      <c r="JI140" s="97">
        <f>'Mladí jazdci'!JI31</f>
        <v>0</v>
      </c>
      <c r="JJ140" s="97">
        <f>'Mladí jazdci'!JJ31</f>
        <v>0</v>
      </c>
      <c r="JK140" s="97">
        <f>'Mladí jazdci'!JK31</f>
        <v>0</v>
      </c>
      <c r="JL140" s="97">
        <f>'Mladí jazdci'!JL31</f>
        <v>0</v>
      </c>
      <c r="JM140" s="97">
        <f>'Mladí jazdci'!JM31</f>
        <v>0</v>
      </c>
      <c r="JN140" s="97">
        <f>'Mladí jazdci'!JN31</f>
        <v>0</v>
      </c>
      <c r="JO140" s="97">
        <f>'Mladí jazdci'!JO31</f>
        <v>0</v>
      </c>
      <c r="JP140" s="97">
        <f>'Mladí jazdci'!JP31</f>
        <v>0</v>
      </c>
      <c r="JQ140" s="97">
        <f>'Mladí jazdci'!JQ31</f>
        <v>0</v>
      </c>
      <c r="JR140" s="97">
        <f>'Mladí jazdci'!JR31</f>
        <v>0</v>
      </c>
      <c r="JS140" s="97">
        <f>'Mladí jazdci'!JS31</f>
        <v>0</v>
      </c>
      <c r="JT140" s="97">
        <f>'Mladí jazdci'!JT31</f>
        <v>0</v>
      </c>
      <c r="JU140" s="97">
        <f>'Mladí jazdci'!JU31</f>
        <v>0</v>
      </c>
      <c r="JV140" s="97">
        <f>'Mladí jazdci'!JV31</f>
        <v>0</v>
      </c>
      <c r="JW140" s="97">
        <f>'Mladí jazdci'!JW31</f>
        <v>0</v>
      </c>
      <c r="JX140" s="97">
        <f>'Mladí jazdci'!JX31</f>
        <v>0</v>
      </c>
      <c r="JY140" s="97">
        <f>'Mladí jazdci'!JY31</f>
        <v>0</v>
      </c>
      <c r="JZ140" s="97">
        <f>'Mladí jazdci'!JZ31</f>
        <v>0</v>
      </c>
      <c r="KA140" s="97">
        <f>'Mladí jazdci'!KA31</f>
        <v>0</v>
      </c>
      <c r="KB140" s="97">
        <f>'Mladí jazdci'!KB31</f>
        <v>0</v>
      </c>
      <c r="KC140" s="97">
        <f>'Mladí jazdci'!KC31</f>
        <v>0</v>
      </c>
      <c r="KD140" s="97">
        <f>'Mladí jazdci'!KD31</f>
        <v>0</v>
      </c>
      <c r="KE140" s="97">
        <f>'Mladí jazdci'!KE31</f>
        <v>0</v>
      </c>
      <c r="KF140" s="97">
        <f>'Mladí jazdci'!KF31</f>
        <v>0</v>
      </c>
      <c r="KG140" s="97">
        <f>'Mladí jazdci'!KG31</f>
        <v>0</v>
      </c>
      <c r="KH140" s="97">
        <f>'Mladí jazdci'!KH31</f>
        <v>0</v>
      </c>
      <c r="KI140" s="97">
        <f>'Mladí jazdci'!KI31</f>
        <v>0</v>
      </c>
      <c r="KJ140" s="97">
        <f>'Mladí jazdci'!KJ31</f>
        <v>0</v>
      </c>
      <c r="KK140" s="97">
        <f>'Mladí jazdci'!KK31</f>
        <v>0</v>
      </c>
      <c r="KL140" s="97">
        <f>'Mladí jazdci'!KL31</f>
        <v>0</v>
      </c>
      <c r="KM140" s="97">
        <f>'Mladí jazdci'!KM31</f>
        <v>0</v>
      </c>
      <c r="KN140" s="97">
        <f>'Mladí jazdci'!KN31</f>
        <v>0</v>
      </c>
      <c r="KO140" s="97">
        <f>'Mladí jazdci'!KO31</f>
        <v>0</v>
      </c>
      <c r="KP140" s="97">
        <f>'Mladí jazdci'!KP31</f>
        <v>0</v>
      </c>
      <c r="KQ140" s="97">
        <f>'Mladí jazdci'!KQ31</f>
        <v>0</v>
      </c>
      <c r="KR140" s="97">
        <f>'Mladí jazdci'!KR31</f>
        <v>0</v>
      </c>
      <c r="KS140" s="97">
        <f>'Mladí jazdci'!KS31</f>
        <v>0</v>
      </c>
      <c r="KT140" s="97">
        <f>'Mladí jazdci'!KT31</f>
        <v>0</v>
      </c>
      <c r="KU140" s="97">
        <f>'Mladí jazdci'!KU31</f>
        <v>0</v>
      </c>
      <c r="KV140" s="97">
        <f>'Mladí jazdci'!KV31</f>
        <v>0</v>
      </c>
      <c r="KW140" s="97">
        <f>'Mladí jazdci'!KW31</f>
        <v>0</v>
      </c>
      <c r="KX140" s="97">
        <f>'Mladí jazdci'!KX31</f>
        <v>0</v>
      </c>
      <c r="KY140" s="97">
        <f>'Mladí jazdci'!KY31</f>
        <v>3</v>
      </c>
      <c r="KZ140" s="97">
        <f>'Mladí jazdci'!KZ31</f>
        <v>0</v>
      </c>
      <c r="LA140" s="97">
        <f>'Mladí jazdci'!LA31</f>
        <v>0</v>
      </c>
      <c r="LB140" s="97">
        <f>'Mladí jazdci'!LB31</f>
        <v>0</v>
      </c>
      <c r="LC140" s="97">
        <f>'Mladí jazdci'!LC31</f>
        <v>0</v>
      </c>
      <c r="LD140" s="97">
        <f>'Mladí jazdci'!LD31</f>
        <v>0</v>
      </c>
      <c r="LE140" s="97">
        <f>'Mladí jazdci'!LE31</f>
        <v>0</v>
      </c>
      <c r="LF140" s="97">
        <f>'Mladí jazdci'!LF31</f>
        <v>0</v>
      </c>
      <c r="LG140" s="97">
        <f>'Mladí jazdci'!LG31</f>
        <v>0</v>
      </c>
      <c r="LH140" s="97">
        <f>'Mladí jazdci'!LH31</f>
        <v>0</v>
      </c>
      <c r="LI140" s="97">
        <f>'Mladí jazdci'!LI31</f>
        <v>0</v>
      </c>
      <c r="LJ140" s="97">
        <f>'Mladí jazdci'!LJ31</f>
        <v>0</v>
      </c>
      <c r="LK140" s="97">
        <f>'Mladí jazdci'!LK31</f>
        <v>0</v>
      </c>
      <c r="LL140" s="97">
        <f>'Mladí jazdci'!LL31</f>
        <v>0</v>
      </c>
      <c r="LM140" s="97">
        <f>'Mladí jazdci'!LM31</f>
        <v>0</v>
      </c>
      <c r="LN140" s="97">
        <f>'Mladí jazdci'!LN31</f>
        <v>0</v>
      </c>
      <c r="LO140" s="97">
        <f>'Mladí jazdci'!LO31</f>
        <v>0</v>
      </c>
      <c r="LP140" s="97">
        <f>'Mladí jazdci'!LP31</f>
        <v>0</v>
      </c>
      <c r="LQ140" s="97">
        <f>'Mladí jazdci'!LQ31</f>
        <v>0</v>
      </c>
      <c r="LR140" s="97">
        <f>'Mladí jazdci'!LR31</f>
        <v>0</v>
      </c>
      <c r="LS140" s="97">
        <f>'Mladí jazdci'!LS31</f>
        <v>0</v>
      </c>
      <c r="LT140" s="97">
        <f>'Mladí jazdci'!LT31</f>
        <v>0</v>
      </c>
      <c r="LU140" s="97">
        <f>'Mladí jazdci'!LU31</f>
        <v>0</v>
      </c>
      <c r="LV140" s="97">
        <f>'Mladí jazdci'!LV31</f>
        <v>0</v>
      </c>
      <c r="LW140" s="97">
        <f>'Mladí jazdci'!LW31</f>
        <v>0</v>
      </c>
      <c r="LX140" s="97">
        <f>'Mladí jazdci'!LX31</f>
        <v>0</v>
      </c>
      <c r="LY140" s="97">
        <f>'Mladí jazdci'!LY31</f>
        <v>0</v>
      </c>
      <c r="LZ140" s="97">
        <f>'Mladí jazdci'!LZ31</f>
        <v>0</v>
      </c>
      <c r="MA140" s="97">
        <f>'Mladí jazdci'!MA31</f>
        <v>0</v>
      </c>
      <c r="MB140" s="97">
        <f>'Mladí jazdci'!MB31</f>
        <v>0</v>
      </c>
      <c r="MC140" s="97">
        <f>'Mladí jazdci'!MC31</f>
        <v>0</v>
      </c>
      <c r="MD140" s="97">
        <f>'Mladí jazdci'!MD31</f>
        <v>0</v>
      </c>
      <c r="ME140" s="97">
        <f>'Mladí jazdci'!ME31</f>
        <v>0</v>
      </c>
      <c r="MF140" s="97">
        <f>'Mladí jazdci'!MF31</f>
        <v>0</v>
      </c>
      <c r="MG140" s="97">
        <f>'Mladí jazdci'!MG31</f>
        <v>0</v>
      </c>
      <c r="MH140" s="97">
        <f>'Mladí jazdci'!MH31</f>
        <v>0</v>
      </c>
      <c r="MI140" s="97">
        <f>'Mladí jazdci'!MI31</f>
        <v>0</v>
      </c>
      <c r="MJ140" s="97">
        <f>'Mladí jazdci'!MJ31</f>
        <v>0</v>
      </c>
      <c r="MK140" s="97">
        <f>'Mladí jazdci'!MK31</f>
        <v>0</v>
      </c>
      <c r="ML140" s="97">
        <f>'Mladí jazdci'!ML31</f>
        <v>0</v>
      </c>
      <c r="MM140" s="97">
        <f>'Mladí jazdci'!MM31</f>
        <v>0</v>
      </c>
      <c r="MN140" s="97">
        <f>'Mladí jazdci'!MN31</f>
        <v>0</v>
      </c>
      <c r="MO140" s="97">
        <f>'Mladí jazdci'!MO31</f>
        <v>0</v>
      </c>
      <c r="MP140" s="97">
        <f>'Mladí jazdci'!MP31</f>
        <v>0</v>
      </c>
      <c r="MQ140" s="97">
        <f>'Mladí jazdci'!MQ31</f>
        <v>0</v>
      </c>
      <c r="MR140" s="97">
        <f>'Mladí jazdci'!MR31</f>
        <v>0</v>
      </c>
      <c r="MS140" s="97">
        <f>'Mladí jazdci'!MS31</f>
        <v>0</v>
      </c>
      <c r="MT140" s="97">
        <f>'Mladí jazdci'!MT31</f>
        <v>0</v>
      </c>
      <c r="MU140" s="97">
        <f>'Mladí jazdci'!MU31</f>
        <v>0</v>
      </c>
      <c r="MV140" s="97">
        <f>'Mladí jazdci'!MV31</f>
        <v>0</v>
      </c>
      <c r="MW140" s="97">
        <f>'Mladí jazdci'!MW31</f>
        <v>0</v>
      </c>
      <c r="MX140" s="97">
        <f>'Mladí jazdci'!MX31</f>
        <v>0</v>
      </c>
      <c r="MY140" s="97">
        <f>'Mladí jazdci'!MY31</f>
        <v>0</v>
      </c>
      <c r="MZ140" s="97">
        <f>'Mladí jazdci'!MZ31</f>
        <v>0</v>
      </c>
      <c r="NA140" s="97">
        <f>'Mladí jazdci'!NA31</f>
        <v>0</v>
      </c>
      <c r="NB140" s="97">
        <f>'Mladí jazdci'!NB31</f>
        <v>0</v>
      </c>
      <c r="NC140" s="97">
        <f>'Mladí jazdci'!NC31</f>
        <v>0</v>
      </c>
      <c r="ND140" s="97">
        <f>'Mladí jazdci'!ND31</f>
        <v>0</v>
      </c>
      <c r="NE140" s="97">
        <f>'Mladí jazdci'!NE31</f>
        <v>0</v>
      </c>
      <c r="NF140" s="97">
        <f>'Mladí jazdci'!NF31</f>
        <v>0</v>
      </c>
      <c r="NG140" s="97">
        <f>'Mladí jazdci'!NG31</f>
        <v>0</v>
      </c>
      <c r="NH140" s="97">
        <f>'Mladí jazdci'!NH31</f>
        <v>0</v>
      </c>
      <c r="NI140" s="97">
        <f>'Mladí jazdci'!NI31</f>
        <v>0</v>
      </c>
      <c r="NJ140" s="97">
        <f>'Mladí jazdci'!NJ31</f>
        <v>0</v>
      </c>
      <c r="NK140" s="97">
        <f>'Mladí jazdci'!NK31</f>
        <v>0</v>
      </c>
      <c r="NL140" s="97">
        <f>'Mladí jazdci'!NL31</f>
        <v>0</v>
      </c>
      <c r="NM140" s="97">
        <f>'Mladí jazdci'!NM31</f>
        <v>0</v>
      </c>
      <c r="NN140" s="97">
        <f>'Mladí jazdci'!NN31</f>
        <v>0</v>
      </c>
      <c r="NO140" s="97">
        <f>'Mladí jazdci'!NO31</f>
        <v>0</v>
      </c>
      <c r="NP140" s="97">
        <f>'Mladí jazdci'!NP31</f>
        <v>0</v>
      </c>
      <c r="NQ140" s="97">
        <f>'Mladí jazdci'!NQ31</f>
        <v>0</v>
      </c>
      <c r="NR140" s="97">
        <f>'Mladí jazdci'!NR31</f>
        <v>0</v>
      </c>
      <c r="NS140" s="97">
        <f>'Mladí jazdci'!NS31</f>
        <v>0</v>
      </c>
      <c r="NT140" s="97">
        <f>'Mladí jazdci'!NT31</f>
        <v>0</v>
      </c>
      <c r="NU140" s="97">
        <f>'Mladí jazdci'!NU31</f>
        <v>0</v>
      </c>
      <c r="NV140" s="97">
        <f>'Mladí jazdci'!NV31</f>
        <v>0</v>
      </c>
      <c r="NW140" s="97">
        <f>'Mladí jazdci'!NW31</f>
        <v>0</v>
      </c>
      <c r="NX140" s="97">
        <f>'Mladí jazdci'!NX31</f>
        <v>0</v>
      </c>
      <c r="NY140" s="97">
        <f>'Mladí jazdci'!NY31</f>
        <v>0</v>
      </c>
      <c r="NZ140" s="97">
        <f>'Mladí jazdci'!NZ31</f>
        <v>0</v>
      </c>
      <c r="OA140" s="97">
        <f>'Mladí jazdci'!OA31</f>
        <v>0</v>
      </c>
      <c r="OB140" s="97">
        <f>'Mladí jazdci'!OB31</f>
        <v>0</v>
      </c>
      <c r="OC140" s="97">
        <f>'Mladí jazdci'!OC31</f>
        <v>0</v>
      </c>
      <c r="OD140" s="97">
        <f>'Mladí jazdci'!OD31</f>
        <v>0</v>
      </c>
      <c r="OE140" s="97">
        <f>'Mladí jazdci'!OE31</f>
        <v>0</v>
      </c>
      <c r="OF140" s="97">
        <f>'Mladí jazdci'!OF31</f>
        <v>0</v>
      </c>
      <c r="OG140" s="97">
        <f>'Mladí jazdci'!OG31</f>
        <v>0</v>
      </c>
      <c r="OH140" s="97">
        <f>'Mladí jazdci'!OH31</f>
        <v>0</v>
      </c>
      <c r="OI140" s="97">
        <f>'Mladí jazdci'!OI31</f>
        <v>0</v>
      </c>
      <c r="OJ140" s="97">
        <f>'Mladí jazdci'!OJ31</f>
        <v>0</v>
      </c>
      <c r="OK140" s="97">
        <f>'Mladí jazdci'!OK31</f>
        <v>0</v>
      </c>
      <c r="OL140" s="97">
        <f>'Mladí jazdci'!OL31</f>
        <v>0</v>
      </c>
      <c r="OM140" s="97">
        <f>'Mladí jazdci'!OM31</f>
        <v>0</v>
      </c>
      <c r="ON140" s="97">
        <f>'Mladí jazdci'!ON31</f>
        <v>0</v>
      </c>
      <c r="OO140" s="97">
        <f>'Mladí jazdci'!OO31</f>
        <v>0</v>
      </c>
      <c r="OP140" s="97">
        <f>'Mladí jazdci'!OP31</f>
        <v>0</v>
      </c>
      <c r="OQ140" s="97">
        <f>'Mladí jazdci'!OQ31</f>
        <v>0</v>
      </c>
      <c r="OR140" s="97">
        <f>'Mladí jazdci'!OR31</f>
        <v>0</v>
      </c>
      <c r="OS140" s="97">
        <f>'Mladí jazdci'!OS31</f>
        <v>0</v>
      </c>
      <c r="OT140" s="97">
        <f>'Mladí jazdci'!OT31</f>
        <v>0</v>
      </c>
      <c r="OU140" s="97">
        <f>'Mladí jazdci'!OU31</f>
        <v>0</v>
      </c>
      <c r="OV140" s="97">
        <f>'Mladí jazdci'!OV31</f>
        <v>0</v>
      </c>
      <c r="OW140" s="97">
        <f>'Mladí jazdci'!OW31</f>
        <v>0</v>
      </c>
      <c r="OX140" s="97">
        <f>'Mladí jazdci'!OX31</f>
        <v>0</v>
      </c>
      <c r="OY140" s="97">
        <f>'Mladí jazdci'!OY31</f>
        <v>0</v>
      </c>
      <c r="OZ140" s="97">
        <f>'Mladí jazdci'!OZ31</f>
        <v>0</v>
      </c>
      <c r="PA140" s="97">
        <f>'Mladí jazdci'!PA31</f>
        <v>0</v>
      </c>
      <c r="PB140" s="97">
        <f>'Mladí jazdci'!PB31</f>
        <v>0</v>
      </c>
      <c r="PC140" s="97">
        <f>'Mladí jazdci'!PC31</f>
        <v>0</v>
      </c>
      <c r="PD140" s="97">
        <f>'Mladí jazdci'!PD31</f>
        <v>0</v>
      </c>
      <c r="PE140" s="97">
        <f>'Mladí jazdci'!PE31</f>
        <v>0</v>
      </c>
      <c r="PF140" s="97">
        <f>'Mladí jazdci'!PF31</f>
        <v>0</v>
      </c>
      <c r="PG140" s="97">
        <f>'Mladí jazdci'!PG31</f>
        <v>0</v>
      </c>
      <c r="PH140" s="97">
        <f>'Mladí jazdci'!PH31</f>
        <v>0</v>
      </c>
      <c r="PI140" s="97">
        <f>'Mladí jazdci'!PI31</f>
        <v>0</v>
      </c>
      <c r="PJ140" s="97">
        <f>'Mladí jazdci'!PJ31</f>
        <v>0</v>
      </c>
      <c r="PK140" s="97">
        <f>'Mladí jazdci'!PK31</f>
        <v>0</v>
      </c>
      <c r="PL140" s="97">
        <f>'Mladí jazdci'!PL31</f>
        <v>0</v>
      </c>
      <c r="PM140" s="97">
        <f>'Mladí jazdci'!PM31</f>
        <v>0</v>
      </c>
      <c r="PN140" s="97">
        <f>'Mladí jazdci'!PN31</f>
        <v>0</v>
      </c>
      <c r="PO140" s="97">
        <f>'Mladí jazdci'!PO31</f>
        <v>0</v>
      </c>
      <c r="PP140" s="97">
        <f>'Mladí jazdci'!PP31</f>
        <v>0</v>
      </c>
      <c r="PQ140" s="97">
        <f>'Mladí jazdci'!PQ31</f>
        <v>0</v>
      </c>
      <c r="PR140" s="97">
        <f>'Mladí jazdci'!PR31</f>
        <v>0</v>
      </c>
      <c r="PS140" s="97">
        <f>'Mladí jazdci'!PS31</f>
        <v>0</v>
      </c>
      <c r="PT140" s="97">
        <f>'Mladí jazdci'!PT31</f>
        <v>0</v>
      </c>
      <c r="PU140" s="97">
        <f>'Mladí jazdci'!PU31</f>
        <v>0</v>
      </c>
      <c r="PV140" s="97">
        <f>'Mladí jazdci'!PV31</f>
        <v>0</v>
      </c>
      <c r="PW140" s="97">
        <f>'Mladí jazdci'!PW31</f>
        <v>0</v>
      </c>
      <c r="PX140" s="97">
        <f>'Mladí jazdci'!PX31</f>
        <v>0</v>
      </c>
      <c r="PY140" s="97">
        <f>'Mladí jazdci'!PY31</f>
        <v>0</v>
      </c>
      <c r="PZ140" s="97">
        <f>'Mladí jazdci'!PZ31</f>
        <v>0</v>
      </c>
      <c r="QA140" s="97">
        <f>'Mladí jazdci'!QA31</f>
        <v>0</v>
      </c>
      <c r="QB140" s="97">
        <f>'Mladí jazdci'!QB31</f>
        <v>0</v>
      </c>
      <c r="QC140" s="97">
        <f>'Mladí jazdci'!QC31</f>
        <v>0</v>
      </c>
      <c r="QD140" s="97">
        <f>'Mladí jazdci'!QD31</f>
        <v>0</v>
      </c>
      <c r="QE140" s="97">
        <f>'Mladí jazdci'!QE31</f>
        <v>0</v>
      </c>
      <c r="QF140" s="97">
        <f>'Mladí jazdci'!QF31</f>
        <v>0</v>
      </c>
      <c r="QG140" s="97">
        <f>'Mladí jazdci'!QG31</f>
        <v>0</v>
      </c>
      <c r="QH140" s="97">
        <f>'Mladí jazdci'!QH31</f>
        <v>0</v>
      </c>
      <c r="QI140" s="97">
        <f>'Mladí jazdci'!QI31</f>
        <v>0</v>
      </c>
      <c r="QJ140" s="97">
        <f>'Mladí jazdci'!QJ31</f>
        <v>0</v>
      </c>
      <c r="QK140" s="97">
        <f>'Mladí jazdci'!QK31</f>
        <v>0</v>
      </c>
      <c r="QL140" s="97">
        <f>'Mladí jazdci'!QL31</f>
        <v>0</v>
      </c>
      <c r="QM140" s="97">
        <f>'Mladí jazdci'!QM31</f>
        <v>0</v>
      </c>
      <c r="QN140" s="97">
        <f>'Mladí jazdci'!QN31</f>
        <v>0</v>
      </c>
      <c r="QO140" s="97">
        <f>'Mladí jazdci'!QO31</f>
        <v>0</v>
      </c>
      <c r="QP140" s="97">
        <f>'Mladí jazdci'!QP31</f>
        <v>0</v>
      </c>
      <c r="QQ140" s="97">
        <f>'Mladí jazdci'!QQ31</f>
        <v>0</v>
      </c>
      <c r="QR140" s="97">
        <f>'Mladí jazdci'!QR31</f>
        <v>0</v>
      </c>
      <c r="QS140" s="97">
        <f>'Mladí jazdci'!QS31</f>
        <v>0</v>
      </c>
      <c r="QT140" s="97">
        <f>'Mladí jazdci'!QT31</f>
        <v>0</v>
      </c>
      <c r="QU140" s="97">
        <f>'Mladí jazdci'!QU31</f>
        <v>0</v>
      </c>
      <c r="QV140" s="97">
        <f>'Mladí jazdci'!QV31</f>
        <v>0</v>
      </c>
      <c r="QW140" s="97">
        <f>'Mladí jazdci'!QW31</f>
        <v>0</v>
      </c>
      <c r="QX140" s="97">
        <f>'Mladí jazdci'!QX31</f>
        <v>0</v>
      </c>
      <c r="QY140" s="97">
        <f>'Mladí jazdci'!QY31</f>
        <v>0</v>
      </c>
      <c r="QZ140" s="97">
        <f>'Mladí jazdci'!QZ31</f>
        <v>0</v>
      </c>
      <c r="RA140" s="97">
        <f>'Mladí jazdci'!RA31</f>
        <v>0</v>
      </c>
      <c r="RB140" s="97">
        <f>'Mladí jazdci'!RB31</f>
        <v>0</v>
      </c>
      <c r="RC140" s="97">
        <f>'Mladí jazdci'!RC31</f>
        <v>0</v>
      </c>
      <c r="RD140" s="97">
        <f>'Mladí jazdci'!RD31</f>
        <v>0</v>
      </c>
      <c r="RE140" s="97">
        <f>'Mladí jazdci'!RE31</f>
        <v>0</v>
      </c>
      <c r="RF140" s="97">
        <f>'Mladí jazdci'!RF31</f>
        <v>0</v>
      </c>
      <c r="RG140" s="97">
        <f>'Mladí jazdci'!RG31</f>
        <v>0</v>
      </c>
      <c r="RH140" s="97">
        <f>'Mladí jazdci'!RH31</f>
        <v>0</v>
      </c>
      <c r="RI140" s="97">
        <f>'Mladí jazdci'!RI31</f>
        <v>0</v>
      </c>
      <c r="RJ140" s="97">
        <f>'Mladí jazdci'!RJ31</f>
        <v>0</v>
      </c>
      <c r="RK140" s="97">
        <f>'Mladí jazdci'!RK31</f>
        <v>0</v>
      </c>
      <c r="RL140" s="97">
        <f>'Mladí jazdci'!RL31</f>
        <v>0</v>
      </c>
      <c r="RM140" s="97">
        <f>'Mladí jazdci'!RM31</f>
        <v>0</v>
      </c>
      <c r="RN140" s="97">
        <f>'Mladí jazdci'!RN31</f>
        <v>0</v>
      </c>
      <c r="RO140" s="97">
        <f>'Mladí jazdci'!RO31</f>
        <v>0</v>
      </c>
      <c r="RP140" s="97">
        <f>'Mladí jazdci'!RP31</f>
        <v>0</v>
      </c>
      <c r="RQ140" s="97">
        <f>'Mladí jazdci'!RQ31</f>
        <v>0</v>
      </c>
      <c r="RR140" s="97">
        <f>'Mladí jazdci'!RR31</f>
        <v>0</v>
      </c>
      <c r="RS140" s="97">
        <f>'Mladí jazdci'!RS31</f>
        <v>0</v>
      </c>
      <c r="RT140" s="97">
        <f>'Mladí jazdci'!RT31</f>
        <v>0</v>
      </c>
      <c r="RU140" s="97">
        <f>'Mladí jazdci'!RU31</f>
        <v>0</v>
      </c>
      <c r="RV140" s="97">
        <f>'Mladí jazdci'!RV31</f>
        <v>0</v>
      </c>
      <c r="RW140" s="97">
        <f>'Mladí jazdci'!RW31</f>
        <v>0</v>
      </c>
      <c r="RX140" s="97">
        <f>'Mladí jazdci'!RX31</f>
        <v>0</v>
      </c>
      <c r="RY140" s="97">
        <f>'Mladí jazdci'!RY31</f>
        <v>0</v>
      </c>
      <c r="RZ140" s="97">
        <f>'Mladí jazdci'!RZ31</f>
        <v>0</v>
      </c>
      <c r="SA140" s="97">
        <f>'Mladí jazdci'!SA31</f>
        <v>0</v>
      </c>
      <c r="SB140" s="97">
        <f>'Mladí jazdci'!SB31</f>
        <v>0</v>
      </c>
      <c r="SC140" s="97">
        <f>'Mladí jazdci'!SC31</f>
        <v>0</v>
      </c>
      <c r="SD140" s="97">
        <f>'Mladí jazdci'!SD31</f>
        <v>0</v>
      </c>
      <c r="SE140" s="97">
        <f>'Mladí jazdci'!SE31</f>
        <v>0</v>
      </c>
      <c r="SF140" s="97">
        <f>'Mladí jazdci'!SF31</f>
        <v>0</v>
      </c>
      <c r="SG140" s="97">
        <f>'Mladí jazdci'!SG31</f>
        <v>0</v>
      </c>
      <c r="SH140" s="97">
        <f>'Mladí jazdci'!SH31</f>
        <v>0</v>
      </c>
      <c r="SI140" s="97">
        <f>'Mladí jazdci'!SI31</f>
        <v>0</v>
      </c>
      <c r="SJ140" s="97">
        <f>'Mladí jazdci'!SJ31</f>
        <v>0</v>
      </c>
      <c r="SK140" s="97">
        <f>'Mladí jazdci'!SK31</f>
        <v>0</v>
      </c>
      <c r="SL140" s="97">
        <f>'Mladí jazdci'!SL31</f>
        <v>0</v>
      </c>
      <c r="SM140" s="97">
        <f>'Mladí jazdci'!SM31</f>
        <v>0</v>
      </c>
      <c r="SN140" s="97">
        <f>'Mladí jazdci'!SN31</f>
        <v>0</v>
      </c>
      <c r="SO140" s="97">
        <f>'Mladí jazdci'!SO31</f>
        <v>0</v>
      </c>
      <c r="SP140" s="97">
        <f>'Mladí jazdci'!SP31</f>
        <v>0</v>
      </c>
      <c r="SQ140" s="97">
        <f>'Mladí jazdci'!SQ31</f>
        <v>0</v>
      </c>
      <c r="SR140" s="97">
        <f>'Mladí jazdci'!SR31</f>
        <v>0</v>
      </c>
      <c r="SS140" s="97">
        <f>'Mladí jazdci'!SS31</f>
        <v>0</v>
      </c>
      <c r="ST140" s="97">
        <f>'Mladí jazdci'!ST31</f>
        <v>0</v>
      </c>
      <c r="SU140" s="97">
        <f>'Mladí jazdci'!SU31</f>
        <v>0</v>
      </c>
      <c r="SV140" s="97">
        <f>'Mladí jazdci'!SV31</f>
        <v>0</v>
      </c>
      <c r="SW140" s="97">
        <f>'Mladí jazdci'!SW31</f>
        <v>0</v>
      </c>
      <c r="SX140" s="97">
        <f>'Mladí jazdci'!SX31</f>
        <v>0</v>
      </c>
      <c r="SY140" s="97">
        <f>'Mladí jazdci'!SY31</f>
        <v>0</v>
      </c>
      <c r="SZ140" s="97">
        <f>'Mladí jazdci'!SZ31</f>
        <v>0</v>
      </c>
      <c r="TA140" s="97">
        <f>'Mladí jazdci'!TA31</f>
        <v>0</v>
      </c>
      <c r="TB140" s="97">
        <f>'Mladí jazdci'!TB31</f>
        <v>0</v>
      </c>
    </row>
    <row r="141" spans="1:522" s="1" customFormat="1" ht="18" customHeight="1" x14ac:dyDescent="0.2">
      <c r="A141" s="12"/>
      <c r="B141" s="11"/>
      <c r="E141" s="4" t="s">
        <v>272</v>
      </c>
      <c r="F141" s="1">
        <v>12188</v>
      </c>
      <c r="G141" s="9" t="s">
        <v>98</v>
      </c>
      <c r="H141" s="4" t="s">
        <v>273</v>
      </c>
      <c r="I141" s="1">
        <f t="shared" si="18"/>
        <v>0</v>
      </c>
      <c r="J141" s="12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  <c r="EG141" s="97"/>
      <c r="EH141" s="97"/>
      <c r="EI141" s="97"/>
      <c r="EJ141" s="97"/>
      <c r="EK141" s="97"/>
      <c r="EL141" s="97"/>
      <c r="EM141" s="97"/>
      <c r="EN141" s="97"/>
      <c r="EO141" s="97"/>
      <c r="EP141" s="97"/>
      <c r="EQ141" s="97"/>
      <c r="ER141" s="97"/>
      <c r="ES141" s="97"/>
      <c r="ET141" s="97"/>
      <c r="EU141" s="97"/>
      <c r="EV141" s="97"/>
      <c r="EW141" s="97"/>
      <c r="EX141" s="97"/>
      <c r="EY141" s="97"/>
      <c r="EZ141" s="97"/>
      <c r="FA141" s="97"/>
      <c r="FB141" s="97"/>
      <c r="FC141" s="97"/>
      <c r="FD141" s="97"/>
      <c r="FE141" s="97"/>
      <c r="FF141" s="97"/>
      <c r="FG141" s="97"/>
      <c r="FH141" s="97"/>
      <c r="FI141" s="97"/>
      <c r="FJ141" s="97"/>
      <c r="FK141" s="97"/>
      <c r="FL141" s="97"/>
      <c r="FM141" s="97"/>
      <c r="FN141" s="97"/>
      <c r="FO141" s="97"/>
      <c r="FP141" s="97"/>
      <c r="FQ141" s="97"/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97"/>
      <c r="GE141" s="97"/>
      <c r="GF141" s="97"/>
      <c r="GG141" s="97"/>
      <c r="GH141" s="97"/>
      <c r="GI141" s="97"/>
      <c r="GJ141" s="97"/>
      <c r="GK141" s="97"/>
      <c r="GL141" s="97"/>
      <c r="GM141" s="97"/>
      <c r="GN141" s="97"/>
      <c r="GO141" s="97"/>
      <c r="GP141" s="97"/>
      <c r="GQ141" s="97"/>
      <c r="GR141" s="97"/>
      <c r="GS141" s="97"/>
      <c r="GT141" s="97"/>
      <c r="GU141" s="97"/>
      <c r="GV141" s="97"/>
      <c r="GW141" s="97"/>
      <c r="GX141" s="97"/>
      <c r="GY141" s="97"/>
      <c r="GZ141" s="97"/>
      <c r="HA141" s="97"/>
      <c r="HB141" s="97"/>
      <c r="HC141" s="97"/>
      <c r="HD141" s="97"/>
      <c r="HE141" s="97"/>
      <c r="HF141" s="97"/>
      <c r="HG141" s="97"/>
      <c r="HH141" s="97"/>
      <c r="HI141" s="97"/>
      <c r="HJ141" s="97"/>
      <c r="HK141" s="97"/>
      <c r="HL141" s="97"/>
      <c r="HM141" s="97"/>
      <c r="HN141" s="97"/>
      <c r="HO141" s="97"/>
      <c r="HP141" s="97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  <c r="IG141" s="97"/>
      <c r="IH141" s="97"/>
      <c r="II141" s="97"/>
      <c r="IJ141" s="97"/>
      <c r="IK141" s="97"/>
      <c r="IL141" s="97"/>
      <c r="IM141" s="97"/>
      <c r="IN141" s="97"/>
      <c r="IO141" s="97"/>
      <c r="IP141" s="97"/>
      <c r="IQ141" s="97"/>
      <c r="IR141" s="97"/>
      <c r="IS141" s="97"/>
      <c r="IT141" s="97"/>
      <c r="IU141" s="97"/>
      <c r="IV141" s="97"/>
      <c r="IW141" s="97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  <c r="JK141" s="97"/>
      <c r="JL141" s="97"/>
      <c r="JM141" s="97"/>
      <c r="JN141" s="97"/>
      <c r="JO141" s="97"/>
      <c r="JP141" s="97"/>
      <c r="JQ141" s="97"/>
      <c r="JR141" s="97"/>
      <c r="JS141" s="97"/>
      <c r="JT141" s="97"/>
      <c r="JU141" s="97"/>
      <c r="JV141" s="97"/>
      <c r="JW141" s="97"/>
      <c r="JX141" s="97"/>
      <c r="JY141" s="97"/>
      <c r="JZ141" s="97"/>
      <c r="KA141" s="97"/>
      <c r="KB141" s="97"/>
      <c r="KC141" s="97"/>
      <c r="KD141" s="97"/>
      <c r="KE141" s="97"/>
      <c r="KF141" s="97"/>
      <c r="KG141" s="97"/>
      <c r="KH141" s="97"/>
      <c r="KI141" s="97"/>
      <c r="KJ141" s="97"/>
      <c r="KK141" s="97"/>
      <c r="KL141" s="97"/>
      <c r="KM141" s="97"/>
      <c r="KN141" s="97"/>
      <c r="KO141" s="97"/>
      <c r="KP141" s="97"/>
      <c r="KQ141" s="97"/>
      <c r="KR141" s="97"/>
      <c r="KS141" s="97"/>
      <c r="KT141" s="97"/>
      <c r="KU141" s="97"/>
      <c r="KV141" s="97"/>
      <c r="KW141" s="97"/>
      <c r="KX141" s="97"/>
      <c r="KY141" s="97"/>
      <c r="KZ141" s="97"/>
      <c r="LA141" s="97"/>
      <c r="LB141" s="97"/>
      <c r="LC141" s="97"/>
      <c r="LD141" s="97"/>
      <c r="LE141" s="97" t="s">
        <v>516</v>
      </c>
      <c r="LF141" s="97"/>
      <c r="LG141" s="97"/>
      <c r="LH141" s="97"/>
      <c r="LI141" s="97"/>
      <c r="LJ141" s="97"/>
      <c r="LK141" s="97"/>
      <c r="LL141" s="97"/>
      <c r="LM141" s="97"/>
      <c r="LN141" s="97"/>
      <c r="LO141" s="97"/>
      <c r="LP141" s="97"/>
      <c r="LQ141" s="97"/>
      <c r="LR141" s="97"/>
      <c r="LS141" s="97"/>
      <c r="LT141" s="97"/>
      <c r="LU141" s="97"/>
      <c r="LV141" s="97"/>
      <c r="LW141" s="97"/>
      <c r="LX141" s="97"/>
      <c r="LY141" s="97"/>
      <c r="LZ141" s="97"/>
      <c r="MA141" s="97"/>
      <c r="MB141" s="97"/>
      <c r="MC141" s="97"/>
      <c r="MD141" s="97"/>
      <c r="ME141" s="97"/>
      <c r="MF141" s="97"/>
      <c r="MG141" s="97"/>
      <c r="MH141" s="97"/>
      <c r="MI141" s="97"/>
      <c r="MJ141" s="97"/>
      <c r="MK141" s="97"/>
      <c r="ML141" s="97"/>
      <c r="MM141" s="97"/>
      <c r="MN141" s="97"/>
      <c r="MO141" s="97"/>
      <c r="MP141" s="97"/>
      <c r="MQ141" s="97"/>
      <c r="MR141" s="97"/>
      <c r="MS141" s="97"/>
      <c r="MT141" s="97"/>
      <c r="MU141" s="97"/>
      <c r="MV141" s="97"/>
      <c r="MW141" s="97"/>
      <c r="MX141" s="97"/>
      <c r="MY141" s="97"/>
      <c r="MZ141" s="97"/>
      <c r="NA141" s="97"/>
      <c r="NB141" s="97"/>
      <c r="NC141" s="97"/>
      <c r="ND141" s="97"/>
      <c r="NE141" s="97"/>
      <c r="NF141" s="97"/>
      <c r="NG141" s="97"/>
      <c r="NH141" s="97"/>
      <c r="NI141" s="97"/>
      <c r="NJ141" s="97"/>
      <c r="NK141" s="97"/>
      <c r="NL141" s="97"/>
      <c r="NM141" s="97"/>
      <c r="NN141" s="97"/>
      <c r="NO141" s="97"/>
      <c r="NP141" s="97"/>
      <c r="NQ141" s="97"/>
      <c r="NR141" s="97"/>
      <c r="NS141" s="97"/>
      <c r="NT141" s="97"/>
      <c r="NU141" s="97"/>
      <c r="NV141" s="97"/>
      <c r="NW141" s="97"/>
      <c r="NX141" s="97"/>
      <c r="NY141" s="97"/>
      <c r="NZ141" s="97"/>
      <c r="OA141" s="97"/>
      <c r="OB141" s="97"/>
      <c r="OC141" s="97"/>
      <c r="OD141" s="97"/>
      <c r="OE141" s="97"/>
      <c r="OF141" s="97"/>
      <c r="OG141" s="97"/>
      <c r="OH141" s="97"/>
      <c r="OI141" s="97"/>
      <c r="OJ141" s="97"/>
      <c r="OK141" s="97"/>
      <c r="OL141" s="97"/>
      <c r="OM141" s="97"/>
      <c r="ON141" s="97"/>
      <c r="OO141" s="97"/>
      <c r="OP141" s="97"/>
      <c r="OQ141" s="97"/>
      <c r="OR141" s="97"/>
      <c r="OS141" s="97"/>
      <c r="OT141" s="97"/>
      <c r="OU141" s="97"/>
      <c r="OV141" s="97"/>
      <c r="OW141" s="97"/>
      <c r="OX141" s="97"/>
      <c r="OY141" s="97"/>
      <c r="OZ141" s="97"/>
      <c r="PA141" s="97"/>
      <c r="PB141" s="97"/>
      <c r="PC141" s="97"/>
      <c r="PD141" s="97"/>
      <c r="PE141" s="97"/>
      <c r="PF141" s="97"/>
      <c r="PG141" s="97"/>
      <c r="PH141" s="97"/>
      <c r="PI141" s="97"/>
      <c r="PJ141" s="97"/>
      <c r="PK141" s="97"/>
      <c r="PL141" s="97"/>
      <c r="PM141" s="97"/>
      <c r="PN141" s="97"/>
      <c r="PO141" s="97"/>
      <c r="PP141" s="97"/>
      <c r="PQ141" s="97"/>
      <c r="PR141" s="97"/>
      <c r="PS141" s="97"/>
      <c r="PT141" s="97"/>
      <c r="PU141" s="97"/>
      <c r="PV141" s="97"/>
      <c r="PW141" s="97"/>
      <c r="PX141" s="97"/>
      <c r="PY141" s="97"/>
      <c r="PZ141" s="97"/>
      <c r="QA141" s="97"/>
      <c r="QB141" s="97"/>
      <c r="QC141" s="97"/>
      <c r="QD141" s="97"/>
      <c r="QE141" s="97"/>
      <c r="QF141" s="97"/>
      <c r="QG141" s="97"/>
      <c r="QH141" s="97"/>
      <c r="QI141" s="97"/>
      <c r="QJ141" s="97"/>
      <c r="QK141" s="97"/>
      <c r="QL141" s="97"/>
      <c r="QM141" s="97"/>
      <c r="QN141" s="97"/>
      <c r="QO141" s="97"/>
      <c r="QP141" s="97"/>
      <c r="QQ141" s="97"/>
      <c r="QR141" s="97"/>
      <c r="QS141" s="97"/>
      <c r="QT141" s="97"/>
      <c r="QU141" s="97"/>
      <c r="QV141" s="97"/>
      <c r="QW141" s="97"/>
      <c r="QX141" s="97"/>
      <c r="QY141" s="97"/>
      <c r="QZ141" s="97"/>
      <c r="RA141" s="97"/>
      <c r="RB141" s="97"/>
      <c r="RC141" s="97"/>
      <c r="RD141" s="97"/>
      <c r="RE141" s="97"/>
      <c r="RF141" s="97"/>
      <c r="RG141" s="97"/>
      <c r="RH141" s="97"/>
      <c r="RI141" s="97"/>
      <c r="RJ141" s="97"/>
      <c r="RK141" s="97"/>
      <c r="RL141" s="97"/>
      <c r="RM141" s="97"/>
      <c r="RN141" s="97"/>
      <c r="RO141" s="97"/>
      <c r="RP141" s="97"/>
      <c r="RQ141" s="97"/>
      <c r="RR141" s="97"/>
      <c r="RS141" s="97"/>
      <c r="RT141" s="97"/>
      <c r="RU141" s="97"/>
      <c r="RV141" s="97"/>
      <c r="RW141" s="97"/>
      <c r="RX141" s="97"/>
      <c r="RY141" s="97"/>
      <c r="RZ141" s="97"/>
      <c r="SA141" s="97"/>
      <c r="SB141" s="97"/>
      <c r="SC141" s="97"/>
      <c r="SD141" s="97"/>
      <c r="SE141" s="97"/>
      <c r="SF141" s="97"/>
      <c r="SG141" s="97"/>
      <c r="SH141" s="97"/>
      <c r="SI141" s="97"/>
      <c r="SJ141" s="97"/>
      <c r="SK141" s="97"/>
      <c r="SL141" s="97"/>
      <c r="SM141" s="97"/>
      <c r="SN141" s="97"/>
      <c r="SO141" s="97"/>
      <c r="SP141" s="97"/>
      <c r="SQ141" s="97"/>
      <c r="SR141" s="97"/>
      <c r="SS141" s="97"/>
      <c r="ST141" s="97"/>
      <c r="SU141" s="97"/>
      <c r="SV141" s="97"/>
      <c r="SW141" s="97"/>
      <c r="SX141" s="97"/>
      <c r="SY141" s="97"/>
      <c r="SZ141" s="97"/>
      <c r="TA141" s="97"/>
      <c r="TB141" s="97"/>
    </row>
    <row r="142" spans="1:522" s="1" customFormat="1" ht="18" customHeight="1" x14ac:dyDescent="0.2">
      <c r="A142" s="12"/>
      <c r="B142" s="31" t="s">
        <v>666</v>
      </c>
      <c r="C142" s="1">
        <v>13398</v>
      </c>
      <c r="D142" s="1">
        <v>2021</v>
      </c>
      <c r="E142" s="4" t="s">
        <v>461</v>
      </c>
      <c r="F142" s="1">
        <v>8647</v>
      </c>
      <c r="G142" s="9" t="s">
        <v>93</v>
      </c>
      <c r="H142" s="4" t="s">
        <v>48</v>
      </c>
      <c r="I142" s="1">
        <f>SUM(K142:TB142)</f>
        <v>3</v>
      </c>
      <c r="J142" s="12">
        <f>Tabuľka4[[#This Row],[Stĺpec9]]</f>
        <v>3</v>
      </c>
      <c r="K142" s="97">
        <f>Juniori!K37</f>
        <v>0</v>
      </c>
      <c r="L142" s="97">
        <f>Juniori!L37</f>
        <v>0</v>
      </c>
      <c r="M142" s="97">
        <f>Juniori!M37</f>
        <v>0</v>
      </c>
      <c r="N142" s="97">
        <f>Juniori!N37</f>
        <v>0</v>
      </c>
      <c r="O142" s="97">
        <f>Juniori!O37</f>
        <v>0</v>
      </c>
      <c r="P142" s="97">
        <f>Juniori!P37</f>
        <v>0</v>
      </c>
      <c r="Q142" s="97">
        <f>Juniori!Q37</f>
        <v>0</v>
      </c>
      <c r="R142" s="97">
        <f>Juniori!R37</f>
        <v>0</v>
      </c>
      <c r="S142" s="97">
        <f>Juniori!S37</f>
        <v>0</v>
      </c>
      <c r="T142" s="97">
        <f>Juniori!T37</f>
        <v>0</v>
      </c>
      <c r="U142" s="97">
        <f>Juniori!U37</f>
        <v>0</v>
      </c>
      <c r="V142" s="97">
        <f>Juniori!V37</f>
        <v>0</v>
      </c>
      <c r="W142" s="97">
        <f>Juniori!W37</f>
        <v>0</v>
      </c>
      <c r="X142" s="97">
        <f>Juniori!X37</f>
        <v>0</v>
      </c>
      <c r="Y142" s="97">
        <f>Juniori!Y37</f>
        <v>0</v>
      </c>
      <c r="Z142" s="97">
        <f>Juniori!Z37</f>
        <v>0</v>
      </c>
      <c r="AA142" s="97">
        <f>Juniori!AA37</f>
        <v>0</v>
      </c>
      <c r="AB142" s="97">
        <f>Juniori!AB37</f>
        <v>0</v>
      </c>
      <c r="AC142" s="97">
        <f>Juniori!AC37</f>
        <v>0</v>
      </c>
      <c r="AD142" s="97">
        <f>Juniori!AD37</f>
        <v>0</v>
      </c>
      <c r="AE142" s="97">
        <f>Juniori!AE37</f>
        <v>0</v>
      </c>
      <c r="AF142" s="97">
        <f>Juniori!AF37</f>
        <v>0</v>
      </c>
      <c r="AG142" s="97">
        <f>Juniori!AG37</f>
        <v>0</v>
      </c>
      <c r="AH142" s="97">
        <f>Juniori!AH37</f>
        <v>0</v>
      </c>
      <c r="AI142" s="97">
        <f>Juniori!AI37</f>
        <v>0</v>
      </c>
      <c r="AJ142" s="97">
        <f>Juniori!AJ37</f>
        <v>0</v>
      </c>
      <c r="AK142" s="97">
        <f>Juniori!AK37</f>
        <v>0</v>
      </c>
      <c r="AL142" s="97">
        <f>Juniori!AL37</f>
        <v>0</v>
      </c>
      <c r="AM142" s="97">
        <f>Juniori!AM37</f>
        <v>0</v>
      </c>
      <c r="AN142" s="97">
        <f>Juniori!AN37</f>
        <v>0</v>
      </c>
      <c r="AO142" s="97">
        <f>Juniori!AO37</f>
        <v>0</v>
      </c>
      <c r="AP142" s="97">
        <f>Juniori!AP37</f>
        <v>0</v>
      </c>
      <c r="AQ142" s="97">
        <f>Juniori!AQ37</f>
        <v>0</v>
      </c>
      <c r="AR142" s="97">
        <f>Juniori!AR37</f>
        <v>0</v>
      </c>
      <c r="AS142" s="97">
        <f>Juniori!AS37</f>
        <v>0</v>
      </c>
      <c r="AT142" s="97">
        <f>Juniori!AT37</f>
        <v>0</v>
      </c>
      <c r="AU142" s="97">
        <f>Juniori!AU37</f>
        <v>0</v>
      </c>
      <c r="AV142" s="97">
        <f>Juniori!AV37</f>
        <v>0</v>
      </c>
      <c r="AW142" s="97">
        <f>Juniori!AW37</f>
        <v>0</v>
      </c>
      <c r="AX142" s="97">
        <f>Juniori!AX37</f>
        <v>0</v>
      </c>
      <c r="AY142" s="97">
        <f>Juniori!AY37</f>
        <v>0</v>
      </c>
      <c r="AZ142" s="97">
        <f>Juniori!AZ37</f>
        <v>0</v>
      </c>
      <c r="BA142" s="97">
        <f>Juniori!BA37</f>
        <v>0</v>
      </c>
      <c r="BB142" s="97">
        <f>Juniori!BB37</f>
        <v>0</v>
      </c>
      <c r="BC142" s="97">
        <f>Juniori!BC37</f>
        <v>0</v>
      </c>
      <c r="BD142" s="97">
        <f>Juniori!BD37</f>
        <v>0</v>
      </c>
      <c r="BE142" s="97">
        <f>Juniori!BE37</f>
        <v>0</v>
      </c>
      <c r="BF142" s="97">
        <f>Juniori!BF37</f>
        <v>0</v>
      </c>
      <c r="BG142" s="97">
        <f>Juniori!BG37</f>
        <v>0</v>
      </c>
      <c r="BH142" s="97">
        <f>Juniori!BH37</f>
        <v>0</v>
      </c>
      <c r="BI142" s="97">
        <f>Juniori!BI37</f>
        <v>0</v>
      </c>
      <c r="BJ142" s="97">
        <f>Juniori!BJ37</f>
        <v>0</v>
      </c>
      <c r="BK142" s="97">
        <f>Juniori!BK37</f>
        <v>0</v>
      </c>
      <c r="BL142" s="97">
        <f>Juniori!BL37</f>
        <v>0</v>
      </c>
      <c r="BM142" s="97">
        <f>Juniori!BM37</f>
        <v>0</v>
      </c>
      <c r="BN142" s="97">
        <f>Juniori!BN37</f>
        <v>0</v>
      </c>
      <c r="BO142" s="97">
        <f>Juniori!BO37</f>
        <v>0</v>
      </c>
      <c r="BP142" s="97">
        <f>Juniori!BP37</f>
        <v>0</v>
      </c>
      <c r="BQ142" s="97">
        <f>Juniori!BQ37</f>
        <v>0</v>
      </c>
      <c r="BR142" s="97">
        <f>Juniori!BR37</f>
        <v>0</v>
      </c>
      <c r="BS142" s="97">
        <f>Juniori!BS37</f>
        <v>0</v>
      </c>
      <c r="BT142" s="97">
        <f>Juniori!BT37</f>
        <v>0</v>
      </c>
      <c r="BU142" s="97">
        <f>Juniori!BU37</f>
        <v>0</v>
      </c>
      <c r="BV142" s="97">
        <f>Juniori!BV37</f>
        <v>0</v>
      </c>
      <c r="BW142" s="97">
        <f>Juniori!BW37</f>
        <v>0</v>
      </c>
      <c r="BX142" s="97">
        <f>Juniori!BX37</f>
        <v>0</v>
      </c>
      <c r="BY142" s="97">
        <f>Juniori!BY37</f>
        <v>0</v>
      </c>
      <c r="BZ142" s="97">
        <f>Juniori!BZ37</f>
        <v>0</v>
      </c>
      <c r="CA142" s="97">
        <f>Juniori!CA37</f>
        <v>0</v>
      </c>
      <c r="CB142" s="97">
        <f>Juniori!CB37</f>
        <v>0</v>
      </c>
      <c r="CC142" s="97">
        <f>Juniori!CC37</f>
        <v>0</v>
      </c>
      <c r="CD142" s="97">
        <f>Juniori!CD37</f>
        <v>0</v>
      </c>
      <c r="CE142" s="97">
        <f>Juniori!CE37</f>
        <v>0</v>
      </c>
      <c r="CF142" s="97">
        <f>Juniori!CF37</f>
        <v>0</v>
      </c>
      <c r="CG142" s="97">
        <f>Juniori!CG37</f>
        <v>0</v>
      </c>
      <c r="CH142" s="97">
        <f>Juniori!CH37</f>
        <v>0</v>
      </c>
      <c r="CI142" s="97">
        <f>Juniori!CI37</f>
        <v>0</v>
      </c>
      <c r="CJ142" s="97">
        <f>Juniori!CJ37</f>
        <v>0</v>
      </c>
      <c r="CK142" s="97">
        <f>Juniori!CK37</f>
        <v>0</v>
      </c>
      <c r="CL142" s="97">
        <f>Juniori!CL37</f>
        <v>0</v>
      </c>
      <c r="CM142" s="97">
        <f>Juniori!CM37</f>
        <v>0</v>
      </c>
      <c r="CN142" s="97">
        <f>Juniori!CN37</f>
        <v>0</v>
      </c>
      <c r="CO142" s="97">
        <f>Juniori!CO37</f>
        <v>0</v>
      </c>
      <c r="CP142" s="97">
        <f>Juniori!CP37</f>
        <v>0</v>
      </c>
      <c r="CQ142" s="97">
        <f>Juniori!CQ37</f>
        <v>0</v>
      </c>
      <c r="CR142" s="97">
        <f>Juniori!CR37</f>
        <v>0</v>
      </c>
      <c r="CS142" s="97">
        <f>Juniori!CS37</f>
        <v>0</v>
      </c>
      <c r="CT142" s="97">
        <f>Juniori!CT37</f>
        <v>0</v>
      </c>
      <c r="CU142" s="97">
        <f>Juniori!CU37</f>
        <v>0</v>
      </c>
      <c r="CV142" s="97">
        <f>Juniori!CV37</f>
        <v>0</v>
      </c>
      <c r="CW142" s="97">
        <f>Juniori!CW37</f>
        <v>0</v>
      </c>
      <c r="CX142" s="97">
        <f>Juniori!CX37</f>
        <v>0</v>
      </c>
      <c r="CY142" s="97">
        <f>Juniori!CY37</f>
        <v>0</v>
      </c>
      <c r="CZ142" s="97">
        <f>Juniori!CZ37</f>
        <v>0</v>
      </c>
      <c r="DA142" s="97">
        <f>Juniori!DA37</f>
        <v>0</v>
      </c>
      <c r="DB142" s="97">
        <f>Juniori!DB37</f>
        <v>0</v>
      </c>
      <c r="DC142" s="97">
        <f>Juniori!DC37</f>
        <v>0</v>
      </c>
      <c r="DD142" s="97">
        <f>Juniori!DD37</f>
        <v>0</v>
      </c>
      <c r="DE142" s="97">
        <f>Juniori!DE37</f>
        <v>0</v>
      </c>
      <c r="DF142" s="97">
        <f>Juniori!DF37</f>
        <v>0</v>
      </c>
      <c r="DG142" s="97">
        <f>Juniori!DG37</f>
        <v>0</v>
      </c>
      <c r="DH142" s="97">
        <f>Juniori!DH37</f>
        <v>0</v>
      </c>
      <c r="DI142" s="97">
        <f>Juniori!DI37</f>
        <v>0</v>
      </c>
      <c r="DJ142" s="97">
        <f>Juniori!DJ37</f>
        <v>0</v>
      </c>
      <c r="DK142" s="97">
        <f>Juniori!DK37</f>
        <v>0</v>
      </c>
      <c r="DL142" s="97">
        <f>Juniori!DL37</f>
        <v>0</v>
      </c>
      <c r="DM142" s="97">
        <f>Juniori!DM37</f>
        <v>0</v>
      </c>
      <c r="DN142" s="97">
        <f>Juniori!DN37</f>
        <v>0</v>
      </c>
      <c r="DO142" s="97">
        <f>Juniori!DO37</f>
        <v>0</v>
      </c>
      <c r="DP142" s="97">
        <f>Juniori!DP37</f>
        <v>0</v>
      </c>
      <c r="DQ142" s="97">
        <f>Juniori!DQ37</f>
        <v>0</v>
      </c>
      <c r="DR142" s="97">
        <f>Juniori!DR37</f>
        <v>0</v>
      </c>
      <c r="DS142" s="97">
        <f>Juniori!DS37</f>
        <v>0</v>
      </c>
      <c r="DT142" s="97">
        <f>Juniori!DT37</f>
        <v>0</v>
      </c>
      <c r="DU142" s="97">
        <f>Juniori!DU37</f>
        <v>0</v>
      </c>
      <c r="DV142" s="97">
        <f>Juniori!DV37</f>
        <v>0</v>
      </c>
      <c r="DW142" s="97">
        <f>Juniori!DW37</f>
        <v>0</v>
      </c>
      <c r="DX142" s="97">
        <f>Juniori!DX37</f>
        <v>0</v>
      </c>
      <c r="DY142" s="97">
        <f>Juniori!DY37</f>
        <v>0</v>
      </c>
      <c r="DZ142" s="97">
        <f>Juniori!DZ37</f>
        <v>0</v>
      </c>
      <c r="EA142" s="97">
        <f>Juniori!EA37</f>
        <v>0</v>
      </c>
      <c r="EB142" s="97">
        <f>Juniori!EB37</f>
        <v>0</v>
      </c>
      <c r="EC142" s="97">
        <f>Juniori!EC37</f>
        <v>0</v>
      </c>
      <c r="ED142" s="97">
        <f>Juniori!ED37</f>
        <v>0</v>
      </c>
      <c r="EE142" s="97">
        <f>Juniori!EE37</f>
        <v>0</v>
      </c>
      <c r="EF142" s="97">
        <f>Juniori!EF37</f>
        <v>0</v>
      </c>
      <c r="EG142" s="97">
        <f>Juniori!EG37</f>
        <v>0</v>
      </c>
      <c r="EH142" s="97">
        <f>Juniori!EH37</f>
        <v>0</v>
      </c>
      <c r="EI142" s="97">
        <f>Juniori!EI37</f>
        <v>0</v>
      </c>
      <c r="EJ142" s="97">
        <f>Juniori!EJ37</f>
        <v>0</v>
      </c>
      <c r="EK142" s="97">
        <f>Juniori!EK37</f>
        <v>0</v>
      </c>
      <c r="EL142" s="97">
        <f>Juniori!EL37</f>
        <v>0</v>
      </c>
      <c r="EM142" s="97">
        <f>Juniori!EM37</f>
        <v>0</v>
      </c>
      <c r="EN142" s="97">
        <f>Juniori!EN37</f>
        <v>0</v>
      </c>
      <c r="EO142" s="97">
        <f>Juniori!EO37</f>
        <v>0</v>
      </c>
      <c r="EP142" s="97">
        <f>Juniori!EP37</f>
        <v>0</v>
      </c>
      <c r="EQ142" s="97">
        <f>Juniori!EQ37</f>
        <v>0</v>
      </c>
      <c r="ER142" s="97">
        <f>Juniori!ER37</f>
        <v>0</v>
      </c>
      <c r="ES142" s="97">
        <f>Juniori!ES37</f>
        <v>0</v>
      </c>
      <c r="ET142" s="97">
        <f>Juniori!ET37</f>
        <v>0</v>
      </c>
      <c r="EU142" s="97">
        <f>Juniori!EU37</f>
        <v>0</v>
      </c>
      <c r="EV142" s="97">
        <f>Juniori!EV37</f>
        <v>0</v>
      </c>
      <c r="EW142" s="97">
        <f>Juniori!EW37</f>
        <v>0</v>
      </c>
      <c r="EX142" s="97">
        <f>Juniori!EX37</f>
        <v>0</v>
      </c>
      <c r="EY142" s="97">
        <f>Juniori!EY37</f>
        <v>0</v>
      </c>
      <c r="EZ142" s="97">
        <f>Juniori!EZ37</f>
        <v>3</v>
      </c>
      <c r="FA142" s="97" t="str">
        <f>Juniori!FA37</f>
        <v>o</v>
      </c>
      <c r="FB142" s="97">
        <f>Juniori!FB37</f>
        <v>0</v>
      </c>
      <c r="FC142" s="97">
        <f>Juniori!FC37</f>
        <v>0</v>
      </c>
      <c r="FD142" s="97">
        <f>Juniori!FD37</f>
        <v>0</v>
      </c>
      <c r="FE142" s="97">
        <f>Juniori!FE37</f>
        <v>0</v>
      </c>
      <c r="FF142" s="97">
        <f>Juniori!FF37</f>
        <v>0</v>
      </c>
      <c r="FG142" s="97">
        <f>Juniori!FG37</f>
        <v>0</v>
      </c>
      <c r="FH142" s="97">
        <f>Juniori!FH37</f>
        <v>0</v>
      </c>
      <c r="FI142" s="97">
        <f>Juniori!FI37</f>
        <v>0</v>
      </c>
      <c r="FJ142" s="97">
        <f>Juniori!FJ37</f>
        <v>0</v>
      </c>
      <c r="FK142" s="97">
        <f>Juniori!FK37</f>
        <v>0</v>
      </c>
      <c r="FL142" s="97">
        <f>Juniori!FL37</f>
        <v>0</v>
      </c>
      <c r="FM142" s="97">
        <f>Juniori!FM37</f>
        <v>0</v>
      </c>
      <c r="FN142" s="97">
        <f>Juniori!FN37</f>
        <v>0</v>
      </c>
      <c r="FO142" s="97">
        <f>Juniori!FO37</f>
        <v>0</v>
      </c>
      <c r="FP142" s="97">
        <f>Juniori!FP37</f>
        <v>0</v>
      </c>
      <c r="FQ142" s="97">
        <f>Juniori!FQ37</f>
        <v>0</v>
      </c>
      <c r="FR142" s="97">
        <f>Juniori!FR37</f>
        <v>0</v>
      </c>
      <c r="FS142" s="97">
        <f>Juniori!FS37</f>
        <v>0</v>
      </c>
      <c r="FT142" s="97">
        <f>Juniori!FT37</f>
        <v>0</v>
      </c>
      <c r="FU142" s="97">
        <f>Juniori!FU37</f>
        <v>0</v>
      </c>
      <c r="FV142" s="97">
        <f>Juniori!FV37</f>
        <v>0</v>
      </c>
      <c r="FW142" s="97">
        <f>Juniori!FW37</f>
        <v>0</v>
      </c>
      <c r="FX142" s="97">
        <f>Juniori!FX37</f>
        <v>0</v>
      </c>
      <c r="FY142" s="97">
        <f>Juniori!FY37</f>
        <v>0</v>
      </c>
      <c r="FZ142" s="97">
        <f>Juniori!FZ37</f>
        <v>0</v>
      </c>
      <c r="GA142" s="97">
        <f>Juniori!GA37</f>
        <v>0</v>
      </c>
      <c r="GB142" s="97">
        <f>Juniori!GB37</f>
        <v>0</v>
      </c>
      <c r="GC142" s="97">
        <f>Juniori!GC37</f>
        <v>0</v>
      </c>
      <c r="GD142" s="97">
        <f>Juniori!GD37</f>
        <v>0</v>
      </c>
      <c r="GE142" s="97">
        <f>Juniori!GE37</f>
        <v>0</v>
      </c>
      <c r="GF142" s="97">
        <f>Juniori!GF37</f>
        <v>0</v>
      </c>
      <c r="GG142" s="97">
        <f>Juniori!GG37</f>
        <v>0</v>
      </c>
      <c r="GH142" s="97">
        <f>Juniori!GH37</f>
        <v>0</v>
      </c>
      <c r="GI142" s="97">
        <f>Juniori!GI37</f>
        <v>0</v>
      </c>
      <c r="GJ142" s="97">
        <f>Juniori!GJ37</f>
        <v>0</v>
      </c>
      <c r="GK142" s="97">
        <f>Juniori!GK37</f>
        <v>0</v>
      </c>
      <c r="GL142" s="97">
        <f>Juniori!GL37</f>
        <v>0</v>
      </c>
      <c r="GM142" s="97">
        <f>Juniori!GM37</f>
        <v>0</v>
      </c>
      <c r="GN142" s="97">
        <f>Juniori!GN37</f>
        <v>0</v>
      </c>
      <c r="GO142" s="97">
        <f>Juniori!GO37</f>
        <v>0</v>
      </c>
      <c r="GP142" s="97">
        <f>Juniori!GP37</f>
        <v>0</v>
      </c>
      <c r="GQ142" s="97">
        <f>Juniori!GQ37</f>
        <v>0</v>
      </c>
      <c r="GR142" s="97">
        <f>Juniori!GR37</f>
        <v>0</v>
      </c>
      <c r="GS142" s="97">
        <f>Juniori!GS37</f>
        <v>0</v>
      </c>
      <c r="GT142" s="97">
        <f>Juniori!GT37</f>
        <v>0</v>
      </c>
      <c r="GU142" s="97">
        <f>Juniori!GU37</f>
        <v>0</v>
      </c>
      <c r="GV142" s="97">
        <f>Juniori!GV37</f>
        <v>0</v>
      </c>
      <c r="GW142" s="97">
        <f>Juniori!GW37</f>
        <v>0</v>
      </c>
      <c r="GX142" s="97">
        <f>Juniori!GX37</f>
        <v>0</v>
      </c>
      <c r="GY142" s="97">
        <f>Juniori!GY37</f>
        <v>0</v>
      </c>
      <c r="GZ142" s="97">
        <f>Juniori!GZ37</f>
        <v>0</v>
      </c>
      <c r="HA142" s="97">
        <f>Juniori!HA37</f>
        <v>0</v>
      </c>
      <c r="HB142" s="97">
        <f>Juniori!HB37</f>
        <v>0</v>
      </c>
      <c r="HC142" s="97">
        <f>Juniori!HC37</f>
        <v>0</v>
      </c>
      <c r="HD142" s="97">
        <f>Juniori!HD37</f>
        <v>0</v>
      </c>
      <c r="HE142" s="97">
        <f>Juniori!HE37</f>
        <v>0</v>
      </c>
      <c r="HF142" s="97">
        <f>Juniori!HF37</f>
        <v>0</v>
      </c>
      <c r="HG142" s="97">
        <f>Juniori!HG37</f>
        <v>0</v>
      </c>
      <c r="HH142" s="97">
        <f>Juniori!HH37</f>
        <v>0</v>
      </c>
      <c r="HI142" s="97">
        <f>Juniori!HI37</f>
        <v>0</v>
      </c>
      <c r="HJ142" s="97">
        <f>Juniori!HJ37</f>
        <v>0</v>
      </c>
      <c r="HK142" s="97">
        <f>Juniori!HK37</f>
        <v>0</v>
      </c>
      <c r="HL142" s="97">
        <f>Juniori!HL37</f>
        <v>0</v>
      </c>
      <c r="HM142" s="97">
        <f>Juniori!HM37</f>
        <v>0</v>
      </c>
      <c r="HN142" s="97">
        <f>Juniori!HN37</f>
        <v>0</v>
      </c>
      <c r="HO142" s="97">
        <f>Juniori!HO37</f>
        <v>0</v>
      </c>
      <c r="HP142" s="97">
        <f>Juniori!HP37</f>
        <v>0</v>
      </c>
      <c r="HQ142" s="97">
        <f>Juniori!HQ37</f>
        <v>0</v>
      </c>
      <c r="HR142" s="97">
        <f>Juniori!HR37</f>
        <v>0</v>
      </c>
      <c r="HS142" s="97">
        <f>Juniori!HS37</f>
        <v>0</v>
      </c>
      <c r="HT142" s="97">
        <f>Juniori!HT37</f>
        <v>0</v>
      </c>
      <c r="HU142" s="97">
        <f>Juniori!HU37</f>
        <v>0</v>
      </c>
      <c r="HV142" s="97">
        <f>Juniori!HV37</f>
        <v>0</v>
      </c>
      <c r="HW142" s="97">
        <f>Juniori!HW37</f>
        <v>0</v>
      </c>
      <c r="HX142" s="97">
        <f>Juniori!HX37</f>
        <v>0</v>
      </c>
      <c r="HY142" s="97">
        <f>Juniori!HY37</f>
        <v>0</v>
      </c>
      <c r="HZ142" s="97">
        <f>Juniori!HZ37</f>
        <v>0</v>
      </c>
      <c r="IA142" s="97">
        <f>Juniori!IA37</f>
        <v>0</v>
      </c>
      <c r="IB142" s="97">
        <f>Juniori!IB37</f>
        <v>0</v>
      </c>
      <c r="IC142" s="97">
        <f>Juniori!IC37</f>
        <v>0</v>
      </c>
      <c r="ID142" s="97">
        <f>Juniori!ID37</f>
        <v>0</v>
      </c>
      <c r="IE142" s="97">
        <f>Juniori!IE37</f>
        <v>0</v>
      </c>
      <c r="IF142" s="97">
        <f>Juniori!IF37</f>
        <v>0</v>
      </c>
      <c r="IG142" s="97">
        <f>Juniori!IG37</f>
        <v>0</v>
      </c>
      <c r="IH142" s="97">
        <f>Juniori!IH37</f>
        <v>0</v>
      </c>
      <c r="II142" s="97">
        <f>Juniori!II37</f>
        <v>0</v>
      </c>
      <c r="IJ142" s="97">
        <f>Juniori!IJ37</f>
        <v>0</v>
      </c>
      <c r="IK142" s="97">
        <f>Juniori!IK37</f>
        <v>0</v>
      </c>
      <c r="IL142" s="97">
        <f>Juniori!IL37</f>
        <v>0</v>
      </c>
      <c r="IM142" s="97">
        <f>Juniori!IM37</f>
        <v>0</v>
      </c>
      <c r="IN142" s="97">
        <f>Juniori!IN37</f>
        <v>0</v>
      </c>
      <c r="IO142" s="97">
        <f>Juniori!IO37</f>
        <v>0</v>
      </c>
      <c r="IP142" s="97">
        <f>Juniori!IP37</f>
        <v>0</v>
      </c>
      <c r="IQ142" s="97">
        <f>Juniori!IQ37</f>
        <v>0</v>
      </c>
      <c r="IR142" s="97">
        <f>Juniori!IR37</f>
        <v>0</v>
      </c>
      <c r="IS142" s="97">
        <f>Juniori!IS37</f>
        <v>0</v>
      </c>
      <c r="IT142" s="97">
        <f>Juniori!IT37</f>
        <v>0</v>
      </c>
      <c r="IU142" s="97">
        <f>Juniori!IU37</f>
        <v>0</v>
      </c>
      <c r="IV142" s="97">
        <f>Juniori!IV37</f>
        <v>0</v>
      </c>
      <c r="IW142" s="97">
        <f>Juniori!IW37</f>
        <v>0</v>
      </c>
      <c r="IX142" s="97">
        <f>Juniori!IX37</f>
        <v>0</v>
      </c>
      <c r="IY142" s="97">
        <f>Juniori!IY37</f>
        <v>0</v>
      </c>
      <c r="IZ142" s="97">
        <f>Juniori!IZ37</f>
        <v>0</v>
      </c>
      <c r="JA142" s="97">
        <f>Juniori!JA37</f>
        <v>0</v>
      </c>
      <c r="JB142" s="97">
        <f>Juniori!JB37</f>
        <v>0</v>
      </c>
      <c r="JC142" s="97">
        <f>Juniori!JC37</f>
        <v>0</v>
      </c>
      <c r="JD142" s="97">
        <f>Juniori!JD37</f>
        <v>0</v>
      </c>
      <c r="JE142" s="97">
        <f>Juniori!JE37</f>
        <v>0</v>
      </c>
      <c r="JF142" s="97">
        <f>Juniori!JF37</f>
        <v>0</v>
      </c>
      <c r="JG142" s="97">
        <f>Juniori!JG37</f>
        <v>0</v>
      </c>
      <c r="JH142" s="97">
        <f>Juniori!JH37</f>
        <v>0</v>
      </c>
      <c r="JI142" s="97">
        <f>Juniori!JI37</f>
        <v>0</v>
      </c>
      <c r="JJ142" s="97">
        <f>Juniori!JJ37</f>
        <v>0</v>
      </c>
      <c r="JK142" s="97">
        <f>Juniori!JK37</f>
        <v>0</v>
      </c>
      <c r="JL142" s="97">
        <f>Juniori!JL37</f>
        <v>0</v>
      </c>
      <c r="JM142" s="97">
        <f>Juniori!JM37</f>
        <v>0</v>
      </c>
      <c r="JN142" s="97">
        <f>Juniori!JN37</f>
        <v>0</v>
      </c>
      <c r="JO142" s="97">
        <f>Juniori!JO37</f>
        <v>0</v>
      </c>
      <c r="JP142" s="97">
        <f>Juniori!JP37</f>
        <v>0</v>
      </c>
      <c r="JQ142" s="97">
        <f>Juniori!JQ37</f>
        <v>0</v>
      </c>
      <c r="JR142" s="97">
        <f>Juniori!JR37</f>
        <v>0</v>
      </c>
      <c r="JS142" s="97">
        <f>Juniori!JS37</f>
        <v>0</v>
      </c>
      <c r="JT142" s="97">
        <f>Juniori!JT37</f>
        <v>0</v>
      </c>
      <c r="JU142" s="97">
        <f>Juniori!JU37</f>
        <v>0</v>
      </c>
      <c r="JV142" s="97">
        <f>Juniori!JV37</f>
        <v>0</v>
      </c>
      <c r="JW142" s="97">
        <f>Juniori!JW37</f>
        <v>0</v>
      </c>
      <c r="JX142" s="97">
        <f>Juniori!JX37</f>
        <v>0</v>
      </c>
      <c r="JY142" s="97">
        <f>Juniori!JY37</f>
        <v>0</v>
      </c>
      <c r="JZ142" s="97">
        <f>Juniori!JZ37</f>
        <v>0</v>
      </c>
      <c r="KA142" s="97">
        <f>Juniori!KA37</f>
        <v>0</v>
      </c>
      <c r="KB142" s="97">
        <f>Juniori!KB37</f>
        <v>0</v>
      </c>
      <c r="KC142" s="97">
        <f>Juniori!KC37</f>
        <v>0</v>
      </c>
      <c r="KD142" s="97">
        <f>Juniori!KD37</f>
        <v>0</v>
      </c>
      <c r="KE142" s="97">
        <f>Juniori!KE37</f>
        <v>0</v>
      </c>
      <c r="KF142" s="97">
        <f>Juniori!KF37</f>
        <v>0</v>
      </c>
      <c r="KG142" s="97">
        <f>Juniori!KG37</f>
        <v>0</v>
      </c>
      <c r="KH142" s="97">
        <f>Juniori!KH37</f>
        <v>0</v>
      </c>
      <c r="KI142" s="97">
        <f>Juniori!KI37</f>
        <v>0</v>
      </c>
      <c r="KJ142" s="97">
        <f>Juniori!KJ37</f>
        <v>0</v>
      </c>
      <c r="KK142" s="97">
        <f>Juniori!KK37</f>
        <v>0</v>
      </c>
      <c r="KL142" s="97">
        <f>Juniori!KL37</f>
        <v>0</v>
      </c>
      <c r="KM142" s="97">
        <f>Juniori!KM37</f>
        <v>0</v>
      </c>
      <c r="KN142" s="97">
        <f>Juniori!KN37</f>
        <v>0</v>
      </c>
      <c r="KO142" s="97">
        <f>Juniori!KO37</f>
        <v>0</v>
      </c>
      <c r="KP142" s="97">
        <f>Juniori!KP37</f>
        <v>0</v>
      </c>
      <c r="KQ142" s="97">
        <f>Juniori!KQ37</f>
        <v>0</v>
      </c>
      <c r="KR142" s="97">
        <f>Juniori!KR37</f>
        <v>0</v>
      </c>
      <c r="KS142" s="97">
        <f>Juniori!KS37</f>
        <v>0</v>
      </c>
      <c r="KT142" s="97">
        <f>Juniori!KT37</f>
        <v>0</v>
      </c>
      <c r="KU142" s="97">
        <f>Juniori!KU37</f>
        <v>0</v>
      </c>
      <c r="KV142" s="97">
        <f>Juniori!KV37</f>
        <v>0</v>
      </c>
      <c r="KW142" s="97">
        <f>Juniori!KW37</f>
        <v>0</v>
      </c>
      <c r="KX142" s="97">
        <f>Juniori!KX37</f>
        <v>0</v>
      </c>
      <c r="KY142" s="97">
        <f>Juniori!KY37</f>
        <v>0</v>
      </c>
      <c r="KZ142" s="97">
        <f>Juniori!KZ37</f>
        <v>0</v>
      </c>
      <c r="LA142" s="97">
        <f>Juniori!LA37</f>
        <v>0</v>
      </c>
      <c r="LB142" s="97">
        <f>Juniori!LB37</f>
        <v>0</v>
      </c>
      <c r="LC142" s="97">
        <f>Juniori!LC37</f>
        <v>0</v>
      </c>
      <c r="LD142" s="97">
        <f>Juniori!LD37</f>
        <v>0</v>
      </c>
      <c r="LE142" s="97">
        <f>Juniori!LE37</f>
        <v>0</v>
      </c>
      <c r="LF142" s="97">
        <f>Juniori!LF37</f>
        <v>0</v>
      </c>
      <c r="LG142" s="97">
        <f>Juniori!LG37</f>
        <v>0</v>
      </c>
      <c r="LH142" s="97">
        <f>Juniori!LH37</f>
        <v>0</v>
      </c>
      <c r="LI142" s="97">
        <f>Juniori!LI37</f>
        <v>0</v>
      </c>
      <c r="LJ142" s="97">
        <f>Juniori!LJ37</f>
        <v>0</v>
      </c>
      <c r="LK142" s="97">
        <f>Juniori!LK37</f>
        <v>0</v>
      </c>
      <c r="LL142" s="97">
        <f>Juniori!LL37</f>
        <v>0</v>
      </c>
      <c r="LM142" s="97">
        <f>Juniori!LM37</f>
        <v>0</v>
      </c>
      <c r="LN142" s="97">
        <f>Juniori!LN37</f>
        <v>0</v>
      </c>
      <c r="LO142" s="97">
        <f>Juniori!LO37</f>
        <v>0</v>
      </c>
      <c r="LP142" s="97">
        <f>Juniori!LP37</f>
        <v>0</v>
      </c>
      <c r="LQ142" s="97">
        <f>Juniori!LQ37</f>
        <v>0</v>
      </c>
      <c r="LR142" s="97">
        <f>Juniori!LR37</f>
        <v>0</v>
      </c>
      <c r="LS142" s="97">
        <f>Juniori!LS37</f>
        <v>0</v>
      </c>
      <c r="LT142" s="97">
        <f>Juniori!LT37</f>
        <v>0</v>
      </c>
      <c r="LU142" s="97">
        <f>Juniori!LU37</f>
        <v>0</v>
      </c>
      <c r="LV142" s="97">
        <f>Juniori!LV37</f>
        <v>0</v>
      </c>
      <c r="LW142" s="97">
        <f>Juniori!LW37</f>
        <v>0</v>
      </c>
      <c r="LX142" s="97">
        <f>Juniori!LX37</f>
        <v>0</v>
      </c>
      <c r="LY142" s="97">
        <f>Juniori!LY37</f>
        <v>0</v>
      </c>
      <c r="LZ142" s="97">
        <f>Juniori!LZ37</f>
        <v>0</v>
      </c>
      <c r="MA142" s="97">
        <f>Juniori!MA37</f>
        <v>0</v>
      </c>
      <c r="MB142" s="97">
        <f>Juniori!MB37</f>
        <v>0</v>
      </c>
      <c r="MC142" s="97">
        <f>Juniori!MC37</f>
        <v>0</v>
      </c>
      <c r="MD142" s="97">
        <f>Juniori!MD37</f>
        <v>0</v>
      </c>
      <c r="ME142" s="97">
        <f>Juniori!ME37</f>
        <v>0</v>
      </c>
      <c r="MF142" s="97">
        <f>Juniori!MF37</f>
        <v>0</v>
      </c>
      <c r="MG142" s="97">
        <f>Juniori!MG37</f>
        <v>0</v>
      </c>
      <c r="MH142" s="97">
        <f>Juniori!MH37</f>
        <v>0</v>
      </c>
      <c r="MI142" s="97">
        <f>Juniori!MI37</f>
        <v>0</v>
      </c>
      <c r="MJ142" s="97">
        <f>Juniori!MJ37</f>
        <v>0</v>
      </c>
      <c r="MK142" s="97">
        <f>Juniori!MK37</f>
        <v>0</v>
      </c>
      <c r="ML142" s="97">
        <f>Juniori!ML37</f>
        <v>0</v>
      </c>
      <c r="MM142" s="97">
        <f>Juniori!MM37</f>
        <v>0</v>
      </c>
      <c r="MN142" s="97">
        <f>Juniori!MN37</f>
        <v>0</v>
      </c>
      <c r="MO142" s="97">
        <f>Juniori!MO37</f>
        <v>0</v>
      </c>
      <c r="MP142" s="97">
        <f>Juniori!MP37</f>
        <v>0</v>
      </c>
      <c r="MQ142" s="97">
        <f>Juniori!MQ37</f>
        <v>0</v>
      </c>
      <c r="MR142" s="97">
        <f>Juniori!MR37</f>
        <v>0</v>
      </c>
      <c r="MS142" s="97">
        <f>Juniori!MS37</f>
        <v>0</v>
      </c>
      <c r="MT142" s="97">
        <f>Juniori!MT37</f>
        <v>0</v>
      </c>
      <c r="MU142" s="97">
        <f>Juniori!MU37</f>
        <v>0</v>
      </c>
      <c r="MV142" s="97">
        <f>Juniori!MV37</f>
        <v>0</v>
      </c>
      <c r="MW142" s="97">
        <f>Juniori!MW37</f>
        <v>0</v>
      </c>
      <c r="MX142" s="97">
        <f>Juniori!MX37</f>
        <v>0</v>
      </c>
      <c r="MY142" s="97">
        <f>Juniori!MY37</f>
        <v>0</v>
      </c>
      <c r="MZ142" s="97">
        <f>Juniori!MZ37</f>
        <v>0</v>
      </c>
      <c r="NA142" s="97">
        <f>Juniori!NA37</f>
        <v>0</v>
      </c>
      <c r="NB142" s="97">
        <f>Juniori!NB37</f>
        <v>0</v>
      </c>
      <c r="NC142" s="97">
        <f>Juniori!NC37</f>
        <v>0</v>
      </c>
      <c r="ND142" s="97">
        <f>Juniori!ND37</f>
        <v>0</v>
      </c>
      <c r="NE142" s="97">
        <f>Juniori!NE37</f>
        <v>0</v>
      </c>
      <c r="NF142" s="97">
        <f>Juniori!NF37</f>
        <v>0</v>
      </c>
      <c r="NG142" s="97">
        <f>Juniori!NG37</f>
        <v>0</v>
      </c>
      <c r="NH142" s="97">
        <f>Juniori!NH37</f>
        <v>0</v>
      </c>
      <c r="NI142" s="97">
        <f>Juniori!NI37</f>
        <v>0</v>
      </c>
      <c r="NJ142" s="97">
        <f>Juniori!NJ37</f>
        <v>0</v>
      </c>
      <c r="NK142" s="97">
        <f>Juniori!NK37</f>
        <v>0</v>
      </c>
      <c r="NL142" s="97">
        <f>Juniori!NL37</f>
        <v>0</v>
      </c>
      <c r="NM142" s="97">
        <f>Juniori!NM37</f>
        <v>0</v>
      </c>
      <c r="NN142" s="97">
        <f>Juniori!NN37</f>
        <v>0</v>
      </c>
      <c r="NO142" s="97">
        <f>Juniori!NO37</f>
        <v>0</v>
      </c>
      <c r="NP142" s="97">
        <f>Juniori!NP37</f>
        <v>0</v>
      </c>
      <c r="NQ142" s="97">
        <f>Juniori!NQ37</f>
        <v>0</v>
      </c>
      <c r="NR142" s="97">
        <f>Juniori!NR37</f>
        <v>0</v>
      </c>
      <c r="NS142" s="97">
        <f>Juniori!NS37</f>
        <v>0</v>
      </c>
      <c r="NT142" s="97">
        <f>Juniori!NT37</f>
        <v>0</v>
      </c>
      <c r="NU142" s="97">
        <f>Juniori!NU37</f>
        <v>0</v>
      </c>
      <c r="NV142" s="97">
        <f>Juniori!NV37</f>
        <v>0</v>
      </c>
      <c r="NW142" s="97">
        <f>Juniori!NW37</f>
        <v>0</v>
      </c>
      <c r="NX142" s="97">
        <f>Juniori!NX37</f>
        <v>0</v>
      </c>
      <c r="NY142" s="97">
        <f>Juniori!NY37</f>
        <v>0</v>
      </c>
      <c r="NZ142" s="97">
        <f>Juniori!NZ37</f>
        <v>0</v>
      </c>
      <c r="OA142" s="97">
        <f>Juniori!OA37</f>
        <v>0</v>
      </c>
      <c r="OB142" s="97">
        <f>Juniori!OB37</f>
        <v>0</v>
      </c>
      <c r="OC142" s="97">
        <f>Juniori!OC37</f>
        <v>0</v>
      </c>
      <c r="OD142" s="97">
        <f>Juniori!OD37</f>
        <v>0</v>
      </c>
      <c r="OE142" s="97">
        <f>Juniori!OE37</f>
        <v>0</v>
      </c>
      <c r="OF142" s="97">
        <f>Juniori!OF37</f>
        <v>0</v>
      </c>
      <c r="OG142" s="97">
        <f>Juniori!OG37</f>
        <v>0</v>
      </c>
      <c r="OH142" s="97">
        <f>Juniori!OH37</f>
        <v>0</v>
      </c>
      <c r="OI142" s="97">
        <f>Juniori!OI37</f>
        <v>0</v>
      </c>
      <c r="OJ142" s="97">
        <f>Juniori!OJ37</f>
        <v>0</v>
      </c>
      <c r="OK142" s="97">
        <f>Juniori!OK37</f>
        <v>0</v>
      </c>
      <c r="OL142" s="97">
        <f>Juniori!OL37</f>
        <v>0</v>
      </c>
      <c r="OM142" s="97">
        <f>Juniori!OM37</f>
        <v>0</v>
      </c>
      <c r="ON142" s="97">
        <f>Juniori!ON37</f>
        <v>0</v>
      </c>
      <c r="OO142" s="97">
        <f>Juniori!OO37</f>
        <v>0</v>
      </c>
      <c r="OP142" s="97">
        <f>Juniori!OP37</f>
        <v>0</v>
      </c>
      <c r="OQ142" s="97">
        <f>Juniori!OQ37</f>
        <v>0</v>
      </c>
      <c r="OR142" s="97">
        <f>Juniori!OR37</f>
        <v>0</v>
      </c>
      <c r="OS142" s="97">
        <f>Juniori!OS37</f>
        <v>0</v>
      </c>
      <c r="OT142" s="97">
        <f>Juniori!OT37</f>
        <v>0</v>
      </c>
      <c r="OU142" s="97">
        <f>Juniori!OU37</f>
        <v>0</v>
      </c>
      <c r="OV142" s="97">
        <f>Juniori!OV37</f>
        <v>0</v>
      </c>
      <c r="OW142" s="97">
        <f>Juniori!OW37</f>
        <v>0</v>
      </c>
      <c r="OX142" s="97">
        <f>Juniori!OX37</f>
        <v>0</v>
      </c>
      <c r="OY142" s="97">
        <f>Juniori!OY37</f>
        <v>0</v>
      </c>
      <c r="OZ142" s="97">
        <f>Juniori!OZ37</f>
        <v>0</v>
      </c>
      <c r="PA142" s="97">
        <f>Juniori!PA37</f>
        <v>0</v>
      </c>
      <c r="PB142" s="97">
        <f>Juniori!PB37</f>
        <v>0</v>
      </c>
      <c r="PC142" s="97">
        <f>Juniori!PC37</f>
        <v>0</v>
      </c>
      <c r="PD142" s="97">
        <f>Juniori!PD37</f>
        <v>0</v>
      </c>
      <c r="PE142" s="97">
        <f>Juniori!PE37</f>
        <v>0</v>
      </c>
      <c r="PF142" s="97">
        <f>Juniori!PF37</f>
        <v>0</v>
      </c>
      <c r="PG142" s="97">
        <f>Juniori!PG37</f>
        <v>0</v>
      </c>
      <c r="PH142" s="97">
        <f>Juniori!PH37</f>
        <v>0</v>
      </c>
      <c r="PI142" s="97">
        <f>Juniori!PI37</f>
        <v>0</v>
      </c>
      <c r="PJ142" s="97">
        <f>Juniori!PJ37</f>
        <v>0</v>
      </c>
      <c r="PK142" s="97">
        <f>Juniori!PK37</f>
        <v>0</v>
      </c>
      <c r="PL142" s="97">
        <f>Juniori!PL37</f>
        <v>0</v>
      </c>
      <c r="PM142" s="97">
        <f>Juniori!PM37</f>
        <v>0</v>
      </c>
      <c r="PN142" s="97">
        <f>Juniori!PN37</f>
        <v>0</v>
      </c>
      <c r="PO142" s="97">
        <f>Juniori!PO37</f>
        <v>0</v>
      </c>
      <c r="PP142" s="97">
        <f>Juniori!PP37</f>
        <v>0</v>
      </c>
      <c r="PQ142" s="97">
        <f>Juniori!PQ37</f>
        <v>0</v>
      </c>
      <c r="PR142" s="97">
        <f>Juniori!PR37</f>
        <v>0</v>
      </c>
      <c r="PS142" s="97">
        <f>Juniori!PS37</f>
        <v>0</v>
      </c>
      <c r="PT142" s="97">
        <f>Juniori!PT37</f>
        <v>0</v>
      </c>
      <c r="PU142" s="97">
        <f>Juniori!PU37</f>
        <v>0</v>
      </c>
      <c r="PV142" s="97">
        <f>Juniori!PV37</f>
        <v>0</v>
      </c>
      <c r="PW142" s="97">
        <f>Juniori!PW37</f>
        <v>0</v>
      </c>
      <c r="PX142" s="97">
        <f>Juniori!PX37</f>
        <v>0</v>
      </c>
      <c r="PY142" s="97">
        <f>Juniori!PY37</f>
        <v>0</v>
      </c>
      <c r="PZ142" s="97">
        <f>Juniori!PZ37</f>
        <v>0</v>
      </c>
      <c r="QA142" s="97">
        <f>Juniori!QA37</f>
        <v>0</v>
      </c>
      <c r="QB142" s="97">
        <f>Juniori!QB37</f>
        <v>0</v>
      </c>
      <c r="QC142" s="97">
        <f>Juniori!QC37</f>
        <v>0</v>
      </c>
      <c r="QD142" s="97">
        <f>Juniori!QD37</f>
        <v>0</v>
      </c>
      <c r="QE142" s="97">
        <f>Juniori!QE37</f>
        <v>0</v>
      </c>
      <c r="QF142" s="97">
        <f>Juniori!QF37</f>
        <v>0</v>
      </c>
      <c r="QG142" s="97">
        <f>Juniori!QG37</f>
        <v>0</v>
      </c>
      <c r="QH142" s="97">
        <f>Juniori!QH37</f>
        <v>0</v>
      </c>
      <c r="QI142" s="97">
        <f>Juniori!QI37</f>
        <v>0</v>
      </c>
      <c r="QJ142" s="97">
        <f>Juniori!QJ37</f>
        <v>0</v>
      </c>
      <c r="QK142" s="97">
        <f>Juniori!QK37</f>
        <v>0</v>
      </c>
      <c r="QL142" s="97">
        <f>Juniori!QL37</f>
        <v>0</v>
      </c>
      <c r="QM142" s="97">
        <f>Juniori!QM37</f>
        <v>0</v>
      </c>
      <c r="QN142" s="97">
        <f>Juniori!QN37</f>
        <v>0</v>
      </c>
      <c r="QO142" s="97">
        <f>Juniori!QO37</f>
        <v>0</v>
      </c>
      <c r="QP142" s="97">
        <f>Juniori!QP37</f>
        <v>0</v>
      </c>
      <c r="QQ142" s="97">
        <f>Juniori!QQ37</f>
        <v>0</v>
      </c>
      <c r="QR142" s="97">
        <f>Juniori!QR37</f>
        <v>0</v>
      </c>
      <c r="QS142" s="97">
        <f>Juniori!QS37</f>
        <v>0</v>
      </c>
      <c r="QT142" s="97">
        <f>Juniori!QT37</f>
        <v>0</v>
      </c>
      <c r="QU142" s="97">
        <f>Juniori!QU37</f>
        <v>0</v>
      </c>
      <c r="QV142" s="97">
        <f>Juniori!QV37</f>
        <v>0</v>
      </c>
      <c r="QW142" s="97">
        <f>Juniori!QW37</f>
        <v>0</v>
      </c>
      <c r="QX142" s="97">
        <f>Juniori!QX37</f>
        <v>0</v>
      </c>
      <c r="QY142" s="97">
        <f>Juniori!QY37</f>
        <v>0</v>
      </c>
      <c r="QZ142" s="97">
        <f>Juniori!QZ37</f>
        <v>0</v>
      </c>
      <c r="RA142" s="97">
        <f>Juniori!RA37</f>
        <v>0</v>
      </c>
      <c r="RB142" s="97">
        <f>Juniori!RB37</f>
        <v>0</v>
      </c>
      <c r="RC142" s="97">
        <f>Juniori!RC37</f>
        <v>0</v>
      </c>
      <c r="RD142" s="97">
        <f>Juniori!RD37</f>
        <v>0</v>
      </c>
      <c r="RE142" s="97">
        <f>Juniori!RE37</f>
        <v>0</v>
      </c>
      <c r="RF142" s="97">
        <f>Juniori!RF37</f>
        <v>0</v>
      </c>
      <c r="RG142" s="97">
        <f>Juniori!RG37</f>
        <v>0</v>
      </c>
      <c r="RH142" s="97">
        <f>Juniori!RH37</f>
        <v>0</v>
      </c>
      <c r="RI142" s="97">
        <f>Juniori!RI37</f>
        <v>0</v>
      </c>
      <c r="RJ142" s="97">
        <f>Juniori!RJ37</f>
        <v>0</v>
      </c>
      <c r="RK142" s="97">
        <f>Juniori!RK37</f>
        <v>0</v>
      </c>
      <c r="RL142" s="97">
        <f>Juniori!RL37</f>
        <v>0</v>
      </c>
      <c r="RM142" s="97">
        <f>Juniori!RM37</f>
        <v>0</v>
      </c>
      <c r="RN142" s="97">
        <f>Juniori!RN37</f>
        <v>0</v>
      </c>
      <c r="RO142" s="97">
        <f>Juniori!RO37</f>
        <v>0</v>
      </c>
      <c r="RP142" s="97">
        <f>Juniori!RP37</f>
        <v>0</v>
      </c>
      <c r="RQ142" s="97">
        <f>Juniori!RQ37</f>
        <v>0</v>
      </c>
      <c r="RR142" s="97">
        <f>Juniori!RR37</f>
        <v>0</v>
      </c>
      <c r="RS142" s="97">
        <f>Juniori!RS37</f>
        <v>0</v>
      </c>
      <c r="RT142" s="97">
        <f>Juniori!RT37</f>
        <v>0</v>
      </c>
      <c r="RU142" s="97">
        <f>Juniori!RU37</f>
        <v>0</v>
      </c>
      <c r="RV142" s="97">
        <f>Juniori!RV37</f>
        <v>0</v>
      </c>
      <c r="RW142" s="97">
        <f>Juniori!RW37</f>
        <v>0</v>
      </c>
      <c r="RX142" s="97">
        <f>Juniori!RX37</f>
        <v>0</v>
      </c>
      <c r="RY142" s="97">
        <f>Juniori!RY37</f>
        <v>0</v>
      </c>
      <c r="RZ142" s="97">
        <f>Juniori!RZ37</f>
        <v>0</v>
      </c>
      <c r="SA142" s="97">
        <f>Juniori!SA37</f>
        <v>0</v>
      </c>
      <c r="SB142" s="97">
        <f>Juniori!SB37</f>
        <v>0</v>
      </c>
      <c r="SC142" s="97">
        <f>Juniori!SC37</f>
        <v>0</v>
      </c>
      <c r="SD142" s="97">
        <f>Juniori!SD37</f>
        <v>0</v>
      </c>
      <c r="SE142" s="97">
        <f>Juniori!SE37</f>
        <v>0</v>
      </c>
      <c r="SF142" s="97">
        <f>Juniori!SF37</f>
        <v>0</v>
      </c>
      <c r="SG142" s="97">
        <f>Juniori!SG37</f>
        <v>0</v>
      </c>
      <c r="SH142" s="97">
        <f>Juniori!SH37</f>
        <v>0</v>
      </c>
      <c r="SI142" s="97">
        <f>Juniori!SI37</f>
        <v>0</v>
      </c>
      <c r="SJ142" s="97">
        <f>Juniori!SJ37</f>
        <v>0</v>
      </c>
      <c r="SK142" s="97">
        <f>Juniori!SK37</f>
        <v>0</v>
      </c>
      <c r="SL142" s="97">
        <f>Juniori!SL37</f>
        <v>0</v>
      </c>
      <c r="SM142" s="97">
        <f>Juniori!SM37</f>
        <v>0</v>
      </c>
      <c r="SN142" s="97">
        <f>Juniori!SN37</f>
        <v>0</v>
      </c>
      <c r="SO142" s="97">
        <f>Juniori!SO37</f>
        <v>0</v>
      </c>
      <c r="SP142" s="97">
        <f>Juniori!SP37</f>
        <v>0</v>
      </c>
      <c r="SQ142" s="97">
        <f>Juniori!SQ37</f>
        <v>0</v>
      </c>
      <c r="SR142" s="97">
        <f>Juniori!SR37</f>
        <v>0</v>
      </c>
      <c r="SS142" s="97">
        <f>Juniori!SS37</f>
        <v>0</v>
      </c>
      <c r="ST142" s="97">
        <f>Juniori!ST37</f>
        <v>0</v>
      </c>
      <c r="SU142" s="97">
        <f>Juniori!SU37</f>
        <v>0</v>
      </c>
      <c r="SV142" s="97">
        <f>Juniori!SV37</f>
        <v>0</v>
      </c>
      <c r="SW142" s="97">
        <f>Juniori!SW37</f>
        <v>0</v>
      </c>
      <c r="SX142" s="97">
        <f>Juniori!SX37</f>
        <v>0</v>
      </c>
      <c r="SY142" s="97">
        <f>Juniori!SY37</f>
        <v>0</v>
      </c>
      <c r="SZ142" s="97">
        <f>Juniori!SZ37</f>
        <v>0</v>
      </c>
      <c r="TA142" s="97">
        <f>Juniori!TA37</f>
        <v>0</v>
      </c>
      <c r="TB142" s="97">
        <f>Juniori!TB37</f>
        <v>0</v>
      </c>
    </row>
    <row r="143" spans="1:522" s="1" customFormat="1" ht="18" customHeight="1" x14ac:dyDescent="0.2">
      <c r="A143" s="12"/>
      <c r="B143" s="11" t="s">
        <v>311</v>
      </c>
      <c r="C143" s="1">
        <v>12870</v>
      </c>
      <c r="D143" s="1">
        <v>2019</v>
      </c>
      <c r="E143" s="4" t="s">
        <v>314</v>
      </c>
      <c r="F143" s="1">
        <v>9297</v>
      </c>
      <c r="G143" s="9" t="s">
        <v>93</v>
      </c>
      <c r="H143" s="4" t="s">
        <v>316</v>
      </c>
      <c r="I143" s="1">
        <f>SUM(K143:TB143)</f>
        <v>3</v>
      </c>
      <c r="J143" s="12">
        <f>Tabuľka4[[#This Row],[Stĺpec9]]</f>
        <v>3</v>
      </c>
      <c r="K143" s="97">
        <f>Juniori!K39</f>
        <v>0</v>
      </c>
      <c r="L143" s="97">
        <f>Juniori!L39</f>
        <v>0</v>
      </c>
      <c r="M143" s="97">
        <f>Juniori!M39</f>
        <v>0</v>
      </c>
      <c r="N143" s="97">
        <f>Juniori!N39</f>
        <v>0</v>
      </c>
      <c r="O143" s="97">
        <f>Juniori!O39</f>
        <v>0</v>
      </c>
      <c r="P143" s="97">
        <f>Juniori!P39</f>
        <v>0</v>
      </c>
      <c r="Q143" s="97">
        <f>Juniori!Q39</f>
        <v>0</v>
      </c>
      <c r="R143" s="97">
        <f>Juniori!R39</f>
        <v>0</v>
      </c>
      <c r="S143" s="97">
        <f>Juniori!S39</f>
        <v>0</v>
      </c>
      <c r="T143" s="97">
        <f>Juniori!T39</f>
        <v>0</v>
      </c>
      <c r="U143" s="97">
        <f>Juniori!U39</f>
        <v>0</v>
      </c>
      <c r="V143" s="97">
        <f>Juniori!V39</f>
        <v>0</v>
      </c>
      <c r="W143" s="97">
        <f>Juniori!W39</f>
        <v>0</v>
      </c>
      <c r="X143" s="97">
        <f>Juniori!X39</f>
        <v>0</v>
      </c>
      <c r="Y143" s="97">
        <f>Juniori!Y39</f>
        <v>0</v>
      </c>
      <c r="Z143" s="97">
        <f>Juniori!Z39</f>
        <v>0</v>
      </c>
      <c r="AA143" s="97">
        <f>Juniori!AA39</f>
        <v>0</v>
      </c>
      <c r="AB143" s="97">
        <f>Juniori!AB39</f>
        <v>0</v>
      </c>
      <c r="AC143" s="97">
        <f>Juniori!AC39</f>
        <v>0</v>
      </c>
      <c r="AD143" s="97">
        <f>Juniori!AD39</f>
        <v>0</v>
      </c>
      <c r="AE143" s="97">
        <f>Juniori!AE39</f>
        <v>0</v>
      </c>
      <c r="AF143" s="97">
        <f>Juniori!AF39</f>
        <v>0</v>
      </c>
      <c r="AG143" s="97">
        <f>Juniori!AG39</f>
        <v>0</v>
      </c>
      <c r="AH143" s="97">
        <f>Juniori!AH39</f>
        <v>0</v>
      </c>
      <c r="AI143" s="97">
        <f>Juniori!AI39</f>
        <v>0</v>
      </c>
      <c r="AJ143" s="97">
        <f>Juniori!AJ39</f>
        <v>0</v>
      </c>
      <c r="AK143" s="97">
        <f>Juniori!AK39</f>
        <v>0</v>
      </c>
      <c r="AL143" s="97">
        <f>Juniori!AL39</f>
        <v>0</v>
      </c>
      <c r="AM143" s="97">
        <f>Juniori!AM39</f>
        <v>0</v>
      </c>
      <c r="AN143" s="97">
        <f>Juniori!AN39</f>
        <v>0</v>
      </c>
      <c r="AO143" s="97">
        <f>Juniori!AO39</f>
        <v>0</v>
      </c>
      <c r="AP143" s="97">
        <f>Juniori!AP39</f>
        <v>0</v>
      </c>
      <c r="AQ143" s="97">
        <f>Juniori!AQ39</f>
        <v>0</v>
      </c>
      <c r="AR143" s="97">
        <f>Juniori!AR39</f>
        <v>0</v>
      </c>
      <c r="AS143" s="97">
        <f>Juniori!AS39</f>
        <v>0</v>
      </c>
      <c r="AT143" s="97">
        <f>Juniori!AT39</f>
        <v>0</v>
      </c>
      <c r="AU143" s="97">
        <f>Juniori!AU39</f>
        <v>0</v>
      </c>
      <c r="AV143" s="97">
        <f>Juniori!AV39</f>
        <v>0</v>
      </c>
      <c r="AW143" s="97">
        <f>Juniori!AW39</f>
        <v>0</v>
      </c>
      <c r="AX143" s="97">
        <f>Juniori!AX39</f>
        <v>0</v>
      </c>
      <c r="AY143" s="97">
        <f>Juniori!AY39</f>
        <v>0</v>
      </c>
      <c r="AZ143" s="97">
        <f>Juniori!AZ39</f>
        <v>0</v>
      </c>
      <c r="BA143" s="97">
        <f>Juniori!BA39</f>
        <v>0</v>
      </c>
      <c r="BB143" s="97">
        <f>Juniori!BB39</f>
        <v>0</v>
      </c>
      <c r="BC143" s="97">
        <f>Juniori!BC39</f>
        <v>0</v>
      </c>
      <c r="BD143" s="97">
        <f>Juniori!BD39</f>
        <v>0</v>
      </c>
      <c r="BE143" s="97">
        <f>Juniori!BE39</f>
        <v>0</v>
      </c>
      <c r="BF143" s="97">
        <f>Juniori!BF39</f>
        <v>0</v>
      </c>
      <c r="BG143" s="97">
        <f>Juniori!BG39</f>
        <v>0</v>
      </c>
      <c r="BH143" s="97">
        <f>Juniori!BH39</f>
        <v>0</v>
      </c>
      <c r="BI143" s="97">
        <f>Juniori!BI39</f>
        <v>0</v>
      </c>
      <c r="BJ143" s="97">
        <f>Juniori!BJ39</f>
        <v>0</v>
      </c>
      <c r="BK143" s="97">
        <f>Juniori!BK39</f>
        <v>0</v>
      </c>
      <c r="BL143" s="97">
        <f>Juniori!BL39</f>
        <v>0</v>
      </c>
      <c r="BM143" s="97">
        <f>Juniori!BM39</f>
        <v>0</v>
      </c>
      <c r="BN143" s="97">
        <f>Juniori!BN39</f>
        <v>0</v>
      </c>
      <c r="BO143" s="97">
        <f>Juniori!BO39</f>
        <v>0</v>
      </c>
      <c r="BP143" s="97">
        <f>Juniori!BP39</f>
        <v>0</v>
      </c>
      <c r="BQ143" s="97">
        <f>Juniori!BQ39</f>
        <v>0</v>
      </c>
      <c r="BR143" s="97">
        <f>Juniori!BR39</f>
        <v>0</v>
      </c>
      <c r="BS143" s="97">
        <f>Juniori!BS39</f>
        <v>0</v>
      </c>
      <c r="BT143" s="97">
        <f>Juniori!BT39</f>
        <v>0</v>
      </c>
      <c r="BU143" s="97">
        <f>Juniori!BU39</f>
        <v>0</v>
      </c>
      <c r="BV143" s="97">
        <f>Juniori!BV39</f>
        <v>0</v>
      </c>
      <c r="BW143" s="97">
        <f>Juniori!BW39</f>
        <v>0</v>
      </c>
      <c r="BX143" s="97">
        <f>Juniori!BX39</f>
        <v>0</v>
      </c>
      <c r="BY143" s="97">
        <f>Juniori!BY39</f>
        <v>0</v>
      </c>
      <c r="BZ143" s="97">
        <f>Juniori!BZ39</f>
        <v>0</v>
      </c>
      <c r="CA143" s="97">
        <f>Juniori!CA39</f>
        <v>0</v>
      </c>
      <c r="CB143" s="97">
        <f>Juniori!CB39</f>
        <v>0</v>
      </c>
      <c r="CC143" s="97">
        <f>Juniori!CC39</f>
        <v>0</v>
      </c>
      <c r="CD143" s="97">
        <f>Juniori!CD39</f>
        <v>0</v>
      </c>
      <c r="CE143" s="97">
        <f>Juniori!CE39</f>
        <v>0</v>
      </c>
      <c r="CF143" s="97">
        <f>Juniori!CF39</f>
        <v>0</v>
      </c>
      <c r="CG143" s="97">
        <f>Juniori!CG39</f>
        <v>0</v>
      </c>
      <c r="CH143" s="97">
        <f>Juniori!CH39</f>
        <v>0</v>
      </c>
      <c r="CI143" s="97">
        <f>Juniori!CI39</f>
        <v>0</v>
      </c>
      <c r="CJ143" s="97">
        <f>Juniori!CJ39</f>
        <v>0</v>
      </c>
      <c r="CK143" s="97">
        <f>Juniori!CK39</f>
        <v>0</v>
      </c>
      <c r="CL143" s="97">
        <f>Juniori!CL39</f>
        <v>0</v>
      </c>
      <c r="CM143" s="97">
        <f>Juniori!CM39</f>
        <v>0</v>
      </c>
      <c r="CN143" s="97">
        <f>Juniori!CN39</f>
        <v>0</v>
      </c>
      <c r="CO143" s="97">
        <f>Juniori!CO39</f>
        <v>0</v>
      </c>
      <c r="CP143" s="97">
        <f>Juniori!CP39</f>
        <v>0</v>
      </c>
      <c r="CQ143" s="97">
        <f>Juniori!CQ39</f>
        <v>0</v>
      </c>
      <c r="CR143" s="97">
        <f>Juniori!CR39</f>
        <v>0</v>
      </c>
      <c r="CS143" s="97">
        <f>Juniori!CS39</f>
        <v>0</v>
      </c>
      <c r="CT143" s="97">
        <f>Juniori!CT39</f>
        <v>0</v>
      </c>
      <c r="CU143" s="97" t="str">
        <f>Juniori!CU39</f>
        <v>o</v>
      </c>
      <c r="CV143" s="97">
        <f>Juniori!CV39</f>
        <v>0</v>
      </c>
      <c r="CW143" s="97" t="str">
        <f>Juniori!CW39</f>
        <v>o</v>
      </c>
      <c r="CX143" s="97">
        <f>Juniori!CX39</f>
        <v>0</v>
      </c>
      <c r="CY143" s="97">
        <f>Juniori!CY39</f>
        <v>0</v>
      </c>
      <c r="CZ143" s="97">
        <f>Juniori!CZ39</f>
        <v>0</v>
      </c>
      <c r="DA143" s="97">
        <f>Juniori!DA39</f>
        <v>0</v>
      </c>
      <c r="DB143" s="97">
        <f>Juniori!DB39</f>
        <v>0</v>
      </c>
      <c r="DC143" s="97">
        <f>Juniori!DC39</f>
        <v>0</v>
      </c>
      <c r="DD143" s="97">
        <f>Juniori!DD39</f>
        <v>0</v>
      </c>
      <c r="DE143" s="97">
        <f>Juniori!DE39</f>
        <v>0</v>
      </c>
      <c r="DF143" s="97">
        <f>Juniori!DF39</f>
        <v>0</v>
      </c>
      <c r="DG143" s="97">
        <f>Juniori!DG39</f>
        <v>0</v>
      </c>
      <c r="DH143" s="97">
        <f>Juniori!DH39</f>
        <v>0</v>
      </c>
      <c r="DI143" s="97">
        <f>Juniori!DI39</f>
        <v>0</v>
      </c>
      <c r="DJ143" s="97" t="str">
        <f>Juniori!DJ39</f>
        <v>o</v>
      </c>
      <c r="DK143" s="97">
        <f>Juniori!DK39</f>
        <v>0</v>
      </c>
      <c r="DL143" s="97">
        <f>Juniori!DL39</f>
        <v>0</v>
      </c>
      <c r="DM143" s="97">
        <f>Juniori!DM39</f>
        <v>3</v>
      </c>
      <c r="DN143" s="97">
        <f>Juniori!DN39</f>
        <v>0</v>
      </c>
      <c r="DO143" s="97">
        <f>Juniori!DO39</f>
        <v>0</v>
      </c>
      <c r="DP143" s="97">
        <f>Juniori!DP39</f>
        <v>0</v>
      </c>
      <c r="DQ143" s="97">
        <f>Juniori!DQ39</f>
        <v>0</v>
      </c>
      <c r="DR143" s="97">
        <f>Juniori!DR39</f>
        <v>0</v>
      </c>
      <c r="DS143" s="97">
        <f>Juniori!DS39</f>
        <v>0</v>
      </c>
      <c r="DT143" s="97">
        <f>Juniori!DT39</f>
        <v>0</v>
      </c>
      <c r="DU143" s="97">
        <f>Juniori!DU39</f>
        <v>0</v>
      </c>
      <c r="DV143" s="97">
        <f>Juniori!DV39</f>
        <v>0</v>
      </c>
      <c r="DW143" s="97">
        <f>Juniori!DW39</f>
        <v>0</v>
      </c>
      <c r="DX143" s="97">
        <f>Juniori!DX39</f>
        <v>0</v>
      </c>
      <c r="DY143" s="97">
        <f>Juniori!DY39</f>
        <v>0</v>
      </c>
      <c r="DZ143" s="97">
        <f>Juniori!DZ39</f>
        <v>0</v>
      </c>
      <c r="EA143" s="97">
        <f>Juniori!EA39</f>
        <v>0</v>
      </c>
      <c r="EB143" s="97">
        <f>Juniori!EB39</f>
        <v>0</v>
      </c>
      <c r="EC143" s="97">
        <f>Juniori!EC39</f>
        <v>0</v>
      </c>
      <c r="ED143" s="97">
        <f>Juniori!ED39</f>
        <v>0</v>
      </c>
      <c r="EE143" s="97">
        <f>Juniori!EE39</f>
        <v>0</v>
      </c>
      <c r="EF143" s="97">
        <f>Juniori!EF39</f>
        <v>0</v>
      </c>
      <c r="EG143" s="97">
        <f>Juniori!EG39</f>
        <v>0</v>
      </c>
      <c r="EH143" s="97">
        <f>Juniori!EH39</f>
        <v>0</v>
      </c>
      <c r="EI143" s="97">
        <f>Juniori!EI39</f>
        <v>0</v>
      </c>
      <c r="EJ143" s="97">
        <f>Juniori!EJ39</f>
        <v>0</v>
      </c>
      <c r="EK143" s="97">
        <f>Juniori!EK39</f>
        <v>0</v>
      </c>
      <c r="EL143" s="97">
        <f>Juniori!EL39</f>
        <v>0</v>
      </c>
      <c r="EM143" s="97">
        <f>Juniori!EM39</f>
        <v>0</v>
      </c>
      <c r="EN143" s="97">
        <f>Juniori!EN39</f>
        <v>0</v>
      </c>
      <c r="EO143" s="97">
        <f>Juniori!EO39</f>
        <v>0</v>
      </c>
      <c r="EP143" s="97">
        <f>Juniori!EP39</f>
        <v>0</v>
      </c>
      <c r="EQ143" s="97">
        <f>Juniori!EQ39</f>
        <v>0</v>
      </c>
      <c r="ER143" s="97">
        <f>Juniori!ER39</f>
        <v>0</v>
      </c>
      <c r="ES143" s="97">
        <f>Juniori!ES39</f>
        <v>0</v>
      </c>
      <c r="ET143" s="97">
        <f>Juniori!ET39</f>
        <v>0</v>
      </c>
      <c r="EU143" s="97">
        <f>Juniori!EU39</f>
        <v>0</v>
      </c>
      <c r="EV143" s="97">
        <f>Juniori!EV39</f>
        <v>0</v>
      </c>
      <c r="EW143" s="97">
        <f>Juniori!EW39</f>
        <v>0</v>
      </c>
      <c r="EX143" s="97">
        <f>Juniori!EX39</f>
        <v>0</v>
      </c>
      <c r="EY143" s="97">
        <f>Juniori!EY39</f>
        <v>0</v>
      </c>
      <c r="EZ143" s="97">
        <f>Juniori!EZ39</f>
        <v>0</v>
      </c>
      <c r="FA143" s="97">
        <f>Juniori!FA39</f>
        <v>0</v>
      </c>
      <c r="FB143" s="97">
        <f>Juniori!FB39</f>
        <v>0</v>
      </c>
      <c r="FC143" s="97">
        <f>Juniori!FC39</f>
        <v>0</v>
      </c>
      <c r="FD143" s="97">
        <f>Juniori!FD39</f>
        <v>0</v>
      </c>
      <c r="FE143" s="97">
        <f>Juniori!FE39</f>
        <v>0</v>
      </c>
      <c r="FF143" s="97">
        <f>Juniori!FF39</f>
        <v>0</v>
      </c>
      <c r="FG143" s="97">
        <f>Juniori!FG39</f>
        <v>0</v>
      </c>
      <c r="FH143" s="97">
        <f>Juniori!FH39</f>
        <v>0</v>
      </c>
      <c r="FI143" s="97">
        <f>Juniori!FI39</f>
        <v>0</v>
      </c>
      <c r="FJ143" s="97">
        <f>Juniori!FJ39</f>
        <v>0</v>
      </c>
      <c r="FK143" s="97">
        <f>Juniori!FK39</f>
        <v>0</v>
      </c>
      <c r="FL143" s="97">
        <f>Juniori!FL39</f>
        <v>0</v>
      </c>
      <c r="FM143" s="97">
        <f>Juniori!FM39</f>
        <v>0</v>
      </c>
      <c r="FN143" s="97">
        <f>Juniori!FN39</f>
        <v>0</v>
      </c>
      <c r="FO143" s="97">
        <f>Juniori!FO39</f>
        <v>0</v>
      </c>
      <c r="FP143" s="97">
        <f>Juniori!FP39</f>
        <v>0</v>
      </c>
      <c r="FQ143" s="97">
        <f>Juniori!FQ39</f>
        <v>0</v>
      </c>
      <c r="FR143" s="97">
        <f>Juniori!FR39</f>
        <v>0</v>
      </c>
      <c r="FS143" s="97">
        <f>Juniori!FS39</f>
        <v>0</v>
      </c>
      <c r="FT143" s="97">
        <f>Juniori!FT39</f>
        <v>0</v>
      </c>
      <c r="FU143" s="97">
        <f>Juniori!FU39</f>
        <v>0</v>
      </c>
      <c r="FV143" s="97">
        <f>Juniori!FV39</f>
        <v>0</v>
      </c>
      <c r="FW143" s="97">
        <f>Juniori!FW39</f>
        <v>0</v>
      </c>
      <c r="FX143" s="97">
        <f>Juniori!FX39</f>
        <v>0</v>
      </c>
      <c r="FY143" s="97">
        <f>Juniori!FY39</f>
        <v>0</v>
      </c>
      <c r="FZ143" s="97">
        <f>Juniori!FZ39</f>
        <v>0</v>
      </c>
      <c r="GA143" s="97">
        <f>Juniori!GA39</f>
        <v>0</v>
      </c>
      <c r="GB143" s="97">
        <f>Juniori!GB39</f>
        <v>0</v>
      </c>
      <c r="GC143" s="97">
        <f>Juniori!GC39</f>
        <v>0</v>
      </c>
      <c r="GD143" s="97">
        <f>Juniori!GD39</f>
        <v>0</v>
      </c>
      <c r="GE143" s="97">
        <f>Juniori!GE39</f>
        <v>0</v>
      </c>
      <c r="GF143" s="97">
        <f>Juniori!GF39</f>
        <v>0</v>
      </c>
      <c r="GG143" s="97">
        <f>Juniori!GG39</f>
        <v>0</v>
      </c>
      <c r="GH143" s="97">
        <f>Juniori!GH39</f>
        <v>0</v>
      </c>
      <c r="GI143" s="97">
        <f>Juniori!GI39</f>
        <v>0</v>
      </c>
      <c r="GJ143" s="97">
        <f>Juniori!GJ39</f>
        <v>0</v>
      </c>
      <c r="GK143" s="97">
        <f>Juniori!GK39</f>
        <v>0</v>
      </c>
      <c r="GL143" s="97">
        <f>Juniori!GL39</f>
        <v>0</v>
      </c>
      <c r="GM143" s="97">
        <f>Juniori!GM39</f>
        <v>0</v>
      </c>
      <c r="GN143" s="97">
        <f>Juniori!GN39</f>
        <v>0</v>
      </c>
      <c r="GO143" s="97">
        <f>Juniori!GO39</f>
        <v>0</v>
      </c>
      <c r="GP143" s="97">
        <f>Juniori!GP39</f>
        <v>0</v>
      </c>
      <c r="GQ143" s="97">
        <f>Juniori!GQ39</f>
        <v>0</v>
      </c>
      <c r="GR143" s="97">
        <f>Juniori!GR39</f>
        <v>0</v>
      </c>
      <c r="GS143" s="97">
        <f>Juniori!GS39</f>
        <v>0</v>
      </c>
      <c r="GT143" s="97">
        <f>Juniori!GT39</f>
        <v>0</v>
      </c>
      <c r="GU143" s="97">
        <f>Juniori!GU39</f>
        <v>0</v>
      </c>
      <c r="GV143" s="97">
        <f>Juniori!GV39</f>
        <v>0</v>
      </c>
      <c r="GW143" s="97">
        <f>Juniori!GW39</f>
        <v>0</v>
      </c>
      <c r="GX143" s="97">
        <f>Juniori!GX39</f>
        <v>0</v>
      </c>
      <c r="GY143" s="97">
        <f>Juniori!GY39</f>
        <v>0</v>
      </c>
      <c r="GZ143" s="97">
        <f>Juniori!GZ39</f>
        <v>0</v>
      </c>
      <c r="HA143" s="97">
        <f>Juniori!HA39</f>
        <v>0</v>
      </c>
      <c r="HB143" s="97">
        <f>Juniori!HB39</f>
        <v>0</v>
      </c>
      <c r="HC143" s="97">
        <f>Juniori!HC39</f>
        <v>0</v>
      </c>
      <c r="HD143" s="97">
        <f>Juniori!HD39</f>
        <v>0</v>
      </c>
      <c r="HE143" s="97">
        <f>Juniori!HE39</f>
        <v>0</v>
      </c>
      <c r="HF143" s="97">
        <f>Juniori!HF39</f>
        <v>0</v>
      </c>
      <c r="HG143" s="97">
        <f>Juniori!HG39</f>
        <v>0</v>
      </c>
      <c r="HH143" s="97">
        <f>Juniori!HH39</f>
        <v>0</v>
      </c>
      <c r="HI143" s="97">
        <f>Juniori!HI39</f>
        <v>0</v>
      </c>
      <c r="HJ143" s="97">
        <f>Juniori!HJ39</f>
        <v>0</v>
      </c>
      <c r="HK143" s="97">
        <f>Juniori!HK39</f>
        <v>0</v>
      </c>
      <c r="HL143" s="97">
        <f>Juniori!HL39</f>
        <v>0</v>
      </c>
      <c r="HM143" s="97">
        <f>Juniori!HM39</f>
        <v>0</v>
      </c>
      <c r="HN143" s="97">
        <f>Juniori!HN39</f>
        <v>0</v>
      </c>
      <c r="HO143" s="97">
        <f>Juniori!HO39</f>
        <v>0</v>
      </c>
      <c r="HP143" s="97">
        <f>Juniori!HP39</f>
        <v>0</v>
      </c>
      <c r="HQ143" s="97">
        <f>Juniori!HQ39</f>
        <v>0</v>
      </c>
      <c r="HR143" s="97">
        <f>Juniori!HR39</f>
        <v>0</v>
      </c>
      <c r="HS143" s="97">
        <f>Juniori!HS39</f>
        <v>0</v>
      </c>
      <c r="HT143" s="97">
        <f>Juniori!HT39</f>
        <v>0</v>
      </c>
      <c r="HU143" s="97">
        <f>Juniori!HU39</f>
        <v>0</v>
      </c>
      <c r="HV143" s="97">
        <f>Juniori!HV39</f>
        <v>0</v>
      </c>
      <c r="HW143" s="97">
        <f>Juniori!HW39</f>
        <v>0</v>
      </c>
      <c r="HX143" s="97">
        <f>Juniori!HX39</f>
        <v>0</v>
      </c>
      <c r="HY143" s="97">
        <f>Juniori!HY39</f>
        <v>0</v>
      </c>
      <c r="HZ143" s="97">
        <f>Juniori!HZ39</f>
        <v>0</v>
      </c>
      <c r="IA143" s="97">
        <f>Juniori!IA39</f>
        <v>0</v>
      </c>
      <c r="IB143" s="97">
        <f>Juniori!IB39</f>
        <v>0</v>
      </c>
      <c r="IC143" s="97">
        <f>Juniori!IC39</f>
        <v>0</v>
      </c>
      <c r="ID143" s="97">
        <f>Juniori!ID39</f>
        <v>0</v>
      </c>
      <c r="IE143" s="97">
        <f>Juniori!IE39</f>
        <v>0</v>
      </c>
      <c r="IF143" s="97">
        <f>Juniori!IF39</f>
        <v>0</v>
      </c>
      <c r="IG143" s="97">
        <f>Juniori!IG39</f>
        <v>0</v>
      </c>
      <c r="IH143" s="97">
        <f>Juniori!IH39</f>
        <v>0</v>
      </c>
      <c r="II143" s="97">
        <f>Juniori!II39</f>
        <v>0</v>
      </c>
      <c r="IJ143" s="97">
        <f>Juniori!IJ39</f>
        <v>0</v>
      </c>
      <c r="IK143" s="97">
        <f>Juniori!IK39</f>
        <v>0</v>
      </c>
      <c r="IL143" s="97">
        <f>Juniori!IL39</f>
        <v>0</v>
      </c>
      <c r="IM143" s="97">
        <f>Juniori!IM39</f>
        <v>0</v>
      </c>
      <c r="IN143" s="97">
        <f>Juniori!IN39</f>
        <v>0</v>
      </c>
      <c r="IO143" s="97">
        <f>Juniori!IO39</f>
        <v>0</v>
      </c>
      <c r="IP143" s="97">
        <f>Juniori!IP39</f>
        <v>0</v>
      </c>
      <c r="IQ143" s="97">
        <f>Juniori!IQ39</f>
        <v>0</v>
      </c>
      <c r="IR143" s="97">
        <f>Juniori!IR39</f>
        <v>0</v>
      </c>
      <c r="IS143" s="97">
        <f>Juniori!IS39</f>
        <v>0</v>
      </c>
      <c r="IT143" s="97">
        <f>Juniori!IT39</f>
        <v>0</v>
      </c>
      <c r="IU143" s="97">
        <f>Juniori!IU39</f>
        <v>0</v>
      </c>
      <c r="IV143" s="97">
        <f>Juniori!IV39</f>
        <v>0</v>
      </c>
      <c r="IW143" s="97">
        <f>Juniori!IW39</f>
        <v>0</v>
      </c>
      <c r="IX143" s="97">
        <f>Juniori!IX39</f>
        <v>0</v>
      </c>
      <c r="IY143" s="97">
        <f>Juniori!IY39</f>
        <v>0</v>
      </c>
      <c r="IZ143" s="97">
        <f>Juniori!IZ39</f>
        <v>0</v>
      </c>
      <c r="JA143" s="97">
        <f>Juniori!JA39</f>
        <v>0</v>
      </c>
      <c r="JB143" s="97">
        <f>Juniori!JB39</f>
        <v>0</v>
      </c>
      <c r="JC143" s="97">
        <f>Juniori!JC39</f>
        <v>0</v>
      </c>
      <c r="JD143" s="97">
        <f>Juniori!JD39</f>
        <v>0</v>
      </c>
      <c r="JE143" s="97">
        <f>Juniori!JE39</f>
        <v>0</v>
      </c>
      <c r="JF143" s="97">
        <f>Juniori!JF39</f>
        <v>0</v>
      </c>
      <c r="JG143" s="97">
        <f>Juniori!JG39</f>
        <v>0</v>
      </c>
      <c r="JH143" s="97">
        <f>Juniori!JH39</f>
        <v>0</v>
      </c>
      <c r="JI143" s="97">
        <f>Juniori!JI39</f>
        <v>0</v>
      </c>
      <c r="JJ143" s="97">
        <f>Juniori!JJ39</f>
        <v>0</v>
      </c>
      <c r="JK143" s="97">
        <f>Juniori!JK39</f>
        <v>0</v>
      </c>
      <c r="JL143" s="97">
        <f>Juniori!JL39</f>
        <v>0</v>
      </c>
      <c r="JM143" s="97">
        <f>Juniori!JM39</f>
        <v>0</v>
      </c>
      <c r="JN143" s="97">
        <f>Juniori!JN39</f>
        <v>0</v>
      </c>
      <c r="JO143" s="97">
        <f>Juniori!JO39</f>
        <v>0</v>
      </c>
      <c r="JP143" s="97">
        <f>Juniori!JP39</f>
        <v>0</v>
      </c>
      <c r="JQ143" s="97">
        <f>Juniori!JQ39</f>
        <v>0</v>
      </c>
      <c r="JR143" s="97">
        <f>Juniori!JR39</f>
        <v>0</v>
      </c>
      <c r="JS143" s="97">
        <f>Juniori!JS39</f>
        <v>0</v>
      </c>
      <c r="JT143" s="97">
        <f>Juniori!JT39</f>
        <v>0</v>
      </c>
      <c r="JU143" s="97">
        <f>Juniori!JU39</f>
        <v>0</v>
      </c>
      <c r="JV143" s="97">
        <f>Juniori!JV39</f>
        <v>0</v>
      </c>
      <c r="JW143" s="97">
        <f>Juniori!JW39</f>
        <v>0</v>
      </c>
      <c r="JX143" s="97">
        <f>Juniori!JX39</f>
        <v>0</v>
      </c>
      <c r="JY143" s="97">
        <f>Juniori!JY39</f>
        <v>0</v>
      </c>
      <c r="JZ143" s="97">
        <f>Juniori!JZ39</f>
        <v>0</v>
      </c>
      <c r="KA143" s="97">
        <f>Juniori!KA39</f>
        <v>0</v>
      </c>
      <c r="KB143" s="97">
        <f>Juniori!KB39</f>
        <v>0</v>
      </c>
      <c r="KC143" s="97">
        <f>Juniori!KC39</f>
        <v>0</v>
      </c>
      <c r="KD143" s="97">
        <f>Juniori!KD39</f>
        <v>0</v>
      </c>
      <c r="KE143" s="97">
        <f>Juniori!KE39</f>
        <v>0</v>
      </c>
      <c r="KF143" s="97">
        <f>Juniori!KF39</f>
        <v>0</v>
      </c>
      <c r="KG143" s="97">
        <f>Juniori!KG39</f>
        <v>0</v>
      </c>
      <c r="KH143" s="97">
        <f>Juniori!KH39</f>
        <v>0</v>
      </c>
      <c r="KI143" s="97">
        <f>Juniori!KI39</f>
        <v>0</v>
      </c>
      <c r="KJ143" s="97">
        <f>Juniori!KJ39</f>
        <v>0</v>
      </c>
      <c r="KK143" s="97">
        <f>Juniori!KK39</f>
        <v>0</v>
      </c>
      <c r="KL143" s="97">
        <f>Juniori!KL39</f>
        <v>0</v>
      </c>
      <c r="KM143" s="97">
        <f>Juniori!KM39</f>
        <v>0</v>
      </c>
      <c r="KN143" s="97">
        <f>Juniori!KN39</f>
        <v>0</v>
      </c>
      <c r="KO143" s="97">
        <f>Juniori!KO39</f>
        <v>0</v>
      </c>
      <c r="KP143" s="97">
        <f>Juniori!KP39</f>
        <v>0</v>
      </c>
      <c r="KQ143" s="97">
        <f>Juniori!KQ39</f>
        <v>0</v>
      </c>
      <c r="KR143" s="97">
        <f>Juniori!KR39</f>
        <v>0</v>
      </c>
      <c r="KS143" s="97">
        <f>Juniori!KS39</f>
        <v>0</v>
      </c>
      <c r="KT143" s="97">
        <f>Juniori!KT39</f>
        <v>0</v>
      </c>
      <c r="KU143" s="97">
        <f>Juniori!KU39</f>
        <v>0</v>
      </c>
      <c r="KV143" s="97">
        <f>Juniori!KV39</f>
        <v>0</v>
      </c>
      <c r="KW143" s="97">
        <f>Juniori!KW39</f>
        <v>0</v>
      </c>
      <c r="KX143" s="97">
        <f>Juniori!KX39</f>
        <v>0</v>
      </c>
      <c r="KY143" s="97">
        <f>Juniori!KY39</f>
        <v>0</v>
      </c>
      <c r="KZ143" s="97">
        <f>Juniori!KZ39</f>
        <v>0</v>
      </c>
      <c r="LA143" s="97">
        <f>Juniori!LA39</f>
        <v>0</v>
      </c>
      <c r="LB143" s="97">
        <f>Juniori!LB39</f>
        <v>0</v>
      </c>
      <c r="LC143" s="97">
        <f>Juniori!LC39</f>
        <v>0</v>
      </c>
      <c r="LD143" s="97">
        <f>Juniori!LD39</f>
        <v>0</v>
      </c>
      <c r="LE143" s="97">
        <f>Juniori!LE39</f>
        <v>0</v>
      </c>
      <c r="LF143" s="97">
        <f>Juniori!LF39</f>
        <v>0</v>
      </c>
      <c r="LG143" s="97">
        <f>Juniori!LG39</f>
        <v>0</v>
      </c>
      <c r="LH143" s="97">
        <f>Juniori!LH39</f>
        <v>0</v>
      </c>
      <c r="LI143" s="97">
        <f>Juniori!LI39</f>
        <v>0</v>
      </c>
      <c r="LJ143" s="97">
        <f>Juniori!LJ39</f>
        <v>0</v>
      </c>
      <c r="LK143" s="97">
        <f>Juniori!LK39</f>
        <v>0</v>
      </c>
      <c r="LL143" s="97">
        <f>Juniori!LL39</f>
        <v>0</v>
      </c>
      <c r="LM143" s="97">
        <f>Juniori!LM39</f>
        <v>0</v>
      </c>
      <c r="LN143" s="97">
        <f>Juniori!LN39</f>
        <v>0</v>
      </c>
      <c r="LO143" s="97">
        <f>Juniori!LO39</f>
        <v>0</v>
      </c>
      <c r="LP143" s="97">
        <f>Juniori!LP39</f>
        <v>0</v>
      </c>
      <c r="LQ143" s="97">
        <f>Juniori!LQ39</f>
        <v>0</v>
      </c>
      <c r="LR143" s="97">
        <f>Juniori!LR39</f>
        <v>0</v>
      </c>
      <c r="LS143" s="97">
        <f>Juniori!LS39</f>
        <v>0</v>
      </c>
      <c r="LT143" s="97">
        <f>Juniori!LT39</f>
        <v>0</v>
      </c>
      <c r="LU143" s="97">
        <f>Juniori!LU39</f>
        <v>0</v>
      </c>
      <c r="LV143" s="97">
        <f>Juniori!LV39</f>
        <v>0</v>
      </c>
      <c r="LW143" s="97">
        <f>Juniori!LW39</f>
        <v>0</v>
      </c>
      <c r="LX143" s="97">
        <f>Juniori!LX39</f>
        <v>0</v>
      </c>
      <c r="LY143" s="97">
        <f>Juniori!LY39</f>
        <v>0</v>
      </c>
      <c r="LZ143" s="97">
        <f>Juniori!LZ39</f>
        <v>0</v>
      </c>
      <c r="MA143" s="97">
        <f>Juniori!MA39</f>
        <v>0</v>
      </c>
      <c r="MB143" s="97">
        <f>Juniori!MB39</f>
        <v>0</v>
      </c>
      <c r="MC143" s="97">
        <f>Juniori!MC39</f>
        <v>0</v>
      </c>
      <c r="MD143" s="97">
        <f>Juniori!MD39</f>
        <v>0</v>
      </c>
      <c r="ME143" s="97">
        <f>Juniori!ME39</f>
        <v>0</v>
      </c>
      <c r="MF143" s="97">
        <f>Juniori!MF39</f>
        <v>0</v>
      </c>
      <c r="MG143" s="97">
        <f>Juniori!MG39</f>
        <v>0</v>
      </c>
      <c r="MH143" s="97">
        <f>Juniori!MH39</f>
        <v>0</v>
      </c>
      <c r="MI143" s="97">
        <f>Juniori!MI39</f>
        <v>0</v>
      </c>
      <c r="MJ143" s="97">
        <f>Juniori!MJ39</f>
        <v>0</v>
      </c>
      <c r="MK143" s="97">
        <f>Juniori!MK39</f>
        <v>0</v>
      </c>
      <c r="ML143" s="97">
        <f>Juniori!ML39</f>
        <v>0</v>
      </c>
      <c r="MM143" s="97">
        <f>Juniori!MM39</f>
        <v>0</v>
      </c>
      <c r="MN143" s="97">
        <f>Juniori!MN39</f>
        <v>0</v>
      </c>
      <c r="MO143" s="97">
        <f>Juniori!MO39</f>
        <v>0</v>
      </c>
      <c r="MP143" s="97">
        <f>Juniori!MP39</f>
        <v>0</v>
      </c>
      <c r="MQ143" s="97">
        <f>Juniori!MQ39</f>
        <v>0</v>
      </c>
      <c r="MR143" s="97">
        <f>Juniori!MR39</f>
        <v>0</v>
      </c>
      <c r="MS143" s="97">
        <f>Juniori!MS39</f>
        <v>0</v>
      </c>
      <c r="MT143" s="97">
        <f>Juniori!MT39</f>
        <v>0</v>
      </c>
      <c r="MU143" s="97">
        <f>Juniori!MU39</f>
        <v>0</v>
      </c>
      <c r="MV143" s="97">
        <f>Juniori!MV39</f>
        <v>0</v>
      </c>
      <c r="MW143" s="97">
        <f>Juniori!MW39</f>
        <v>0</v>
      </c>
      <c r="MX143" s="97">
        <f>Juniori!MX39</f>
        <v>0</v>
      </c>
      <c r="MY143" s="97">
        <f>Juniori!MY39</f>
        <v>0</v>
      </c>
      <c r="MZ143" s="97">
        <f>Juniori!MZ39</f>
        <v>0</v>
      </c>
      <c r="NA143" s="97">
        <f>Juniori!NA39</f>
        <v>0</v>
      </c>
      <c r="NB143" s="97">
        <f>Juniori!NB39</f>
        <v>0</v>
      </c>
      <c r="NC143" s="97">
        <f>Juniori!NC39</f>
        <v>0</v>
      </c>
      <c r="ND143" s="97">
        <f>Juniori!ND39</f>
        <v>0</v>
      </c>
      <c r="NE143" s="97">
        <f>Juniori!NE39</f>
        <v>0</v>
      </c>
      <c r="NF143" s="97">
        <f>Juniori!NF39</f>
        <v>0</v>
      </c>
      <c r="NG143" s="97">
        <f>Juniori!NG39</f>
        <v>0</v>
      </c>
      <c r="NH143" s="97">
        <f>Juniori!NH39</f>
        <v>0</v>
      </c>
      <c r="NI143" s="97">
        <f>Juniori!NI39</f>
        <v>0</v>
      </c>
      <c r="NJ143" s="97">
        <f>Juniori!NJ39</f>
        <v>0</v>
      </c>
      <c r="NK143" s="97">
        <f>Juniori!NK39</f>
        <v>0</v>
      </c>
      <c r="NL143" s="97">
        <f>Juniori!NL39</f>
        <v>0</v>
      </c>
      <c r="NM143" s="97">
        <f>Juniori!NM39</f>
        <v>0</v>
      </c>
      <c r="NN143" s="97">
        <f>Juniori!NN39</f>
        <v>0</v>
      </c>
      <c r="NO143" s="97">
        <f>Juniori!NO39</f>
        <v>0</v>
      </c>
      <c r="NP143" s="97">
        <f>Juniori!NP39</f>
        <v>0</v>
      </c>
      <c r="NQ143" s="97">
        <f>Juniori!NQ39</f>
        <v>0</v>
      </c>
      <c r="NR143" s="97">
        <f>Juniori!NR39</f>
        <v>0</v>
      </c>
      <c r="NS143" s="97">
        <f>Juniori!NS39</f>
        <v>0</v>
      </c>
      <c r="NT143" s="97">
        <f>Juniori!NT39</f>
        <v>0</v>
      </c>
      <c r="NU143" s="97">
        <f>Juniori!NU39</f>
        <v>0</v>
      </c>
      <c r="NV143" s="97">
        <f>Juniori!NV39</f>
        <v>0</v>
      </c>
      <c r="NW143" s="97">
        <f>Juniori!NW39</f>
        <v>0</v>
      </c>
      <c r="NX143" s="97">
        <f>Juniori!NX39</f>
        <v>0</v>
      </c>
      <c r="NY143" s="97">
        <f>Juniori!NY39</f>
        <v>0</v>
      </c>
      <c r="NZ143" s="97">
        <f>Juniori!NZ39</f>
        <v>0</v>
      </c>
      <c r="OA143" s="97">
        <f>Juniori!OA39</f>
        <v>0</v>
      </c>
      <c r="OB143" s="97">
        <f>Juniori!OB39</f>
        <v>0</v>
      </c>
      <c r="OC143" s="97">
        <f>Juniori!OC39</f>
        <v>0</v>
      </c>
      <c r="OD143" s="97">
        <f>Juniori!OD39</f>
        <v>0</v>
      </c>
      <c r="OE143" s="97">
        <f>Juniori!OE39</f>
        <v>0</v>
      </c>
      <c r="OF143" s="97">
        <f>Juniori!OF39</f>
        <v>0</v>
      </c>
      <c r="OG143" s="97">
        <f>Juniori!OG39</f>
        <v>0</v>
      </c>
      <c r="OH143" s="97">
        <f>Juniori!OH39</f>
        <v>0</v>
      </c>
      <c r="OI143" s="97">
        <f>Juniori!OI39</f>
        <v>0</v>
      </c>
      <c r="OJ143" s="97">
        <f>Juniori!OJ39</f>
        <v>0</v>
      </c>
      <c r="OK143" s="97">
        <f>Juniori!OK39</f>
        <v>0</v>
      </c>
      <c r="OL143" s="97">
        <f>Juniori!OL39</f>
        <v>0</v>
      </c>
      <c r="OM143" s="97">
        <f>Juniori!OM39</f>
        <v>0</v>
      </c>
      <c r="ON143" s="97">
        <f>Juniori!ON39</f>
        <v>0</v>
      </c>
      <c r="OO143" s="97">
        <f>Juniori!OO39</f>
        <v>0</v>
      </c>
      <c r="OP143" s="97">
        <f>Juniori!OP39</f>
        <v>0</v>
      </c>
      <c r="OQ143" s="97">
        <f>Juniori!OQ39</f>
        <v>0</v>
      </c>
      <c r="OR143" s="97">
        <f>Juniori!OR39</f>
        <v>0</v>
      </c>
      <c r="OS143" s="97">
        <f>Juniori!OS39</f>
        <v>0</v>
      </c>
      <c r="OT143" s="97">
        <f>Juniori!OT39</f>
        <v>0</v>
      </c>
      <c r="OU143" s="97">
        <f>Juniori!OU39</f>
        <v>0</v>
      </c>
      <c r="OV143" s="97">
        <f>Juniori!OV39</f>
        <v>0</v>
      </c>
      <c r="OW143" s="97">
        <f>Juniori!OW39</f>
        <v>0</v>
      </c>
      <c r="OX143" s="97">
        <f>Juniori!OX39</f>
        <v>0</v>
      </c>
      <c r="OY143" s="97">
        <f>Juniori!OY39</f>
        <v>0</v>
      </c>
      <c r="OZ143" s="97">
        <f>Juniori!OZ39</f>
        <v>0</v>
      </c>
      <c r="PA143" s="97">
        <f>Juniori!PA39</f>
        <v>0</v>
      </c>
      <c r="PB143" s="97">
        <f>Juniori!PB39</f>
        <v>0</v>
      </c>
      <c r="PC143" s="97">
        <f>Juniori!PC39</f>
        <v>0</v>
      </c>
      <c r="PD143" s="97">
        <f>Juniori!PD39</f>
        <v>0</v>
      </c>
      <c r="PE143" s="97">
        <f>Juniori!PE39</f>
        <v>0</v>
      </c>
      <c r="PF143" s="97">
        <f>Juniori!PF39</f>
        <v>0</v>
      </c>
      <c r="PG143" s="97">
        <f>Juniori!PG39</f>
        <v>0</v>
      </c>
      <c r="PH143" s="97">
        <f>Juniori!PH39</f>
        <v>0</v>
      </c>
      <c r="PI143" s="97">
        <f>Juniori!PI39</f>
        <v>0</v>
      </c>
      <c r="PJ143" s="97">
        <f>Juniori!PJ39</f>
        <v>0</v>
      </c>
      <c r="PK143" s="97">
        <f>Juniori!PK39</f>
        <v>0</v>
      </c>
      <c r="PL143" s="97">
        <f>Juniori!PL39</f>
        <v>0</v>
      </c>
      <c r="PM143" s="97">
        <f>Juniori!PM39</f>
        <v>0</v>
      </c>
      <c r="PN143" s="97">
        <f>Juniori!PN39</f>
        <v>0</v>
      </c>
      <c r="PO143" s="97">
        <f>Juniori!PO39</f>
        <v>0</v>
      </c>
      <c r="PP143" s="97">
        <f>Juniori!PP39</f>
        <v>0</v>
      </c>
      <c r="PQ143" s="97">
        <f>Juniori!PQ39</f>
        <v>0</v>
      </c>
      <c r="PR143" s="97">
        <f>Juniori!PR39</f>
        <v>0</v>
      </c>
      <c r="PS143" s="97">
        <f>Juniori!PS39</f>
        <v>0</v>
      </c>
      <c r="PT143" s="97">
        <f>Juniori!PT39</f>
        <v>0</v>
      </c>
      <c r="PU143" s="97">
        <f>Juniori!PU39</f>
        <v>0</v>
      </c>
      <c r="PV143" s="97">
        <f>Juniori!PV39</f>
        <v>0</v>
      </c>
      <c r="PW143" s="97">
        <f>Juniori!PW39</f>
        <v>0</v>
      </c>
      <c r="PX143" s="97">
        <f>Juniori!PX39</f>
        <v>0</v>
      </c>
      <c r="PY143" s="97">
        <f>Juniori!PY39</f>
        <v>0</v>
      </c>
      <c r="PZ143" s="97">
        <f>Juniori!PZ39</f>
        <v>0</v>
      </c>
      <c r="QA143" s="97">
        <f>Juniori!QA39</f>
        <v>0</v>
      </c>
      <c r="QB143" s="97">
        <f>Juniori!QB39</f>
        <v>0</v>
      </c>
      <c r="QC143" s="97">
        <f>Juniori!QC39</f>
        <v>0</v>
      </c>
      <c r="QD143" s="97">
        <f>Juniori!QD39</f>
        <v>0</v>
      </c>
      <c r="QE143" s="97">
        <f>Juniori!QE39</f>
        <v>0</v>
      </c>
      <c r="QF143" s="97">
        <f>Juniori!QF39</f>
        <v>0</v>
      </c>
      <c r="QG143" s="97">
        <f>Juniori!QG39</f>
        <v>0</v>
      </c>
      <c r="QH143" s="97">
        <f>Juniori!QH39</f>
        <v>0</v>
      </c>
      <c r="QI143" s="97">
        <f>Juniori!QI39</f>
        <v>0</v>
      </c>
      <c r="QJ143" s="97">
        <f>Juniori!QJ39</f>
        <v>0</v>
      </c>
      <c r="QK143" s="97">
        <f>Juniori!QK39</f>
        <v>0</v>
      </c>
      <c r="QL143" s="97">
        <f>Juniori!QL39</f>
        <v>0</v>
      </c>
      <c r="QM143" s="97">
        <f>Juniori!QM39</f>
        <v>0</v>
      </c>
      <c r="QN143" s="97">
        <f>Juniori!QN39</f>
        <v>0</v>
      </c>
      <c r="QO143" s="97">
        <f>Juniori!QO39</f>
        <v>0</v>
      </c>
      <c r="QP143" s="97">
        <f>Juniori!QP39</f>
        <v>0</v>
      </c>
      <c r="QQ143" s="97">
        <f>Juniori!QQ39</f>
        <v>0</v>
      </c>
      <c r="QR143" s="97">
        <f>Juniori!QR39</f>
        <v>0</v>
      </c>
      <c r="QS143" s="97">
        <f>Juniori!QS39</f>
        <v>0</v>
      </c>
      <c r="QT143" s="97">
        <f>Juniori!QT39</f>
        <v>0</v>
      </c>
      <c r="QU143" s="97">
        <f>Juniori!QU39</f>
        <v>0</v>
      </c>
      <c r="QV143" s="97">
        <f>Juniori!QV39</f>
        <v>0</v>
      </c>
      <c r="QW143" s="97">
        <f>Juniori!QW39</f>
        <v>0</v>
      </c>
      <c r="QX143" s="97">
        <f>Juniori!QX39</f>
        <v>0</v>
      </c>
      <c r="QY143" s="97">
        <f>Juniori!QY39</f>
        <v>0</v>
      </c>
      <c r="QZ143" s="97">
        <f>Juniori!QZ39</f>
        <v>0</v>
      </c>
      <c r="RA143" s="97">
        <f>Juniori!RA39</f>
        <v>0</v>
      </c>
      <c r="RB143" s="97">
        <f>Juniori!RB39</f>
        <v>0</v>
      </c>
      <c r="RC143" s="97">
        <f>Juniori!RC39</f>
        <v>0</v>
      </c>
      <c r="RD143" s="97">
        <f>Juniori!RD39</f>
        <v>0</v>
      </c>
      <c r="RE143" s="97">
        <f>Juniori!RE39</f>
        <v>0</v>
      </c>
      <c r="RF143" s="97">
        <f>Juniori!RF39</f>
        <v>0</v>
      </c>
      <c r="RG143" s="97">
        <f>Juniori!RG39</f>
        <v>0</v>
      </c>
      <c r="RH143" s="97">
        <f>Juniori!RH39</f>
        <v>0</v>
      </c>
      <c r="RI143" s="97">
        <f>Juniori!RI39</f>
        <v>0</v>
      </c>
      <c r="RJ143" s="97">
        <f>Juniori!RJ39</f>
        <v>0</v>
      </c>
      <c r="RK143" s="97">
        <f>Juniori!RK39</f>
        <v>0</v>
      </c>
      <c r="RL143" s="97">
        <f>Juniori!RL39</f>
        <v>0</v>
      </c>
      <c r="RM143" s="97">
        <f>Juniori!RM39</f>
        <v>0</v>
      </c>
      <c r="RN143" s="97">
        <f>Juniori!RN39</f>
        <v>0</v>
      </c>
      <c r="RO143" s="97">
        <f>Juniori!RO39</f>
        <v>0</v>
      </c>
      <c r="RP143" s="97">
        <f>Juniori!RP39</f>
        <v>0</v>
      </c>
      <c r="RQ143" s="97">
        <f>Juniori!RQ39</f>
        <v>0</v>
      </c>
      <c r="RR143" s="97">
        <f>Juniori!RR39</f>
        <v>0</v>
      </c>
      <c r="RS143" s="97">
        <f>Juniori!RS39</f>
        <v>0</v>
      </c>
      <c r="RT143" s="97">
        <f>Juniori!RT39</f>
        <v>0</v>
      </c>
      <c r="RU143" s="97">
        <f>Juniori!RU39</f>
        <v>0</v>
      </c>
      <c r="RV143" s="97">
        <f>Juniori!RV39</f>
        <v>0</v>
      </c>
      <c r="RW143" s="97">
        <f>Juniori!RW39</f>
        <v>0</v>
      </c>
      <c r="RX143" s="97">
        <f>Juniori!RX39</f>
        <v>0</v>
      </c>
      <c r="RY143" s="97">
        <f>Juniori!RY39</f>
        <v>0</v>
      </c>
      <c r="RZ143" s="97">
        <f>Juniori!RZ39</f>
        <v>0</v>
      </c>
      <c r="SA143" s="97">
        <f>Juniori!SA39</f>
        <v>0</v>
      </c>
      <c r="SB143" s="97">
        <f>Juniori!SB39</f>
        <v>0</v>
      </c>
      <c r="SC143" s="97">
        <f>Juniori!SC39</f>
        <v>0</v>
      </c>
      <c r="SD143" s="97">
        <f>Juniori!SD39</f>
        <v>0</v>
      </c>
      <c r="SE143" s="97">
        <f>Juniori!SE39</f>
        <v>0</v>
      </c>
      <c r="SF143" s="97">
        <f>Juniori!SF39</f>
        <v>0</v>
      </c>
      <c r="SG143" s="97">
        <f>Juniori!SG39</f>
        <v>0</v>
      </c>
      <c r="SH143" s="97">
        <f>Juniori!SH39</f>
        <v>0</v>
      </c>
      <c r="SI143" s="97">
        <f>Juniori!SI39</f>
        <v>0</v>
      </c>
      <c r="SJ143" s="97">
        <f>Juniori!SJ39</f>
        <v>0</v>
      </c>
      <c r="SK143" s="97">
        <f>Juniori!SK39</f>
        <v>0</v>
      </c>
      <c r="SL143" s="97">
        <f>Juniori!SL39</f>
        <v>0</v>
      </c>
      <c r="SM143" s="97">
        <f>Juniori!SM39</f>
        <v>0</v>
      </c>
      <c r="SN143" s="97">
        <f>Juniori!SN39</f>
        <v>0</v>
      </c>
      <c r="SO143" s="97">
        <f>Juniori!SO39</f>
        <v>0</v>
      </c>
      <c r="SP143" s="97">
        <f>Juniori!SP39</f>
        <v>0</v>
      </c>
      <c r="SQ143" s="97">
        <f>Juniori!SQ39</f>
        <v>0</v>
      </c>
      <c r="SR143" s="97">
        <f>Juniori!SR39</f>
        <v>0</v>
      </c>
      <c r="SS143" s="97">
        <f>Juniori!SS39</f>
        <v>0</v>
      </c>
      <c r="ST143" s="97">
        <f>Juniori!ST39</f>
        <v>0</v>
      </c>
      <c r="SU143" s="97">
        <f>Juniori!SU39</f>
        <v>0</v>
      </c>
      <c r="SV143" s="97">
        <f>Juniori!SV39</f>
        <v>0</v>
      </c>
      <c r="SW143" s="97">
        <f>Juniori!SW39</f>
        <v>0</v>
      </c>
      <c r="SX143" s="97">
        <f>Juniori!SX39</f>
        <v>0</v>
      </c>
      <c r="SY143" s="97">
        <f>Juniori!SY39</f>
        <v>0</v>
      </c>
      <c r="SZ143" s="97">
        <f>Juniori!SZ39</f>
        <v>0</v>
      </c>
      <c r="TA143" s="97">
        <f>Juniori!TA39</f>
        <v>0</v>
      </c>
      <c r="TB143" s="97">
        <f>Juniori!TB39</f>
        <v>0</v>
      </c>
    </row>
    <row r="144" spans="1:522" s="1" customFormat="1" ht="18" customHeight="1" x14ac:dyDescent="0.2">
      <c r="A144" s="12"/>
      <c r="B144" s="11" t="s">
        <v>665</v>
      </c>
      <c r="C144" s="1">
        <v>13314</v>
      </c>
      <c r="E144" s="4" t="s">
        <v>664</v>
      </c>
      <c r="F144" s="1">
        <v>8305</v>
      </c>
      <c r="G144" s="9" t="s">
        <v>97</v>
      </c>
      <c r="H144" s="4" t="s">
        <v>661</v>
      </c>
      <c r="I144" s="1">
        <f>SUM(K144:TB144)</f>
        <v>3</v>
      </c>
      <c r="J144" s="12">
        <f>Tabuľka4[[#This Row],[Stĺpec9]]</f>
        <v>3</v>
      </c>
      <c r="K144" s="97">
        <f>'Mladí jazdci'!K27</f>
        <v>0</v>
      </c>
      <c r="L144" s="97">
        <f>'Mladí jazdci'!L27</f>
        <v>0</v>
      </c>
      <c r="M144" s="97">
        <f>'Mladí jazdci'!M27</f>
        <v>0</v>
      </c>
      <c r="N144" s="97">
        <f>'Mladí jazdci'!N27</f>
        <v>0</v>
      </c>
      <c r="O144" s="97">
        <f>'Mladí jazdci'!O27</f>
        <v>0</v>
      </c>
      <c r="P144" s="97">
        <f>'Mladí jazdci'!P27</f>
        <v>0</v>
      </c>
      <c r="Q144" s="97">
        <f>'Mladí jazdci'!Q27</f>
        <v>0</v>
      </c>
      <c r="R144" s="97">
        <f>'Mladí jazdci'!R27</f>
        <v>0</v>
      </c>
      <c r="S144" s="97">
        <f>'Mladí jazdci'!S27</f>
        <v>0</v>
      </c>
      <c r="T144" s="97">
        <f>'Mladí jazdci'!T27</f>
        <v>0</v>
      </c>
      <c r="U144" s="97">
        <f>'Mladí jazdci'!U27</f>
        <v>0</v>
      </c>
      <c r="V144" s="97">
        <f>'Mladí jazdci'!V27</f>
        <v>0</v>
      </c>
      <c r="W144" s="97">
        <f>'Mladí jazdci'!W27</f>
        <v>0</v>
      </c>
      <c r="X144" s="97">
        <f>'Mladí jazdci'!X27</f>
        <v>0</v>
      </c>
      <c r="Y144" s="97">
        <f>'Mladí jazdci'!Y27</f>
        <v>0</v>
      </c>
      <c r="Z144" s="97">
        <f>'Mladí jazdci'!Z27</f>
        <v>0</v>
      </c>
      <c r="AA144" s="97">
        <f>'Mladí jazdci'!AA27</f>
        <v>0</v>
      </c>
      <c r="AB144" s="97">
        <f>'Mladí jazdci'!AB27</f>
        <v>0</v>
      </c>
      <c r="AC144" s="97">
        <f>'Mladí jazdci'!AC27</f>
        <v>0</v>
      </c>
      <c r="AD144" s="97">
        <f>'Mladí jazdci'!AD27</f>
        <v>0</v>
      </c>
      <c r="AE144" s="97">
        <f>'Mladí jazdci'!AE27</f>
        <v>0</v>
      </c>
      <c r="AF144" s="97">
        <f>'Mladí jazdci'!AF27</f>
        <v>0</v>
      </c>
      <c r="AG144" s="97">
        <f>'Mladí jazdci'!AG27</f>
        <v>0</v>
      </c>
      <c r="AH144" s="97">
        <f>'Mladí jazdci'!AH27</f>
        <v>0</v>
      </c>
      <c r="AI144" s="97">
        <f>'Mladí jazdci'!AI27</f>
        <v>0</v>
      </c>
      <c r="AJ144" s="97">
        <f>'Mladí jazdci'!AJ27</f>
        <v>0</v>
      </c>
      <c r="AK144" s="97">
        <f>'Mladí jazdci'!AK27</f>
        <v>0</v>
      </c>
      <c r="AL144" s="97">
        <f>'Mladí jazdci'!AL27</f>
        <v>0</v>
      </c>
      <c r="AM144" s="97">
        <f>'Mladí jazdci'!AM27</f>
        <v>0</v>
      </c>
      <c r="AN144" s="97">
        <f>'Mladí jazdci'!AN27</f>
        <v>0</v>
      </c>
      <c r="AO144" s="97">
        <f>'Mladí jazdci'!AO27</f>
        <v>0</v>
      </c>
      <c r="AP144" s="97">
        <f>'Mladí jazdci'!AP27</f>
        <v>0</v>
      </c>
      <c r="AQ144" s="97">
        <f>'Mladí jazdci'!AQ27</f>
        <v>0</v>
      </c>
      <c r="AR144" s="97">
        <f>'Mladí jazdci'!AR27</f>
        <v>0</v>
      </c>
      <c r="AS144" s="97">
        <f>'Mladí jazdci'!AS27</f>
        <v>0</v>
      </c>
      <c r="AT144" s="97">
        <f>'Mladí jazdci'!AT27</f>
        <v>0</v>
      </c>
      <c r="AU144" s="97">
        <f>'Mladí jazdci'!AU27</f>
        <v>0</v>
      </c>
      <c r="AV144" s="97">
        <f>'Mladí jazdci'!AV27</f>
        <v>0</v>
      </c>
      <c r="AW144" s="97">
        <f>'Mladí jazdci'!AW27</f>
        <v>0</v>
      </c>
      <c r="AX144" s="97">
        <f>'Mladí jazdci'!AX27</f>
        <v>0</v>
      </c>
      <c r="AY144" s="97">
        <f>'Mladí jazdci'!AY27</f>
        <v>0</v>
      </c>
      <c r="AZ144" s="97">
        <f>'Mladí jazdci'!AZ27</f>
        <v>0</v>
      </c>
      <c r="BA144" s="97">
        <f>'Mladí jazdci'!BA27</f>
        <v>0</v>
      </c>
      <c r="BB144" s="97">
        <f>'Mladí jazdci'!BB27</f>
        <v>0</v>
      </c>
      <c r="BC144" s="97">
        <f>'Mladí jazdci'!BC27</f>
        <v>0</v>
      </c>
      <c r="BD144" s="97">
        <f>'Mladí jazdci'!BD27</f>
        <v>0</v>
      </c>
      <c r="BE144" s="97">
        <f>'Mladí jazdci'!BE27</f>
        <v>0</v>
      </c>
      <c r="BF144" s="97">
        <f>'Mladí jazdci'!BF27</f>
        <v>0</v>
      </c>
      <c r="BG144" s="97">
        <f>'Mladí jazdci'!BG27</f>
        <v>0</v>
      </c>
      <c r="BH144" s="97">
        <f>'Mladí jazdci'!BH27</f>
        <v>0</v>
      </c>
      <c r="BI144" s="97">
        <f>'Mladí jazdci'!BI27</f>
        <v>0</v>
      </c>
      <c r="BJ144" s="97">
        <f>'Mladí jazdci'!BJ27</f>
        <v>0</v>
      </c>
      <c r="BK144" s="97">
        <f>'Mladí jazdci'!BK27</f>
        <v>0</v>
      </c>
      <c r="BL144" s="97">
        <f>'Mladí jazdci'!BL27</f>
        <v>0</v>
      </c>
      <c r="BM144" s="97">
        <f>'Mladí jazdci'!BM27</f>
        <v>0</v>
      </c>
      <c r="BN144" s="97">
        <f>'Mladí jazdci'!BN27</f>
        <v>0</v>
      </c>
      <c r="BO144" s="97">
        <f>'Mladí jazdci'!BO27</f>
        <v>0</v>
      </c>
      <c r="BP144" s="97">
        <f>'Mladí jazdci'!BP27</f>
        <v>0</v>
      </c>
      <c r="BQ144" s="97">
        <f>'Mladí jazdci'!BQ27</f>
        <v>0</v>
      </c>
      <c r="BR144" s="97">
        <f>'Mladí jazdci'!BR27</f>
        <v>0</v>
      </c>
      <c r="BS144" s="97">
        <f>'Mladí jazdci'!BS27</f>
        <v>0</v>
      </c>
      <c r="BT144" s="97">
        <f>'Mladí jazdci'!BT27</f>
        <v>0</v>
      </c>
      <c r="BU144" s="97">
        <f>'Mladí jazdci'!BU27</f>
        <v>0</v>
      </c>
      <c r="BV144" s="97">
        <f>'Mladí jazdci'!BV27</f>
        <v>0</v>
      </c>
      <c r="BW144" s="97">
        <f>'Mladí jazdci'!BW27</f>
        <v>0</v>
      </c>
      <c r="BX144" s="97">
        <f>'Mladí jazdci'!BX27</f>
        <v>0</v>
      </c>
      <c r="BY144" s="97">
        <f>'Mladí jazdci'!BY27</f>
        <v>0</v>
      </c>
      <c r="BZ144" s="97">
        <f>'Mladí jazdci'!BZ27</f>
        <v>0</v>
      </c>
      <c r="CA144" s="97">
        <f>'Mladí jazdci'!CA27</f>
        <v>0</v>
      </c>
      <c r="CB144" s="97">
        <f>'Mladí jazdci'!CB27</f>
        <v>0</v>
      </c>
      <c r="CC144" s="97">
        <f>'Mladí jazdci'!CC27</f>
        <v>0</v>
      </c>
      <c r="CD144" s="97">
        <f>'Mladí jazdci'!CD27</f>
        <v>0</v>
      </c>
      <c r="CE144" s="97">
        <f>'Mladí jazdci'!CE27</f>
        <v>0</v>
      </c>
      <c r="CF144" s="97">
        <f>'Mladí jazdci'!CF27</f>
        <v>0</v>
      </c>
      <c r="CG144" s="97">
        <f>'Mladí jazdci'!CG27</f>
        <v>0</v>
      </c>
      <c r="CH144" s="97">
        <f>'Mladí jazdci'!CH27</f>
        <v>0</v>
      </c>
      <c r="CI144" s="97">
        <f>'Mladí jazdci'!CI27</f>
        <v>0</v>
      </c>
      <c r="CJ144" s="97">
        <f>'Mladí jazdci'!CJ27</f>
        <v>0</v>
      </c>
      <c r="CK144" s="97">
        <f>'Mladí jazdci'!CK27</f>
        <v>0</v>
      </c>
      <c r="CL144" s="97">
        <f>'Mladí jazdci'!CL27</f>
        <v>0</v>
      </c>
      <c r="CM144" s="97">
        <f>'Mladí jazdci'!CM27</f>
        <v>0</v>
      </c>
      <c r="CN144" s="97">
        <f>'Mladí jazdci'!CN27</f>
        <v>0</v>
      </c>
      <c r="CO144" s="97">
        <f>'Mladí jazdci'!CO27</f>
        <v>0</v>
      </c>
      <c r="CP144" s="97">
        <f>'Mladí jazdci'!CP27</f>
        <v>0</v>
      </c>
      <c r="CQ144" s="97">
        <f>'Mladí jazdci'!CQ27</f>
        <v>0</v>
      </c>
      <c r="CR144" s="97">
        <f>'Mladí jazdci'!CR27</f>
        <v>0</v>
      </c>
      <c r="CS144" s="97">
        <f>'Mladí jazdci'!CS27</f>
        <v>0</v>
      </c>
      <c r="CT144" s="97">
        <f>'Mladí jazdci'!CT27</f>
        <v>0</v>
      </c>
      <c r="CU144" s="97">
        <f>'Mladí jazdci'!CU27</f>
        <v>0</v>
      </c>
      <c r="CV144" s="97">
        <f>'Mladí jazdci'!CV27</f>
        <v>0</v>
      </c>
      <c r="CW144" s="97">
        <f>'Mladí jazdci'!CW27</f>
        <v>0</v>
      </c>
      <c r="CX144" s="97">
        <f>'Mladí jazdci'!CX27</f>
        <v>0</v>
      </c>
      <c r="CY144" s="97">
        <f>'Mladí jazdci'!CY27</f>
        <v>0</v>
      </c>
      <c r="CZ144" s="97">
        <f>'Mladí jazdci'!CZ27</f>
        <v>0</v>
      </c>
      <c r="DA144" s="97">
        <f>'Mladí jazdci'!DA27</f>
        <v>0</v>
      </c>
      <c r="DB144" s="97">
        <f>'Mladí jazdci'!DB27</f>
        <v>0</v>
      </c>
      <c r="DC144" s="97">
        <f>'Mladí jazdci'!DC27</f>
        <v>0</v>
      </c>
      <c r="DD144" s="97">
        <f>'Mladí jazdci'!DD27</f>
        <v>0</v>
      </c>
      <c r="DE144" s="97">
        <f>'Mladí jazdci'!DE27</f>
        <v>0</v>
      </c>
      <c r="DF144" s="97">
        <f>'Mladí jazdci'!DF27</f>
        <v>0</v>
      </c>
      <c r="DG144" s="97">
        <f>'Mladí jazdci'!DG27</f>
        <v>0</v>
      </c>
      <c r="DH144" s="97">
        <f>'Mladí jazdci'!DH27</f>
        <v>0</v>
      </c>
      <c r="DI144" s="97">
        <f>'Mladí jazdci'!DI27</f>
        <v>0</v>
      </c>
      <c r="DJ144" s="97">
        <f>'Mladí jazdci'!DJ27</f>
        <v>0</v>
      </c>
      <c r="DK144" s="97">
        <f>'Mladí jazdci'!DK27</f>
        <v>0</v>
      </c>
      <c r="DL144" s="97">
        <f>'Mladí jazdci'!DL27</f>
        <v>0</v>
      </c>
      <c r="DM144" s="97">
        <f>'Mladí jazdci'!DM27</f>
        <v>0</v>
      </c>
      <c r="DN144" s="97">
        <f>'Mladí jazdci'!DN27</f>
        <v>0</v>
      </c>
      <c r="DO144" s="97">
        <f>'Mladí jazdci'!DO27</f>
        <v>0</v>
      </c>
      <c r="DP144" s="97">
        <f>'Mladí jazdci'!DP27</f>
        <v>0</v>
      </c>
      <c r="DQ144" s="97">
        <f>'Mladí jazdci'!DQ27</f>
        <v>0</v>
      </c>
      <c r="DR144" s="97">
        <f>'Mladí jazdci'!DR27</f>
        <v>0</v>
      </c>
      <c r="DS144" s="97">
        <f>'Mladí jazdci'!DS27</f>
        <v>0</v>
      </c>
      <c r="DT144" s="97">
        <f>'Mladí jazdci'!DT27</f>
        <v>0</v>
      </c>
      <c r="DU144" s="97">
        <f>'Mladí jazdci'!DU27</f>
        <v>0</v>
      </c>
      <c r="DV144" s="97">
        <f>'Mladí jazdci'!DV27</f>
        <v>0</v>
      </c>
      <c r="DW144" s="97">
        <f>'Mladí jazdci'!DW27</f>
        <v>0</v>
      </c>
      <c r="DX144" s="97">
        <f>'Mladí jazdci'!DX27</f>
        <v>0</v>
      </c>
      <c r="DY144" s="97">
        <f>'Mladí jazdci'!DY27</f>
        <v>0</v>
      </c>
      <c r="DZ144" s="97">
        <f>'Mladí jazdci'!DZ27</f>
        <v>0</v>
      </c>
      <c r="EA144" s="97">
        <f>'Mladí jazdci'!EA27</f>
        <v>0</v>
      </c>
      <c r="EB144" s="97">
        <f>'Mladí jazdci'!EB27</f>
        <v>0</v>
      </c>
      <c r="EC144" s="97">
        <f>'Mladí jazdci'!EC27</f>
        <v>0</v>
      </c>
      <c r="ED144" s="97">
        <f>'Mladí jazdci'!ED27</f>
        <v>0</v>
      </c>
      <c r="EE144" s="97">
        <f>'Mladí jazdci'!EE27</f>
        <v>0</v>
      </c>
      <c r="EF144" s="97">
        <f>'Mladí jazdci'!EF27</f>
        <v>0</v>
      </c>
      <c r="EG144" s="97">
        <f>'Mladí jazdci'!EG27</f>
        <v>0</v>
      </c>
      <c r="EH144" s="97">
        <f>'Mladí jazdci'!EH27</f>
        <v>0</v>
      </c>
      <c r="EI144" s="97">
        <f>'Mladí jazdci'!EI27</f>
        <v>0</v>
      </c>
      <c r="EJ144" s="97">
        <f>'Mladí jazdci'!EJ27</f>
        <v>0</v>
      </c>
      <c r="EK144" s="97">
        <f>'Mladí jazdci'!EK27</f>
        <v>0</v>
      </c>
      <c r="EL144" s="97">
        <f>'Mladí jazdci'!EL27</f>
        <v>0</v>
      </c>
      <c r="EM144" s="97">
        <f>'Mladí jazdci'!EM27</f>
        <v>0</v>
      </c>
      <c r="EN144" s="97">
        <f>'Mladí jazdci'!EN27</f>
        <v>0</v>
      </c>
      <c r="EO144" s="97">
        <f>'Mladí jazdci'!EO27</f>
        <v>0</v>
      </c>
      <c r="EP144" s="97">
        <f>'Mladí jazdci'!EP27</f>
        <v>0</v>
      </c>
      <c r="EQ144" s="97">
        <f>'Mladí jazdci'!EQ27</f>
        <v>0</v>
      </c>
      <c r="ER144" s="97">
        <f>'Mladí jazdci'!ER27</f>
        <v>0</v>
      </c>
      <c r="ES144" s="97">
        <f>'Mladí jazdci'!ES27</f>
        <v>0</v>
      </c>
      <c r="ET144" s="97">
        <f>'Mladí jazdci'!ET27</f>
        <v>0</v>
      </c>
      <c r="EU144" s="97">
        <f>'Mladí jazdci'!EU27</f>
        <v>0</v>
      </c>
      <c r="EV144" s="97">
        <f>'Mladí jazdci'!EV27</f>
        <v>0</v>
      </c>
      <c r="EW144" s="97">
        <f>'Mladí jazdci'!EW27</f>
        <v>0</v>
      </c>
      <c r="EX144" s="97">
        <f>'Mladí jazdci'!EX27</f>
        <v>0</v>
      </c>
      <c r="EY144" s="97">
        <f>'Mladí jazdci'!EY27</f>
        <v>0</v>
      </c>
      <c r="EZ144" s="97" t="str">
        <f>'Mladí jazdci'!EZ27</f>
        <v>o</v>
      </c>
      <c r="FA144" s="97">
        <f>'Mladí jazdci'!FA27</f>
        <v>3</v>
      </c>
      <c r="FB144" s="97">
        <f>'Mladí jazdci'!FB27</f>
        <v>0</v>
      </c>
      <c r="FC144" s="97">
        <f>'Mladí jazdci'!FC27</f>
        <v>0</v>
      </c>
      <c r="FD144" s="97">
        <f>'Mladí jazdci'!FD27</f>
        <v>0</v>
      </c>
      <c r="FE144" s="97">
        <f>'Mladí jazdci'!FE27</f>
        <v>0</v>
      </c>
      <c r="FF144" s="97">
        <f>'Mladí jazdci'!FF27</f>
        <v>0</v>
      </c>
      <c r="FG144" s="97">
        <f>'Mladí jazdci'!FG27</f>
        <v>0</v>
      </c>
      <c r="FH144" s="97">
        <f>'Mladí jazdci'!FH27</f>
        <v>0</v>
      </c>
      <c r="FI144" s="97">
        <f>'Mladí jazdci'!FI27</f>
        <v>0</v>
      </c>
      <c r="FJ144" s="97">
        <f>'Mladí jazdci'!FJ27</f>
        <v>0</v>
      </c>
      <c r="FK144" s="97">
        <f>'Mladí jazdci'!FK27</f>
        <v>0</v>
      </c>
      <c r="FL144" s="97">
        <f>'Mladí jazdci'!FL27</f>
        <v>0</v>
      </c>
      <c r="FM144" s="97">
        <f>'Mladí jazdci'!FM27</f>
        <v>0</v>
      </c>
      <c r="FN144" s="97">
        <f>'Mladí jazdci'!FN27</f>
        <v>0</v>
      </c>
      <c r="FO144" s="97">
        <f>'Mladí jazdci'!FO27</f>
        <v>0</v>
      </c>
      <c r="FP144" s="97">
        <f>'Mladí jazdci'!FP27</f>
        <v>0</v>
      </c>
      <c r="FQ144" s="97">
        <f>'Mladí jazdci'!FQ27</f>
        <v>0</v>
      </c>
      <c r="FR144" s="97">
        <f>'Mladí jazdci'!FR27</f>
        <v>0</v>
      </c>
      <c r="FS144" s="97">
        <f>'Mladí jazdci'!FS27</f>
        <v>0</v>
      </c>
      <c r="FT144" s="97">
        <f>'Mladí jazdci'!FT27</f>
        <v>0</v>
      </c>
      <c r="FU144" s="97">
        <f>'Mladí jazdci'!FU27</f>
        <v>0</v>
      </c>
      <c r="FV144" s="97">
        <f>'Mladí jazdci'!FV27</f>
        <v>0</v>
      </c>
      <c r="FW144" s="97">
        <f>'Mladí jazdci'!FW27</f>
        <v>0</v>
      </c>
      <c r="FX144" s="97">
        <f>'Mladí jazdci'!FX27</f>
        <v>0</v>
      </c>
      <c r="FY144" s="97">
        <f>'Mladí jazdci'!FY27</f>
        <v>0</v>
      </c>
      <c r="FZ144" s="97">
        <f>'Mladí jazdci'!FZ27</f>
        <v>0</v>
      </c>
      <c r="GA144" s="97">
        <f>'Mladí jazdci'!GA27</f>
        <v>0</v>
      </c>
      <c r="GB144" s="97">
        <f>'Mladí jazdci'!GB27</f>
        <v>0</v>
      </c>
      <c r="GC144" s="97">
        <f>'Mladí jazdci'!GC27</f>
        <v>0</v>
      </c>
      <c r="GD144" s="97">
        <f>'Mladí jazdci'!GD27</f>
        <v>0</v>
      </c>
      <c r="GE144" s="97">
        <f>'Mladí jazdci'!GE27</f>
        <v>0</v>
      </c>
      <c r="GF144" s="97">
        <f>'Mladí jazdci'!GF27</f>
        <v>0</v>
      </c>
      <c r="GG144" s="97">
        <f>'Mladí jazdci'!GG27</f>
        <v>0</v>
      </c>
      <c r="GH144" s="97">
        <f>'Mladí jazdci'!GH27</f>
        <v>0</v>
      </c>
      <c r="GI144" s="97">
        <f>'Mladí jazdci'!GI27</f>
        <v>0</v>
      </c>
      <c r="GJ144" s="97">
        <f>'Mladí jazdci'!GJ27</f>
        <v>0</v>
      </c>
      <c r="GK144" s="97">
        <f>'Mladí jazdci'!GK27</f>
        <v>0</v>
      </c>
      <c r="GL144" s="97">
        <f>'Mladí jazdci'!GL27</f>
        <v>0</v>
      </c>
      <c r="GM144" s="97">
        <f>'Mladí jazdci'!GM27</f>
        <v>0</v>
      </c>
      <c r="GN144" s="97">
        <f>'Mladí jazdci'!GN27</f>
        <v>0</v>
      </c>
      <c r="GO144" s="97">
        <f>'Mladí jazdci'!GO27</f>
        <v>0</v>
      </c>
      <c r="GP144" s="97">
        <f>'Mladí jazdci'!GP27</f>
        <v>0</v>
      </c>
      <c r="GQ144" s="97">
        <f>'Mladí jazdci'!GQ27</f>
        <v>0</v>
      </c>
      <c r="GR144" s="97">
        <f>'Mladí jazdci'!GR27</f>
        <v>0</v>
      </c>
      <c r="GS144" s="97">
        <f>'Mladí jazdci'!GS27</f>
        <v>0</v>
      </c>
      <c r="GT144" s="97">
        <f>'Mladí jazdci'!GT27</f>
        <v>0</v>
      </c>
      <c r="GU144" s="97">
        <f>'Mladí jazdci'!GU27</f>
        <v>0</v>
      </c>
      <c r="GV144" s="97">
        <f>'Mladí jazdci'!GV27</f>
        <v>0</v>
      </c>
      <c r="GW144" s="97">
        <f>'Mladí jazdci'!GW27</f>
        <v>0</v>
      </c>
      <c r="GX144" s="97">
        <f>'Mladí jazdci'!GX27</f>
        <v>0</v>
      </c>
      <c r="GY144" s="97">
        <f>'Mladí jazdci'!GY27</f>
        <v>0</v>
      </c>
      <c r="GZ144" s="97">
        <f>'Mladí jazdci'!GZ27</f>
        <v>0</v>
      </c>
      <c r="HA144" s="97">
        <f>'Mladí jazdci'!HA27</f>
        <v>0</v>
      </c>
      <c r="HB144" s="97">
        <f>'Mladí jazdci'!HB27</f>
        <v>0</v>
      </c>
      <c r="HC144" s="97">
        <f>'Mladí jazdci'!HC27</f>
        <v>0</v>
      </c>
      <c r="HD144" s="97">
        <f>'Mladí jazdci'!HD27</f>
        <v>0</v>
      </c>
      <c r="HE144" s="97">
        <f>'Mladí jazdci'!HE27</f>
        <v>0</v>
      </c>
      <c r="HF144" s="97">
        <f>'Mladí jazdci'!HF27</f>
        <v>0</v>
      </c>
      <c r="HG144" s="97">
        <f>'Mladí jazdci'!HG27</f>
        <v>0</v>
      </c>
      <c r="HH144" s="97">
        <f>'Mladí jazdci'!HH27</f>
        <v>0</v>
      </c>
      <c r="HI144" s="97">
        <f>'Mladí jazdci'!HI27</f>
        <v>0</v>
      </c>
      <c r="HJ144" s="97">
        <f>'Mladí jazdci'!HJ27</f>
        <v>0</v>
      </c>
      <c r="HK144" s="97">
        <f>'Mladí jazdci'!HK27</f>
        <v>0</v>
      </c>
      <c r="HL144" s="97">
        <f>'Mladí jazdci'!HL27</f>
        <v>0</v>
      </c>
      <c r="HM144" s="97">
        <f>'Mladí jazdci'!HM27</f>
        <v>0</v>
      </c>
      <c r="HN144" s="97">
        <f>'Mladí jazdci'!HN27</f>
        <v>0</v>
      </c>
      <c r="HO144" s="97">
        <f>'Mladí jazdci'!HO27</f>
        <v>0</v>
      </c>
      <c r="HP144" s="97">
        <f>'Mladí jazdci'!HP27</f>
        <v>0</v>
      </c>
      <c r="HQ144" s="97">
        <f>'Mladí jazdci'!HQ27</f>
        <v>0</v>
      </c>
      <c r="HR144" s="97">
        <f>'Mladí jazdci'!HR27</f>
        <v>0</v>
      </c>
      <c r="HS144" s="97">
        <f>'Mladí jazdci'!HS27</f>
        <v>0</v>
      </c>
      <c r="HT144" s="97">
        <f>'Mladí jazdci'!HT27</f>
        <v>0</v>
      </c>
      <c r="HU144" s="97">
        <f>'Mladí jazdci'!HU27</f>
        <v>0</v>
      </c>
      <c r="HV144" s="97">
        <f>'Mladí jazdci'!HV27</f>
        <v>0</v>
      </c>
      <c r="HW144" s="97">
        <f>'Mladí jazdci'!HW27</f>
        <v>0</v>
      </c>
      <c r="HX144" s="97">
        <f>'Mladí jazdci'!HX27</f>
        <v>0</v>
      </c>
      <c r="HY144" s="97">
        <f>'Mladí jazdci'!HY27</f>
        <v>0</v>
      </c>
      <c r="HZ144" s="97">
        <f>'Mladí jazdci'!HZ27</f>
        <v>0</v>
      </c>
      <c r="IA144" s="97">
        <f>'Mladí jazdci'!IA27</f>
        <v>0</v>
      </c>
      <c r="IB144" s="97">
        <f>'Mladí jazdci'!IB27</f>
        <v>0</v>
      </c>
      <c r="IC144" s="97">
        <f>'Mladí jazdci'!IC27</f>
        <v>0</v>
      </c>
      <c r="ID144" s="97">
        <f>'Mladí jazdci'!ID27</f>
        <v>0</v>
      </c>
      <c r="IE144" s="97">
        <f>'Mladí jazdci'!IE27</f>
        <v>0</v>
      </c>
      <c r="IF144" s="97">
        <f>'Mladí jazdci'!IF27</f>
        <v>0</v>
      </c>
      <c r="IG144" s="97">
        <f>'Mladí jazdci'!IG27</f>
        <v>0</v>
      </c>
      <c r="IH144" s="97">
        <f>'Mladí jazdci'!IH27</f>
        <v>0</v>
      </c>
      <c r="II144" s="97">
        <f>'Mladí jazdci'!II27</f>
        <v>0</v>
      </c>
      <c r="IJ144" s="97">
        <f>'Mladí jazdci'!IJ27</f>
        <v>0</v>
      </c>
      <c r="IK144" s="97">
        <f>'Mladí jazdci'!IK27</f>
        <v>0</v>
      </c>
      <c r="IL144" s="97">
        <f>'Mladí jazdci'!IL27</f>
        <v>0</v>
      </c>
      <c r="IM144" s="97">
        <f>'Mladí jazdci'!IM27</f>
        <v>0</v>
      </c>
      <c r="IN144" s="97">
        <f>'Mladí jazdci'!IN27</f>
        <v>0</v>
      </c>
      <c r="IO144" s="97">
        <f>'Mladí jazdci'!IO27</f>
        <v>0</v>
      </c>
      <c r="IP144" s="97">
        <f>'Mladí jazdci'!IP27</f>
        <v>0</v>
      </c>
      <c r="IQ144" s="97">
        <f>'Mladí jazdci'!IQ27</f>
        <v>0</v>
      </c>
      <c r="IR144" s="97">
        <f>'Mladí jazdci'!IR27</f>
        <v>0</v>
      </c>
      <c r="IS144" s="97">
        <f>'Mladí jazdci'!IS27</f>
        <v>0</v>
      </c>
      <c r="IT144" s="97">
        <f>'Mladí jazdci'!IT27</f>
        <v>0</v>
      </c>
      <c r="IU144" s="97">
        <f>'Mladí jazdci'!IU27</f>
        <v>0</v>
      </c>
      <c r="IV144" s="97">
        <f>'Mladí jazdci'!IV27</f>
        <v>0</v>
      </c>
      <c r="IW144" s="97">
        <f>'Mladí jazdci'!IW27</f>
        <v>0</v>
      </c>
      <c r="IX144" s="97">
        <f>'Mladí jazdci'!IX27</f>
        <v>0</v>
      </c>
      <c r="IY144" s="97">
        <f>'Mladí jazdci'!IY27</f>
        <v>0</v>
      </c>
      <c r="IZ144" s="97">
        <f>'Mladí jazdci'!IZ27</f>
        <v>0</v>
      </c>
      <c r="JA144" s="97">
        <f>'Mladí jazdci'!JA27</f>
        <v>0</v>
      </c>
      <c r="JB144" s="97">
        <f>'Mladí jazdci'!JB27</f>
        <v>0</v>
      </c>
      <c r="JC144" s="97">
        <f>'Mladí jazdci'!JC27</f>
        <v>0</v>
      </c>
      <c r="JD144" s="97">
        <f>'Mladí jazdci'!JD27</f>
        <v>0</v>
      </c>
      <c r="JE144" s="97">
        <f>'Mladí jazdci'!JE27</f>
        <v>0</v>
      </c>
      <c r="JF144" s="97">
        <f>'Mladí jazdci'!JF27</f>
        <v>0</v>
      </c>
      <c r="JG144" s="97">
        <f>'Mladí jazdci'!JG27</f>
        <v>0</v>
      </c>
      <c r="JH144" s="97">
        <f>'Mladí jazdci'!JH27</f>
        <v>0</v>
      </c>
      <c r="JI144" s="97">
        <f>'Mladí jazdci'!JI27</f>
        <v>0</v>
      </c>
      <c r="JJ144" s="97">
        <f>'Mladí jazdci'!JJ27</f>
        <v>0</v>
      </c>
      <c r="JK144" s="97">
        <f>'Mladí jazdci'!JK27</f>
        <v>0</v>
      </c>
      <c r="JL144" s="97">
        <f>'Mladí jazdci'!JL27</f>
        <v>0</v>
      </c>
      <c r="JM144" s="97">
        <f>'Mladí jazdci'!JM27</f>
        <v>0</v>
      </c>
      <c r="JN144" s="97">
        <f>'Mladí jazdci'!JN27</f>
        <v>0</v>
      </c>
      <c r="JO144" s="97">
        <f>'Mladí jazdci'!JO27</f>
        <v>0</v>
      </c>
      <c r="JP144" s="97">
        <f>'Mladí jazdci'!JP27</f>
        <v>0</v>
      </c>
      <c r="JQ144" s="97">
        <f>'Mladí jazdci'!JQ27</f>
        <v>0</v>
      </c>
      <c r="JR144" s="97">
        <f>'Mladí jazdci'!JR27</f>
        <v>0</v>
      </c>
      <c r="JS144" s="97">
        <f>'Mladí jazdci'!JS27</f>
        <v>0</v>
      </c>
      <c r="JT144" s="97">
        <f>'Mladí jazdci'!JT27</f>
        <v>0</v>
      </c>
      <c r="JU144" s="97">
        <f>'Mladí jazdci'!JU27</f>
        <v>0</v>
      </c>
      <c r="JV144" s="97">
        <f>'Mladí jazdci'!JV27</f>
        <v>0</v>
      </c>
      <c r="JW144" s="97">
        <f>'Mladí jazdci'!JW27</f>
        <v>0</v>
      </c>
      <c r="JX144" s="97">
        <f>'Mladí jazdci'!JX27</f>
        <v>0</v>
      </c>
      <c r="JY144" s="97">
        <f>'Mladí jazdci'!JY27</f>
        <v>0</v>
      </c>
      <c r="JZ144" s="97">
        <f>'Mladí jazdci'!JZ27</f>
        <v>0</v>
      </c>
      <c r="KA144" s="97">
        <f>'Mladí jazdci'!KA27</f>
        <v>0</v>
      </c>
      <c r="KB144" s="97">
        <f>'Mladí jazdci'!KB27</f>
        <v>0</v>
      </c>
      <c r="KC144" s="97">
        <f>'Mladí jazdci'!KC27</f>
        <v>0</v>
      </c>
      <c r="KD144" s="97">
        <f>'Mladí jazdci'!KD27</f>
        <v>0</v>
      </c>
      <c r="KE144" s="97">
        <f>'Mladí jazdci'!KE27</f>
        <v>0</v>
      </c>
      <c r="KF144" s="97">
        <f>'Mladí jazdci'!KF27</f>
        <v>0</v>
      </c>
      <c r="KG144" s="97">
        <f>'Mladí jazdci'!KG27</f>
        <v>0</v>
      </c>
      <c r="KH144" s="97">
        <f>'Mladí jazdci'!KH27</f>
        <v>0</v>
      </c>
      <c r="KI144" s="97">
        <f>'Mladí jazdci'!KI27</f>
        <v>0</v>
      </c>
      <c r="KJ144" s="97">
        <f>'Mladí jazdci'!KJ27</f>
        <v>0</v>
      </c>
      <c r="KK144" s="97">
        <f>'Mladí jazdci'!KK27</f>
        <v>0</v>
      </c>
      <c r="KL144" s="97">
        <f>'Mladí jazdci'!KL27</f>
        <v>0</v>
      </c>
      <c r="KM144" s="97">
        <f>'Mladí jazdci'!KM27</f>
        <v>0</v>
      </c>
      <c r="KN144" s="97">
        <f>'Mladí jazdci'!KN27</f>
        <v>0</v>
      </c>
      <c r="KO144" s="97">
        <f>'Mladí jazdci'!KO27</f>
        <v>0</v>
      </c>
      <c r="KP144" s="97">
        <f>'Mladí jazdci'!KP27</f>
        <v>0</v>
      </c>
      <c r="KQ144" s="97">
        <f>'Mladí jazdci'!KQ27</f>
        <v>0</v>
      </c>
      <c r="KR144" s="97">
        <f>'Mladí jazdci'!KR27</f>
        <v>0</v>
      </c>
      <c r="KS144" s="97">
        <f>'Mladí jazdci'!KS27</f>
        <v>0</v>
      </c>
      <c r="KT144" s="97">
        <f>'Mladí jazdci'!KT27</f>
        <v>0</v>
      </c>
      <c r="KU144" s="97">
        <f>'Mladí jazdci'!KU27</f>
        <v>0</v>
      </c>
      <c r="KV144" s="97">
        <f>'Mladí jazdci'!KV27</f>
        <v>0</v>
      </c>
      <c r="KW144" s="97">
        <f>'Mladí jazdci'!KW27</f>
        <v>0</v>
      </c>
      <c r="KX144" s="97">
        <f>'Mladí jazdci'!KX27</f>
        <v>0</v>
      </c>
      <c r="KY144" s="97">
        <f>'Mladí jazdci'!KY27</f>
        <v>0</v>
      </c>
      <c r="KZ144" s="97">
        <f>'Mladí jazdci'!KZ27</f>
        <v>0</v>
      </c>
      <c r="LA144" s="97">
        <f>'Mladí jazdci'!LA27</f>
        <v>0</v>
      </c>
      <c r="LB144" s="97">
        <f>'Mladí jazdci'!LB27</f>
        <v>0</v>
      </c>
      <c r="LC144" s="97">
        <f>'Mladí jazdci'!LC27</f>
        <v>0</v>
      </c>
      <c r="LD144" s="97">
        <f>'Mladí jazdci'!LD27</f>
        <v>0</v>
      </c>
      <c r="LE144" s="97">
        <f>'Mladí jazdci'!LE27</f>
        <v>0</v>
      </c>
      <c r="LF144" s="97">
        <f>'Mladí jazdci'!LF27</f>
        <v>0</v>
      </c>
      <c r="LG144" s="97">
        <f>'Mladí jazdci'!LG27</f>
        <v>0</v>
      </c>
      <c r="LH144" s="97">
        <f>'Mladí jazdci'!LH27</f>
        <v>0</v>
      </c>
      <c r="LI144" s="97">
        <f>'Mladí jazdci'!LI27</f>
        <v>0</v>
      </c>
      <c r="LJ144" s="97">
        <f>'Mladí jazdci'!LJ27</f>
        <v>0</v>
      </c>
      <c r="LK144" s="97">
        <f>'Mladí jazdci'!LK27</f>
        <v>0</v>
      </c>
      <c r="LL144" s="97">
        <f>'Mladí jazdci'!LL27</f>
        <v>0</v>
      </c>
      <c r="LM144" s="97">
        <f>'Mladí jazdci'!LM27</f>
        <v>0</v>
      </c>
      <c r="LN144" s="97">
        <f>'Mladí jazdci'!LN27</f>
        <v>0</v>
      </c>
      <c r="LO144" s="97">
        <f>'Mladí jazdci'!LO27</f>
        <v>0</v>
      </c>
      <c r="LP144" s="97">
        <f>'Mladí jazdci'!LP27</f>
        <v>0</v>
      </c>
      <c r="LQ144" s="97">
        <f>'Mladí jazdci'!LQ27</f>
        <v>0</v>
      </c>
      <c r="LR144" s="97">
        <f>'Mladí jazdci'!LR27</f>
        <v>0</v>
      </c>
      <c r="LS144" s="97">
        <f>'Mladí jazdci'!LS27</f>
        <v>0</v>
      </c>
      <c r="LT144" s="97">
        <f>'Mladí jazdci'!LT27</f>
        <v>0</v>
      </c>
      <c r="LU144" s="97">
        <f>'Mladí jazdci'!LU27</f>
        <v>0</v>
      </c>
      <c r="LV144" s="97">
        <f>'Mladí jazdci'!LV27</f>
        <v>0</v>
      </c>
      <c r="LW144" s="97">
        <f>'Mladí jazdci'!LW27</f>
        <v>0</v>
      </c>
      <c r="LX144" s="97">
        <f>'Mladí jazdci'!LX27</f>
        <v>0</v>
      </c>
      <c r="LY144" s="97">
        <f>'Mladí jazdci'!LY27</f>
        <v>0</v>
      </c>
      <c r="LZ144" s="97">
        <f>'Mladí jazdci'!LZ27</f>
        <v>0</v>
      </c>
      <c r="MA144" s="97">
        <f>'Mladí jazdci'!MA27</f>
        <v>0</v>
      </c>
      <c r="MB144" s="97">
        <f>'Mladí jazdci'!MB27</f>
        <v>0</v>
      </c>
      <c r="MC144" s="97">
        <f>'Mladí jazdci'!MC27</f>
        <v>0</v>
      </c>
      <c r="MD144" s="97">
        <f>'Mladí jazdci'!MD27</f>
        <v>0</v>
      </c>
      <c r="ME144" s="97">
        <f>'Mladí jazdci'!ME27</f>
        <v>0</v>
      </c>
      <c r="MF144" s="97">
        <f>'Mladí jazdci'!MF27</f>
        <v>0</v>
      </c>
      <c r="MG144" s="97">
        <f>'Mladí jazdci'!MG27</f>
        <v>0</v>
      </c>
      <c r="MH144" s="97">
        <f>'Mladí jazdci'!MH27</f>
        <v>0</v>
      </c>
      <c r="MI144" s="97">
        <f>'Mladí jazdci'!MI27</f>
        <v>0</v>
      </c>
      <c r="MJ144" s="97">
        <f>'Mladí jazdci'!MJ27</f>
        <v>0</v>
      </c>
      <c r="MK144" s="97">
        <f>'Mladí jazdci'!MK27</f>
        <v>0</v>
      </c>
      <c r="ML144" s="97">
        <f>'Mladí jazdci'!ML27</f>
        <v>0</v>
      </c>
      <c r="MM144" s="97">
        <f>'Mladí jazdci'!MM27</f>
        <v>0</v>
      </c>
      <c r="MN144" s="97">
        <f>'Mladí jazdci'!MN27</f>
        <v>0</v>
      </c>
      <c r="MO144" s="97">
        <f>'Mladí jazdci'!MO27</f>
        <v>0</v>
      </c>
      <c r="MP144" s="97">
        <f>'Mladí jazdci'!MP27</f>
        <v>0</v>
      </c>
      <c r="MQ144" s="97">
        <f>'Mladí jazdci'!MQ27</f>
        <v>0</v>
      </c>
      <c r="MR144" s="97">
        <f>'Mladí jazdci'!MR27</f>
        <v>0</v>
      </c>
      <c r="MS144" s="97">
        <f>'Mladí jazdci'!MS27</f>
        <v>0</v>
      </c>
      <c r="MT144" s="97">
        <f>'Mladí jazdci'!MT27</f>
        <v>0</v>
      </c>
      <c r="MU144" s="97">
        <f>'Mladí jazdci'!MU27</f>
        <v>0</v>
      </c>
      <c r="MV144" s="97">
        <f>'Mladí jazdci'!MV27</f>
        <v>0</v>
      </c>
      <c r="MW144" s="97">
        <f>'Mladí jazdci'!MW27</f>
        <v>0</v>
      </c>
      <c r="MX144" s="97">
        <f>'Mladí jazdci'!MX27</f>
        <v>0</v>
      </c>
      <c r="MY144" s="97">
        <f>'Mladí jazdci'!MY27</f>
        <v>0</v>
      </c>
      <c r="MZ144" s="97">
        <f>'Mladí jazdci'!MZ27</f>
        <v>0</v>
      </c>
      <c r="NA144" s="97">
        <f>'Mladí jazdci'!NA27</f>
        <v>0</v>
      </c>
      <c r="NB144" s="97">
        <f>'Mladí jazdci'!NB27</f>
        <v>0</v>
      </c>
      <c r="NC144" s="97">
        <f>'Mladí jazdci'!NC27</f>
        <v>0</v>
      </c>
      <c r="ND144" s="97">
        <f>'Mladí jazdci'!ND27</f>
        <v>0</v>
      </c>
      <c r="NE144" s="97">
        <f>'Mladí jazdci'!NE27</f>
        <v>0</v>
      </c>
      <c r="NF144" s="97">
        <f>'Mladí jazdci'!NF27</f>
        <v>0</v>
      </c>
      <c r="NG144" s="97">
        <f>'Mladí jazdci'!NG27</f>
        <v>0</v>
      </c>
      <c r="NH144" s="97">
        <f>'Mladí jazdci'!NH27</f>
        <v>0</v>
      </c>
      <c r="NI144" s="97">
        <f>'Mladí jazdci'!NI27</f>
        <v>0</v>
      </c>
      <c r="NJ144" s="97">
        <f>'Mladí jazdci'!NJ27</f>
        <v>0</v>
      </c>
      <c r="NK144" s="97">
        <f>'Mladí jazdci'!NK27</f>
        <v>0</v>
      </c>
      <c r="NL144" s="97">
        <f>'Mladí jazdci'!NL27</f>
        <v>0</v>
      </c>
      <c r="NM144" s="97">
        <f>'Mladí jazdci'!NM27</f>
        <v>0</v>
      </c>
      <c r="NN144" s="97">
        <f>'Mladí jazdci'!NN27</f>
        <v>0</v>
      </c>
      <c r="NO144" s="97">
        <f>'Mladí jazdci'!NO27</f>
        <v>0</v>
      </c>
      <c r="NP144" s="97">
        <f>'Mladí jazdci'!NP27</f>
        <v>0</v>
      </c>
      <c r="NQ144" s="97">
        <f>'Mladí jazdci'!NQ27</f>
        <v>0</v>
      </c>
      <c r="NR144" s="97">
        <f>'Mladí jazdci'!NR27</f>
        <v>0</v>
      </c>
      <c r="NS144" s="97">
        <f>'Mladí jazdci'!NS27</f>
        <v>0</v>
      </c>
      <c r="NT144" s="97">
        <f>'Mladí jazdci'!NT27</f>
        <v>0</v>
      </c>
      <c r="NU144" s="97">
        <f>'Mladí jazdci'!NU27</f>
        <v>0</v>
      </c>
      <c r="NV144" s="97">
        <f>'Mladí jazdci'!NV27</f>
        <v>0</v>
      </c>
      <c r="NW144" s="97">
        <f>'Mladí jazdci'!NW27</f>
        <v>0</v>
      </c>
      <c r="NX144" s="97">
        <f>'Mladí jazdci'!NX27</f>
        <v>0</v>
      </c>
      <c r="NY144" s="97">
        <f>'Mladí jazdci'!NY27</f>
        <v>0</v>
      </c>
      <c r="NZ144" s="97">
        <f>'Mladí jazdci'!NZ27</f>
        <v>0</v>
      </c>
      <c r="OA144" s="97">
        <f>'Mladí jazdci'!OA27</f>
        <v>0</v>
      </c>
      <c r="OB144" s="97">
        <f>'Mladí jazdci'!OB27</f>
        <v>0</v>
      </c>
      <c r="OC144" s="97">
        <f>'Mladí jazdci'!OC27</f>
        <v>0</v>
      </c>
      <c r="OD144" s="97">
        <f>'Mladí jazdci'!OD27</f>
        <v>0</v>
      </c>
      <c r="OE144" s="97">
        <f>'Mladí jazdci'!OE27</f>
        <v>0</v>
      </c>
      <c r="OF144" s="97">
        <f>'Mladí jazdci'!OF27</f>
        <v>0</v>
      </c>
      <c r="OG144" s="97">
        <f>'Mladí jazdci'!OG27</f>
        <v>0</v>
      </c>
      <c r="OH144" s="97">
        <f>'Mladí jazdci'!OH27</f>
        <v>0</v>
      </c>
      <c r="OI144" s="97">
        <f>'Mladí jazdci'!OI27</f>
        <v>0</v>
      </c>
      <c r="OJ144" s="97">
        <f>'Mladí jazdci'!OJ27</f>
        <v>0</v>
      </c>
      <c r="OK144" s="97">
        <f>'Mladí jazdci'!OK27</f>
        <v>0</v>
      </c>
      <c r="OL144" s="97">
        <f>'Mladí jazdci'!OL27</f>
        <v>0</v>
      </c>
      <c r="OM144" s="97">
        <f>'Mladí jazdci'!OM27</f>
        <v>0</v>
      </c>
      <c r="ON144" s="97">
        <f>'Mladí jazdci'!ON27</f>
        <v>0</v>
      </c>
      <c r="OO144" s="97">
        <f>'Mladí jazdci'!OO27</f>
        <v>0</v>
      </c>
      <c r="OP144" s="97">
        <f>'Mladí jazdci'!OP27</f>
        <v>0</v>
      </c>
      <c r="OQ144" s="97">
        <f>'Mladí jazdci'!OQ27</f>
        <v>0</v>
      </c>
      <c r="OR144" s="97">
        <f>'Mladí jazdci'!OR27</f>
        <v>0</v>
      </c>
      <c r="OS144" s="97">
        <f>'Mladí jazdci'!OS27</f>
        <v>0</v>
      </c>
      <c r="OT144" s="97">
        <f>'Mladí jazdci'!OT27</f>
        <v>0</v>
      </c>
      <c r="OU144" s="97">
        <f>'Mladí jazdci'!OU27</f>
        <v>0</v>
      </c>
      <c r="OV144" s="97">
        <f>'Mladí jazdci'!OV27</f>
        <v>0</v>
      </c>
      <c r="OW144" s="97">
        <f>'Mladí jazdci'!OW27</f>
        <v>0</v>
      </c>
      <c r="OX144" s="97">
        <f>'Mladí jazdci'!OX27</f>
        <v>0</v>
      </c>
      <c r="OY144" s="97">
        <f>'Mladí jazdci'!OY27</f>
        <v>0</v>
      </c>
      <c r="OZ144" s="97">
        <f>'Mladí jazdci'!OZ27</f>
        <v>0</v>
      </c>
      <c r="PA144" s="97">
        <f>'Mladí jazdci'!PA27</f>
        <v>0</v>
      </c>
      <c r="PB144" s="97">
        <f>'Mladí jazdci'!PB27</f>
        <v>0</v>
      </c>
      <c r="PC144" s="97">
        <f>'Mladí jazdci'!PC27</f>
        <v>0</v>
      </c>
      <c r="PD144" s="97">
        <f>'Mladí jazdci'!PD27</f>
        <v>0</v>
      </c>
      <c r="PE144" s="97">
        <f>'Mladí jazdci'!PE27</f>
        <v>0</v>
      </c>
      <c r="PF144" s="97">
        <f>'Mladí jazdci'!PF27</f>
        <v>0</v>
      </c>
      <c r="PG144" s="97">
        <f>'Mladí jazdci'!PG27</f>
        <v>0</v>
      </c>
      <c r="PH144" s="97">
        <f>'Mladí jazdci'!PH27</f>
        <v>0</v>
      </c>
      <c r="PI144" s="97">
        <f>'Mladí jazdci'!PI27</f>
        <v>0</v>
      </c>
      <c r="PJ144" s="97">
        <f>'Mladí jazdci'!PJ27</f>
        <v>0</v>
      </c>
      <c r="PK144" s="97">
        <f>'Mladí jazdci'!PK27</f>
        <v>0</v>
      </c>
      <c r="PL144" s="97">
        <f>'Mladí jazdci'!PL27</f>
        <v>0</v>
      </c>
      <c r="PM144" s="97">
        <f>'Mladí jazdci'!PM27</f>
        <v>0</v>
      </c>
      <c r="PN144" s="97">
        <f>'Mladí jazdci'!PN27</f>
        <v>0</v>
      </c>
      <c r="PO144" s="97">
        <f>'Mladí jazdci'!PO27</f>
        <v>0</v>
      </c>
      <c r="PP144" s="97">
        <f>'Mladí jazdci'!PP27</f>
        <v>0</v>
      </c>
      <c r="PQ144" s="97">
        <f>'Mladí jazdci'!PQ27</f>
        <v>0</v>
      </c>
      <c r="PR144" s="97">
        <f>'Mladí jazdci'!PR27</f>
        <v>0</v>
      </c>
      <c r="PS144" s="97">
        <f>'Mladí jazdci'!PS27</f>
        <v>0</v>
      </c>
      <c r="PT144" s="97">
        <f>'Mladí jazdci'!PT27</f>
        <v>0</v>
      </c>
      <c r="PU144" s="97">
        <f>'Mladí jazdci'!PU27</f>
        <v>0</v>
      </c>
      <c r="PV144" s="97">
        <f>'Mladí jazdci'!PV27</f>
        <v>0</v>
      </c>
      <c r="PW144" s="97">
        <f>'Mladí jazdci'!PW27</f>
        <v>0</v>
      </c>
      <c r="PX144" s="97">
        <f>'Mladí jazdci'!PX27</f>
        <v>0</v>
      </c>
      <c r="PY144" s="97">
        <f>'Mladí jazdci'!PY27</f>
        <v>0</v>
      </c>
      <c r="PZ144" s="97">
        <f>'Mladí jazdci'!PZ27</f>
        <v>0</v>
      </c>
      <c r="QA144" s="97">
        <f>'Mladí jazdci'!QA27</f>
        <v>0</v>
      </c>
      <c r="QB144" s="97">
        <f>'Mladí jazdci'!QB27</f>
        <v>0</v>
      </c>
      <c r="QC144" s="97">
        <f>'Mladí jazdci'!QC27</f>
        <v>0</v>
      </c>
      <c r="QD144" s="97">
        <f>'Mladí jazdci'!QD27</f>
        <v>0</v>
      </c>
      <c r="QE144" s="97">
        <f>'Mladí jazdci'!QE27</f>
        <v>0</v>
      </c>
      <c r="QF144" s="97">
        <f>'Mladí jazdci'!QF27</f>
        <v>0</v>
      </c>
      <c r="QG144" s="97">
        <f>'Mladí jazdci'!QG27</f>
        <v>0</v>
      </c>
      <c r="QH144" s="97">
        <f>'Mladí jazdci'!QH27</f>
        <v>0</v>
      </c>
      <c r="QI144" s="97">
        <f>'Mladí jazdci'!QI27</f>
        <v>0</v>
      </c>
      <c r="QJ144" s="97">
        <f>'Mladí jazdci'!QJ27</f>
        <v>0</v>
      </c>
      <c r="QK144" s="97">
        <f>'Mladí jazdci'!QK27</f>
        <v>0</v>
      </c>
      <c r="QL144" s="97">
        <f>'Mladí jazdci'!QL27</f>
        <v>0</v>
      </c>
      <c r="QM144" s="97">
        <f>'Mladí jazdci'!QM27</f>
        <v>0</v>
      </c>
      <c r="QN144" s="97">
        <f>'Mladí jazdci'!QN27</f>
        <v>0</v>
      </c>
      <c r="QO144" s="97">
        <f>'Mladí jazdci'!QO27</f>
        <v>0</v>
      </c>
      <c r="QP144" s="97">
        <f>'Mladí jazdci'!QP27</f>
        <v>0</v>
      </c>
      <c r="QQ144" s="97">
        <f>'Mladí jazdci'!QQ27</f>
        <v>0</v>
      </c>
      <c r="QR144" s="97">
        <f>'Mladí jazdci'!QR27</f>
        <v>0</v>
      </c>
      <c r="QS144" s="97">
        <f>'Mladí jazdci'!QS27</f>
        <v>0</v>
      </c>
      <c r="QT144" s="97">
        <f>'Mladí jazdci'!QT27</f>
        <v>0</v>
      </c>
      <c r="QU144" s="97">
        <f>'Mladí jazdci'!QU27</f>
        <v>0</v>
      </c>
      <c r="QV144" s="97">
        <f>'Mladí jazdci'!QV27</f>
        <v>0</v>
      </c>
      <c r="QW144" s="97">
        <f>'Mladí jazdci'!QW27</f>
        <v>0</v>
      </c>
      <c r="QX144" s="97">
        <f>'Mladí jazdci'!QX27</f>
        <v>0</v>
      </c>
      <c r="QY144" s="97">
        <f>'Mladí jazdci'!QY27</f>
        <v>0</v>
      </c>
      <c r="QZ144" s="97">
        <f>'Mladí jazdci'!QZ27</f>
        <v>0</v>
      </c>
      <c r="RA144" s="97">
        <f>'Mladí jazdci'!RA27</f>
        <v>0</v>
      </c>
      <c r="RB144" s="97">
        <f>'Mladí jazdci'!RB27</f>
        <v>0</v>
      </c>
      <c r="RC144" s="97">
        <f>'Mladí jazdci'!RC27</f>
        <v>0</v>
      </c>
      <c r="RD144" s="97">
        <f>'Mladí jazdci'!RD27</f>
        <v>0</v>
      </c>
      <c r="RE144" s="97">
        <f>'Mladí jazdci'!RE27</f>
        <v>0</v>
      </c>
      <c r="RF144" s="97">
        <f>'Mladí jazdci'!RF27</f>
        <v>0</v>
      </c>
      <c r="RG144" s="97">
        <f>'Mladí jazdci'!RG27</f>
        <v>0</v>
      </c>
      <c r="RH144" s="97">
        <f>'Mladí jazdci'!RH27</f>
        <v>0</v>
      </c>
      <c r="RI144" s="97">
        <f>'Mladí jazdci'!RI27</f>
        <v>0</v>
      </c>
      <c r="RJ144" s="97">
        <f>'Mladí jazdci'!RJ27</f>
        <v>0</v>
      </c>
      <c r="RK144" s="97">
        <f>'Mladí jazdci'!RK27</f>
        <v>0</v>
      </c>
      <c r="RL144" s="97">
        <f>'Mladí jazdci'!RL27</f>
        <v>0</v>
      </c>
      <c r="RM144" s="97">
        <f>'Mladí jazdci'!RM27</f>
        <v>0</v>
      </c>
      <c r="RN144" s="97">
        <f>'Mladí jazdci'!RN27</f>
        <v>0</v>
      </c>
      <c r="RO144" s="97">
        <f>'Mladí jazdci'!RO27</f>
        <v>0</v>
      </c>
      <c r="RP144" s="97">
        <f>'Mladí jazdci'!RP27</f>
        <v>0</v>
      </c>
      <c r="RQ144" s="97">
        <f>'Mladí jazdci'!RQ27</f>
        <v>0</v>
      </c>
      <c r="RR144" s="97">
        <f>'Mladí jazdci'!RR27</f>
        <v>0</v>
      </c>
      <c r="RS144" s="97">
        <f>'Mladí jazdci'!RS27</f>
        <v>0</v>
      </c>
      <c r="RT144" s="97">
        <f>'Mladí jazdci'!RT27</f>
        <v>0</v>
      </c>
      <c r="RU144" s="97">
        <f>'Mladí jazdci'!RU27</f>
        <v>0</v>
      </c>
      <c r="RV144" s="97">
        <f>'Mladí jazdci'!RV27</f>
        <v>0</v>
      </c>
      <c r="RW144" s="97">
        <f>'Mladí jazdci'!RW27</f>
        <v>0</v>
      </c>
      <c r="RX144" s="97">
        <f>'Mladí jazdci'!RX27</f>
        <v>0</v>
      </c>
      <c r="RY144" s="97">
        <f>'Mladí jazdci'!RY27</f>
        <v>0</v>
      </c>
      <c r="RZ144" s="97">
        <f>'Mladí jazdci'!RZ27</f>
        <v>0</v>
      </c>
      <c r="SA144" s="97">
        <f>'Mladí jazdci'!SA27</f>
        <v>0</v>
      </c>
      <c r="SB144" s="97">
        <f>'Mladí jazdci'!SB27</f>
        <v>0</v>
      </c>
      <c r="SC144" s="97">
        <f>'Mladí jazdci'!SC27</f>
        <v>0</v>
      </c>
      <c r="SD144" s="97">
        <f>'Mladí jazdci'!SD27</f>
        <v>0</v>
      </c>
      <c r="SE144" s="97">
        <f>'Mladí jazdci'!SE27</f>
        <v>0</v>
      </c>
      <c r="SF144" s="97">
        <f>'Mladí jazdci'!SF27</f>
        <v>0</v>
      </c>
      <c r="SG144" s="97">
        <f>'Mladí jazdci'!SG27</f>
        <v>0</v>
      </c>
      <c r="SH144" s="97">
        <f>'Mladí jazdci'!SH27</f>
        <v>0</v>
      </c>
      <c r="SI144" s="97">
        <f>'Mladí jazdci'!SI27</f>
        <v>0</v>
      </c>
      <c r="SJ144" s="97">
        <f>'Mladí jazdci'!SJ27</f>
        <v>0</v>
      </c>
      <c r="SK144" s="97">
        <f>'Mladí jazdci'!SK27</f>
        <v>0</v>
      </c>
      <c r="SL144" s="97">
        <f>'Mladí jazdci'!SL27</f>
        <v>0</v>
      </c>
      <c r="SM144" s="97">
        <f>'Mladí jazdci'!SM27</f>
        <v>0</v>
      </c>
      <c r="SN144" s="97">
        <f>'Mladí jazdci'!SN27</f>
        <v>0</v>
      </c>
      <c r="SO144" s="97">
        <f>'Mladí jazdci'!SO27</f>
        <v>0</v>
      </c>
      <c r="SP144" s="97">
        <f>'Mladí jazdci'!SP27</f>
        <v>0</v>
      </c>
      <c r="SQ144" s="97">
        <f>'Mladí jazdci'!SQ27</f>
        <v>0</v>
      </c>
      <c r="SR144" s="97">
        <f>'Mladí jazdci'!SR27</f>
        <v>0</v>
      </c>
      <c r="SS144" s="97">
        <f>'Mladí jazdci'!SS27</f>
        <v>0</v>
      </c>
      <c r="ST144" s="97">
        <f>'Mladí jazdci'!ST27</f>
        <v>0</v>
      </c>
      <c r="SU144" s="97">
        <f>'Mladí jazdci'!SU27</f>
        <v>0</v>
      </c>
      <c r="SV144" s="97">
        <f>'Mladí jazdci'!SV27</f>
        <v>0</v>
      </c>
      <c r="SW144" s="97">
        <f>'Mladí jazdci'!SW27</f>
        <v>0</v>
      </c>
      <c r="SX144" s="97">
        <f>'Mladí jazdci'!SX27</f>
        <v>0</v>
      </c>
      <c r="SY144" s="97">
        <f>'Mladí jazdci'!SY27</f>
        <v>0</v>
      </c>
      <c r="SZ144" s="97">
        <f>'Mladí jazdci'!SZ27</f>
        <v>0</v>
      </c>
      <c r="TA144" s="97">
        <f>'Mladí jazdci'!TA27</f>
        <v>0</v>
      </c>
      <c r="TB144" s="97">
        <f>'Mladí jazdci'!TB27</f>
        <v>0</v>
      </c>
    </row>
    <row r="145" spans="1:522" s="1" customFormat="1" ht="18" customHeight="1" x14ac:dyDescent="0.2">
      <c r="A145" s="12"/>
      <c r="B145" s="11" t="s">
        <v>714</v>
      </c>
      <c r="C145" s="1">
        <v>12843</v>
      </c>
      <c r="E145" s="4" t="s">
        <v>398</v>
      </c>
      <c r="F145" s="1">
        <v>9514</v>
      </c>
      <c r="G145" s="9" t="s">
        <v>97</v>
      </c>
      <c r="H145" s="4" t="s">
        <v>58</v>
      </c>
      <c r="I145" s="1">
        <f>SUM(K145:TB145)</f>
        <v>3</v>
      </c>
      <c r="J145" s="12">
        <f>Tabuľka4[[#This Row],[Stĺpec9]]</f>
        <v>3</v>
      </c>
      <c r="K145" s="97">
        <f>'Mladí jazdci'!K29</f>
        <v>0</v>
      </c>
      <c r="L145" s="97">
        <f>'Mladí jazdci'!L29</f>
        <v>0</v>
      </c>
      <c r="M145" s="97">
        <f>'Mladí jazdci'!M29</f>
        <v>0</v>
      </c>
      <c r="N145" s="97">
        <f>'Mladí jazdci'!N29</f>
        <v>0</v>
      </c>
      <c r="O145" s="97">
        <f>'Mladí jazdci'!O29</f>
        <v>0</v>
      </c>
      <c r="P145" s="97">
        <f>'Mladí jazdci'!P29</f>
        <v>0</v>
      </c>
      <c r="Q145" s="97">
        <f>'Mladí jazdci'!Q29</f>
        <v>0</v>
      </c>
      <c r="R145" s="97">
        <f>'Mladí jazdci'!R29</f>
        <v>0</v>
      </c>
      <c r="S145" s="97">
        <f>'Mladí jazdci'!S29</f>
        <v>0</v>
      </c>
      <c r="T145" s="97">
        <f>'Mladí jazdci'!T29</f>
        <v>0</v>
      </c>
      <c r="U145" s="97">
        <f>'Mladí jazdci'!U29</f>
        <v>0</v>
      </c>
      <c r="V145" s="97">
        <f>'Mladí jazdci'!V29</f>
        <v>0</v>
      </c>
      <c r="W145" s="97">
        <f>'Mladí jazdci'!W29</f>
        <v>0</v>
      </c>
      <c r="X145" s="97">
        <f>'Mladí jazdci'!X29</f>
        <v>0</v>
      </c>
      <c r="Y145" s="97">
        <f>'Mladí jazdci'!Y29</f>
        <v>0</v>
      </c>
      <c r="Z145" s="97">
        <f>'Mladí jazdci'!Z29</f>
        <v>0</v>
      </c>
      <c r="AA145" s="97">
        <f>'Mladí jazdci'!AA29</f>
        <v>0</v>
      </c>
      <c r="AB145" s="97">
        <f>'Mladí jazdci'!AB29</f>
        <v>0</v>
      </c>
      <c r="AC145" s="97">
        <f>'Mladí jazdci'!AC29</f>
        <v>0</v>
      </c>
      <c r="AD145" s="97">
        <f>'Mladí jazdci'!AD29</f>
        <v>0</v>
      </c>
      <c r="AE145" s="97">
        <f>'Mladí jazdci'!AE29</f>
        <v>0</v>
      </c>
      <c r="AF145" s="97">
        <f>'Mladí jazdci'!AF29</f>
        <v>0</v>
      </c>
      <c r="AG145" s="97">
        <f>'Mladí jazdci'!AG29</f>
        <v>0</v>
      </c>
      <c r="AH145" s="97">
        <f>'Mladí jazdci'!AH29</f>
        <v>0</v>
      </c>
      <c r="AI145" s="97">
        <f>'Mladí jazdci'!AI29</f>
        <v>0</v>
      </c>
      <c r="AJ145" s="97">
        <f>'Mladí jazdci'!AJ29</f>
        <v>0</v>
      </c>
      <c r="AK145" s="97">
        <f>'Mladí jazdci'!AK29</f>
        <v>0</v>
      </c>
      <c r="AL145" s="97">
        <f>'Mladí jazdci'!AL29</f>
        <v>0</v>
      </c>
      <c r="AM145" s="97">
        <f>'Mladí jazdci'!AM29</f>
        <v>0</v>
      </c>
      <c r="AN145" s="97">
        <f>'Mladí jazdci'!AN29</f>
        <v>0</v>
      </c>
      <c r="AO145" s="97">
        <f>'Mladí jazdci'!AO29</f>
        <v>0</v>
      </c>
      <c r="AP145" s="97">
        <f>'Mladí jazdci'!AP29</f>
        <v>0</v>
      </c>
      <c r="AQ145" s="97">
        <f>'Mladí jazdci'!AQ29</f>
        <v>0</v>
      </c>
      <c r="AR145" s="97">
        <f>'Mladí jazdci'!AR29</f>
        <v>0</v>
      </c>
      <c r="AS145" s="97">
        <f>'Mladí jazdci'!AS29</f>
        <v>0</v>
      </c>
      <c r="AT145" s="97">
        <f>'Mladí jazdci'!AT29</f>
        <v>0</v>
      </c>
      <c r="AU145" s="97">
        <f>'Mladí jazdci'!AU29</f>
        <v>0</v>
      </c>
      <c r="AV145" s="97">
        <f>'Mladí jazdci'!AV29</f>
        <v>0</v>
      </c>
      <c r="AW145" s="97">
        <f>'Mladí jazdci'!AW29</f>
        <v>0</v>
      </c>
      <c r="AX145" s="97">
        <f>'Mladí jazdci'!AX29</f>
        <v>0</v>
      </c>
      <c r="AY145" s="97">
        <f>'Mladí jazdci'!AY29</f>
        <v>0</v>
      </c>
      <c r="AZ145" s="97">
        <f>'Mladí jazdci'!AZ29</f>
        <v>0</v>
      </c>
      <c r="BA145" s="97">
        <f>'Mladí jazdci'!BA29</f>
        <v>0</v>
      </c>
      <c r="BB145" s="97">
        <f>'Mladí jazdci'!BB29</f>
        <v>0</v>
      </c>
      <c r="BC145" s="97">
        <f>'Mladí jazdci'!BC29</f>
        <v>0</v>
      </c>
      <c r="BD145" s="97">
        <f>'Mladí jazdci'!BD29</f>
        <v>0</v>
      </c>
      <c r="BE145" s="97">
        <f>'Mladí jazdci'!BE29</f>
        <v>0</v>
      </c>
      <c r="BF145" s="97">
        <f>'Mladí jazdci'!BF29</f>
        <v>0</v>
      </c>
      <c r="BG145" s="97">
        <f>'Mladí jazdci'!BG29</f>
        <v>0</v>
      </c>
      <c r="BH145" s="97">
        <f>'Mladí jazdci'!BH29</f>
        <v>0</v>
      </c>
      <c r="BI145" s="97">
        <f>'Mladí jazdci'!BI29</f>
        <v>0</v>
      </c>
      <c r="BJ145" s="97">
        <f>'Mladí jazdci'!BJ29</f>
        <v>0</v>
      </c>
      <c r="BK145" s="97">
        <f>'Mladí jazdci'!BK29</f>
        <v>0</v>
      </c>
      <c r="BL145" s="97">
        <f>'Mladí jazdci'!BL29</f>
        <v>0</v>
      </c>
      <c r="BM145" s="97">
        <f>'Mladí jazdci'!BM29</f>
        <v>0</v>
      </c>
      <c r="BN145" s="97">
        <f>'Mladí jazdci'!BN29</f>
        <v>0</v>
      </c>
      <c r="BO145" s="97">
        <f>'Mladí jazdci'!BO29</f>
        <v>0</v>
      </c>
      <c r="BP145" s="97">
        <f>'Mladí jazdci'!BP29</f>
        <v>0</v>
      </c>
      <c r="BQ145" s="97">
        <f>'Mladí jazdci'!BQ29</f>
        <v>0</v>
      </c>
      <c r="BR145" s="97">
        <f>'Mladí jazdci'!BR29</f>
        <v>0</v>
      </c>
      <c r="BS145" s="97">
        <f>'Mladí jazdci'!BS29</f>
        <v>0</v>
      </c>
      <c r="BT145" s="97">
        <f>'Mladí jazdci'!BT29</f>
        <v>0</v>
      </c>
      <c r="BU145" s="97">
        <f>'Mladí jazdci'!BU29</f>
        <v>0</v>
      </c>
      <c r="BV145" s="97">
        <f>'Mladí jazdci'!BV29</f>
        <v>0</v>
      </c>
      <c r="BW145" s="97">
        <f>'Mladí jazdci'!BW29</f>
        <v>0</v>
      </c>
      <c r="BX145" s="97">
        <f>'Mladí jazdci'!BX29</f>
        <v>0</v>
      </c>
      <c r="BY145" s="97">
        <f>'Mladí jazdci'!BY29</f>
        <v>0</v>
      </c>
      <c r="BZ145" s="97">
        <f>'Mladí jazdci'!BZ29</f>
        <v>0</v>
      </c>
      <c r="CA145" s="97">
        <f>'Mladí jazdci'!CA29</f>
        <v>0</v>
      </c>
      <c r="CB145" s="97">
        <f>'Mladí jazdci'!CB29</f>
        <v>0</v>
      </c>
      <c r="CC145" s="97">
        <f>'Mladí jazdci'!CC29</f>
        <v>0</v>
      </c>
      <c r="CD145" s="97">
        <f>'Mladí jazdci'!CD29</f>
        <v>0</v>
      </c>
      <c r="CE145" s="97">
        <f>'Mladí jazdci'!CE29</f>
        <v>0</v>
      </c>
      <c r="CF145" s="97">
        <f>'Mladí jazdci'!CF29</f>
        <v>0</v>
      </c>
      <c r="CG145" s="97">
        <f>'Mladí jazdci'!CG29</f>
        <v>0</v>
      </c>
      <c r="CH145" s="97">
        <f>'Mladí jazdci'!CH29</f>
        <v>0</v>
      </c>
      <c r="CI145" s="97">
        <f>'Mladí jazdci'!CI29</f>
        <v>0</v>
      </c>
      <c r="CJ145" s="97">
        <f>'Mladí jazdci'!CJ29</f>
        <v>0</v>
      </c>
      <c r="CK145" s="97">
        <f>'Mladí jazdci'!CK29</f>
        <v>0</v>
      </c>
      <c r="CL145" s="97">
        <f>'Mladí jazdci'!CL29</f>
        <v>0</v>
      </c>
      <c r="CM145" s="97">
        <f>'Mladí jazdci'!CM29</f>
        <v>0</v>
      </c>
      <c r="CN145" s="97">
        <f>'Mladí jazdci'!CN29</f>
        <v>0</v>
      </c>
      <c r="CO145" s="97">
        <f>'Mladí jazdci'!CO29</f>
        <v>0</v>
      </c>
      <c r="CP145" s="97">
        <f>'Mladí jazdci'!CP29</f>
        <v>0</v>
      </c>
      <c r="CQ145" s="97">
        <f>'Mladí jazdci'!CQ29</f>
        <v>0</v>
      </c>
      <c r="CR145" s="97">
        <f>'Mladí jazdci'!CR29</f>
        <v>0</v>
      </c>
      <c r="CS145" s="97">
        <f>'Mladí jazdci'!CS29</f>
        <v>0</v>
      </c>
      <c r="CT145" s="97">
        <f>'Mladí jazdci'!CT29</f>
        <v>0</v>
      </c>
      <c r="CU145" s="97">
        <f>'Mladí jazdci'!CU29</f>
        <v>0</v>
      </c>
      <c r="CV145" s="97">
        <f>'Mladí jazdci'!CV29</f>
        <v>0</v>
      </c>
      <c r="CW145" s="97">
        <f>'Mladí jazdci'!CW29</f>
        <v>0</v>
      </c>
      <c r="CX145" s="97">
        <f>'Mladí jazdci'!CX29</f>
        <v>0</v>
      </c>
      <c r="CY145" s="97">
        <f>'Mladí jazdci'!CY29</f>
        <v>0</v>
      </c>
      <c r="CZ145" s="97">
        <f>'Mladí jazdci'!CZ29</f>
        <v>0</v>
      </c>
      <c r="DA145" s="97">
        <f>'Mladí jazdci'!DA29</f>
        <v>0</v>
      </c>
      <c r="DB145" s="97">
        <f>'Mladí jazdci'!DB29</f>
        <v>0</v>
      </c>
      <c r="DC145" s="97">
        <f>'Mladí jazdci'!DC29</f>
        <v>0</v>
      </c>
      <c r="DD145" s="97">
        <f>'Mladí jazdci'!DD29</f>
        <v>0</v>
      </c>
      <c r="DE145" s="97">
        <f>'Mladí jazdci'!DE29</f>
        <v>0</v>
      </c>
      <c r="DF145" s="97">
        <f>'Mladí jazdci'!DF29</f>
        <v>0</v>
      </c>
      <c r="DG145" s="97">
        <f>'Mladí jazdci'!DG29</f>
        <v>0</v>
      </c>
      <c r="DH145" s="97">
        <f>'Mladí jazdci'!DH29</f>
        <v>0</v>
      </c>
      <c r="DI145" s="97">
        <f>'Mladí jazdci'!DI29</f>
        <v>0</v>
      </c>
      <c r="DJ145" s="97">
        <f>'Mladí jazdci'!DJ29</f>
        <v>0</v>
      </c>
      <c r="DK145" s="97">
        <f>'Mladí jazdci'!DK29</f>
        <v>0</v>
      </c>
      <c r="DL145" s="97">
        <f>'Mladí jazdci'!DL29</f>
        <v>0</v>
      </c>
      <c r="DM145" s="97">
        <f>'Mladí jazdci'!DM29</f>
        <v>0</v>
      </c>
      <c r="DN145" s="97">
        <f>'Mladí jazdci'!DN29</f>
        <v>0</v>
      </c>
      <c r="DO145" s="97">
        <f>'Mladí jazdci'!DO29</f>
        <v>0</v>
      </c>
      <c r="DP145" s="97">
        <f>'Mladí jazdci'!DP29</f>
        <v>0</v>
      </c>
      <c r="DQ145" s="97">
        <f>'Mladí jazdci'!DQ29</f>
        <v>0</v>
      </c>
      <c r="DR145" s="97">
        <f>'Mladí jazdci'!DR29</f>
        <v>0</v>
      </c>
      <c r="DS145" s="97">
        <f>'Mladí jazdci'!DS29</f>
        <v>0</v>
      </c>
      <c r="DT145" s="97">
        <f>'Mladí jazdci'!DT29</f>
        <v>0</v>
      </c>
      <c r="DU145" s="97">
        <f>'Mladí jazdci'!DU29</f>
        <v>0</v>
      </c>
      <c r="DV145" s="97">
        <f>'Mladí jazdci'!DV29</f>
        <v>0</v>
      </c>
      <c r="DW145" s="97">
        <f>'Mladí jazdci'!DW29</f>
        <v>0</v>
      </c>
      <c r="DX145" s="97">
        <f>'Mladí jazdci'!DX29</f>
        <v>0</v>
      </c>
      <c r="DY145" s="97">
        <f>'Mladí jazdci'!DY29</f>
        <v>0</v>
      </c>
      <c r="DZ145" s="97">
        <f>'Mladí jazdci'!DZ29</f>
        <v>0</v>
      </c>
      <c r="EA145" s="97">
        <f>'Mladí jazdci'!EA29</f>
        <v>0</v>
      </c>
      <c r="EB145" s="97">
        <f>'Mladí jazdci'!EB29</f>
        <v>0</v>
      </c>
      <c r="EC145" s="97">
        <f>'Mladí jazdci'!EC29</f>
        <v>0</v>
      </c>
      <c r="ED145" s="97">
        <f>'Mladí jazdci'!ED29</f>
        <v>0</v>
      </c>
      <c r="EE145" s="97">
        <f>'Mladí jazdci'!EE29</f>
        <v>0</v>
      </c>
      <c r="EF145" s="97">
        <f>'Mladí jazdci'!EF29</f>
        <v>0</v>
      </c>
      <c r="EG145" s="97">
        <f>'Mladí jazdci'!EG29</f>
        <v>0</v>
      </c>
      <c r="EH145" s="97">
        <f>'Mladí jazdci'!EH29</f>
        <v>0</v>
      </c>
      <c r="EI145" s="97">
        <f>'Mladí jazdci'!EI29</f>
        <v>0</v>
      </c>
      <c r="EJ145" s="97">
        <f>'Mladí jazdci'!EJ29</f>
        <v>0</v>
      </c>
      <c r="EK145" s="97">
        <f>'Mladí jazdci'!EK29</f>
        <v>0</v>
      </c>
      <c r="EL145" s="97">
        <f>'Mladí jazdci'!EL29</f>
        <v>0</v>
      </c>
      <c r="EM145" s="97">
        <f>'Mladí jazdci'!EM29</f>
        <v>0</v>
      </c>
      <c r="EN145" s="97">
        <f>'Mladí jazdci'!EN29</f>
        <v>0</v>
      </c>
      <c r="EO145" s="97">
        <f>'Mladí jazdci'!EO29</f>
        <v>0</v>
      </c>
      <c r="EP145" s="97">
        <f>'Mladí jazdci'!EP29</f>
        <v>0</v>
      </c>
      <c r="EQ145" s="97">
        <f>'Mladí jazdci'!EQ29</f>
        <v>0</v>
      </c>
      <c r="ER145" s="97">
        <f>'Mladí jazdci'!ER29</f>
        <v>0</v>
      </c>
      <c r="ES145" s="97">
        <f>'Mladí jazdci'!ES29</f>
        <v>0</v>
      </c>
      <c r="ET145" s="97">
        <f>'Mladí jazdci'!ET29</f>
        <v>0</v>
      </c>
      <c r="EU145" s="97">
        <f>'Mladí jazdci'!EU29</f>
        <v>0</v>
      </c>
      <c r="EV145" s="97">
        <f>'Mladí jazdci'!EV29</f>
        <v>0</v>
      </c>
      <c r="EW145" s="97">
        <f>'Mladí jazdci'!EW29</f>
        <v>0</v>
      </c>
      <c r="EX145" s="97">
        <f>'Mladí jazdci'!EX29</f>
        <v>0</v>
      </c>
      <c r="EY145" s="97">
        <f>'Mladí jazdci'!EY29</f>
        <v>0</v>
      </c>
      <c r="EZ145" s="97">
        <f>'Mladí jazdci'!EZ29</f>
        <v>0</v>
      </c>
      <c r="FA145" s="97">
        <f>'Mladí jazdci'!FA29</f>
        <v>0</v>
      </c>
      <c r="FB145" s="97">
        <f>'Mladí jazdci'!FB29</f>
        <v>0</v>
      </c>
      <c r="FC145" s="97">
        <f>'Mladí jazdci'!FC29</f>
        <v>0</v>
      </c>
      <c r="FD145" s="97">
        <f>'Mladí jazdci'!FD29</f>
        <v>0</v>
      </c>
      <c r="FE145" s="97">
        <f>'Mladí jazdci'!FE29</f>
        <v>0</v>
      </c>
      <c r="FF145" s="97">
        <f>'Mladí jazdci'!FF29</f>
        <v>0</v>
      </c>
      <c r="FG145" s="97">
        <f>'Mladí jazdci'!FG29</f>
        <v>0</v>
      </c>
      <c r="FH145" s="97">
        <f>'Mladí jazdci'!FH29</f>
        <v>0</v>
      </c>
      <c r="FI145" s="97">
        <f>'Mladí jazdci'!FI29</f>
        <v>0</v>
      </c>
      <c r="FJ145" s="97">
        <f>'Mladí jazdci'!FJ29</f>
        <v>0</v>
      </c>
      <c r="FK145" s="97">
        <f>'Mladí jazdci'!FK29</f>
        <v>0</v>
      </c>
      <c r="FL145" s="97">
        <f>'Mladí jazdci'!FL29</f>
        <v>0</v>
      </c>
      <c r="FM145" s="97">
        <f>'Mladí jazdci'!FM29</f>
        <v>0</v>
      </c>
      <c r="FN145" s="97">
        <f>'Mladí jazdci'!FN29</f>
        <v>0</v>
      </c>
      <c r="FO145" s="97">
        <f>'Mladí jazdci'!FO29</f>
        <v>0</v>
      </c>
      <c r="FP145" s="97">
        <f>'Mladí jazdci'!FP29</f>
        <v>0</v>
      </c>
      <c r="FQ145" s="97">
        <f>'Mladí jazdci'!FQ29</f>
        <v>0</v>
      </c>
      <c r="FR145" s="97">
        <f>'Mladí jazdci'!FR29</f>
        <v>0</v>
      </c>
      <c r="FS145" s="97">
        <f>'Mladí jazdci'!FS29</f>
        <v>0</v>
      </c>
      <c r="FT145" s="97">
        <f>'Mladí jazdci'!FT29</f>
        <v>0</v>
      </c>
      <c r="FU145" s="97">
        <f>'Mladí jazdci'!FU29</f>
        <v>0</v>
      </c>
      <c r="FV145" s="97">
        <f>'Mladí jazdci'!FV29</f>
        <v>0</v>
      </c>
      <c r="FW145" s="97">
        <f>'Mladí jazdci'!FW29</f>
        <v>0</v>
      </c>
      <c r="FX145" s="97">
        <f>'Mladí jazdci'!FX29</f>
        <v>0</v>
      </c>
      <c r="FY145" s="97">
        <f>'Mladí jazdci'!FY29</f>
        <v>0</v>
      </c>
      <c r="FZ145" s="97">
        <f>'Mladí jazdci'!FZ29</f>
        <v>0</v>
      </c>
      <c r="GA145" s="97">
        <f>'Mladí jazdci'!GA29</f>
        <v>0</v>
      </c>
      <c r="GB145" s="97">
        <f>'Mladí jazdci'!GB29</f>
        <v>0</v>
      </c>
      <c r="GC145" s="97">
        <f>'Mladí jazdci'!GC29</f>
        <v>0</v>
      </c>
      <c r="GD145" s="97">
        <f>'Mladí jazdci'!GD29</f>
        <v>0</v>
      </c>
      <c r="GE145" s="97">
        <f>'Mladí jazdci'!GE29</f>
        <v>0</v>
      </c>
      <c r="GF145" s="97">
        <f>'Mladí jazdci'!GF29</f>
        <v>0</v>
      </c>
      <c r="GG145" s="97">
        <f>'Mladí jazdci'!GG29</f>
        <v>0</v>
      </c>
      <c r="GH145" s="97">
        <f>'Mladí jazdci'!GH29</f>
        <v>0</v>
      </c>
      <c r="GI145" s="97">
        <f>'Mladí jazdci'!GI29</f>
        <v>0</v>
      </c>
      <c r="GJ145" s="97">
        <f>'Mladí jazdci'!GJ29</f>
        <v>0</v>
      </c>
      <c r="GK145" s="97">
        <f>'Mladí jazdci'!GK29</f>
        <v>0</v>
      </c>
      <c r="GL145" s="97">
        <f>'Mladí jazdci'!GL29</f>
        <v>0</v>
      </c>
      <c r="GM145" s="97">
        <f>'Mladí jazdci'!GM29</f>
        <v>0</v>
      </c>
      <c r="GN145" s="97">
        <f>'Mladí jazdci'!GN29</f>
        <v>0</v>
      </c>
      <c r="GO145" s="97">
        <f>'Mladí jazdci'!GO29</f>
        <v>0</v>
      </c>
      <c r="GP145" s="97">
        <f>'Mladí jazdci'!GP29</f>
        <v>0</v>
      </c>
      <c r="GQ145" s="97">
        <f>'Mladí jazdci'!GQ29</f>
        <v>0</v>
      </c>
      <c r="GR145" s="97">
        <f>'Mladí jazdci'!GR29</f>
        <v>0</v>
      </c>
      <c r="GS145" s="97">
        <f>'Mladí jazdci'!GS29</f>
        <v>0</v>
      </c>
      <c r="GT145" s="97">
        <f>'Mladí jazdci'!GT29</f>
        <v>0</v>
      </c>
      <c r="GU145" s="97">
        <f>'Mladí jazdci'!GU29</f>
        <v>0</v>
      </c>
      <c r="GV145" s="97">
        <f>'Mladí jazdci'!GV29</f>
        <v>0</v>
      </c>
      <c r="GW145" s="97">
        <f>'Mladí jazdci'!GW29</f>
        <v>0</v>
      </c>
      <c r="GX145" s="97">
        <f>'Mladí jazdci'!GX29</f>
        <v>0</v>
      </c>
      <c r="GY145" s="97">
        <f>'Mladí jazdci'!GY29</f>
        <v>0</v>
      </c>
      <c r="GZ145" s="97">
        <f>'Mladí jazdci'!GZ29</f>
        <v>0</v>
      </c>
      <c r="HA145" s="97">
        <f>'Mladí jazdci'!HA29</f>
        <v>0</v>
      </c>
      <c r="HB145" s="97">
        <f>'Mladí jazdci'!HB29</f>
        <v>0</v>
      </c>
      <c r="HC145" s="97">
        <f>'Mladí jazdci'!HC29</f>
        <v>0</v>
      </c>
      <c r="HD145" s="97">
        <f>'Mladí jazdci'!HD29</f>
        <v>0</v>
      </c>
      <c r="HE145" s="97">
        <f>'Mladí jazdci'!HE29</f>
        <v>0</v>
      </c>
      <c r="HF145" s="97">
        <f>'Mladí jazdci'!HF29</f>
        <v>0</v>
      </c>
      <c r="HG145" s="97">
        <f>'Mladí jazdci'!HG29</f>
        <v>0</v>
      </c>
      <c r="HH145" s="97">
        <f>'Mladí jazdci'!HH29</f>
        <v>0</v>
      </c>
      <c r="HI145" s="97">
        <f>'Mladí jazdci'!HI29</f>
        <v>0</v>
      </c>
      <c r="HJ145" s="97">
        <f>'Mladí jazdci'!HJ29</f>
        <v>0</v>
      </c>
      <c r="HK145" s="97">
        <f>'Mladí jazdci'!HK29</f>
        <v>0</v>
      </c>
      <c r="HL145" s="97">
        <f>'Mladí jazdci'!HL29</f>
        <v>0</v>
      </c>
      <c r="HM145" s="97">
        <f>'Mladí jazdci'!HM29</f>
        <v>0</v>
      </c>
      <c r="HN145" s="97">
        <f>'Mladí jazdci'!HN29</f>
        <v>0</v>
      </c>
      <c r="HO145" s="97">
        <f>'Mladí jazdci'!HO29</f>
        <v>0</v>
      </c>
      <c r="HP145" s="97">
        <f>'Mladí jazdci'!HP29</f>
        <v>0</v>
      </c>
      <c r="HQ145" s="97">
        <f>'Mladí jazdci'!HQ29</f>
        <v>0</v>
      </c>
      <c r="HR145" s="97">
        <f>'Mladí jazdci'!HR29</f>
        <v>0</v>
      </c>
      <c r="HS145" s="97">
        <f>'Mladí jazdci'!HS29</f>
        <v>0</v>
      </c>
      <c r="HT145" s="97">
        <f>'Mladí jazdci'!HT29</f>
        <v>0</v>
      </c>
      <c r="HU145" s="97">
        <f>'Mladí jazdci'!HU29</f>
        <v>0</v>
      </c>
      <c r="HV145" s="97">
        <f>'Mladí jazdci'!HV29</f>
        <v>0</v>
      </c>
      <c r="HW145" s="97">
        <f>'Mladí jazdci'!HW29</f>
        <v>1</v>
      </c>
      <c r="HX145" s="97" t="str">
        <f>'Mladí jazdci'!HX29</f>
        <v>o</v>
      </c>
      <c r="HY145" s="97">
        <f>'Mladí jazdci'!HY29</f>
        <v>0</v>
      </c>
      <c r="HZ145" s="97">
        <f>'Mladí jazdci'!HZ29</f>
        <v>0</v>
      </c>
      <c r="IA145" s="97">
        <f>'Mladí jazdci'!IA29</f>
        <v>0</v>
      </c>
      <c r="IB145" s="97">
        <f>'Mladí jazdci'!IB29</f>
        <v>0</v>
      </c>
      <c r="IC145" s="97">
        <f>'Mladí jazdci'!IC29</f>
        <v>0</v>
      </c>
      <c r="ID145" s="97">
        <f>'Mladí jazdci'!ID29</f>
        <v>0</v>
      </c>
      <c r="IE145" s="97">
        <f>'Mladí jazdci'!IE29</f>
        <v>0</v>
      </c>
      <c r="IF145" s="97">
        <f>'Mladí jazdci'!IF29</f>
        <v>0</v>
      </c>
      <c r="IG145" s="97">
        <f>'Mladí jazdci'!IG29</f>
        <v>0</v>
      </c>
      <c r="IH145" s="97">
        <f>'Mladí jazdci'!IH29</f>
        <v>0</v>
      </c>
      <c r="II145" s="97">
        <f>'Mladí jazdci'!II29</f>
        <v>0</v>
      </c>
      <c r="IJ145" s="97">
        <f>'Mladí jazdci'!IJ29</f>
        <v>0</v>
      </c>
      <c r="IK145" s="97">
        <f>'Mladí jazdci'!IK29</f>
        <v>0</v>
      </c>
      <c r="IL145" s="97">
        <f>'Mladí jazdci'!IL29</f>
        <v>0</v>
      </c>
      <c r="IM145" s="97">
        <f>'Mladí jazdci'!IM29</f>
        <v>0</v>
      </c>
      <c r="IN145" s="97">
        <f>'Mladí jazdci'!IN29</f>
        <v>0</v>
      </c>
      <c r="IO145" s="97">
        <f>'Mladí jazdci'!IO29</f>
        <v>0</v>
      </c>
      <c r="IP145" s="97">
        <f>'Mladí jazdci'!IP29</f>
        <v>0</v>
      </c>
      <c r="IQ145" s="97">
        <f>'Mladí jazdci'!IQ29</f>
        <v>0</v>
      </c>
      <c r="IR145" s="97">
        <f>'Mladí jazdci'!IR29</f>
        <v>0</v>
      </c>
      <c r="IS145" s="97">
        <f>'Mladí jazdci'!IS29</f>
        <v>0</v>
      </c>
      <c r="IT145" s="97">
        <f>'Mladí jazdci'!IT29</f>
        <v>0</v>
      </c>
      <c r="IU145" s="97">
        <f>'Mladí jazdci'!IU29</f>
        <v>0</v>
      </c>
      <c r="IV145" s="97">
        <f>'Mladí jazdci'!IV29</f>
        <v>0</v>
      </c>
      <c r="IW145" s="97">
        <f>'Mladí jazdci'!IW29</f>
        <v>0</v>
      </c>
      <c r="IX145" s="97">
        <f>'Mladí jazdci'!IX29</f>
        <v>0</v>
      </c>
      <c r="IY145" s="97">
        <f>'Mladí jazdci'!IY29</f>
        <v>0</v>
      </c>
      <c r="IZ145" s="97">
        <f>'Mladí jazdci'!IZ29</f>
        <v>0</v>
      </c>
      <c r="JA145" s="97">
        <f>'Mladí jazdci'!JA29</f>
        <v>0</v>
      </c>
      <c r="JB145" s="97">
        <f>'Mladí jazdci'!JB29</f>
        <v>0</v>
      </c>
      <c r="JC145" s="97">
        <f>'Mladí jazdci'!JC29</f>
        <v>0</v>
      </c>
      <c r="JD145" s="97">
        <f>'Mladí jazdci'!JD29</f>
        <v>0</v>
      </c>
      <c r="JE145" s="97">
        <f>'Mladí jazdci'!JE29</f>
        <v>0</v>
      </c>
      <c r="JF145" s="97">
        <f>'Mladí jazdci'!JF29</f>
        <v>0</v>
      </c>
      <c r="JG145" s="97">
        <f>'Mladí jazdci'!JG29</f>
        <v>0</v>
      </c>
      <c r="JH145" s="97">
        <f>'Mladí jazdci'!JH29</f>
        <v>0</v>
      </c>
      <c r="JI145" s="97">
        <f>'Mladí jazdci'!JI29</f>
        <v>0</v>
      </c>
      <c r="JJ145" s="97">
        <f>'Mladí jazdci'!JJ29</f>
        <v>0</v>
      </c>
      <c r="JK145" s="97">
        <f>'Mladí jazdci'!JK29</f>
        <v>0</v>
      </c>
      <c r="JL145" s="97">
        <f>'Mladí jazdci'!JL29</f>
        <v>0</v>
      </c>
      <c r="JM145" s="97">
        <f>'Mladí jazdci'!JM29</f>
        <v>0</v>
      </c>
      <c r="JN145" s="97">
        <f>'Mladí jazdci'!JN29</f>
        <v>0</v>
      </c>
      <c r="JO145" s="97">
        <f>'Mladí jazdci'!JO29</f>
        <v>0</v>
      </c>
      <c r="JP145" s="97">
        <f>'Mladí jazdci'!JP29</f>
        <v>0</v>
      </c>
      <c r="JQ145" s="97">
        <f>'Mladí jazdci'!JQ29</f>
        <v>0</v>
      </c>
      <c r="JR145" s="97">
        <f>'Mladí jazdci'!JR29</f>
        <v>0</v>
      </c>
      <c r="JS145" s="97">
        <f>'Mladí jazdci'!JS29</f>
        <v>0</v>
      </c>
      <c r="JT145" s="97">
        <f>'Mladí jazdci'!JT29</f>
        <v>1</v>
      </c>
      <c r="JU145" s="97">
        <f>'Mladí jazdci'!JU29</f>
        <v>0</v>
      </c>
      <c r="JV145" s="97" t="str">
        <f>'Mladí jazdci'!JV29</f>
        <v>o</v>
      </c>
      <c r="JW145" s="97">
        <f>'Mladí jazdci'!JW29</f>
        <v>0</v>
      </c>
      <c r="JX145" s="97">
        <f>'Mladí jazdci'!JX29</f>
        <v>0</v>
      </c>
      <c r="JY145" s="97">
        <f>'Mladí jazdci'!JY29</f>
        <v>0</v>
      </c>
      <c r="JZ145" s="97">
        <f>'Mladí jazdci'!JZ29</f>
        <v>0</v>
      </c>
      <c r="KA145" s="97">
        <f>'Mladí jazdci'!KA29</f>
        <v>0</v>
      </c>
      <c r="KB145" s="97">
        <f>'Mladí jazdci'!KB29</f>
        <v>0</v>
      </c>
      <c r="KC145" s="97">
        <f>'Mladí jazdci'!KC29</f>
        <v>1</v>
      </c>
      <c r="KD145" s="97">
        <f>'Mladí jazdci'!KD29</f>
        <v>0</v>
      </c>
      <c r="KE145" s="97" t="str">
        <f>'Mladí jazdci'!KE29</f>
        <v>o</v>
      </c>
      <c r="KF145" s="97">
        <f>'Mladí jazdci'!KF29</f>
        <v>0</v>
      </c>
      <c r="KG145" s="97">
        <f>'Mladí jazdci'!KG29</f>
        <v>0</v>
      </c>
      <c r="KH145" s="97">
        <f>'Mladí jazdci'!KH29</f>
        <v>0</v>
      </c>
      <c r="KI145" s="97">
        <f>'Mladí jazdci'!KI29</f>
        <v>0</v>
      </c>
      <c r="KJ145" s="97">
        <f>'Mladí jazdci'!KJ29</f>
        <v>0</v>
      </c>
      <c r="KK145" s="97">
        <f>'Mladí jazdci'!KK29</f>
        <v>0</v>
      </c>
      <c r="KL145" s="97">
        <f>'Mladí jazdci'!KL29</f>
        <v>0</v>
      </c>
      <c r="KM145" s="97">
        <f>'Mladí jazdci'!KM29</f>
        <v>0</v>
      </c>
      <c r="KN145" s="97">
        <f>'Mladí jazdci'!KN29</f>
        <v>0</v>
      </c>
      <c r="KO145" s="97">
        <f>'Mladí jazdci'!KO29</f>
        <v>0</v>
      </c>
      <c r="KP145" s="97">
        <f>'Mladí jazdci'!KP29</f>
        <v>0</v>
      </c>
      <c r="KQ145" s="97">
        <f>'Mladí jazdci'!KQ29</f>
        <v>0</v>
      </c>
      <c r="KR145" s="97">
        <f>'Mladí jazdci'!KR29</f>
        <v>0</v>
      </c>
      <c r="KS145" s="97">
        <f>'Mladí jazdci'!KS29</f>
        <v>0</v>
      </c>
      <c r="KT145" s="97">
        <f>'Mladí jazdci'!KT29</f>
        <v>0</v>
      </c>
      <c r="KU145" s="97">
        <f>'Mladí jazdci'!KU29</f>
        <v>0</v>
      </c>
      <c r="KV145" s="97">
        <f>'Mladí jazdci'!KV29</f>
        <v>0</v>
      </c>
      <c r="KW145" s="97">
        <f>'Mladí jazdci'!KW29</f>
        <v>0</v>
      </c>
      <c r="KX145" s="97">
        <f>'Mladí jazdci'!KX29</f>
        <v>0</v>
      </c>
      <c r="KY145" s="97">
        <f>'Mladí jazdci'!KY29</f>
        <v>0</v>
      </c>
      <c r="KZ145" s="97">
        <f>'Mladí jazdci'!KZ29</f>
        <v>0</v>
      </c>
      <c r="LA145" s="97">
        <f>'Mladí jazdci'!LA29</f>
        <v>0</v>
      </c>
      <c r="LB145" s="97">
        <f>'Mladí jazdci'!LB29</f>
        <v>0</v>
      </c>
      <c r="LC145" s="97">
        <f>'Mladí jazdci'!LC29</f>
        <v>0</v>
      </c>
      <c r="LD145" s="97">
        <f>'Mladí jazdci'!LD29</f>
        <v>0</v>
      </c>
      <c r="LE145" s="97">
        <f>'Mladí jazdci'!LE29</f>
        <v>0</v>
      </c>
      <c r="LF145" s="97">
        <f>'Mladí jazdci'!LF29</f>
        <v>0</v>
      </c>
      <c r="LG145" s="97">
        <f>'Mladí jazdci'!LG29</f>
        <v>0</v>
      </c>
      <c r="LH145" s="97">
        <f>'Mladí jazdci'!LH29</f>
        <v>0</v>
      </c>
      <c r="LI145" s="97">
        <f>'Mladí jazdci'!LI29</f>
        <v>0</v>
      </c>
      <c r="LJ145" s="97">
        <f>'Mladí jazdci'!LJ29</f>
        <v>0</v>
      </c>
      <c r="LK145" s="97">
        <f>'Mladí jazdci'!LK29</f>
        <v>0</v>
      </c>
      <c r="LL145" s="97">
        <f>'Mladí jazdci'!LL29</f>
        <v>0</v>
      </c>
      <c r="LM145" s="97">
        <f>'Mladí jazdci'!LM29</f>
        <v>0</v>
      </c>
      <c r="LN145" s="97">
        <f>'Mladí jazdci'!LN29</f>
        <v>0</v>
      </c>
      <c r="LO145" s="97">
        <f>'Mladí jazdci'!LO29</f>
        <v>0</v>
      </c>
      <c r="LP145" s="97">
        <f>'Mladí jazdci'!LP29</f>
        <v>0</v>
      </c>
      <c r="LQ145" s="97">
        <f>'Mladí jazdci'!LQ29</f>
        <v>0</v>
      </c>
      <c r="LR145" s="97">
        <f>'Mladí jazdci'!LR29</f>
        <v>0</v>
      </c>
      <c r="LS145" s="97">
        <f>'Mladí jazdci'!LS29</f>
        <v>0</v>
      </c>
      <c r="LT145" s="97">
        <f>'Mladí jazdci'!LT29</f>
        <v>0</v>
      </c>
      <c r="LU145" s="97">
        <f>'Mladí jazdci'!LU29</f>
        <v>0</v>
      </c>
      <c r="LV145" s="97">
        <f>'Mladí jazdci'!LV29</f>
        <v>0</v>
      </c>
      <c r="LW145" s="97">
        <f>'Mladí jazdci'!LW29</f>
        <v>0</v>
      </c>
      <c r="LX145" s="97">
        <f>'Mladí jazdci'!LX29</f>
        <v>0</v>
      </c>
      <c r="LY145" s="97">
        <f>'Mladí jazdci'!LY29</f>
        <v>0</v>
      </c>
      <c r="LZ145" s="97">
        <f>'Mladí jazdci'!LZ29</f>
        <v>0</v>
      </c>
      <c r="MA145" s="97">
        <f>'Mladí jazdci'!MA29</f>
        <v>0</v>
      </c>
      <c r="MB145" s="97">
        <f>'Mladí jazdci'!MB29</f>
        <v>0</v>
      </c>
      <c r="MC145" s="97">
        <f>'Mladí jazdci'!MC29</f>
        <v>0</v>
      </c>
      <c r="MD145" s="97">
        <f>'Mladí jazdci'!MD29</f>
        <v>0</v>
      </c>
      <c r="ME145" s="97">
        <f>'Mladí jazdci'!ME29</f>
        <v>0</v>
      </c>
      <c r="MF145" s="97">
        <f>'Mladí jazdci'!MF29</f>
        <v>0</v>
      </c>
      <c r="MG145" s="97">
        <f>'Mladí jazdci'!MG29</f>
        <v>0</v>
      </c>
      <c r="MH145" s="97">
        <f>'Mladí jazdci'!MH29</f>
        <v>0</v>
      </c>
      <c r="MI145" s="97">
        <f>'Mladí jazdci'!MI29</f>
        <v>0</v>
      </c>
      <c r="MJ145" s="97">
        <f>'Mladí jazdci'!MJ29</f>
        <v>0</v>
      </c>
      <c r="MK145" s="97">
        <f>'Mladí jazdci'!MK29</f>
        <v>0</v>
      </c>
      <c r="ML145" s="97">
        <f>'Mladí jazdci'!ML29</f>
        <v>0</v>
      </c>
      <c r="MM145" s="97">
        <f>'Mladí jazdci'!MM29</f>
        <v>0</v>
      </c>
      <c r="MN145" s="97">
        <f>'Mladí jazdci'!MN29</f>
        <v>0</v>
      </c>
      <c r="MO145" s="97">
        <f>'Mladí jazdci'!MO29</f>
        <v>0</v>
      </c>
      <c r="MP145" s="97">
        <f>'Mladí jazdci'!MP29</f>
        <v>0</v>
      </c>
      <c r="MQ145" s="97">
        <f>'Mladí jazdci'!MQ29</f>
        <v>0</v>
      </c>
      <c r="MR145" s="97">
        <f>'Mladí jazdci'!MR29</f>
        <v>0</v>
      </c>
      <c r="MS145" s="97">
        <f>'Mladí jazdci'!MS29</f>
        <v>0</v>
      </c>
      <c r="MT145" s="97">
        <f>'Mladí jazdci'!MT29</f>
        <v>0</v>
      </c>
      <c r="MU145" s="97">
        <f>'Mladí jazdci'!MU29</f>
        <v>0</v>
      </c>
      <c r="MV145" s="97">
        <f>'Mladí jazdci'!MV29</f>
        <v>0</v>
      </c>
      <c r="MW145" s="97">
        <f>'Mladí jazdci'!MW29</f>
        <v>0</v>
      </c>
      <c r="MX145" s="97">
        <f>'Mladí jazdci'!MX29</f>
        <v>0</v>
      </c>
      <c r="MY145" s="97">
        <f>'Mladí jazdci'!MY29</f>
        <v>0</v>
      </c>
      <c r="MZ145" s="97">
        <f>'Mladí jazdci'!MZ29</f>
        <v>0</v>
      </c>
      <c r="NA145" s="97">
        <f>'Mladí jazdci'!NA29</f>
        <v>0</v>
      </c>
      <c r="NB145" s="97">
        <f>'Mladí jazdci'!NB29</f>
        <v>0</v>
      </c>
      <c r="NC145" s="97">
        <f>'Mladí jazdci'!NC29</f>
        <v>0</v>
      </c>
      <c r="ND145" s="97">
        <f>'Mladí jazdci'!ND29</f>
        <v>0</v>
      </c>
      <c r="NE145" s="97">
        <f>'Mladí jazdci'!NE29</f>
        <v>0</v>
      </c>
      <c r="NF145" s="97">
        <f>'Mladí jazdci'!NF29</f>
        <v>0</v>
      </c>
      <c r="NG145" s="97">
        <f>'Mladí jazdci'!NG29</f>
        <v>0</v>
      </c>
      <c r="NH145" s="97">
        <f>'Mladí jazdci'!NH29</f>
        <v>0</v>
      </c>
      <c r="NI145" s="97">
        <f>'Mladí jazdci'!NI29</f>
        <v>0</v>
      </c>
      <c r="NJ145" s="97">
        <f>'Mladí jazdci'!NJ29</f>
        <v>0</v>
      </c>
      <c r="NK145" s="97">
        <f>'Mladí jazdci'!NK29</f>
        <v>0</v>
      </c>
      <c r="NL145" s="97">
        <f>'Mladí jazdci'!NL29</f>
        <v>0</v>
      </c>
      <c r="NM145" s="97">
        <f>'Mladí jazdci'!NM29</f>
        <v>0</v>
      </c>
      <c r="NN145" s="97">
        <f>'Mladí jazdci'!NN29</f>
        <v>0</v>
      </c>
      <c r="NO145" s="97">
        <f>'Mladí jazdci'!NO29</f>
        <v>0</v>
      </c>
      <c r="NP145" s="97">
        <f>'Mladí jazdci'!NP29</f>
        <v>0</v>
      </c>
      <c r="NQ145" s="97">
        <f>'Mladí jazdci'!NQ29</f>
        <v>0</v>
      </c>
      <c r="NR145" s="97">
        <f>'Mladí jazdci'!NR29</f>
        <v>0</v>
      </c>
      <c r="NS145" s="97">
        <f>'Mladí jazdci'!NS29</f>
        <v>0</v>
      </c>
      <c r="NT145" s="97">
        <f>'Mladí jazdci'!NT29</f>
        <v>0</v>
      </c>
      <c r="NU145" s="97">
        <f>'Mladí jazdci'!NU29</f>
        <v>0</v>
      </c>
      <c r="NV145" s="97">
        <f>'Mladí jazdci'!NV29</f>
        <v>0</v>
      </c>
      <c r="NW145" s="97">
        <f>'Mladí jazdci'!NW29</f>
        <v>0</v>
      </c>
      <c r="NX145" s="97">
        <f>'Mladí jazdci'!NX29</f>
        <v>0</v>
      </c>
      <c r="NY145" s="97">
        <f>'Mladí jazdci'!NY29</f>
        <v>0</v>
      </c>
      <c r="NZ145" s="97">
        <f>'Mladí jazdci'!NZ29</f>
        <v>0</v>
      </c>
      <c r="OA145" s="97">
        <f>'Mladí jazdci'!OA29</f>
        <v>0</v>
      </c>
      <c r="OB145" s="97">
        <f>'Mladí jazdci'!OB29</f>
        <v>0</v>
      </c>
      <c r="OC145" s="97">
        <f>'Mladí jazdci'!OC29</f>
        <v>0</v>
      </c>
      <c r="OD145" s="97">
        <f>'Mladí jazdci'!OD29</f>
        <v>0</v>
      </c>
      <c r="OE145" s="97">
        <f>'Mladí jazdci'!OE29</f>
        <v>0</v>
      </c>
      <c r="OF145" s="97">
        <f>'Mladí jazdci'!OF29</f>
        <v>0</v>
      </c>
      <c r="OG145" s="97">
        <f>'Mladí jazdci'!OG29</f>
        <v>0</v>
      </c>
      <c r="OH145" s="97">
        <f>'Mladí jazdci'!OH29</f>
        <v>0</v>
      </c>
      <c r="OI145" s="97">
        <f>'Mladí jazdci'!OI29</f>
        <v>0</v>
      </c>
      <c r="OJ145" s="97">
        <f>'Mladí jazdci'!OJ29</f>
        <v>0</v>
      </c>
      <c r="OK145" s="97">
        <f>'Mladí jazdci'!OK29</f>
        <v>0</v>
      </c>
      <c r="OL145" s="97">
        <f>'Mladí jazdci'!OL29</f>
        <v>0</v>
      </c>
      <c r="OM145" s="97">
        <f>'Mladí jazdci'!OM29</f>
        <v>0</v>
      </c>
      <c r="ON145" s="97">
        <f>'Mladí jazdci'!ON29</f>
        <v>0</v>
      </c>
      <c r="OO145" s="97">
        <f>'Mladí jazdci'!OO29</f>
        <v>0</v>
      </c>
      <c r="OP145" s="97">
        <f>'Mladí jazdci'!OP29</f>
        <v>0</v>
      </c>
      <c r="OQ145" s="97">
        <f>'Mladí jazdci'!OQ29</f>
        <v>0</v>
      </c>
      <c r="OR145" s="97">
        <f>'Mladí jazdci'!OR29</f>
        <v>0</v>
      </c>
      <c r="OS145" s="97">
        <f>'Mladí jazdci'!OS29</f>
        <v>0</v>
      </c>
      <c r="OT145" s="97">
        <f>'Mladí jazdci'!OT29</f>
        <v>0</v>
      </c>
      <c r="OU145" s="97">
        <f>'Mladí jazdci'!OU29</f>
        <v>0</v>
      </c>
      <c r="OV145" s="97">
        <f>'Mladí jazdci'!OV29</f>
        <v>0</v>
      </c>
      <c r="OW145" s="97">
        <f>'Mladí jazdci'!OW29</f>
        <v>0</v>
      </c>
      <c r="OX145" s="97">
        <f>'Mladí jazdci'!OX29</f>
        <v>0</v>
      </c>
      <c r="OY145" s="97">
        <f>'Mladí jazdci'!OY29</f>
        <v>0</v>
      </c>
      <c r="OZ145" s="97">
        <f>'Mladí jazdci'!OZ29</f>
        <v>0</v>
      </c>
      <c r="PA145" s="97">
        <f>'Mladí jazdci'!PA29</f>
        <v>0</v>
      </c>
      <c r="PB145" s="97">
        <f>'Mladí jazdci'!PB29</f>
        <v>0</v>
      </c>
      <c r="PC145" s="97">
        <f>'Mladí jazdci'!PC29</f>
        <v>0</v>
      </c>
      <c r="PD145" s="97">
        <f>'Mladí jazdci'!PD29</f>
        <v>0</v>
      </c>
      <c r="PE145" s="97">
        <f>'Mladí jazdci'!PE29</f>
        <v>0</v>
      </c>
      <c r="PF145" s="97">
        <f>'Mladí jazdci'!PF29</f>
        <v>0</v>
      </c>
      <c r="PG145" s="97">
        <f>'Mladí jazdci'!PG29</f>
        <v>0</v>
      </c>
      <c r="PH145" s="97">
        <f>'Mladí jazdci'!PH29</f>
        <v>0</v>
      </c>
      <c r="PI145" s="97">
        <f>'Mladí jazdci'!PI29</f>
        <v>0</v>
      </c>
      <c r="PJ145" s="97">
        <f>'Mladí jazdci'!PJ29</f>
        <v>0</v>
      </c>
      <c r="PK145" s="97">
        <f>'Mladí jazdci'!PK29</f>
        <v>0</v>
      </c>
      <c r="PL145" s="97">
        <f>'Mladí jazdci'!PL29</f>
        <v>0</v>
      </c>
      <c r="PM145" s="97">
        <f>'Mladí jazdci'!PM29</f>
        <v>0</v>
      </c>
      <c r="PN145" s="97">
        <f>'Mladí jazdci'!PN29</f>
        <v>0</v>
      </c>
      <c r="PO145" s="97">
        <f>'Mladí jazdci'!PO29</f>
        <v>0</v>
      </c>
      <c r="PP145" s="97">
        <f>'Mladí jazdci'!PP29</f>
        <v>0</v>
      </c>
      <c r="PQ145" s="97">
        <f>'Mladí jazdci'!PQ29</f>
        <v>0</v>
      </c>
      <c r="PR145" s="97">
        <f>'Mladí jazdci'!PR29</f>
        <v>0</v>
      </c>
      <c r="PS145" s="97">
        <f>'Mladí jazdci'!PS29</f>
        <v>0</v>
      </c>
      <c r="PT145" s="97">
        <f>'Mladí jazdci'!PT29</f>
        <v>0</v>
      </c>
      <c r="PU145" s="97">
        <f>'Mladí jazdci'!PU29</f>
        <v>0</v>
      </c>
      <c r="PV145" s="97">
        <f>'Mladí jazdci'!PV29</f>
        <v>0</v>
      </c>
      <c r="PW145" s="97">
        <f>'Mladí jazdci'!PW29</f>
        <v>0</v>
      </c>
      <c r="PX145" s="97">
        <f>'Mladí jazdci'!PX29</f>
        <v>0</v>
      </c>
      <c r="PY145" s="97">
        <f>'Mladí jazdci'!PY29</f>
        <v>0</v>
      </c>
      <c r="PZ145" s="97">
        <f>'Mladí jazdci'!PZ29</f>
        <v>0</v>
      </c>
      <c r="QA145" s="97">
        <f>'Mladí jazdci'!QA29</f>
        <v>0</v>
      </c>
      <c r="QB145" s="97">
        <f>'Mladí jazdci'!QB29</f>
        <v>0</v>
      </c>
      <c r="QC145" s="97">
        <f>'Mladí jazdci'!QC29</f>
        <v>0</v>
      </c>
      <c r="QD145" s="97">
        <f>'Mladí jazdci'!QD29</f>
        <v>0</v>
      </c>
      <c r="QE145" s="97">
        <f>'Mladí jazdci'!QE29</f>
        <v>0</v>
      </c>
      <c r="QF145" s="97">
        <f>'Mladí jazdci'!QF29</f>
        <v>0</v>
      </c>
      <c r="QG145" s="97">
        <f>'Mladí jazdci'!QG29</f>
        <v>0</v>
      </c>
      <c r="QH145" s="97">
        <f>'Mladí jazdci'!QH29</f>
        <v>0</v>
      </c>
      <c r="QI145" s="97">
        <f>'Mladí jazdci'!QI29</f>
        <v>0</v>
      </c>
      <c r="QJ145" s="97">
        <f>'Mladí jazdci'!QJ29</f>
        <v>0</v>
      </c>
      <c r="QK145" s="97">
        <f>'Mladí jazdci'!QK29</f>
        <v>0</v>
      </c>
      <c r="QL145" s="97">
        <f>'Mladí jazdci'!QL29</f>
        <v>0</v>
      </c>
      <c r="QM145" s="97">
        <f>'Mladí jazdci'!QM29</f>
        <v>0</v>
      </c>
      <c r="QN145" s="97">
        <f>'Mladí jazdci'!QN29</f>
        <v>0</v>
      </c>
      <c r="QO145" s="97">
        <f>'Mladí jazdci'!QO29</f>
        <v>0</v>
      </c>
      <c r="QP145" s="97">
        <f>'Mladí jazdci'!QP29</f>
        <v>0</v>
      </c>
      <c r="QQ145" s="97">
        <f>'Mladí jazdci'!QQ29</f>
        <v>0</v>
      </c>
      <c r="QR145" s="97">
        <f>'Mladí jazdci'!QR29</f>
        <v>0</v>
      </c>
      <c r="QS145" s="97">
        <f>'Mladí jazdci'!QS29</f>
        <v>0</v>
      </c>
      <c r="QT145" s="97">
        <f>'Mladí jazdci'!QT29</f>
        <v>0</v>
      </c>
      <c r="QU145" s="97">
        <f>'Mladí jazdci'!QU29</f>
        <v>0</v>
      </c>
      <c r="QV145" s="97">
        <f>'Mladí jazdci'!QV29</f>
        <v>0</v>
      </c>
      <c r="QW145" s="97">
        <f>'Mladí jazdci'!QW29</f>
        <v>0</v>
      </c>
      <c r="QX145" s="97">
        <f>'Mladí jazdci'!QX29</f>
        <v>0</v>
      </c>
      <c r="QY145" s="97">
        <f>'Mladí jazdci'!QY29</f>
        <v>0</v>
      </c>
      <c r="QZ145" s="97">
        <f>'Mladí jazdci'!QZ29</f>
        <v>0</v>
      </c>
      <c r="RA145" s="97">
        <f>'Mladí jazdci'!RA29</f>
        <v>0</v>
      </c>
      <c r="RB145" s="97">
        <f>'Mladí jazdci'!RB29</f>
        <v>0</v>
      </c>
      <c r="RC145" s="97">
        <f>'Mladí jazdci'!RC29</f>
        <v>0</v>
      </c>
      <c r="RD145" s="97">
        <f>'Mladí jazdci'!RD29</f>
        <v>0</v>
      </c>
      <c r="RE145" s="97">
        <f>'Mladí jazdci'!RE29</f>
        <v>0</v>
      </c>
      <c r="RF145" s="97">
        <f>'Mladí jazdci'!RF29</f>
        <v>0</v>
      </c>
      <c r="RG145" s="97">
        <f>'Mladí jazdci'!RG29</f>
        <v>0</v>
      </c>
      <c r="RH145" s="97">
        <f>'Mladí jazdci'!RH29</f>
        <v>0</v>
      </c>
      <c r="RI145" s="97">
        <f>'Mladí jazdci'!RI29</f>
        <v>0</v>
      </c>
      <c r="RJ145" s="97">
        <f>'Mladí jazdci'!RJ29</f>
        <v>0</v>
      </c>
      <c r="RK145" s="97">
        <f>'Mladí jazdci'!RK29</f>
        <v>0</v>
      </c>
      <c r="RL145" s="97">
        <f>'Mladí jazdci'!RL29</f>
        <v>0</v>
      </c>
      <c r="RM145" s="97">
        <f>'Mladí jazdci'!RM29</f>
        <v>0</v>
      </c>
      <c r="RN145" s="97">
        <f>'Mladí jazdci'!RN29</f>
        <v>0</v>
      </c>
      <c r="RO145" s="97">
        <f>'Mladí jazdci'!RO29</f>
        <v>0</v>
      </c>
      <c r="RP145" s="97">
        <f>'Mladí jazdci'!RP29</f>
        <v>0</v>
      </c>
      <c r="RQ145" s="97">
        <f>'Mladí jazdci'!RQ29</f>
        <v>0</v>
      </c>
      <c r="RR145" s="97">
        <f>'Mladí jazdci'!RR29</f>
        <v>0</v>
      </c>
      <c r="RS145" s="97">
        <f>'Mladí jazdci'!RS29</f>
        <v>0</v>
      </c>
      <c r="RT145" s="97">
        <f>'Mladí jazdci'!RT29</f>
        <v>0</v>
      </c>
      <c r="RU145" s="97">
        <f>'Mladí jazdci'!RU29</f>
        <v>0</v>
      </c>
      <c r="RV145" s="97">
        <f>'Mladí jazdci'!RV29</f>
        <v>0</v>
      </c>
      <c r="RW145" s="97">
        <f>'Mladí jazdci'!RW29</f>
        <v>0</v>
      </c>
      <c r="RX145" s="97">
        <f>'Mladí jazdci'!RX29</f>
        <v>0</v>
      </c>
      <c r="RY145" s="97">
        <f>'Mladí jazdci'!RY29</f>
        <v>0</v>
      </c>
      <c r="RZ145" s="97">
        <f>'Mladí jazdci'!RZ29</f>
        <v>0</v>
      </c>
      <c r="SA145" s="97">
        <f>'Mladí jazdci'!SA29</f>
        <v>0</v>
      </c>
      <c r="SB145" s="97">
        <f>'Mladí jazdci'!SB29</f>
        <v>0</v>
      </c>
      <c r="SC145" s="97">
        <f>'Mladí jazdci'!SC29</f>
        <v>0</v>
      </c>
      <c r="SD145" s="97">
        <f>'Mladí jazdci'!SD29</f>
        <v>0</v>
      </c>
      <c r="SE145" s="97">
        <f>'Mladí jazdci'!SE29</f>
        <v>0</v>
      </c>
      <c r="SF145" s="97">
        <f>'Mladí jazdci'!SF29</f>
        <v>0</v>
      </c>
      <c r="SG145" s="97">
        <f>'Mladí jazdci'!SG29</f>
        <v>0</v>
      </c>
      <c r="SH145" s="97">
        <f>'Mladí jazdci'!SH29</f>
        <v>0</v>
      </c>
      <c r="SI145" s="97">
        <f>'Mladí jazdci'!SI29</f>
        <v>0</v>
      </c>
      <c r="SJ145" s="97">
        <f>'Mladí jazdci'!SJ29</f>
        <v>0</v>
      </c>
      <c r="SK145" s="97">
        <f>'Mladí jazdci'!SK29</f>
        <v>0</v>
      </c>
      <c r="SL145" s="97">
        <f>'Mladí jazdci'!SL29</f>
        <v>0</v>
      </c>
      <c r="SM145" s="97">
        <f>'Mladí jazdci'!SM29</f>
        <v>0</v>
      </c>
      <c r="SN145" s="97">
        <f>'Mladí jazdci'!SN29</f>
        <v>0</v>
      </c>
      <c r="SO145" s="97">
        <f>'Mladí jazdci'!SO29</f>
        <v>0</v>
      </c>
      <c r="SP145" s="97">
        <f>'Mladí jazdci'!SP29</f>
        <v>0</v>
      </c>
      <c r="SQ145" s="97">
        <f>'Mladí jazdci'!SQ29</f>
        <v>0</v>
      </c>
      <c r="SR145" s="97">
        <f>'Mladí jazdci'!SR29</f>
        <v>0</v>
      </c>
      <c r="SS145" s="97">
        <f>'Mladí jazdci'!SS29</f>
        <v>0</v>
      </c>
      <c r="ST145" s="97">
        <f>'Mladí jazdci'!ST29</f>
        <v>0</v>
      </c>
      <c r="SU145" s="97">
        <f>'Mladí jazdci'!SU29</f>
        <v>0</v>
      </c>
      <c r="SV145" s="97">
        <f>'Mladí jazdci'!SV29</f>
        <v>0</v>
      </c>
      <c r="SW145" s="97">
        <f>'Mladí jazdci'!SW29</f>
        <v>0</v>
      </c>
      <c r="SX145" s="97">
        <f>'Mladí jazdci'!SX29</f>
        <v>0</v>
      </c>
      <c r="SY145" s="97">
        <f>'Mladí jazdci'!SY29</f>
        <v>0</v>
      </c>
      <c r="SZ145" s="97">
        <f>'Mladí jazdci'!SZ29</f>
        <v>0</v>
      </c>
      <c r="TA145" s="97">
        <f>'Mladí jazdci'!TA29</f>
        <v>0</v>
      </c>
      <c r="TB145" s="97">
        <f>'Mladí jazdci'!TB29</f>
        <v>0</v>
      </c>
    </row>
    <row r="146" spans="1:522" s="1" customFormat="1" ht="18" customHeight="1" x14ac:dyDescent="0.2">
      <c r="A146" s="12"/>
      <c r="B146" s="11" t="s">
        <v>176</v>
      </c>
      <c r="C146" s="1">
        <v>11486</v>
      </c>
      <c r="E146" s="4" t="s">
        <v>275</v>
      </c>
      <c r="F146" s="1">
        <v>9750</v>
      </c>
      <c r="G146" s="9" t="s">
        <v>98</v>
      </c>
      <c r="H146" s="4" t="s">
        <v>175</v>
      </c>
      <c r="I146" s="1">
        <f t="shared" ref="I146:I147" si="19">SUM(K146:TB146)</f>
        <v>0</v>
      </c>
      <c r="J146" s="12">
        <f>Tabuľka4[[#This Row],[Stĺpec9]]+I147</f>
        <v>3</v>
      </c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102" t="s">
        <v>516</v>
      </c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  <c r="DF146" s="97"/>
      <c r="DG146" s="97"/>
      <c r="DH146" s="97"/>
      <c r="DI146" s="97"/>
      <c r="DJ146" s="97"/>
      <c r="DK146" s="97"/>
      <c r="DL146" s="97"/>
      <c r="DM146" s="97"/>
      <c r="DN146" s="97"/>
      <c r="DO146" s="97"/>
      <c r="DP146" s="97"/>
      <c r="DQ146" s="97"/>
      <c r="DR146" s="97"/>
      <c r="DS146" s="97"/>
      <c r="DT146" s="97"/>
      <c r="DU146" s="97"/>
      <c r="DV146" s="97"/>
      <c r="DW146" s="97"/>
      <c r="DX146" s="97"/>
      <c r="DY146" s="97"/>
      <c r="DZ146" s="97"/>
      <c r="EA146" s="97"/>
      <c r="EB146" s="97"/>
      <c r="EC146" s="97"/>
      <c r="ED146" s="97"/>
      <c r="EE146" s="97"/>
      <c r="EF146" s="97"/>
      <c r="EG146" s="97"/>
      <c r="EH146" s="97"/>
      <c r="EI146" s="97"/>
      <c r="EJ146" s="97"/>
      <c r="EK146" s="97"/>
      <c r="EL146" s="97"/>
      <c r="EM146" s="97"/>
      <c r="EN146" s="97"/>
      <c r="EO146" s="97"/>
      <c r="EP146" s="97"/>
      <c r="EQ146" s="97"/>
      <c r="ER146" s="97"/>
      <c r="ES146" s="97"/>
      <c r="ET146" s="97"/>
      <c r="EU146" s="97"/>
      <c r="EV146" s="97"/>
      <c r="EW146" s="97"/>
      <c r="EX146" s="97"/>
      <c r="EY146" s="97"/>
      <c r="EZ146" s="97"/>
      <c r="FA146" s="97"/>
      <c r="FB146" s="97"/>
      <c r="FC146" s="97"/>
      <c r="FD146" s="97"/>
      <c r="FE146" s="97"/>
      <c r="FF146" s="97"/>
      <c r="FG146" s="97"/>
      <c r="FH146" s="97"/>
      <c r="FI146" s="97"/>
      <c r="FJ146" s="97"/>
      <c r="FK146" s="97"/>
      <c r="FL146" s="97"/>
      <c r="FM146" s="97"/>
      <c r="FN146" s="97"/>
      <c r="FO146" s="97"/>
      <c r="FP146" s="97"/>
      <c r="FQ146" s="97"/>
      <c r="FR146" s="97"/>
      <c r="FS146" s="97"/>
      <c r="FT146" s="97"/>
      <c r="FU146" s="97"/>
      <c r="FV146" s="97"/>
      <c r="FW146" s="97"/>
      <c r="FX146" s="97"/>
      <c r="FY146" s="97"/>
      <c r="FZ146" s="97"/>
      <c r="GA146" s="97"/>
      <c r="GB146" s="97"/>
      <c r="GC146" s="97"/>
      <c r="GD146" s="97"/>
      <c r="GE146" s="97"/>
      <c r="GF146" s="97"/>
      <c r="GG146" s="97"/>
      <c r="GH146" s="97"/>
      <c r="GI146" s="97"/>
      <c r="GJ146" s="97"/>
      <c r="GK146" s="97"/>
      <c r="GL146" s="97"/>
      <c r="GM146" s="97"/>
      <c r="GN146" s="97"/>
      <c r="GO146" s="97"/>
      <c r="GP146" s="97"/>
      <c r="GQ146" s="97"/>
      <c r="GR146" s="97"/>
      <c r="GS146" s="97"/>
      <c r="GT146" s="97"/>
      <c r="GU146" s="97"/>
      <c r="GV146" s="97"/>
      <c r="GW146" s="97"/>
      <c r="GX146" s="97"/>
      <c r="GY146" s="97"/>
      <c r="GZ146" s="97"/>
      <c r="HA146" s="97"/>
      <c r="HB146" s="97"/>
      <c r="HC146" s="97"/>
      <c r="HD146" s="97"/>
      <c r="HE146" s="97"/>
      <c r="HF146" s="97"/>
      <c r="HG146" s="97"/>
      <c r="HH146" s="97"/>
      <c r="HI146" s="97"/>
      <c r="HJ146" s="97"/>
      <c r="HK146" s="97"/>
      <c r="HL146" s="97"/>
      <c r="HM146" s="97"/>
      <c r="HN146" s="97"/>
      <c r="HO146" s="97"/>
      <c r="HP146" s="97"/>
      <c r="HQ146" s="97"/>
      <c r="HR146" s="97"/>
      <c r="HS146" s="97"/>
      <c r="HT146" s="97"/>
      <c r="HU146" s="97"/>
      <c r="HV146" s="97"/>
      <c r="HW146" s="97"/>
      <c r="HX146" s="97"/>
      <c r="HY146" s="97"/>
      <c r="HZ146" s="97"/>
      <c r="IA146" s="97"/>
      <c r="IB146" s="97"/>
      <c r="IC146" s="97"/>
      <c r="ID146" s="97"/>
      <c r="IE146" s="97"/>
      <c r="IF146" s="97"/>
      <c r="IG146" s="97"/>
      <c r="IH146" s="97"/>
      <c r="II146" s="97"/>
      <c r="IJ146" s="97"/>
      <c r="IK146" s="97"/>
      <c r="IL146" s="97"/>
      <c r="IM146" s="97"/>
      <c r="IN146" s="97"/>
      <c r="IO146" s="97"/>
      <c r="IP146" s="97"/>
      <c r="IQ146" s="97"/>
      <c r="IR146" s="97"/>
      <c r="IS146" s="97"/>
      <c r="IT146" s="97"/>
      <c r="IU146" s="97"/>
      <c r="IV146" s="97"/>
      <c r="IW146" s="97"/>
      <c r="IX146" s="97"/>
      <c r="IY146" s="97"/>
      <c r="IZ146" s="97"/>
      <c r="JA146" s="97"/>
      <c r="JB146" s="97"/>
      <c r="JC146" s="97"/>
      <c r="JD146" s="97"/>
      <c r="JE146" s="97"/>
      <c r="JF146" s="97"/>
      <c r="JG146" s="97"/>
      <c r="JH146" s="97"/>
      <c r="JI146" s="97"/>
      <c r="JJ146" s="97"/>
      <c r="JK146" s="97"/>
      <c r="JL146" s="97"/>
      <c r="JM146" s="97"/>
      <c r="JN146" s="97"/>
      <c r="JO146" s="97"/>
      <c r="JP146" s="97"/>
      <c r="JQ146" s="97"/>
      <c r="JR146" s="97"/>
      <c r="JS146" s="97"/>
      <c r="JT146" s="97"/>
      <c r="JU146" s="97"/>
      <c r="JV146" s="97"/>
      <c r="JW146" s="97"/>
      <c r="JX146" s="97"/>
      <c r="JY146" s="97"/>
      <c r="JZ146" s="97"/>
      <c r="KA146" s="97"/>
      <c r="KB146" s="97"/>
      <c r="KC146" s="97"/>
      <c r="KD146" s="97"/>
      <c r="KE146" s="97"/>
      <c r="KF146" s="97"/>
      <c r="KG146" s="97"/>
      <c r="KH146" s="97"/>
      <c r="KI146" s="97"/>
      <c r="KJ146" s="97"/>
      <c r="KK146" s="97"/>
      <c r="KL146" s="97"/>
      <c r="KM146" s="97"/>
      <c r="KN146" s="97"/>
      <c r="KO146" s="97"/>
      <c r="KP146" s="97"/>
      <c r="KQ146" s="97"/>
      <c r="KR146" s="97"/>
      <c r="KS146" s="97"/>
      <c r="KT146" s="97"/>
      <c r="KU146" s="97"/>
      <c r="KV146" s="97"/>
      <c r="KW146" s="97"/>
      <c r="KX146" s="97"/>
      <c r="KY146" s="97"/>
      <c r="KZ146" s="97"/>
      <c r="LA146" s="97"/>
      <c r="LB146" s="97"/>
      <c r="LC146" s="97"/>
      <c r="LD146" s="97"/>
      <c r="LE146" s="97"/>
      <c r="LF146" s="97"/>
      <c r="LG146" s="97"/>
      <c r="LH146" s="97"/>
      <c r="LI146" s="97"/>
      <c r="LJ146" s="97"/>
      <c r="LK146" s="97"/>
      <c r="LL146" s="97"/>
      <c r="LM146" s="97"/>
      <c r="LN146" s="97"/>
      <c r="LO146" s="97"/>
      <c r="LP146" s="97"/>
      <c r="LQ146" s="97"/>
      <c r="LR146" s="97"/>
      <c r="LS146" s="97"/>
      <c r="LT146" s="97"/>
      <c r="LU146" s="97"/>
      <c r="LV146" s="64"/>
      <c r="LW146" s="64"/>
      <c r="LX146" s="64"/>
      <c r="LY146" s="64"/>
      <c r="LZ146" s="64"/>
      <c r="MA146" s="64"/>
      <c r="MB146" s="64"/>
      <c r="MC146" s="64"/>
      <c r="MD146" s="64"/>
      <c r="ME146" s="64"/>
      <c r="MF146" s="64"/>
      <c r="MG146" s="64"/>
      <c r="MH146" s="64"/>
      <c r="MI146" s="64"/>
      <c r="MJ146" s="64"/>
      <c r="MK146" s="64"/>
      <c r="ML146" s="64"/>
      <c r="MM146" s="64"/>
      <c r="MN146" s="64"/>
      <c r="MO146" s="64"/>
      <c r="MP146" s="64"/>
      <c r="MQ146" s="64"/>
      <c r="MR146" s="64"/>
      <c r="MS146" s="64"/>
      <c r="MT146" s="64"/>
      <c r="MU146" s="64"/>
      <c r="MV146" s="64"/>
      <c r="MW146" s="64"/>
      <c r="MX146" s="64"/>
      <c r="MY146" s="64"/>
      <c r="MZ146" s="64"/>
      <c r="NA146" s="64"/>
      <c r="NB146" s="64"/>
      <c r="NC146" s="64"/>
      <c r="ND146" s="64"/>
      <c r="NE146" s="64"/>
      <c r="NF146" s="64"/>
      <c r="NG146" s="64"/>
      <c r="NH146" s="64"/>
      <c r="NI146" s="64"/>
      <c r="NJ146" s="64"/>
      <c r="NK146" s="64"/>
      <c r="NL146" s="64"/>
      <c r="NM146" s="64"/>
      <c r="NN146" s="64"/>
      <c r="NO146" s="64"/>
      <c r="NP146" s="64"/>
      <c r="NQ146" s="64"/>
      <c r="NR146" s="64"/>
      <c r="NS146" s="64"/>
      <c r="NT146" s="64"/>
      <c r="NU146" s="64"/>
      <c r="NV146" s="64"/>
      <c r="NW146" s="64"/>
      <c r="NX146" s="64"/>
      <c r="NY146" s="64"/>
      <c r="NZ146" s="64"/>
      <c r="OA146" s="64"/>
      <c r="OB146" s="64"/>
      <c r="OC146" s="64"/>
      <c r="OD146" s="64"/>
      <c r="OE146" s="64"/>
      <c r="OF146" s="64"/>
      <c r="OG146" s="64"/>
      <c r="OH146" s="64"/>
      <c r="OI146" s="64"/>
      <c r="OJ146" s="64"/>
      <c r="OK146" s="64"/>
      <c r="OL146" s="64"/>
      <c r="OM146" s="64"/>
      <c r="ON146" s="64"/>
      <c r="OO146" s="64"/>
      <c r="OP146" s="64"/>
      <c r="OQ146" s="64"/>
      <c r="OR146" s="64"/>
      <c r="OS146" s="64"/>
      <c r="OT146" s="64"/>
      <c r="OU146" s="64"/>
      <c r="OV146" s="64"/>
      <c r="OW146" s="64"/>
      <c r="OX146" s="64"/>
      <c r="OY146" s="64"/>
      <c r="OZ146" s="64"/>
      <c r="PA146" s="64"/>
      <c r="PB146" s="64"/>
      <c r="PC146" s="64"/>
      <c r="PD146" s="64"/>
      <c r="PE146" s="64"/>
      <c r="PF146" s="64"/>
      <c r="PG146" s="64"/>
      <c r="PH146" s="64"/>
      <c r="PI146" s="64"/>
      <c r="PJ146" s="64"/>
      <c r="PK146" s="64"/>
      <c r="PL146" s="64"/>
      <c r="PM146" s="64"/>
      <c r="PN146" s="64"/>
      <c r="PO146" s="64"/>
      <c r="PP146" s="64"/>
      <c r="PQ146" s="64"/>
      <c r="PR146" s="64"/>
      <c r="PS146" s="64"/>
      <c r="PT146" s="64"/>
      <c r="PU146" s="64"/>
      <c r="PV146" s="64"/>
      <c r="PW146" s="64"/>
      <c r="PX146" s="64"/>
      <c r="PY146" s="64"/>
      <c r="PZ146" s="64"/>
      <c r="QA146" s="64"/>
      <c r="QB146" s="64"/>
      <c r="QC146" s="64"/>
      <c r="QD146" s="64"/>
      <c r="QE146" s="64"/>
      <c r="QF146" s="64"/>
      <c r="QG146" s="64"/>
      <c r="QH146" s="64"/>
      <c r="QI146" s="64"/>
      <c r="QJ146" s="64"/>
      <c r="QK146" s="64"/>
      <c r="QL146" s="64"/>
      <c r="QM146" s="64"/>
      <c r="QN146" s="64"/>
      <c r="QO146" s="64"/>
      <c r="QP146" s="64"/>
      <c r="QQ146" s="64"/>
      <c r="QR146" s="64"/>
      <c r="QS146" s="64"/>
      <c r="QT146" s="64"/>
      <c r="QU146" s="64"/>
      <c r="QV146" s="64"/>
      <c r="QW146" s="64"/>
      <c r="QX146" s="64"/>
      <c r="QY146" s="64"/>
      <c r="QZ146" s="64"/>
      <c r="RA146" s="64"/>
      <c r="RB146" s="64"/>
      <c r="RC146" s="64"/>
      <c r="RD146" s="64"/>
      <c r="RE146" s="64"/>
      <c r="RF146" s="64"/>
      <c r="RG146" s="64"/>
      <c r="RH146" s="64"/>
      <c r="RI146" s="64"/>
      <c r="RJ146" s="97"/>
      <c r="RK146" s="97"/>
      <c r="RL146" s="97"/>
      <c r="RM146" s="97"/>
      <c r="RN146" s="97"/>
      <c r="RO146" s="97"/>
      <c r="RP146" s="97"/>
      <c r="RQ146" s="97"/>
      <c r="RR146" s="97"/>
      <c r="RS146" s="97"/>
      <c r="RT146" s="97"/>
      <c r="RU146" s="97"/>
      <c r="RV146" s="97"/>
      <c r="RW146" s="97"/>
      <c r="RX146" s="97"/>
      <c r="RY146" s="97"/>
      <c r="RZ146" s="97"/>
      <c r="SA146" s="97"/>
      <c r="SB146" s="97"/>
      <c r="SC146" s="97"/>
      <c r="SD146" s="97"/>
      <c r="SE146" s="97"/>
      <c r="SF146" s="97"/>
      <c r="SG146" s="97"/>
      <c r="SH146" s="97"/>
      <c r="SI146" s="97"/>
      <c r="SJ146" s="97"/>
      <c r="SK146" s="97"/>
      <c r="SL146" s="97"/>
      <c r="SM146" s="97"/>
      <c r="SN146" s="97"/>
      <c r="SO146" s="97"/>
      <c r="SP146" s="97"/>
      <c r="SQ146" s="97"/>
      <c r="SR146" s="97"/>
      <c r="SS146" s="97"/>
      <c r="ST146" s="97"/>
      <c r="SU146" s="97"/>
      <c r="SV146" s="97"/>
      <c r="SW146" s="97"/>
      <c r="SX146" s="97"/>
      <c r="SY146" s="97"/>
      <c r="SZ146" s="97"/>
      <c r="TA146" s="97"/>
      <c r="TB146" s="97"/>
    </row>
    <row r="147" spans="1:522" s="1" customFormat="1" ht="18" customHeight="1" x14ac:dyDescent="0.2">
      <c r="A147" s="12"/>
      <c r="B147" s="11"/>
      <c r="E147" s="4" t="s">
        <v>106</v>
      </c>
      <c r="F147" s="1">
        <v>7749</v>
      </c>
      <c r="G147" s="9" t="s">
        <v>95</v>
      </c>
      <c r="H147" s="4"/>
      <c r="I147" s="1">
        <f t="shared" si="19"/>
        <v>3</v>
      </c>
      <c r="J147" s="12"/>
      <c r="K147" s="97">
        <f>Seniori!K37</f>
        <v>0</v>
      </c>
      <c r="L147" s="97">
        <f>Seniori!L37</f>
        <v>0</v>
      </c>
      <c r="M147" s="97">
        <f>Seniori!M37</f>
        <v>0</v>
      </c>
      <c r="N147" s="97">
        <f>Seniori!N37</f>
        <v>0</v>
      </c>
      <c r="O147" s="97">
        <f>Seniori!O37</f>
        <v>0</v>
      </c>
      <c r="P147" s="97">
        <f>Seniori!P37</f>
        <v>0</v>
      </c>
      <c r="Q147" s="97">
        <f>Seniori!Q37</f>
        <v>0</v>
      </c>
      <c r="R147" s="97">
        <f>Seniori!R37</f>
        <v>0</v>
      </c>
      <c r="S147" s="97">
        <f>Seniori!S37</f>
        <v>0</v>
      </c>
      <c r="T147" s="97">
        <f>Seniori!T37</f>
        <v>0</v>
      </c>
      <c r="U147" s="97">
        <f>Seniori!U37</f>
        <v>0</v>
      </c>
      <c r="V147" s="97">
        <f>Seniori!V37</f>
        <v>0</v>
      </c>
      <c r="W147" s="97">
        <f>Seniori!W37</f>
        <v>0</v>
      </c>
      <c r="X147" s="97">
        <f>Seniori!X37</f>
        <v>0</v>
      </c>
      <c r="Y147" s="97">
        <f>Seniori!Y37</f>
        <v>0</v>
      </c>
      <c r="Z147" s="97">
        <f>Seniori!Z37</f>
        <v>0</v>
      </c>
      <c r="AA147" s="97">
        <f>Seniori!AA37</f>
        <v>0</v>
      </c>
      <c r="AB147" s="97">
        <f>Seniori!AB37</f>
        <v>0</v>
      </c>
      <c r="AC147" s="97">
        <f>Seniori!AC37</f>
        <v>0</v>
      </c>
      <c r="AD147" s="97">
        <f>Seniori!AD37</f>
        <v>0</v>
      </c>
      <c r="AE147" s="97">
        <f>Seniori!AE37</f>
        <v>0</v>
      </c>
      <c r="AF147" s="97">
        <f>Seniori!AF37</f>
        <v>0</v>
      </c>
      <c r="AG147" s="97">
        <f>Seniori!AG37</f>
        <v>0</v>
      </c>
      <c r="AH147" s="97">
        <f>Seniori!AH37</f>
        <v>0</v>
      </c>
      <c r="AI147" s="97">
        <f>Seniori!AI37</f>
        <v>0</v>
      </c>
      <c r="AJ147" s="97">
        <f>Seniori!AJ37</f>
        <v>0</v>
      </c>
      <c r="AK147" s="97">
        <f>Seniori!AK37</f>
        <v>0</v>
      </c>
      <c r="AL147" s="97">
        <f>Seniori!AL37</f>
        <v>0</v>
      </c>
      <c r="AM147" s="97">
        <f>Seniori!AM37</f>
        <v>0</v>
      </c>
      <c r="AN147" s="97">
        <f>Seniori!AN37</f>
        <v>0</v>
      </c>
      <c r="AO147" s="97">
        <f>Seniori!AO37</f>
        <v>0</v>
      </c>
      <c r="AP147" s="97">
        <f>Seniori!AP37</f>
        <v>0</v>
      </c>
      <c r="AQ147" s="97">
        <f>Seniori!AQ37</f>
        <v>0</v>
      </c>
      <c r="AR147" s="97">
        <f>Seniori!AR37</f>
        <v>0</v>
      </c>
      <c r="AS147" s="97">
        <f>Seniori!AS37</f>
        <v>0</v>
      </c>
      <c r="AT147" s="97">
        <f>Seniori!AT37</f>
        <v>0</v>
      </c>
      <c r="AU147" s="97">
        <f>Seniori!AU37</f>
        <v>0</v>
      </c>
      <c r="AV147" s="97">
        <f>Seniori!AV37</f>
        <v>0</v>
      </c>
      <c r="AW147" s="97">
        <f>Seniori!AW37</f>
        <v>0</v>
      </c>
      <c r="AX147" s="97">
        <f>Seniori!AX37</f>
        <v>0</v>
      </c>
      <c r="AY147" s="97">
        <f>Seniori!AY37</f>
        <v>0</v>
      </c>
      <c r="AZ147" s="97">
        <f>Seniori!AZ37</f>
        <v>0</v>
      </c>
      <c r="BA147" s="97">
        <f>Seniori!BA37</f>
        <v>0</v>
      </c>
      <c r="BB147" s="97">
        <f>Seniori!BB37</f>
        <v>0</v>
      </c>
      <c r="BC147" s="97">
        <f>Seniori!BC37</f>
        <v>0</v>
      </c>
      <c r="BD147" s="97">
        <f>Seniori!BD37</f>
        <v>0</v>
      </c>
      <c r="BE147" s="97">
        <f>Seniori!BE37</f>
        <v>0</v>
      </c>
      <c r="BF147" s="97">
        <f>Seniori!BF37</f>
        <v>0</v>
      </c>
      <c r="BG147" s="97">
        <f>Seniori!BG37</f>
        <v>0</v>
      </c>
      <c r="BH147" s="97">
        <f>Seniori!BH37</f>
        <v>0</v>
      </c>
      <c r="BI147" s="97">
        <f>Seniori!BI37</f>
        <v>0</v>
      </c>
      <c r="BJ147" s="97">
        <f>Seniori!BJ37</f>
        <v>0</v>
      </c>
      <c r="BK147" s="97">
        <f>Seniori!BK37</f>
        <v>0</v>
      </c>
      <c r="BL147" s="97">
        <f>Seniori!BL37</f>
        <v>0</v>
      </c>
      <c r="BM147" s="97">
        <f>Seniori!BM37</f>
        <v>0</v>
      </c>
      <c r="BN147" s="97">
        <f>Seniori!BN37</f>
        <v>0</v>
      </c>
      <c r="BO147" s="97">
        <f>Seniori!BO37</f>
        <v>0</v>
      </c>
      <c r="BP147" s="97">
        <f>Seniori!BP37</f>
        <v>0</v>
      </c>
      <c r="BQ147" s="97">
        <f>Seniori!BQ37</f>
        <v>0</v>
      </c>
      <c r="BR147" s="97">
        <f>Seniori!BR37</f>
        <v>0</v>
      </c>
      <c r="BS147" s="97">
        <f>Seniori!BS37</f>
        <v>0</v>
      </c>
      <c r="BT147" s="97">
        <f>Seniori!BT37</f>
        <v>0</v>
      </c>
      <c r="BU147" s="97">
        <f>Seniori!BU37</f>
        <v>0</v>
      </c>
      <c r="BV147" s="97">
        <f>Seniori!BV37</f>
        <v>0</v>
      </c>
      <c r="BW147" s="97">
        <f>Seniori!BW37</f>
        <v>0</v>
      </c>
      <c r="BX147" s="97">
        <f>Seniori!BX37</f>
        <v>0</v>
      </c>
      <c r="BY147" s="97">
        <f>Seniori!BY37</f>
        <v>0</v>
      </c>
      <c r="BZ147" s="97">
        <f>Seniori!BZ37</f>
        <v>0</v>
      </c>
      <c r="CA147" s="97">
        <f>Seniori!CA37</f>
        <v>0</v>
      </c>
      <c r="CB147" s="97">
        <f>Seniori!CB37</f>
        <v>0</v>
      </c>
      <c r="CC147" s="97">
        <f>Seniori!CC37</f>
        <v>0</v>
      </c>
      <c r="CD147" s="97">
        <f>Seniori!CD37</f>
        <v>0</v>
      </c>
      <c r="CE147" s="97">
        <f>Seniori!CE37</f>
        <v>0</v>
      </c>
      <c r="CF147" s="97">
        <f>Seniori!CF37</f>
        <v>0</v>
      </c>
      <c r="CG147" s="97">
        <f>Seniori!CG37</f>
        <v>0</v>
      </c>
      <c r="CH147" s="97">
        <f>Seniori!CH37</f>
        <v>0</v>
      </c>
      <c r="CI147" s="97">
        <f>Seniori!CI37</f>
        <v>0</v>
      </c>
      <c r="CJ147" s="97">
        <f>Seniori!CJ37</f>
        <v>0</v>
      </c>
      <c r="CK147" s="97">
        <f>Seniori!CK37</f>
        <v>0</v>
      </c>
      <c r="CL147" s="97">
        <f>Seniori!CL37</f>
        <v>0</v>
      </c>
      <c r="CM147" s="97">
        <f>Seniori!CM37</f>
        <v>0</v>
      </c>
      <c r="CN147" s="97">
        <f>Seniori!CN37</f>
        <v>0</v>
      </c>
      <c r="CO147" s="97">
        <f>Seniori!CO37</f>
        <v>0</v>
      </c>
      <c r="CP147" s="97">
        <f>Seniori!CP37</f>
        <v>0</v>
      </c>
      <c r="CQ147" s="97">
        <f>Seniori!CQ37</f>
        <v>0</v>
      </c>
      <c r="CR147" s="97">
        <f>Seniori!CR37</f>
        <v>0</v>
      </c>
      <c r="CS147" s="97">
        <f>Seniori!CS37</f>
        <v>0</v>
      </c>
      <c r="CT147" s="97">
        <f>Seniori!CT37</f>
        <v>0</v>
      </c>
      <c r="CU147" s="97">
        <f>Seniori!CU37</f>
        <v>3</v>
      </c>
      <c r="CV147" s="97">
        <f>Seniori!CV37</f>
        <v>0</v>
      </c>
      <c r="CW147" s="97">
        <f>Seniori!CW37</f>
        <v>0</v>
      </c>
      <c r="CX147" s="97">
        <f>Seniori!CX37</f>
        <v>0</v>
      </c>
      <c r="CY147" s="97">
        <f>Seniori!CY37</f>
        <v>0</v>
      </c>
      <c r="CZ147" s="97">
        <f>Seniori!CZ37</f>
        <v>0</v>
      </c>
      <c r="DA147" s="97">
        <f>Seniori!DA37</f>
        <v>0</v>
      </c>
      <c r="DB147" s="97">
        <f>Seniori!DB37</f>
        <v>0</v>
      </c>
      <c r="DC147" s="97">
        <f>Seniori!DC37</f>
        <v>0</v>
      </c>
      <c r="DD147" s="97">
        <f>Seniori!DD37</f>
        <v>0</v>
      </c>
      <c r="DE147" s="97">
        <f>Seniori!DE37</f>
        <v>0</v>
      </c>
      <c r="DF147" s="97">
        <f>Seniori!DF37</f>
        <v>0</v>
      </c>
      <c r="DG147" s="97">
        <f>Seniori!DG37</f>
        <v>0</v>
      </c>
      <c r="DH147" s="97">
        <f>Seniori!DH37</f>
        <v>0</v>
      </c>
      <c r="DI147" s="97">
        <f>Seniori!DI37</f>
        <v>0</v>
      </c>
      <c r="DJ147" s="97">
        <f>Seniori!DJ37</f>
        <v>0</v>
      </c>
      <c r="DK147" s="97">
        <f>Seniori!DK37</f>
        <v>0</v>
      </c>
      <c r="DL147" s="97">
        <f>Seniori!DL37</f>
        <v>0</v>
      </c>
      <c r="DM147" s="97">
        <f>Seniori!DM37</f>
        <v>0</v>
      </c>
      <c r="DN147" s="97">
        <f>Seniori!DN37</f>
        <v>0</v>
      </c>
      <c r="DO147" s="97">
        <f>Seniori!DO37</f>
        <v>0</v>
      </c>
      <c r="DP147" s="97">
        <f>Seniori!DP37</f>
        <v>0</v>
      </c>
      <c r="DQ147" s="97">
        <f>Seniori!DQ37</f>
        <v>0</v>
      </c>
      <c r="DR147" s="97">
        <f>Seniori!DR37</f>
        <v>0</v>
      </c>
      <c r="DS147" s="97">
        <f>Seniori!DS37</f>
        <v>0</v>
      </c>
      <c r="DT147" s="97">
        <f>Seniori!DT37</f>
        <v>0</v>
      </c>
      <c r="DU147" s="97">
        <f>Seniori!DU37</f>
        <v>0</v>
      </c>
      <c r="DV147" s="97">
        <f>Seniori!DV37</f>
        <v>0</v>
      </c>
      <c r="DW147" s="97">
        <f>Seniori!DW37</f>
        <v>0</v>
      </c>
      <c r="DX147" s="97">
        <f>Seniori!DX37</f>
        <v>0</v>
      </c>
      <c r="DY147" s="97">
        <f>Seniori!DY37</f>
        <v>0</v>
      </c>
      <c r="DZ147" s="97">
        <f>Seniori!DZ37</f>
        <v>0</v>
      </c>
      <c r="EA147" s="97">
        <f>Seniori!EA37</f>
        <v>0</v>
      </c>
      <c r="EB147" s="97">
        <f>Seniori!EB37</f>
        <v>0</v>
      </c>
      <c r="EC147" s="97">
        <f>Seniori!EC37</f>
        <v>0</v>
      </c>
      <c r="ED147" s="97">
        <f>Seniori!ED37</f>
        <v>0</v>
      </c>
      <c r="EE147" s="97">
        <f>Seniori!EE37</f>
        <v>0</v>
      </c>
      <c r="EF147" s="97">
        <f>Seniori!EF37</f>
        <v>0</v>
      </c>
      <c r="EG147" s="97">
        <f>Seniori!EG37</f>
        <v>0</v>
      </c>
      <c r="EH147" s="97">
        <f>Seniori!EH37</f>
        <v>0</v>
      </c>
      <c r="EI147" s="97">
        <f>Seniori!EI37</f>
        <v>0</v>
      </c>
      <c r="EJ147" s="97">
        <f>Seniori!EJ37</f>
        <v>0</v>
      </c>
      <c r="EK147" s="97">
        <f>Seniori!EK37</f>
        <v>0</v>
      </c>
      <c r="EL147" s="97">
        <f>Seniori!EL37</f>
        <v>0</v>
      </c>
      <c r="EM147" s="97">
        <f>Seniori!EM37</f>
        <v>0</v>
      </c>
      <c r="EN147" s="97">
        <f>Seniori!EN37</f>
        <v>0</v>
      </c>
      <c r="EO147" s="97">
        <f>Seniori!EO37</f>
        <v>0</v>
      </c>
      <c r="EP147" s="97">
        <f>Seniori!EP37</f>
        <v>0</v>
      </c>
      <c r="EQ147" s="97">
        <f>Seniori!EQ37</f>
        <v>0</v>
      </c>
      <c r="ER147" s="97">
        <f>Seniori!ER37</f>
        <v>0</v>
      </c>
      <c r="ES147" s="97">
        <f>Seniori!ES37</f>
        <v>0</v>
      </c>
      <c r="ET147" s="97">
        <f>Seniori!ET37</f>
        <v>0</v>
      </c>
      <c r="EU147" s="97">
        <f>Seniori!EU37</f>
        <v>0</v>
      </c>
      <c r="EV147" s="97">
        <f>Seniori!EV37</f>
        <v>0</v>
      </c>
      <c r="EW147" s="97">
        <f>Seniori!EW37</f>
        <v>0</v>
      </c>
      <c r="EX147" s="97">
        <f>Seniori!EX37</f>
        <v>0</v>
      </c>
      <c r="EY147" s="97">
        <f>Seniori!EY37</f>
        <v>0</v>
      </c>
      <c r="EZ147" s="97">
        <f>Seniori!EZ37</f>
        <v>0</v>
      </c>
      <c r="FA147" s="97">
        <f>Seniori!FA37</f>
        <v>0</v>
      </c>
      <c r="FB147" s="97">
        <f>Seniori!FB37</f>
        <v>0</v>
      </c>
      <c r="FC147" s="97">
        <f>Seniori!FC37</f>
        <v>0</v>
      </c>
      <c r="FD147" s="97">
        <f>Seniori!FD37</f>
        <v>0</v>
      </c>
      <c r="FE147" s="97">
        <f>Seniori!FE37</f>
        <v>0</v>
      </c>
      <c r="FF147" s="97">
        <f>Seniori!FF37</f>
        <v>0</v>
      </c>
      <c r="FG147" s="97">
        <f>Seniori!FG37</f>
        <v>0</v>
      </c>
      <c r="FH147" s="97">
        <f>Seniori!FH37</f>
        <v>0</v>
      </c>
      <c r="FI147" s="97">
        <f>Seniori!FI37</f>
        <v>0</v>
      </c>
      <c r="FJ147" s="97">
        <f>Seniori!FJ37</f>
        <v>0</v>
      </c>
      <c r="FK147" s="97">
        <f>Seniori!FK37</f>
        <v>0</v>
      </c>
      <c r="FL147" s="97">
        <f>Seniori!FL37</f>
        <v>0</v>
      </c>
      <c r="FM147" s="97">
        <f>Seniori!FM37</f>
        <v>0</v>
      </c>
      <c r="FN147" s="97">
        <f>Seniori!FN37</f>
        <v>0</v>
      </c>
      <c r="FO147" s="97">
        <f>Seniori!FO37</f>
        <v>0</v>
      </c>
      <c r="FP147" s="97">
        <f>Seniori!FP37</f>
        <v>0</v>
      </c>
      <c r="FQ147" s="97">
        <f>Seniori!FQ37</f>
        <v>0</v>
      </c>
      <c r="FR147" s="97">
        <f>Seniori!FR37</f>
        <v>0</v>
      </c>
      <c r="FS147" s="97">
        <f>Seniori!FS37</f>
        <v>0</v>
      </c>
      <c r="FT147" s="97">
        <f>Seniori!FT37</f>
        <v>0</v>
      </c>
      <c r="FU147" s="97">
        <f>Seniori!FU37</f>
        <v>0</v>
      </c>
      <c r="FV147" s="97">
        <f>Seniori!FV37</f>
        <v>0</v>
      </c>
      <c r="FW147" s="97">
        <f>Seniori!FW37</f>
        <v>0</v>
      </c>
      <c r="FX147" s="97">
        <f>Seniori!FX37</f>
        <v>0</v>
      </c>
      <c r="FY147" s="97">
        <f>Seniori!FY37</f>
        <v>0</v>
      </c>
      <c r="FZ147" s="97">
        <f>Seniori!FZ37</f>
        <v>0</v>
      </c>
      <c r="GA147" s="97">
        <f>Seniori!GA37</f>
        <v>0</v>
      </c>
      <c r="GB147" s="97">
        <f>Seniori!GB37</f>
        <v>0</v>
      </c>
      <c r="GC147" s="97">
        <f>Seniori!GC37</f>
        <v>0</v>
      </c>
      <c r="GD147" s="97">
        <f>Seniori!GD37</f>
        <v>0</v>
      </c>
      <c r="GE147" s="97">
        <f>Seniori!GE37</f>
        <v>0</v>
      </c>
      <c r="GF147" s="97">
        <f>Seniori!GF37</f>
        <v>0</v>
      </c>
      <c r="GG147" s="97">
        <f>Seniori!GG37</f>
        <v>0</v>
      </c>
      <c r="GH147" s="97">
        <f>Seniori!GH37</f>
        <v>0</v>
      </c>
      <c r="GI147" s="97">
        <f>Seniori!GI37</f>
        <v>0</v>
      </c>
      <c r="GJ147" s="97">
        <f>Seniori!GJ37</f>
        <v>0</v>
      </c>
      <c r="GK147" s="97">
        <f>Seniori!GK37</f>
        <v>0</v>
      </c>
      <c r="GL147" s="97">
        <f>Seniori!GL37</f>
        <v>0</v>
      </c>
      <c r="GM147" s="97">
        <f>Seniori!GM37</f>
        <v>0</v>
      </c>
      <c r="GN147" s="97">
        <f>Seniori!GN37</f>
        <v>0</v>
      </c>
      <c r="GO147" s="97">
        <f>Seniori!GO37</f>
        <v>0</v>
      </c>
      <c r="GP147" s="97">
        <f>Seniori!GP37</f>
        <v>0</v>
      </c>
      <c r="GQ147" s="97">
        <f>Seniori!GQ37</f>
        <v>0</v>
      </c>
      <c r="GR147" s="97">
        <f>Seniori!GR37</f>
        <v>0</v>
      </c>
      <c r="GS147" s="97">
        <f>Seniori!GS37</f>
        <v>0</v>
      </c>
      <c r="GT147" s="97">
        <f>Seniori!GT37</f>
        <v>0</v>
      </c>
      <c r="GU147" s="97">
        <f>Seniori!GU37</f>
        <v>0</v>
      </c>
      <c r="GV147" s="97">
        <f>Seniori!GV37</f>
        <v>0</v>
      </c>
      <c r="GW147" s="97">
        <f>Seniori!GW37</f>
        <v>0</v>
      </c>
      <c r="GX147" s="97">
        <f>Seniori!GX37</f>
        <v>0</v>
      </c>
      <c r="GY147" s="97">
        <f>Seniori!GY37</f>
        <v>0</v>
      </c>
      <c r="GZ147" s="97">
        <f>Seniori!GZ37</f>
        <v>0</v>
      </c>
      <c r="HA147" s="97">
        <f>Seniori!HA37</f>
        <v>0</v>
      </c>
      <c r="HB147" s="97">
        <f>Seniori!HB37</f>
        <v>0</v>
      </c>
      <c r="HC147" s="97">
        <f>Seniori!HC37</f>
        <v>0</v>
      </c>
      <c r="HD147" s="97">
        <f>Seniori!HD37</f>
        <v>0</v>
      </c>
      <c r="HE147" s="97">
        <f>Seniori!HE37</f>
        <v>0</v>
      </c>
      <c r="HF147" s="97">
        <f>Seniori!HF37</f>
        <v>0</v>
      </c>
      <c r="HG147" s="97">
        <f>Seniori!HG37</f>
        <v>0</v>
      </c>
      <c r="HH147" s="97">
        <f>Seniori!HH37</f>
        <v>0</v>
      </c>
      <c r="HI147" s="97">
        <f>Seniori!HI37</f>
        <v>0</v>
      </c>
      <c r="HJ147" s="97">
        <f>Seniori!HJ37</f>
        <v>0</v>
      </c>
      <c r="HK147" s="97">
        <f>Seniori!HK37</f>
        <v>0</v>
      </c>
      <c r="HL147" s="97">
        <f>Seniori!HL37</f>
        <v>0</v>
      </c>
      <c r="HM147" s="97">
        <f>Seniori!HM37</f>
        <v>0</v>
      </c>
      <c r="HN147" s="97">
        <f>Seniori!HN37</f>
        <v>0</v>
      </c>
      <c r="HO147" s="97">
        <f>Seniori!HO37</f>
        <v>0</v>
      </c>
      <c r="HP147" s="97">
        <f>Seniori!HP37</f>
        <v>0</v>
      </c>
      <c r="HQ147" s="97">
        <f>Seniori!HQ37</f>
        <v>0</v>
      </c>
      <c r="HR147" s="97">
        <f>Seniori!HR37</f>
        <v>0</v>
      </c>
      <c r="HS147" s="97">
        <f>Seniori!HS37</f>
        <v>0</v>
      </c>
      <c r="HT147" s="97">
        <f>Seniori!HT37</f>
        <v>0</v>
      </c>
      <c r="HU147" s="97">
        <f>Seniori!HU37</f>
        <v>0</v>
      </c>
      <c r="HV147" s="97">
        <f>Seniori!HV37</f>
        <v>0</v>
      </c>
      <c r="HW147" s="97">
        <f>Seniori!HW37</f>
        <v>0</v>
      </c>
      <c r="HX147" s="97">
        <f>Seniori!HX37</f>
        <v>0</v>
      </c>
      <c r="HY147" s="97">
        <f>Seniori!HY37</f>
        <v>0</v>
      </c>
      <c r="HZ147" s="97">
        <f>Seniori!HZ37</f>
        <v>0</v>
      </c>
      <c r="IA147" s="97">
        <f>Seniori!IA37</f>
        <v>0</v>
      </c>
      <c r="IB147" s="97">
        <f>Seniori!IB37</f>
        <v>0</v>
      </c>
      <c r="IC147" s="97">
        <f>Seniori!IC37</f>
        <v>0</v>
      </c>
      <c r="ID147" s="97">
        <f>Seniori!ID37</f>
        <v>0</v>
      </c>
      <c r="IE147" s="97">
        <f>Seniori!IE37</f>
        <v>0</v>
      </c>
      <c r="IF147" s="97">
        <f>Seniori!IF37</f>
        <v>0</v>
      </c>
      <c r="IG147" s="97">
        <f>Seniori!IG37</f>
        <v>0</v>
      </c>
      <c r="IH147" s="97">
        <f>Seniori!IH37</f>
        <v>0</v>
      </c>
      <c r="II147" s="97">
        <f>Seniori!II37</f>
        <v>0</v>
      </c>
      <c r="IJ147" s="97">
        <f>Seniori!IJ37</f>
        <v>0</v>
      </c>
      <c r="IK147" s="97">
        <f>Seniori!IK37</f>
        <v>0</v>
      </c>
      <c r="IL147" s="97">
        <f>Seniori!IL37</f>
        <v>0</v>
      </c>
      <c r="IM147" s="97">
        <f>Seniori!IM37</f>
        <v>0</v>
      </c>
      <c r="IN147" s="97">
        <f>Seniori!IN37</f>
        <v>0</v>
      </c>
      <c r="IO147" s="97">
        <f>Seniori!IO37</f>
        <v>0</v>
      </c>
      <c r="IP147" s="97">
        <f>Seniori!IP37</f>
        <v>0</v>
      </c>
      <c r="IQ147" s="97">
        <f>Seniori!IQ37</f>
        <v>0</v>
      </c>
      <c r="IR147" s="97">
        <f>Seniori!IR37</f>
        <v>0</v>
      </c>
      <c r="IS147" s="97">
        <f>Seniori!IS37</f>
        <v>0</v>
      </c>
      <c r="IT147" s="97">
        <f>Seniori!IT37</f>
        <v>0</v>
      </c>
      <c r="IU147" s="97">
        <f>Seniori!IU37</f>
        <v>0</v>
      </c>
      <c r="IV147" s="97">
        <f>Seniori!IV37</f>
        <v>0</v>
      </c>
      <c r="IW147" s="97">
        <f>Seniori!IW37</f>
        <v>0</v>
      </c>
      <c r="IX147" s="97">
        <f>Seniori!IX37</f>
        <v>0</v>
      </c>
      <c r="IY147" s="97">
        <f>Seniori!IY37</f>
        <v>0</v>
      </c>
      <c r="IZ147" s="97">
        <f>Seniori!IZ37</f>
        <v>0</v>
      </c>
      <c r="JA147" s="97">
        <f>Seniori!JA37</f>
        <v>0</v>
      </c>
      <c r="JB147" s="97">
        <f>Seniori!JB37</f>
        <v>0</v>
      </c>
      <c r="JC147" s="97">
        <f>Seniori!JC37</f>
        <v>0</v>
      </c>
      <c r="JD147" s="97">
        <f>Seniori!JD37</f>
        <v>0</v>
      </c>
      <c r="JE147" s="97">
        <f>Seniori!JE37</f>
        <v>0</v>
      </c>
      <c r="JF147" s="97">
        <f>Seniori!JF37</f>
        <v>0</v>
      </c>
      <c r="JG147" s="97">
        <f>Seniori!JG37</f>
        <v>0</v>
      </c>
      <c r="JH147" s="97">
        <f>Seniori!JH37</f>
        <v>0</v>
      </c>
      <c r="JI147" s="97">
        <f>Seniori!JI37</f>
        <v>0</v>
      </c>
      <c r="JJ147" s="97">
        <f>Seniori!JJ37</f>
        <v>0</v>
      </c>
      <c r="JK147" s="97">
        <f>Seniori!JK37</f>
        <v>0</v>
      </c>
      <c r="JL147" s="97">
        <f>Seniori!JL37</f>
        <v>0</v>
      </c>
      <c r="JM147" s="97">
        <f>Seniori!JM37</f>
        <v>0</v>
      </c>
      <c r="JN147" s="97">
        <f>Seniori!JN37</f>
        <v>0</v>
      </c>
      <c r="JO147" s="97">
        <f>Seniori!JO37</f>
        <v>0</v>
      </c>
      <c r="JP147" s="97">
        <f>Seniori!JP37</f>
        <v>0</v>
      </c>
      <c r="JQ147" s="97">
        <f>Seniori!JQ37</f>
        <v>0</v>
      </c>
      <c r="JR147" s="97">
        <f>Seniori!JR37</f>
        <v>0</v>
      </c>
      <c r="JS147" s="97">
        <f>Seniori!JS37</f>
        <v>0</v>
      </c>
      <c r="JT147" s="97">
        <f>Seniori!JT37</f>
        <v>0</v>
      </c>
      <c r="JU147" s="97">
        <f>Seniori!JU37</f>
        <v>0</v>
      </c>
      <c r="JV147" s="97">
        <f>Seniori!JV37</f>
        <v>0</v>
      </c>
      <c r="JW147" s="97">
        <f>Seniori!JW37</f>
        <v>0</v>
      </c>
      <c r="JX147" s="97">
        <f>Seniori!JX37</f>
        <v>0</v>
      </c>
      <c r="JY147" s="97">
        <f>Seniori!JY37</f>
        <v>0</v>
      </c>
      <c r="JZ147" s="97">
        <f>Seniori!JZ37</f>
        <v>0</v>
      </c>
      <c r="KA147" s="97">
        <f>Seniori!KA37</f>
        <v>0</v>
      </c>
      <c r="KB147" s="97">
        <f>Seniori!KB37</f>
        <v>0</v>
      </c>
      <c r="KC147" s="97">
        <f>Seniori!KC37</f>
        <v>0</v>
      </c>
      <c r="KD147" s="97">
        <f>Seniori!KD37</f>
        <v>0</v>
      </c>
      <c r="KE147" s="97">
        <f>Seniori!KE37</f>
        <v>0</v>
      </c>
      <c r="KF147" s="97">
        <f>Seniori!KF37</f>
        <v>0</v>
      </c>
      <c r="KG147" s="97">
        <f>Seniori!KG37</f>
        <v>0</v>
      </c>
      <c r="KH147" s="97">
        <f>Seniori!KH37</f>
        <v>0</v>
      </c>
      <c r="KI147" s="97">
        <f>Seniori!KI37</f>
        <v>0</v>
      </c>
      <c r="KJ147" s="97">
        <f>Seniori!KJ37</f>
        <v>0</v>
      </c>
      <c r="KK147" s="97">
        <f>Seniori!KK37</f>
        <v>0</v>
      </c>
      <c r="KL147" s="97">
        <f>Seniori!KL37</f>
        <v>0</v>
      </c>
      <c r="KM147" s="97">
        <f>Seniori!KM37</f>
        <v>0</v>
      </c>
      <c r="KN147" s="97">
        <f>Seniori!KN37</f>
        <v>0</v>
      </c>
      <c r="KO147" s="97">
        <f>Seniori!KO37</f>
        <v>0</v>
      </c>
      <c r="KP147" s="97">
        <f>Seniori!KP37</f>
        <v>0</v>
      </c>
      <c r="KQ147" s="97">
        <f>Seniori!KQ37</f>
        <v>0</v>
      </c>
      <c r="KR147" s="97">
        <f>Seniori!KR37</f>
        <v>0</v>
      </c>
      <c r="KS147" s="97">
        <f>Seniori!KS37</f>
        <v>0</v>
      </c>
      <c r="KT147" s="97">
        <f>Seniori!KT37</f>
        <v>0</v>
      </c>
      <c r="KU147" s="97">
        <f>Seniori!KU37</f>
        <v>0</v>
      </c>
      <c r="KV147" s="97">
        <f>Seniori!KV37</f>
        <v>0</v>
      </c>
      <c r="KW147" s="97">
        <f>Seniori!KW37</f>
        <v>0</v>
      </c>
      <c r="KX147" s="97">
        <f>Seniori!KX37</f>
        <v>0</v>
      </c>
      <c r="KY147" s="97">
        <f>Seniori!KY37</f>
        <v>0</v>
      </c>
      <c r="KZ147" s="97">
        <f>Seniori!KZ37</f>
        <v>0</v>
      </c>
      <c r="LA147" s="97">
        <f>Seniori!LA37</f>
        <v>0</v>
      </c>
      <c r="LB147" s="97">
        <f>Seniori!LB37</f>
        <v>0</v>
      </c>
      <c r="LC147" s="97">
        <f>Seniori!LC37</f>
        <v>0</v>
      </c>
      <c r="LD147" s="97">
        <f>Seniori!LD37</f>
        <v>0</v>
      </c>
      <c r="LE147" s="97">
        <f>Seniori!LE37</f>
        <v>0</v>
      </c>
      <c r="LF147" s="97">
        <f>Seniori!LF37</f>
        <v>0</v>
      </c>
      <c r="LG147" s="97">
        <f>Seniori!LG37</f>
        <v>0</v>
      </c>
      <c r="LH147" s="97">
        <f>Seniori!LH37</f>
        <v>0</v>
      </c>
      <c r="LI147" s="97">
        <f>Seniori!LI37</f>
        <v>0</v>
      </c>
      <c r="LJ147" s="97">
        <f>Seniori!LJ37</f>
        <v>0</v>
      </c>
      <c r="LK147" s="97">
        <f>Seniori!LK37</f>
        <v>0</v>
      </c>
      <c r="LL147" s="97">
        <f>Seniori!LL37</f>
        <v>0</v>
      </c>
      <c r="LM147" s="97">
        <f>Seniori!LM37</f>
        <v>0</v>
      </c>
      <c r="LN147" s="97">
        <f>Seniori!LN37</f>
        <v>0</v>
      </c>
      <c r="LO147" s="97">
        <f>Seniori!LO37</f>
        <v>0</v>
      </c>
      <c r="LP147" s="97">
        <f>Seniori!LP37</f>
        <v>0</v>
      </c>
      <c r="LQ147" s="97">
        <f>Seniori!LQ37</f>
        <v>0</v>
      </c>
      <c r="LR147" s="97">
        <f>Seniori!LR37</f>
        <v>0</v>
      </c>
      <c r="LS147" s="97">
        <f>Seniori!LS37</f>
        <v>0</v>
      </c>
      <c r="LT147" s="97">
        <f>Seniori!LT37</f>
        <v>0</v>
      </c>
      <c r="LU147" s="97">
        <f>Seniori!LU37</f>
        <v>0</v>
      </c>
      <c r="LV147" s="97">
        <f>Seniori!LV37</f>
        <v>0</v>
      </c>
      <c r="LW147" s="97">
        <f>Seniori!LW37</f>
        <v>0</v>
      </c>
      <c r="LX147" s="97">
        <f>Seniori!LX37</f>
        <v>0</v>
      </c>
      <c r="LY147" s="97">
        <f>Seniori!LY37</f>
        <v>0</v>
      </c>
      <c r="LZ147" s="97">
        <f>Seniori!LZ37</f>
        <v>0</v>
      </c>
      <c r="MA147" s="97">
        <f>Seniori!MA37</f>
        <v>0</v>
      </c>
      <c r="MB147" s="97">
        <f>Seniori!MB37</f>
        <v>0</v>
      </c>
      <c r="MC147" s="97">
        <f>Seniori!MC37</f>
        <v>0</v>
      </c>
      <c r="MD147" s="97">
        <f>Seniori!MD37</f>
        <v>0</v>
      </c>
      <c r="ME147" s="97">
        <f>Seniori!ME37</f>
        <v>0</v>
      </c>
      <c r="MF147" s="97">
        <f>Seniori!MF37</f>
        <v>0</v>
      </c>
      <c r="MG147" s="97">
        <f>Seniori!MG37</f>
        <v>0</v>
      </c>
      <c r="MH147" s="97">
        <f>Seniori!MH37</f>
        <v>0</v>
      </c>
      <c r="MI147" s="97">
        <f>Seniori!MI37</f>
        <v>0</v>
      </c>
      <c r="MJ147" s="97">
        <f>Seniori!MJ37</f>
        <v>0</v>
      </c>
      <c r="MK147" s="97">
        <f>Seniori!MK37</f>
        <v>0</v>
      </c>
      <c r="ML147" s="97">
        <f>Seniori!ML37</f>
        <v>0</v>
      </c>
      <c r="MM147" s="97">
        <f>Seniori!MM37</f>
        <v>0</v>
      </c>
      <c r="MN147" s="97">
        <f>Seniori!MN37</f>
        <v>0</v>
      </c>
      <c r="MO147" s="97">
        <f>Seniori!MO37</f>
        <v>0</v>
      </c>
      <c r="MP147" s="97">
        <f>Seniori!MP37</f>
        <v>0</v>
      </c>
      <c r="MQ147" s="97">
        <f>Seniori!MQ37</f>
        <v>0</v>
      </c>
      <c r="MR147" s="97">
        <f>Seniori!MR37</f>
        <v>0</v>
      </c>
      <c r="MS147" s="97">
        <f>Seniori!MS37</f>
        <v>0</v>
      </c>
      <c r="MT147" s="97">
        <f>Seniori!MT37</f>
        <v>0</v>
      </c>
      <c r="MU147" s="97">
        <f>Seniori!MU37</f>
        <v>0</v>
      </c>
      <c r="MV147" s="97">
        <f>Seniori!MV37</f>
        <v>0</v>
      </c>
      <c r="MW147" s="97">
        <f>Seniori!MW37</f>
        <v>0</v>
      </c>
      <c r="MX147" s="97">
        <f>Seniori!MX37</f>
        <v>0</v>
      </c>
      <c r="MY147" s="97">
        <f>Seniori!MY37</f>
        <v>0</v>
      </c>
      <c r="MZ147" s="97">
        <f>Seniori!MZ37</f>
        <v>0</v>
      </c>
      <c r="NA147" s="97">
        <f>Seniori!NA37</f>
        <v>0</v>
      </c>
      <c r="NB147" s="97">
        <f>Seniori!NB37</f>
        <v>0</v>
      </c>
      <c r="NC147" s="97">
        <f>Seniori!NC37</f>
        <v>0</v>
      </c>
      <c r="ND147" s="97">
        <f>Seniori!ND37</f>
        <v>0</v>
      </c>
      <c r="NE147" s="97">
        <f>Seniori!NE37</f>
        <v>0</v>
      </c>
      <c r="NF147" s="97">
        <f>Seniori!NF37</f>
        <v>0</v>
      </c>
      <c r="NG147" s="97">
        <f>Seniori!NG37</f>
        <v>0</v>
      </c>
      <c r="NH147" s="97">
        <f>Seniori!NH37</f>
        <v>0</v>
      </c>
      <c r="NI147" s="97">
        <f>Seniori!NI37</f>
        <v>0</v>
      </c>
      <c r="NJ147" s="97">
        <f>Seniori!NJ37</f>
        <v>0</v>
      </c>
      <c r="NK147" s="97">
        <f>Seniori!NK37</f>
        <v>0</v>
      </c>
      <c r="NL147" s="97">
        <f>Seniori!NL37</f>
        <v>0</v>
      </c>
      <c r="NM147" s="97">
        <f>Seniori!NM37</f>
        <v>0</v>
      </c>
      <c r="NN147" s="97">
        <f>Seniori!NN37</f>
        <v>0</v>
      </c>
      <c r="NO147" s="97">
        <f>Seniori!NO37</f>
        <v>0</v>
      </c>
      <c r="NP147" s="97">
        <f>Seniori!NP37</f>
        <v>0</v>
      </c>
      <c r="NQ147" s="97">
        <f>Seniori!NQ37</f>
        <v>0</v>
      </c>
      <c r="NR147" s="97">
        <f>Seniori!NR37</f>
        <v>0</v>
      </c>
      <c r="NS147" s="97">
        <f>Seniori!NS37</f>
        <v>0</v>
      </c>
      <c r="NT147" s="97">
        <f>Seniori!NT37</f>
        <v>0</v>
      </c>
      <c r="NU147" s="97">
        <f>Seniori!NU37</f>
        <v>0</v>
      </c>
      <c r="NV147" s="97">
        <f>Seniori!NV37</f>
        <v>0</v>
      </c>
      <c r="NW147" s="97">
        <f>Seniori!NW37</f>
        <v>0</v>
      </c>
      <c r="NX147" s="97">
        <f>Seniori!NX37</f>
        <v>0</v>
      </c>
      <c r="NY147" s="97">
        <f>Seniori!NY37</f>
        <v>0</v>
      </c>
      <c r="NZ147" s="97">
        <f>Seniori!NZ37</f>
        <v>0</v>
      </c>
      <c r="OA147" s="97">
        <f>Seniori!OA37</f>
        <v>0</v>
      </c>
      <c r="OB147" s="97">
        <f>Seniori!OB37</f>
        <v>0</v>
      </c>
      <c r="OC147" s="97">
        <f>Seniori!OC37</f>
        <v>0</v>
      </c>
      <c r="OD147" s="97">
        <f>Seniori!OD37</f>
        <v>0</v>
      </c>
      <c r="OE147" s="97">
        <f>Seniori!OE37</f>
        <v>0</v>
      </c>
      <c r="OF147" s="97">
        <f>Seniori!OF37</f>
        <v>0</v>
      </c>
      <c r="OG147" s="97">
        <f>Seniori!OG37</f>
        <v>0</v>
      </c>
      <c r="OH147" s="97">
        <f>Seniori!OH37</f>
        <v>0</v>
      </c>
      <c r="OI147" s="97">
        <f>Seniori!OI37</f>
        <v>0</v>
      </c>
      <c r="OJ147" s="97">
        <f>Seniori!OJ37</f>
        <v>0</v>
      </c>
      <c r="OK147" s="97">
        <f>Seniori!OK37</f>
        <v>0</v>
      </c>
      <c r="OL147" s="97">
        <f>Seniori!OL37</f>
        <v>0</v>
      </c>
      <c r="OM147" s="97">
        <f>Seniori!OM37</f>
        <v>0</v>
      </c>
      <c r="ON147" s="97">
        <f>Seniori!ON37</f>
        <v>0</v>
      </c>
      <c r="OO147" s="97">
        <f>Seniori!OO37</f>
        <v>0</v>
      </c>
      <c r="OP147" s="97">
        <f>Seniori!OP37</f>
        <v>0</v>
      </c>
      <c r="OQ147" s="97">
        <f>Seniori!OQ37</f>
        <v>0</v>
      </c>
      <c r="OR147" s="97">
        <f>Seniori!OR37</f>
        <v>0</v>
      </c>
      <c r="OS147" s="97">
        <f>Seniori!OS37</f>
        <v>0</v>
      </c>
      <c r="OT147" s="97">
        <f>Seniori!OT37</f>
        <v>0</v>
      </c>
      <c r="OU147" s="97">
        <f>Seniori!OU37</f>
        <v>0</v>
      </c>
      <c r="OV147" s="97">
        <f>Seniori!OV37</f>
        <v>0</v>
      </c>
      <c r="OW147" s="97">
        <f>Seniori!OW37</f>
        <v>0</v>
      </c>
      <c r="OX147" s="97">
        <f>Seniori!OX37</f>
        <v>0</v>
      </c>
      <c r="OY147" s="97">
        <f>Seniori!OY37</f>
        <v>0</v>
      </c>
      <c r="OZ147" s="97">
        <f>Seniori!OZ37</f>
        <v>0</v>
      </c>
      <c r="PA147" s="97">
        <f>Seniori!PA37</f>
        <v>0</v>
      </c>
      <c r="PB147" s="97">
        <f>Seniori!PB37</f>
        <v>0</v>
      </c>
      <c r="PC147" s="97">
        <f>Seniori!PC37</f>
        <v>0</v>
      </c>
      <c r="PD147" s="97">
        <f>Seniori!PD37</f>
        <v>0</v>
      </c>
      <c r="PE147" s="97">
        <f>Seniori!PE37</f>
        <v>0</v>
      </c>
      <c r="PF147" s="97">
        <f>Seniori!PF37</f>
        <v>0</v>
      </c>
      <c r="PG147" s="97">
        <f>Seniori!PG37</f>
        <v>0</v>
      </c>
      <c r="PH147" s="97">
        <f>Seniori!PH37</f>
        <v>0</v>
      </c>
      <c r="PI147" s="97">
        <f>Seniori!PI37</f>
        <v>0</v>
      </c>
      <c r="PJ147" s="97">
        <f>Seniori!PJ37</f>
        <v>0</v>
      </c>
      <c r="PK147" s="97">
        <f>Seniori!PK37</f>
        <v>0</v>
      </c>
      <c r="PL147" s="97">
        <f>Seniori!PL37</f>
        <v>0</v>
      </c>
      <c r="PM147" s="97">
        <f>Seniori!PM37</f>
        <v>0</v>
      </c>
      <c r="PN147" s="97">
        <f>Seniori!PN37</f>
        <v>0</v>
      </c>
      <c r="PO147" s="97">
        <f>Seniori!PO37</f>
        <v>0</v>
      </c>
      <c r="PP147" s="97">
        <f>Seniori!PP37</f>
        <v>0</v>
      </c>
      <c r="PQ147" s="97">
        <f>Seniori!PQ37</f>
        <v>0</v>
      </c>
      <c r="PR147" s="97">
        <f>Seniori!PR37</f>
        <v>0</v>
      </c>
      <c r="PS147" s="97">
        <f>Seniori!PS37</f>
        <v>0</v>
      </c>
      <c r="PT147" s="97">
        <f>Seniori!PT37</f>
        <v>0</v>
      </c>
      <c r="PU147" s="97">
        <f>Seniori!PU37</f>
        <v>0</v>
      </c>
      <c r="PV147" s="97">
        <f>Seniori!PV37</f>
        <v>0</v>
      </c>
      <c r="PW147" s="97">
        <f>Seniori!PW37</f>
        <v>0</v>
      </c>
      <c r="PX147" s="97">
        <f>Seniori!PX37</f>
        <v>0</v>
      </c>
      <c r="PY147" s="97">
        <f>Seniori!PY37</f>
        <v>0</v>
      </c>
      <c r="PZ147" s="97">
        <f>Seniori!PZ37</f>
        <v>0</v>
      </c>
      <c r="QA147" s="97">
        <f>Seniori!QA37</f>
        <v>0</v>
      </c>
      <c r="QB147" s="97">
        <f>Seniori!QB37</f>
        <v>0</v>
      </c>
      <c r="QC147" s="97">
        <f>Seniori!QC37</f>
        <v>0</v>
      </c>
      <c r="QD147" s="97">
        <f>Seniori!QD37</f>
        <v>0</v>
      </c>
      <c r="QE147" s="97">
        <f>Seniori!QE37</f>
        <v>0</v>
      </c>
      <c r="QF147" s="97">
        <f>Seniori!QF37</f>
        <v>0</v>
      </c>
      <c r="QG147" s="97">
        <f>Seniori!QG37</f>
        <v>0</v>
      </c>
      <c r="QH147" s="97">
        <f>Seniori!QH37</f>
        <v>0</v>
      </c>
      <c r="QI147" s="97">
        <f>Seniori!QI37</f>
        <v>0</v>
      </c>
      <c r="QJ147" s="97">
        <f>Seniori!QJ37</f>
        <v>0</v>
      </c>
      <c r="QK147" s="97">
        <f>Seniori!QK37</f>
        <v>0</v>
      </c>
      <c r="QL147" s="97">
        <f>Seniori!QL37</f>
        <v>0</v>
      </c>
      <c r="QM147" s="97">
        <f>Seniori!QM37</f>
        <v>0</v>
      </c>
      <c r="QN147" s="97">
        <f>Seniori!QN37</f>
        <v>0</v>
      </c>
      <c r="QO147" s="97">
        <f>Seniori!QO37</f>
        <v>0</v>
      </c>
      <c r="QP147" s="97">
        <f>Seniori!QP37</f>
        <v>0</v>
      </c>
      <c r="QQ147" s="97">
        <f>Seniori!QQ37</f>
        <v>0</v>
      </c>
      <c r="QR147" s="97">
        <f>Seniori!QR37</f>
        <v>0</v>
      </c>
      <c r="QS147" s="97">
        <f>Seniori!QS37</f>
        <v>0</v>
      </c>
      <c r="QT147" s="97">
        <f>Seniori!QT37</f>
        <v>0</v>
      </c>
      <c r="QU147" s="97">
        <f>Seniori!QU37</f>
        <v>0</v>
      </c>
      <c r="QV147" s="97">
        <f>Seniori!QV37</f>
        <v>0</v>
      </c>
      <c r="QW147" s="97">
        <f>Seniori!QW37</f>
        <v>0</v>
      </c>
      <c r="QX147" s="97">
        <f>Seniori!QX37</f>
        <v>0</v>
      </c>
      <c r="QY147" s="97">
        <f>Seniori!QY37</f>
        <v>0</v>
      </c>
      <c r="QZ147" s="97">
        <f>Seniori!QZ37</f>
        <v>0</v>
      </c>
      <c r="RA147" s="97">
        <f>Seniori!RA37</f>
        <v>0</v>
      </c>
      <c r="RB147" s="97">
        <f>Seniori!RB37</f>
        <v>0</v>
      </c>
      <c r="RC147" s="97">
        <f>Seniori!RC37</f>
        <v>0</v>
      </c>
      <c r="RD147" s="97">
        <f>Seniori!RD37</f>
        <v>0</v>
      </c>
      <c r="RE147" s="97">
        <f>Seniori!RE37</f>
        <v>0</v>
      </c>
      <c r="RF147" s="97">
        <f>Seniori!RF37</f>
        <v>0</v>
      </c>
      <c r="RG147" s="97">
        <f>Seniori!RG37</f>
        <v>0</v>
      </c>
      <c r="RH147" s="97">
        <f>Seniori!RH37</f>
        <v>0</v>
      </c>
      <c r="RI147" s="97">
        <f>Seniori!RI37</f>
        <v>0</v>
      </c>
      <c r="RJ147" s="97">
        <f>Seniori!RJ37</f>
        <v>0</v>
      </c>
      <c r="RK147" s="97">
        <f>Seniori!RK37</f>
        <v>0</v>
      </c>
      <c r="RL147" s="97">
        <f>Seniori!RL37</f>
        <v>0</v>
      </c>
      <c r="RM147" s="97">
        <f>Seniori!RM37</f>
        <v>0</v>
      </c>
      <c r="RN147" s="97">
        <f>Seniori!RN37</f>
        <v>0</v>
      </c>
      <c r="RO147" s="97">
        <f>Seniori!RO37</f>
        <v>0</v>
      </c>
      <c r="RP147" s="97">
        <f>Seniori!RP37</f>
        <v>0</v>
      </c>
      <c r="RQ147" s="97">
        <f>Seniori!RQ37</f>
        <v>0</v>
      </c>
      <c r="RR147" s="97">
        <f>Seniori!RR37</f>
        <v>0</v>
      </c>
      <c r="RS147" s="97">
        <f>Seniori!RS37</f>
        <v>0</v>
      </c>
      <c r="RT147" s="97">
        <f>Seniori!RT37</f>
        <v>0</v>
      </c>
      <c r="RU147" s="97">
        <f>Seniori!RU37</f>
        <v>0</v>
      </c>
      <c r="RV147" s="97">
        <f>Seniori!RV37</f>
        <v>0</v>
      </c>
      <c r="RW147" s="97">
        <f>Seniori!RW37</f>
        <v>0</v>
      </c>
      <c r="RX147" s="97">
        <f>Seniori!RX37</f>
        <v>0</v>
      </c>
      <c r="RY147" s="97">
        <f>Seniori!RY37</f>
        <v>0</v>
      </c>
      <c r="RZ147" s="97">
        <f>Seniori!RZ37</f>
        <v>0</v>
      </c>
      <c r="SA147" s="97">
        <f>Seniori!SA37</f>
        <v>0</v>
      </c>
      <c r="SB147" s="97">
        <f>Seniori!SB37</f>
        <v>0</v>
      </c>
      <c r="SC147" s="97">
        <f>Seniori!SC37</f>
        <v>0</v>
      </c>
      <c r="SD147" s="97">
        <f>Seniori!SD37</f>
        <v>0</v>
      </c>
      <c r="SE147" s="97">
        <f>Seniori!SE37</f>
        <v>0</v>
      </c>
      <c r="SF147" s="97">
        <f>Seniori!SF37</f>
        <v>0</v>
      </c>
      <c r="SG147" s="97">
        <f>Seniori!SG37</f>
        <v>0</v>
      </c>
      <c r="SH147" s="97">
        <f>Seniori!SH37</f>
        <v>0</v>
      </c>
      <c r="SI147" s="97">
        <f>Seniori!SI37</f>
        <v>0</v>
      </c>
      <c r="SJ147" s="97">
        <f>Seniori!SJ37</f>
        <v>0</v>
      </c>
      <c r="SK147" s="97">
        <f>Seniori!SK37</f>
        <v>0</v>
      </c>
      <c r="SL147" s="97">
        <f>Seniori!SL37</f>
        <v>0</v>
      </c>
      <c r="SM147" s="97">
        <f>Seniori!SM37</f>
        <v>0</v>
      </c>
      <c r="SN147" s="97">
        <f>Seniori!SN37</f>
        <v>0</v>
      </c>
      <c r="SO147" s="97">
        <f>Seniori!SO37</f>
        <v>0</v>
      </c>
      <c r="SP147" s="97">
        <f>Seniori!SP37</f>
        <v>0</v>
      </c>
      <c r="SQ147" s="97">
        <f>Seniori!SQ37</f>
        <v>0</v>
      </c>
      <c r="SR147" s="97">
        <f>Seniori!SR37</f>
        <v>0</v>
      </c>
      <c r="SS147" s="97">
        <f>Seniori!SS37</f>
        <v>0</v>
      </c>
      <c r="ST147" s="97">
        <f>Seniori!ST37</f>
        <v>0</v>
      </c>
      <c r="SU147" s="97">
        <f>Seniori!SU37</f>
        <v>0</v>
      </c>
      <c r="SV147" s="97">
        <f>Seniori!SV37</f>
        <v>0</v>
      </c>
      <c r="SW147" s="97">
        <f>Seniori!SW37</f>
        <v>0</v>
      </c>
      <c r="SX147" s="97">
        <f>Seniori!SX37</f>
        <v>0</v>
      </c>
      <c r="SY147" s="97">
        <f>Seniori!SY37</f>
        <v>0</v>
      </c>
      <c r="SZ147" s="97">
        <f>Seniori!SZ37</f>
        <v>0</v>
      </c>
      <c r="TA147" s="97">
        <f>Seniori!TA37</f>
        <v>0</v>
      </c>
      <c r="TB147" s="97">
        <f>Seniori!TB37</f>
        <v>0</v>
      </c>
    </row>
    <row r="148" spans="1:522" s="1" customFormat="1" ht="18" customHeight="1" x14ac:dyDescent="0.2">
      <c r="A148" s="12">
        <v>109</v>
      </c>
      <c r="B148" s="11" t="s">
        <v>687</v>
      </c>
      <c r="C148" s="1">
        <v>13411</v>
      </c>
      <c r="E148" s="59" t="s">
        <v>686</v>
      </c>
      <c r="F148" s="1">
        <v>10350</v>
      </c>
      <c r="G148" s="9" t="s">
        <v>93</v>
      </c>
      <c r="H148" s="4" t="s">
        <v>690</v>
      </c>
      <c r="I148" s="1">
        <f>SUM(K148:TB148)</f>
        <v>2</v>
      </c>
      <c r="J148" s="12">
        <f>Tabuľka4[[#This Row],[Stĺpec9]]</f>
        <v>2</v>
      </c>
      <c r="K148" s="97">
        <f>Juniori!K40</f>
        <v>0</v>
      </c>
      <c r="L148" s="97">
        <f>Juniori!L40</f>
        <v>0</v>
      </c>
      <c r="M148" s="97">
        <f>Juniori!M40</f>
        <v>0</v>
      </c>
      <c r="N148" s="97">
        <f>Juniori!N40</f>
        <v>0</v>
      </c>
      <c r="O148" s="97">
        <f>Juniori!O40</f>
        <v>0</v>
      </c>
      <c r="P148" s="97">
        <f>Juniori!P40</f>
        <v>0</v>
      </c>
      <c r="Q148" s="97">
        <f>Juniori!Q40</f>
        <v>0</v>
      </c>
      <c r="R148" s="97">
        <f>Juniori!R40</f>
        <v>0</v>
      </c>
      <c r="S148" s="97">
        <f>Juniori!S40</f>
        <v>0</v>
      </c>
      <c r="T148" s="97">
        <f>Juniori!T40</f>
        <v>0</v>
      </c>
      <c r="U148" s="97">
        <f>Juniori!U40</f>
        <v>0</v>
      </c>
      <c r="V148" s="97">
        <f>Juniori!V40</f>
        <v>0</v>
      </c>
      <c r="W148" s="97">
        <f>Juniori!W40</f>
        <v>0</v>
      </c>
      <c r="X148" s="97">
        <f>Juniori!X40</f>
        <v>0</v>
      </c>
      <c r="Y148" s="97">
        <f>Juniori!Y40</f>
        <v>0</v>
      </c>
      <c r="Z148" s="97">
        <f>Juniori!Z40</f>
        <v>0</v>
      </c>
      <c r="AA148" s="97">
        <f>Juniori!AA40</f>
        <v>0</v>
      </c>
      <c r="AB148" s="97">
        <f>Juniori!AB40</f>
        <v>0</v>
      </c>
      <c r="AC148" s="97">
        <f>Juniori!AC40</f>
        <v>0</v>
      </c>
      <c r="AD148" s="97">
        <f>Juniori!AD40</f>
        <v>0</v>
      </c>
      <c r="AE148" s="97">
        <f>Juniori!AE40</f>
        <v>0</v>
      </c>
      <c r="AF148" s="97">
        <f>Juniori!AF40</f>
        <v>0</v>
      </c>
      <c r="AG148" s="97">
        <f>Juniori!AG40</f>
        <v>0</v>
      </c>
      <c r="AH148" s="97">
        <f>Juniori!AH40</f>
        <v>0</v>
      </c>
      <c r="AI148" s="97">
        <f>Juniori!AI40</f>
        <v>0</v>
      </c>
      <c r="AJ148" s="97">
        <f>Juniori!AJ40</f>
        <v>0</v>
      </c>
      <c r="AK148" s="97">
        <f>Juniori!AK40</f>
        <v>0</v>
      </c>
      <c r="AL148" s="97">
        <f>Juniori!AL40</f>
        <v>0</v>
      </c>
      <c r="AM148" s="97">
        <f>Juniori!AM40</f>
        <v>0</v>
      </c>
      <c r="AN148" s="97">
        <f>Juniori!AN40</f>
        <v>0</v>
      </c>
      <c r="AO148" s="97">
        <f>Juniori!AO40</f>
        <v>0</v>
      </c>
      <c r="AP148" s="97">
        <f>Juniori!AP40</f>
        <v>0</v>
      </c>
      <c r="AQ148" s="97">
        <f>Juniori!AQ40</f>
        <v>0</v>
      </c>
      <c r="AR148" s="97">
        <f>Juniori!AR40</f>
        <v>0</v>
      </c>
      <c r="AS148" s="97">
        <f>Juniori!AS40</f>
        <v>0</v>
      </c>
      <c r="AT148" s="97">
        <f>Juniori!AT40</f>
        <v>0</v>
      </c>
      <c r="AU148" s="97">
        <f>Juniori!AU40</f>
        <v>0</v>
      </c>
      <c r="AV148" s="97">
        <f>Juniori!AV40</f>
        <v>0</v>
      </c>
      <c r="AW148" s="97">
        <f>Juniori!AW40</f>
        <v>0</v>
      </c>
      <c r="AX148" s="97">
        <f>Juniori!AX40</f>
        <v>0</v>
      </c>
      <c r="AY148" s="97">
        <f>Juniori!AY40</f>
        <v>0</v>
      </c>
      <c r="AZ148" s="97">
        <f>Juniori!AZ40</f>
        <v>0</v>
      </c>
      <c r="BA148" s="97">
        <f>Juniori!BA40</f>
        <v>0</v>
      </c>
      <c r="BB148" s="97">
        <f>Juniori!BB40</f>
        <v>0</v>
      </c>
      <c r="BC148" s="97">
        <f>Juniori!BC40</f>
        <v>0</v>
      </c>
      <c r="BD148" s="97">
        <f>Juniori!BD40</f>
        <v>0</v>
      </c>
      <c r="BE148" s="97">
        <f>Juniori!BE40</f>
        <v>0</v>
      </c>
      <c r="BF148" s="97">
        <f>Juniori!BF40</f>
        <v>0</v>
      </c>
      <c r="BG148" s="97">
        <f>Juniori!BG40</f>
        <v>0</v>
      </c>
      <c r="BH148" s="97">
        <f>Juniori!BH40</f>
        <v>0</v>
      </c>
      <c r="BI148" s="97">
        <f>Juniori!BI40</f>
        <v>0</v>
      </c>
      <c r="BJ148" s="97">
        <f>Juniori!BJ40</f>
        <v>0</v>
      </c>
      <c r="BK148" s="97">
        <f>Juniori!BK40</f>
        <v>0</v>
      </c>
      <c r="BL148" s="97">
        <f>Juniori!BL40</f>
        <v>0</v>
      </c>
      <c r="BM148" s="97">
        <f>Juniori!BM40</f>
        <v>0</v>
      </c>
      <c r="BN148" s="97">
        <f>Juniori!BN40</f>
        <v>0</v>
      </c>
      <c r="BO148" s="97">
        <f>Juniori!BO40</f>
        <v>0</v>
      </c>
      <c r="BP148" s="97">
        <f>Juniori!BP40</f>
        <v>0</v>
      </c>
      <c r="BQ148" s="97">
        <f>Juniori!BQ40</f>
        <v>0</v>
      </c>
      <c r="BR148" s="97">
        <f>Juniori!BR40</f>
        <v>0</v>
      </c>
      <c r="BS148" s="97">
        <f>Juniori!BS40</f>
        <v>0</v>
      </c>
      <c r="BT148" s="97">
        <f>Juniori!BT40</f>
        <v>0</v>
      </c>
      <c r="BU148" s="97">
        <f>Juniori!BU40</f>
        <v>0</v>
      </c>
      <c r="BV148" s="97">
        <f>Juniori!BV40</f>
        <v>0</v>
      </c>
      <c r="BW148" s="97">
        <f>Juniori!BW40</f>
        <v>0</v>
      </c>
      <c r="BX148" s="97">
        <f>Juniori!BX40</f>
        <v>0</v>
      </c>
      <c r="BY148" s="97">
        <f>Juniori!BY40</f>
        <v>0</v>
      </c>
      <c r="BZ148" s="97">
        <f>Juniori!BZ40</f>
        <v>0</v>
      </c>
      <c r="CA148" s="97">
        <f>Juniori!CA40</f>
        <v>0</v>
      </c>
      <c r="CB148" s="97">
        <f>Juniori!CB40</f>
        <v>0</v>
      </c>
      <c r="CC148" s="97">
        <f>Juniori!CC40</f>
        <v>0</v>
      </c>
      <c r="CD148" s="97">
        <f>Juniori!CD40</f>
        <v>0</v>
      </c>
      <c r="CE148" s="97">
        <f>Juniori!CE40</f>
        <v>0</v>
      </c>
      <c r="CF148" s="97">
        <f>Juniori!CF40</f>
        <v>0</v>
      </c>
      <c r="CG148" s="97">
        <f>Juniori!CG40</f>
        <v>0</v>
      </c>
      <c r="CH148" s="97">
        <f>Juniori!CH40</f>
        <v>0</v>
      </c>
      <c r="CI148" s="97">
        <f>Juniori!CI40</f>
        <v>0</v>
      </c>
      <c r="CJ148" s="97">
        <f>Juniori!CJ40</f>
        <v>0</v>
      </c>
      <c r="CK148" s="97">
        <f>Juniori!CK40</f>
        <v>0</v>
      </c>
      <c r="CL148" s="97">
        <f>Juniori!CL40</f>
        <v>0</v>
      </c>
      <c r="CM148" s="97">
        <f>Juniori!CM40</f>
        <v>0</v>
      </c>
      <c r="CN148" s="97">
        <f>Juniori!CN40</f>
        <v>0</v>
      </c>
      <c r="CO148" s="97">
        <f>Juniori!CO40</f>
        <v>0</v>
      </c>
      <c r="CP148" s="97">
        <f>Juniori!CP40</f>
        <v>0</v>
      </c>
      <c r="CQ148" s="97">
        <f>Juniori!CQ40</f>
        <v>0</v>
      </c>
      <c r="CR148" s="97">
        <f>Juniori!CR40</f>
        <v>0</v>
      </c>
      <c r="CS148" s="97">
        <f>Juniori!CS40</f>
        <v>0</v>
      </c>
      <c r="CT148" s="97">
        <f>Juniori!CT40</f>
        <v>0</v>
      </c>
      <c r="CU148" s="97">
        <f>Juniori!CU40</f>
        <v>0</v>
      </c>
      <c r="CV148" s="97">
        <f>Juniori!CV40</f>
        <v>0</v>
      </c>
      <c r="CW148" s="97">
        <f>Juniori!CW40</f>
        <v>0</v>
      </c>
      <c r="CX148" s="97">
        <f>Juniori!CX40</f>
        <v>0</v>
      </c>
      <c r="CY148" s="97">
        <f>Juniori!CY40</f>
        <v>0</v>
      </c>
      <c r="CZ148" s="97">
        <f>Juniori!CZ40</f>
        <v>0</v>
      </c>
      <c r="DA148" s="97">
        <f>Juniori!DA40</f>
        <v>0</v>
      </c>
      <c r="DB148" s="97">
        <f>Juniori!DB40</f>
        <v>0</v>
      </c>
      <c r="DC148" s="97">
        <f>Juniori!DC40</f>
        <v>0</v>
      </c>
      <c r="DD148" s="97">
        <f>Juniori!DD40</f>
        <v>0</v>
      </c>
      <c r="DE148" s="97">
        <f>Juniori!DE40</f>
        <v>0</v>
      </c>
      <c r="DF148" s="97">
        <f>Juniori!DF40</f>
        <v>0</v>
      </c>
      <c r="DG148" s="97">
        <f>Juniori!DG40</f>
        <v>0</v>
      </c>
      <c r="DH148" s="97">
        <f>Juniori!DH40</f>
        <v>0</v>
      </c>
      <c r="DI148" s="97">
        <f>Juniori!DI40</f>
        <v>0</v>
      </c>
      <c r="DJ148" s="97">
        <f>Juniori!DJ40</f>
        <v>0</v>
      </c>
      <c r="DK148" s="97">
        <f>Juniori!DK40</f>
        <v>0</v>
      </c>
      <c r="DL148" s="97">
        <f>Juniori!DL40</f>
        <v>0</v>
      </c>
      <c r="DM148" s="97">
        <f>Juniori!DM40</f>
        <v>0</v>
      </c>
      <c r="DN148" s="97">
        <f>Juniori!DN40</f>
        <v>0</v>
      </c>
      <c r="DO148" s="97">
        <f>Juniori!DO40</f>
        <v>0</v>
      </c>
      <c r="DP148" s="97">
        <f>Juniori!DP40</f>
        <v>0</v>
      </c>
      <c r="DQ148" s="97">
        <f>Juniori!DQ40</f>
        <v>0</v>
      </c>
      <c r="DR148" s="97">
        <f>Juniori!DR40</f>
        <v>0</v>
      </c>
      <c r="DS148" s="97">
        <f>Juniori!DS40</f>
        <v>0</v>
      </c>
      <c r="DT148" s="97">
        <f>Juniori!DT40</f>
        <v>0</v>
      </c>
      <c r="DU148" s="97">
        <f>Juniori!DU40</f>
        <v>0</v>
      </c>
      <c r="DV148" s="97">
        <f>Juniori!DV40</f>
        <v>0</v>
      </c>
      <c r="DW148" s="97">
        <f>Juniori!DW40</f>
        <v>0</v>
      </c>
      <c r="DX148" s="97">
        <f>Juniori!DX40</f>
        <v>0</v>
      </c>
      <c r="DY148" s="97">
        <f>Juniori!DY40</f>
        <v>0</v>
      </c>
      <c r="DZ148" s="97">
        <f>Juniori!DZ40</f>
        <v>0</v>
      </c>
      <c r="EA148" s="97">
        <f>Juniori!EA40</f>
        <v>0</v>
      </c>
      <c r="EB148" s="97">
        <f>Juniori!EB40</f>
        <v>0</v>
      </c>
      <c r="EC148" s="97">
        <f>Juniori!EC40</f>
        <v>0</v>
      </c>
      <c r="ED148" s="97">
        <f>Juniori!ED40</f>
        <v>0</v>
      </c>
      <c r="EE148" s="97">
        <f>Juniori!EE40</f>
        <v>0</v>
      </c>
      <c r="EF148" s="97">
        <f>Juniori!EF40</f>
        <v>0</v>
      </c>
      <c r="EG148" s="97">
        <f>Juniori!EG40</f>
        <v>0</v>
      </c>
      <c r="EH148" s="97">
        <f>Juniori!EH40</f>
        <v>0</v>
      </c>
      <c r="EI148" s="97">
        <f>Juniori!EI40</f>
        <v>0</v>
      </c>
      <c r="EJ148" s="97">
        <f>Juniori!EJ40</f>
        <v>0</v>
      </c>
      <c r="EK148" s="97">
        <f>Juniori!EK40</f>
        <v>0</v>
      </c>
      <c r="EL148" s="97">
        <f>Juniori!EL40</f>
        <v>0</v>
      </c>
      <c r="EM148" s="97">
        <f>Juniori!EM40</f>
        <v>0</v>
      </c>
      <c r="EN148" s="97">
        <f>Juniori!EN40</f>
        <v>0</v>
      </c>
      <c r="EO148" s="97">
        <f>Juniori!EO40</f>
        <v>0</v>
      </c>
      <c r="EP148" s="97">
        <f>Juniori!EP40</f>
        <v>0</v>
      </c>
      <c r="EQ148" s="97">
        <f>Juniori!EQ40</f>
        <v>0</v>
      </c>
      <c r="ER148" s="97">
        <f>Juniori!ER40</f>
        <v>0</v>
      </c>
      <c r="ES148" s="97">
        <f>Juniori!ES40</f>
        <v>0</v>
      </c>
      <c r="ET148" s="97">
        <f>Juniori!ET40</f>
        <v>0</v>
      </c>
      <c r="EU148" s="97">
        <f>Juniori!EU40</f>
        <v>0</v>
      </c>
      <c r="EV148" s="97">
        <f>Juniori!EV40</f>
        <v>0</v>
      </c>
      <c r="EW148" s="97">
        <f>Juniori!EW40</f>
        <v>0</v>
      </c>
      <c r="EX148" s="97">
        <f>Juniori!EX40</f>
        <v>0</v>
      </c>
      <c r="EY148" s="97">
        <f>Juniori!EY40</f>
        <v>0</v>
      </c>
      <c r="EZ148" s="97">
        <f>Juniori!EZ40</f>
        <v>0</v>
      </c>
      <c r="FA148" s="97">
        <f>Juniori!FA40</f>
        <v>0</v>
      </c>
      <c r="FB148" s="97">
        <f>Juniori!FB40</f>
        <v>0</v>
      </c>
      <c r="FC148" s="97">
        <f>Juniori!FC40</f>
        <v>0</v>
      </c>
      <c r="FD148" s="97">
        <f>Juniori!FD40</f>
        <v>0</v>
      </c>
      <c r="FE148" s="97">
        <f>Juniori!FE40</f>
        <v>0</v>
      </c>
      <c r="FF148" s="97">
        <f>Juniori!FF40</f>
        <v>0</v>
      </c>
      <c r="FG148" s="97">
        <f>Juniori!FG40</f>
        <v>0</v>
      </c>
      <c r="FH148" s="97">
        <f>Juniori!FH40</f>
        <v>0</v>
      </c>
      <c r="FI148" s="97">
        <f>Juniori!FI40</f>
        <v>0</v>
      </c>
      <c r="FJ148" s="97">
        <f>Juniori!FJ40</f>
        <v>0</v>
      </c>
      <c r="FK148" s="97">
        <f>Juniori!FK40</f>
        <v>0</v>
      </c>
      <c r="FL148" s="97">
        <f>Juniori!FL40</f>
        <v>0</v>
      </c>
      <c r="FM148" s="97">
        <f>Juniori!FM40</f>
        <v>0</v>
      </c>
      <c r="FN148" s="97">
        <f>Juniori!FN40</f>
        <v>0</v>
      </c>
      <c r="FO148" s="97">
        <f>Juniori!FO40</f>
        <v>0</v>
      </c>
      <c r="FP148" s="97">
        <f>Juniori!FP40</f>
        <v>0</v>
      </c>
      <c r="FQ148" s="97">
        <f>Juniori!FQ40</f>
        <v>0</v>
      </c>
      <c r="FR148" s="97">
        <f>Juniori!FR40</f>
        <v>0</v>
      </c>
      <c r="FS148" s="97">
        <f>Juniori!FS40</f>
        <v>0</v>
      </c>
      <c r="FT148" s="97">
        <f>Juniori!FT40</f>
        <v>0</v>
      </c>
      <c r="FU148" s="97">
        <f>Juniori!FU40</f>
        <v>0</v>
      </c>
      <c r="FV148" s="97">
        <f>Juniori!FV40</f>
        <v>0</v>
      </c>
      <c r="FW148" s="97">
        <f>Juniori!FW40</f>
        <v>2</v>
      </c>
      <c r="FX148" s="97" t="str">
        <f>Juniori!FX40</f>
        <v>o</v>
      </c>
      <c r="FY148" s="97">
        <f>Juniori!FY40</f>
        <v>0</v>
      </c>
      <c r="FZ148" s="97">
        <f>Juniori!FZ40</f>
        <v>0</v>
      </c>
      <c r="GA148" s="97">
        <f>Juniori!GA40</f>
        <v>0</v>
      </c>
      <c r="GB148" s="97">
        <f>Juniori!GB40</f>
        <v>0</v>
      </c>
      <c r="GC148" s="97">
        <f>Juniori!GC40</f>
        <v>0</v>
      </c>
      <c r="GD148" s="97">
        <f>Juniori!GD40</f>
        <v>0</v>
      </c>
      <c r="GE148" s="97">
        <f>Juniori!GE40</f>
        <v>0</v>
      </c>
      <c r="GF148" s="97">
        <f>Juniori!GF40</f>
        <v>0</v>
      </c>
      <c r="GG148" s="97">
        <f>Juniori!GG40</f>
        <v>0</v>
      </c>
      <c r="GH148" s="97">
        <f>Juniori!GH40</f>
        <v>0</v>
      </c>
      <c r="GI148" s="97">
        <f>Juniori!GI40</f>
        <v>0</v>
      </c>
      <c r="GJ148" s="97">
        <f>Juniori!GJ40</f>
        <v>0</v>
      </c>
      <c r="GK148" s="97">
        <f>Juniori!GK40</f>
        <v>0</v>
      </c>
      <c r="GL148" s="97">
        <f>Juniori!GL40</f>
        <v>0</v>
      </c>
      <c r="GM148" s="97">
        <f>Juniori!GM40</f>
        <v>0</v>
      </c>
      <c r="GN148" s="97">
        <f>Juniori!GN40</f>
        <v>0</v>
      </c>
      <c r="GO148" s="97">
        <f>Juniori!GO40</f>
        <v>0</v>
      </c>
      <c r="GP148" s="97">
        <f>Juniori!GP40</f>
        <v>0</v>
      </c>
      <c r="GQ148" s="97">
        <f>Juniori!GQ40</f>
        <v>0</v>
      </c>
      <c r="GR148" s="97">
        <f>Juniori!GR40</f>
        <v>0</v>
      </c>
      <c r="GS148" s="97">
        <f>Juniori!GS40</f>
        <v>0</v>
      </c>
      <c r="GT148" s="97">
        <f>Juniori!GT40</f>
        <v>0</v>
      </c>
      <c r="GU148" s="97">
        <f>Juniori!GU40</f>
        <v>0</v>
      </c>
      <c r="GV148" s="97">
        <f>Juniori!GV40</f>
        <v>0</v>
      </c>
      <c r="GW148" s="97">
        <f>Juniori!GW40</f>
        <v>0</v>
      </c>
      <c r="GX148" s="97">
        <f>Juniori!GX40</f>
        <v>0</v>
      </c>
      <c r="GY148" s="97">
        <f>Juniori!GY40</f>
        <v>0</v>
      </c>
      <c r="GZ148" s="97">
        <f>Juniori!GZ40</f>
        <v>0</v>
      </c>
      <c r="HA148" s="97">
        <f>Juniori!HA40</f>
        <v>0</v>
      </c>
      <c r="HB148" s="97">
        <f>Juniori!HB40</f>
        <v>0</v>
      </c>
      <c r="HC148" s="97">
        <f>Juniori!HC40</f>
        <v>0</v>
      </c>
      <c r="HD148" s="97">
        <f>Juniori!HD40</f>
        <v>0</v>
      </c>
      <c r="HE148" s="97">
        <f>Juniori!HE40</f>
        <v>0</v>
      </c>
      <c r="HF148" s="97">
        <f>Juniori!HF40</f>
        <v>0</v>
      </c>
      <c r="HG148" s="97">
        <f>Juniori!HG40</f>
        <v>0</v>
      </c>
      <c r="HH148" s="97">
        <f>Juniori!HH40</f>
        <v>0</v>
      </c>
      <c r="HI148" s="97">
        <f>Juniori!HI40</f>
        <v>0</v>
      </c>
      <c r="HJ148" s="97">
        <f>Juniori!HJ40</f>
        <v>0</v>
      </c>
      <c r="HK148" s="97">
        <f>Juniori!HK40</f>
        <v>0</v>
      </c>
      <c r="HL148" s="97">
        <f>Juniori!HL40</f>
        <v>0</v>
      </c>
      <c r="HM148" s="97">
        <f>Juniori!HM40</f>
        <v>0</v>
      </c>
      <c r="HN148" s="97">
        <f>Juniori!HN40</f>
        <v>0</v>
      </c>
      <c r="HO148" s="97">
        <f>Juniori!HO40</f>
        <v>0</v>
      </c>
      <c r="HP148" s="97">
        <f>Juniori!HP40</f>
        <v>0</v>
      </c>
      <c r="HQ148" s="97">
        <f>Juniori!HQ40</f>
        <v>0</v>
      </c>
      <c r="HR148" s="97">
        <f>Juniori!HR40</f>
        <v>0</v>
      </c>
      <c r="HS148" s="97">
        <f>Juniori!HS40</f>
        <v>0</v>
      </c>
      <c r="HT148" s="97">
        <f>Juniori!HT40</f>
        <v>0</v>
      </c>
      <c r="HU148" s="97">
        <f>Juniori!HU40</f>
        <v>0</v>
      </c>
      <c r="HV148" s="97">
        <f>Juniori!HV40</f>
        <v>0</v>
      </c>
      <c r="HW148" s="97">
        <f>Juniori!HW40</f>
        <v>0</v>
      </c>
      <c r="HX148" s="97">
        <f>Juniori!HX40</f>
        <v>0</v>
      </c>
      <c r="HY148" s="97">
        <f>Juniori!HY40</f>
        <v>0</v>
      </c>
      <c r="HZ148" s="97">
        <f>Juniori!HZ40</f>
        <v>0</v>
      </c>
      <c r="IA148" s="97">
        <f>Juniori!IA40</f>
        <v>0</v>
      </c>
      <c r="IB148" s="97">
        <f>Juniori!IB40</f>
        <v>0</v>
      </c>
      <c r="IC148" s="97">
        <f>Juniori!IC40</f>
        <v>0</v>
      </c>
      <c r="ID148" s="97">
        <f>Juniori!ID40</f>
        <v>0</v>
      </c>
      <c r="IE148" s="97">
        <f>Juniori!IE40</f>
        <v>0</v>
      </c>
      <c r="IF148" s="97">
        <f>Juniori!IF40</f>
        <v>0</v>
      </c>
      <c r="IG148" s="97">
        <f>Juniori!IG40</f>
        <v>0</v>
      </c>
      <c r="IH148" s="97">
        <f>Juniori!IH40</f>
        <v>0</v>
      </c>
      <c r="II148" s="97">
        <f>Juniori!II40</f>
        <v>0</v>
      </c>
      <c r="IJ148" s="97">
        <f>Juniori!IJ40</f>
        <v>0</v>
      </c>
      <c r="IK148" s="97">
        <f>Juniori!IK40</f>
        <v>0</v>
      </c>
      <c r="IL148" s="97">
        <f>Juniori!IL40</f>
        <v>0</v>
      </c>
      <c r="IM148" s="97">
        <f>Juniori!IM40</f>
        <v>0</v>
      </c>
      <c r="IN148" s="97">
        <f>Juniori!IN40</f>
        <v>0</v>
      </c>
      <c r="IO148" s="97">
        <f>Juniori!IO40</f>
        <v>0</v>
      </c>
      <c r="IP148" s="97">
        <f>Juniori!IP40</f>
        <v>0</v>
      </c>
      <c r="IQ148" s="97">
        <f>Juniori!IQ40</f>
        <v>0</v>
      </c>
      <c r="IR148" s="97">
        <f>Juniori!IR40</f>
        <v>0</v>
      </c>
      <c r="IS148" s="97">
        <f>Juniori!IS40</f>
        <v>0</v>
      </c>
      <c r="IT148" s="97">
        <f>Juniori!IT40</f>
        <v>0</v>
      </c>
      <c r="IU148" s="97">
        <f>Juniori!IU40</f>
        <v>0</v>
      </c>
      <c r="IV148" s="97">
        <f>Juniori!IV40</f>
        <v>0</v>
      </c>
      <c r="IW148" s="97">
        <f>Juniori!IW40</f>
        <v>0</v>
      </c>
      <c r="IX148" s="97">
        <f>Juniori!IX40</f>
        <v>0</v>
      </c>
      <c r="IY148" s="97">
        <f>Juniori!IY40</f>
        <v>0</v>
      </c>
      <c r="IZ148" s="97">
        <f>Juniori!IZ40</f>
        <v>0</v>
      </c>
      <c r="JA148" s="97">
        <f>Juniori!JA40</f>
        <v>0</v>
      </c>
      <c r="JB148" s="97">
        <f>Juniori!JB40</f>
        <v>0</v>
      </c>
      <c r="JC148" s="97">
        <f>Juniori!JC40</f>
        <v>0</v>
      </c>
      <c r="JD148" s="97">
        <f>Juniori!JD40</f>
        <v>0</v>
      </c>
      <c r="JE148" s="97">
        <f>Juniori!JE40</f>
        <v>0</v>
      </c>
      <c r="JF148" s="97">
        <f>Juniori!JF40</f>
        <v>0</v>
      </c>
      <c r="JG148" s="97">
        <f>Juniori!JG40</f>
        <v>0</v>
      </c>
      <c r="JH148" s="97">
        <f>Juniori!JH40</f>
        <v>0</v>
      </c>
      <c r="JI148" s="97">
        <f>Juniori!JI40</f>
        <v>0</v>
      </c>
      <c r="JJ148" s="97">
        <f>Juniori!JJ40</f>
        <v>0</v>
      </c>
      <c r="JK148" s="97">
        <f>Juniori!JK40</f>
        <v>0</v>
      </c>
      <c r="JL148" s="97">
        <f>Juniori!JL40</f>
        <v>0</v>
      </c>
      <c r="JM148" s="97">
        <f>Juniori!JM40</f>
        <v>0</v>
      </c>
      <c r="JN148" s="97">
        <f>Juniori!JN40</f>
        <v>0</v>
      </c>
      <c r="JO148" s="97">
        <f>Juniori!JO40</f>
        <v>0</v>
      </c>
      <c r="JP148" s="97">
        <f>Juniori!JP40</f>
        <v>0</v>
      </c>
      <c r="JQ148" s="97">
        <f>Juniori!JQ40</f>
        <v>0</v>
      </c>
      <c r="JR148" s="97">
        <f>Juniori!JR40</f>
        <v>0</v>
      </c>
      <c r="JS148" s="97">
        <f>Juniori!JS40</f>
        <v>0</v>
      </c>
      <c r="JT148" s="97">
        <f>Juniori!JT40</f>
        <v>0</v>
      </c>
      <c r="JU148" s="97">
        <f>Juniori!JU40</f>
        <v>0</v>
      </c>
      <c r="JV148" s="97">
        <f>Juniori!JV40</f>
        <v>0</v>
      </c>
      <c r="JW148" s="97">
        <f>Juniori!JW40</f>
        <v>0</v>
      </c>
      <c r="JX148" s="97">
        <f>Juniori!JX40</f>
        <v>0</v>
      </c>
      <c r="JY148" s="97">
        <f>Juniori!JY40</f>
        <v>0</v>
      </c>
      <c r="JZ148" s="97">
        <f>Juniori!JZ40</f>
        <v>0</v>
      </c>
      <c r="KA148" s="97">
        <f>Juniori!KA40</f>
        <v>0</v>
      </c>
      <c r="KB148" s="97">
        <f>Juniori!KB40</f>
        <v>0</v>
      </c>
      <c r="KC148" s="97">
        <f>Juniori!KC40</f>
        <v>0</v>
      </c>
      <c r="KD148" s="97">
        <f>Juniori!KD40</f>
        <v>0</v>
      </c>
      <c r="KE148" s="97">
        <f>Juniori!KE40</f>
        <v>0</v>
      </c>
      <c r="KF148" s="97">
        <f>Juniori!KF40</f>
        <v>0</v>
      </c>
      <c r="KG148" s="97">
        <f>Juniori!KG40</f>
        <v>0</v>
      </c>
      <c r="KH148" s="97">
        <f>Juniori!KH40</f>
        <v>0</v>
      </c>
      <c r="KI148" s="97">
        <f>Juniori!KI40</f>
        <v>0</v>
      </c>
      <c r="KJ148" s="97">
        <f>Juniori!KJ40</f>
        <v>0</v>
      </c>
      <c r="KK148" s="97">
        <f>Juniori!KK40</f>
        <v>0</v>
      </c>
      <c r="KL148" s="97">
        <f>Juniori!KL40</f>
        <v>0</v>
      </c>
      <c r="KM148" s="97">
        <f>Juniori!KM40</f>
        <v>0</v>
      </c>
      <c r="KN148" s="97">
        <f>Juniori!KN40</f>
        <v>0</v>
      </c>
      <c r="KO148" s="97">
        <f>Juniori!KO40</f>
        <v>0</v>
      </c>
      <c r="KP148" s="97">
        <f>Juniori!KP40</f>
        <v>0</v>
      </c>
      <c r="KQ148" s="97">
        <f>Juniori!KQ40</f>
        <v>0</v>
      </c>
      <c r="KR148" s="97">
        <f>Juniori!KR40</f>
        <v>0</v>
      </c>
      <c r="KS148" s="97">
        <f>Juniori!KS40</f>
        <v>0</v>
      </c>
      <c r="KT148" s="97">
        <f>Juniori!KT40</f>
        <v>0</v>
      </c>
      <c r="KU148" s="97">
        <f>Juniori!KU40</f>
        <v>0</v>
      </c>
      <c r="KV148" s="97">
        <f>Juniori!KV40</f>
        <v>0</v>
      </c>
      <c r="KW148" s="97">
        <f>Juniori!KW40</f>
        <v>0</v>
      </c>
      <c r="KX148" s="97">
        <f>Juniori!KX40</f>
        <v>0</v>
      </c>
      <c r="KY148" s="97">
        <f>Juniori!KY40</f>
        <v>0</v>
      </c>
      <c r="KZ148" s="97">
        <f>Juniori!KZ40</f>
        <v>0</v>
      </c>
      <c r="LA148" s="97">
        <f>Juniori!LA40</f>
        <v>0</v>
      </c>
      <c r="LB148" s="97">
        <f>Juniori!LB40</f>
        <v>0</v>
      </c>
      <c r="LC148" s="97">
        <f>Juniori!LC40</f>
        <v>0</v>
      </c>
      <c r="LD148" s="97">
        <f>Juniori!LD40</f>
        <v>0</v>
      </c>
      <c r="LE148" s="97">
        <f>Juniori!LE40</f>
        <v>0</v>
      </c>
      <c r="LF148" s="97">
        <f>Juniori!LF40</f>
        <v>0</v>
      </c>
      <c r="LG148" s="97">
        <f>Juniori!LG40</f>
        <v>0</v>
      </c>
      <c r="LH148" s="97">
        <f>Juniori!LH40</f>
        <v>0</v>
      </c>
      <c r="LI148" s="97">
        <f>Juniori!LI40</f>
        <v>0</v>
      </c>
      <c r="LJ148" s="97">
        <f>Juniori!LJ40</f>
        <v>0</v>
      </c>
      <c r="LK148" s="97">
        <f>Juniori!LK40</f>
        <v>0</v>
      </c>
      <c r="LL148" s="97">
        <f>Juniori!LL40</f>
        <v>0</v>
      </c>
      <c r="LM148" s="97">
        <f>Juniori!LM40</f>
        <v>0</v>
      </c>
      <c r="LN148" s="97">
        <f>Juniori!LN40</f>
        <v>0</v>
      </c>
      <c r="LO148" s="97">
        <f>Juniori!LO40</f>
        <v>0</v>
      </c>
      <c r="LP148" s="97">
        <f>Juniori!LP40</f>
        <v>0</v>
      </c>
      <c r="LQ148" s="97">
        <f>Juniori!LQ40</f>
        <v>0</v>
      </c>
      <c r="LR148" s="97">
        <f>Juniori!LR40</f>
        <v>0</v>
      </c>
      <c r="LS148" s="97">
        <f>Juniori!LS40</f>
        <v>0</v>
      </c>
      <c r="LT148" s="97">
        <f>Juniori!LT40</f>
        <v>0</v>
      </c>
      <c r="LU148" s="97">
        <f>Juniori!LU40</f>
        <v>0</v>
      </c>
      <c r="LV148" s="97">
        <f>Juniori!LV40</f>
        <v>0</v>
      </c>
      <c r="LW148" s="97">
        <f>Juniori!LW40</f>
        <v>0</v>
      </c>
      <c r="LX148" s="97">
        <f>Juniori!LX40</f>
        <v>0</v>
      </c>
      <c r="LY148" s="97">
        <f>Juniori!LY40</f>
        <v>0</v>
      </c>
      <c r="LZ148" s="97">
        <f>Juniori!LZ40</f>
        <v>0</v>
      </c>
      <c r="MA148" s="97">
        <f>Juniori!MA40</f>
        <v>0</v>
      </c>
      <c r="MB148" s="97">
        <f>Juniori!MB40</f>
        <v>0</v>
      </c>
      <c r="MC148" s="97">
        <f>Juniori!MC40</f>
        <v>0</v>
      </c>
      <c r="MD148" s="97">
        <f>Juniori!MD40</f>
        <v>0</v>
      </c>
      <c r="ME148" s="97">
        <f>Juniori!ME40</f>
        <v>0</v>
      </c>
      <c r="MF148" s="97">
        <f>Juniori!MF40</f>
        <v>0</v>
      </c>
      <c r="MG148" s="97">
        <f>Juniori!MG40</f>
        <v>0</v>
      </c>
      <c r="MH148" s="97">
        <f>Juniori!MH40</f>
        <v>0</v>
      </c>
      <c r="MI148" s="97">
        <f>Juniori!MI40</f>
        <v>0</v>
      </c>
      <c r="MJ148" s="97">
        <f>Juniori!MJ40</f>
        <v>0</v>
      </c>
      <c r="MK148" s="97">
        <f>Juniori!MK40</f>
        <v>0</v>
      </c>
      <c r="ML148" s="97">
        <f>Juniori!ML40</f>
        <v>0</v>
      </c>
      <c r="MM148" s="97">
        <f>Juniori!MM40</f>
        <v>0</v>
      </c>
      <c r="MN148" s="97">
        <f>Juniori!MN40</f>
        <v>0</v>
      </c>
      <c r="MO148" s="97">
        <f>Juniori!MO40</f>
        <v>0</v>
      </c>
      <c r="MP148" s="97">
        <f>Juniori!MP40</f>
        <v>0</v>
      </c>
      <c r="MQ148" s="97">
        <f>Juniori!MQ40</f>
        <v>0</v>
      </c>
      <c r="MR148" s="97">
        <f>Juniori!MR40</f>
        <v>0</v>
      </c>
      <c r="MS148" s="97">
        <f>Juniori!MS40</f>
        <v>0</v>
      </c>
      <c r="MT148" s="97">
        <f>Juniori!MT40</f>
        <v>0</v>
      </c>
      <c r="MU148" s="97">
        <f>Juniori!MU40</f>
        <v>0</v>
      </c>
      <c r="MV148" s="97">
        <f>Juniori!MV40</f>
        <v>0</v>
      </c>
      <c r="MW148" s="97">
        <f>Juniori!MW40</f>
        <v>0</v>
      </c>
      <c r="MX148" s="97">
        <f>Juniori!MX40</f>
        <v>0</v>
      </c>
      <c r="MY148" s="97">
        <f>Juniori!MY40</f>
        <v>0</v>
      </c>
      <c r="MZ148" s="97">
        <f>Juniori!MZ40</f>
        <v>0</v>
      </c>
      <c r="NA148" s="97">
        <f>Juniori!NA40</f>
        <v>0</v>
      </c>
      <c r="NB148" s="97">
        <f>Juniori!NB40</f>
        <v>0</v>
      </c>
      <c r="NC148" s="97">
        <f>Juniori!NC40</f>
        <v>0</v>
      </c>
      <c r="ND148" s="97">
        <f>Juniori!ND40</f>
        <v>0</v>
      </c>
      <c r="NE148" s="97">
        <f>Juniori!NE40</f>
        <v>0</v>
      </c>
      <c r="NF148" s="97">
        <f>Juniori!NF40</f>
        <v>0</v>
      </c>
      <c r="NG148" s="97">
        <f>Juniori!NG40</f>
        <v>0</v>
      </c>
      <c r="NH148" s="97">
        <f>Juniori!NH40</f>
        <v>0</v>
      </c>
      <c r="NI148" s="97">
        <f>Juniori!NI40</f>
        <v>0</v>
      </c>
      <c r="NJ148" s="97">
        <f>Juniori!NJ40</f>
        <v>0</v>
      </c>
      <c r="NK148" s="97">
        <f>Juniori!NK40</f>
        <v>0</v>
      </c>
      <c r="NL148" s="97">
        <f>Juniori!NL40</f>
        <v>0</v>
      </c>
      <c r="NM148" s="97">
        <f>Juniori!NM40</f>
        <v>0</v>
      </c>
      <c r="NN148" s="97">
        <f>Juniori!NN40</f>
        <v>0</v>
      </c>
      <c r="NO148" s="97">
        <f>Juniori!NO40</f>
        <v>0</v>
      </c>
      <c r="NP148" s="97">
        <f>Juniori!NP40</f>
        <v>0</v>
      </c>
      <c r="NQ148" s="97">
        <f>Juniori!NQ40</f>
        <v>0</v>
      </c>
      <c r="NR148" s="97">
        <f>Juniori!NR40</f>
        <v>0</v>
      </c>
      <c r="NS148" s="97">
        <f>Juniori!NS40</f>
        <v>0</v>
      </c>
      <c r="NT148" s="97">
        <f>Juniori!NT40</f>
        <v>0</v>
      </c>
      <c r="NU148" s="97">
        <f>Juniori!NU40</f>
        <v>0</v>
      </c>
      <c r="NV148" s="97">
        <f>Juniori!NV40</f>
        <v>0</v>
      </c>
      <c r="NW148" s="97">
        <f>Juniori!NW40</f>
        <v>0</v>
      </c>
      <c r="NX148" s="97">
        <f>Juniori!NX40</f>
        <v>0</v>
      </c>
      <c r="NY148" s="97">
        <f>Juniori!NY40</f>
        <v>0</v>
      </c>
      <c r="NZ148" s="97">
        <f>Juniori!NZ40</f>
        <v>0</v>
      </c>
      <c r="OA148" s="97">
        <f>Juniori!OA40</f>
        <v>0</v>
      </c>
      <c r="OB148" s="97">
        <f>Juniori!OB40</f>
        <v>0</v>
      </c>
      <c r="OC148" s="97">
        <f>Juniori!OC40</f>
        <v>0</v>
      </c>
      <c r="OD148" s="97">
        <f>Juniori!OD40</f>
        <v>0</v>
      </c>
      <c r="OE148" s="97">
        <f>Juniori!OE40</f>
        <v>0</v>
      </c>
      <c r="OF148" s="97">
        <f>Juniori!OF40</f>
        <v>0</v>
      </c>
      <c r="OG148" s="97">
        <f>Juniori!OG40</f>
        <v>0</v>
      </c>
      <c r="OH148" s="97">
        <f>Juniori!OH40</f>
        <v>0</v>
      </c>
      <c r="OI148" s="97">
        <f>Juniori!OI40</f>
        <v>0</v>
      </c>
      <c r="OJ148" s="97">
        <f>Juniori!OJ40</f>
        <v>0</v>
      </c>
      <c r="OK148" s="97">
        <f>Juniori!OK40</f>
        <v>0</v>
      </c>
      <c r="OL148" s="97">
        <f>Juniori!OL40</f>
        <v>0</v>
      </c>
      <c r="OM148" s="97">
        <f>Juniori!OM40</f>
        <v>0</v>
      </c>
      <c r="ON148" s="97">
        <f>Juniori!ON40</f>
        <v>0</v>
      </c>
      <c r="OO148" s="97">
        <f>Juniori!OO40</f>
        <v>0</v>
      </c>
      <c r="OP148" s="97">
        <f>Juniori!OP40</f>
        <v>0</v>
      </c>
      <c r="OQ148" s="97">
        <f>Juniori!OQ40</f>
        <v>0</v>
      </c>
      <c r="OR148" s="97">
        <f>Juniori!OR40</f>
        <v>0</v>
      </c>
      <c r="OS148" s="97">
        <f>Juniori!OS40</f>
        <v>0</v>
      </c>
      <c r="OT148" s="97">
        <f>Juniori!OT40</f>
        <v>0</v>
      </c>
      <c r="OU148" s="97">
        <f>Juniori!OU40</f>
        <v>0</v>
      </c>
      <c r="OV148" s="97">
        <f>Juniori!OV40</f>
        <v>0</v>
      </c>
      <c r="OW148" s="97">
        <f>Juniori!OW40</f>
        <v>0</v>
      </c>
      <c r="OX148" s="97">
        <f>Juniori!OX40</f>
        <v>0</v>
      </c>
      <c r="OY148" s="97">
        <f>Juniori!OY40</f>
        <v>0</v>
      </c>
      <c r="OZ148" s="97">
        <f>Juniori!OZ40</f>
        <v>0</v>
      </c>
      <c r="PA148" s="97">
        <f>Juniori!PA40</f>
        <v>0</v>
      </c>
      <c r="PB148" s="97">
        <f>Juniori!PB40</f>
        <v>0</v>
      </c>
      <c r="PC148" s="97">
        <f>Juniori!PC40</f>
        <v>0</v>
      </c>
      <c r="PD148" s="97">
        <f>Juniori!PD40</f>
        <v>0</v>
      </c>
      <c r="PE148" s="97">
        <f>Juniori!PE40</f>
        <v>0</v>
      </c>
      <c r="PF148" s="97">
        <f>Juniori!PF40</f>
        <v>0</v>
      </c>
      <c r="PG148" s="97">
        <f>Juniori!PG40</f>
        <v>0</v>
      </c>
      <c r="PH148" s="97">
        <f>Juniori!PH40</f>
        <v>0</v>
      </c>
      <c r="PI148" s="97">
        <f>Juniori!PI40</f>
        <v>0</v>
      </c>
      <c r="PJ148" s="97">
        <f>Juniori!PJ40</f>
        <v>0</v>
      </c>
      <c r="PK148" s="97">
        <f>Juniori!PK40</f>
        <v>0</v>
      </c>
      <c r="PL148" s="97">
        <f>Juniori!PL40</f>
        <v>0</v>
      </c>
      <c r="PM148" s="97">
        <f>Juniori!PM40</f>
        <v>0</v>
      </c>
      <c r="PN148" s="97">
        <f>Juniori!PN40</f>
        <v>0</v>
      </c>
      <c r="PO148" s="97">
        <f>Juniori!PO40</f>
        <v>0</v>
      </c>
      <c r="PP148" s="97">
        <f>Juniori!PP40</f>
        <v>0</v>
      </c>
      <c r="PQ148" s="97">
        <f>Juniori!PQ40</f>
        <v>0</v>
      </c>
      <c r="PR148" s="97">
        <f>Juniori!PR40</f>
        <v>0</v>
      </c>
      <c r="PS148" s="97">
        <f>Juniori!PS40</f>
        <v>0</v>
      </c>
      <c r="PT148" s="97">
        <f>Juniori!PT40</f>
        <v>0</v>
      </c>
      <c r="PU148" s="97">
        <f>Juniori!PU40</f>
        <v>0</v>
      </c>
      <c r="PV148" s="97">
        <f>Juniori!PV40</f>
        <v>0</v>
      </c>
      <c r="PW148" s="97">
        <f>Juniori!PW40</f>
        <v>0</v>
      </c>
      <c r="PX148" s="97">
        <f>Juniori!PX40</f>
        <v>0</v>
      </c>
      <c r="PY148" s="97">
        <f>Juniori!PY40</f>
        <v>0</v>
      </c>
      <c r="PZ148" s="97">
        <f>Juniori!PZ40</f>
        <v>0</v>
      </c>
      <c r="QA148" s="97">
        <f>Juniori!QA40</f>
        <v>0</v>
      </c>
      <c r="QB148" s="97">
        <f>Juniori!QB40</f>
        <v>0</v>
      </c>
      <c r="QC148" s="97">
        <f>Juniori!QC40</f>
        <v>0</v>
      </c>
      <c r="QD148" s="97">
        <f>Juniori!QD40</f>
        <v>0</v>
      </c>
      <c r="QE148" s="97">
        <f>Juniori!QE40</f>
        <v>0</v>
      </c>
      <c r="QF148" s="97">
        <f>Juniori!QF40</f>
        <v>0</v>
      </c>
      <c r="QG148" s="97">
        <f>Juniori!QG40</f>
        <v>0</v>
      </c>
      <c r="QH148" s="97">
        <f>Juniori!QH40</f>
        <v>0</v>
      </c>
      <c r="QI148" s="97">
        <f>Juniori!QI40</f>
        <v>0</v>
      </c>
      <c r="QJ148" s="97">
        <f>Juniori!QJ40</f>
        <v>0</v>
      </c>
      <c r="QK148" s="97">
        <f>Juniori!QK40</f>
        <v>0</v>
      </c>
      <c r="QL148" s="97">
        <f>Juniori!QL40</f>
        <v>0</v>
      </c>
      <c r="QM148" s="97">
        <f>Juniori!QM40</f>
        <v>0</v>
      </c>
      <c r="QN148" s="97">
        <f>Juniori!QN40</f>
        <v>0</v>
      </c>
      <c r="QO148" s="97">
        <f>Juniori!QO40</f>
        <v>0</v>
      </c>
      <c r="QP148" s="97">
        <f>Juniori!QP40</f>
        <v>0</v>
      </c>
      <c r="QQ148" s="97">
        <f>Juniori!QQ40</f>
        <v>0</v>
      </c>
      <c r="QR148" s="97">
        <f>Juniori!QR40</f>
        <v>0</v>
      </c>
      <c r="QS148" s="97">
        <f>Juniori!QS40</f>
        <v>0</v>
      </c>
      <c r="QT148" s="97">
        <f>Juniori!QT40</f>
        <v>0</v>
      </c>
      <c r="QU148" s="97">
        <f>Juniori!QU40</f>
        <v>0</v>
      </c>
      <c r="QV148" s="97">
        <f>Juniori!QV40</f>
        <v>0</v>
      </c>
      <c r="QW148" s="97">
        <f>Juniori!QW40</f>
        <v>0</v>
      </c>
      <c r="QX148" s="97">
        <f>Juniori!QX40</f>
        <v>0</v>
      </c>
      <c r="QY148" s="97">
        <f>Juniori!QY40</f>
        <v>0</v>
      </c>
      <c r="QZ148" s="97">
        <f>Juniori!QZ40</f>
        <v>0</v>
      </c>
      <c r="RA148" s="97">
        <f>Juniori!RA40</f>
        <v>0</v>
      </c>
      <c r="RB148" s="97">
        <f>Juniori!RB40</f>
        <v>0</v>
      </c>
      <c r="RC148" s="97">
        <f>Juniori!RC40</f>
        <v>0</v>
      </c>
      <c r="RD148" s="97">
        <f>Juniori!RD40</f>
        <v>0</v>
      </c>
      <c r="RE148" s="97">
        <f>Juniori!RE40</f>
        <v>0</v>
      </c>
      <c r="RF148" s="97">
        <f>Juniori!RF40</f>
        <v>0</v>
      </c>
      <c r="RG148" s="97">
        <f>Juniori!RG40</f>
        <v>0</v>
      </c>
      <c r="RH148" s="97">
        <f>Juniori!RH40</f>
        <v>0</v>
      </c>
      <c r="RI148" s="97">
        <f>Juniori!RI40</f>
        <v>0</v>
      </c>
      <c r="RJ148" s="97">
        <f>Juniori!RJ40</f>
        <v>0</v>
      </c>
      <c r="RK148" s="97">
        <f>Juniori!RK40</f>
        <v>0</v>
      </c>
      <c r="RL148" s="97">
        <f>Juniori!RL40</f>
        <v>0</v>
      </c>
      <c r="RM148" s="97">
        <f>Juniori!RM40</f>
        <v>0</v>
      </c>
      <c r="RN148" s="97">
        <f>Juniori!RN40</f>
        <v>0</v>
      </c>
      <c r="RO148" s="97">
        <f>Juniori!RO40</f>
        <v>0</v>
      </c>
      <c r="RP148" s="97">
        <f>Juniori!RP40</f>
        <v>0</v>
      </c>
      <c r="RQ148" s="97">
        <f>Juniori!RQ40</f>
        <v>0</v>
      </c>
      <c r="RR148" s="97">
        <f>Juniori!RR40</f>
        <v>0</v>
      </c>
      <c r="RS148" s="97">
        <f>Juniori!RS40</f>
        <v>0</v>
      </c>
      <c r="RT148" s="97">
        <f>Juniori!RT40</f>
        <v>0</v>
      </c>
      <c r="RU148" s="97">
        <f>Juniori!RU40</f>
        <v>0</v>
      </c>
      <c r="RV148" s="97">
        <f>Juniori!RV40</f>
        <v>0</v>
      </c>
      <c r="RW148" s="97">
        <f>Juniori!RW40</f>
        <v>0</v>
      </c>
      <c r="RX148" s="97">
        <f>Juniori!RX40</f>
        <v>0</v>
      </c>
      <c r="RY148" s="97">
        <f>Juniori!RY40</f>
        <v>0</v>
      </c>
      <c r="RZ148" s="97">
        <f>Juniori!RZ40</f>
        <v>0</v>
      </c>
      <c r="SA148" s="97">
        <f>Juniori!SA40</f>
        <v>0</v>
      </c>
      <c r="SB148" s="97">
        <f>Juniori!SB40</f>
        <v>0</v>
      </c>
      <c r="SC148" s="97">
        <f>Juniori!SC40</f>
        <v>0</v>
      </c>
      <c r="SD148" s="97">
        <f>Juniori!SD40</f>
        <v>0</v>
      </c>
      <c r="SE148" s="97">
        <f>Juniori!SE40</f>
        <v>0</v>
      </c>
      <c r="SF148" s="97">
        <f>Juniori!SF40</f>
        <v>0</v>
      </c>
      <c r="SG148" s="97">
        <f>Juniori!SG40</f>
        <v>0</v>
      </c>
      <c r="SH148" s="97">
        <f>Juniori!SH40</f>
        <v>0</v>
      </c>
      <c r="SI148" s="97">
        <f>Juniori!SI40</f>
        <v>0</v>
      </c>
      <c r="SJ148" s="97">
        <f>Juniori!SJ40</f>
        <v>0</v>
      </c>
      <c r="SK148" s="97">
        <f>Juniori!SK40</f>
        <v>0</v>
      </c>
      <c r="SL148" s="97">
        <f>Juniori!SL40</f>
        <v>0</v>
      </c>
      <c r="SM148" s="97">
        <f>Juniori!SM40</f>
        <v>0</v>
      </c>
      <c r="SN148" s="97">
        <f>Juniori!SN40</f>
        <v>0</v>
      </c>
      <c r="SO148" s="97">
        <f>Juniori!SO40</f>
        <v>0</v>
      </c>
      <c r="SP148" s="97">
        <f>Juniori!SP40</f>
        <v>0</v>
      </c>
      <c r="SQ148" s="97">
        <f>Juniori!SQ40</f>
        <v>0</v>
      </c>
      <c r="SR148" s="97">
        <f>Juniori!SR40</f>
        <v>0</v>
      </c>
      <c r="SS148" s="97">
        <f>Juniori!SS40</f>
        <v>0</v>
      </c>
      <c r="ST148" s="97">
        <f>Juniori!ST40</f>
        <v>0</v>
      </c>
      <c r="SU148" s="97">
        <f>Juniori!SU40</f>
        <v>0</v>
      </c>
      <c r="SV148" s="97">
        <f>Juniori!SV40</f>
        <v>0</v>
      </c>
      <c r="SW148" s="97">
        <f>Juniori!SW40</f>
        <v>0</v>
      </c>
      <c r="SX148" s="97">
        <f>Juniori!SX40</f>
        <v>0</v>
      </c>
      <c r="SY148" s="97">
        <f>Juniori!SY40</f>
        <v>0</v>
      </c>
      <c r="SZ148" s="97">
        <f>Juniori!SZ40</f>
        <v>0</v>
      </c>
      <c r="TA148" s="97">
        <f>Juniori!TA40</f>
        <v>0</v>
      </c>
      <c r="TB148" s="97">
        <f>Juniori!TB40</f>
        <v>0</v>
      </c>
    </row>
    <row r="149" spans="1:522" s="1" customFormat="1" ht="18" customHeight="1" x14ac:dyDescent="0.2">
      <c r="A149" s="12"/>
      <c r="B149" s="11" t="s">
        <v>366</v>
      </c>
      <c r="C149" s="1">
        <v>12749</v>
      </c>
      <c r="E149" s="4" t="s">
        <v>331</v>
      </c>
      <c r="F149" s="1">
        <v>9793</v>
      </c>
      <c r="G149" s="9" t="s">
        <v>98</v>
      </c>
      <c r="H149" s="4" t="s">
        <v>264</v>
      </c>
      <c r="I149" s="1">
        <f t="shared" si="17"/>
        <v>2</v>
      </c>
      <c r="J149" s="12">
        <f>Tabuľka4[[#This Row],[Stĺpec9]]</f>
        <v>2</v>
      </c>
      <c r="K149" s="97">
        <v>1</v>
      </c>
      <c r="L149" s="102" t="s">
        <v>516</v>
      </c>
      <c r="M149" s="97"/>
      <c r="N149" s="97"/>
      <c r="O149" s="97"/>
      <c r="P149" s="97"/>
      <c r="Q149" s="97"/>
      <c r="R149" s="97"/>
      <c r="S149" s="102" t="s">
        <v>516</v>
      </c>
      <c r="T149" s="97">
        <v>1</v>
      </c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  <c r="CF149" s="97"/>
      <c r="CG149" s="97"/>
      <c r="CH149" s="97"/>
      <c r="CI149" s="97"/>
      <c r="CJ149" s="97"/>
      <c r="CK149" s="97"/>
      <c r="CL149" s="97"/>
      <c r="CM149" s="97"/>
      <c r="CN149" s="97"/>
      <c r="CO149" s="97"/>
      <c r="CP149" s="97"/>
      <c r="CQ149" s="97"/>
      <c r="CR149" s="97"/>
      <c r="CS149" s="97"/>
      <c r="CT149" s="97"/>
      <c r="CU149" s="97"/>
      <c r="CV149" s="97"/>
      <c r="CW149" s="97"/>
      <c r="CX149" s="97"/>
      <c r="CY149" s="97"/>
      <c r="CZ149" s="97"/>
      <c r="DA149" s="97"/>
      <c r="DB149" s="97"/>
      <c r="DC149" s="97"/>
      <c r="DD149" s="97"/>
      <c r="DE149" s="97"/>
      <c r="DF149" s="97"/>
      <c r="DG149" s="97"/>
      <c r="DH149" s="97"/>
      <c r="DI149" s="97"/>
      <c r="DJ149" s="97"/>
      <c r="DK149" s="97"/>
      <c r="DL149" s="97"/>
      <c r="DM149" s="97"/>
      <c r="DN149" s="97"/>
      <c r="DO149" s="97"/>
      <c r="DP149" s="97"/>
      <c r="DQ149" s="97"/>
      <c r="DR149" s="97"/>
      <c r="DS149" s="97"/>
      <c r="DT149" s="97"/>
      <c r="DU149" s="97"/>
      <c r="DV149" s="97"/>
      <c r="DW149" s="97"/>
      <c r="DX149" s="97"/>
      <c r="DY149" s="97"/>
      <c r="DZ149" s="97"/>
      <c r="EA149" s="97"/>
      <c r="EB149" s="97"/>
      <c r="EC149" s="97"/>
      <c r="ED149" s="97"/>
      <c r="EE149" s="97"/>
      <c r="EF149" s="97"/>
      <c r="EG149" s="97"/>
      <c r="EH149" s="97"/>
      <c r="EI149" s="97"/>
      <c r="EJ149" s="97"/>
      <c r="EK149" s="97"/>
      <c r="EL149" s="97"/>
      <c r="EM149" s="97"/>
      <c r="EN149" s="97"/>
      <c r="EO149" s="97"/>
      <c r="EP149" s="97"/>
      <c r="EQ149" s="97"/>
      <c r="ER149" s="97"/>
      <c r="ES149" s="97"/>
      <c r="ET149" s="97"/>
      <c r="EU149" s="97"/>
      <c r="EV149" s="97"/>
      <c r="EW149" s="97"/>
      <c r="EX149" s="97"/>
      <c r="EY149" s="97"/>
      <c r="EZ149" s="97"/>
      <c r="FA149" s="97"/>
      <c r="FB149" s="97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97"/>
      <c r="GE149" s="97"/>
      <c r="GF149" s="97"/>
      <c r="GG149" s="97"/>
      <c r="GH149" s="97"/>
      <c r="GI149" s="97"/>
      <c r="GJ149" s="97"/>
      <c r="GK149" s="97"/>
      <c r="GL149" s="97"/>
      <c r="GM149" s="97"/>
      <c r="GN149" s="97"/>
      <c r="GO149" s="97"/>
      <c r="GP149" s="97"/>
      <c r="GQ149" s="97"/>
      <c r="GR149" s="97"/>
      <c r="GS149" s="97"/>
      <c r="GT149" s="97"/>
      <c r="GU149" s="97"/>
      <c r="GV149" s="97"/>
      <c r="GW149" s="97"/>
      <c r="GX149" s="97"/>
      <c r="GY149" s="97"/>
      <c r="GZ149" s="97"/>
      <c r="HA149" s="97"/>
      <c r="HB149" s="97"/>
      <c r="HC149" s="97"/>
      <c r="HD149" s="97"/>
      <c r="HE149" s="97"/>
      <c r="HF149" s="97"/>
      <c r="HG149" s="97"/>
      <c r="HH149" s="97"/>
      <c r="HI149" s="97"/>
      <c r="HJ149" s="97"/>
      <c r="HK149" s="97"/>
      <c r="HL149" s="97"/>
      <c r="HM149" s="97"/>
      <c r="HN149" s="97"/>
      <c r="HO149" s="97"/>
      <c r="HP149" s="97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  <c r="IN149" s="97"/>
      <c r="IO149" s="97"/>
      <c r="IP149" s="97"/>
      <c r="IQ149" s="97"/>
      <c r="IR149" s="97"/>
      <c r="IS149" s="97"/>
      <c r="IT149" s="97"/>
      <c r="IU149" s="97"/>
      <c r="IV149" s="97"/>
      <c r="IW149" s="97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  <c r="JK149" s="102"/>
      <c r="JL149" s="97"/>
      <c r="JM149" s="97"/>
      <c r="JN149" s="97"/>
      <c r="JO149" s="97"/>
      <c r="JP149" s="97"/>
      <c r="JQ149" s="97"/>
      <c r="JR149" s="97"/>
      <c r="JS149" s="97"/>
      <c r="JT149" s="97"/>
      <c r="JU149" s="97"/>
      <c r="JV149" s="97"/>
      <c r="JW149" s="97"/>
      <c r="JX149" s="97"/>
      <c r="JY149" s="97"/>
      <c r="JZ149" s="97"/>
      <c r="KA149" s="97"/>
      <c r="KB149" s="97"/>
      <c r="KC149" s="97"/>
      <c r="KD149" s="97"/>
      <c r="KE149" s="97"/>
      <c r="KF149" s="97"/>
      <c r="KG149" s="97"/>
      <c r="KH149" s="97"/>
      <c r="KI149" s="97"/>
      <c r="KJ149" s="97"/>
      <c r="KK149" s="97"/>
      <c r="KL149" s="97"/>
      <c r="KM149" s="97"/>
      <c r="KN149" s="97"/>
      <c r="KO149" s="97"/>
      <c r="KP149" s="97"/>
      <c r="KQ149" s="97"/>
      <c r="KR149" s="97"/>
      <c r="KS149" s="97"/>
      <c r="KT149" s="97"/>
      <c r="KU149" s="97"/>
      <c r="KV149" s="97"/>
      <c r="KW149" s="97"/>
      <c r="KX149" s="97"/>
      <c r="KY149" s="97"/>
      <c r="KZ149" s="97"/>
      <c r="LA149" s="97"/>
      <c r="LB149" s="97"/>
      <c r="LC149" s="97"/>
      <c r="LD149" s="97"/>
      <c r="LE149" s="97"/>
      <c r="LF149" s="97"/>
      <c r="LG149" s="97"/>
      <c r="LH149" s="97"/>
      <c r="LI149" s="97"/>
      <c r="LJ149" s="97"/>
      <c r="LK149" s="97"/>
      <c r="LL149" s="97"/>
      <c r="LM149" s="97"/>
      <c r="LN149" s="97"/>
      <c r="LO149" s="97"/>
      <c r="LP149" s="97"/>
      <c r="LQ149" s="97"/>
      <c r="LR149" s="97"/>
      <c r="LS149" s="97"/>
      <c r="LT149" s="97"/>
      <c r="LU149" s="97"/>
      <c r="LV149" s="97"/>
      <c r="LW149" s="97"/>
      <c r="LX149" s="97"/>
      <c r="LY149" s="97"/>
      <c r="LZ149" s="97"/>
      <c r="MA149" s="97"/>
      <c r="MB149" s="97"/>
      <c r="MC149" s="97"/>
      <c r="MD149" s="97"/>
      <c r="ME149" s="97"/>
      <c r="MF149" s="97"/>
      <c r="MG149" s="97"/>
      <c r="MH149" s="97"/>
      <c r="MI149" s="97"/>
      <c r="MJ149" s="97"/>
      <c r="MK149" s="97"/>
      <c r="ML149" s="97"/>
      <c r="MM149" s="97"/>
      <c r="MN149" s="97"/>
      <c r="MO149" s="97"/>
      <c r="MP149" s="97"/>
      <c r="MQ149" s="97"/>
      <c r="MR149" s="97"/>
      <c r="MS149" s="97"/>
      <c r="MT149" s="97"/>
      <c r="MU149" s="97"/>
      <c r="MV149" s="97"/>
      <c r="MW149" s="97"/>
      <c r="MX149" s="97"/>
      <c r="MY149" s="97"/>
      <c r="MZ149" s="97"/>
      <c r="NA149" s="97"/>
      <c r="NB149" s="97"/>
      <c r="NC149" s="97"/>
      <c r="ND149" s="97"/>
      <c r="NE149" s="97"/>
      <c r="NF149" s="97"/>
      <c r="NG149" s="97"/>
      <c r="NH149" s="97"/>
      <c r="NI149" s="97"/>
      <c r="NJ149" s="97"/>
      <c r="NK149" s="97"/>
      <c r="NL149" s="97"/>
      <c r="NM149" s="97"/>
      <c r="NN149" s="97"/>
      <c r="NO149" s="97"/>
      <c r="NP149" s="97"/>
      <c r="NQ149" s="97"/>
      <c r="NR149" s="97"/>
      <c r="NS149" s="97"/>
      <c r="NT149" s="97"/>
      <c r="NU149" s="97"/>
      <c r="NV149" s="97"/>
      <c r="NW149" s="97"/>
      <c r="NX149" s="97"/>
      <c r="NY149" s="97"/>
      <c r="NZ149" s="97"/>
      <c r="OA149" s="97"/>
      <c r="OB149" s="97"/>
      <c r="OC149" s="97"/>
      <c r="OD149" s="97"/>
      <c r="OE149" s="97"/>
      <c r="OF149" s="97"/>
      <c r="OG149" s="97"/>
      <c r="OH149" s="97"/>
      <c r="OI149" s="97"/>
      <c r="OJ149" s="97"/>
      <c r="OK149" s="97"/>
      <c r="OL149" s="97"/>
      <c r="OM149" s="97"/>
      <c r="ON149" s="97"/>
      <c r="OO149" s="97"/>
      <c r="OP149" s="97"/>
      <c r="OQ149" s="97"/>
      <c r="OR149" s="97"/>
      <c r="OS149" s="97"/>
      <c r="OT149" s="97"/>
      <c r="OU149" s="97"/>
      <c r="OV149" s="97"/>
      <c r="OW149" s="97"/>
      <c r="OX149" s="97"/>
      <c r="OY149" s="97"/>
      <c r="OZ149" s="97"/>
      <c r="PA149" s="97"/>
      <c r="PB149" s="97"/>
      <c r="PC149" s="97"/>
      <c r="PD149" s="97"/>
      <c r="PE149" s="97"/>
      <c r="PF149" s="97"/>
      <c r="PG149" s="97"/>
      <c r="PH149" s="97"/>
      <c r="PI149" s="97"/>
      <c r="PJ149" s="97"/>
      <c r="PK149" s="97"/>
      <c r="PL149" s="97"/>
      <c r="PM149" s="97"/>
      <c r="PN149" s="97"/>
      <c r="PO149" s="97"/>
      <c r="PP149" s="97"/>
      <c r="PQ149" s="97"/>
      <c r="PR149" s="97"/>
      <c r="PS149" s="97"/>
      <c r="PT149" s="97"/>
      <c r="PU149" s="97"/>
      <c r="PV149" s="97"/>
      <c r="PW149" s="97"/>
      <c r="PX149" s="97"/>
      <c r="PY149" s="97"/>
      <c r="PZ149" s="97"/>
      <c r="QA149" s="97"/>
      <c r="QB149" s="97"/>
      <c r="QC149" s="97"/>
      <c r="QD149" s="97"/>
      <c r="QE149" s="97"/>
      <c r="QF149" s="97"/>
      <c r="QG149" s="97"/>
      <c r="QH149" s="97"/>
      <c r="QI149" s="97"/>
      <c r="QJ149" s="97"/>
      <c r="QK149" s="97"/>
      <c r="QL149" s="97"/>
      <c r="QM149" s="97"/>
      <c r="QN149" s="97"/>
      <c r="QO149" s="97"/>
      <c r="QP149" s="97"/>
      <c r="QQ149" s="97"/>
      <c r="QR149" s="97"/>
      <c r="QS149" s="97"/>
      <c r="QT149" s="97"/>
      <c r="QU149" s="97"/>
      <c r="QV149" s="97"/>
      <c r="QW149" s="97"/>
      <c r="QX149" s="97"/>
      <c r="QY149" s="97"/>
      <c r="QZ149" s="97"/>
      <c r="RA149" s="97"/>
      <c r="RB149" s="97"/>
      <c r="RC149" s="97"/>
      <c r="RD149" s="97"/>
      <c r="RE149" s="97"/>
      <c r="RF149" s="97"/>
      <c r="RG149" s="97"/>
      <c r="RH149" s="97"/>
      <c r="RI149" s="97"/>
      <c r="RJ149" s="97"/>
      <c r="RK149" s="97"/>
      <c r="RL149" s="97"/>
      <c r="RM149" s="97"/>
      <c r="RN149" s="97"/>
      <c r="RO149" s="97"/>
      <c r="RP149" s="97"/>
      <c r="RQ149" s="97"/>
      <c r="RR149" s="97"/>
      <c r="RS149" s="97"/>
      <c r="RT149" s="97"/>
      <c r="RU149" s="97"/>
      <c r="RV149" s="97"/>
      <c r="RW149" s="97"/>
      <c r="RX149" s="97"/>
      <c r="RY149" s="97"/>
      <c r="RZ149" s="97"/>
      <c r="SA149" s="97"/>
      <c r="SB149" s="97"/>
      <c r="SC149" s="97"/>
      <c r="SD149" s="97"/>
      <c r="SE149" s="97"/>
      <c r="SF149" s="97"/>
      <c r="SG149" s="97"/>
      <c r="SH149" s="97"/>
      <c r="SI149" s="97"/>
      <c r="SJ149" s="97"/>
      <c r="SK149" s="97"/>
      <c r="SL149" s="97"/>
      <c r="SM149" s="97"/>
      <c r="SN149" s="97"/>
      <c r="SO149" s="97"/>
      <c r="SP149" s="97"/>
      <c r="SQ149" s="97"/>
      <c r="SR149" s="97"/>
      <c r="SS149" s="97"/>
      <c r="ST149" s="97"/>
      <c r="SU149" s="97"/>
      <c r="SV149" s="97"/>
      <c r="SW149" s="97"/>
      <c r="SX149" s="97"/>
      <c r="SY149" s="97"/>
      <c r="SZ149" s="97"/>
      <c r="TA149" s="97"/>
      <c r="TB149" s="97"/>
    </row>
    <row r="150" spans="1:522" s="1" customFormat="1" ht="18" customHeight="1" x14ac:dyDescent="0.2">
      <c r="A150" s="12"/>
      <c r="B150" s="11" t="s">
        <v>584</v>
      </c>
      <c r="C150" s="1">
        <v>11822</v>
      </c>
      <c r="E150" s="4" t="s">
        <v>342</v>
      </c>
      <c r="F150" s="1">
        <v>9629</v>
      </c>
      <c r="G150" s="9" t="s">
        <v>93</v>
      </c>
      <c r="H150" s="4" t="s">
        <v>43</v>
      </c>
      <c r="I150" s="1">
        <f>SUM(K150:TB150)</f>
        <v>2</v>
      </c>
      <c r="J150" s="12">
        <f>Tabuľka4[[#This Row],[Stĺpec9]]</f>
        <v>2</v>
      </c>
      <c r="K150" s="97">
        <f>Juniori!K31</f>
        <v>0</v>
      </c>
      <c r="L150" s="97">
        <f>Juniori!L31</f>
        <v>0</v>
      </c>
      <c r="M150" s="97">
        <f>Juniori!M31</f>
        <v>0</v>
      </c>
      <c r="N150" s="97">
        <f>Juniori!N31</f>
        <v>0</v>
      </c>
      <c r="O150" s="97">
        <f>Juniori!O31</f>
        <v>0</v>
      </c>
      <c r="P150" s="97">
        <f>Juniori!P31</f>
        <v>0</v>
      </c>
      <c r="Q150" s="97">
        <f>Juniori!Q31</f>
        <v>0</v>
      </c>
      <c r="R150" s="97">
        <f>Juniori!R31</f>
        <v>0</v>
      </c>
      <c r="S150" s="97">
        <f>Juniori!S31</f>
        <v>0</v>
      </c>
      <c r="T150" s="97">
        <f>Juniori!T31</f>
        <v>0</v>
      </c>
      <c r="U150" s="97">
        <f>Juniori!U31</f>
        <v>0</v>
      </c>
      <c r="V150" s="97">
        <f>Juniori!V31</f>
        <v>0</v>
      </c>
      <c r="W150" s="97">
        <f>Juniori!W31</f>
        <v>0</v>
      </c>
      <c r="X150" s="97">
        <f>Juniori!X31</f>
        <v>0</v>
      </c>
      <c r="Y150" s="97">
        <f>Juniori!Y31</f>
        <v>0</v>
      </c>
      <c r="Z150" s="97">
        <f>Juniori!Z31</f>
        <v>0</v>
      </c>
      <c r="AA150" s="97">
        <f>Juniori!AA31</f>
        <v>0</v>
      </c>
      <c r="AB150" s="97">
        <f>Juniori!AB31</f>
        <v>0</v>
      </c>
      <c r="AC150" s="97">
        <f>Juniori!AC31</f>
        <v>0</v>
      </c>
      <c r="AD150" s="97">
        <f>Juniori!AD31</f>
        <v>0</v>
      </c>
      <c r="AE150" s="97">
        <f>Juniori!AE31</f>
        <v>0</v>
      </c>
      <c r="AF150" s="97">
        <f>Juniori!AF31</f>
        <v>0</v>
      </c>
      <c r="AG150" s="97">
        <f>Juniori!AG31</f>
        <v>0</v>
      </c>
      <c r="AH150" s="97">
        <f>Juniori!AH31</f>
        <v>0</v>
      </c>
      <c r="AI150" s="97">
        <f>Juniori!AI31</f>
        <v>0</v>
      </c>
      <c r="AJ150" s="97">
        <f>Juniori!AJ31</f>
        <v>0</v>
      </c>
      <c r="AK150" s="97">
        <f>Juniori!AK31</f>
        <v>0</v>
      </c>
      <c r="AL150" s="97">
        <f>Juniori!AL31</f>
        <v>0</v>
      </c>
      <c r="AM150" s="97">
        <f>Juniori!AM31</f>
        <v>0</v>
      </c>
      <c r="AN150" s="97">
        <f>Juniori!AN31</f>
        <v>0</v>
      </c>
      <c r="AO150" s="97">
        <f>Juniori!AO31</f>
        <v>0</v>
      </c>
      <c r="AP150" s="97">
        <f>Juniori!AP31</f>
        <v>0</v>
      </c>
      <c r="AQ150" s="97">
        <f>Juniori!AQ31</f>
        <v>0</v>
      </c>
      <c r="AR150" s="97">
        <f>Juniori!AR31</f>
        <v>0</v>
      </c>
      <c r="AS150" s="97">
        <f>Juniori!AS31</f>
        <v>0</v>
      </c>
      <c r="AT150" s="97">
        <f>Juniori!AT31</f>
        <v>0</v>
      </c>
      <c r="AU150" s="97">
        <f>Juniori!AU31</f>
        <v>0</v>
      </c>
      <c r="AV150" s="97">
        <f>Juniori!AV31</f>
        <v>0</v>
      </c>
      <c r="AW150" s="97">
        <f>Juniori!AW31</f>
        <v>0</v>
      </c>
      <c r="AX150" s="97">
        <f>Juniori!AX31</f>
        <v>0</v>
      </c>
      <c r="AY150" s="97">
        <f>Juniori!AY31</f>
        <v>0</v>
      </c>
      <c r="AZ150" s="97">
        <f>Juniori!AZ31</f>
        <v>0</v>
      </c>
      <c r="BA150" s="97">
        <f>Juniori!BA31</f>
        <v>0</v>
      </c>
      <c r="BB150" s="97">
        <f>Juniori!BB31</f>
        <v>0</v>
      </c>
      <c r="BC150" s="97">
        <f>Juniori!BC31</f>
        <v>0</v>
      </c>
      <c r="BD150" s="97">
        <f>Juniori!BD31</f>
        <v>0</v>
      </c>
      <c r="BE150" s="97">
        <f>Juniori!BE31</f>
        <v>0</v>
      </c>
      <c r="BF150" s="97">
        <f>Juniori!BF31</f>
        <v>0</v>
      </c>
      <c r="BG150" s="97">
        <f>Juniori!BG31</f>
        <v>0</v>
      </c>
      <c r="BH150" s="97">
        <f>Juniori!BH31</f>
        <v>0</v>
      </c>
      <c r="BI150" s="97">
        <f>Juniori!BI31</f>
        <v>0</v>
      </c>
      <c r="BJ150" s="97">
        <f>Juniori!BJ31</f>
        <v>0</v>
      </c>
      <c r="BK150" s="97">
        <f>Juniori!BK31</f>
        <v>0</v>
      </c>
      <c r="BL150" s="97">
        <f>Juniori!BL31</f>
        <v>0</v>
      </c>
      <c r="BM150" s="97">
        <f>Juniori!BM31</f>
        <v>0</v>
      </c>
      <c r="BN150" s="97">
        <f>Juniori!BN31</f>
        <v>0</v>
      </c>
      <c r="BO150" s="97">
        <f>Juniori!BO31</f>
        <v>0</v>
      </c>
      <c r="BP150" s="97">
        <f>Juniori!BP31</f>
        <v>0</v>
      </c>
      <c r="BQ150" s="97">
        <f>Juniori!BQ31</f>
        <v>0</v>
      </c>
      <c r="BR150" s="97">
        <f>Juniori!BR31</f>
        <v>0</v>
      </c>
      <c r="BS150" s="97">
        <f>Juniori!BS31</f>
        <v>0</v>
      </c>
      <c r="BT150" s="97">
        <f>Juniori!BT31</f>
        <v>0</v>
      </c>
      <c r="BU150" s="97">
        <f>Juniori!BU31</f>
        <v>0</v>
      </c>
      <c r="BV150" s="97">
        <f>Juniori!BV31</f>
        <v>0</v>
      </c>
      <c r="BW150" s="97">
        <f>Juniori!BW31</f>
        <v>0</v>
      </c>
      <c r="BX150" s="97">
        <f>Juniori!BX31</f>
        <v>0</v>
      </c>
      <c r="BY150" s="97">
        <f>Juniori!BY31</f>
        <v>0</v>
      </c>
      <c r="BZ150" s="97">
        <f>Juniori!BZ31</f>
        <v>0</v>
      </c>
      <c r="CA150" s="97">
        <f>Juniori!CA31</f>
        <v>0</v>
      </c>
      <c r="CB150" s="97">
        <f>Juniori!CB31</f>
        <v>0</v>
      </c>
      <c r="CC150" s="97">
        <f>Juniori!CC31</f>
        <v>0</v>
      </c>
      <c r="CD150" s="97">
        <f>Juniori!CD31</f>
        <v>0</v>
      </c>
      <c r="CE150" s="97">
        <f>Juniori!CE31</f>
        <v>0</v>
      </c>
      <c r="CF150" s="97">
        <f>Juniori!CF31</f>
        <v>0</v>
      </c>
      <c r="CG150" s="97">
        <f>Juniori!CG31</f>
        <v>0</v>
      </c>
      <c r="CH150" s="97">
        <f>Juniori!CH31</f>
        <v>0</v>
      </c>
      <c r="CI150" s="97">
        <f>Juniori!CI31</f>
        <v>0</v>
      </c>
      <c r="CJ150" s="97">
        <f>Juniori!CJ31</f>
        <v>0</v>
      </c>
      <c r="CK150" s="97">
        <f>Juniori!CK31</f>
        <v>0</v>
      </c>
      <c r="CL150" s="97">
        <f>Juniori!CL31</f>
        <v>0</v>
      </c>
      <c r="CM150" s="97">
        <f>Juniori!CM31</f>
        <v>0</v>
      </c>
      <c r="CN150" s="97">
        <f>Juniori!CN31</f>
        <v>0</v>
      </c>
      <c r="CO150" s="97">
        <f>Juniori!CO31</f>
        <v>0</v>
      </c>
      <c r="CP150" s="97">
        <f>Juniori!CP31</f>
        <v>0</v>
      </c>
      <c r="CQ150" s="97">
        <f>Juniori!CQ31</f>
        <v>0</v>
      </c>
      <c r="CR150" s="97">
        <f>Juniori!CR31</f>
        <v>0</v>
      </c>
      <c r="CS150" s="97" t="str">
        <f>Juniori!CS31</f>
        <v>o</v>
      </c>
      <c r="CT150" s="97">
        <f>Juniori!CT31</f>
        <v>0</v>
      </c>
      <c r="CU150" s="97">
        <f>Juniori!CU31</f>
        <v>0</v>
      </c>
      <c r="CV150" s="97">
        <f>Juniori!CV31</f>
        <v>0</v>
      </c>
      <c r="CW150" s="97">
        <f>Juniori!CW31</f>
        <v>0</v>
      </c>
      <c r="CX150" s="97">
        <f>Juniori!CX31</f>
        <v>0</v>
      </c>
      <c r="CY150" s="97">
        <f>Juniori!CY31</f>
        <v>0</v>
      </c>
      <c r="CZ150" s="97">
        <f>Juniori!CZ31</f>
        <v>0</v>
      </c>
      <c r="DA150" s="97">
        <f>Juniori!DA31</f>
        <v>0</v>
      </c>
      <c r="DB150" s="97">
        <f>Juniori!DB31</f>
        <v>0</v>
      </c>
      <c r="DC150" s="97">
        <f>Juniori!DC31</f>
        <v>0</v>
      </c>
      <c r="DD150" s="97">
        <f>Juniori!DD31</f>
        <v>0</v>
      </c>
      <c r="DE150" s="97">
        <f>Juniori!DE31</f>
        <v>0</v>
      </c>
      <c r="DF150" s="97">
        <f>Juniori!DF31</f>
        <v>0</v>
      </c>
      <c r="DG150" s="97">
        <f>Juniori!DG31</f>
        <v>0</v>
      </c>
      <c r="DH150" s="97">
        <f>Juniori!DH31</f>
        <v>0</v>
      </c>
      <c r="DI150" s="97">
        <f>Juniori!DI31</f>
        <v>0</v>
      </c>
      <c r="DJ150" s="97">
        <f>Juniori!DJ31</f>
        <v>0</v>
      </c>
      <c r="DK150" s="97">
        <f>Juniori!DK31</f>
        <v>0</v>
      </c>
      <c r="DL150" s="97">
        <f>Juniori!DL31</f>
        <v>0</v>
      </c>
      <c r="DM150" s="97">
        <f>Juniori!DM31</f>
        <v>0</v>
      </c>
      <c r="DN150" s="97">
        <f>Juniori!DN31</f>
        <v>0</v>
      </c>
      <c r="DO150" s="97">
        <f>Juniori!DO31</f>
        <v>0</v>
      </c>
      <c r="DP150" s="97">
        <f>Juniori!DP31</f>
        <v>0</v>
      </c>
      <c r="DQ150" s="97">
        <f>Juniori!DQ31</f>
        <v>0</v>
      </c>
      <c r="DR150" s="97">
        <f>Juniori!DR31</f>
        <v>0</v>
      </c>
      <c r="DS150" s="97">
        <f>Juniori!DS31</f>
        <v>0</v>
      </c>
      <c r="DT150" s="97">
        <f>Juniori!DT31</f>
        <v>0</v>
      </c>
      <c r="DU150" s="97">
        <f>Juniori!DU31</f>
        <v>0</v>
      </c>
      <c r="DV150" s="97">
        <f>Juniori!DV31</f>
        <v>0</v>
      </c>
      <c r="DW150" s="97">
        <f>Juniori!DW31</f>
        <v>0</v>
      </c>
      <c r="DX150" s="97">
        <f>Juniori!DX31</f>
        <v>2</v>
      </c>
      <c r="DY150" s="97">
        <f>Juniori!DY31</f>
        <v>0</v>
      </c>
      <c r="DZ150" s="97">
        <f>Juniori!DZ31</f>
        <v>0</v>
      </c>
      <c r="EA150" s="97">
        <f>Juniori!EA31</f>
        <v>0</v>
      </c>
      <c r="EB150" s="97">
        <f>Juniori!EB31</f>
        <v>0</v>
      </c>
      <c r="EC150" s="97">
        <f>Juniori!EC31</f>
        <v>0</v>
      </c>
      <c r="ED150" s="97">
        <f>Juniori!ED31</f>
        <v>0</v>
      </c>
      <c r="EE150" s="97">
        <f>Juniori!EE31</f>
        <v>0</v>
      </c>
      <c r="EF150" s="97">
        <f>Juniori!EF31</f>
        <v>0</v>
      </c>
      <c r="EG150" s="97">
        <f>Juniori!EG31</f>
        <v>0</v>
      </c>
      <c r="EH150" s="97">
        <f>Juniori!EH31</f>
        <v>0</v>
      </c>
      <c r="EI150" s="97">
        <f>Juniori!EI31</f>
        <v>0</v>
      </c>
      <c r="EJ150" s="97">
        <f>Juniori!EJ31</f>
        <v>0</v>
      </c>
      <c r="EK150" s="97">
        <f>Juniori!EK31</f>
        <v>0</v>
      </c>
      <c r="EL150" s="97">
        <f>Juniori!EL31</f>
        <v>0</v>
      </c>
      <c r="EM150" s="97">
        <f>Juniori!EM31</f>
        <v>0</v>
      </c>
      <c r="EN150" s="97">
        <f>Juniori!EN31</f>
        <v>0</v>
      </c>
      <c r="EO150" s="97">
        <f>Juniori!EO31</f>
        <v>0</v>
      </c>
      <c r="EP150" s="97">
        <f>Juniori!EP31</f>
        <v>0</v>
      </c>
      <c r="EQ150" s="97">
        <f>Juniori!EQ31</f>
        <v>0</v>
      </c>
      <c r="ER150" s="97">
        <f>Juniori!ER31</f>
        <v>0</v>
      </c>
      <c r="ES150" s="97">
        <f>Juniori!ES31</f>
        <v>0</v>
      </c>
      <c r="ET150" s="97">
        <f>Juniori!ET31</f>
        <v>0</v>
      </c>
      <c r="EU150" s="97">
        <f>Juniori!EU31</f>
        <v>0</v>
      </c>
      <c r="EV150" s="97">
        <f>Juniori!EV31</f>
        <v>0</v>
      </c>
      <c r="EW150" s="97">
        <f>Juniori!EW31</f>
        <v>0</v>
      </c>
      <c r="EX150" s="97">
        <f>Juniori!EX31</f>
        <v>0</v>
      </c>
      <c r="EY150" s="97">
        <f>Juniori!EY31</f>
        <v>0</v>
      </c>
      <c r="EZ150" s="97">
        <f>Juniori!EZ31</f>
        <v>0</v>
      </c>
      <c r="FA150" s="97">
        <f>Juniori!FA31</f>
        <v>0</v>
      </c>
      <c r="FB150" s="97">
        <f>Juniori!FB31</f>
        <v>0</v>
      </c>
      <c r="FC150" s="97">
        <f>Juniori!FC31</f>
        <v>0</v>
      </c>
      <c r="FD150" s="97">
        <f>Juniori!FD31</f>
        <v>0</v>
      </c>
      <c r="FE150" s="97">
        <f>Juniori!FE31</f>
        <v>0</v>
      </c>
      <c r="FF150" s="97">
        <f>Juniori!FF31</f>
        <v>0</v>
      </c>
      <c r="FG150" s="97">
        <f>Juniori!FG31</f>
        <v>0</v>
      </c>
      <c r="FH150" s="97">
        <f>Juniori!FH31</f>
        <v>0</v>
      </c>
      <c r="FI150" s="97">
        <f>Juniori!FI31</f>
        <v>0</v>
      </c>
      <c r="FJ150" s="97">
        <f>Juniori!FJ31</f>
        <v>0</v>
      </c>
      <c r="FK150" s="97">
        <f>Juniori!FK31</f>
        <v>0</v>
      </c>
      <c r="FL150" s="97">
        <f>Juniori!FL31</f>
        <v>0</v>
      </c>
      <c r="FM150" s="97">
        <f>Juniori!FM31</f>
        <v>0</v>
      </c>
      <c r="FN150" s="97">
        <f>Juniori!FN31</f>
        <v>0</v>
      </c>
      <c r="FO150" s="97">
        <f>Juniori!FO31</f>
        <v>0</v>
      </c>
      <c r="FP150" s="97">
        <f>Juniori!FP31</f>
        <v>0</v>
      </c>
      <c r="FQ150" s="97">
        <f>Juniori!FQ31</f>
        <v>0</v>
      </c>
      <c r="FR150" s="97">
        <f>Juniori!FR31</f>
        <v>0</v>
      </c>
      <c r="FS150" s="97">
        <f>Juniori!FS31</f>
        <v>0</v>
      </c>
      <c r="FT150" s="97">
        <f>Juniori!FT31</f>
        <v>0</v>
      </c>
      <c r="FU150" s="97">
        <f>Juniori!FU31</f>
        <v>0</v>
      </c>
      <c r="FV150" s="97">
        <f>Juniori!FV31</f>
        <v>0</v>
      </c>
      <c r="FW150" s="97">
        <f>Juniori!FW31</f>
        <v>0</v>
      </c>
      <c r="FX150" s="97">
        <f>Juniori!FX31</f>
        <v>0</v>
      </c>
      <c r="FY150" s="97">
        <f>Juniori!FY31</f>
        <v>0</v>
      </c>
      <c r="FZ150" s="97">
        <f>Juniori!FZ31</f>
        <v>0</v>
      </c>
      <c r="GA150" s="97">
        <f>Juniori!GA31</f>
        <v>0</v>
      </c>
      <c r="GB150" s="97">
        <f>Juniori!GB31</f>
        <v>0</v>
      </c>
      <c r="GC150" s="97">
        <f>Juniori!GC31</f>
        <v>0</v>
      </c>
      <c r="GD150" s="97">
        <f>Juniori!GD31</f>
        <v>0</v>
      </c>
      <c r="GE150" s="97">
        <f>Juniori!GE31</f>
        <v>0</v>
      </c>
      <c r="GF150" s="97">
        <f>Juniori!GF31</f>
        <v>0</v>
      </c>
      <c r="GG150" s="97">
        <f>Juniori!GG31</f>
        <v>0</v>
      </c>
      <c r="GH150" s="97">
        <f>Juniori!GH31</f>
        <v>0</v>
      </c>
      <c r="GI150" s="97">
        <f>Juniori!GI31</f>
        <v>0</v>
      </c>
      <c r="GJ150" s="97">
        <f>Juniori!GJ31</f>
        <v>0</v>
      </c>
      <c r="GK150" s="97">
        <f>Juniori!GK31</f>
        <v>0</v>
      </c>
      <c r="GL150" s="97">
        <f>Juniori!GL31</f>
        <v>0</v>
      </c>
      <c r="GM150" s="97">
        <f>Juniori!GM31</f>
        <v>0</v>
      </c>
      <c r="GN150" s="97">
        <f>Juniori!GN31</f>
        <v>0</v>
      </c>
      <c r="GO150" s="97">
        <f>Juniori!GO31</f>
        <v>0</v>
      </c>
      <c r="GP150" s="97">
        <f>Juniori!GP31</f>
        <v>0</v>
      </c>
      <c r="GQ150" s="97">
        <f>Juniori!GQ31</f>
        <v>0</v>
      </c>
      <c r="GR150" s="97">
        <f>Juniori!GR31</f>
        <v>0</v>
      </c>
      <c r="GS150" s="97">
        <f>Juniori!GS31</f>
        <v>0</v>
      </c>
      <c r="GT150" s="97">
        <f>Juniori!GT31</f>
        <v>0</v>
      </c>
      <c r="GU150" s="97">
        <f>Juniori!GU31</f>
        <v>0</v>
      </c>
      <c r="GV150" s="97">
        <f>Juniori!GV31</f>
        <v>0</v>
      </c>
      <c r="GW150" s="97">
        <f>Juniori!GW31</f>
        <v>0</v>
      </c>
      <c r="GX150" s="97">
        <f>Juniori!GX31</f>
        <v>0</v>
      </c>
      <c r="GY150" s="97">
        <f>Juniori!GY31</f>
        <v>0</v>
      </c>
      <c r="GZ150" s="97">
        <f>Juniori!GZ31</f>
        <v>0</v>
      </c>
      <c r="HA150" s="97">
        <f>Juniori!HA31</f>
        <v>0</v>
      </c>
      <c r="HB150" s="97">
        <f>Juniori!HB31</f>
        <v>0</v>
      </c>
      <c r="HC150" s="97">
        <f>Juniori!HC31</f>
        <v>0</v>
      </c>
      <c r="HD150" s="97">
        <f>Juniori!HD31</f>
        <v>0</v>
      </c>
      <c r="HE150" s="97">
        <f>Juniori!HE31</f>
        <v>0</v>
      </c>
      <c r="HF150" s="97">
        <f>Juniori!HF31</f>
        <v>0</v>
      </c>
      <c r="HG150" s="97">
        <f>Juniori!HG31</f>
        <v>0</v>
      </c>
      <c r="HH150" s="97">
        <f>Juniori!HH31</f>
        <v>0</v>
      </c>
      <c r="HI150" s="97">
        <f>Juniori!HI31</f>
        <v>0</v>
      </c>
      <c r="HJ150" s="97">
        <f>Juniori!HJ31</f>
        <v>0</v>
      </c>
      <c r="HK150" s="97">
        <f>Juniori!HK31</f>
        <v>0</v>
      </c>
      <c r="HL150" s="97">
        <f>Juniori!HL31</f>
        <v>0</v>
      </c>
      <c r="HM150" s="97">
        <f>Juniori!HM31</f>
        <v>0</v>
      </c>
      <c r="HN150" s="97">
        <f>Juniori!HN31</f>
        <v>0</v>
      </c>
      <c r="HO150" s="97">
        <f>Juniori!HO31</f>
        <v>0</v>
      </c>
      <c r="HP150" s="97">
        <f>Juniori!HP31</f>
        <v>0</v>
      </c>
      <c r="HQ150" s="97">
        <f>Juniori!HQ31</f>
        <v>0</v>
      </c>
      <c r="HR150" s="97">
        <f>Juniori!HR31</f>
        <v>0</v>
      </c>
      <c r="HS150" s="97">
        <f>Juniori!HS31</f>
        <v>0</v>
      </c>
      <c r="HT150" s="97">
        <f>Juniori!HT31</f>
        <v>0</v>
      </c>
      <c r="HU150" s="97">
        <f>Juniori!HU31</f>
        <v>0</v>
      </c>
      <c r="HV150" s="97">
        <f>Juniori!HV31</f>
        <v>0</v>
      </c>
      <c r="HW150" s="97">
        <f>Juniori!HW31</f>
        <v>0</v>
      </c>
      <c r="HX150" s="97">
        <f>Juniori!HX31</f>
        <v>0</v>
      </c>
      <c r="HY150" s="97">
        <f>Juniori!HY31</f>
        <v>0</v>
      </c>
      <c r="HZ150" s="97">
        <f>Juniori!HZ31</f>
        <v>0</v>
      </c>
      <c r="IA150" s="97">
        <f>Juniori!IA31</f>
        <v>0</v>
      </c>
      <c r="IB150" s="97">
        <f>Juniori!IB31</f>
        <v>0</v>
      </c>
      <c r="IC150" s="97">
        <f>Juniori!IC31</f>
        <v>0</v>
      </c>
      <c r="ID150" s="97">
        <f>Juniori!ID31</f>
        <v>0</v>
      </c>
      <c r="IE150" s="97">
        <f>Juniori!IE31</f>
        <v>0</v>
      </c>
      <c r="IF150" s="97">
        <f>Juniori!IF31</f>
        <v>0</v>
      </c>
      <c r="IG150" s="97">
        <f>Juniori!IG31</f>
        <v>0</v>
      </c>
      <c r="IH150" s="97">
        <f>Juniori!IH31</f>
        <v>0</v>
      </c>
      <c r="II150" s="97">
        <f>Juniori!II31</f>
        <v>0</v>
      </c>
      <c r="IJ150" s="97">
        <f>Juniori!IJ31</f>
        <v>0</v>
      </c>
      <c r="IK150" s="97">
        <f>Juniori!IK31</f>
        <v>0</v>
      </c>
      <c r="IL150" s="97">
        <f>Juniori!IL31</f>
        <v>0</v>
      </c>
      <c r="IM150" s="97">
        <f>Juniori!IM31</f>
        <v>0</v>
      </c>
      <c r="IN150" s="97">
        <f>Juniori!IN31</f>
        <v>0</v>
      </c>
      <c r="IO150" s="97">
        <f>Juniori!IO31</f>
        <v>0</v>
      </c>
      <c r="IP150" s="97">
        <f>Juniori!IP31</f>
        <v>0</v>
      </c>
      <c r="IQ150" s="97">
        <f>Juniori!IQ31</f>
        <v>0</v>
      </c>
      <c r="IR150" s="97">
        <f>Juniori!IR31</f>
        <v>0</v>
      </c>
      <c r="IS150" s="97">
        <f>Juniori!IS31</f>
        <v>0</v>
      </c>
      <c r="IT150" s="97">
        <f>Juniori!IT31</f>
        <v>0</v>
      </c>
      <c r="IU150" s="97">
        <f>Juniori!IU31</f>
        <v>0</v>
      </c>
      <c r="IV150" s="97">
        <f>Juniori!IV31</f>
        <v>0</v>
      </c>
      <c r="IW150" s="97">
        <f>Juniori!IW31</f>
        <v>0</v>
      </c>
      <c r="IX150" s="97">
        <f>Juniori!IX31</f>
        <v>0</v>
      </c>
      <c r="IY150" s="97">
        <f>Juniori!IY31</f>
        <v>0</v>
      </c>
      <c r="IZ150" s="97">
        <f>Juniori!IZ31</f>
        <v>0</v>
      </c>
      <c r="JA150" s="97">
        <f>Juniori!JA31</f>
        <v>0</v>
      </c>
      <c r="JB150" s="97">
        <f>Juniori!JB31</f>
        <v>0</v>
      </c>
      <c r="JC150" s="97">
        <f>Juniori!JC31</f>
        <v>0</v>
      </c>
      <c r="JD150" s="97">
        <f>Juniori!JD31</f>
        <v>0</v>
      </c>
      <c r="JE150" s="97">
        <f>Juniori!JE31</f>
        <v>0</v>
      </c>
      <c r="JF150" s="97">
        <f>Juniori!JF31</f>
        <v>0</v>
      </c>
      <c r="JG150" s="97">
        <f>Juniori!JG31</f>
        <v>0</v>
      </c>
      <c r="JH150" s="97">
        <f>Juniori!JH31</f>
        <v>0</v>
      </c>
      <c r="JI150" s="97">
        <f>Juniori!JI31</f>
        <v>0</v>
      </c>
      <c r="JJ150" s="97">
        <f>Juniori!JJ31</f>
        <v>0</v>
      </c>
      <c r="JK150" s="97">
        <f>Juniori!JK31</f>
        <v>0</v>
      </c>
      <c r="JL150" s="97">
        <f>Juniori!JL31</f>
        <v>0</v>
      </c>
      <c r="JM150" s="97">
        <f>Juniori!JM31</f>
        <v>0</v>
      </c>
      <c r="JN150" s="97">
        <f>Juniori!JN31</f>
        <v>0</v>
      </c>
      <c r="JO150" s="97">
        <f>Juniori!JO31</f>
        <v>0</v>
      </c>
      <c r="JP150" s="97">
        <f>Juniori!JP31</f>
        <v>0</v>
      </c>
      <c r="JQ150" s="97">
        <f>Juniori!JQ31</f>
        <v>0</v>
      </c>
      <c r="JR150" s="97">
        <f>Juniori!JR31</f>
        <v>0</v>
      </c>
      <c r="JS150" s="97">
        <f>Juniori!JS31</f>
        <v>0</v>
      </c>
      <c r="JT150" s="97">
        <f>Juniori!JT31</f>
        <v>0</v>
      </c>
      <c r="JU150" s="97">
        <f>Juniori!JU31</f>
        <v>0</v>
      </c>
      <c r="JV150" s="97">
        <f>Juniori!JV31</f>
        <v>0</v>
      </c>
      <c r="JW150" s="97">
        <f>Juniori!JW31</f>
        <v>0</v>
      </c>
      <c r="JX150" s="97">
        <f>Juniori!JX31</f>
        <v>0</v>
      </c>
      <c r="JY150" s="97">
        <f>Juniori!JY31</f>
        <v>0</v>
      </c>
      <c r="JZ150" s="97">
        <f>Juniori!JZ31</f>
        <v>0</v>
      </c>
      <c r="KA150" s="97">
        <f>Juniori!KA31</f>
        <v>0</v>
      </c>
      <c r="KB150" s="97">
        <f>Juniori!KB31</f>
        <v>0</v>
      </c>
      <c r="KC150" s="97">
        <f>Juniori!KC31</f>
        <v>0</v>
      </c>
      <c r="KD150" s="97">
        <f>Juniori!KD31</f>
        <v>0</v>
      </c>
      <c r="KE150" s="97">
        <f>Juniori!KE31</f>
        <v>0</v>
      </c>
      <c r="KF150" s="97">
        <f>Juniori!KF31</f>
        <v>0</v>
      </c>
      <c r="KG150" s="97">
        <f>Juniori!KG31</f>
        <v>0</v>
      </c>
      <c r="KH150" s="97">
        <f>Juniori!KH31</f>
        <v>0</v>
      </c>
      <c r="KI150" s="97">
        <f>Juniori!KI31</f>
        <v>0</v>
      </c>
      <c r="KJ150" s="97">
        <f>Juniori!KJ31</f>
        <v>0</v>
      </c>
      <c r="KK150" s="97">
        <f>Juniori!KK31</f>
        <v>0</v>
      </c>
      <c r="KL150" s="97">
        <f>Juniori!KL31</f>
        <v>0</v>
      </c>
      <c r="KM150" s="97">
        <f>Juniori!KM31</f>
        <v>0</v>
      </c>
      <c r="KN150" s="97">
        <f>Juniori!KN31</f>
        <v>0</v>
      </c>
      <c r="KO150" s="97">
        <f>Juniori!KO31</f>
        <v>0</v>
      </c>
      <c r="KP150" s="97">
        <f>Juniori!KP31</f>
        <v>0</v>
      </c>
      <c r="KQ150" s="97">
        <f>Juniori!KQ31</f>
        <v>0</v>
      </c>
      <c r="KR150" s="97">
        <f>Juniori!KR31</f>
        <v>0</v>
      </c>
      <c r="KS150" s="97">
        <f>Juniori!KS31</f>
        <v>0</v>
      </c>
      <c r="KT150" s="97">
        <f>Juniori!KT31</f>
        <v>0</v>
      </c>
      <c r="KU150" s="97">
        <f>Juniori!KU31</f>
        <v>0</v>
      </c>
      <c r="KV150" s="97">
        <f>Juniori!KV31</f>
        <v>0</v>
      </c>
      <c r="KW150" s="97">
        <f>Juniori!KW31</f>
        <v>0</v>
      </c>
      <c r="KX150" s="97">
        <f>Juniori!KX31</f>
        <v>0</v>
      </c>
      <c r="KY150" s="97">
        <f>Juniori!KY31</f>
        <v>0</v>
      </c>
      <c r="KZ150" s="97">
        <f>Juniori!KZ31</f>
        <v>0</v>
      </c>
      <c r="LA150" s="97">
        <f>Juniori!LA31</f>
        <v>0</v>
      </c>
      <c r="LB150" s="97">
        <f>Juniori!LB31</f>
        <v>0</v>
      </c>
      <c r="LC150" s="97">
        <f>Juniori!LC31</f>
        <v>0</v>
      </c>
      <c r="LD150" s="97">
        <f>Juniori!LD31</f>
        <v>0</v>
      </c>
      <c r="LE150" s="97">
        <f>Juniori!LE31</f>
        <v>0</v>
      </c>
      <c r="LF150" s="97">
        <f>Juniori!LF31</f>
        <v>0</v>
      </c>
      <c r="LG150" s="97">
        <f>Juniori!LG31</f>
        <v>0</v>
      </c>
      <c r="LH150" s="97">
        <f>Juniori!LH31</f>
        <v>0</v>
      </c>
      <c r="LI150" s="97">
        <f>Juniori!LI31</f>
        <v>0</v>
      </c>
      <c r="LJ150" s="97">
        <f>Juniori!LJ31</f>
        <v>0</v>
      </c>
      <c r="LK150" s="97">
        <f>Juniori!LK31</f>
        <v>0</v>
      </c>
      <c r="LL150" s="97">
        <f>Juniori!LL31</f>
        <v>0</v>
      </c>
      <c r="LM150" s="97">
        <f>Juniori!LM31</f>
        <v>0</v>
      </c>
      <c r="LN150" s="97">
        <f>Juniori!LN31</f>
        <v>0</v>
      </c>
      <c r="LO150" s="97">
        <f>Juniori!LO31</f>
        <v>0</v>
      </c>
      <c r="LP150" s="97">
        <f>Juniori!LP31</f>
        <v>0</v>
      </c>
      <c r="LQ150" s="97">
        <f>Juniori!LQ31</f>
        <v>0</v>
      </c>
      <c r="LR150" s="97">
        <f>Juniori!LR31</f>
        <v>0</v>
      </c>
      <c r="LS150" s="97">
        <f>Juniori!LS31</f>
        <v>0</v>
      </c>
      <c r="LT150" s="97">
        <f>Juniori!LT31</f>
        <v>0</v>
      </c>
      <c r="LU150" s="97">
        <f>Juniori!LU31</f>
        <v>0</v>
      </c>
      <c r="LV150" s="97">
        <f>Juniori!LV31</f>
        <v>0</v>
      </c>
      <c r="LW150" s="97">
        <f>Juniori!LW31</f>
        <v>0</v>
      </c>
      <c r="LX150" s="97">
        <f>Juniori!LX31</f>
        <v>0</v>
      </c>
      <c r="LY150" s="97">
        <f>Juniori!LY31</f>
        <v>0</v>
      </c>
      <c r="LZ150" s="97">
        <f>Juniori!LZ31</f>
        <v>0</v>
      </c>
      <c r="MA150" s="97">
        <f>Juniori!MA31</f>
        <v>0</v>
      </c>
      <c r="MB150" s="97">
        <f>Juniori!MB31</f>
        <v>0</v>
      </c>
      <c r="MC150" s="97">
        <f>Juniori!MC31</f>
        <v>0</v>
      </c>
      <c r="MD150" s="97">
        <f>Juniori!MD31</f>
        <v>0</v>
      </c>
      <c r="ME150" s="97">
        <f>Juniori!ME31</f>
        <v>0</v>
      </c>
      <c r="MF150" s="97">
        <f>Juniori!MF31</f>
        <v>0</v>
      </c>
      <c r="MG150" s="97">
        <f>Juniori!MG31</f>
        <v>0</v>
      </c>
      <c r="MH150" s="97">
        <f>Juniori!MH31</f>
        <v>0</v>
      </c>
      <c r="MI150" s="97">
        <f>Juniori!MI31</f>
        <v>0</v>
      </c>
      <c r="MJ150" s="97">
        <f>Juniori!MJ31</f>
        <v>0</v>
      </c>
      <c r="MK150" s="97">
        <f>Juniori!MK31</f>
        <v>0</v>
      </c>
      <c r="ML150" s="97">
        <f>Juniori!ML31</f>
        <v>0</v>
      </c>
      <c r="MM150" s="97">
        <f>Juniori!MM31</f>
        <v>0</v>
      </c>
      <c r="MN150" s="97">
        <f>Juniori!MN31</f>
        <v>0</v>
      </c>
      <c r="MO150" s="97">
        <f>Juniori!MO31</f>
        <v>0</v>
      </c>
      <c r="MP150" s="97">
        <f>Juniori!MP31</f>
        <v>0</v>
      </c>
      <c r="MQ150" s="97">
        <f>Juniori!MQ31</f>
        <v>0</v>
      </c>
      <c r="MR150" s="97">
        <f>Juniori!MR31</f>
        <v>0</v>
      </c>
      <c r="MS150" s="97">
        <f>Juniori!MS31</f>
        <v>0</v>
      </c>
      <c r="MT150" s="97">
        <f>Juniori!MT31</f>
        <v>0</v>
      </c>
      <c r="MU150" s="97">
        <f>Juniori!MU31</f>
        <v>0</v>
      </c>
      <c r="MV150" s="97">
        <f>Juniori!MV31</f>
        <v>0</v>
      </c>
      <c r="MW150" s="97">
        <f>Juniori!MW31</f>
        <v>0</v>
      </c>
      <c r="MX150" s="97">
        <f>Juniori!MX31</f>
        <v>0</v>
      </c>
      <c r="MY150" s="97">
        <f>Juniori!MY31</f>
        <v>0</v>
      </c>
      <c r="MZ150" s="97">
        <f>Juniori!MZ31</f>
        <v>0</v>
      </c>
      <c r="NA150" s="97">
        <f>Juniori!NA31</f>
        <v>0</v>
      </c>
      <c r="NB150" s="97">
        <f>Juniori!NB31</f>
        <v>0</v>
      </c>
      <c r="NC150" s="97">
        <f>Juniori!NC31</f>
        <v>0</v>
      </c>
      <c r="ND150" s="97">
        <f>Juniori!ND31</f>
        <v>0</v>
      </c>
      <c r="NE150" s="97">
        <f>Juniori!NE31</f>
        <v>0</v>
      </c>
      <c r="NF150" s="97">
        <f>Juniori!NF31</f>
        <v>0</v>
      </c>
      <c r="NG150" s="97">
        <f>Juniori!NG31</f>
        <v>0</v>
      </c>
      <c r="NH150" s="97">
        <f>Juniori!NH31</f>
        <v>0</v>
      </c>
      <c r="NI150" s="97">
        <f>Juniori!NI31</f>
        <v>0</v>
      </c>
      <c r="NJ150" s="97">
        <f>Juniori!NJ31</f>
        <v>0</v>
      </c>
      <c r="NK150" s="97">
        <f>Juniori!NK31</f>
        <v>0</v>
      </c>
      <c r="NL150" s="97">
        <f>Juniori!NL31</f>
        <v>0</v>
      </c>
      <c r="NM150" s="97">
        <f>Juniori!NM31</f>
        <v>0</v>
      </c>
      <c r="NN150" s="97">
        <f>Juniori!NN31</f>
        <v>0</v>
      </c>
      <c r="NO150" s="97">
        <f>Juniori!NO31</f>
        <v>0</v>
      </c>
      <c r="NP150" s="97">
        <f>Juniori!NP31</f>
        <v>0</v>
      </c>
      <c r="NQ150" s="97">
        <f>Juniori!NQ31</f>
        <v>0</v>
      </c>
      <c r="NR150" s="97">
        <f>Juniori!NR31</f>
        <v>0</v>
      </c>
      <c r="NS150" s="97">
        <f>Juniori!NS31</f>
        <v>0</v>
      </c>
      <c r="NT150" s="97">
        <f>Juniori!NT31</f>
        <v>0</v>
      </c>
      <c r="NU150" s="97">
        <f>Juniori!NU31</f>
        <v>0</v>
      </c>
      <c r="NV150" s="97">
        <f>Juniori!NV31</f>
        <v>0</v>
      </c>
      <c r="NW150" s="97">
        <f>Juniori!NW31</f>
        <v>0</v>
      </c>
      <c r="NX150" s="97">
        <f>Juniori!NX31</f>
        <v>0</v>
      </c>
      <c r="NY150" s="97">
        <f>Juniori!NY31</f>
        <v>0</v>
      </c>
      <c r="NZ150" s="97">
        <f>Juniori!NZ31</f>
        <v>0</v>
      </c>
      <c r="OA150" s="97">
        <f>Juniori!OA31</f>
        <v>0</v>
      </c>
      <c r="OB150" s="97">
        <f>Juniori!OB31</f>
        <v>0</v>
      </c>
      <c r="OC150" s="97">
        <f>Juniori!OC31</f>
        <v>0</v>
      </c>
      <c r="OD150" s="97">
        <f>Juniori!OD31</f>
        <v>0</v>
      </c>
      <c r="OE150" s="97">
        <f>Juniori!OE31</f>
        <v>0</v>
      </c>
      <c r="OF150" s="97">
        <f>Juniori!OF31</f>
        <v>0</v>
      </c>
      <c r="OG150" s="97">
        <f>Juniori!OG31</f>
        <v>0</v>
      </c>
      <c r="OH150" s="97">
        <f>Juniori!OH31</f>
        <v>0</v>
      </c>
      <c r="OI150" s="97">
        <f>Juniori!OI31</f>
        <v>0</v>
      </c>
      <c r="OJ150" s="97">
        <f>Juniori!OJ31</f>
        <v>0</v>
      </c>
      <c r="OK150" s="97">
        <f>Juniori!OK31</f>
        <v>0</v>
      </c>
      <c r="OL150" s="97">
        <f>Juniori!OL31</f>
        <v>0</v>
      </c>
      <c r="OM150" s="97">
        <f>Juniori!OM31</f>
        <v>0</v>
      </c>
      <c r="ON150" s="97">
        <f>Juniori!ON31</f>
        <v>0</v>
      </c>
      <c r="OO150" s="97">
        <f>Juniori!OO31</f>
        <v>0</v>
      </c>
      <c r="OP150" s="97">
        <f>Juniori!OP31</f>
        <v>0</v>
      </c>
      <c r="OQ150" s="97">
        <f>Juniori!OQ31</f>
        <v>0</v>
      </c>
      <c r="OR150" s="97">
        <f>Juniori!OR31</f>
        <v>0</v>
      </c>
      <c r="OS150" s="97">
        <f>Juniori!OS31</f>
        <v>0</v>
      </c>
      <c r="OT150" s="97">
        <f>Juniori!OT31</f>
        <v>0</v>
      </c>
      <c r="OU150" s="97">
        <f>Juniori!OU31</f>
        <v>0</v>
      </c>
      <c r="OV150" s="97">
        <f>Juniori!OV31</f>
        <v>0</v>
      </c>
      <c r="OW150" s="97">
        <f>Juniori!OW31</f>
        <v>0</v>
      </c>
      <c r="OX150" s="97">
        <f>Juniori!OX31</f>
        <v>0</v>
      </c>
      <c r="OY150" s="97">
        <f>Juniori!OY31</f>
        <v>0</v>
      </c>
      <c r="OZ150" s="97">
        <f>Juniori!OZ31</f>
        <v>0</v>
      </c>
      <c r="PA150" s="97">
        <f>Juniori!PA31</f>
        <v>0</v>
      </c>
      <c r="PB150" s="97">
        <f>Juniori!PB31</f>
        <v>0</v>
      </c>
      <c r="PC150" s="97">
        <f>Juniori!PC31</f>
        <v>0</v>
      </c>
      <c r="PD150" s="97">
        <f>Juniori!PD31</f>
        <v>0</v>
      </c>
      <c r="PE150" s="97">
        <f>Juniori!PE31</f>
        <v>0</v>
      </c>
      <c r="PF150" s="97">
        <f>Juniori!PF31</f>
        <v>0</v>
      </c>
      <c r="PG150" s="97">
        <f>Juniori!PG31</f>
        <v>0</v>
      </c>
      <c r="PH150" s="97">
        <f>Juniori!PH31</f>
        <v>0</v>
      </c>
      <c r="PI150" s="97">
        <f>Juniori!PI31</f>
        <v>0</v>
      </c>
      <c r="PJ150" s="97">
        <f>Juniori!PJ31</f>
        <v>0</v>
      </c>
      <c r="PK150" s="97">
        <f>Juniori!PK31</f>
        <v>0</v>
      </c>
      <c r="PL150" s="97">
        <f>Juniori!PL31</f>
        <v>0</v>
      </c>
      <c r="PM150" s="97">
        <f>Juniori!PM31</f>
        <v>0</v>
      </c>
      <c r="PN150" s="97">
        <f>Juniori!PN31</f>
        <v>0</v>
      </c>
      <c r="PO150" s="97">
        <f>Juniori!PO31</f>
        <v>0</v>
      </c>
      <c r="PP150" s="97">
        <f>Juniori!PP31</f>
        <v>0</v>
      </c>
      <c r="PQ150" s="97">
        <f>Juniori!PQ31</f>
        <v>0</v>
      </c>
      <c r="PR150" s="97">
        <f>Juniori!PR31</f>
        <v>0</v>
      </c>
      <c r="PS150" s="97">
        <f>Juniori!PS31</f>
        <v>0</v>
      </c>
      <c r="PT150" s="97">
        <f>Juniori!PT31</f>
        <v>0</v>
      </c>
      <c r="PU150" s="97">
        <f>Juniori!PU31</f>
        <v>0</v>
      </c>
      <c r="PV150" s="97">
        <f>Juniori!PV31</f>
        <v>0</v>
      </c>
      <c r="PW150" s="97">
        <f>Juniori!PW31</f>
        <v>0</v>
      </c>
      <c r="PX150" s="97">
        <f>Juniori!PX31</f>
        <v>0</v>
      </c>
      <c r="PY150" s="97">
        <f>Juniori!PY31</f>
        <v>0</v>
      </c>
      <c r="PZ150" s="97">
        <f>Juniori!PZ31</f>
        <v>0</v>
      </c>
      <c r="QA150" s="97">
        <f>Juniori!QA31</f>
        <v>0</v>
      </c>
      <c r="QB150" s="97">
        <f>Juniori!QB31</f>
        <v>0</v>
      </c>
      <c r="QC150" s="97">
        <f>Juniori!QC31</f>
        <v>0</v>
      </c>
      <c r="QD150" s="97">
        <f>Juniori!QD31</f>
        <v>0</v>
      </c>
      <c r="QE150" s="97">
        <f>Juniori!QE31</f>
        <v>0</v>
      </c>
      <c r="QF150" s="97">
        <f>Juniori!QF31</f>
        <v>0</v>
      </c>
      <c r="QG150" s="97">
        <f>Juniori!QG31</f>
        <v>0</v>
      </c>
      <c r="QH150" s="97">
        <f>Juniori!QH31</f>
        <v>0</v>
      </c>
      <c r="QI150" s="97">
        <f>Juniori!QI31</f>
        <v>0</v>
      </c>
      <c r="QJ150" s="97">
        <f>Juniori!QJ31</f>
        <v>0</v>
      </c>
      <c r="QK150" s="97">
        <f>Juniori!QK31</f>
        <v>0</v>
      </c>
      <c r="QL150" s="97">
        <f>Juniori!QL31</f>
        <v>0</v>
      </c>
      <c r="QM150" s="97">
        <f>Juniori!QM31</f>
        <v>0</v>
      </c>
      <c r="QN150" s="97">
        <f>Juniori!QN31</f>
        <v>0</v>
      </c>
      <c r="QO150" s="97">
        <f>Juniori!QO31</f>
        <v>0</v>
      </c>
      <c r="QP150" s="97">
        <f>Juniori!QP31</f>
        <v>0</v>
      </c>
      <c r="QQ150" s="97">
        <f>Juniori!QQ31</f>
        <v>0</v>
      </c>
      <c r="QR150" s="97">
        <f>Juniori!QR31</f>
        <v>0</v>
      </c>
      <c r="QS150" s="97">
        <f>Juniori!QS31</f>
        <v>0</v>
      </c>
      <c r="QT150" s="97">
        <f>Juniori!QT31</f>
        <v>0</v>
      </c>
      <c r="QU150" s="97">
        <f>Juniori!QU31</f>
        <v>0</v>
      </c>
      <c r="QV150" s="97">
        <f>Juniori!QV31</f>
        <v>0</v>
      </c>
      <c r="QW150" s="97">
        <f>Juniori!QW31</f>
        <v>0</v>
      </c>
      <c r="QX150" s="97">
        <f>Juniori!QX31</f>
        <v>0</v>
      </c>
      <c r="QY150" s="97">
        <f>Juniori!QY31</f>
        <v>0</v>
      </c>
      <c r="QZ150" s="97">
        <f>Juniori!QZ31</f>
        <v>0</v>
      </c>
      <c r="RA150" s="97">
        <f>Juniori!RA31</f>
        <v>0</v>
      </c>
      <c r="RB150" s="97">
        <f>Juniori!RB31</f>
        <v>0</v>
      </c>
      <c r="RC150" s="97">
        <f>Juniori!RC31</f>
        <v>0</v>
      </c>
      <c r="RD150" s="97">
        <f>Juniori!RD31</f>
        <v>0</v>
      </c>
      <c r="RE150" s="97">
        <f>Juniori!RE31</f>
        <v>0</v>
      </c>
      <c r="RF150" s="97">
        <f>Juniori!RF31</f>
        <v>0</v>
      </c>
      <c r="RG150" s="97">
        <f>Juniori!RG31</f>
        <v>0</v>
      </c>
      <c r="RH150" s="97">
        <f>Juniori!RH31</f>
        <v>0</v>
      </c>
      <c r="RI150" s="97">
        <f>Juniori!RI31</f>
        <v>0</v>
      </c>
      <c r="RJ150" s="97">
        <f>Juniori!RJ31</f>
        <v>0</v>
      </c>
      <c r="RK150" s="97">
        <f>Juniori!RK31</f>
        <v>0</v>
      </c>
      <c r="RL150" s="97">
        <f>Juniori!RL31</f>
        <v>0</v>
      </c>
      <c r="RM150" s="97">
        <f>Juniori!RM31</f>
        <v>0</v>
      </c>
      <c r="RN150" s="97">
        <f>Juniori!RN31</f>
        <v>0</v>
      </c>
      <c r="RO150" s="97">
        <f>Juniori!RO31</f>
        <v>0</v>
      </c>
      <c r="RP150" s="97">
        <f>Juniori!RP31</f>
        <v>0</v>
      </c>
      <c r="RQ150" s="97">
        <f>Juniori!RQ31</f>
        <v>0</v>
      </c>
      <c r="RR150" s="97">
        <f>Juniori!RR31</f>
        <v>0</v>
      </c>
      <c r="RS150" s="97">
        <f>Juniori!RS31</f>
        <v>0</v>
      </c>
      <c r="RT150" s="97">
        <f>Juniori!RT31</f>
        <v>0</v>
      </c>
      <c r="RU150" s="97">
        <f>Juniori!RU31</f>
        <v>0</v>
      </c>
      <c r="RV150" s="97">
        <f>Juniori!RV31</f>
        <v>0</v>
      </c>
      <c r="RW150" s="97">
        <f>Juniori!RW31</f>
        <v>0</v>
      </c>
      <c r="RX150" s="97">
        <f>Juniori!RX31</f>
        <v>0</v>
      </c>
      <c r="RY150" s="97">
        <f>Juniori!RY31</f>
        <v>0</v>
      </c>
      <c r="RZ150" s="97">
        <f>Juniori!RZ31</f>
        <v>0</v>
      </c>
      <c r="SA150" s="97">
        <f>Juniori!SA31</f>
        <v>0</v>
      </c>
      <c r="SB150" s="97">
        <f>Juniori!SB31</f>
        <v>0</v>
      </c>
      <c r="SC150" s="97">
        <f>Juniori!SC31</f>
        <v>0</v>
      </c>
      <c r="SD150" s="97">
        <f>Juniori!SD31</f>
        <v>0</v>
      </c>
      <c r="SE150" s="97">
        <f>Juniori!SE31</f>
        <v>0</v>
      </c>
      <c r="SF150" s="97">
        <f>Juniori!SF31</f>
        <v>0</v>
      </c>
      <c r="SG150" s="97">
        <f>Juniori!SG31</f>
        <v>0</v>
      </c>
      <c r="SH150" s="97">
        <f>Juniori!SH31</f>
        <v>0</v>
      </c>
      <c r="SI150" s="97">
        <f>Juniori!SI31</f>
        <v>0</v>
      </c>
      <c r="SJ150" s="97">
        <f>Juniori!SJ31</f>
        <v>0</v>
      </c>
      <c r="SK150" s="97">
        <f>Juniori!SK31</f>
        <v>0</v>
      </c>
      <c r="SL150" s="97">
        <f>Juniori!SL31</f>
        <v>0</v>
      </c>
      <c r="SM150" s="97">
        <f>Juniori!SM31</f>
        <v>0</v>
      </c>
      <c r="SN150" s="97">
        <f>Juniori!SN31</f>
        <v>0</v>
      </c>
      <c r="SO150" s="97">
        <f>Juniori!SO31</f>
        <v>0</v>
      </c>
      <c r="SP150" s="97">
        <f>Juniori!SP31</f>
        <v>0</v>
      </c>
      <c r="SQ150" s="97">
        <f>Juniori!SQ31</f>
        <v>0</v>
      </c>
      <c r="SR150" s="97">
        <f>Juniori!SR31</f>
        <v>0</v>
      </c>
      <c r="SS150" s="97">
        <f>Juniori!SS31</f>
        <v>0</v>
      </c>
      <c r="ST150" s="97">
        <f>Juniori!ST31</f>
        <v>0</v>
      </c>
      <c r="SU150" s="97">
        <f>Juniori!SU31</f>
        <v>0</v>
      </c>
      <c r="SV150" s="97">
        <f>Juniori!SV31</f>
        <v>0</v>
      </c>
      <c r="SW150" s="97">
        <f>Juniori!SW31</f>
        <v>0</v>
      </c>
      <c r="SX150" s="97">
        <f>Juniori!SX31</f>
        <v>0</v>
      </c>
      <c r="SY150" s="97">
        <f>Juniori!SY31</f>
        <v>0</v>
      </c>
      <c r="SZ150" s="97">
        <f>Juniori!SZ31</f>
        <v>0</v>
      </c>
      <c r="TA150" s="97">
        <f>Juniori!TA31</f>
        <v>0</v>
      </c>
      <c r="TB150" s="97">
        <f>Juniori!TB31</f>
        <v>0</v>
      </c>
    </row>
    <row r="151" spans="1:522" s="1" customFormat="1" ht="18" customHeight="1" x14ac:dyDescent="0.2">
      <c r="A151" s="12"/>
      <c r="B151" s="11" t="s">
        <v>774</v>
      </c>
      <c r="C151" s="1">
        <v>10506</v>
      </c>
      <c r="D151" s="1">
        <v>2012</v>
      </c>
      <c r="E151" s="4" t="s">
        <v>142</v>
      </c>
      <c r="F151" s="1">
        <v>9377</v>
      </c>
      <c r="G151" s="9" t="s">
        <v>98</v>
      </c>
      <c r="H151" s="4" t="s">
        <v>18</v>
      </c>
      <c r="I151" s="1">
        <f>SUM(K151:TB151)</f>
        <v>2</v>
      </c>
      <c r="J151" s="12">
        <f>Tabuľka4[[#This Row],[Stĺpec9]]</f>
        <v>2</v>
      </c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97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97"/>
      <c r="LW151" s="97"/>
      <c r="LX151" s="97"/>
      <c r="LY151" s="97"/>
      <c r="LZ151" s="97"/>
      <c r="MA151" s="97"/>
      <c r="MB151" s="97"/>
      <c r="MC151" s="97"/>
      <c r="MD151" s="97"/>
      <c r="ME151" s="97"/>
      <c r="MF151" s="97"/>
      <c r="MG151" s="97"/>
      <c r="MH151" s="97"/>
      <c r="MI151" s="97"/>
      <c r="MJ151" s="97"/>
      <c r="MK151" s="97">
        <v>2</v>
      </c>
      <c r="ML151" s="97"/>
      <c r="MM151" s="97"/>
      <c r="MN151" s="97"/>
      <c r="MO151" s="97"/>
      <c r="MP151" s="97"/>
      <c r="MQ151" s="97"/>
      <c r="MR151" s="97"/>
      <c r="MS151" s="97"/>
      <c r="MT151" s="97"/>
      <c r="MU151" s="97"/>
      <c r="MV151" s="97"/>
      <c r="MW151" s="97"/>
      <c r="MX151" s="97"/>
      <c r="MY151" s="97"/>
      <c r="MZ151" s="97"/>
      <c r="NA151" s="97"/>
      <c r="NB151" s="97"/>
      <c r="NC151" s="97"/>
      <c r="ND151" s="97"/>
      <c r="NE151" s="97"/>
      <c r="NF151" s="97"/>
      <c r="NG151" s="97"/>
      <c r="NH151" s="97"/>
      <c r="NI151" s="97"/>
      <c r="NJ151" s="97"/>
      <c r="NK151" s="97"/>
      <c r="NL151" s="97"/>
      <c r="NM151" s="97"/>
      <c r="NN151" s="97"/>
      <c r="NO151" s="97"/>
      <c r="NP151" s="97"/>
      <c r="NQ151" s="97"/>
      <c r="NR151" s="97"/>
      <c r="NS151" s="97"/>
      <c r="NT151" s="97"/>
      <c r="NU151" s="97"/>
      <c r="NV151" s="97"/>
      <c r="NW151" s="97"/>
      <c r="NX151" s="97"/>
      <c r="NY151" s="97"/>
      <c r="NZ151" s="97"/>
      <c r="OA151" s="97"/>
      <c r="OB151" s="97"/>
      <c r="OC151" s="97"/>
      <c r="OD151" s="97"/>
      <c r="OE151" s="97"/>
      <c r="OF151" s="97"/>
      <c r="OG151" s="97"/>
      <c r="OH151" s="97"/>
      <c r="OI151" s="97"/>
      <c r="OJ151" s="97"/>
      <c r="OK151" s="97"/>
      <c r="OL151" s="97"/>
      <c r="OM151" s="97"/>
      <c r="ON151" s="97"/>
      <c r="OO151" s="97"/>
      <c r="OP151" s="97"/>
      <c r="OQ151" s="97"/>
      <c r="OR151" s="97"/>
      <c r="OS151" s="97"/>
      <c r="OT151" s="97"/>
      <c r="OU151" s="97"/>
      <c r="OV151" s="97"/>
      <c r="OW151" s="97"/>
      <c r="OX151" s="97"/>
      <c r="OY151" s="97"/>
      <c r="OZ151" s="97"/>
      <c r="PA151" s="97"/>
      <c r="PB151" s="97"/>
      <c r="PC151" s="97"/>
      <c r="PD151" s="97"/>
      <c r="PE151" s="97"/>
      <c r="PF151" s="97"/>
      <c r="PG151" s="97"/>
      <c r="PH151" s="97"/>
      <c r="PI151" s="97"/>
      <c r="PJ151" s="97"/>
      <c r="PK151" s="97"/>
      <c r="PL151" s="97"/>
      <c r="PM151" s="97"/>
      <c r="PN151" s="97"/>
      <c r="PO151" s="97"/>
      <c r="PP151" s="97"/>
      <c r="PQ151" s="97"/>
      <c r="PR151" s="97"/>
      <c r="PS151" s="97"/>
      <c r="PT151" s="97"/>
      <c r="PU151" s="97"/>
      <c r="PV151" s="97"/>
      <c r="PW151" s="97"/>
      <c r="PX151" s="97"/>
      <c r="PY151" s="97"/>
      <c r="PZ151" s="97"/>
      <c r="QA151" s="97"/>
      <c r="QB151" s="97"/>
      <c r="QC151" s="97"/>
      <c r="QD151" s="97"/>
      <c r="QE151" s="97"/>
      <c r="QF151" s="97"/>
      <c r="QG151" s="97"/>
      <c r="QH151" s="97"/>
      <c r="QI151" s="97"/>
      <c r="QJ151" s="97"/>
      <c r="QK151" s="97"/>
      <c r="QL151" s="97"/>
      <c r="QM151" s="97"/>
      <c r="QN151" s="97"/>
      <c r="QO151" s="97"/>
      <c r="QP151" s="97"/>
      <c r="QQ151" s="97"/>
      <c r="QR151" s="97"/>
      <c r="QS151" s="97"/>
      <c r="QT151" s="97"/>
      <c r="QU151" s="97"/>
      <c r="QV151" s="97"/>
      <c r="QW151" s="97"/>
      <c r="QX151" s="97"/>
      <c r="QY151" s="97"/>
      <c r="QZ151" s="97"/>
      <c r="RA151" s="97"/>
      <c r="RB151" s="97"/>
      <c r="RC151" s="97"/>
      <c r="RD151" s="97"/>
      <c r="RE151" s="97"/>
      <c r="RF151" s="97"/>
      <c r="RG151" s="97"/>
      <c r="RH151" s="97"/>
      <c r="RI151" s="97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</row>
    <row r="152" spans="1:522" s="1" customFormat="1" ht="18" customHeight="1" x14ac:dyDescent="0.2">
      <c r="A152" s="12"/>
      <c r="B152" s="11" t="s">
        <v>268</v>
      </c>
      <c r="C152" s="1">
        <v>10670</v>
      </c>
      <c r="E152" s="4" t="s">
        <v>168</v>
      </c>
      <c r="F152" s="1">
        <v>9571</v>
      </c>
      <c r="G152" s="9" t="s">
        <v>98</v>
      </c>
      <c r="H152" s="4" t="s">
        <v>167</v>
      </c>
      <c r="I152" s="1">
        <f>SUM(K152:TB152)</f>
        <v>0</v>
      </c>
      <c r="J152" s="12">
        <f>Tabuľka4[[#This Row],[Stĺpec9]]+I153</f>
        <v>2</v>
      </c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102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  <c r="CE152" s="97"/>
      <c r="CF152" s="97"/>
      <c r="CG152" s="97"/>
      <c r="CH152" s="97"/>
      <c r="CI152" s="97"/>
      <c r="CJ152" s="97"/>
      <c r="CK152" s="97"/>
      <c r="CL152" s="97"/>
      <c r="CM152" s="97"/>
      <c r="CN152" s="97"/>
      <c r="CO152" s="97"/>
      <c r="CP152" s="97"/>
      <c r="CQ152" s="97"/>
      <c r="CR152" s="97"/>
      <c r="CS152" s="97"/>
      <c r="CT152" s="97"/>
      <c r="CU152" s="97"/>
      <c r="CV152" s="97"/>
      <c r="CW152" s="97"/>
      <c r="CX152" s="97"/>
      <c r="CY152" s="97"/>
      <c r="CZ152" s="97"/>
      <c r="DA152" s="97"/>
      <c r="DB152" s="97"/>
      <c r="DC152" s="97"/>
      <c r="DD152" s="97"/>
      <c r="DE152" s="97"/>
      <c r="DF152" s="97"/>
      <c r="DG152" s="97"/>
      <c r="DH152" s="97"/>
      <c r="DI152" s="97"/>
      <c r="DJ152" s="97"/>
      <c r="DK152" s="97"/>
      <c r="DL152" s="97"/>
      <c r="DM152" s="97"/>
      <c r="DN152" s="97"/>
      <c r="DO152" s="97"/>
      <c r="DP152" s="97"/>
      <c r="DQ152" s="97"/>
      <c r="DR152" s="97"/>
      <c r="DS152" s="97"/>
      <c r="DT152" s="97"/>
      <c r="DU152" s="97"/>
      <c r="DV152" s="97"/>
      <c r="DW152" s="97"/>
      <c r="DX152" s="97"/>
      <c r="DY152" s="97"/>
      <c r="DZ152" s="97"/>
      <c r="EA152" s="97"/>
      <c r="EB152" s="97"/>
      <c r="EC152" s="97"/>
      <c r="ED152" s="97"/>
      <c r="EE152" s="97"/>
      <c r="EF152" s="97"/>
      <c r="EG152" s="97"/>
      <c r="EH152" s="97"/>
      <c r="EI152" s="97"/>
      <c r="EJ152" s="97"/>
      <c r="EK152" s="97"/>
      <c r="EL152" s="97"/>
      <c r="EM152" s="97"/>
      <c r="EN152" s="97"/>
      <c r="EO152" s="97"/>
      <c r="EP152" s="97"/>
      <c r="EQ152" s="97"/>
      <c r="ER152" s="97"/>
      <c r="ES152" s="97"/>
      <c r="ET152" s="97"/>
      <c r="EU152" s="97"/>
      <c r="EV152" s="97"/>
      <c r="EW152" s="97"/>
      <c r="EX152" s="97"/>
      <c r="EY152" s="97"/>
      <c r="EZ152" s="97"/>
      <c r="FA152" s="97"/>
      <c r="FB152" s="97"/>
      <c r="FC152" s="97"/>
      <c r="FD152" s="97"/>
      <c r="FE152" s="97"/>
      <c r="FF152" s="97"/>
      <c r="FG152" s="97"/>
      <c r="FH152" s="97"/>
      <c r="FI152" s="97"/>
      <c r="FJ152" s="97"/>
      <c r="FK152" s="97"/>
      <c r="FL152" s="97"/>
      <c r="FM152" s="97"/>
      <c r="FN152" s="97"/>
      <c r="FO152" s="97"/>
      <c r="FP152" s="97"/>
      <c r="FQ152" s="97"/>
      <c r="FR152" s="97"/>
      <c r="FS152" s="97"/>
      <c r="FT152" s="97"/>
      <c r="FU152" s="97"/>
      <c r="FV152" s="97"/>
      <c r="FW152" s="97"/>
      <c r="FX152" s="97"/>
      <c r="FY152" s="97"/>
      <c r="FZ152" s="97"/>
      <c r="GA152" s="97"/>
      <c r="GB152" s="97"/>
      <c r="GC152" s="97"/>
      <c r="GD152" s="97"/>
      <c r="GE152" s="97"/>
      <c r="GF152" s="97"/>
      <c r="GG152" s="97"/>
      <c r="GH152" s="97"/>
      <c r="GI152" s="97"/>
      <c r="GJ152" s="97"/>
      <c r="GK152" s="97"/>
      <c r="GL152" s="97"/>
      <c r="GM152" s="97"/>
      <c r="GN152" s="97"/>
      <c r="GO152" s="97"/>
      <c r="GP152" s="97"/>
      <c r="GQ152" s="97"/>
      <c r="GR152" s="97"/>
      <c r="GS152" s="97"/>
      <c r="GT152" s="97"/>
      <c r="GU152" s="97"/>
      <c r="GV152" s="97"/>
      <c r="GW152" s="97"/>
      <c r="GX152" s="97"/>
      <c r="GY152" s="97"/>
      <c r="GZ152" s="97"/>
      <c r="HA152" s="97"/>
      <c r="HB152" s="97"/>
      <c r="HC152" s="97"/>
      <c r="HD152" s="97"/>
      <c r="HE152" s="97"/>
      <c r="HF152" s="97"/>
      <c r="HG152" s="97"/>
      <c r="HH152" s="97"/>
      <c r="HI152" s="97"/>
      <c r="HJ152" s="97"/>
      <c r="HK152" s="97"/>
      <c r="HL152" s="97"/>
      <c r="HM152" s="97"/>
      <c r="HN152" s="97"/>
      <c r="HO152" s="97"/>
      <c r="HP152" s="97"/>
      <c r="HQ152" s="97"/>
      <c r="HR152" s="97"/>
      <c r="HS152" s="97"/>
      <c r="HT152" s="97"/>
      <c r="HU152" s="97"/>
      <c r="HV152" s="97"/>
      <c r="HW152" s="97"/>
      <c r="HX152" s="97"/>
      <c r="HY152" s="97"/>
      <c r="HZ152" s="97"/>
      <c r="IA152" s="97"/>
      <c r="IB152" s="97"/>
      <c r="IC152" s="97"/>
      <c r="ID152" s="97"/>
      <c r="IE152" s="97"/>
      <c r="IF152" s="97"/>
      <c r="IG152" s="97"/>
      <c r="IH152" s="97"/>
      <c r="II152" s="97"/>
      <c r="IJ152" s="97"/>
      <c r="IK152" s="97"/>
      <c r="IL152" s="97"/>
      <c r="IM152" s="97"/>
      <c r="IN152" s="97"/>
      <c r="IO152" s="97"/>
      <c r="IP152" s="97"/>
      <c r="IQ152" s="97"/>
      <c r="IR152" s="97"/>
      <c r="IS152" s="97"/>
      <c r="IT152" s="97"/>
      <c r="IU152" s="97"/>
      <c r="IV152" s="97"/>
      <c r="IW152" s="97"/>
      <c r="IX152" s="97"/>
      <c r="IY152" s="97"/>
      <c r="IZ152" s="97"/>
      <c r="JA152" s="97"/>
      <c r="JB152" s="97"/>
      <c r="JC152" s="97"/>
      <c r="JD152" s="97"/>
      <c r="JE152" s="97"/>
      <c r="JF152" s="97"/>
      <c r="JG152" s="97"/>
      <c r="JH152" s="97"/>
      <c r="JI152" s="97"/>
      <c r="JJ152" s="97"/>
      <c r="JK152" s="97"/>
      <c r="JL152" s="97"/>
      <c r="JM152" s="97"/>
      <c r="JN152" s="97"/>
      <c r="JO152" s="97"/>
      <c r="JP152" s="97"/>
      <c r="JQ152" s="97"/>
      <c r="JR152" s="97"/>
      <c r="JS152" s="97"/>
      <c r="JT152" s="97"/>
      <c r="JU152" s="97"/>
      <c r="JV152" s="97"/>
      <c r="JW152" s="97"/>
      <c r="JX152" s="97"/>
      <c r="JY152" s="97"/>
      <c r="JZ152" s="97"/>
      <c r="KA152" s="97"/>
      <c r="KB152" s="97"/>
      <c r="KC152" s="97"/>
      <c r="KD152" s="97"/>
      <c r="KE152" s="97"/>
      <c r="KF152" s="97"/>
      <c r="KG152" s="97"/>
      <c r="KH152" s="97"/>
      <c r="KI152" s="97"/>
      <c r="KJ152" s="97"/>
      <c r="KK152" s="97"/>
      <c r="KL152" s="97"/>
      <c r="KM152" s="97"/>
      <c r="KN152" s="97"/>
      <c r="KO152" s="97"/>
      <c r="KP152" s="97"/>
      <c r="KQ152" s="97"/>
      <c r="KR152" s="97"/>
      <c r="KS152" s="97"/>
      <c r="KT152" s="97"/>
      <c r="KU152" s="97"/>
      <c r="KV152" s="97"/>
      <c r="KW152" s="97"/>
      <c r="KX152" s="97"/>
      <c r="KY152" s="97"/>
      <c r="KZ152" s="97"/>
      <c r="LA152" s="97"/>
      <c r="LB152" s="97"/>
      <c r="LC152" s="97"/>
      <c r="LD152" s="97"/>
      <c r="LE152" s="97"/>
      <c r="LF152" s="97"/>
      <c r="LG152" s="97"/>
      <c r="LH152" s="97"/>
      <c r="LI152" s="97"/>
      <c r="LJ152" s="97"/>
      <c r="LK152" s="97"/>
      <c r="LL152" s="97"/>
      <c r="LM152" s="97"/>
      <c r="LN152" s="97"/>
      <c r="LO152" s="97"/>
      <c r="LP152" s="97"/>
      <c r="LQ152" s="97"/>
      <c r="LR152" s="97"/>
      <c r="LS152" s="97"/>
      <c r="LT152" s="97"/>
      <c r="LU152" s="97"/>
      <c r="LV152" s="97"/>
      <c r="LW152" s="97"/>
      <c r="LX152" s="97"/>
      <c r="LY152" s="97"/>
      <c r="LZ152" s="97"/>
      <c r="MA152" s="97"/>
      <c r="MB152" s="97"/>
      <c r="MC152" s="97"/>
      <c r="MD152" s="97"/>
      <c r="ME152" s="97"/>
      <c r="MF152" s="97"/>
      <c r="MG152" s="97"/>
      <c r="MH152" s="97"/>
      <c r="MI152" s="97"/>
      <c r="MJ152" s="97"/>
      <c r="MK152" s="97"/>
      <c r="ML152" s="97"/>
      <c r="MM152" s="97"/>
      <c r="MN152" s="97"/>
      <c r="MO152" s="97"/>
      <c r="MP152" s="97"/>
      <c r="MQ152" s="97"/>
      <c r="MR152" s="97"/>
      <c r="MS152" s="97"/>
      <c r="MT152" s="97"/>
      <c r="MU152" s="97"/>
      <c r="MV152" s="97"/>
      <c r="MW152" s="97"/>
      <c r="MX152" s="97"/>
      <c r="MY152" s="97"/>
      <c r="MZ152" s="97"/>
      <c r="NA152" s="97"/>
      <c r="NB152" s="97"/>
      <c r="NC152" s="97"/>
      <c r="ND152" s="97"/>
      <c r="NE152" s="97"/>
      <c r="NF152" s="97"/>
      <c r="NG152" s="97"/>
      <c r="NH152" s="97"/>
      <c r="NI152" s="97"/>
      <c r="NJ152" s="97"/>
      <c r="NK152" s="97"/>
      <c r="NL152" s="97"/>
      <c r="NM152" s="97"/>
      <c r="NN152" s="97"/>
      <c r="NO152" s="97"/>
      <c r="NP152" s="97"/>
      <c r="NQ152" s="97"/>
      <c r="NR152" s="97"/>
      <c r="NS152" s="97"/>
      <c r="NT152" s="97"/>
      <c r="NU152" s="97"/>
      <c r="NV152" s="97"/>
      <c r="NW152" s="97"/>
      <c r="NX152" s="97"/>
      <c r="NY152" s="97"/>
      <c r="NZ152" s="97"/>
      <c r="OA152" s="97"/>
      <c r="OB152" s="97"/>
      <c r="OC152" s="97"/>
      <c r="OD152" s="97"/>
      <c r="OE152" s="97"/>
      <c r="OF152" s="97"/>
      <c r="OG152" s="97"/>
      <c r="OH152" s="97"/>
      <c r="OI152" s="97"/>
      <c r="OJ152" s="97"/>
      <c r="OK152" s="97"/>
      <c r="OL152" s="97"/>
      <c r="OM152" s="97"/>
      <c r="ON152" s="97"/>
      <c r="OO152" s="97"/>
      <c r="OP152" s="97"/>
      <c r="OQ152" s="97"/>
      <c r="OR152" s="97"/>
      <c r="OS152" s="97"/>
      <c r="OT152" s="97"/>
      <c r="OU152" s="97"/>
      <c r="OV152" s="97"/>
      <c r="OW152" s="97"/>
      <c r="OX152" s="97"/>
      <c r="OY152" s="97"/>
      <c r="OZ152" s="97"/>
      <c r="PA152" s="97"/>
      <c r="PB152" s="97"/>
      <c r="PC152" s="97"/>
      <c r="PD152" s="97"/>
      <c r="PE152" s="97"/>
      <c r="PF152" s="97"/>
      <c r="PG152" s="97"/>
      <c r="PH152" s="97"/>
      <c r="PI152" s="97"/>
      <c r="PJ152" s="97"/>
      <c r="PK152" s="97"/>
      <c r="PL152" s="97"/>
      <c r="PM152" s="97"/>
      <c r="PN152" s="97"/>
      <c r="PO152" s="97"/>
      <c r="PP152" s="97"/>
      <c r="PQ152" s="97"/>
      <c r="PR152" s="97"/>
      <c r="PS152" s="97"/>
      <c r="PT152" s="97"/>
      <c r="PU152" s="97"/>
      <c r="PV152" s="97"/>
      <c r="PW152" s="97"/>
      <c r="PX152" s="97"/>
      <c r="PY152" s="97"/>
      <c r="PZ152" s="97"/>
      <c r="QA152" s="97"/>
      <c r="QB152" s="97"/>
      <c r="QC152" s="97"/>
      <c r="QD152" s="97"/>
      <c r="QE152" s="97"/>
      <c r="QF152" s="97"/>
      <c r="QG152" s="97"/>
      <c r="QH152" s="97"/>
      <c r="QI152" s="97"/>
      <c r="QJ152" s="97"/>
      <c r="QK152" s="97"/>
      <c r="QL152" s="97"/>
      <c r="QM152" s="102"/>
      <c r="QN152" s="97"/>
      <c r="QO152" s="97"/>
      <c r="QP152" s="97"/>
      <c r="QQ152" s="97"/>
      <c r="QR152" s="97"/>
      <c r="QS152" s="97"/>
      <c r="QT152" s="97"/>
      <c r="QU152" s="97"/>
      <c r="QV152" s="97"/>
      <c r="QW152" s="97"/>
      <c r="QX152" s="97"/>
      <c r="QY152" s="97"/>
      <c r="QZ152" s="97"/>
      <c r="RA152" s="97"/>
      <c r="RB152" s="97"/>
      <c r="RC152" s="97"/>
      <c r="RD152" s="97"/>
      <c r="RE152" s="97"/>
      <c r="RF152" s="97"/>
      <c r="RG152" s="97"/>
      <c r="RH152" s="97"/>
      <c r="RI152" s="97"/>
      <c r="RJ152" s="97"/>
      <c r="RK152" s="97"/>
      <c r="RL152" s="97"/>
      <c r="RM152" s="97"/>
      <c r="RN152" s="97"/>
      <c r="RO152" s="97"/>
      <c r="RP152" s="97"/>
      <c r="RQ152" s="97"/>
      <c r="RR152" s="97"/>
      <c r="RS152" s="97"/>
      <c r="RT152" s="97"/>
      <c r="RU152" s="97"/>
      <c r="RV152" s="97"/>
      <c r="RW152" s="97"/>
      <c r="RX152" s="97"/>
      <c r="RY152" s="97"/>
      <c r="RZ152" s="97"/>
      <c r="SA152" s="97"/>
      <c r="SB152" s="97"/>
      <c r="SC152" s="97"/>
      <c r="SD152" s="97"/>
      <c r="SE152" s="97"/>
      <c r="SF152" s="97"/>
      <c r="SG152" s="97"/>
      <c r="SH152" s="97"/>
      <c r="SI152" s="97"/>
      <c r="SJ152" s="97"/>
      <c r="SK152" s="97"/>
      <c r="SL152" s="97"/>
      <c r="SM152" s="97"/>
      <c r="SN152" s="97"/>
      <c r="SO152" s="97"/>
      <c r="SP152" s="97"/>
      <c r="SQ152" s="97"/>
      <c r="SR152" s="97"/>
      <c r="SS152" s="97"/>
      <c r="ST152" s="97"/>
      <c r="SU152" s="97"/>
      <c r="SV152" s="97"/>
      <c r="SW152" s="97"/>
      <c r="SX152" s="97"/>
      <c r="SY152" s="97"/>
      <c r="SZ152" s="97"/>
      <c r="TA152" s="97"/>
      <c r="TB152" s="97"/>
    </row>
    <row r="153" spans="1:522" s="1" customFormat="1" ht="18" customHeight="1" x14ac:dyDescent="0.2">
      <c r="A153" s="12"/>
      <c r="B153" s="11"/>
      <c r="E153" s="4" t="s">
        <v>301</v>
      </c>
      <c r="F153" s="1">
        <v>9838</v>
      </c>
      <c r="G153" s="9" t="s">
        <v>93</v>
      </c>
      <c r="H153" s="4"/>
      <c r="I153" s="1">
        <f t="shared" ref="I153:I154" si="20">SUM(K153:TB153)</f>
        <v>2</v>
      </c>
      <c r="J153" s="12"/>
      <c r="K153" s="97">
        <f>Juniori!K43</f>
        <v>0</v>
      </c>
      <c r="L153" s="97">
        <f>Juniori!L43</f>
        <v>0</v>
      </c>
      <c r="M153" s="97">
        <f>Juniori!M43</f>
        <v>0</v>
      </c>
      <c r="N153" s="97">
        <f>Juniori!N43</f>
        <v>0</v>
      </c>
      <c r="O153" s="97">
        <f>Juniori!O43</f>
        <v>0</v>
      </c>
      <c r="P153" s="97">
        <f>Juniori!P43</f>
        <v>0</v>
      </c>
      <c r="Q153" s="97">
        <f>Juniori!Q43</f>
        <v>0</v>
      </c>
      <c r="R153" s="97">
        <f>Juniori!R43</f>
        <v>0</v>
      </c>
      <c r="S153" s="97">
        <f>Juniori!S43</f>
        <v>0</v>
      </c>
      <c r="T153" s="97">
        <f>Juniori!T43</f>
        <v>0</v>
      </c>
      <c r="U153" s="97">
        <f>Juniori!U43</f>
        <v>0</v>
      </c>
      <c r="V153" s="97">
        <f>Juniori!V43</f>
        <v>0</v>
      </c>
      <c r="W153" s="97">
        <f>Juniori!W43</f>
        <v>0</v>
      </c>
      <c r="X153" s="97">
        <f>Juniori!X43</f>
        <v>0</v>
      </c>
      <c r="Y153" s="97">
        <f>Juniori!Y43</f>
        <v>0</v>
      </c>
      <c r="Z153" s="97" t="str">
        <f>Juniori!Z43</f>
        <v>o</v>
      </c>
      <c r="AA153" s="97">
        <f>Juniori!AA43</f>
        <v>2</v>
      </c>
      <c r="AB153" s="97">
        <f>Juniori!AB43</f>
        <v>0</v>
      </c>
      <c r="AC153" s="97">
        <f>Juniori!AC43</f>
        <v>0</v>
      </c>
      <c r="AD153" s="97">
        <f>Juniori!AD43</f>
        <v>0</v>
      </c>
      <c r="AE153" s="97">
        <f>Juniori!AE43</f>
        <v>0</v>
      </c>
      <c r="AF153" s="97">
        <f>Juniori!AF43</f>
        <v>0</v>
      </c>
      <c r="AG153" s="97">
        <f>Juniori!AG43</f>
        <v>0</v>
      </c>
      <c r="AH153" s="97">
        <f>Juniori!AH43</f>
        <v>0</v>
      </c>
      <c r="AI153" s="97">
        <f>Juniori!AI43</f>
        <v>0</v>
      </c>
      <c r="AJ153" s="97">
        <f>Juniori!AJ43</f>
        <v>0</v>
      </c>
      <c r="AK153" s="97">
        <f>Juniori!AK43</f>
        <v>0</v>
      </c>
      <c r="AL153" s="97">
        <f>Juniori!AL43</f>
        <v>0</v>
      </c>
      <c r="AM153" s="97">
        <f>Juniori!AM43</f>
        <v>0</v>
      </c>
      <c r="AN153" s="97">
        <f>Juniori!AN43</f>
        <v>0</v>
      </c>
      <c r="AO153" s="97">
        <f>Juniori!AO43</f>
        <v>0</v>
      </c>
      <c r="AP153" s="97">
        <f>Juniori!AP43</f>
        <v>0</v>
      </c>
      <c r="AQ153" s="97">
        <f>Juniori!AQ43</f>
        <v>0</v>
      </c>
      <c r="AR153" s="97">
        <f>Juniori!AR43</f>
        <v>0</v>
      </c>
      <c r="AS153" s="97">
        <f>Juniori!AS43</f>
        <v>0</v>
      </c>
      <c r="AT153" s="97">
        <f>Juniori!AT43</f>
        <v>0</v>
      </c>
      <c r="AU153" s="97">
        <f>Juniori!AU43</f>
        <v>0</v>
      </c>
      <c r="AV153" s="97">
        <f>Juniori!AV43</f>
        <v>0</v>
      </c>
      <c r="AW153" s="97">
        <f>Juniori!AW43</f>
        <v>0</v>
      </c>
      <c r="AX153" s="97">
        <f>Juniori!AX43</f>
        <v>0</v>
      </c>
      <c r="AY153" s="97">
        <f>Juniori!AY43</f>
        <v>0</v>
      </c>
      <c r="AZ153" s="97">
        <f>Juniori!AZ43</f>
        <v>0</v>
      </c>
      <c r="BA153" s="97">
        <f>Juniori!BA43</f>
        <v>0</v>
      </c>
      <c r="BB153" s="97">
        <f>Juniori!BB43</f>
        <v>0</v>
      </c>
      <c r="BC153" s="97">
        <f>Juniori!BC43</f>
        <v>0</v>
      </c>
      <c r="BD153" s="97">
        <f>Juniori!BD43</f>
        <v>0</v>
      </c>
      <c r="BE153" s="97">
        <f>Juniori!BE43</f>
        <v>0</v>
      </c>
      <c r="BF153" s="97">
        <f>Juniori!BF43</f>
        <v>0</v>
      </c>
      <c r="BG153" s="97">
        <f>Juniori!BG43</f>
        <v>0</v>
      </c>
      <c r="BH153" s="97">
        <f>Juniori!BH43</f>
        <v>0</v>
      </c>
      <c r="BI153" s="97">
        <f>Juniori!BI43</f>
        <v>0</v>
      </c>
      <c r="BJ153" s="97">
        <f>Juniori!BJ43</f>
        <v>0</v>
      </c>
      <c r="BK153" s="97">
        <f>Juniori!BK43</f>
        <v>0</v>
      </c>
      <c r="BL153" s="97">
        <f>Juniori!BL43</f>
        <v>0</v>
      </c>
      <c r="BM153" s="97">
        <f>Juniori!BM43</f>
        <v>0</v>
      </c>
      <c r="BN153" s="97">
        <f>Juniori!BN43</f>
        <v>0</v>
      </c>
      <c r="BO153" s="97">
        <f>Juniori!BO43</f>
        <v>0</v>
      </c>
      <c r="BP153" s="97">
        <f>Juniori!BP43</f>
        <v>0</v>
      </c>
      <c r="BQ153" s="97">
        <f>Juniori!BQ43</f>
        <v>0</v>
      </c>
      <c r="BR153" s="97">
        <f>Juniori!BR43</f>
        <v>0</v>
      </c>
      <c r="BS153" s="97">
        <f>Juniori!BS43</f>
        <v>0</v>
      </c>
      <c r="BT153" s="97">
        <f>Juniori!BT43</f>
        <v>0</v>
      </c>
      <c r="BU153" s="97">
        <f>Juniori!BU43</f>
        <v>0</v>
      </c>
      <c r="BV153" s="97">
        <f>Juniori!BV43</f>
        <v>0</v>
      </c>
      <c r="BW153" s="97">
        <f>Juniori!BW43</f>
        <v>0</v>
      </c>
      <c r="BX153" s="97">
        <f>Juniori!BX43</f>
        <v>0</v>
      </c>
      <c r="BY153" s="97">
        <f>Juniori!BY43</f>
        <v>0</v>
      </c>
      <c r="BZ153" s="97">
        <f>Juniori!BZ43</f>
        <v>0</v>
      </c>
      <c r="CA153" s="97">
        <f>Juniori!CA43</f>
        <v>0</v>
      </c>
      <c r="CB153" s="97">
        <f>Juniori!CB43</f>
        <v>0</v>
      </c>
      <c r="CC153" s="97">
        <f>Juniori!CC43</f>
        <v>0</v>
      </c>
      <c r="CD153" s="97">
        <f>Juniori!CD43</f>
        <v>0</v>
      </c>
      <c r="CE153" s="97">
        <f>Juniori!CE43</f>
        <v>0</v>
      </c>
      <c r="CF153" s="97">
        <f>Juniori!CF43</f>
        <v>0</v>
      </c>
      <c r="CG153" s="97">
        <f>Juniori!CG43</f>
        <v>0</v>
      </c>
      <c r="CH153" s="97">
        <f>Juniori!CH43</f>
        <v>0</v>
      </c>
      <c r="CI153" s="97">
        <f>Juniori!CI43</f>
        <v>0</v>
      </c>
      <c r="CJ153" s="97">
        <f>Juniori!CJ43</f>
        <v>0</v>
      </c>
      <c r="CK153" s="97">
        <f>Juniori!CK43</f>
        <v>0</v>
      </c>
      <c r="CL153" s="97">
        <f>Juniori!CL43</f>
        <v>0</v>
      </c>
      <c r="CM153" s="97">
        <f>Juniori!CM43</f>
        <v>0</v>
      </c>
      <c r="CN153" s="97">
        <f>Juniori!CN43</f>
        <v>0</v>
      </c>
      <c r="CO153" s="97">
        <f>Juniori!CO43</f>
        <v>0</v>
      </c>
      <c r="CP153" s="97">
        <f>Juniori!CP43</f>
        <v>0</v>
      </c>
      <c r="CQ153" s="97">
        <f>Juniori!CQ43</f>
        <v>0</v>
      </c>
      <c r="CR153" s="97">
        <f>Juniori!CR43</f>
        <v>0</v>
      </c>
      <c r="CS153" s="97">
        <f>Juniori!CS43</f>
        <v>0</v>
      </c>
      <c r="CT153" s="97">
        <f>Juniori!CT43</f>
        <v>0</v>
      </c>
      <c r="CU153" s="97">
        <f>Juniori!CU43</f>
        <v>0</v>
      </c>
      <c r="CV153" s="97">
        <f>Juniori!CV43</f>
        <v>0</v>
      </c>
      <c r="CW153" s="97">
        <f>Juniori!CW43</f>
        <v>0</v>
      </c>
      <c r="CX153" s="97">
        <f>Juniori!CX43</f>
        <v>0</v>
      </c>
      <c r="CY153" s="97">
        <f>Juniori!CY43</f>
        <v>0</v>
      </c>
      <c r="CZ153" s="97">
        <f>Juniori!CZ43</f>
        <v>0</v>
      </c>
      <c r="DA153" s="97">
        <f>Juniori!DA43</f>
        <v>0</v>
      </c>
      <c r="DB153" s="97">
        <f>Juniori!DB43</f>
        <v>0</v>
      </c>
      <c r="DC153" s="97">
        <f>Juniori!DC43</f>
        <v>0</v>
      </c>
      <c r="DD153" s="97">
        <f>Juniori!DD43</f>
        <v>0</v>
      </c>
      <c r="DE153" s="97">
        <f>Juniori!DE43</f>
        <v>0</v>
      </c>
      <c r="DF153" s="97">
        <f>Juniori!DF43</f>
        <v>0</v>
      </c>
      <c r="DG153" s="97">
        <f>Juniori!DG43</f>
        <v>0</v>
      </c>
      <c r="DH153" s="97">
        <f>Juniori!DH43</f>
        <v>0</v>
      </c>
      <c r="DI153" s="97">
        <f>Juniori!DI43</f>
        <v>0</v>
      </c>
      <c r="DJ153" s="97">
        <f>Juniori!DJ43</f>
        <v>0</v>
      </c>
      <c r="DK153" s="97">
        <f>Juniori!DK43</f>
        <v>0</v>
      </c>
      <c r="DL153" s="97">
        <f>Juniori!DL43</f>
        <v>0</v>
      </c>
      <c r="DM153" s="97">
        <f>Juniori!DM43</f>
        <v>0</v>
      </c>
      <c r="DN153" s="97">
        <f>Juniori!DN43</f>
        <v>0</v>
      </c>
      <c r="DO153" s="97">
        <f>Juniori!DO43</f>
        <v>0</v>
      </c>
      <c r="DP153" s="97">
        <f>Juniori!DP43</f>
        <v>0</v>
      </c>
      <c r="DQ153" s="97">
        <f>Juniori!DQ43</f>
        <v>0</v>
      </c>
      <c r="DR153" s="97">
        <f>Juniori!DR43</f>
        <v>0</v>
      </c>
      <c r="DS153" s="97">
        <f>Juniori!DS43</f>
        <v>0</v>
      </c>
      <c r="DT153" s="97">
        <f>Juniori!DT43</f>
        <v>0</v>
      </c>
      <c r="DU153" s="97">
        <f>Juniori!DU43</f>
        <v>0</v>
      </c>
      <c r="DV153" s="97">
        <f>Juniori!DV43</f>
        <v>0</v>
      </c>
      <c r="DW153" s="97">
        <f>Juniori!DW43</f>
        <v>0</v>
      </c>
      <c r="DX153" s="97">
        <f>Juniori!DX43</f>
        <v>0</v>
      </c>
      <c r="DY153" s="97">
        <f>Juniori!DY43</f>
        <v>0</v>
      </c>
      <c r="DZ153" s="97">
        <f>Juniori!DZ43</f>
        <v>0</v>
      </c>
      <c r="EA153" s="97">
        <f>Juniori!EA43</f>
        <v>0</v>
      </c>
      <c r="EB153" s="97">
        <f>Juniori!EB43</f>
        <v>0</v>
      </c>
      <c r="EC153" s="97">
        <f>Juniori!EC43</f>
        <v>0</v>
      </c>
      <c r="ED153" s="97">
        <f>Juniori!ED43</f>
        <v>0</v>
      </c>
      <c r="EE153" s="97">
        <f>Juniori!EE43</f>
        <v>0</v>
      </c>
      <c r="EF153" s="97">
        <f>Juniori!EF43</f>
        <v>0</v>
      </c>
      <c r="EG153" s="97">
        <f>Juniori!EG43</f>
        <v>0</v>
      </c>
      <c r="EH153" s="97">
        <f>Juniori!EH43</f>
        <v>0</v>
      </c>
      <c r="EI153" s="97">
        <f>Juniori!EI43</f>
        <v>0</v>
      </c>
      <c r="EJ153" s="97">
        <f>Juniori!EJ43</f>
        <v>0</v>
      </c>
      <c r="EK153" s="97">
        <f>Juniori!EK43</f>
        <v>0</v>
      </c>
      <c r="EL153" s="97">
        <f>Juniori!EL43</f>
        <v>0</v>
      </c>
      <c r="EM153" s="97">
        <f>Juniori!EM43</f>
        <v>0</v>
      </c>
      <c r="EN153" s="97">
        <f>Juniori!EN43</f>
        <v>0</v>
      </c>
      <c r="EO153" s="97">
        <f>Juniori!EO43</f>
        <v>0</v>
      </c>
      <c r="EP153" s="97">
        <f>Juniori!EP43</f>
        <v>0</v>
      </c>
      <c r="EQ153" s="97">
        <f>Juniori!EQ43</f>
        <v>0</v>
      </c>
      <c r="ER153" s="97">
        <f>Juniori!ER43</f>
        <v>0</v>
      </c>
      <c r="ES153" s="97">
        <f>Juniori!ES43</f>
        <v>0</v>
      </c>
      <c r="ET153" s="97">
        <f>Juniori!ET43</f>
        <v>0</v>
      </c>
      <c r="EU153" s="97">
        <f>Juniori!EU43</f>
        <v>0</v>
      </c>
      <c r="EV153" s="97">
        <f>Juniori!EV43</f>
        <v>0</v>
      </c>
      <c r="EW153" s="97">
        <f>Juniori!EW43</f>
        <v>0</v>
      </c>
      <c r="EX153" s="97">
        <f>Juniori!EX43</f>
        <v>0</v>
      </c>
      <c r="EY153" s="97">
        <f>Juniori!EY43</f>
        <v>0</v>
      </c>
      <c r="EZ153" s="97">
        <f>Juniori!EZ43</f>
        <v>0</v>
      </c>
      <c r="FA153" s="97">
        <f>Juniori!FA43</f>
        <v>0</v>
      </c>
      <c r="FB153" s="97">
        <f>Juniori!FB43</f>
        <v>0</v>
      </c>
      <c r="FC153" s="97">
        <f>Juniori!FC43</f>
        <v>0</v>
      </c>
      <c r="FD153" s="97">
        <f>Juniori!FD43</f>
        <v>0</v>
      </c>
      <c r="FE153" s="97">
        <f>Juniori!FE43</f>
        <v>0</v>
      </c>
      <c r="FF153" s="97">
        <f>Juniori!FF43</f>
        <v>0</v>
      </c>
      <c r="FG153" s="97">
        <f>Juniori!FG43</f>
        <v>0</v>
      </c>
      <c r="FH153" s="97">
        <f>Juniori!FH43</f>
        <v>0</v>
      </c>
      <c r="FI153" s="97">
        <f>Juniori!FI43</f>
        <v>0</v>
      </c>
      <c r="FJ153" s="97">
        <f>Juniori!FJ43</f>
        <v>0</v>
      </c>
      <c r="FK153" s="97">
        <f>Juniori!FK43</f>
        <v>0</v>
      </c>
      <c r="FL153" s="97">
        <f>Juniori!FL43</f>
        <v>0</v>
      </c>
      <c r="FM153" s="97">
        <f>Juniori!FM43</f>
        <v>0</v>
      </c>
      <c r="FN153" s="97">
        <f>Juniori!FN43</f>
        <v>0</v>
      </c>
      <c r="FO153" s="97">
        <f>Juniori!FO43</f>
        <v>0</v>
      </c>
      <c r="FP153" s="97">
        <f>Juniori!FP43</f>
        <v>0</v>
      </c>
      <c r="FQ153" s="97">
        <f>Juniori!FQ43</f>
        <v>0</v>
      </c>
      <c r="FR153" s="97">
        <f>Juniori!FR43</f>
        <v>0</v>
      </c>
      <c r="FS153" s="97">
        <f>Juniori!FS43</f>
        <v>0</v>
      </c>
      <c r="FT153" s="97">
        <f>Juniori!FT43</f>
        <v>0</v>
      </c>
      <c r="FU153" s="97">
        <f>Juniori!FU43</f>
        <v>0</v>
      </c>
      <c r="FV153" s="97">
        <f>Juniori!FV43</f>
        <v>0</v>
      </c>
      <c r="FW153" s="97">
        <f>Juniori!FW43</f>
        <v>0</v>
      </c>
      <c r="FX153" s="97">
        <f>Juniori!FX43</f>
        <v>0</v>
      </c>
      <c r="FY153" s="97">
        <f>Juniori!FY43</f>
        <v>0</v>
      </c>
      <c r="FZ153" s="97">
        <f>Juniori!FZ43</f>
        <v>0</v>
      </c>
      <c r="GA153" s="97">
        <f>Juniori!GA43</f>
        <v>0</v>
      </c>
      <c r="GB153" s="97">
        <f>Juniori!GB43</f>
        <v>0</v>
      </c>
      <c r="GC153" s="97">
        <f>Juniori!GC43</f>
        <v>0</v>
      </c>
      <c r="GD153" s="97">
        <f>Juniori!GD43</f>
        <v>0</v>
      </c>
      <c r="GE153" s="97">
        <f>Juniori!GE43</f>
        <v>0</v>
      </c>
      <c r="GF153" s="97">
        <f>Juniori!GF43</f>
        <v>0</v>
      </c>
      <c r="GG153" s="97">
        <f>Juniori!GG43</f>
        <v>0</v>
      </c>
      <c r="GH153" s="97">
        <f>Juniori!GH43</f>
        <v>0</v>
      </c>
      <c r="GI153" s="97">
        <f>Juniori!GI43</f>
        <v>0</v>
      </c>
      <c r="GJ153" s="97">
        <f>Juniori!GJ43</f>
        <v>0</v>
      </c>
      <c r="GK153" s="97">
        <f>Juniori!GK43</f>
        <v>0</v>
      </c>
      <c r="GL153" s="97">
        <f>Juniori!GL43</f>
        <v>0</v>
      </c>
      <c r="GM153" s="97">
        <f>Juniori!GM43</f>
        <v>0</v>
      </c>
      <c r="GN153" s="97">
        <f>Juniori!GN43</f>
        <v>0</v>
      </c>
      <c r="GO153" s="97">
        <f>Juniori!GO43</f>
        <v>0</v>
      </c>
      <c r="GP153" s="97">
        <f>Juniori!GP43</f>
        <v>0</v>
      </c>
      <c r="GQ153" s="97">
        <f>Juniori!GQ43</f>
        <v>0</v>
      </c>
      <c r="GR153" s="97">
        <f>Juniori!GR43</f>
        <v>0</v>
      </c>
      <c r="GS153" s="97">
        <f>Juniori!GS43</f>
        <v>0</v>
      </c>
      <c r="GT153" s="97">
        <f>Juniori!GT43</f>
        <v>0</v>
      </c>
      <c r="GU153" s="97">
        <f>Juniori!GU43</f>
        <v>0</v>
      </c>
      <c r="GV153" s="97">
        <f>Juniori!GV43</f>
        <v>0</v>
      </c>
      <c r="GW153" s="97">
        <f>Juniori!GW43</f>
        <v>0</v>
      </c>
      <c r="GX153" s="97">
        <f>Juniori!GX43</f>
        <v>0</v>
      </c>
      <c r="GY153" s="97">
        <f>Juniori!GY43</f>
        <v>0</v>
      </c>
      <c r="GZ153" s="97">
        <f>Juniori!GZ43</f>
        <v>0</v>
      </c>
      <c r="HA153" s="97">
        <f>Juniori!HA43</f>
        <v>0</v>
      </c>
      <c r="HB153" s="97">
        <f>Juniori!HB43</f>
        <v>0</v>
      </c>
      <c r="HC153" s="97">
        <f>Juniori!HC43</f>
        <v>0</v>
      </c>
      <c r="HD153" s="97">
        <f>Juniori!HD43</f>
        <v>0</v>
      </c>
      <c r="HE153" s="97">
        <f>Juniori!HE43</f>
        <v>0</v>
      </c>
      <c r="HF153" s="97">
        <f>Juniori!HF43</f>
        <v>0</v>
      </c>
      <c r="HG153" s="97">
        <f>Juniori!HG43</f>
        <v>0</v>
      </c>
      <c r="HH153" s="97">
        <f>Juniori!HH43</f>
        <v>0</v>
      </c>
      <c r="HI153" s="97">
        <f>Juniori!HI43</f>
        <v>0</v>
      </c>
      <c r="HJ153" s="97">
        <f>Juniori!HJ43</f>
        <v>0</v>
      </c>
      <c r="HK153" s="97">
        <f>Juniori!HK43</f>
        <v>0</v>
      </c>
      <c r="HL153" s="97">
        <f>Juniori!HL43</f>
        <v>0</v>
      </c>
      <c r="HM153" s="97">
        <f>Juniori!HM43</f>
        <v>0</v>
      </c>
      <c r="HN153" s="97">
        <f>Juniori!HN43</f>
        <v>0</v>
      </c>
      <c r="HO153" s="97">
        <f>Juniori!HO43</f>
        <v>0</v>
      </c>
      <c r="HP153" s="97">
        <f>Juniori!HP43</f>
        <v>0</v>
      </c>
      <c r="HQ153" s="97">
        <f>Juniori!HQ43</f>
        <v>0</v>
      </c>
      <c r="HR153" s="97">
        <f>Juniori!HR43</f>
        <v>0</v>
      </c>
      <c r="HS153" s="97">
        <f>Juniori!HS43</f>
        <v>0</v>
      </c>
      <c r="HT153" s="97">
        <f>Juniori!HT43</f>
        <v>0</v>
      </c>
      <c r="HU153" s="97">
        <f>Juniori!HU43</f>
        <v>0</v>
      </c>
      <c r="HV153" s="97">
        <f>Juniori!HV43</f>
        <v>0</v>
      </c>
      <c r="HW153" s="97">
        <f>Juniori!HW43</f>
        <v>0</v>
      </c>
      <c r="HX153" s="97">
        <f>Juniori!HX43</f>
        <v>0</v>
      </c>
      <c r="HY153" s="97">
        <f>Juniori!HY43</f>
        <v>0</v>
      </c>
      <c r="HZ153" s="97">
        <f>Juniori!HZ43</f>
        <v>0</v>
      </c>
      <c r="IA153" s="97">
        <f>Juniori!IA43</f>
        <v>0</v>
      </c>
      <c r="IB153" s="97">
        <f>Juniori!IB43</f>
        <v>0</v>
      </c>
      <c r="IC153" s="97">
        <f>Juniori!IC43</f>
        <v>0</v>
      </c>
      <c r="ID153" s="97">
        <f>Juniori!ID43</f>
        <v>0</v>
      </c>
      <c r="IE153" s="97">
        <f>Juniori!IE43</f>
        <v>0</v>
      </c>
      <c r="IF153" s="97">
        <f>Juniori!IF43</f>
        <v>0</v>
      </c>
      <c r="IG153" s="97">
        <f>Juniori!IG43</f>
        <v>0</v>
      </c>
      <c r="IH153" s="97">
        <f>Juniori!IH43</f>
        <v>0</v>
      </c>
      <c r="II153" s="97">
        <f>Juniori!II43</f>
        <v>0</v>
      </c>
      <c r="IJ153" s="97">
        <f>Juniori!IJ43</f>
        <v>0</v>
      </c>
      <c r="IK153" s="97">
        <f>Juniori!IK43</f>
        <v>0</v>
      </c>
      <c r="IL153" s="97">
        <f>Juniori!IL43</f>
        <v>0</v>
      </c>
      <c r="IM153" s="97">
        <f>Juniori!IM43</f>
        <v>0</v>
      </c>
      <c r="IN153" s="97">
        <f>Juniori!IN43</f>
        <v>0</v>
      </c>
      <c r="IO153" s="97">
        <f>Juniori!IO43</f>
        <v>0</v>
      </c>
      <c r="IP153" s="97">
        <f>Juniori!IP43</f>
        <v>0</v>
      </c>
      <c r="IQ153" s="97">
        <f>Juniori!IQ43</f>
        <v>0</v>
      </c>
      <c r="IR153" s="97">
        <f>Juniori!IR43</f>
        <v>0</v>
      </c>
      <c r="IS153" s="97">
        <f>Juniori!IS43</f>
        <v>0</v>
      </c>
      <c r="IT153" s="97">
        <f>Juniori!IT43</f>
        <v>0</v>
      </c>
      <c r="IU153" s="97">
        <f>Juniori!IU43</f>
        <v>0</v>
      </c>
      <c r="IV153" s="97">
        <f>Juniori!IV43</f>
        <v>0</v>
      </c>
      <c r="IW153" s="97">
        <f>Juniori!IW43</f>
        <v>0</v>
      </c>
      <c r="IX153" s="97">
        <f>Juniori!IX43</f>
        <v>0</v>
      </c>
      <c r="IY153" s="97">
        <f>Juniori!IY43</f>
        <v>0</v>
      </c>
      <c r="IZ153" s="97">
        <f>Juniori!IZ43</f>
        <v>0</v>
      </c>
      <c r="JA153" s="97">
        <f>Juniori!JA43</f>
        <v>0</v>
      </c>
      <c r="JB153" s="97">
        <f>Juniori!JB43</f>
        <v>0</v>
      </c>
      <c r="JC153" s="97">
        <f>Juniori!JC43</f>
        <v>0</v>
      </c>
      <c r="JD153" s="97">
        <f>Juniori!JD43</f>
        <v>0</v>
      </c>
      <c r="JE153" s="97">
        <f>Juniori!JE43</f>
        <v>0</v>
      </c>
      <c r="JF153" s="97">
        <f>Juniori!JF43</f>
        <v>0</v>
      </c>
      <c r="JG153" s="97">
        <f>Juniori!JG43</f>
        <v>0</v>
      </c>
      <c r="JH153" s="97">
        <f>Juniori!JH43</f>
        <v>0</v>
      </c>
      <c r="JI153" s="97">
        <f>Juniori!JI43</f>
        <v>0</v>
      </c>
      <c r="JJ153" s="97">
        <f>Juniori!JJ43</f>
        <v>0</v>
      </c>
      <c r="JK153" s="97">
        <f>Juniori!JK43</f>
        <v>0</v>
      </c>
      <c r="JL153" s="97">
        <f>Juniori!JL43</f>
        <v>0</v>
      </c>
      <c r="JM153" s="97">
        <f>Juniori!JM43</f>
        <v>0</v>
      </c>
      <c r="JN153" s="97">
        <f>Juniori!JN43</f>
        <v>0</v>
      </c>
      <c r="JO153" s="97">
        <f>Juniori!JO43</f>
        <v>0</v>
      </c>
      <c r="JP153" s="97">
        <f>Juniori!JP43</f>
        <v>0</v>
      </c>
      <c r="JQ153" s="97">
        <f>Juniori!JQ43</f>
        <v>0</v>
      </c>
      <c r="JR153" s="97">
        <f>Juniori!JR43</f>
        <v>0</v>
      </c>
      <c r="JS153" s="97">
        <f>Juniori!JS43</f>
        <v>0</v>
      </c>
      <c r="JT153" s="97">
        <f>Juniori!JT43</f>
        <v>0</v>
      </c>
      <c r="JU153" s="97">
        <f>Juniori!JU43</f>
        <v>0</v>
      </c>
      <c r="JV153" s="97">
        <f>Juniori!JV43</f>
        <v>0</v>
      </c>
      <c r="JW153" s="97">
        <f>Juniori!JW43</f>
        <v>0</v>
      </c>
      <c r="JX153" s="97">
        <f>Juniori!JX43</f>
        <v>0</v>
      </c>
      <c r="JY153" s="97">
        <f>Juniori!JY43</f>
        <v>0</v>
      </c>
      <c r="JZ153" s="97">
        <f>Juniori!JZ43</f>
        <v>0</v>
      </c>
      <c r="KA153" s="97">
        <f>Juniori!KA43</f>
        <v>0</v>
      </c>
      <c r="KB153" s="97">
        <f>Juniori!KB43</f>
        <v>0</v>
      </c>
      <c r="KC153" s="97">
        <f>Juniori!KC43</f>
        <v>0</v>
      </c>
      <c r="KD153" s="97">
        <f>Juniori!KD43</f>
        <v>0</v>
      </c>
      <c r="KE153" s="97">
        <f>Juniori!KE43</f>
        <v>0</v>
      </c>
      <c r="KF153" s="97">
        <f>Juniori!KF43</f>
        <v>0</v>
      </c>
      <c r="KG153" s="97">
        <f>Juniori!KG43</f>
        <v>0</v>
      </c>
      <c r="KH153" s="97">
        <f>Juniori!KH43</f>
        <v>0</v>
      </c>
      <c r="KI153" s="97">
        <f>Juniori!KI43</f>
        <v>0</v>
      </c>
      <c r="KJ153" s="97">
        <f>Juniori!KJ43</f>
        <v>0</v>
      </c>
      <c r="KK153" s="97">
        <f>Juniori!KK43</f>
        <v>0</v>
      </c>
      <c r="KL153" s="97">
        <f>Juniori!KL43</f>
        <v>0</v>
      </c>
      <c r="KM153" s="97">
        <f>Juniori!KM43</f>
        <v>0</v>
      </c>
      <c r="KN153" s="97">
        <f>Juniori!KN43</f>
        <v>0</v>
      </c>
      <c r="KO153" s="97">
        <f>Juniori!KO43</f>
        <v>0</v>
      </c>
      <c r="KP153" s="97">
        <f>Juniori!KP43</f>
        <v>0</v>
      </c>
      <c r="KQ153" s="97">
        <f>Juniori!KQ43</f>
        <v>0</v>
      </c>
      <c r="KR153" s="97">
        <f>Juniori!KR43</f>
        <v>0</v>
      </c>
      <c r="KS153" s="97">
        <f>Juniori!KS43</f>
        <v>0</v>
      </c>
      <c r="KT153" s="97">
        <f>Juniori!KT43</f>
        <v>0</v>
      </c>
      <c r="KU153" s="97">
        <f>Juniori!KU43</f>
        <v>0</v>
      </c>
      <c r="KV153" s="97">
        <f>Juniori!KV43</f>
        <v>0</v>
      </c>
      <c r="KW153" s="97">
        <f>Juniori!KW43</f>
        <v>0</v>
      </c>
      <c r="KX153" s="97">
        <f>Juniori!KX43</f>
        <v>0</v>
      </c>
      <c r="KY153" s="97">
        <f>Juniori!KY43</f>
        <v>0</v>
      </c>
      <c r="KZ153" s="97">
        <f>Juniori!KZ43</f>
        <v>0</v>
      </c>
      <c r="LA153" s="97">
        <f>Juniori!LA43</f>
        <v>0</v>
      </c>
      <c r="LB153" s="97">
        <f>Juniori!LB43</f>
        <v>0</v>
      </c>
      <c r="LC153" s="97">
        <f>Juniori!LC43</f>
        <v>0</v>
      </c>
      <c r="LD153" s="97">
        <f>Juniori!LD43</f>
        <v>0</v>
      </c>
      <c r="LE153" s="97">
        <f>Juniori!LE43</f>
        <v>0</v>
      </c>
      <c r="LF153" s="97">
        <f>Juniori!LF43</f>
        <v>0</v>
      </c>
      <c r="LG153" s="97">
        <f>Juniori!LG43</f>
        <v>0</v>
      </c>
      <c r="LH153" s="97">
        <f>Juniori!LH43</f>
        <v>0</v>
      </c>
      <c r="LI153" s="97">
        <f>Juniori!LI43</f>
        <v>0</v>
      </c>
      <c r="LJ153" s="97">
        <f>Juniori!LJ43</f>
        <v>0</v>
      </c>
      <c r="LK153" s="97">
        <f>Juniori!LK43</f>
        <v>0</v>
      </c>
      <c r="LL153" s="97">
        <f>Juniori!LL43</f>
        <v>0</v>
      </c>
      <c r="LM153" s="97">
        <f>Juniori!LM43</f>
        <v>0</v>
      </c>
      <c r="LN153" s="97">
        <f>Juniori!LN43</f>
        <v>0</v>
      </c>
      <c r="LO153" s="97">
        <f>Juniori!LO43</f>
        <v>0</v>
      </c>
      <c r="LP153" s="97">
        <f>Juniori!LP43</f>
        <v>0</v>
      </c>
      <c r="LQ153" s="97">
        <f>Juniori!LQ43</f>
        <v>0</v>
      </c>
      <c r="LR153" s="97">
        <f>Juniori!LR43</f>
        <v>0</v>
      </c>
      <c r="LS153" s="97">
        <f>Juniori!LS43</f>
        <v>0</v>
      </c>
      <c r="LT153" s="97">
        <f>Juniori!LT43</f>
        <v>0</v>
      </c>
      <c r="LU153" s="97">
        <f>Juniori!LU43</f>
        <v>0</v>
      </c>
      <c r="LV153" s="97">
        <f>Juniori!LV43</f>
        <v>0</v>
      </c>
      <c r="LW153" s="97">
        <f>Juniori!LW43</f>
        <v>0</v>
      </c>
      <c r="LX153" s="97">
        <f>Juniori!LX43</f>
        <v>0</v>
      </c>
      <c r="LY153" s="97">
        <f>Juniori!LY43</f>
        <v>0</v>
      </c>
      <c r="LZ153" s="97">
        <f>Juniori!LZ43</f>
        <v>0</v>
      </c>
      <c r="MA153" s="97">
        <f>Juniori!MA43</f>
        <v>0</v>
      </c>
      <c r="MB153" s="97">
        <f>Juniori!MB43</f>
        <v>0</v>
      </c>
      <c r="MC153" s="97">
        <f>Juniori!MC43</f>
        <v>0</v>
      </c>
      <c r="MD153" s="97">
        <f>Juniori!MD43</f>
        <v>0</v>
      </c>
      <c r="ME153" s="97">
        <f>Juniori!ME43</f>
        <v>0</v>
      </c>
      <c r="MF153" s="97">
        <f>Juniori!MF43</f>
        <v>0</v>
      </c>
      <c r="MG153" s="97">
        <f>Juniori!MG43</f>
        <v>0</v>
      </c>
      <c r="MH153" s="97">
        <f>Juniori!MH43</f>
        <v>0</v>
      </c>
      <c r="MI153" s="97">
        <f>Juniori!MI43</f>
        <v>0</v>
      </c>
      <c r="MJ153" s="97">
        <f>Juniori!MJ43</f>
        <v>0</v>
      </c>
      <c r="MK153" s="97">
        <f>Juniori!MK43</f>
        <v>0</v>
      </c>
      <c r="ML153" s="97">
        <f>Juniori!ML43</f>
        <v>0</v>
      </c>
      <c r="MM153" s="97">
        <f>Juniori!MM43</f>
        <v>0</v>
      </c>
      <c r="MN153" s="97">
        <f>Juniori!MN43</f>
        <v>0</v>
      </c>
      <c r="MO153" s="97">
        <f>Juniori!MO43</f>
        <v>0</v>
      </c>
      <c r="MP153" s="97">
        <f>Juniori!MP43</f>
        <v>0</v>
      </c>
      <c r="MQ153" s="97">
        <f>Juniori!MQ43</f>
        <v>0</v>
      </c>
      <c r="MR153" s="97">
        <f>Juniori!MR43</f>
        <v>0</v>
      </c>
      <c r="MS153" s="97">
        <f>Juniori!MS43</f>
        <v>0</v>
      </c>
      <c r="MT153" s="97">
        <f>Juniori!MT43</f>
        <v>0</v>
      </c>
      <c r="MU153" s="97">
        <f>Juniori!MU43</f>
        <v>0</v>
      </c>
      <c r="MV153" s="97">
        <f>Juniori!MV43</f>
        <v>0</v>
      </c>
      <c r="MW153" s="97">
        <f>Juniori!MW43</f>
        <v>0</v>
      </c>
      <c r="MX153" s="97">
        <f>Juniori!MX43</f>
        <v>0</v>
      </c>
      <c r="MY153" s="97">
        <f>Juniori!MY43</f>
        <v>0</v>
      </c>
      <c r="MZ153" s="97">
        <f>Juniori!MZ43</f>
        <v>0</v>
      </c>
      <c r="NA153" s="97">
        <f>Juniori!NA43</f>
        <v>0</v>
      </c>
      <c r="NB153" s="97">
        <f>Juniori!NB43</f>
        <v>0</v>
      </c>
      <c r="NC153" s="97">
        <f>Juniori!NC43</f>
        <v>0</v>
      </c>
      <c r="ND153" s="97">
        <f>Juniori!ND43</f>
        <v>0</v>
      </c>
      <c r="NE153" s="97">
        <f>Juniori!NE43</f>
        <v>0</v>
      </c>
      <c r="NF153" s="97">
        <f>Juniori!NF43</f>
        <v>0</v>
      </c>
      <c r="NG153" s="97">
        <f>Juniori!NG43</f>
        <v>0</v>
      </c>
      <c r="NH153" s="97">
        <f>Juniori!NH43</f>
        <v>0</v>
      </c>
      <c r="NI153" s="97">
        <f>Juniori!NI43</f>
        <v>0</v>
      </c>
      <c r="NJ153" s="97">
        <f>Juniori!NJ43</f>
        <v>0</v>
      </c>
      <c r="NK153" s="97">
        <f>Juniori!NK43</f>
        <v>0</v>
      </c>
      <c r="NL153" s="97">
        <f>Juniori!NL43</f>
        <v>0</v>
      </c>
      <c r="NM153" s="97">
        <f>Juniori!NM43</f>
        <v>0</v>
      </c>
      <c r="NN153" s="97">
        <f>Juniori!NN43</f>
        <v>0</v>
      </c>
      <c r="NO153" s="97">
        <f>Juniori!NO43</f>
        <v>0</v>
      </c>
      <c r="NP153" s="97">
        <f>Juniori!NP43</f>
        <v>0</v>
      </c>
      <c r="NQ153" s="97">
        <f>Juniori!NQ43</f>
        <v>0</v>
      </c>
      <c r="NR153" s="97">
        <f>Juniori!NR43</f>
        <v>0</v>
      </c>
      <c r="NS153" s="97">
        <f>Juniori!NS43</f>
        <v>0</v>
      </c>
      <c r="NT153" s="97">
        <f>Juniori!NT43</f>
        <v>0</v>
      </c>
      <c r="NU153" s="97">
        <f>Juniori!NU43</f>
        <v>0</v>
      </c>
      <c r="NV153" s="97">
        <f>Juniori!NV43</f>
        <v>0</v>
      </c>
      <c r="NW153" s="97">
        <f>Juniori!NW43</f>
        <v>0</v>
      </c>
      <c r="NX153" s="97">
        <f>Juniori!NX43</f>
        <v>0</v>
      </c>
      <c r="NY153" s="97">
        <f>Juniori!NY43</f>
        <v>0</v>
      </c>
      <c r="NZ153" s="97">
        <f>Juniori!NZ43</f>
        <v>0</v>
      </c>
      <c r="OA153" s="97">
        <f>Juniori!OA43</f>
        <v>0</v>
      </c>
      <c r="OB153" s="97">
        <f>Juniori!OB43</f>
        <v>0</v>
      </c>
      <c r="OC153" s="97">
        <f>Juniori!OC43</f>
        <v>0</v>
      </c>
      <c r="OD153" s="97">
        <f>Juniori!OD43</f>
        <v>0</v>
      </c>
      <c r="OE153" s="97">
        <f>Juniori!OE43</f>
        <v>0</v>
      </c>
      <c r="OF153" s="97">
        <f>Juniori!OF43</f>
        <v>0</v>
      </c>
      <c r="OG153" s="97">
        <f>Juniori!OG43</f>
        <v>0</v>
      </c>
      <c r="OH153" s="97">
        <f>Juniori!OH43</f>
        <v>0</v>
      </c>
      <c r="OI153" s="97">
        <f>Juniori!OI43</f>
        <v>0</v>
      </c>
      <c r="OJ153" s="97">
        <f>Juniori!OJ43</f>
        <v>0</v>
      </c>
      <c r="OK153" s="97">
        <f>Juniori!OK43</f>
        <v>0</v>
      </c>
      <c r="OL153" s="97">
        <f>Juniori!OL43</f>
        <v>0</v>
      </c>
      <c r="OM153" s="97">
        <f>Juniori!OM43</f>
        <v>0</v>
      </c>
      <c r="ON153" s="97">
        <f>Juniori!ON43</f>
        <v>0</v>
      </c>
      <c r="OO153" s="97">
        <f>Juniori!OO43</f>
        <v>0</v>
      </c>
      <c r="OP153" s="97">
        <f>Juniori!OP43</f>
        <v>0</v>
      </c>
      <c r="OQ153" s="97">
        <f>Juniori!OQ43</f>
        <v>0</v>
      </c>
      <c r="OR153" s="97">
        <f>Juniori!OR43</f>
        <v>0</v>
      </c>
      <c r="OS153" s="97">
        <f>Juniori!OS43</f>
        <v>0</v>
      </c>
      <c r="OT153" s="97">
        <f>Juniori!OT43</f>
        <v>0</v>
      </c>
      <c r="OU153" s="97">
        <f>Juniori!OU43</f>
        <v>0</v>
      </c>
      <c r="OV153" s="97">
        <f>Juniori!OV43</f>
        <v>0</v>
      </c>
      <c r="OW153" s="97">
        <f>Juniori!OW43</f>
        <v>0</v>
      </c>
      <c r="OX153" s="97">
        <f>Juniori!OX43</f>
        <v>0</v>
      </c>
      <c r="OY153" s="97">
        <f>Juniori!OY43</f>
        <v>0</v>
      </c>
      <c r="OZ153" s="97">
        <f>Juniori!OZ43</f>
        <v>0</v>
      </c>
      <c r="PA153" s="97">
        <f>Juniori!PA43</f>
        <v>0</v>
      </c>
      <c r="PB153" s="97">
        <f>Juniori!PB43</f>
        <v>0</v>
      </c>
      <c r="PC153" s="97">
        <f>Juniori!PC43</f>
        <v>0</v>
      </c>
      <c r="PD153" s="97">
        <f>Juniori!PD43</f>
        <v>0</v>
      </c>
      <c r="PE153" s="97">
        <f>Juniori!PE43</f>
        <v>0</v>
      </c>
      <c r="PF153" s="97">
        <f>Juniori!PF43</f>
        <v>0</v>
      </c>
      <c r="PG153" s="97">
        <f>Juniori!PG43</f>
        <v>0</v>
      </c>
      <c r="PH153" s="97">
        <f>Juniori!PH43</f>
        <v>0</v>
      </c>
      <c r="PI153" s="97">
        <f>Juniori!PI43</f>
        <v>0</v>
      </c>
      <c r="PJ153" s="97">
        <f>Juniori!PJ43</f>
        <v>0</v>
      </c>
      <c r="PK153" s="97">
        <f>Juniori!PK43</f>
        <v>0</v>
      </c>
      <c r="PL153" s="97">
        <f>Juniori!PL43</f>
        <v>0</v>
      </c>
      <c r="PM153" s="97">
        <f>Juniori!PM43</f>
        <v>0</v>
      </c>
      <c r="PN153" s="97">
        <f>Juniori!PN43</f>
        <v>0</v>
      </c>
      <c r="PO153" s="97">
        <f>Juniori!PO43</f>
        <v>0</v>
      </c>
      <c r="PP153" s="97">
        <f>Juniori!PP43</f>
        <v>0</v>
      </c>
      <c r="PQ153" s="97">
        <f>Juniori!PQ43</f>
        <v>0</v>
      </c>
      <c r="PR153" s="97">
        <f>Juniori!PR43</f>
        <v>0</v>
      </c>
      <c r="PS153" s="97">
        <f>Juniori!PS43</f>
        <v>0</v>
      </c>
      <c r="PT153" s="97">
        <f>Juniori!PT43</f>
        <v>0</v>
      </c>
      <c r="PU153" s="97">
        <f>Juniori!PU43</f>
        <v>0</v>
      </c>
      <c r="PV153" s="97">
        <f>Juniori!PV43</f>
        <v>0</v>
      </c>
      <c r="PW153" s="97">
        <f>Juniori!PW43</f>
        <v>0</v>
      </c>
      <c r="PX153" s="97">
        <f>Juniori!PX43</f>
        <v>0</v>
      </c>
      <c r="PY153" s="97">
        <f>Juniori!PY43</f>
        <v>0</v>
      </c>
      <c r="PZ153" s="97">
        <f>Juniori!PZ43</f>
        <v>0</v>
      </c>
      <c r="QA153" s="97">
        <f>Juniori!QA43</f>
        <v>0</v>
      </c>
      <c r="QB153" s="97">
        <f>Juniori!QB43</f>
        <v>0</v>
      </c>
      <c r="QC153" s="97">
        <f>Juniori!QC43</f>
        <v>0</v>
      </c>
      <c r="QD153" s="97">
        <f>Juniori!QD43</f>
        <v>0</v>
      </c>
      <c r="QE153" s="97">
        <f>Juniori!QE43</f>
        <v>0</v>
      </c>
      <c r="QF153" s="97">
        <f>Juniori!QF43</f>
        <v>0</v>
      </c>
      <c r="QG153" s="97">
        <f>Juniori!QG43</f>
        <v>0</v>
      </c>
      <c r="QH153" s="97">
        <f>Juniori!QH43</f>
        <v>0</v>
      </c>
      <c r="QI153" s="97">
        <f>Juniori!QI43</f>
        <v>0</v>
      </c>
      <c r="QJ153" s="97">
        <f>Juniori!QJ43</f>
        <v>0</v>
      </c>
      <c r="QK153" s="97">
        <f>Juniori!QK43</f>
        <v>0</v>
      </c>
      <c r="QL153" s="97">
        <f>Juniori!QL43</f>
        <v>0</v>
      </c>
      <c r="QM153" s="97">
        <f>Juniori!QM43</f>
        <v>0</v>
      </c>
      <c r="QN153" s="97">
        <f>Juniori!QN43</f>
        <v>0</v>
      </c>
      <c r="QO153" s="97">
        <f>Juniori!QO43</f>
        <v>0</v>
      </c>
      <c r="QP153" s="97">
        <f>Juniori!QP43</f>
        <v>0</v>
      </c>
      <c r="QQ153" s="97">
        <f>Juniori!QQ43</f>
        <v>0</v>
      </c>
      <c r="QR153" s="97">
        <f>Juniori!QR43</f>
        <v>0</v>
      </c>
      <c r="QS153" s="97">
        <f>Juniori!QS43</f>
        <v>0</v>
      </c>
      <c r="QT153" s="97">
        <f>Juniori!QT43</f>
        <v>0</v>
      </c>
      <c r="QU153" s="97">
        <f>Juniori!QU43</f>
        <v>0</v>
      </c>
      <c r="QV153" s="97">
        <f>Juniori!QV43</f>
        <v>0</v>
      </c>
      <c r="QW153" s="97">
        <f>Juniori!QW43</f>
        <v>0</v>
      </c>
      <c r="QX153" s="97">
        <f>Juniori!QX43</f>
        <v>0</v>
      </c>
      <c r="QY153" s="97">
        <f>Juniori!QY43</f>
        <v>0</v>
      </c>
      <c r="QZ153" s="97">
        <f>Juniori!QZ43</f>
        <v>0</v>
      </c>
      <c r="RA153" s="97">
        <f>Juniori!RA43</f>
        <v>0</v>
      </c>
      <c r="RB153" s="97">
        <f>Juniori!RB43</f>
        <v>0</v>
      </c>
      <c r="RC153" s="97">
        <f>Juniori!RC43</f>
        <v>0</v>
      </c>
      <c r="RD153" s="97">
        <f>Juniori!RD43</f>
        <v>0</v>
      </c>
      <c r="RE153" s="97">
        <f>Juniori!RE43</f>
        <v>0</v>
      </c>
      <c r="RF153" s="97">
        <f>Juniori!RF43</f>
        <v>0</v>
      </c>
      <c r="RG153" s="97">
        <f>Juniori!RG43</f>
        <v>0</v>
      </c>
      <c r="RH153" s="97">
        <f>Juniori!RH43</f>
        <v>0</v>
      </c>
      <c r="RI153" s="97">
        <f>Juniori!RI43</f>
        <v>0</v>
      </c>
      <c r="RJ153" s="97">
        <f>Juniori!RJ43</f>
        <v>0</v>
      </c>
      <c r="RK153" s="97">
        <f>Juniori!RK43</f>
        <v>0</v>
      </c>
      <c r="RL153" s="97">
        <f>Juniori!RL43</f>
        <v>0</v>
      </c>
      <c r="RM153" s="97">
        <f>Juniori!RM43</f>
        <v>0</v>
      </c>
      <c r="RN153" s="97">
        <f>Juniori!RN43</f>
        <v>0</v>
      </c>
      <c r="RO153" s="97">
        <f>Juniori!RO43</f>
        <v>0</v>
      </c>
      <c r="RP153" s="97">
        <f>Juniori!RP43</f>
        <v>0</v>
      </c>
      <c r="RQ153" s="97">
        <f>Juniori!RQ43</f>
        <v>0</v>
      </c>
      <c r="RR153" s="97">
        <f>Juniori!RR43</f>
        <v>0</v>
      </c>
      <c r="RS153" s="97">
        <f>Juniori!RS43</f>
        <v>0</v>
      </c>
      <c r="RT153" s="97">
        <f>Juniori!RT43</f>
        <v>0</v>
      </c>
      <c r="RU153" s="97">
        <f>Juniori!RU43</f>
        <v>0</v>
      </c>
      <c r="RV153" s="97">
        <f>Juniori!RV43</f>
        <v>0</v>
      </c>
      <c r="RW153" s="97">
        <f>Juniori!RW43</f>
        <v>0</v>
      </c>
      <c r="RX153" s="97">
        <f>Juniori!RX43</f>
        <v>0</v>
      </c>
      <c r="RY153" s="97">
        <f>Juniori!RY43</f>
        <v>0</v>
      </c>
      <c r="RZ153" s="97">
        <f>Juniori!RZ43</f>
        <v>0</v>
      </c>
      <c r="SA153" s="97">
        <f>Juniori!SA43</f>
        <v>0</v>
      </c>
      <c r="SB153" s="97">
        <f>Juniori!SB43</f>
        <v>0</v>
      </c>
      <c r="SC153" s="97">
        <f>Juniori!SC43</f>
        <v>0</v>
      </c>
      <c r="SD153" s="97">
        <f>Juniori!SD43</f>
        <v>0</v>
      </c>
      <c r="SE153" s="97">
        <f>Juniori!SE43</f>
        <v>0</v>
      </c>
      <c r="SF153" s="97">
        <f>Juniori!SF43</f>
        <v>0</v>
      </c>
      <c r="SG153" s="97">
        <f>Juniori!SG43</f>
        <v>0</v>
      </c>
      <c r="SH153" s="97">
        <f>Juniori!SH43</f>
        <v>0</v>
      </c>
      <c r="SI153" s="97">
        <f>Juniori!SI43</f>
        <v>0</v>
      </c>
      <c r="SJ153" s="97">
        <f>Juniori!SJ43</f>
        <v>0</v>
      </c>
      <c r="SK153" s="97">
        <f>Juniori!SK43</f>
        <v>0</v>
      </c>
      <c r="SL153" s="97">
        <f>Juniori!SL43</f>
        <v>0</v>
      </c>
      <c r="SM153" s="97">
        <f>Juniori!SM43</f>
        <v>0</v>
      </c>
      <c r="SN153" s="97">
        <f>Juniori!SN43</f>
        <v>0</v>
      </c>
      <c r="SO153" s="97">
        <f>Juniori!SO43</f>
        <v>0</v>
      </c>
      <c r="SP153" s="97">
        <f>Juniori!SP43</f>
        <v>0</v>
      </c>
      <c r="SQ153" s="97">
        <f>Juniori!SQ43</f>
        <v>0</v>
      </c>
      <c r="SR153" s="97">
        <f>Juniori!SR43</f>
        <v>0</v>
      </c>
      <c r="SS153" s="97">
        <f>Juniori!SS43</f>
        <v>0</v>
      </c>
      <c r="ST153" s="97">
        <f>Juniori!ST43</f>
        <v>0</v>
      </c>
      <c r="SU153" s="97">
        <f>Juniori!SU43</f>
        <v>0</v>
      </c>
      <c r="SV153" s="97">
        <f>Juniori!SV43</f>
        <v>0</v>
      </c>
      <c r="SW153" s="97">
        <f>Juniori!SW43</f>
        <v>0</v>
      </c>
      <c r="SX153" s="97">
        <f>Juniori!SX43</f>
        <v>0</v>
      </c>
      <c r="SY153" s="97">
        <f>Juniori!SY43</f>
        <v>0</v>
      </c>
      <c r="SZ153" s="97">
        <f>Juniori!SZ43</f>
        <v>0</v>
      </c>
      <c r="TA153" s="97">
        <f>Juniori!TA43</f>
        <v>0</v>
      </c>
      <c r="TB153" s="97">
        <f>Juniori!TB43</f>
        <v>0</v>
      </c>
    </row>
    <row r="154" spans="1:522" s="1" customFormat="1" ht="18" customHeight="1" x14ac:dyDescent="0.2">
      <c r="A154" s="12"/>
      <c r="B154" s="11" t="s">
        <v>338</v>
      </c>
      <c r="C154" s="1">
        <v>11871</v>
      </c>
      <c r="E154" s="4" t="s">
        <v>567</v>
      </c>
      <c r="F154" s="9">
        <v>10229</v>
      </c>
      <c r="G154" s="9" t="s">
        <v>98</v>
      </c>
      <c r="H154" s="4"/>
      <c r="I154" s="1">
        <f t="shared" si="20"/>
        <v>2</v>
      </c>
      <c r="J154" s="12">
        <f>Tabuľka4[[#This Row],[Stĺpec9]]</f>
        <v>2</v>
      </c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 t="s">
        <v>516</v>
      </c>
      <c r="CB154" s="97"/>
      <c r="CC154" s="97"/>
      <c r="CD154" s="97"/>
      <c r="CE154" s="97"/>
      <c r="CF154" s="97"/>
      <c r="CG154" s="97"/>
      <c r="CH154" s="97"/>
      <c r="CI154" s="97"/>
      <c r="CJ154" s="97">
        <f>1+1</f>
        <v>2</v>
      </c>
      <c r="CK154" s="97"/>
      <c r="CL154" s="97"/>
      <c r="CM154" s="97"/>
      <c r="CN154" s="97"/>
      <c r="CO154" s="97"/>
      <c r="CP154" s="97"/>
      <c r="CQ154" s="97"/>
      <c r="CR154" s="97"/>
      <c r="CS154" s="97"/>
      <c r="CT154" s="97"/>
      <c r="CU154" s="97"/>
      <c r="CV154" s="97"/>
      <c r="CW154" s="97"/>
      <c r="CX154" s="97"/>
      <c r="CY154" s="97"/>
      <c r="CZ154" s="97"/>
      <c r="DA154" s="97"/>
      <c r="DB154" s="97"/>
      <c r="DC154" s="97"/>
      <c r="DD154" s="97"/>
      <c r="DE154" s="97"/>
      <c r="DF154" s="97"/>
      <c r="DG154" s="97"/>
      <c r="DH154" s="97"/>
      <c r="DI154" s="97"/>
      <c r="DJ154" s="97"/>
      <c r="DK154" s="97"/>
      <c r="DL154" s="97"/>
      <c r="DM154" s="97"/>
      <c r="DN154" s="97"/>
      <c r="DO154" s="97"/>
      <c r="DP154" s="97"/>
      <c r="DQ154" s="97"/>
      <c r="DR154" s="97"/>
      <c r="DS154" s="97"/>
      <c r="DT154" s="97"/>
      <c r="DU154" s="97"/>
      <c r="DV154" s="97"/>
      <c r="DW154" s="97"/>
      <c r="DX154" s="97"/>
      <c r="DY154" s="97"/>
      <c r="DZ154" s="97"/>
      <c r="EA154" s="97"/>
      <c r="EB154" s="97"/>
      <c r="EC154" s="97"/>
      <c r="ED154" s="97"/>
      <c r="EE154" s="97"/>
      <c r="EF154" s="97"/>
      <c r="EG154" s="97"/>
      <c r="EH154" s="97"/>
      <c r="EI154" s="102"/>
      <c r="EJ154" s="97"/>
      <c r="EK154" s="97"/>
      <c r="EL154" s="97"/>
      <c r="EM154" s="97"/>
      <c r="EN154" s="97"/>
      <c r="EO154" s="97"/>
      <c r="EP154" s="97"/>
      <c r="EQ154" s="97"/>
      <c r="ER154" s="97"/>
      <c r="ES154" s="97"/>
      <c r="ET154" s="97"/>
      <c r="EU154" s="97"/>
      <c r="EV154" s="97"/>
      <c r="EW154" s="97"/>
      <c r="EX154" s="97"/>
      <c r="EY154" s="97"/>
      <c r="EZ154" s="97"/>
      <c r="FA154" s="97"/>
      <c r="FB154" s="97"/>
      <c r="FC154" s="97"/>
      <c r="FD154" s="97"/>
      <c r="FE154" s="97"/>
      <c r="FF154" s="97"/>
      <c r="FG154" s="97"/>
      <c r="FH154" s="97"/>
      <c r="FI154" s="97"/>
      <c r="FJ154" s="97"/>
      <c r="FK154" s="97"/>
      <c r="FL154" s="97"/>
      <c r="FM154" s="97"/>
      <c r="FN154" s="97"/>
      <c r="FO154" s="97"/>
      <c r="FP154" s="97"/>
      <c r="FQ154" s="97"/>
      <c r="FR154" s="97"/>
      <c r="FS154" s="97"/>
      <c r="FT154" s="97"/>
      <c r="FU154" s="97"/>
      <c r="FV154" s="97"/>
      <c r="FW154" s="97"/>
      <c r="FX154" s="97"/>
      <c r="FY154" s="97"/>
      <c r="FZ154" s="97"/>
      <c r="GA154" s="97"/>
      <c r="GB154" s="97"/>
      <c r="GC154" s="97"/>
      <c r="GD154" s="97"/>
      <c r="GE154" s="97"/>
      <c r="GF154" s="97"/>
      <c r="GG154" s="97"/>
      <c r="GH154" s="97"/>
      <c r="GI154" s="97"/>
      <c r="GJ154" s="97"/>
      <c r="GK154" s="97"/>
      <c r="GL154" s="97"/>
      <c r="GM154" s="97"/>
      <c r="GN154" s="97"/>
      <c r="GO154" s="97"/>
      <c r="GP154" s="97"/>
      <c r="GQ154" s="97"/>
      <c r="GR154" s="97"/>
      <c r="GS154" s="97"/>
      <c r="GT154" s="97"/>
      <c r="GU154" s="97"/>
      <c r="GV154" s="97"/>
      <c r="GW154" s="97"/>
      <c r="GX154" s="97"/>
      <c r="GY154" s="97"/>
      <c r="GZ154" s="97"/>
      <c r="HA154" s="97"/>
      <c r="HB154" s="97"/>
      <c r="HC154" s="97"/>
      <c r="HD154" s="97"/>
      <c r="HE154" s="97"/>
      <c r="HF154" s="97"/>
      <c r="HG154" s="97"/>
      <c r="HH154" s="97"/>
      <c r="HI154" s="97"/>
      <c r="HJ154" s="97"/>
      <c r="HK154" s="97"/>
      <c r="HL154" s="97"/>
      <c r="HM154" s="97"/>
      <c r="HN154" s="97"/>
      <c r="HO154" s="97"/>
      <c r="HP154" s="97"/>
      <c r="HQ154" s="97"/>
      <c r="HR154" s="97"/>
      <c r="HS154" s="97"/>
      <c r="HT154" s="97"/>
      <c r="HU154" s="97"/>
      <c r="HV154" s="97"/>
      <c r="HW154" s="97"/>
      <c r="HX154" s="97"/>
      <c r="HY154" s="97"/>
      <c r="HZ154" s="97"/>
      <c r="IA154" s="97"/>
      <c r="IB154" s="97"/>
      <c r="IC154" s="97"/>
      <c r="ID154" s="97"/>
      <c r="IE154" s="97"/>
      <c r="IF154" s="97"/>
      <c r="IG154" s="97"/>
      <c r="IH154" s="97"/>
      <c r="II154" s="97"/>
      <c r="IJ154" s="97"/>
      <c r="IK154" s="97"/>
      <c r="IL154" s="97"/>
      <c r="IM154" s="97"/>
      <c r="IN154" s="97"/>
      <c r="IO154" s="97"/>
      <c r="IP154" s="97"/>
      <c r="IQ154" s="97"/>
      <c r="IR154" s="97"/>
      <c r="IS154" s="97"/>
      <c r="IT154" s="97"/>
      <c r="IU154" s="97"/>
      <c r="IV154" s="97"/>
      <c r="IW154" s="97"/>
      <c r="IX154" s="97"/>
      <c r="IY154" s="97"/>
      <c r="IZ154" s="97"/>
      <c r="JA154" s="97"/>
      <c r="JB154" s="97"/>
      <c r="JC154" s="97"/>
      <c r="JD154" s="97"/>
      <c r="JE154" s="97"/>
      <c r="JF154" s="97"/>
      <c r="JG154" s="97"/>
      <c r="JH154" s="97"/>
      <c r="JI154" s="97"/>
      <c r="JJ154" s="97"/>
      <c r="JK154" s="97"/>
      <c r="JL154" s="97"/>
      <c r="JM154" s="97"/>
      <c r="JN154" s="97"/>
      <c r="JO154" s="97"/>
      <c r="JP154" s="97"/>
      <c r="JQ154" s="97"/>
      <c r="JR154" s="97"/>
      <c r="JS154" s="97"/>
      <c r="JT154" s="97"/>
      <c r="JU154" s="97"/>
      <c r="JV154" s="97"/>
      <c r="JW154" s="97"/>
      <c r="JX154" s="97"/>
      <c r="JY154" s="97"/>
      <c r="JZ154" s="97"/>
      <c r="KA154" s="97"/>
      <c r="KB154" s="97"/>
      <c r="KC154" s="97"/>
      <c r="KD154" s="97"/>
      <c r="KE154" s="97"/>
      <c r="KF154" s="97"/>
      <c r="KG154" s="97"/>
      <c r="KH154" s="97"/>
      <c r="KI154" s="97"/>
      <c r="KJ154" s="97"/>
      <c r="KK154" s="97"/>
      <c r="KL154" s="97"/>
      <c r="KM154" s="97"/>
      <c r="KN154" s="97"/>
      <c r="KO154" s="97"/>
      <c r="KP154" s="97"/>
      <c r="KQ154" s="97"/>
      <c r="KR154" s="97"/>
      <c r="KS154" s="97"/>
      <c r="KT154" s="97"/>
      <c r="KU154" s="97"/>
      <c r="KV154" s="97"/>
      <c r="KW154" s="97"/>
      <c r="KX154" s="97"/>
      <c r="KY154" s="97"/>
      <c r="KZ154" s="97"/>
      <c r="LA154" s="97"/>
      <c r="LB154" s="97"/>
      <c r="LC154" s="97"/>
      <c r="LD154" s="97"/>
      <c r="LE154" s="97"/>
      <c r="LF154" s="97"/>
      <c r="LG154" s="97"/>
      <c r="LH154" s="97"/>
      <c r="LI154" s="102"/>
      <c r="LJ154" s="102"/>
      <c r="LK154" s="97"/>
      <c r="LL154" s="97"/>
      <c r="LM154" s="97"/>
      <c r="LN154" s="97"/>
      <c r="LO154" s="97"/>
      <c r="LP154" s="97"/>
      <c r="LQ154" s="97"/>
      <c r="LR154" s="97"/>
      <c r="LS154" s="97"/>
      <c r="LT154" s="97"/>
      <c r="LU154" s="97"/>
      <c r="LV154" s="64"/>
      <c r="LW154" s="64"/>
      <c r="LX154" s="64"/>
      <c r="LY154" s="64"/>
      <c r="LZ154" s="64"/>
      <c r="MA154" s="64"/>
      <c r="MB154" s="64"/>
      <c r="MC154" s="64"/>
      <c r="MD154" s="64"/>
      <c r="ME154" s="64"/>
      <c r="MF154" s="64"/>
      <c r="MG154" s="64"/>
      <c r="MH154" s="64"/>
      <c r="MI154" s="64"/>
      <c r="MJ154" s="64"/>
      <c r="MK154" s="64"/>
      <c r="ML154" s="64"/>
      <c r="MM154" s="64"/>
      <c r="MN154" s="64"/>
      <c r="MO154" s="64"/>
      <c r="MP154" s="64"/>
      <c r="MQ154" s="64"/>
      <c r="MR154" s="64"/>
      <c r="MS154" s="64"/>
      <c r="MT154" s="64"/>
      <c r="MU154" s="64"/>
      <c r="MV154" s="64"/>
      <c r="MW154" s="64"/>
      <c r="MX154" s="64"/>
      <c r="MY154" s="64"/>
      <c r="MZ154" s="64"/>
      <c r="NA154" s="64"/>
      <c r="NB154" s="64"/>
      <c r="NC154" s="64"/>
      <c r="ND154" s="64"/>
      <c r="NE154" s="64"/>
      <c r="NF154" s="64"/>
      <c r="NG154" s="64"/>
      <c r="NH154" s="64"/>
      <c r="NI154" s="64"/>
      <c r="NJ154" s="64"/>
      <c r="NK154" s="64"/>
      <c r="NL154" s="64"/>
      <c r="NM154" s="64"/>
      <c r="NN154" s="64"/>
      <c r="NO154" s="64"/>
      <c r="NP154" s="64"/>
      <c r="NQ154" s="64"/>
      <c r="NR154" s="64"/>
      <c r="NS154" s="64"/>
      <c r="NT154" s="64"/>
      <c r="NU154" s="64"/>
      <c r="NV154" s="64"/>
      <c r="NW154" s="64"/>
      <c r="NX154" s="64"/>
      <c r="NY154" s="64"/>
      <c r="NZ154" s="64"/>
      <c r="OA154" s="64"/>
      <c r="OB154" s="64"/>
      <c r="OC154" s="64"/>
      <c r="OD154" s="64"/>
      <c r="OE154" s="64"/>
      <c r="OF154" s="64"/>
      <c r="OG154" s="64"/>
      <c r="OH154" s="64"/>
      <c r="OI154" s="64"/>
      <c r="OJ154" s="64"/>
      <c r="OK154" s="64"/>
      <c r="OL154" s="64"/>
      <c r="OM154" s="64"/>
      <c r="ON154" s="64"/>
      <c r="OO154" s="64"/>
      <c r="OP154" s="64"/>
      <c r="OQ154" s="64"/>
      <c r="OR154" s="64"/>
      <c r="OS154" s="64"/>
      <c r="OT154" s="64"/>
      <c r="OU154" s="64"/>
      <c r="OV154" s="64"/>
      <c r="OW154" s="64"/>
      <c r="OX154" s="64"/>
      <c r="OY154" s="64"/>
      <c r="OZ154" s="64"/>
      <c r="PA154" s="64"/>
      <c r="PB154" s="64"/>
      <c r="PC154" s="64"/>
      <c r="PD154" s="64"/>
      <c r="PE154" s="64"/>
      <c r="PF154" s="64"/>
      <c r="PG154" s="64"/>
      <c r="PH154" s="64"/>
      <c r="PI154" s="64"/>
      <c r="PJ154" s="64"/>
      <c r="PK154" s="64"/>
      <c r="PL154" s="64"/>
      <c r="PM154" s="64"/>
      <c r="PN154" s="64"/>
      <c r="PO154" s="64"/>
      <c r="PP154" s="64"/>
      <c r="PQ154" s="64"/>
      <c r="PR154" s="64"/>
      <c r="PS154" s="64"/>
      <c r="PT154" s="64"/>
      <c r="PU154" s="64"/>
      <c r="PV154" s="64"/>
      <c r="PW154" s="64"/>
      <c r="PX154" s="64"/>
      <c r="PY154" s="64"/>
      <c r="PZ154" s="64"/>
      <c r="QA154" s="64"/>
      <c r="QB154" s="64"/>
      <c r="QC154" s="64"/>
      <c r="QD154" s="64"/>
      <c r="QE154" s="64"/>
      <c r="QF154" s="64"/>
      <c r="QG154" s="64"/>
      <c r="QH154" s="64"/>
      <c r="QI154" s="64"/>
      <c r="QJ154" s="64"/>
      <c r="QK154" s="64"/>
      <c r="QL154" s="64"/>
      <c r="QM154" s="64"/>
      <c r="QN154" s="64"/>
      <c r="QO154" s="64"/>
      <c r="QP154" s="64"/>
      <c r="QQ154" s="64"/>
      <c r="QR154" s="64"/>
      <c r="QS154" s="64"/>
      <c r="QT154" s="64"/>
      <c r="QU154" s="64"/>
      <c r="QV154" s="64"/>
      <c r="QW154" s="64"/>
      <c r="QX154" s="64"/>
      <c r="QY154" s="64"/>
      <c r="QZ154" s="64"/>
      <c r="RA154" s="64"/>
      <c r="RB154" s="64"/>
      <c r="RC154" s="64"/>
      <c r="RD154" s="64"/>
      <c r="RE154" s="64"/>
      <c r="RF154" s="64"/>
      <c r="RG154" s="64"/>
      <c r="RH154" s="64"/>
      <c r="RI154" s="64"/>
      <c r="RJ154" s="97"/>
      <c r="RK154" s="97"/>
      <c r="RL154" s="97"/>
      <c r="RM154" s="97"/>
      <c r="RN154" s="97"/>
      <c r="RO154" s="97"/>
      <c r="RP154" s="97"/>
      <c r="RQ154" s="97"/>
      <c r="RR154" s="97"/>
      <c r="RS154" s="97"/>
      <c r="RT154" s="97"/>
      <c r="RU154" s="97"/>
      <c r="RV154" s="97"/>
      <c r="RW154" s="97"/>
      <c r="RX154" s="97"/>
      <c r="RY154" s="97"/>
      <c r="RZ154" s="97"/>
      <c r="SA154" s="97"/>
      <c r="SB154" s="97"/>
      <c r="SC154" s="97"/>
      <c r="SD154" s="97"/>
      <c r="SE154" s="97"/>
      <c r="SF154" s="97"/>
      <c r="SG154" s="97"/>
      <c r="SH154" s="97"/>
      <c r="SI154" s="97"/>
      <c r="SJ154" s="97"/>
      <c r="SK154" s="97"/>
      <c r="SL154" s="97"/>
      <c r="SM154" s="97"/>
      <c r="SN154" s="97"/>
      <c r="SO154" s="97"/>
      <c r="SP154" s="97"/>
      <c r="SQ154" s="97"/>
      <c r="SR154" s="97"/>
      <c r="SS154" s="97"/>
      <c r="ST154" s="97"/>
      <c r="SU154" s="97"/>
      <c r="SV154" s="97"/>
      <c r="SW154" s="97"/>
      <c r="SX154" s="97"/>
      <c r="SY154" s="97"/>
      <c r="SZ154" s="97"/>
      <c r="TA154" s="97"/>
      <c r="TB154" s="97"/>
    </row>
    <row r="155" spans="1:522" s="1" customFormat="1" ht="18" customHeight="1" x14ac:dyDescent="0.2">
      <c r="A155" s="12"/>
      <c r="B155" s="11" t="s">
        <v>699</v>
      </c>
      <c r="C155" s="1">
        <v>5271</v>
      </c>
      <c r="E155" s="4" t="s">
        <v>698</v>
      </c>
      <c r="F155" s="9">
        <v>10395</v>
      </c>
      <c r="G155" s="9" t="s">
        <v>98</v>
      </c>
      <c r="H155" s="4" t="s">
        <v>700</v>
      </c>
      <c r="I155" s="1">
        <f t="shared" si="17"/>
        <v>2</v>
      </c>
      <c r="J155" s="12">
        <f>Tabuľka4[[#This Row],[Stĺpec9]]</f>
        <v>2</v>
      </c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  <c r="CF155" s="97"/>
      <c r="CG155" s="97"/>
      <c r="CH155" s="97"/>
      <c r="CI155" s="97"/>
      <c r="CJ155" s="97"/>
      <c r="CK155" s="97"/>
      <c r="CL155" s="97"/>
      <c r="CM155" s="97"/>
      <c r="CN155" s="97"/>
      <c r="CO155" s="97"/>
      <c r="CP155" s="97"/>
      <c r="CQ155" s="97"/>
      <c r="CR155" s="97"/>
      <c r="CS155" s="97"/>
      <c r="CT155" s="97"/>
      <c r="CU155" s="97"/>
      <c r="CV155" s="97"/>
      <c r="CW155" s="97"/>
      <c r="CX155" s="97"/>
      <c r="CY155" s="97"/>
      <c r="CZ155" s="97"/>
      <c r="DA155" s="97"/>
      <c r="DB155" s="97"/>
      <c r="DC155" s="97"/>
      <c r="DD155" s="97"/>
      <c r="DE155" s="97"/>
      <c r="DF155" s="97"/>
      <c r="DG155" s="97"/>
      <c r="DH155" s="97"/>
      <c r="DI155" s="97"/>
      <c r="DJ155" s="97"/>
      <c r="DK155" s="97"/>
      <c r="DL155" s="97"/>
      <c r="DM155" s="97"/>
      <c r="DN155" s="97"/>
      <c r="DO155" s="97"/>
      <c r="DP155" s="97"/>
      <c r="DQ155" s="97"/>
      <c r="DR155" s="97"/>
      <c r="DS155" s="97"/>
      <c r="DT155" s="97"/>
      <c r="DU155" s="97"/>
      <c r="DV155" s="97"/>
      <c r="DW155" s="97"/>
      <c r="DX155" s="97"/>
      <c r="DY155" s="97"/>
      <c r="DZ155" s="97"/>
      <c r="EA155" s="97"/>
      <c r="EB155" s="97"/>
      <c r="EC155" s="97"/>
      <c r="ED155" s="97"/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97"/>
      <c r="EP155" s="97"/>
      <c r="EQ155" s="97"/>
      <c r="ER155" s="97"/>
      <c r="ES155" s="97"/>
      <c r="ET155" s="97"/>
      <c r="EU155" s="97"/>
      <c r="EV155" s="97"/>
      <c r="EW155" s="97"/>
      <c r="EX155" s="97"/>
      <c r="EY155" s="97"/>
      <c r="EZ155" s="97"/>
      <c r="FA155" s="97"/>
      <c r="FB155" s="97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97"/>
      <c r="GE155" s="97"/>
      <c r="GF155" s="97"/>
      <c r="GG155" s="97"/>
      <c r="GH155" s="97"/>
      <c r="GI155" s="97"/>
      <c r="GJ155" s="97"/>
      <c r="GK155" s="97">
        <v>2</v>
      </c>
      <c r="GL155" s="97"/>
      <c r="GM155" s="97"/>
      <c r="GN155" s="97"/>
      <c r="GO155" s="97"/>
      <c r="GP155" s="97"/>
      <c r="GQ155" s="97"/>
      <c r="GR155" s="97"/>
      <c r="GS155" s="97"/>
      <c r="GT155" s="97"/>
      <c r="GU155" s="97"/>
      <c r="GV155" s="97"/>
      <c r="GW155" s="97"/>
      <c r="GX155" s="97"/>
      <c r="GY155" s="97"/>
      <c r="GZ155" s="97"/>
      <c r="HA155" s="97"/>
      <c r="HB155" s="97"/>
      <c r="HC155" s="97"/>
      <c r="HD155" s="97"/>
      <c r="HE155" s="97"/>
      <c r="HF155" s="97"/>
      <c r="HG155" s="97"/>
      <c r="HH155" s="97"/>
      <c r="HI155" s="97"/>
      <c r="HJ155" s="97"/>
      <c r="HK155" s="97"/>
      <c r="HL155" s="97"/>
      <c r="HM155" s="97"/>
      <c r="HN155" s="97"/>
      <c r="HO155" s="97"/>
      <c r="HP155" s="97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  <c r="IN155" s="97"/>
      <c r="IO155" s="97"/>
      <c r="IP155" s="97"/>
      <c r="IQ155" s="97"/>
      <c r="IR155" s="97"/>
      <c r="IS155" s="97"/>
      <c r="IT155" s="97"/>
      <c r="IU155" s="97"/>
      <c r="IV155" s="97"/>
      <c r="IW155" s="97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  <c r="JK155" s="97"/>
      <c r="JL155" s="97"/>
      <c r="JM155" s="97"/>
      <c r="JN155" s="97"/>
      <c r="JO155" s="97"/>
      <c r="JP155" s="97"/>
      <c r="JQ155" s="97"/>
      <c r="JR155" s="97"/>
      <c r="JS155" s="97"/>
      <c r="JT155" s="97"/>
      <c r="JU155" s="97"/>
      <c r="JV155" s="97"/>
      <c r="JW155" s="97"/>
      <c r="JX155" s="97"/>
      <c r="JY155" s="97"/>
      <c r="JZ155" s="97"/>
      <c r="KA155" s="97"/>
      <c r="KB155" s="97"/>
      <c r="KC155" s="97"/>
      <c r="KD155" s="97"/>
      <c r="KE155" s="97"/>
      <c r="KF155" s="97"/>
      <c r="KG155" s="97"/>
      <c r="KH155" s="97"/>
      <c r="KI155" s="97"/>
      <c r="KJ155" s="97"/>
      <c r="KK155" s="97"/>
      <c r="KL155" s="97"/>
      <c r="KM155" s="97"/>
      <c r="KN155" s="97"/>
      <c r="KO155" s="97"/>
      <c r="KP155" s="97"/>
      <c r="KQ155" s="97"/>
      <c r="KR155" s="97"/>
      <c r="KS155" s="97"/>
      <c r="KT155" s="97"/>
      <c r="KU155" s="97"/>
      <c r="KV155" s="97"/>
      <c r="KW155" s="97"/>
      <c r="KX155" s="97"/>
      <c r="KY155" s="97"/>
      <c r="KZ155" s="97"/>
      <c r="LA155" s="97"/>
      <c r="LB155" s="97"/>
      <c r="LC155" s="97"/>
      <c r="LD155" s="97"/>
      <c r="LE155" s="97"/>
      <c r="LF155" s="97"/>
      <c r="LG155" s="97"/>
      <c r="LH155" s="97"/>
      <c r="LI155" s="97"/>
      <c r="LJ155" s="97"/>
      <c r="LK155" s="97"/>
      <c r="LL155" s="97"/>
      <c r="LM155" s="97"/>
      <c r="LN155" s="97"/>
      <c r="LO155" s="97"/>
      <c r="LP155" s="97"/>
      <c r="LQ155" s="97"/>
      <c r="LR155" s="97"/>
      <c r="LS155" s="97"/>
      <c r="LT155" s="97"/>
      <c r="LU155" s="97"/>
      <c r="LV155" s="64"/>
      <c r="LW155" s="64"/>
      <c r="LX155" s="64"/>
      <c r="LY155" s="64"/>
      <c r="LZ155" s="64"/>
      <c r="MA155" s="64"/>
      <c r="MB155" s="64"/>
      <c r="MC155" s="64"/>
      <c r="MD155" s="64"/>
      <c r="ME155" s="64"/>
      <c r="MF155" s="64"/>
      <c r="MG155" s="64" t="s">
        <v>516</v>
      </c>
      <c r="MH155" s="64"/>
      <c r="MI155" s="64"/>
      <c r="MJ155" s="64"/>
      <c r="MK155" s="64"/>
      <c r="ML155" s="64"/>
      <c r="MM155" s="64"/>
      <c r="MN155" s="64"/>
      <c r="MO155" s="64"/>
      <c r="MP155" s="64"/>
      <c r="MQ155" s="64"/>
      <c r="MR155" s="64"/>
      <c r="MS155" s="64"/>
      <c r="MT155" s="64"/>
      <c r="MU155" s="64"/>
      <c r="MV155" s="64"/>
      <c r="MW155" s="64"/>
      <c r="MX155" s="64"/>
      <c r="MY155" s="64"/>
      <c r="MZ155" s="64"/>
      <c r="NA155" s="64"/>
      <c r="NB155" s="64"/>
      <c r="NC155" s="64"/>
      <c r="ND155" s="64"/>
      <c r="NE155" s="64"/>
      <c r="NF155" s="64"/>
      <c r="NG155" s="64"/>
      <c r="NH155" s="64"/>
      <c r="NI155" s="64"/>
      <c r="NJ155" s="64"/>
      <c r="NK155" s="64"/>
      <c r="NL155" s="64"/>
      <c r="NM155" s="64"/>
      <c r="NN155" s="64"/>
      <c r="NO155" s="64"/>
      <c r="NP155" s="64"/>
      <c r="NQ155" s="64"/>
      <c r="NR155" s="64"/>
      <c r="NS155" s="64"/>
      <c r="NT155" s="64"/>
      <c r="NU155" s="64"/>
      <c r="NV155" s="64"/>
      <c r="NW155" s="64"/>
      <c r="NX155" s="64"/>
      <c r="NY155" s="64"/>
      <c r="NZ155" s="64"/>
      <c r="OA155" s="64"/>
      <c r="OB155" s="64"/>
      <c r="OC155" s="64"/>
      <c r="OD155" s="64"/>
      <c r="OE155" s="64"/>
      <c r="OF155" s="64"/>
      <c r="OG155" s="64"/>
      <c r="OH155" s="64"/>
      <c r="OI155" s="64"/>
      <c r="OJ155" s="64"/>
      <c r="OK155" s="64"/>
      <c r="OL155" s="64"/>
      <c r="OM155" s="64"/>
      <c r="ON155" s="64"/>
      <c r="OO155" s="64"/>
      <c r="OP155" s="64"/>
      <c r="OQ155" s="64"/>
      <c r="OR155" s="64"/>
      <c r="OS155" s="64"/>
      <c r="OT155" s="64"/>
      <c r="OU155" s="64"/>
      <c r="OV155" s="64"/>
      <c r="OW155" s="64"/>
      <c r="OX155" s="64"/>
      <c r="OY155" s="64"/>
      <c r="OZ155" s="64"/>
      <c r="PA155" s="64"/>
      <c r="PB155" s="64"/>
      <c r="PC155" s="64"/>
      <c r="PD155" s="64"/>
      <c r="PE155" s="64"/>
      <c r="PF155" s="64"/>
      <c r="PG155" s="64"/>
      <c r="PH155" s="64"/>
      <c r="PI155" s="64"/>
      <c r="PJ155" s="64"/>
      <c r="PK155" s="64"/>
      <c r="PL155" s="64"/>
      <c r="PM155" s="64"/>
      <c r="PN155" s="64"/>
      <c r="PO155" s="64"/>
      <c r="PP155" s="64"/>
      <c r="PQ155" s="64"/>
      <c r="PR155" s="64"/>
      <c r="PS155" s="64"/>
      <c r="PT155" s="64"/>
      <c r="PU155" s="64"/>
      <c r="PV155" s="64"/>
      <c r="PW155" s="64"/>
      <c r="PX155" s="64"/>
      <c r="PY155" s="64"/>
      <c r="PZ155" s="64"/>
      <c r="QA155" s="64"/>
      <c r="QB155" s="64"/>
      <c r="QC155" s="64"/>
      <c r="QD155" s="64"/>
      <c r="QE155" s="64"/>
      <c r="QF155" s="64"/>
      <c r="QG155" s="64"/>
      <c r="QH155" s="64"/>
      <c r="QI155" s="64"/>
      <c r="QJ155" s="64"/>
      <c r="QK155" s="64"/>
      <c r="QL155" s="64"/>
      <c r="QM155" s="64"/>
      <c r="QN155" s="64"/>
      <c r="QO155" s="64"/>
      <c r="QP155" s="64"/>
      <c r="QQ155" s="64"/>
      <c r="QR155" s="64"/>
      <c r="QS155" s="64"/>
      <c r="QT155" s="64"/>
      <c r="QU155" s="64"/>
      <c r="QV155" s="64"/>
      <c r="QW155" s="64"/>
      <c r="QX155" s="64"/>
      <c r="QY155" s="64"/>
      <c r="QZ155" s="64"/>
      <c r="RA155" s="64"/>
      <c r="RB155" s="64"/>
      <c r="RC155" s="64"/>
      <c r="RD155" s="64"/>
      <c r="RE155" s="64"/>
      <c r="RF155" s="64"/>
      <c r="RG155" s="64"/>
      <c r="RH155" s="64"/>
      <c r="RI155" s="64"/>
      <c r="RJ155" s="97"/>
      <c r="RK155" s="97"/>
      <c r="RL155" s="97"/>
      <c r="RM155" s="97"/>
      <c r="RN155" s="97"/>
      <c r="RO155" s="97"/>
      <c r="RP155" s="97"/>
      <c r="RQ155" s="97"/>
      <c r="RR155" s="97"/>
      <c r="RS155" s="97"/>
      <c r="RT155" s="97"/>
      <c r="RU155" s="97"/>
      <c r="RV155" s="97"/>
      <c r="RW155" s="97"/>
      <c r="RX155" s="97"/>
      <c r="RY155" s="97"/>
      <c r="RZ155" s="97"/>
      <c r="SA155" s="97"/>
      <c r="SB155" s="97"/>
      <c r="SC155" s="97"/>
      <c r="SD155" s="97"/>
      <c r="SE155" s="97"/>
      <c r="SF155" s="97"/>
      <c r="SG155" s="97"/>
      <c r="SH155" s="97"/>
      <c r="SI155" s="97"/>
      <c r="SJ155" s="97"/>
      <c r="SK155" s="97"/>
      <c r="SL155" s="97"/>
      <c r="SM155" s="97"/>
      <c r="SN155" s="97"/>
      <c r="SO155" s="97"/>
      <c r="SP155" s="97"/>
      <c r="SQ155" s="97"/>
      <c r="SR155" s="97"/>
      <c r="SS155" s="97"/>
      <c r="ST155" s="97"/>
      <c r="SU155" s="97"/>
      <c r="SV155" s="97"/>
      <c r="SW155" s="97"/>
      <c r="SX155" s="97"/>
      <c r="SY155" s="97"/>
      <c r="SZ155" s="97"/>
      <c r="TA155" s="97"/>
      <c r="TB155" s="97"/>
    </row>
    <row r="156" spans="1:522" s="1" customFormat="1" ht="18" customHeight="1" x14ac:dyDescent="0.2">
      <c r="A156" s="12"/>
      <c r="B156" s="11" t="s">
        <v>668</v>
      </c>
      <c r="C156" s="1">
        <v>11112</v>
      </c>
      <c r="E156" s="59" t="s">
        <v>670</v>
      </c>
      <c r="F156" s="1">
        <v>4911</v>
      </c>
      <c r="G156" s="9" t="s">
        <v>95</v>
      </c>
      <c r="H156" s="4" t="s">
        <v>661</v>
      </c>
      <c r="I156" s="1">
        <f>SUM(K156:TB156)</f>
        <v>2</v>
      </c>
      <c r="J156" s="12">
        <f>Tabuľka4[[#This Row],[Stĺpec9]]</f>
        <v>2</v>
      </c>
      <c r="K156" s="97">
        <f>Seniori!K67</f>
        <v>0</v>
      </c>
      <c r="L156" s="97">
        <f>Seniori!L67</f>
        <v>0</v>
      </c>
      <c r="M156" s="97">
        <f>Seniori!M67</f>
        <v>0</v>
      </c>
      <c r="N156" s="97">
        <f>Seniori!N67</f>
        <v>0</v>
      </c>
      <c r="O156" s="97">
        <f>Seniori!O67</f>
        <v>0</v>
      </c>
      <c r="P156" s="97">
        <f>Seniori!P67</f>
        <v>0</v>
      </c>
      <c r="Q156" s="97">
        <f>Seniori!Q67</f>
        <v>0</v>
      </c>
      <c r="R156" s="97">
        <f>Seniori!R67</f>
        <v>0</v>
      </c>
      <c r="S156" s="97">
        <f>Seniori!S67</f>
        <v>0</v>
      </c>
      <c r="T156" s="97">
        <f>Seniori!T67</f>
        <v>0</v>
      </c>
      <c r="U156" s="97">
        <f>Seniori!U67</f>
        <v>0</v>
      </c>
      <c r="V156" s="97">
        <f>Seniori!V67</f>
        <v>0</v>
      </c>
      <c r="W156" s="97">
        <f>Seniori!W67</f>
        <v>0</v>
      </c>
      <c r="X156" s="97">
        <f>Seniori!X67</f>
        <v>0</v>
      </c>
      <c r="Y156" s="97">
        <f>Seniori!Y67</f>
        <v>0</v>
      </c>
      <c r="Z156" s="97">
        <f>Seniori!Z67</f>
        <v>0</v>
      </c>
      <c r="AA156" s="97">
        <f>Seniori!AA67</f>
        <v>0</v>
      </c>
      <c r="AB156" s="97">
        <f>Seniori!AB67</f>
        <v>0</v>
      </c>
      <c r="AC156" s="97">
        <f>Seniori!AC67</f>
        <v>0</v>
      </c>
      <c r="AD156" s="97">
        <f>Seniori!AD67</f>
        <v>0</v>
      </c>
      <c r="AE156" s="97">
        <f>Seniori!AE67</f>
        <v>0</v>
      </c>
      <c r="AF156" s="97">
        <f>Seniori!AF67</f>
        <v>0</v>
      </c>
      <c r="AG156" s="97">
        <f>Seniori!AG67</f>
        <v>0</v>
      </c>
      <c r="AH156" s="97">
        <f>Seniori!AH67</f>
        <v>0</v>
      </c>
      <c r="AI156" s="97">
        <f>Seniori!AI67</f>
        <v>0</v>
      </c>
      <c r="AJ156" s="97">
        <f>Seniori!AJ67</f>
        <v>0</v>
      </c>
      <c r="AK156" s="97">
        <f>Seniori!AK67</f>
        <v>0</v>
      </c>
      <c r="AL156" s="97">
        <f>Seniori!AL67</f>
        <v>0</v>
      </c>
      <c r="AM156" s="97">
        <f>Seniori!AM67</f>
        <v>0</v>
      </c>
      <c r="AN156" s="97">
        <f>Seniori!AN67</f>
        <v>0</v>
      </c>
      <c r="AO156" s="97">
        <f>Seniori!AO67</f>
        <v>0</v>
      </c>
      <c r="AP156" s="97">
        <f>Seniori!AP67</f>
        <v>0</v>
      </c>
      <c r="AQ156" s="97">
        <f>Seniori!AQ67</f>
        <v>0</v>
      </c>
      <c r="AR156" s="97">
        <f>Seniori!AR67</f>
        <v>0</v>
      </c>
      <c r="AS156" s="97">
        <f>Seniori!AS67</f>
        <v>0</v>
      </c>
      <c r="AT156" s="97">
        <f>Seniori!AT67</f>
        <v>0</v>
      </c>
      <c r="AU156" s="97">
        <f>Seniori!AU67</f>
        <v>0</v>
      </c>
      <c r="AV156" s="97">
        <f>Seniori!AV67</f>
        <v>0</v>
      </c>
      <c r="AW156" s="97">
        <f>Seniori!AW67</f>
        <v>0</v>
      </c>
      <c r="AX156" s="97">
        <f>Seniori!AX67</f>
        <v>0</v>
      </c>
      <c r="AY156" s="97">
        <f>Seniori!AY67</f>
        <v>0</v>
      </c>
      <c r="AZ156" s="97">
        <f>Seniori!AZ67</f>
        <v>0</v>
      </c>
      <c r="BA156" s="97">
        <f>Seniori!BA67</f>
        <v>0</v>
      </c>
      <c r="BB156" s="97">
        <f>Seniori!BB67</f>
        <v>0</v>
      </c>
      <c r="BC156" s="97">
        <f>Seniori!BC67</f>
        <v>0</v>
      </c>
      <c r="BD156" s="97">
        <f>Seniori!BD67</f>
        <v>0</v>
      </c>
      <c r="BE156" s="97">
        <f>Seniori!BE67</f>
        <v>0</v>
      </c>
      <c r="BF156" s="97">
        <f>Seniori!BF67</f>
        <v>0</v>
      </c>
      <c r="BG156" s="97">
        <f>Seniori!BG67</f>
        <v>0</v>
      </c>
      <c r="BH156" s="97">
        <f>Seniori!BH67</f>
        <v>0</v>
      </c>
      <c r="BI156" s="97">
        <f>Seniori!BI67</f>
        <v>0</v>
      </c>
      <c r="BJ156" s="97">
        <f>Seniori!BJ67</f>
        <v>0</v>
      </c>
      <c r="BK156" s="97">
        <f>Seniori!BK67</f>
        <v>0</v>
      </c>
      <c r="BL156" s="97">
        <f>Seniori!BL67</f>
        <v>0</v>
      </c>
      <c r="BM156" s="97">
        <f>Seniori!BM67</f>
        <v>0</v>
      </c>
      <c r="BN156" s="97">
        <f>Seniori!BN67</f>
        <v>0</v>
      </c>
      <c r="BO156" s="97">
        <f>Seniori!BO67</f>
        <v>0</v>
      </c>
      <c r="BP156" s="97">
        <f>Seniori!BP67</f>
        <v>0</v>
      </c>
      <c r="BQ156" s="97">
        <f>Seniori!BQ67</f>
        <v>0</v>
      </c>
      <c r="BR156" s="97">
        <f>Seniori!BR67</f>
        <v>0</v>
      </c>
      <c r="BS156" s="97">
        <f>Seniori!BS67</f>
        <v>0</v>
      </c>
      <c r="BT156" s="97">
        <f>Seniori!BT67</f>
        <v>0</v>
      </c>
      <c r="BU156" s="97">
        <f>Seniori!BU67</f>
        <v>0</v>
      </c>
      <c r="BV156" s="97">
        <f>Seniori!BV67</f>
        <v>0</v>
      </c>
      <c r="BW156" s="97">
        <f>Seniori!BW67</f>
        <v>0</v>
      </c>
      <c r="BX156" s="97">
        <f>Seniori!BX67</f>
        <v>0</v>
      </c>
      <c r="BY156" s="97">
        <f>Seniori!BY67</f>
        <v>0</v>
      </c>
      <c r="BZ156" s="97">
        <f>Seniori!BZ67</f>
        <v>0</v>
      </c>
      <c r="CA156" s="97">
        <f>Seniori!CA67</f>
        <v>0</v>
      </c>
      <c r="CB156" s="97">
        <f>Seniori!CB67</f>
        <v>0</v>
      </c>
      <c r="CC156" s="97">
        <f>Seniori!CC67</f>
        <v>0</v>
      </c>
      <c r="CD156" s="97">
        <f>Seniori!CD67</f>
        <v>0</v>
      </c>
      <c r="CE156" s="97">
        <f>Seniori!CE67</f>
        <v>0</v>
      </c>
      <c r="CF156" s="97">
        <f>Seniori!CF67</f>
        <v>0</v>
      </c>
      <c r="CG156" s="97">
        <f>Seniori!CG67</f>
        <v>0</v>
      </c>
      <c r="CH156" s="97">
        <f>Seniori!CH67</f>
        <v>0</v>
      </c>
      <c r="CI156" s="97">
        <f>Seniori!CI67</f>
        <v>0</v>
      </c>
      <c r="CJ156" s="97">
        <f>Seniori!CJ67</f>
        <v>0</v>
      </c>
      <c r="CK156" s="97">
        <f>Seniori!CK67</f>
        <v>0</v>
      </c>
      <c r="CL156" s="97">
        <f>Seniori!CL67</f>
        <v>0</v>
      </c>
      <c r="CM156" s="97">
        <f>Seniori!CM67</f>
        <v>0</v>
      </c>
      <c r="CN156" s="97">
        <f>Seniori!CN67</f>
        <v>0</v>
      </c>
      <c r="CO156" s="97">
        <f>Seniori!CO67</f>
        <v>0</v>
      </c>
      <c r="CP156" s="97">
        <f>Seniori!CP67</f>
        <v>0</v>
      </c>
      <c r="CQ156" s="97">
        <f>Seniori!CQ67</f>
        <v>0</v>
      </c>
      <c r="CR156" s="97">
        <f>Seniori!CR67</f>
        <v>0</v>
      </c>
      <c r="CS156" s="97">
        <f>Seniori!CS67</f>
        <v>0</v>
      </c>
      <c r="CT156" s="97">
        <f>Seniori!CT67</f>
        <v>0</v>
      </c>
      <c r="CU156" s="97">
        <f>Seniori!CU67</f>
        <v>0</v>
      </c>
      <c r="CV156" s="97">
        <f>Seniori!CV67</f>
        <v>0</v>
      </c>
      <c r="CW156" s="97">
        <f>Seniori!CW67</f>
        <v>0</v>
      </c>
      <c r="CX156" s="97">
        <f>Seniori!CX67</f>
        <v>0</v>
      </c>
      <c r="CY156" s="97">
        <f>Seniori!CY67</f>
        <v>0</v>
      </c>
      <c r="CZ156" s="97">
        <f>Seniori!CZ67</f>
        <v>0</v>
      </c>
      <c r="DA156" s="97">
        <f>Seniori!DA67</f>
        <v>0</v>
      </c>
      <c r="DB156" s="97">
        <f>Seniori!DB67</f>
        <v>0</v>
      </c>
      <c r="DC156" s="97">
        <f>Seniori!DC67</f>
        <v>0</v>
      </c>
      <c r="DD156" s="97">
        <f>Seniori!DD67</f>
        <v>0</v>
      </c>
      <c r="DE156" s="97">
        <f>Seniori!DE67</f>
        <v>0</v>
      </c>
      <c r="DF156" s="97">
        <f>Seniori!DF67</f>
        <v>0</v>
      </c>
      <c r="DG156" s="97">
        <f>Seniori!DG67</f>
        <v>0</v>
      </c>
      <c r="DH156" s="97">
        <f>Seniori!DH67</f>
        <v>0</v>
      </c>
      <c r="DI156" s="97">
        <f>Seniori!DI67</f>
        <v>0</v>
      </c>
      <c r="DJ156" s="97">
        <f>Seniori!DJ67</f>
        <v>0</v>
      </c>
      <c r="DK156" s="97">
        <f>Seniori!DK67</f>
        <v>0</v>
      </c>
      <c r="DL156" s="97">
        <f>Seniori!DL67</f>
        <v>0</v>
      </c>
      <c r="DM156" s="97">
        <f>Seniori!DM67</f>
        <v>0</v>
      </c>
      <c r="DN156" s="97">
        <f>Seniori!DN67</f>
        <v>0</v>
      </c>
      <c r="DO156" s="97">
        <f>Seniori!DO67</f>
        <v>0</v>
      </c>
      <c r="DP156" s="97">
        <f>Seniori!DP67</f>
        <v>0</v>
      </c>
      <c r="DQ156" s="97">
        <f>Seniori!DQ67</f>
        <v>0</v>
      </c>
      <c r="DR156" s="97">
        <f>Seniori!DR67</f>
        <v>0</v>
      </c>
      <c r="DS156" s="97">
        <f>Seniori!DS67</f>
        <v>0</v>
      </c>
      <c r="DT156" s="97">
        <f>Seniori!DT67</f>
        <v>0</v>
      </c>
      <c r="DU156" s="97">
        <f>Seniori!DU67</f>
        <v>0</v>
      </c>
      <c r="DV156" s="97">
        <f>Seniori!DV67</f>
        <v>0</v>
      </c>
      <c r="DW156" s="97">
        <f>Seniori!DW67</f>
        <v>0</v>
      </c>
      <c r="DX156" s="97">
        <f>Seniori!DX67</f>
        <v>0</v>
      </c>
      <c r="DY156" s="97">
        <f>Seniori!DY67</f>
        <v>0</v>
      </c>
      <c r="DZ156" s="97">
        <f>Seniori!DZ67</f>
        <v>0</v>
      </c>
      <c r="EA156" s="97">
        <f>Seniori!EA67</f>
        <v>0</v>
      </c>
      <c r="EB156" s="97">
        <f>Seniori!EB67</f>
        <v>0</v>
      </c>
      <c r="EC156" s="97">
        <f>Seniori!EC67</f>
        <v>0</v>
      </c>
      <c r="ED156" s="97">
        <f>Seniori!ED67</f>
        <v>0</v>
      </c>
      <c r="EE156" s="97">
        <f>Seniori!EE67</f>
        <v>0</v>
      </c>
      <c r="EF156" s="97">
        <f>Seniori!EF67</f>
        <v>0</v>
      </c>
      <c r="EG156" s="97">
        <f>Seniori!EG67</f>
        <v>0</v>
      </c>
      <c r="EH156" s="97">
        <f>Seniori!EH67</f>
        <v>0</v>
      </c>
      <c r="EI156" s="97">
        <f>Seniori!EI67</f>
        <v>0</v>
      </c>
      <c r="EJ156" s="97">
        <f>Seniori!EJ67</f>
        <v>0</v>
      </c>
      <c r="EK156" s="97">
        <f>Seniori!EK67</f>
        <v>0</v>
      </c>
      <c r="EL156" s="97">
        <f>Seniori!EL67</f>
        <v>0</v>
      </c>
      <c r="EM156" s="97">
        <f>Seniori!EM67</f>
        <v>0</v>
      </c>
      <c r="EN156" s="97">
        <f>Seniori!EN67</f>
        <v>0</v>
      </c>
      <c r="EO156" s="97">
        <f>Seniori!EO67</f>
        <v>0</v>
      </c>
      <c r="EP156" s="97">
        <f>Seniori!EP67</f>
        <v>0</v>
      </c>
      <c r="EQ156" s="97">
        <f>Seniori!EQ67</f>
        <v>0</v>
      </c>
      <c r="ER156" s="97">
        <f>Seniori!ER67</f>
        <v>0</v>
      </c>
      <c r="ES156" s="97">
        <f>Seniori!ES67</f>
        <v>0</v>
      </c>
      <c r="ET156" s="97">
        <f>Seniori!ET67</f>
        <v>0</v>
      </c>
      <c r="EU156" s="97">
        <f>Seniori!EU67</f>
        <v>0</v>
      </c>
      <c r="EV156" s="97">
        <f>Seniori!EV67</f>
        <v>0</v>
      </c>
      <c r="EW156" s="97">
        <f>Seniori!EW67</f>
        <v>0</v>
      </c>
      <c r="EX156" s="97">
        <f>Seniori!EX67</f>
        <v>0</v>
      </c>
      <c r="EY156" s="97">
        <f>Seniori!EY67</f>
        <v>0</v>
      </c>
      <c r="EZ156" s="97">
        <f>Seniori!EZ67</f>
        <v>0</v>
      </c>
      <c r="FA156" s="97" t="str">
        <f>Seniori!FA67</f>
        <v>o</v>
      </c>
      <c r="FB156" s="97">
        <f>Seniori!FB67</f>
        <v>2</v>
      </c>
      <c r="FC156" s="97">
        <f>Seniori!FC67</f>
        <v>0</v>
      </c>
      <c r="FD156" s="97">
        <f>Seniori!FD67</f>
        <v>0</v>
      </c>
      <c r="FE156" s="97">
        <f>Seniori!FE67</f>
        <v>0</v>
      </c>
      <c r="FF156" s="97">
        <f>Seniori!FF67</f>
        <v>0</v>
      </c>
      <c r="FG156" s="97">
        <f>Seniori!FG67</f>
        <v>0</v>
      </c>
      <c r="FH156" s="97">
        <f>Seniori!FH67</f>
        <v>0</v>
      </c>
      <c r="FI156" s="97">
        <f>Seniori!FI67</f>
        <v>0</v>
      </c>
      <c r="FJ156" s="97">
        <f>Seniori!FJ67</f>
        <v>0</v>
      </c>
      <c r="FK156" s="97">
        <f>Seniori!FK67</f>
        <v>0</v>
      </c>
      <c r="FL156" s="97">
        <f>Seniori!FL67</f>
        <v>0</v>
      </c>
      <c r="FM156" s="97">
        <f>Seniori!FM67</f>
        <v>0</v>
      </c>
      <c r="FN156" s="97">
        <f>Seniori!FN67</f>
        <v>0</v>
      </c>
      <c r="FO156" s="97">
        <f>Seniori!FO67</f>
        <v>0</v>
      </c>
      <c r="FP156" s="97">
        <f>Seniori!FP67</f>
        <v>0</v>
      </c>
      <c r="FQ156" s="97">
        <f>Seniori!FQ67</f>
        <v>0</v>
      </c>
      <c r="FR156" s="97">
        <f>Seniori!FR67</f>
        <v>0</v>
      </c>
      <c r="FS156" s="97">
        <f>Seniori!FS67</f>
        <v>0</v>
      </c>
      <c r="FT156" s="97">
        <f>Seniori!FT67</f>
        <v>0</v>
      </c>
      <c r="FU156" s="97">
        <f>Seniori!FU67</f>
        <v>0</v>
      </c>
      <c r="FV156" s="97">
        <f>Seniori!FV67</f>
        <v>0</v>
      </c>
      <c r="FW156" s="97">
        <f>Seniori!FW67</f>
        <v>0</v>
      </c>
      <c r="FX156" s="97">
        <f>Seniori!FX67</f>
        <v>0</v>
      </c>
      <c r="FY156" s="97">
        <f>Seniori!FY67</f>
        <v>0</v>
      </c>
      <c r="FZ156" s="97">
        <f>Seniori!FZ67</f>
        <v>0</v>
      </c>
      <c r="GA156" s="97">
        <f>Seniori!GA67</f>
        <v>0</v>
      </c>
      <c r="GB156" s="97">
        <f>Seniori!GB67</f>
        <v>0</v>
      </c>
      <c r="GC156" s="97">
        <f>Seniori!GC67</f>
        <v>0</v>
      </c>
      <c r="GD156" s="97">
        <f>Seniori!GD67</f>
        <v>0</v>
      </c>
      <c r="GE156" s="97">
        <f>Seniori!GE67</f>
        <v>0</v>
      </c>
      <c r="GF156" s="97">
        <f>Seniori!GF67</f>
        <v>0</v>
      </c>
      <c r="GG156" s="97">
        <f>Seniori!GG67</f>
        <v>0</v>
      </c>
      <c r="GH156" s="97">
        <f>Seniori!GH67</f>
        <v>0</v>
      </c>
      <c r="GI156" s="97">
        <f>Seniori!GI67</f>
        <v>0</v>
      </c>
      <c r="GJ156" s="97">
        <f>Seniori!GJ67</f>
        <v>0</v>
      </c>
      <c r="GK156" s="97">
        <f>Seniori!GK67</f>
        <v>0</v>
      </c>
      <c r="GL156" s="97">
        <f>Seniori!GL67</f>
        <v>0</v>
      </c>
      <c r="GM156" s="97">
        <f>Seniori!GM67</f>
        <v>0</v>
      </c>
      <c r="GN156" s="97">
        <f>Seniori!GN67</f>
        <v>0</v>
      </c>
      <c r="GO156" s="97">
        <f>Seniori!GO67</f>
        <v>0</v>
      </c>
      <c r="GP156" s="97">
        <f>Seniori!GP67</f>
        <v>0</v>
      </c>
      <c r="GQ156" s="97">
        <f>Seniori!GQ67</f>
        <v>0</v>
      </c>
      <c r="GR156" s="97">
        <f>Seniori!GR67</f>
        <v>0</v>
      </c>
      <c r="GS156" s="97">
        <f>Seniori!GS67</f>
        <v>0</v>
      </c>
      <c r="GT156" s="97">
        <f>Seniori!GT67</f>
        <v>0</v>
      </c>
      <c r="GU156" s="97">
        <f>Seniori!GU67</f>
        <v>0</v>
      </c>
      <c r="GV156" s="97">
        <f>Seniori!GV67</f>
        <v>0</v>
      </c>
      <c r="GW156" s="97">
        <f>Seniori!GW67</f>
        <v>0</v>
      </c>
      <c r="GX156" s="97">
        <f>Seniori!GX67</f>
        <v>0</v>
      </c>
      <c r="GY156" s="97">
        <f>Seniori!GY67</f>
        <v>0</v>
      </c>
      <c r="GZ156" s="97">
        <f>Seniori!GZ67</f>
        <v>0</v>
      </c>
      <c r="HA156" s="97">
        <f>Seniori!HA67</f>
        <v>0</v>
      </c>
      <c r="HB156" s="97">
        <f>Seniori!HB67</f>
        <v>0</v>
      </c>
      <c r="HC156" s="97">
        <f>Seniori!HC67</f>
        <v>0</v>
      </c>
      <c r="HD156" s="97">
        <f>Seniori!HD67</f>
        <v>0</v>
      </c>
      <c r="HE156" s="97">
        <f>Seniori!HE67</f>
        <v>0</v>
      </c>
      <c r="HF156" s="97">
        <f>Seniori!HF67</f>
        <v>0</v>
      </c>
      <c r="HG156" s="97">
        <f>Seniori!HG67</f>
        <v>0</v>
      </c>
      <c r="HH156" s="97">
        <f>Seniori!HH67</f>
        <v>0</v>
      </c>
      <c r="HI156" s="97">
        <f>Seniori!HI67</f>
        <v>0</v>
      </c>
      <c r="HJ156" s="97">
        <f>Seniori!HJ67</f>
        <v>0</v>
      </c>
      <c r="HK156" s="97">
        <f>Seniori!HK67</f>
        <v>0</v>
      </c>
      <c r="HL156" s="97">
        <f>Seniori!HL67</f>
        <v>0</v>
      </c>
      <c r="HM156" s="97">
        <f>Seniori!HM67</f>
        <v>0</v>
      </c>
      <c r="HN156" s="97">
        <f>Seniori!HN67</f>
        <v>0</v>
      </c>
      <c r="HO156" s="97">
        <f>Seniori!HO67</f>
        <v>0</v>
      </c>
      <c r="HP156" s="97">
        <f>Seniori!HP67</f>
        <v>0</v>
      </c>
      <c r="HQ156" s="97">
        <f>Seniori!HQ67</f>
        <v>0</v>
      </c>
      <c r="HR156" s="97">
        <f>Seniori!HR67</f>
        <v>0</v>
      </c>
      <c r="HS156" s="97">
        <f>Seniori!HS67</f>
        <v>0</v>
      </c>
      <c r="HT156" s="97">
        <f>Seniori!HT67</f>
        <v>0</v>
      </c>
      <c r="HU156" s="97">
        <f>Seniori!HU67</f>
        <v>0</v>
      </c>
      <c r="HV156" s="97">
        <f>Seniori!HV67</f>
        <v>0</v>
      </c>
      <c r="HW156" s="97">
        <f>Seniori!HW67</f>
        <v>0</v>
      </c>
      <c r="HX156" s="97">
        <f>Seniori!HX67</f>
        <v>0</v>
      </c>
      <c r="HY156" s="97">
        <f>Seniori!HY67</f>
        <v>0</v>
      </c>
      <c r="HZ156" s="97">
        <f>Seniori!HZ67</f>
        <v>0</v>
      </c>
      <c r="IA156" s="97">
        <f>Seniori!IA67</f>
        <v>0</v>
      </c>
      <c r="IB156" s="97">
        <f>Seniori!IB67</f>
        <v>0</v>
      </c>
      <c r="IC156" s="97">
        <f>Seniori!IC67</f>
        <v>0</v>
      </c>
      <c r="ID156" s="97">
        <f>Seniori!ID67</f>
        <v>0</v>
      </c>
      <c r="IE156" s="97">
        <f>Seniori!IE67</f>
        <v>0</v>
      </c>
      <c r="IF156" s="97">
        <f>Seniori!IF67</f>
        <v>0</v>
      </c>
      <c r="IG156" s="97">
        <f>Seniori!IG67</f>
        <v>0</v>
      </c>
      <c r="IH156" s="97">
        <f>Seniori!IH67</f>
        <v>0</v>
      </c>
      <c r="II156" s="97">
        <f>Seniori!II67</f>
        <v>0</v>
      </c>
      <c r="IJ156" s="97">
        <f>Seniori!IJ67</f>
        <v>0</v>
      </c>
      <c r="IK156" s="97">
        <f>Seniori!IK67</f>
        <v>0</v>
      </c>
      <c r="IL156" s="97">
        <f>Seniori!IL67</f>
        <v>0</v>
      </c>
      <c r="IM156" s="97">
        <f>Seniori!IM67</f>
        <v>0</v>
      </c>
      <c r="IN156" s="97">
        <f>Seniori!IN67</f>
        <v>0</v>
      </c>
      <c r="IO156" s="97">
        <f>Seniori!IO67</f>
        <v>0</v>
      </c>
      <c r="IP156" s="97">
        <f>Seniori!IP67</f>
        <v>0</v>
      </c>
      <c r="IQ156" s="97">
        <f>Seniori!IQ67</f>
        <v>0</v>
      </c>
      <c r="IR156" s="97">
        <f>Seniori!IR67</f>
        <v>0</v>
      </c>
      <c r="IS156" s="97">
        <f>Seniori!IS67</f>
        <v>0</v>
      </c>
      <c r="IT156" s="97">
        <f>Seniori!IT67</f>
        <v>0</v>
      </c>
      <c r="IU156" s="97">
        <f>Seniori!IU67</f>
        <v>0</v>
      </c>
      <c r="IV156" s="97">
        <f>Seniori!IV67</f>
        <v>0</v>
      </c>
      <c r="IW156" s="97">
        <f>Seniori!IW67</f>
        <v>0</v>
      </c>
      <c r="IX156" s="97">
        <f>Seniori!IX67</f>
        <v>0</v>
      </c>
      <c r="IY156" s="97">
        <f>Seniori!IY67</f>
        <v>0</v>
      </c>
      <c r="IZ156" s="97">
        <f>Seniori!IZ67</f>
        <v>0</v>
      </c>
      <c r="JA156" s="97">
        <f>Seniori!JA67</f>
        <v>0</v>
      </c>
      <c r="JB156" s="97">
        <f>Seniori!JB67</f>
        <v>0</v>
      </c>
      <c r="JC156" s="97">
        <f>Seniori!JC67</f>
        <v>0</v>
      </c>
      <c r="JD156" s="97">
        <f>Seniori!JD67</f>
        <v>0</v>
      </c>
      <c r="JE156" s="97">
        <f>Seniori!JE67</f>
        <v>0</v>
      </c>
      <c r="JF156" s="97">
        <f>Seniori!JF67</f>
        <v>0</v>
      </c>
      <c r="JG156" s="97">
        <f>Seniori!JG67</f>
        <v>0</v>
      </c>
      <c r="JH156" s="97">
        <f>Seniori!JH67</f>
        <v>0</v>
      </c>
      <c r="JI156" s="97">
        <f>Seniori!JI67</f>
        <v>0</v>
      </c>
      <c r="JJ156" s="97">
        <f>Seniori!JJ67</f>
        <v>0</v>
      </c>
      <c r="JK156" s="97">
        <f>Seniori!JK67</f>
        <v>0</v>
      </c>
      <c r="JL156" s="97">
        <f>Seniori!JL67</f>
        <v>0</v>
      </c>
      <c r="JM156" s="97">
        <f>Seniori!JM67</f>
        <v>0</v>
      </c>
      <c r="JN156" s="97">
        <f>Seniori!JN67</f>
        <v>0</v>
      </c>
      <c r="JO156" s="97">
        <f>Seniori!JO67</f>
        <v>0</v>
      </c>
      <c r="JP156" s="97">
        <f>Seniori!JP67</f>
        <v>0</v>
      </c>
      <c r="JQ156" s="97">
        <f>Seniori!JQ67</f>
        <v>0</v>
      </c>
      <c r="JR156" s="97">
        <f>Seniori!JR67</f>
        <v>0</v>
      </c>
      <c r="JS156" s="97">
        <f>Seniori!JS67</f>
        <v>0</v>
      </c>
      <c r="JT156" s="97">
        <f>Seniori!JT67</f>
        <v>0</v>
      </c>
      <c r="JU156" s="97">
        <f>Seniori!JU67</f>
        <v>0</v>
      </c>
      <c r="JV156" s="97">
        <f>Seniori!JV67</f>
        <v>0</v>
      </c>
      <c r="JW156" s="97">
        <f>Seniori!JW67</f>
        <v>0</v>
      </c>
      <c r="JX156" s="97">
        <f>Seniori!JX67</f>
        <v>0</v>
      </c>
      <c r="JY156" s="97">
        <f>Seniori!JY67</f>
        <v>0</v>
      </c>
      <c r="JZ156" s="97">
        <f>Seniori!JZ67</f>
        <v>0</v>
      </c>
      <c r="KA156" s="97">
        <f>Seniori!KA67</f>
        <v>0</v>
      </c>
      <c r="KB156" s="97">
        <f>Seniori!KB67</f>
        <v>0</v>
      </c>
      <c r="KC156" s="97">
        <f>Seniori!KC67</f>
        <v>0</v>
      </c>
      <c r="KD156" s="97">
        <f>Seniori!KD67</f>
        <v>0</v>
      </c>
      <c r="KE156" s="97">
        <f>Seniori!KE67</f>
        <v>0</v>
      </c>
      <c r="KF156" s="97">
        <f>Seniori!KF67</f>
        <v>0</v>
      </c>
      <c r="KG156" s="97">
        <f>Seniori!KG67</f>
        <v>0</v>
      </c>
      <c r="KH156" s="97">
        <f>Seniori!KH67</f>
        <v>0</v>
      </c>
      <c r="KI156" s="97">
        <f>Seniori!KI67</f>
        <v>0</v>
      </c>
      <c r="KJ156" s="97">
        <f>Seniori!KJ67</f>
        <v>0</v>
      </c>
      <c r="KK156" s="97">
        <f>Seniori!KK67</f>
        <v>0</v>
      </c>
      <c r="KL156" s="97">
        <f>Seniori!KL67</f>
        <v>0</v>
      </c>
      <c r="KM156" s="97">
        <f>Seniori!KM67</f>
        <v>0</v>
      </c>
      <c r="KN156" s="97">
        <f>Seniori!KN67</f>
        <v>0</v>
      </c>
      <c r="KO156" s="97">
        <f>Seniori!KO67</f>
        <v>0</v>
      </c>
      <c r="KP156" s="97">
        <f>Seniori!KP67</f>
        <v>0</v>
      </c>
      <c r="KQ156" s="97">
        <f>Seniori!KQ67</f>
        <v>0</v>
      </c>
      <c r="KR156" s="97">
        <f>Seniori!KR67</f>
        <v>0</v>
      </c>
      <c r="KS156" s="97">
        <f>Seniori!KS67</f>
        <v>0</v>
      </c>
      <c r="KT156" s="97">
        <f>Seniori!KT67</f>
        <v>0</v>
      </c>
      <c r="KU156" s="97">
        <f>Seniori!KU67</f>
        <v>0</v>
      </c>
      <c r="KV156" s="97">
        <f>Seniori!KV67</f>
        <v>0</v>
      </c>
      <c r="KW156" s="97">
        <f>Seniori!KW67</f>
        <v>0</v>
      </c>
      <c r="KX156" s="97">
        <f>Seniori!KX67</f>
        <v>0</v>
      </c>
      <c r="KY156" s="97">
        <f>Seniori!KY67</f>
        <v>0</v>
      </c>
      <c r="KZ156" s="97">
        <f>Seniori!KZ67</f>
        <v>0</v>
      </c>
      <c r="LA156" s="97">
        <f>Seniori!LA67</f>
        <v>0</v>
      </c>
      <c r="LB156" s="97">
        <f>Seniori!LB67</f>
        <v>0</v>
      </c>
      <c r="LC156" s="97">
        <f>Seniori!LC67</f>
        <v>0</v>
      </c>
      <c r="LD156" s="97">
        <f>Seniori!LD67</f>
        <v>0</v>
      </c>
      <c r="LE156" s="97">
        <f>Seniori!LE67</f>
        <v>0</v>
      </c>
      <c r="LF156" s="97">
        <f>Seniori!LF67</f>
        <v>0</v>
      </c>
      <c r="LG156" s="97">
        <f>Seniori!LG67</f>
        <v>0</v>
      </c>
      <c r="LH156" s="97">
        <f>Seniori!LH67</f>
        <v>0</v>
      </c>
      <c r="LI156" s="97">
        <f>Seniori!LI67</f>
        <v>0</v>
      </c>
      <c r="LJ156" s="97">
        <f>Seniori!LJ67</f>
        <v>0</v>
      </c>
      <c r="LK156" s="97">
        <f>Seniori!LK67</f>
        <v>0</v>
      </c>
      <c r="LL156" s="97">
        <f>Seniori!LL67</f>
        <v>0</v>
      </c>
      <c r="LM156" s="97">
        <f>Seniori!LM67</f>
        <v>0</v>
      </c>
      <c r="LN156" s="97">
        <f>Seniori!LN67</f>
        <v>0</v>
      </c>
      <c r="LO156" s="97">
        <f>Seniori!LO67</f>
        <v>0</v>
      </c>
      <c r="LP156" s="97">
        <f>Seniori!LP67</f>
        <v>0</v>
      </c>
      <c r="LQ156" s="97">
        <f>Seniori!LQ67</f>
        <v>0</v>
      </c>
      <c r="LR156" s="97">
        <f>Seniori!LR67</f>
        <v>0</v>
      </c>
      <c r="LS156" s="97">
        <f>Seniori!LS67</f>
        <v>0</v>
      </c>
      <c r="LT156" s="97">
        <f>Seniori!LT67</f>
        <v>0</v>
      </c>
      <c r="LU156" s="97">
        <f>Seniori!LU67</f>
        <v>0</v>
      </c>
      <c r="LV156" s="97">
        <f>Seniori!LV67</f>
        <v>0</v>
      </c>
      <c r="LW156" s="97">
        <f>Seniori!LW67</f>
        <v>0</v>
      </c>
      <c r="LX156" s="97">
        <f>Seniori!LX67</f>
        <v>0</v>
      </c>
      <c r="LY156" s="97">
        <f>Seniori!LY67</f>
        <v>0</v>
      </c>
      <c r="LZ156" s="97">
        <f>Seniori!LZ67</f>
        <v>0</v>
      </c>
      <c r="MA156" s="97">
        <f>Seniori!MA67</f>
        <v>0</v>
      </c>
      <c r="MB156" s="97">
        <f>Seniori!MB67</f>
        <v>0</v>
      </c>
      <c r="MC156" s="97">
        <f>Seniori!MC67</f>
        <v>0</v>
      </c>
      <c r="MD156" s="97">
        <f>Seniori!MD67</f>
        <v>0</v>
      </c>
      <c r="ME156" s="97">
        <f>Seniori!ME67</f>
        <v>0</v>
      </c>
      <c r="MF156" s="97">
        <f>Seniori!MF67</f>
        <v>0</v>
      </c>
      <c r="MG156" s="97">
        <f>Seniori!MG67</f>
        <v>0</v>
      </c>
      <c r="MH156" s="97">
        <f>Seniori!MH67</f>
        <v>0</v>
      </c>
      <c r="MI156" s="97">
        <f>Seniori!MI67</f>
        <v>0</v>
      </c>
      <c r="MJ156" s="97">
        <f>Seniori!MJ67</f>
        <v>0</v>
      </c>
      <c r="MK156" s="97">
        <f>Seniori!MK67</f>
        <v>0</v>
      </c>
      <c r="ML156" s="97">
        <f>Seniori!ML67</f>
        <v>0</v>
      </c>
      <c r="MM156" s="97">
        <f>Seniori!MM67</f>
        <v>0</v>
      </c>
      <c r="MN156" s="97">
        <f>Seniori!MN67</f>
        <v>0</v>
      </c>
      <c r="MO156" s="97">
        <f>Seniori!MO67</f>
        <v>0</v>
      </c>
      <c r="MP156" s="97">
        <f>Seniori!MP67</f>
        <v>0</v>
      </c>
      <c r="MQ156" s="97">
        <f>Seniori!MQ67</f>
        <v>0</v>
      </c>
      <c r="MR156" s="97">
        <f>Seniori!MR67</f>
        <v>0</v>
      </c>
      <c r="MS156" s="97">
        <f>Seniori!MS67</f>
        <v>0</v>
      </c>
      <c r="MT156" s="97">
        <f>Seniori!MT67</f>
        <v>0</v>
      </c>
      <c r="MU156" s="97">
        <f>Seniori!MU67</f>
        <v>0</v>
      </c>
      <c r="MV156" s="97">
        <f>Seniori!MV67</f>
        <v>0</v>
      </c>
      <c r="MW156" s="97">
        <f>Seniori!MW67</f>
        <v>0</v>
      </c>
      <c r="MX156" s="97">
        <f>Seniori!MX67</f>
        <v>0</v>
      </c>
      <c r="MY156" s="97">
        <f>Seniori!MY67</f>
        <v>0</v>
      </c>
      <c r="MZ156" s="97">
        <f>Seniori!MZ67</f>
        <v>0</v>
      </c>
      <c r="NA156" s="97">
        <f>Seniori!NA67</f>
        <v>0</v>
      </c>
      <c r="NB156" s="97">
        <f>Seniori!NB67</f>
        <v>0</v>
      </c>
      <c r="NC156" s="97">
        <f>Seniori!NC67</f>
        <v>0</v>
      </c>
      <c r="ND156" s="97">
        <f>Seniori!ND67</f>
        <v>0</v>
      </c>
      <c r="NE156" s="97">
        <f>Seniori!NE67</f>
        <v>0</v>
      </c>
      <c r="NF156" s="97">
        <f>Seniori!NF67</f>
        <v>0</v>
      </c>
      <c r="NG156" s="97">
        <f>Seniori!NG67</f>
        <v>0</v>
      </c>
      <c r="NH156" s="97">
        <f>Seniori!NH67</f>
        <v>0</v>
      </c>
      <c r="NI156" s="97">
        <f>Seniori!NI67</f>
        <v>0</v>
      </c>
      <c r="NJ156" s="97">
        <f>Seniori!NJ67</f>
        <v>0</v>
      </c>
      <c r="NK156" s="97">
        <f>Seniori!NK67</f>
        <v>0</v>
      </c>
      <c r="NL156" s="97">
        <f>Seniori!NL67</f>
        <v>0</v>
      </c>
      <c r="NM156" s="97">
        <f>Seniori!NM67</f>
        <v>0</v>
      </c>
      <c r="NN156" s="97">
        <f>Seniori!NN67</f>
        <v>0</v>
      </c>
      <c r="NO156" s="97">
        <f>Seniori!NO67</f>
        <v>0</v>
      </c>
      <c r="NP156" s="97">
        <f>Seniori!NP67</f>
        <v>0</v>
      </c>
      <c r="NQ156" s="97">
        <f>Seniori!NQ67</f>
        <v>0</v>
      </c>
      <c r="NR156" s="97">
        <f>Seniori!NR67</f>
        <v>0</v>
      </c>
      <c r="NS156" s="97">
        <f>Seniori!NS67</f>
        <v>0</v>
      </c>
      <c r="NT156" s="97">
        <f>Seniori!NT67</f>
        <v>0</v>
      </c>
      <c r="NU156" s="97">
        <f>Seniori!NU67</f>
        <v>0</v>
      </c>
      <c r="NV156" s="97">
        <f>Seniori!NV67</f>
        <v>0</v>
      </c>
      <c r="NW156" s="97">
        <f>Seniori!NW67</f>
        <v>0</v>
      </c>
      <c r="NX156" s="97">
        <f>Seniori!NX67</f>
        <v>0</v>
      </c>
      <c r="NY156" s="97">
        <f>Seniori!NY67</f>
        <v>0</v>
      </c>
      <c r="NZ156" s="97">
        <f>Seniori!NZ67</f>
        <v>0</v>
      </c>
      <c r="OA156" s="97">
        <f>Seniori!OA67</f>
        <v>0</v>
      </c>
      <c r="OB156" s="97">
        <f>Seniori!OB67</f>
        <v>0</v>
      </c>
      <c r="OC156" s="97">
        <f>Seniori!OC67</f>
        <v>0</v>
      </c>
      <c r="OD156" s="97">
        <f>Seniori!OD67</f>
        <v>0</v>
      </c>
      <c r="OE156" s="97">
        <f>Seniori!OE67</f>
        <v>0</v>
      </c>
      <c r="OF156" s="97">
        <f>Seniori!OF67</f>
        <v>0</v>
      </c>
      <c r="OG156" s="97">
        <f>Seniori!OG67</f>
        <v>0</v>
      </c>
      <c r="OH156" s="97">
        <f>Seniori!OH67</f>
        <v>0</v>
      </c>
      <c r="OI156" s="97">
        <f>Seniori!OI67</f>
        <v>0</v>
      </c>
      <c r="OJ156" s="97">
        <f>Seniori!OJ67</f>
        <v>0</v>
      </c>
      <c r="OK156" s="97">
        <f>Seniori!OK67</f>
        <v>0</v>
      </c>
      <c r="OL156" s="97">
        <f>Seniori!OL67</f>
        <v>0</v>
      </c>
      <c r="OM156" s="97">
        <f>Seniori!OM67</f>
        <v>0</v>
      </c>
      <c r="ON156" s="97">
        <f>Seniori!ON67</f>
        <v>0</v>
      </c>
      <c r="OO156" s="97">
        <f>Seniori!OO67</f>
        <v>0</v>
      </c>
      <c r="OP156" s="97">
        <f>Seniori!OP67</f>
        <v>0</v>
      </c>
      <c r="OQ156" s="97">
        <f>Seniori!OQ67</f>
        <v>0</v>
      </c>
      <c r="OR156" s="97">
        <f>Seniori!OR67</f>
        <v>0</v>
      </c>
      <c r="OS156" s="97">
        <f>Seniori!OS67</f>
        <v>0</v>
      </c>
      <c r="OT156" s="97">
        <f>Seniori!OT67</f>
        <v>0</v>
      </c>
      <c r="OU156" s="97">
        <f>Seniori!OU67</f>
        <v>0</v>
      </c>
      <c r="OV156" s="97">
        <f>Seniori!OV67</f>
        <v>0</v>
      </c>
      <c r="OW156" s="97">
        <f>Seniori!OW67</f>
        <v>0</v>
      </c>
      <c r="OX156" s="97">
        <f>Seniori!OX67</f>
        <v>0</v>
      </c>
      <c r="OY156" s="97">
        <f>Seniori!OY67</f>
        <v>0</v>
      </c>
      <c r="OZ156" s="97">
        <f>Seniori!OZ67</f>
        <v>0</v>
      </c>
      <c r="PA156" s="97">
        <f>Seniori!PA67</f>
        <v>0</v>
      </c>
      <c r="PB156" s="97">
        <f>Seniori!PB67</f>
        <v>0</v>
      </c>
      <c r="PC156" s="97">
        <f>Seniori!PC67</f>
        <v>0</v>
      </c>
      <c r="PD156" s="97">
        <f>Seniori!PD67</f>
        <v>0</v>
      </c>
      <c r="PE156" s="97">
        <f>Seniori!PE67</f>
        <v>0</v>
      </c>
      <c r="PF156" s="97">
        <f>Seniori!PF67</f>
        <v>0</v>
      </c>
      <c r="PG156" s="97">
        <f>Seniori!PG67</f>
        <v>0</v>
      </c>
      <c r="PH156" s="97">
        <f>Seniori!PH67</f>
        <v>0</v>
      </c>
      <c r="PI156" s="97">
        <f>Seniori!PI67</f>
        <v>0</v>
      </c>
      <c r="PJ156" s="97">
        <f>Seniori!PJ67</f>
        <v>0</v>
      </c>
      <c r="PK156" s="97">
        <f>Seniori!PK67</f>
        <v>0</v>
      </c>
      <c r="PL156" s="97">
        <f>Seniori!PL67</f>
        <v>0</v>
      </c>
      <c r="PM156" s="97">
        <f>Seniori!PM67</f>
        <v>0</v>
      </c>
      <c r="PN156" s="97">
        <f>Seniori!PN67</f>
        <v>0</v>
      </c>
      <c r="PO156" s="97">
        <f>Seniori!PO67</f>
        <v>0</v>
      </c>
      <c r="PP156" s="97">
        <f>Seniori!PP67</f>
        <v>0</v>
      </c>
      <c r="PQ156" s="97">
        <f>Seniori!PQ67</f>
        <v>0</v>
      </c>
      <c r="PR156" s="97">
        <f>Seniori!PR67</f>
        <v>0</v>
      </c>
      <c r="PS156" s="97">
        <f>Seniori!PS67</f>
        <v>0</v>
      </c>
      <c r="PT156" s="97">
        <f>Seniori!PT67</f>
        <v>0</v>
      </c>
      <c r="PU156" s="97">
        <f>Seniori!PU67</f>
        <v>0</v>
      </c>
      <c r="PV156" s="97">
        <f>Seniori!PV67</f>
        <v>0</v>
      </c>
      <c r="PW156" s="97">
        <f>Seniori!PW67</f>
        <v>0</v>
      </c>
      <c r="PX156" s="97">
        <f>Seniori!PX67</f>
        <v>0</v>
      </c>
      <c r="PY156" s="97">
        <f>Seniori!PY67</f>
        <v>0</v>
      </c>
      <c r="PZ156" s="97">
        <f>Seniori!PZ67</f>
        <v>0</v>
      </c>
      <c r="QA156" s="97">
        <f>Seniori!QA67</f>
        <v>0</v>
      </c>
      <c r="QB156" s="97">
        <f>Seniori!QB67</f>
        <v>0</v>
      </c>
      <c r="QC156" s="97">
        <f>Seniori!QC67</f>
        <v>0</v>
      </c>
      <c r="QD156" s="97">
        <f>Seniori!QD67</f>
        <v>0</v>
      </c>
      <c r="QE156" s="97">
        <f>Seniori!QE67</f>
        <v>0</v>
      </c>
      <c r="QF156" s="97">
        <f>Seniori!QF67</f>
        <v>0</v>
      </c>
      <c r="QG156" s="97">
        <f>Seniori!QG67</f>
        <v>0</v>
      </c>
      <c r="QH156" s="97">
        <f>Seniori!QH67</f>
        <v>0</v>
      </c>
      <c r="QI156" s="97">
        <f>Seniori!QI67</f>
        <v>0</v>
      </c>
      <c r="QJ156" s="97">
        <f>Seniori!QJ67</f>
        <v>0</v>
      </c>
      <c r="QK156" s="97">
        <f>Seniori!QK67</f>
        <v>0</v>
      </c>
      <c r="QL156" s="97">
        <f>Seniori!QL67</f>
        <v>0</v>
      </c>
      <c r="QM156" s="97">
        <f>Seniori!QM67</f>
        <v>0</v>
      </c>
      <c r="QN156" s="97">
        <f>Seniori!QN67</f>
        <v>0</v>
      </c>
      <c r="QO156" s="97">
        <f>Seniori!QO67</f>
        <v>0</v>
      </c>
      <c r="QP156" s="97">
        <f>Seniori!QP67</f>
        <v>0</v>
      </c>
      <c r="QQ156" s="97">
        <f>Seniori!QQ67</f>
        <v>0</v>
      </c>
      <c r="QR156" s="97">
        <f>Seniori!QR67</f>
        <v>0</v>
      </c>
      <c r="QS156" s="97">
        <f>Seniori!QS67</f>
        <v>0</v>
      </c>
      <c r="QT156" s="97">
        <f>Seniori!QT67</f>
        <v>0</v>
      </c>
      <c r="QU156" s="97">
        <f>Seniori!QU67</f>
        <v>0</v>
      </c>
      <c r="QV156" s="97">
        <f>Seniori!QV67</f>
        <v>0</v>
      </c>
      <c r="QW156" s="97">
        <f>Seniori!QW67</f>
        <v>0</v>
      </c>
      <c r="QX156" s="97">
        <f>Seniori!QX67</f>
        <v>0</v>
      </c>
      <c r="QY156" s="97">
        <f>Seniori!QY67</f>
        <v>0</v>
      </c>
      <c r="QZ156" s="97">
        <f>Seniori!QZ67</f>
        <v>0</v>
      </c>
      <c r="RA156" s="97">
        <f>Seniori!RA67</f>
        <v>0</v>
      </c>
      <c r="RB156" s="97">
        <f>Seniori!RB67</f>
        <v>0</v>
      </c>
      <c r="RC156" s="97">
        <f>Seniori!RC67</f>
        <v>0</v>
      </c>
      <c r="RD156" s="97">
        <f>Seniori!RD67</f>
        <v>0</v>
      </c>
      <c r="RE156" s="97">
        <f>Seniori!RE67</f>
        <v>0</v>
      </c>
      <c r="RF156" s="97">
        <f>Seniori!RF67</f>
        <v>0</v>
      </c>
      <c r="RG156" s="97">
        <f>Seniori!RG67</f>
        <v>0</v>
      </c>
      <c r="RH156" s="97">
        <f>Seniori!RH67</f>
        <v>0</v>
      </c>
      <c r="RI156" s="97">
        <f>Seniori!RI67</f>
        <v>0</v>
      </c>
      <c r="RJ156" s="97">
        <f>Seniori!RJ67</f>
        <v>0</v>
      </c>
      <c r="RK156" s="97">
        <f>Seniori!RK67</f>
        <v>0</v>
      </c>
      <c r="RL156" s="97">
        <f>Seniori!RL67</f>
        <v>0</v>
      </c>
      <c r="RM156" s="97">
        <f>Seniori!RM67</f>
        <v>0</v>
      </c>
      <c r="RN156" s="97">
        <f>Seniori!RN67</f>
        <v>0</v>
      </c>
      <c r="RO156" s="97">
        <f>Seniori!RO67</f>
        <v>0</v>
      </c>
      <c r="RP156" s="97">
        <f>Seniori!RP67</f>
        <v>0</v>
      </c>
      <c r="RQ156" s="97">
        <f>Seniori!RQ67</f>
        <v>0</v>
      </c>
      <c r="RR156" s="97">
        <f>Seniori!RR67</f>
        <v>0</v>
      </c>
      <c r="RS156" s="97">
        <f>Seniori!RS67</f>
        <v>0</v>
      </c>
      <c r="RT156" s="97">
        <f>Seniori!RT67</f>
        <v>0</v>
      </c>
      <c r="RU156" s="97">
        <f>Seniori!RU67</f>
        <v>0</v>
      </c>
      <c r="RV156" s="97">
        <f>Seniori!RV67</f>
        <v>0</v>
      </c>
      <c r="RW156" s="97">
        <f>Seniori!RW67</f>
        <v>0</v>
      </c>
      <c r="RX156" s="97">
        <f>Seniori!RX67</f>
        <v>0</v>
      </c>
      <c r="RY156" s="97">
        <f>Seniori!RY67</f>
        <v>0</v>
      </c>
      <c r="RZ156" s="97">
        <f>Seniori!RZ67</f>
        <v>0</v>
      </c>
      <c r="SA156" s="97">
        <f>Seniori!SA67</f>
        <v>0</v>
      </c>
      <c r="SB156" s="97">
        <f>Seniori!SB67</f>
        <v>0</v>
      </c>
      <c r="SC156" s="97">
        <f>Seniori!SC67</f>
        <v>0</v>
      </c>
      <c r="SD156" s="97">
        <f>Seniori!SD67</f>
        <v>0</v>
      </c>
      <c r="SE156" s="97">
        <f>Seniori!SE67</f>
        <v>0</v>
      </c>
      <c r="SF156" s="97">
        <f>Seniori!SF67</f>
        <v>0</v>
      </c>
      <c r="SG156" s="97">
        <f>Seniori!SG67</f>
        <v>0</v>
      </c>
      <c r="SH156" s="97">
        <f>Seniori!SH67</f>
        <v>0</v>
      </c>
      <c r="SI156" s="97">
        <f>Seniori!SI67</f>
        <v>0</v>
      </c>
      <c r="SJ156" s="97">
        <f>Seniori!SJ67</f>
        <v>0</v>
      </c>
      <c r="SK156" s="97">
        <f>Seniori!SK67</f>
        <v>0</v>
      </c>
      <c r="SL156" s="97">
        <f>Seniori!SL67</f>
        <v>0</v>
      </c>
      <c r="SM156" s="97">
        <f>Seniori!SM67</f>
        <v>0</v>
      </c>
      <c r="SN156" s="97">
        <f>Seniori!SN67</f>
        <v>0</v>
      </c>
      <c r="SO156" s="97">
        <f>Seniori!SO67</f>
        <v>0</v>
      </c>
      <c r="SP156" s="97">
        <f>Seniori!SP67</f>
        <v>0</v>
      </c>
      <c r="SQ156" s="97">
        <f>Seniori!SQ67</f>
        <v>0</v>
      </c>
      <c r="SR156" s="97">
        <f>Seniori!SR67</f>
        <v>0</v>
      </c>
      <c r="SS156" s="97">
        <f>Seniori!SS67</f>
        <v>0</v>
      </c>
      <c r="ST156" s="97">
        <f>Seniori!ST67</f>
        <v>0</v>
      </c>
      <c r="SU156" s="97">
        <f>Seniori!SU67</f>
        <v>0</v>
      </c>
      <c r="SV156" s="97">
        <f>Seniori!SV67</f>
        <v>0</v>
      </c>
      <c r="SW156" s="97">
        <f>Seniori!SW67</f>
        <v>0</v>
      </c>
      <c r="SX156" s="97">
        <f>Seniori!SX67</f>
        <v>0</v>
      </c>
      <c r="SY156" s="97">
        <f>Seniori!SY67</f>
        <v>0</v>
      </c>
      <c r="SZ156" s="97">
        <f>Seniori!SZ67</f>
        <v>0</v>
      </c>
      <c r="TA156" s="97">
        <f>Seniori!TA67</f>
        <v>0</v>
      </c>
      <c r="TB156" s="97">
        <f>Seniori!TB67</f>
        <v>0</v>
      </c>
    </row>
    <row r="157" spans="1:522" s="1" customFormat="1" ht="19.5" customHeight="1" x14ac:dyDescent="0.2">
      <c r="A157" s="12"/>
      <c r="B157" s="11" t="s">
        <v>229</v>
      </c>
      <c r="C157" s="1">
        <v>8371</v>
      </c>
      <c r="E157" s="4" t="s">
        <v>227</v>
      </c>
      <c r="F157" s="1">
        <v>7553</v>
      </c>
      <c r="G157" s="9" t="s">
        <v>97</v>
      </c>
      <c r="H157" s="4" t="s">
        <v>148</v>
      </c>
      <c r="I157" s="1">
        <f>SUM(K157:TB157)</f>
        <v>2</v>
      </c>
      <c r="J157" s="12">
        <f>Tabuľka4[[#This Row],[Stĺpec9]]</f>
        <v>2</v>
      </c>
      <c r="K157" s="97">
        <f>'Mladí jazdci'!K33</f>
        <v>0</v>
      </c>
      <c r="L157" s="97">
        <f>'Mladí jazdci'!L33</f>
        <v>0</v>
      </c>
      <c r="M157" s="97">
        <f>'Mladí jazdci'!M33</f>
        <v>0</v>
      </c>
      <c r="N157" s="97">
        <f>'Mladí jazdci'!N33</f>
        <v>0</v>
      </c>
      <c r="O157" s="97">
        <f>'Mladí jazdci'!O33</f>
        <v>0</v>
      </c>
      <c r="P157" s="97">
        <f>'Mladí jazdci'!P33</f>
        <v>0</v>
      </c>
      <c r="Q157" s="97">
        <f>'Mladí jazdci'!Q33</f>
        <v>0</v>
      </c>
      <c r="R157" s="97">
        <f>'Mladí jazdci'!R33</f>
        <v>0</v>
      </c>
      <c r="S157" s="97">
        <f>'Mladí jazdci'!S33</f>
        <v>0</v>
      </c>
      <c r="T157" s="97">
        <f>'Mladí jazdci'!T33</f>
        <v>0</v>
      </c>
      <c r="U157" s="97">
        <f>'Mladí jazdci'!U33</f>
        <v>0</v>
      </c>
      <c r="V157" s="97">
        <f>'Mladí jazdci'!V33</f>
        <v>0</v>
      </c>
      <c r="W157" s="97">
        <f>'Mladí jazdci'!W33</f>
        <v>0</v>
      </c>
      <c r="X157" s="97">
        <f>'Mladí jazdci'!X33</f>
        <v>0</v>
      </c>
      <c r="Y157" s="97">
        <f>'Mladí jazdci'!Y33</f>
        <v>0</v>
      </c>
      <c r="Z157" s="97">
        <f>'Mladí jazdci'!Z33</f>
        <v>0</v>
      </c>
      <c r="AA157" s="97">
        <f>'Mladí jazdci'!AA33</f>
        <v>0</v>
      </c>
      <c r="AB157" s="97">
        <f>'Mladí jazdci'!AB33</f>
        <v>0</v>
      </c>
      <c r="AC157" s="97">
        <f>'Mladí jazdci'!AC33</f>
        <v>0</v>
      </c>
      <c r="AD157" s="97">
        <f>'Mladí jazdci'!AD33</f>
        <v>0</v>
      </c>
      <c r="AE157" s="97">
        <f>'Mladí jazdci'!AE33</f>
        <v>0</v>
      </c>
      <c r="AF157" s="97">
        <f>'Mladí jazdci'!AF33</f>
        <v>0</v>
      </c>
      <c r="AG157" s="97">
        <f>'Mladí jazdci'!AG33</f>
        <v>0</v>
      </c>
      <c r="AH157" s="97">
        <f>'Mladí jazdci'!AH33</f>
        <v>0</v>
      </c>
      <c r="AI157" s="97">
        <f>'Mladí jazdci'!AI33</f>
        <v>0</v>
      </c>
      <c r="AJ157" s="97">
        <f>'Mladí jazdci'!AJ33</f>
        <v>0</v>
      </c>
      <c r="AK157" s="97">
        <f>'Mladí jazdci'!AK33</f>
        <v>0</v>
      </c>
      <c r="AL157" s="97">
        <f>'Mladí jazdci'!AL33</f>
        <v>0</v>
      </c>
      <c r="AM157" s="97">
        <f>'Mladí jazdci'!AM33</f>
        <v>0</v>
      </c>
      <c r="AN157" s="97">
        <f>'Mladí jazdci'!AN33</f>
        <v>0</v>
      </c>
      <c r="AO157" s="97">
        <f>'Mladí jazdci'!AO33</f>
        <v>0</v>
      </c>
      <c r="AP157" s="97">
        <f>'Mladí jazdci'!AP33</f>
        <v>0</v>
      </c>
      <c r="AQ157" s="97">
        <f>'Mladí jazdci'!AQ33</f>
        <v>0</v>
      </c>
      <c r="AR157" s="97">
        <f>'Mladí jazdci'!AR33</f>
        <v>0</v>
      </c>
      <c r="AS157" s="97">
        <f>'Mladí jazdci'!AS33</f>
        <v>0</v>
      </c>
      <c r="AT157" s="97">
        <f>'Mladí jazdci'!AT33</f>
        <v>0</v>
      </c>
      <c r="AU157" s="97">
        <f>'Mladí jazdci'!AU33</f>
        <v>0</v>
      </c>
      <c r="AV157" s="97">
        <f>'Mladí jazdci'!AV33</f>
        <v>0</v>
      </c>
      <c r="AW157" s="97">
        <f>'Mladí jazdci'!AW33</f>
        <v>0</v>
      </c>
      <c r="AX157" s="97">
        <f>'Mladí jazdci'!AX33</f>
        <v>0</v>
      </c>
      <c r="AY157" s="97">
        <f>'Mladí jazdci'!AY33</f>
        <v>0</v>
      </c>
      <c r="AZ157" s="97">
        <f>'Mladí jazdci'!AZ33</f>
        <v>0</v>
      </c>
      <c r="BA157" s="97">
        <f>'Mladí jazdci'!BA33</f>
        <v>0</v>
      </c>
      <c r="BB157" s="97">
        <f>'Mladí jazdci'!BB33</f>
        <v>0</v>
      </c>
      <c r="BC157" s="97">
        <f>'Mladí jazdci'!BC33</f>
        <v>0</v>
      </c>
      <c r="BD157" s="97">
        <f>'Mladí jazdci'!BD33</f>
        <v>0</v>
      </c>
      <c r="BE157" s="97">
        <f>'Mladí jazdci'!BE33</f>
        <v>0</v>
      </c>
      <c r="BF157" s="97">
        <f>'Mladí jazdci'!BF33</f>
        <v>0</v>
      </c>
      <c r="BG157" s="97">
        <f>'Mladí jazdci'!BG33</f>
        <v>0</v>
      </c>
      <c r="BH157" s="97">
        <f>'Mladí jazdci'!BH33</f>
        <v>0</v>
      </c>
      <c r="BI157" s="97">
        <f>'Mladí jazdci'!BI33</f>
        <v>0</v>
      </c>
      <c r="BJ157" s="97">
        <f>'Mladí jazdci'!BJ33</f>
        <v>0</v>
      </c>
      <c r="BK157" s="97">
        <f>'Mladí jazdci'!BK33</f>
        <v>0</v>
      </c>
      <c r="BL157" s="97">
        <f>'Mladí jazdci'!BL33</f>
        <v>0</v>
      </c>
      <c r="BM157" s="97">
        <f>'Mladí jazdci'!BM33</f>
        <v>0</v>
      </c>
      <c r="BN157" s="97">
        <f>'Mladí jazdci'!BN33</f>
        <v>0</v>
      </c>
      <c r="BO157" s="97">
        <f>'Mladí jazdci'!BO33</f>
        <v>0</v>
      </c>
      <c r="BP157" s="97">
        <f>'Mladí jazdci'!BP33</f>
        <v>0</v>
      </c>
      <c r="BQ157" s="97">
        <f>'Mladí jazdci'!BQ33</f>
        <v>0</v>
      </c>
      <c r="BR157" s="97">
        <f>'Mladí jazdci'!BR33</f>
        <v>0</v>
      </c>
      <c r="BS157" s="97">
        <f>'Mladí jazdci'!BS33</f>
        <v>0</v>
      </c>
      <c r="BT157" s="97">
        <f>'Mladí jazdci'!BT33</f>
        <v>0</v>
      </c>
      <c r="BU157" s="97">
        <f>'Mladí jazdci'!BU33</f>
        <v>0</v>
      </c>
      <c r="BV157" s="97">
        <f>'Mladí jazdci'!BV33</f>
        <v>0</v>
      </c>
      <c r="BW157" s="97">
        <f>'Mladí jazdci'!BW33</f>
        <v>0</v>
      </c>
      <c r="BX157" s="97">
        <f>'Mladí jazdci'!BX33</f>
        <v>0</v>
      </c>
      <c r="BY157" s="97">
        <f>'Mladí jazdci'!BY33</f>
        <v>0</v>
      </c>
      <c r="BZ157" s="97">
        <f>'Mladí jazdci'!BZ33</f>
        <v>0</v>
      </c>
      <c r="CA157" s="97">
        <f>'Mladí jazdci'!CA33</f>
        <v>0</v>
      </c>
      <c r="CB157" s="97">
        <f>'Mladí jazdci'!CB33</f>
        <v>0</v>
      </c>
      <c r="CC157" s="97">
        <f>'Mladí jazdci'!CC33</f>
        <v>0</v>
      </c>
      <c r="CD157" s="97">
        <f>'Mladí jazdci'!CD33</f>
        <v>0</v>
      </c>
      <c r="CE157" s="97">
        <f>'Mladí jazdci'!CE33</f>
        <v>0</v>
      </c>
      <c r="CF157" s="97">
        <f>'Mladí jazdci'!CF33</f>
        <v>0</v>
      </c>
      <c r="CG157" s="97">
        <f>'Mladí jazdci'!CG33</f>
        <v>0</v>
      </c>
      <c r="CH157" s="97">
        <f>'Mladí jazdci'!CH33</f>
        <v>0</v>
      </c>
      <c r="CI157" s="97">
        <f>'Mladí jazdci'!CI33</f>
        <v>0</v>
      </c>
      <c r="CJ157" s="97">
        <f>'Mladí jazdci'!CJ33</f>
        <v>0</v>
      </c>
      <c r="CK157" s="97">
        <f>'Mladí jazdci'!CK33</f>
        <v>0</v>
      </c>
      <c r="CL157" s="97">
        <f>'Mladí jazdci'!CL33</f>
        <v>0</v>
      </c>
      <c r="CM157" s="97">
        <f>'Mladí jazdci'!CM33</f>
        <v>0</v>
      </c>
      <c r="CN157" s="97">
        <f>'Mladí jazdci'!CN33</f>
        <v>0</v>
      </c>
      <c r="CO157" s="97">
        <f>'Mladí jazdci'!CO33</f>
        <v>0</v>
      </c>
      <c r="CP157" s="97">
        <f>'Mladí jazdci'!CP33</f>
        <v>0</v>
      </c>
      <c r="CQ157" s="97">
        <f>'Mladí jazdci'!CQ33</f>
        <v>0</v>
      </c>
      <c r="CR157" s="97">
        <f>'Mladí jazdci'!CR33</f>
        <v>0</v>
      </c>
      <c r="CS157" s="97">
        <f>'Mladí jazdci'!CS33</f>
        <v>0</v>
      </c>
      <c r="CT157" s="97">
        <f>'Mladí jazdci'!CT33</f>
        <v>0</v>
      </c>
      <c r="CU157" s="97">
        <f>'Mladí jazdci'!CU33</f>
        <v>0</v>
      </c>
      <c r="CV157" s="97">
        <f>'Mladí jazdci'!CV33</f>
        <v>0</v>
      </c>
      <c r="CW157" s="97" t="str">
        <f>'Mladí jazdci'!CW33</f>
        <v>o</v>
      </c>
      <c r="CX157" s="97">
        <f>'Mladí jazdci'!CX33</f>
        <v>0</v>
      </c>
      <c r="CY157" s="97">
        <f>'Mladí jazdci'!CY33</f>
        <v>0</v>
      </c>
      <c r="CZ157" s="97">
        <f>'Mladí jazdci'!CZ33</f>
        <v>0</v>
      </c>
      <c r="DA157" s="97">
        <f>'Mladí jazdci'!DA33</f>
        <v>0</v>
      </c>
      <c r="DB157" s="97">
        <f>'Mladí jazdci'!DB33</f>
        <v>0</v>
      </c>
      <c r="DC157" s="97">
        <f>'Mladí jazdci'!DC33</f>
        <v>0</v>
      </c>
      <c r="DD157" s="97">
        <f>'Mladí jazdci'!DD33</f>
        <v>0</v>
      </c>
      <c r="DE157" s="97">
        <f>'Mladí jazdci'!DE33</f>
        <v>0</v>
      </c>
      <c r="DF157" s="97">
        <f>'Mladí jazdci'!DF33</f>
        <v>0</v>
      </c>
      <c r="DG157" s="97">
        <f>'Mladí jazdci'!DG33</f>
        <v>0</v>
      </c>
      <c r="DH157" s="97">
        <f>'Mladí jazdci'!DH33</f>
        <v>0</v>
      </c>
      <c r="DI157" s="97">
        <f>'Mladí jazdci'!DI33</f>
        <v>0</v>
      </c>
      <c r="DJ157" s="97">
        <f>'Mladí jazdci'!DJ33</f>
        <v>0</v>
      </c>
      <c r="DK157" s="97">
        <f>'Mladí jazdci'!DK33</f>
        <v>0</v>
      </c>
      <c r="DL157" s="97">
        <f>'Mladí jazdci'!DL33</f>
        <v>0</v>
      </c>
      <c r="DM157" s="97">
        <f>'Mladí jazdci'!DM33</f>
        <v>0</v>
      </c>
      <c r="DN157" s="97">
        <f>'Mladí jazdci'!DN33</f>
        <v>0</v>
      </c>
      <c r="DO157" s="97">
        <f>'Mladí jazdci'!DO33</f>
        <v>0</v>
      </c>
      <c r="DP157" s="97">
        <f>'Mladí jazdci'!DP33</f>
        <v>0</v>
      </c>
      <c r="DQ157" s="97">
        <f>'Mladí jazdci'!DQ33</f>
        <v>0</v>
      </c>
      <c r="DR157" s="97">
        <f>'Mladí jazdci'!DR33</f>
        <v>0</v>
      </c>
      <c r="DS157" s="97">
        <f>'Mladí jazdci'!DS33</f>
        <v>0</v>
      </c>
      <c r="DT157" s="97">
        <f>'Mladí jazdci'!DT33</f>
        <v>0</v>
      </c>
      <c r="DU157" s="97">
        <f>'Mladí jazdci'!DU33</f>
        <v>0</v>
      </c>
      <c r="DV157" s="97">
        <f>'Mladí jazdci'!DV33</f>
        <v>0</v>
      </c>
      <c r="DW157" s="97">
        <f>'Mladí jazdci'!DW33</f>
        <v>0</v>
      </c>
      <c r="DX157" s="97">
        <f>'Mladí jazdci'!DX33</f>
        <v>0</v>
      </c>
      <c r="DY157" s="97">
        <f>'Mladí jazdci'!DY33</f>
        <v>0</v>
      </c>
      <c r="DZ157" s="97">
        <f>'Mladí jazdci'!DZ33</f>
        <v>0</v>
      </c>
      <c r="EA157" s="97">
        <f>'Mladí jazdci'!EA33</f>
        <v>0</v>
      </c>
      <c r="EB157" s="97">
        <f>'Mladí jazdci'!EB33</f>
        <v>0</v>
      </c>
      <c r="EC157" s="97">
        <f>'Mladí jazdci'!EC33</f>
        <v>0</v>
      </c>
      <c r="ED157" s="97">
        <f>'Mladí jazdci'!ED33</f>
        <v>0</v>
      </c>
      <c r="EE157" s="97">
        <f>'Mladí jazdci'!EE33</f>
        <v>0</v>
      </c>
      <c r="EF157" s="97">
        <f>'Mladí jazdci'!EF33</f>
        <v>0</v>
      </c>
      <c r="EG157" s="97" t="str">
        <f>'Mladí jazdci'!EG33</f>
        <v>o</v>
      </c>
      <c r="EH157" s="97" t="str">
        <f>'Mladí jazdci'!EH33</f>
        <v>o</v>
      </c>
      <c r="EI157" s="97">
        <f>'Mladí jazdci'!EI33</f>
        <v>0</v>
      </c>
      <c r="EJ157" s="97">
        <f>'Mladí jazdci'!EJ33</f>
        <v>0</v>
      </c>
      <c r="EK157" s="97">
        <f>'Mladí jazdci'!EK33</f>
        <v>0</v>
      </c>
      <c r="EL157" s="97">
        <f>'Mladí jazdci'!EL33</f>
        <v>0</v>
      </c>
      <c r="EM157" s="97">
        <f>'Mladí jazdci'!EM33</f>
        <v>0</v>
      </c>
      <c r="EN157" s="97">
        <f>'Mladí jazdci'!EN33</f>
        <v>0</v>
      </c>
      <c r="EO157" s="97">
        <f>'Mladí jazdci'!EO33</f>
        <v>0</v>
      </c>
      <c r="EP157" s="97">
        <f>'Mladí jazdci'!EP33</f>
        <v>0</v>
      </c>
      <c r="EQ157" s="97">
        <f>'Mladí jazdci'!EQ33</f>
        <v>0</v>
      </c>
      <c r="ER157" s="97">
        <f>'Mladí jazdci'!ER33</f>
        <v>0</v>
      </c>
      <c r="ES157" s="97">
        <f>'Mladí jazdci'!ES33</f>
        <v>0</v>
      </c>
      <c r="ET157" s="97">
        <f>'Mladí jazdci'!ET33</f>
        <v>0</v>
      </c>
      <c r="EU157" s="97">
        <f>'Mladí jazdci'!EU33</f>
        <v>0</v>
      </c>
      <c r="EV157" s="97">
        <f>'Mladí jazdci'!EV33</f>
        <v>0</v>
      </c>
      <c r="EW157" s="97">
        <f>'Mladí jazdci'!EW33</f>
        <v>0</v>
      </c>
      <c r="EX157" s="97">
        <f>'Mladí jazdci'!EX33</f>
        <v>0</v>
      </c>
      <c r="EY157" s="97">
        <f>'Mladí jazdci'!EY33</f>
        <v>0</v>
      </c>
      <c r="EZ157" s="97">
        <f>'Mladí jazdci'!EZ33</f>
        <v>0</v>
      </c>
      <c r="FA157" s="97">
        <f>'Mladí jazdci'!FA33</f>
        <v>0</v>
      </c>
      <c r="FB157" s="97">
        <f>'Mladí jazdci'!FB33</f>
        <v>0</v>
      </c>
      <c r="FC157" s="97">
        <f>'Mladí jazdci'!FC33</f>
        <v>0</v>
      </c>
      <c r="FD157" s="97">
        <f>'Mladí jazdci'!FD33</f>
        <v>0</v>
      </c>
      <c r="FE157" s="97">
        <f>'Mladí jazdci'!FE33</f>
        <v>0</v>
      </c>
      <c r="FF157" s="97">
        <f>'Mladí jazdci'!FF33</f>
        <v>0</v>
      </c>
      <c r="FG157" s="97">
        <f>'Mladí jazdci'!FG33</f>
        <v>0</v>
      </c>
      <c r="FH157" s="97">
        <f>'Mladí jazdci'!FH33</f>
        <v>0</v>
      </c>
      <c r="FI157" s="97">
        <f>'Mladí jazdci'!FI33</f>
        <v>0</v>
      </c>
      <c r="FJ157" s="97">
        <f>'Mladí jazdci'!FJ33</f>
        <v>0</v>
      </c>
      <c r="FK157" s="97">
        <f>'Mladí jazdci'!FK33</f>
        <v>0</v>
      </c>
      <c r="FL157" s="97">
        <f>'Mladí jazdci'!FL33</f>
        <v>0</v>
      </c>
      <c r="FM157" s="97">
        <f>'Mladí jazdci'!FM33</f>
        <v>0</v>
      </c>
      <c r="FN157" s="97">
        <f>'Mladí jazdci'!FN33</f>
        <v>0</v>
      </c>
      <c r="FO157" s="97">
        <f>'Mladí jazdci'!FO33</f>
        <v>0</v>
      </c>
      <c r="FP157" s="97">
        <f>'Mladí jazdci'!FP33</f>
        <v>0</v>
      </c>
      <c r="FQ157" s="97">
        <f>'Mladí jazdci'!FQ33</f>
        <v>0</v>
      </c>
      <c r="FR157" s="97">
        <f>'Mladí jazdci'!FR33</f>
        <v>0</v>
      </c>
      <c r="FS157" s="97">
        <f>'Mladí jazdci'!FS33</f>
        <v>0</v>
      </c>
      <c r="FT157" s="97">
        <f>'Mladí jazdci'!FT33</f>
        <v>0</v>
      </c>
      <c r="FU157" s="97">
        <f>'Mladí jazdci'!FU33</f>
        <v>0</v>
      </c>
      <c r="FV157" s="97">
        <f>'Mladí jazdci'!FV33</f>
        <v>0</v>
      </c>
      <c r="FW157" s="97">
        <f>'Mladí jazdci'!FW33</f>
        <v>0</v>
      </c>
      <c r="FX157" s="97">
        <f>'Mladí jazdci'!FX33</f>
        <v>0</v>
      </c>
      <c r="FY157" s="97">
        <f>'Mladí jazdci'!FY33</f>
        <v>0</v>
      </c>
      <c r="FZ157" s="97">
        <f>'Mladí jazdci'!FZ33</f>
        <v>0</v>
      </c>
      <c r="GA157" s="97">
        <f>'Mladí jazdci'!GA33</f>
        <v>0</v>
      </c>
      <c r="GB157" s="97">
        <f>'Mladí jazdci'!GB33</f>
        <v>0</v>
      </c>
      <c r="GC157" s="97">
        <f>'Mladí jazdci'!GC33</f>
        <v>0</v>
      </c>
      <c r="GD157" s="97">
        <f>'Mladí jazdci'!GD33</f>
        <v>0</v>
      </c>
      <c r="GE157" s="97">
        <f>'Mladí jazdci'!GE33</f>
        <v>0</v>
      </c>
      <c r="GF157" s="97">
        <f>'Mladí jazdci'!GF33</f>
        <v>0</v>
      </c>
      <c r="GG157" s="97">
        <f>'Mladí jazdci'!GG33</f>
        <v>0</v>
      </c>
      <c r="GH157" s="97">
        <f>'Mladí jazdci'!GH33</f>
        <v>0</v>
      </c>
      <c r="GI157" s="97">
        <f>'Mladí jazdci'!GI33</f>
        <v>0</v>
      </c>
      <c r="GJ157" s="97">
        <f>'Mladí jazdci'!GJ33</f>
        <v>0</v>
      </c>
      <c r="GK157" s="97">
        <f>'Mladí jazdci'!GK33</f>
        <v>0</v>
      </c>
      <c r="GL157" s="97">
        <f>'Mladí jazdci'!GL33</f>
        <v>0</v>
      </c>
      <c r="GM157" s="97">
        <f>'Mladí jazdci'!GM33</f>
        <v>0</v>
      </c>
      <c r="GN157" s="97">
        <f>'Mladí jazdci'!GN33</f>
        <v>0</v>
      </c>
      <c r="GO157" s="97">
        <f>'Mladí jazdci'!GO33</f>
        <v>0</v>
      </c>
      <c r="GP157" s="97">
        <f>'Mladí jazdci'!GP33</f>
        <v>0</v>
      </c>
      <c r="GQ157" s="97">
        <f>'Mladí jazdci'!GQ33</f>
        <v>0</v>
      </c>
      <c r="GR157" s="97">
        <f>'Mladí jazdci'!GR33</f>
        <v>0</v>
      </c>
      <c r="GS157" s="97">
        <f>'Mladí jazdci'!GS33</f>
        <v>0</v>
      </c>
      <c r="GT157" s="97">
        <f>'Mladí jazdci'!GT33</f>
        <v>0</v>
      </c>
      <c r="GU157" s="97">
        <f>'Mladí jazdci'!GU33</f>
        <v>0</v>
      </c>
      <c r="GV157" s="97">
        <f>'Mladí jazdci'!GV33</f>
        <v>0</v>
      </c>
      <c r="GW157" s="97">
        <f>'Mladí jazdci'!GW33</f>
        <v>0</v>
      </c>
      <c r="GX157" s="97">
        <f>'Mladí jazdci'!GX33</f>
        <v>0</v>
      </c>
      <c r="GY157" s="97">
        <f>'Mladí jazdci'!GY33</f>
        <v>0</v>
      </c>
      <c r="GZ157" s="97">
        <f>'Mladí jazdci'!GZ33</f>
        <v>0</v>
      </c>
      <c r="HA157" s="97">
        <f>'Mladí jazdci'!HA33</f>
        <v>0</v>
      </c>
      <c r="HB157" s="97">
        <f>'Mladí jazdci'!HB33</f>
        <v>0</v>
      </c>
      <c r="HC157" s="97">
        <f>'Mladí jazdci'!HC33</f>
        <v>0</v>
      </c>
      <c r="HD157" s="97">
        <f>'Mladí jazdci'!HD33</f>
        <v>0</v>
      </c>
      <c r="HE157" s="97">
        <f>'Mladí jazdci'!HE33</f>
        <v>0</v>
      </c>
      <c r="HF157" s="97">
        <f>'Mladí jazdci'!HF33</f>
        <v>0</v>
      </c>
      <c r="HG157" s="97">
        <f>'Mladí jazdci'!HG33</f>
        <v>0</v>
      </c>
      <c r="HH157" s="97">
        <f>'Mladí jazdci'!HH33</f>
        <v>0</v>
      </c>
      <c r="HI157" s="97">
        <f>'Mladí jazdci'!HI33</f>
        <v>0</v>
      </c>
      <c r="HJ157" s="97">
        <f>'Mladí jazdci'!HJ33</f>
        <v>0</v>
      </c>
      <c r="HK157" s="97">
        <f>'Mladí jazdci'!HK33</f>
        <v>0</v>
      </c>
      <c r="HL157" s="97">
        <f>'Mladí jazdci'!HL33</f>
        <v>0</v>
      </c>
      <c r="HM157" s="97">
        <f>'Mladí jazdci'!HM33</f>
        <v>0</v>
      </c>
      <c r="HN157" s="97">
        <f>'Mladí jazdci'!HN33</f>
        <v>0</v>
      </c>
      <c r="HO157" s="97">
        <f>'Mladí jazdci'!HO33</f>
        <v>0</v>
      </c>
      <c r="HP157" s="97">
        <f>'Mladí jazdci'!HP33</f>
        <v>0</v>
      </c>
      <c r="HQ157" s="97">
        <f>'Mladí jazdci'!HQ33</f>
        <v>0</v>
      </c>
      <c r="HR157" s="97">
        <f>'Mladí jazdci'!HR33</f>
        <v>0</v>
      </c>
      <c r="HS157" s="97">
        <f>'Mladí jazdci'!HS33</f>
        <v>0</v>
      </c>
      <c r="HT157" s="97">
        <f>'Mladí jazdci'!HT33</f>
        <v>0</v>
      </c>
      <c r="HU157" s="97">
        <f>'Mladí jazdci'!HU33</f>
        <v>0</v>
      </c>
      <c r="HV157" s="97">
        <f>'Mladí jazdci'!HV33</f>
        <v>0</v>
      </c>
      <c r="HW157" s="97">
        <f>'Mladí jazdci'!HW33</f>
        <v>0</v>
      </c>
      <c r="HX157" s="97">
        <f>'Mladí jazdci'!HX33</f>
        <v>0</v>
      </c>
      <c r="HY157" s="97">
        <f>'Mladí jazdci'!HY33</f>
        <v>0</v>
      </c>
      <c r="HZ157" s="97">
        <f>'Mladí jazdci'!HZ33</f>
        <v>0</v>
      </c>
      <c r="IA157" s="97">
        <f>'Mladí jazdci'!IA33</f>
        <v>0</v>
      </c>
      <c r="IB157" s="97">
        <f>'Mladí jazdci'!IB33</f>
        <v>0</v>
      </c>
      <c r="IC157" s="97">
        <f>'Mladí jazdci'!IC33</f>
        <v>0</v>
      </c>
      <c r="ID157" s="97">
        <f>'Mladí jazdci'!ID33</f>
        <v>0</v>
      </c>
      <c r="IE157" s="97">
        <f>'Mladí jazdci'!IE33</f>
        <v>0</v>
      </c>
      <c r="IF157" s="97">
        <f>'Mladí jazdci'!IF33</f>
        <v>0</v>
      </c>
      <c r="IG157" s="97">
        <f>'Mladí jazdci'!IG33</f>
        <v>0</v>
      </c>
      <c r="IH157" s="97">
        <f>'Mladí jazdci'!IH33</f>
        <v>0</v>
      </c>
      <c r="II157" s="97">
        <f>'Mladí jazdci'!II33</f>
        <v>0</v>
      </c>
      <c r="IJ157" s="97">
        <f>'Mladí jazdci'!IJ33</f>
        <v>0</v>
      </c>
      <c r="IK157" s="97">
        <f>'Mladí jazdci'!IK33</f>
        <v>0</v>
      </c>
      <c r="IL157" s="97">
        <f>'Mladí jazdci'!IL33</f>
        <v>0</v>
      </c>
      <c r="IM157" s="97">
        <f>'Mladí jazdci'!IM33</f>
        <v>0</v>
      </c>
      <c r="IN157" s="97">
        <f>'Mladí jazdci'!IN33</f>
        <v>0</v>
      </c>
      <c r="IO157" s="97">
        <f>'Mladí jazdci'!IO33</f>
        <v>0</v>
      </c>
      <c r="IP157" s="97">
        <f>'Mladí jazdci'!IP33</f>
        <v>0</v>
      </c>
      <c r="IQ157" s="97">
        <f>'Mladí jazdci'!IQ33</f>
        <v>0</v>
      </c>
      <c r="IR157" s="97">
        <f>'Mladí jazdci'!IR33</f>
        <v>0</v>
      </c>
      <c r="IS157" s="97">
        <f>'Mladí jazdci'!IS33</f>
        <v>0</v>
      </c>
      <c r="IT157" s="97">
        <f>'Mladí jazdci'!IT33</f>
        <v>0</v>
      </c>
      <c r="IU157" s="97">
        <f>'Mladí jazdci'!IU33</f>
        <v>0</v>
      </c>
      <c r="IV157" s="97">
        <f>'Mladí jazdci'!IV33</f>
        <v>0</v>
      </c>
      <c r="IW157" s="97">
        <f>'Mladí jazdci'!IW33</f>
        <v>0</v>
      </c>
      <c r="IX157" s="97">
        <f>'Mladí jazdci'!IX33</f>
        <v>0</v>
      </c>
      <c r="IY157" s="97">
        <f>'Mladí jazdci'!IY33</f>
        <v>0</v>
      </c>
      <c r="IZ157" s="97">
        <f>'Mladí jazdci'!IZ33</f>
        <v>0</v>
      </c>
      <c r="JA157" s="97">
        <f>'Mladí jazdci'!JA33</f>
        <v>0</v>
      </c>
      <c r="JB157" s="97">
        <f>'Mladí jazdci'!JB33</f>
        <v>0</v>
      </c>
      <c r="JC157" s="97">
        <f>'Mladí jazdci'!JC33</f>
        <v>0</v>
      </c>
      <c r="JD157" s="97">
        <f>'Mladí jazdci'!JD33</f>
        <v>0</v>
      </c>
      <c r="JE157" s="97">
        <f>'Mladí jazdci'!JE33</f>
        <v>0</v>
      </c>
      <c r="JF157" s="97">
        <f>'Mladí jazdci'!JF33</f>
        <v>0</v>
      </c>
      <c r="JG157" s="97">
        <f>'Mladí jazdci'!JG33</f>
        <v>0</v>
      </c>
      <c r="JH157" s="97">
        <f>'Mladí jazdci'!JH33</f>
        <v>0</v>
      </c>
      <c r="JI157" s="97">
        <f>'Mladí jazdci'!JI33</f>
        <v>0</v>
      </c>
      <c r="JJ157" s="97">
        <f>'Mladí jazdci'!JJ33</f>
        <v>0</v>
      </c>
      <c r="JK157" s="97">
        <f>'Mladí jazdci'!JK33</f>
        <v>0</v>
      </c>
      <c r="JL157" s="97">
        <f>'Mladí jazdci'!JL33</f>
        <v>0</v>
      </c>
      <c r="JM157" s="97">
        <f>'Mladí jazdci'!JM33</f>
        <v>0</v>
      </c>
      <c r="JN157" s="97">
        <f>'Mladí jazdci'!JN33</f>
        <v>0</v>
      </c>
      <c r="JO157" s="97">
        <f>'Mladí jazdci'!JO33</f>
        <v>0</v>
      </c>
      <c r="JP157" s="97">
        <f>'Mladí jazdci'!JP33</f>
        <v>0</v>
      </c>
      <c r="JQ157" s="97">
        <f>'Mladí jazdci'!JQ33</f>
        <v>0</v>
      </c>
      <c r="JR157" s="97">
        <f>'Mladí jazdci'!JR33</f>
        <v>0</v>
      </c>
      <c r="JS157" s="97">
        <f>'Mladí jazdci'!JS33</f>
        <v>0</v>
      </c>
      <c r="JT157" s="97">
        <f>'Mladí jazdci'!JT33</f>
        <v>0</v>
      </c>
      <c r="JU157" s="97">
        <f>'Mladí jazdci'!JU33</f>
        <v>0</v>
      </c>
      <c r="JV157" s="97">
        <f>'Mladí jazdci'!JV33</f>
        <v>0</v>
      </c>
      <c r="JW157" s="97">
        <f>'Mladí jazdci'!JW33</f>
        <v>0</v>
      </c>
      <c r="JX157" s="97">
        <f>'Mladí jazdci'!JX33</f>
        <v>0</v>
      </c>
      <c r="JY157" s="97">
        <f>'Mladí jazdci'!JY33</f>
        <v>0</v>
      </c>
      <c r="JZ157" s="97">
        <f>'Mladí jazdci'!JZ33</f>
        <v>0</v>
      </c>
      <c r="KA157" s="97">
        <f>'Mladí jazdci'!KA33</f>
        <v>0</v>
      </c>
      <c r="KB157" s="97">
        <f>'Mladí jazdci'!KB33</f>
        <v>0</v>
      </c>
      <c r="KC157" s="97">
        <f>'Mladí jazdci'!KC33</f>
        <v>0</v>
      </c>
      <c r="KD157" s="97">
        <f>'Mladí jazdci'!KD33</f>
        <v>0</v>
      </c>
      <c r="KE157" s="97">
        <f>'Mladí jazdci'!KE33</f>
        <v>0</v>
      </c>
      <c r="KF157" s="97">
        <f>'Mladí jazdci'!KF33</f>
        <v>0</v>
      </c>
      <c r="KG157" s="97">
        <f>'Mladí jazdci'!KG33</f>
        <v>0</v>
      </c>
      <c r="KH157" s="97">
        <f>'Mladí jazdci'!KH33</f>
        <v>0</v>
      </c>
      <c r="KI157" s="97">
        <f>'Mladí jazdci'!KI33</f>
        <v>0</v>
      </c>
      <c r="KJ157" s="97">
        <f>'Mladí jazdci'!KJ33</f>
        <v>0</v>
      </c>
      <c r="KK157" s="97">
        <f>'Mladí jazdci'!KK33</f>
        <v>0</v>
      </c>
      <c r="KL157" s="97">
        <f>'Mladí jazdci'!KL33</f>
        <v>0</v>
      </c>
      <c r="KM157" s="97">
        <f>'Mladí jazdci'!KM33</f>
        <v>0</v>
      </c>
      <c r="KN157" s="97">
        <f>'Mladí jazdci'!KN33</f>
        <v>0</v>
      </c>
      <c r="KO157" s="97">
        <f>'Mladí jazdci'!KO33</f>
        <v>0</v>
      </c>
      <c r="KP157" s="97">
        <f>'Mladí jazdci'!KP33</f>
        <v>0</v>
      </c>
      <c r="KQ157" s="97">
        <f>'Mladí jazdci'!KQ33</f>
        <v>0</v>
      </c>
      <c r="KR157" s="97">
        <f>'Mladí jazdci'!KR33</f>
        <v>0</v>
      </c>
      <c r="KS157" s="97">
        <f>'Mladí jazdci'!KS33</f>
        <v>0</v>
      </c>
      <c r="KT157" s="97">
        <f>'Mladí jazdci'!KT33</f>
        <v>0</v>
      </c>
      <c r="KU157" s="97">
        <f>'Mladí jazdci'!KU33</f>
        <v>0</v>
      </c>
      <c r="KV157" s="97">
        <f>'Mladí jazdci'!KV33</f>
        <v>0</v>
      </c>
      <c r="KW157" s="97">
        <f>'Mladí jazdci'!KW33</f>
        <v>0</v>
      </c>
      <c r="KX157" s="97">
        <f>'Mladí jazdci'!KX33</f>
        <v>0</v>
      </c>
      <c r="KY157" s="97">
        <f>'Mladí jazdci'!KY33</f>
        <v>0</v>
      </c>
      <c r="KZ157" s="97">
        <f>'Mladí jazdci'!KZ33</f>
        <v>0</v>
      </c>
      <c r="LA157" s="97">
        <f>'Mladí jazdci'!LA33</f>
        <v>0</v>
      </c>
      <c r="LB157" s="97">
        <f>'Mladí jazdci'!LB33</f>
        <v>0</v>
      </c>
      <c r="LC157" s="97">
        <f>'Mladí jazdci'!LC33</f>
        <v>0</v>
      </c>
      <c r="LD157" s="97">
        <f>'Mladí jazdci'!LD33</f>
        <v>0</v>
      </c>
      <c r="LE157" s="97">
        <f>'Mladí jazdci'!LE33</f>
        <v>0</v>
      </c>
      <c r="LF157" s="97">
        <f>'Mladí jazdci'!LF33</f>
        <v>0</v>
      </c>
      <c r="LG157" s="97" t="str">
        <f>'Mladí jazdci'!LG33</f>
        <v>o</v>
      </c>
      <c r="LH157" s="97">
        <f>'Mladí jazdci'!LH33</f>
        <v>0</v>
      </c>
      <c r="LI157" s="97">
        <f>'Mladí jazdci'!LI33</f>
        <v>0</v>
      </c>
      <c r="LJ157" s="97">
        <f>'Mladí jazdci'!LJ33</f>
        <v>0</v>
      </c>
      <c r="LK157" s="97">
        <f>'Mladí jazdci'!LK33</f>
        <v>0</v>
      </c>
      <c r="LL157" s="97" t="str">
        <f>'Mladí jazdci'!LL33</f>
        <v>o</v>
      </c>
      <c r="LM157" s="97" t="str">
        <f>'Mladí jazdci'!LM33</f>
        <v>o</v>
      </c>
      <c r="LN157" s="97">
        <f>'Mladí jazdci'!LN33</f>
        <v>0</v>
      </c>
      <c r="LO157" s="97">
        <f>'Mladí jazdci'!LO33</f>
        <v>0</v>
      </c>
      <c r="LP157" s="97">
        <f>'Mladí jazdci'!LP33</f>
        <v>0</v>
      </c>
      <c r="LQ157" s="97">
        <f>'Mladí jazdci'!LQ33</f>
        <v>0</v>
      </c>
      <c r="LR157" s="97">
        <f>'Mladí jazdci'!LR33</f>
        <v>0</v>
      </c>
      <c r="LS157" s="97">
        <f>'Mladí jazdci'!LS33</f>
        <v>0</v>
      </c>
      <c r="LT157" s="97" t="str">
        <f>'Mladí jazdci'!LT33</f>
        <v>o</v>
      </c>
      <c r="LU157" s="97">
        <f>'Mladí jazdci'!LU33</f>
        <v>2</v>
      </c>
      <c r="LV157" s="97">
        <f>'Mladí jazdci'!LV33</f>
        <v>0</v>
      </c>
      <c r="LW157" s="97">
        <f>'Mladí jazdci'!LW33</f>
        <v>0</v>
      </c>
      <c r="LX157" s="97">
        <f>'Mladí jazdci'!LX33</f>
        <v>0</v>
      </c>
      <c r="LY157" s="97">
        <f>'Mladí jazdci'!LY33</f>
        <v>0</v>
      </c>
      <c r="LZ157" s="97">
        <f>'Mladí jazdci'!LZ33</f>
        <v>0</v>
      </c>
      <c r="MA157" s="97">
        <f>'Mladí jazdci'!MA33</f>
        <v>0</v>
      </c>
      <c r="MB157" s="97">
        <f>'Mladí jazdci'!MB33</f>
        <v>0</v>
      </c>
      <c r="MC157" s="97">
        <f>'Mladí jazdci'!MC33</f>
        <v>0</v>
      </c>
      <c r="MD157" s="97">
        <f>'Mladí jazdci'!MD33</f>
        <v>0</v>
      </c>
      <c r="ME157" s="97">
        <f>'Mladí jazdci'!ME33</f>
        <v>0</v>
      </c>
      <c r="MF157" s="97">
        <f>'Mladí jazdci'!MF33</f>
        <v>0</v>
      </c>
      <c r="MG157" s="97">
        <f>'Mladí jazdci'!MG33</f>
        <v>0</v>
      </c>
      <c r="MH157" s="97">
        <f>'Mladí jazdci'!MH33</f>
        <v>0</v>
      </c>
      <c r="MI157" s="97">
        <f>'Mladí jazdci'!MI33</f>
        <v>0</v>
      </c>
      <c r="MJ157" s="97">
        <f>'Mladí jazdci'!MJ33</f>
        <v>0</v>
      </c>
      <c r="MK157" s="97">
        <f>'Mladí jazdci'!MK33</f>
        <v>0</v>
      </c>
      <c r="ML157" s="97">
        <f>'Mladí jazdci'!ML33</f>
        <v>0</v>
      </c>
      <c r="MM157" s="97">
        <f>'Mladí jazdci'!MM33</f>
        <v>0</v>
      </c>
      <c r="MN157" s="97">
        <f>'Mladí jazdci'!MN33</f>
        <v>0</v>
      </c>
      <c r="MO157" s="97">
        <f>'Mladí jazdci'!MO33</f>
        <v>0</v>
      </c>
      <c r="MP157" s="97">
        <f>'Mladí jazdci'!MP33</f>
        <v>0</v>
      </c>
      <c r="MQ157" s="97">
        <f>'Mladí jazdci'!MQ33</f>
        <v>0</v>
      </c>
      <c r="MR157" s="97">
        <f>'Mladí jazdci'!MR33</f>
        <v>0</v>
      </c>
      <c r="MS157" s="97">
        <f>'Mladí jazdci'!MS33</f>
        <v>0</v>
      </c>
      <c r="MT157" s="97">
        <f>'Mladí jazdci'!MT33</f>
        <v>0</v>
      </c>
      <c r="MU157" s="97">
        <f>'Mladí jazdci'!MU33</f>
        <v>0</v>
      </c>
      <c r="MV157" s="97">
        <f>'Mladí jazdci'!MV33</f>
        <v>0</v>
      </c>
      <c r="MW157" s="97">
        <f>'Mladí jazdci'!MW33</f>
        <v>0</v>
      </c>
      <c r="MX157" s="97">
        <f>'Mladí jazdci'!MX33</f>
        <v>0</v>
      </c>
      <c r="MY157" s="97">
        <f>'Mladí jazdci'!MY33</f>
        <v>0</v>
      </c>
      <c r="MZ157" s="97">
        <f>'Mladí jazdci'!MZ33</f>
        <v>0</v>
      </c>
      <c r="NA157" s="97">
        <f>'Mladí jazdci'!NA33</f>
        <v>0</v>
      </c>
      <c r="NB157" s="97">
        <f>'Mladí jazdci'!NB33</f>
        <v>0</v>
      </c>
      <c r="NC157" s="97">
        <f>'Mladí jazdci'!NC33</f>
        <v>0</v>
      </c>
      <c r="ND157" s="97">
        <f>'Mladí jazdci'!ND33</f>
        <v>0</v>
      </c>
      <c r="NE157" s="97">
        <f>'Mladí jazdci'!NE33</f>
        <v>0</v>
      </c>
      <c r="NF157" s="97">
        <f>'Mladí jazdci'!NF33</f>
        <v>0</v>
      </c>
      <c r="NG157" s="97">
        <f>'Mladí jazdci'!NG33</f>
        <v>0</v>
      </c>
      <c r="NH157" s="97">
        <f>'Mladí jazdci'!NH33</f>
        <v>0</v>
      </c>
      <c r="NI157" s="97">
        <f>'Mladí jazdci'!NI33</f>
        <v>0</v>
      </c>
      <c r="NJ157" s="97">
        <f>'Mladí jazdci'!NJ33</f>
        <v>0</v>
      </c>
      <c r="NK157" s="97">
        <f>'Mladí jazdci'!NK33</f>
        <v>0</v>
      </c>
      <c r="NL157" s="97">
        <f>'Mladí jazdci'!NL33</f>
        <v>0</v>
      </c>
      <c r="NM157" s="97">
        <f>'Mladí jazdci'!NM33</f>
        <v>0</v>
      </c>
      <c r="NN157" s="97">
        <f>'Mladí jazdci'!NN33</f>
        <v>0</v>
      </c>
      <c r="NO157" s="97">
        <f>'Mladí jazdci'!NO33</f>
        <v>0</v>
      </c>
      <c r="NP157" s="97">
        <f>'Mladí jazdci'!NP33</f>
        <v>0</v>
      </c>
      <c r="NQ157" s="97">
        <f>'Mladí jazdci'!NQ33</f>
        <v>0</v>
      </c>
      <c r="NR157" s="97">
        <f>'Mladí jazdci'!NR33</f>
        <v>0</v>
      </c>
      <c r="NS157" s="97">
        <f>'Mladí jazdci'!NS33</f>
        <v>0</v>
      </c>
      <c r="NT157" s="97">
        <f>'Mladí jazdci'!NT33</f>
        <v>0</v>
      </c>
      <c r="NU157" s="97">
        <f>'Mladí jazdci'!NU33</f>
        <v>0</v>
      </c>
      <c r="NV157" s="97">
        <f>'Mladí jazdci'!NV33</f>
        <v>0</v>
      </c>
      <c r="NW157" s="97">
        <f>'Mladí jazdci'!NW33</f>
        <v>0</v>
      </c>
      <c r="NX157" s="97">
        <f>'Mladí jazdci'!NX33</f>
        <v>0</v>
      </c>
      <c r="NY157" s="97">
        <f>'Mladí jazdci'!NY33</f>
        <v>0</v>
      </c>
      <c r="NZ157" s="97">
        <f>'Mladí jazdci'!NZ33</f>
        <v>0</v>
      </c>
      <c r="OA157" s="97">
        <f>'Mladí jazdci'!OA33</f>
        <v>0</v>
      </c>
      <c r="OB157" s="97">
        <f>'Mladí jazdci'!OB33</f>
        <v>0</v>
      </c>
      <c r="OC157" s="97">
        <f>'Mladí jazdci'!OC33</f>
        <v>0</v>
      </c>
      <c r="OD157" s="97">
        <f>'Mladí jazdci'!OD33</f>
        <v>0</v>
      </c>
      <c r="OE157" s="97">
        <f>'Mladí jazdci'!OE33</f>
        <v>0</v>
      </c>
      <c r="OF157" s="97">
        <f>'Mladí jazdci'!OF33</f>
        <v>0</v>
      </c>
      <c r="OG157" s="97">
        <f>'Mladí jazdci'!OG33</f>
        <v>0</v>
      </c>
      <c r="OH157" s="97">
        <f>'Mladí jazdci'!OH33</f>
        <v>0</v>
      </c>
      <c r="OI157" s="97">
        <f>'Mladí jazdci'!OI33</f>
        <v>0</v>
      </c>
      <c r="OJ157" s="97">
        <f>'Mladí jazdci'!OJ33</f>
        <v>0</v>
      </c>
      <c r="OK157" s="97">
        <f>'Mladí jazdci'!OK33</f>
        <v>0</v>
      </c>
      <c r="OL157" s="97">
        <f>'Mladí jazdci'!OL33</f>
        <v>0</v>
      </c>
      <c r="OM157" s="97">
        <f>'Mladí jazdci'!OM33</f>
        <v>0</v>
      </c>
      <c r="ON157" s="97">
        <f>'Mladí jazdci'!ON33</f>
        <v>0</v>
      </c>
      <c r="OO157" s="97">
        <f>'Mladí jazdci'!OO33</f>
        <v>0</v>
      </c>
      <c r="OP157" s="97">
        <f>'Mladí jazdci'!OP33</f>
        <v>0</v>
      </c>
      <c r="OQ157" s="97">
        <f>'Mladí jazdci'!OQ33</f>
        <v>0</v>
      </c>
      <c r="OR157" s="97">
        <f>'Mladí jazdci'!OR33</f>
        <v>0</v>
      </c>
      <c r="OS157" s="97">
        <f>'Mladí jazdci'!OS33</f>
        <v>0</v>
      </c>
      <c r="OT157" s="97">
        <f>'Mladí jazdci'!OT33</f>
        <v>0</v>
      </c>
      <c r="OU157" s="97">
        <f>'Mladí jazdci'!OU33</f>
        <v>0</v>
      </c>
      <c r="OV157" s="97">
        <f>'Mladí jazdci'!OV33</f>
        <v>0</v>
      </c>
      <c r="OW157" s="97">
        <f>'Mladí jazdci'!OW33</f>
        <v>0</v>
      </c>
      <c r="OX157" s="97">
        <f>'Mladí jazdci'!OX33</f>
        <v>0</v>
      </c>
      <c r="OY157" s="97">
        <f>'Mladí jazdci'!OY33</f>
        <v>0</v>
      </c>
      <c r="OZ157" s="97">
        <f>'Mladí jazdci'!OZ33</f>
        <v>0</v>
      </c>
      <c r="PA157" s="97">
        <f>'Mladí jazdci'!PA33</f>
        <v>0</v>
      </c>
      <c r="PB157" s="97">
        <f>'Mladí jazdci'!PB33</f>
        <v>0</v>
      </c>
      <c r="PC157" s="97">
        <f>'Mladí jazdci'!PC33</f>
        <v>0</v>
      </c>
      <c r="PD157" s="97">
        <f>'Mladí jazdci'!PD33</f>
        <v>0</v>
      </c>
      <c r="PE157" s="97">
        <f>'Mladí jazdci'!PE33</f>
        <v>0</v>
      </c>
      <c r="PF157" s="97">
        <f>'Mladí jazdci'!PF33</f>
        <v>0</v>
      </c>
      <c r="PG157" s="97">
        <f>'Mladí jazdci'!PG33</f>
        <v>0</v>
      </c>
      <c r="PH157" s="97">
        <f>'Mladí jazdci'!PH33</f>
        <v>0</v>
      </c>
      <c r="PI157" s="97">
        <f>'Mladí jazdci'!PI33</f>
        <v>0</v>
      </c>
      <c r="PJ157" s="97">
        <f>'Mladí jazdci'!PJ33</f>
        <v>0</v>
      </c>
      <c r="PK157" s="97">
        <f>'Mladí jazdci'!PK33</f>
        <v>0</v>
      </c>
      <c r="PL157" s="97">
        <f>'Mladí jazdci'!PL33</f>
        <v>0</v>
      </c>
      <c r="PM157" s="97">
        <f>'Mladí jazdci'!PM33</f>
        <v>0</v>
      </c>
      <c r="PN157" s="97">
        <f>'Mladí jazdci'!PN33</f>
        <v>0</v>
      </c>
      <c r="PO157" s="97">
        <f>'Mladí jazdci'!PO33</f>
        <v>0</v>
      </c>
      <c r="PP157" s="97">
        <f>'Mladí jazdci'!PP33</f>
        <v>0</v>
      </c>
      <c r="PQ157" s="97">
        <f>'Mladí jazdci'!PQ33</f>
        <v>0</v>
      </c>
      <c r="PR157" s="97">
        <f>'Mladí jazdci'!PR33</f>
        <v>0</v>
      </c>
      <c r="PS157" s="97">
        <f>'Mladí jazdci'!PS33</f>
        <v>0</v>
      </c>
      <c r="PT157" s="97">
        <f>'Mladí jazdci'!PT33</f>
        <v>0</v>
      </c>
      <c r="PU157" s="97">
        <f>'Mladí jazdci'!PU33</f>
        <v>0</v>
      </c>
      <c r="PV157" s="97">
        <f>'Mladí jazdci'!PV33</f>
        <v>0</v>
      </c>
      <c r="PW157" s="97">
        <f>'Mladí jazdci'!PW33</f>
        <v>0</v>
      </c>
      <c r="PX157" s="97">
        <f>'Mladí jazdci'!PX33</f>
        <v>0</v>
      </c>
      <c r="PY157" s="97">
        <f>'Mladí jazdci'!PY33</f>
        <v>0</v>
      </c>
      <c r="PZ157" s="97">
        <f>'Mladí jazdci'!PZ33</f>
        <v>0</v>
      </c>
      <c r="QA157" s="97">
        <f>'Mladí jazdci'!QA33</f>
        <v>0</v>
      </c>
      <c r="QB157" s="97">
        <f>'Mladí jazdci'!QB33</f>
        <v>0</v>
      </c>
      <c r="QC157" s="97">
        <f>'Mladí jazdci'!QC33</f>
        <v>0</v>
      </c>
      <c r="QD157" s="97">
        <f>'Mladí jazdci'!QD33</f>
        <v>0</v>
      </c>
      <c r="QE157" s="97">
        <f>'Mladí jazdci'!QE33</f>
        <v>0</v>
      </c>
      <c r="QF157" s="97">
        <f>'Mladí jazdci'!QF33</f>
        <v>0</v>
      </c>
      <c r="QG157" s="97">
        <f>'Mladí jazdci'!QG33</f>
        <v>0</v>
      </c>
      <c r="QH157" s="97">
        <f>'Mladí jazdci'!QH33</f>
        <v>0</v>
      </c>
      <c r="QI157" s="97">
        <f>'Mladí jazdci'!QI33</f>
        <v>0</v>
      </c>
      <c r="QJ157" s="97">
        <f>'Mladí jazdci'!QJ33</f>
        <v>0</v>
      </c>
      <c r="QK157" s="97">
        <f>'Mladí jazdci'!QK33</f>
        <v>0</v>
      </c>
      <c r="QL157" s="97">
        <f>'Mladí jazdci'!QL33</f>
        <v>0</v>
      </c>
      <c r="QM157" s="97">
        <f>'Mladí jazdci'!QM33</f>
        <v>0</v>
      </c>
      <c r="QN157" s="97">
        <f>'Mladí jazdci'!QN33</f>
        <v>0</v>
      </c>
      <c r="QO157" s="97">
        <f>'Mladí jazdci'!QO33</f>
        <v>0</v>
      </c>
      <c r="QP157" s="97">
        <f>'Mladí jazdci'!QP33</f>
        <v>0</v>
      </c>
      <c r="QQ157" s="97">
        <f>'Mladí jazdci'!QQ33</f>
        <v>0</v>
      </c>
      <c r="QR157" s="97">
        <f>'Mladí jazdci'!QR33</f>
        <v>0</v>
      </c>
      <c r="QS157" s="97">
        <f>'Mladí jazdci'!QS33</f>
        <v>0</v>
      </c>
      <c r="QT157" s="97">
        <f>'Mladí jazdci'!QT33</f>
        <v>0</v>
      </c>
      <c r="QU157" s="97">
        <f>'Mladí jazdci'!QU33</f>
        <v>0</v>
      </c>
      <c r="QV157" s="97">
        <f>'Mladí jazdci'!QV33</f>
        <v>0</v>
      </c>
      <c r="QW157" s="97">
        <f>'Mladí jazdci'!QW33</f>
        <v>0</v>
      </c>
      <c r="QX157" s="97">
        <f>'Mladí jazdci'!QX33</f>
        <v>0</v>
      </c>
      <c r="QY157" s="97">
        <f>'Mladí jazdci'!QY33</f>
        <v>0</v>
      </c>
      <c r="QZ157" s="97">
        <f>'Mladí jazdci'!QZ33</f>
        <v>0</v>
      </c>
      <c r="RA157" s="97">
        <f>'Mladí jazdci'!RA33</f>
        <v>0</v>
      </c>
      <c r="RB157" s="97">
        <f>'Mladí jazdci'!RB33</f>
        <v>0</v>
      </c>
      <c r="RC157" s="97">
        <f>'Mladí jazdci'!RC33</f>
        <v>0</v>
      </c>
      <c r="RD157" s="97">
        <f>'Mladí jazdci'!RD33</f>
        <v>0</v>
      </c>
      <c r="RE157" s="97">
        <f>'Mladí jazdci'!RE33</f>
        <v>0</v>
      </c>
      <c r="RF157" s="97">
        <f>'Mladí jazdci'!RF33</f>
        <v>0</v>
      </c>
      <c r="RG157" s="97">
        <f>'Mladí jazdci'!RG33</f>
        <v>0</v>
      </c>
      <c r="RH157" s="97">
        <f>'Mladí jazdci'!RH33</f>
        <v>0</v>
      </c>
      <c r="RI157" s="97">
        <f>'Mladí jazdci'!RI33</f>
        <v>0</v>
      </c>
      <c r="RJ157" s="97">
        <f>'Mladí jazdci'!RJ33</f>
        <v>0</v>
      </c>
      <c r="RK157" s="97">
        <f>'Mladí jazdci'!RK33</f>
        <v>0</v>
      </c>
      <c r="RL157" s="97">
        <f>'Mladí jazdci'!RL33</f>
        <v>0</v>
      </c>
      <c r="RM157" s="97">
        <f>'Mladí jazdci'!RM33</f>
        <v>0</v>
      </c>
      <c r="RN157" s="97">
        <f>'Mladí jazdci'!RN33</f>
        <v>0</v>
      </c>
      <c r="RO157" s="97">
        <f>'Mladí jazdci'!RO33</f>
        <v>0</v>
      </c>
      <c r="RP157" s="97">
        <f>'Mladí jazdci'!RP33</f>
        <v>0</v>
      </c>
      <c r="RQ157" s="97">
        <f>'Mladí jazdci'!RQ33</f>
        <v>0</v>
      </c>
      <c r="RR157" s="97">
        <f>'Mladí jazdci'!RR33</f>
        <v>0</v>
      </c>
      <c r="RS157" s="97">
        <f>'Mladí jazdci'!RS33</f>
        <v>0</v>
      </c>
      <c r="RT157" s="97">
        <f>'Mladí jazdci'!RT33</f>
        <v>0</v>
      </c>
      <c r="RU157" s="97">
        <f>'Mladí jazdci'!RU33</f>
        <v>0</v>
      </c>
      <c r="RV157" s="97">
        <f>'Mladí jazdci'!RV33</f>
        <v>0</v>
      </c>
      <c r="RW157" s="97">
        <f>'Mladí jazdci'!RW33</f>
        <v>0</v>
      </c>
      <c r="RX157" s="97">
        <f>'Mladí jazdci'!RX33</f>
        <v>0</v>
      </c>
      <c r="RY157" s="97">
        <f>'Mladí jazdci'!RY33</f>
        <v>0</v>
      </c>
      <c r="RZ157" s="97">
        <f>'Mladí jazdci'!RZ33</f>
        <v>0</v>
      </c>
      <c r="SA157" s="97">
        <f>'Mladí jazdci'!SA33</f>
        <v>0</v>
      </c>
      <c r="SB157" s="97">
        <f>'Mladí jazdci'!SB33</f>
        <v>0</v>
      </c>
      <c r="SC157" s="97">
        <f>'Mladí jazdci'!SC33</f>
        <v>0</v>
      </c>
      <c r="SD157" s="97">
        <f>'Mladí jazdci'!SD33</f>
        <v>0</v>
      </c>
      <c r="SE157" s="97">
        <f>'Mladí jazdci'!SE33</f>
        <v>0</v>
      </c>
      <c r="SF157" s="97">
        <f>'Mladí jazdci'!SF33</f>
        <v>0</v>
      </c>
      <c r="SG157" s="97">
        <f>'Mladí jazdci'!SG33</f>
        <v>0</v>
      </c>
      <c r="SH157" s="97">
        <f>'Mladí jazdci'!SH33</f>
        <v>0</v>
      </c>
      <c r="SI157" s="97">
        <f>'Mladí jazdci'!SI33</f>
        <v>0</v>
      </c>
      <c r="SJ157" s="97">
        <f>'Mladí jazdci'!SJ33</f>
        <v>0</v>
      </c>
      <c r="SK157" s="97">
        <f>'Mladí jazdci'!SK33</f>
        <v>0</v>
      </c>
      <c r="SL157" s="97">
        <f>'Mladí jazdci'!SL33</f>
        <v>0</v>
      </c>
      <c r="SM157" s="97">
        <f>'Mladí jazdci'!SM33</f>
        <v>0</v>
      </c>
      <c r="SN157" s="97">
        <f>'Mladí jazdci'!SN33</f>
        <v>0</v>
      </c>
      <c r="SO157" s="97">
        <f>'Mladí jazdci'!SO33</f>
        <v>0</v>
      </c>
      <c r="SP157" s="97">
        <f>'Mladí jazdci'!SP33</f>
        <v>0</v>
      </c>
      <c r="SQ157" s="97">
        <f>'Mladí jazdci'!SQ33</f>
        <v>0</v>
      </c>
      <c r="SR157" s="97">
        <f>'Mladí jazdci'!SR33</f>
        <v>0</v>
      </c>
      <c r="SS157" s="97">
        <f>'Mladí jazdci'!SS33</f>
        <v>0</v>
      </c>
      <c r="ST157" s="97">
        <f>'Mladí jazdci'!ST33</f>
        <v>0</v>
      </c>
      <c r="SU157" s="97">
        <f>'Mladí jazdci'!SU33</f>
        <v>0</v>
      </c>
      <c r="SV157" s="97">
        <f>'Mladí jazdci'!SV33</f>
        <v>0</v>
      </c>
      <c r="SW157" s="97">
        <f>'Mladí jazdci'!SW33</f>
        <v>0</v>
      </c>
      <c r="SX157" s="97">
        <f>'Mladí jazdci'!SX33</f>
        <v>0</v>
      </c>
      <c r="SY157" s="97">
        <f>'Mladí jazdci'!SY33</f>
        <v>0</v>
      </c>
      <c r="SZ157" s="97">
        <f>'Mladí jazdci'!SZ33</f>
        <v>0</v>
      </c>
      <c r="TA157" s="97">
        <f>'Mladí jazdci'!TA33</f>
        <v>0</v>
      </c>
      <c r="TB157" s="97">
        <f>'Mladí jazdci'!TB33</f>
        <v>0</v>
      </c>
    </row>
    <row r="158" spans="1:522" s="1" customFormat="1" ht="18" customHeight="1" x14ac:dyDescent="0.2">
      <c r="A158" s="12"/>
      <c r="B158" s="11" t="s">
        <v>538</v>
      </c>
      <c r="C158" s="1">
        <v>11792</v>
      </c>
      <c r="E158" s="4" t="s">
        <v>537</v>
      </c>
      <c r="F158" s="9">
        <v>9218</v>
      </c>
      <c r="G158" s="9" t="s">
        <v>93</v>
      </c>
      <c r="H158" s="4" t="s">
        <v>34</v>
      </c>
      <c r="I158" s="1">
        <f>SUM(K158:TB158)</f>
        <v>2</v>
      </c>
      <c r="J158" s="12">
        <f>Tabuľka4[[#This Row],[Stĺpec9]]</f>
        <v>2</v>
      </c>
      <c r="K158" s="97">
        <f>Juniori!K44</f>
        <v>0</v>
      </c>
      <c r="L158" s="97">
        <f>Juniori!L44</f>
        <v>0</v>
      </c>
      <c r="M158" s="97">
        <f>Juniori!M44</f>
        <v>0</v>
      </c>
      <c r="N158" s="97">
        <f>Juniori!N44</f>
        <v>0</v>
      </c>
      <c r="O158" s="97">
        <f>Juniori!O44</f>
        <v>0</v>
      </c>
      <c r="P158" s="97">
        <f>Juniori!P44</f>
        <v>0</v>
      </c>
      <c r="Q158" s="97">
        <f>Juniori!Q44</f>
        <v>0</v>
      </c>
      <c r="R158" s="97">
        <f>Juniori!R44</f>
        <v>0</v>
      </c>
      <c r="S158" s="97">
        <f>Juniori!S44</f>
        <v>0</v>
      </c>
      <c r="T158" s="97">
        <f>Juniori!T44</f>
        <v>0</v>
      </c>
      <c r="U158" s="97">
        <f>Juniori!U44</f>
        <v>0</v>
      </c>
      <c r="V158" s="97">
        <f>Juniori!V44</f>
        <v>0</v>
      </c>
      <c r="W158" s="97">
        <f>Juniori!W44</f>
        <v>0</v>
      </c>
      <c r="X158" s="97">
        <f>Juniori!X44</f>
        <v>0</v>
      </c>
      <c r="Y158" s="97">
        <f>Juniori!Y44</f>
        <v>0</v>
      </c>
      <c r="Z158" s="97">
        <f>Juniori!Z44</f>
        <v>0</v>
      </c>
      <c r="AA158" s="97">
        <f>Juniori!AA44</f>
        <v>0</v>
      </c>
      <c r="AB158" s="97">
        <f>Juniori!AB44</f>
        <v>0</v>
      </c>
      <c r="AC158" s="97">
        <f>Juniori!AC44</f>
        <v>0</v>
      </c>
      <c r="AD158" s="97">
        <f>Juniori!AD44</f>
        <v>0</v>
      </c>
      <c r="AE158" s="97">
        <f>Juniori!AE44</f>
        <v>0</v>
      </c>
      <c r="AF158" s="97">
        <f>Juniori!AF44</f>
        <v>0</v>
      </c>
      <c r="AG158" s="97">
        <f>Juniori!AG44</f>
        <v>0</v>
      </c>
      <c r="AH158" s="97" t="str">
        <f>Juniori!AH44</f>
        <v>o</v>
      </c>
      <c r="AI158" s="97">
        <f>Juniori!AI44</f>
        <v>0</v>
      </c>
      <c r="AJ158" s="97">
        <f>Juniori!AJ44</f>
        <v>0</v>
      </c>
      <c r="AK158" s="97">
        <f>Juniori!AK44</f>
        <v>0</v>
      </c>
      <c r="AL158" s="97">
        <f>Juniori!AL44</f>
        <v>0</v>
      </c>
      <c r="AM158" s="97">
        <f>Juniori!AM44</f>
        <v>0</v>
      </c>
      <c r="AN158" s="97">
        <f>Juniori!AN44</f>
        <v>0</v>
      </c>
      <c r="AO158" s="97">
        <f>Juniori!AO44</f>
        <v>0</v>
      </c>
      <c r="AP158" s="97">
        <f>Juniori!AP44</f>
        <v>0</v>
      </c>
      <c r="AQ158" s="97" t="str">
        <f>Juniori!AQ44</f>
        <v>o</v>
      </c>
      <c r="AR158" s="97">
        <f>Juniori!AR44</f>
        <v>0</v>
      </c>
      <c r="AS158" s="97">
        <f>Juniori!AS44</f>
        <v>0</v>
      </c>
      <c r="AT158" s="97">
        <f>Juniori!AT44</f>
        <v>0</v>
      </c>
      <c r="AU158" s="97">
        <f>Juniori!AU44</f>
        <v>0</v>
      </c>
      <c r="AV158" s="97">
        <f>Juniori!AV44</f>
        <v>0</v>
      </c>
      <c r="AW158" s="97">
        <f>Juniori!AW44</f>
        <v>0</v>
      </c>
      <c r="AX158" s="97">
        <f>Juniori!AX44</f>
        <v>0</v>
      </c>
      <c r="AY158" s="97">
        <f>Juniori!AY44</f>
        <v>0</v>
      </c>
      <c r="AZ158" s="97">
        <f>Juniori!AZ44</f>
        <v>0</v>
      </c>
      <c r="BA158" s="97">
        <f>Juniori!BA44</f>
        <v>0</v>
      </c>
      <c r="BB158" s="97">
        <f>Juniori!BB44</f>
        <v>0</v>
      </c>
      <c r="BC158" s="97">
        <f>Juniori!BC44</f>
        <v>0</v>
      </c>
      <c r="BD158" s="97">
        <f>Juniori!BD44</f>
        <v>0</v>
      </c>
      <c r="BE158" s="97">
        <f>Juniori!BE44</f>
        <v>0</v>
      </c>
      <c r="BF158" s="97">
        <f>Juniori!BF44</f>
        <v>0</v>
      </c>
      <c r="BG158" s="97">
        <f>Juniori!BG44</f>
        <v>0</v>
      </c>
      <c r="BH158" s="97">
        <f>Juniori!BH44</f>
        <v>0</v>
      </c>
      <c r="BI158" s="97">
        <f>Juniori!BI44</f>
        <v>0</v>
      </c>
      <c r="BJ158" s="97">
        <f>Juniori!BJ44</f>
        <v>0</v>
      </c>
      <c r="BK158" s="97">
        <f>Juniori!BK44</f>
        <v>0</v>
      </c>
      <c r="BL158" s="97">
        <f>Juniori!BL44</f>
        <v>0</v>
      </c>
      <c r="BM158" s="97">
        <f>Juniori!BM44</f>
        <v>0</v>
      </c>
      <c r="BN158" s="97">
        <f>Juniori!BN44</f>
        <v>0</v>
      </c>
      <c r="BO158" s="97">
        <f>Juniori!BO44</f>
        <v>0</v>
      </c>
      <c r="BP158" s="97">
        <f>Juniori!BP44</f>
        <v>0</v>
      </c>
      <c r="BQ158" s="97">
        <f>Juniori!BQ44</f>
        <v>0</v>
      </c>
      <c r="BR158" s="97">
        <f>Juniori!BR44</f>
        <v>0</v>
      </c>
      <c r="BS158" s="97">
        <f>Juniori!BS44</f>
        <v>0</v>
      </c>
      <c r="BT158" s="97">
        <f>Juniori!BT44</f>
        <v>0</v>
      </c>
      <c r="BU158" s="97">
        <f>Juniori!BU44</f>
        <v>0</v>
      </c>
      <c r="BV158" s="97">
        <f>Juniori!BV44</f>
        <v>0</v>
      </c>
      <c r="BW158" s="97">
        <f>Juniori!BW44</f>
        <v>0</v>
      </c>
      <c r="BX158" s="97">
        <f>Juniori!BX44</f>
        <v>0</v>
      </c>
      <c r="BY158" s="97">
        <f>Juniori!BY44</f>
        <v>0</v>
      </c>
      <c r="BZ158" s="97">
        <f>Juniori!BZ44</f>
        <v>0</v>
      </c>
      <c r="CA158" s="97">
        <f>Juniori!CA44</f>
        <v>0</v>
      </c>
      <c r="CB158" s="97">
        <f>Juniori!CB44</f>
        <v>0</v>
      </c>
      <c r="CC158" s="97">
        <f>Juniori!CC44</f>
        <v>0</v>
      </c>
      <c r="CD158" s="97">
        <f>Juniori!CD44</f>
        <v>0</v>
      </c>
      <c r="CE158" s="97">
        <f>Juniori!CE44</f>
        <v>0</v>
      </c>
      <c r="CF158" s="97">
        <f>Juniori!CF44</f>
        <v>0</v>
      </c>
      <c r="CG158" s="97">
        <f>Juniori!CG44</f>
        <v>0</v>
      </c>
      <c r="CH158" s="97">
        <f>Juniori!CH44</f>
        <v>0</v>
      </c>
      <c r="CI158" s="97">
        <f>Juniori!CI44</f>
        <v>0</v>
      </c>
      <c r="CJ158" s="97">
        <f>Juniori!CJ44</f>
        <v>0</v>
      </c>
      <c r="CK158" s="97">
        <f>Juniori!CK44</f>
        <v>0</v>
      </c>
      <c r="CL158" s="97">
        <f>Juniori!CL44</f>
        <v>0</v>
      </c>
      <c r="CM158" s="97">
        <f>Juniori!CM44</f>
        <v>0</v>
      </c>
      <c r="CN158" s="97">
        <f>Juniori!CN44</f>
        <v>0</v>
      </c>
      <c r="CO158" s="97">
        <f>Juniori!CO44</f>
        <v>0</v>
      </c>
      <c r="CP158" s="97">
        <f>Juniori!CP44</f>
        <v>0</v>
      </c>
      <c r="CQ158" s="97">
        <f>Juniori!CQ44</f>
        <v>0</v>
      </c>
      <c r="CR158" s="97">
        <f>Juniori!CR44</f>
        <v>0</v>
      </c>
      <c r="CS158" s="97">
        <f>Juniori!CS44</f>
        <v>0</v>
      </c>
      <c r="CT158" s="97">
        <f>Juniori!CT44</f>
        <v>0</v>
      </c>
      <c r="CU158" s="97">
        <f>Juniori!CU44</f>
        <v>0</v>
      </c>
      <c r="CV158" s="97">
        <f>Juniori!CV44</f>
        <v>0</v>
      </c>
      <c r="CW158" s="97">
        <f>Juniori!CW44</f>
        <v>0</v>
      </c>
      <c r="CX158" s="97">
        <f>Juniori!CX44</f>
        <v>0</v>
      </c>
      <c r="CY158" s="97">
        <f>Juniori!CY44</f>
        <v>0</v>
      </c>
      <c r="CZ158" s="97">
        <f>Juniori!CZ44</f>
        <v>0</v>
      </c>
      <c r="DA158" s="97">
        <f>Juniori!DA44</f>
        <v>0</v>
      </c>
      <c r="DB158" s="97">
        <f>Juniori!DB44</f>
        <v>0</v>
      </c>
      <c r="DC158" s="97">
        <f>Juniori!DC44</f>
        <v>0</v>
      </c>
      <c r="DD158" s="97">
        <f>Juniori!DD44</f>
        <v>0</v>
      </c>
      <c r="DE158" s="97">
        <f>Juniori!DE44</f>
        <v>0</v>
      </c>
      <c r="DF158" s="97">
        <f>Juniori!DF44</f>
        <v>0</v>
      </c>
      <c r="DG158" s="97">
        <f>Juniori!DG44</f>
        <v>0</v>
      </c>
      <c r="DH158" s="97">
        <f>Juniori!DH44</f>
        <v>0</v>
      </c>
      <c r="DI158" s="97">
        <f>Juniori!DI44</f>
        <v>0</v>
      </c>
      <c r="DJ158" s="97">
        <f>Juniori!DJ44</f>
        <v>0</v>
      </c>
      <c r="DK158" s="97">
        <f>Juniori!DK44</f>
        <v>0</v>
      </c>
      <c r="DL158" s="97">
        <f>Juniori!DL44</f>
        <v>0</v>
      </c>
      <c r="DM158" s="97">
        <f>Juniori!DM44</f>
        <v>0</v>
      </c>
      <c r="DN158" s="97">
        <f>Juniori!DN44</f>
        <v>0</v>
      </c>
      <c r="DO158" s="97">
        <f>Juniori!DO44</f>
        <v>0</v>
      </c>
      <c r="DP158" s="97">
        <f>Juniori!DP44</f>
        <v>0</v>
      </c>
      <c r="DQ158" s="97">
        <f>Juniori!DQ44</f>
        <v>0</v>
      </c>
      <c r="DR158" s="97">
        <f>Juniori!DR44</f>
        <v>0</v>
      </c>
      <c r="DS158" s="97">
        <f>Juniori!DS44</f>
        <v>0</v>
      </c>
      <c r="DT158" s="97">
        <f>Juniori!DT44</f>
        <v>0</v>
      </c>
      <c r="DU158" s="97">
        <f>Juniori!DU44</f>
        <v>0</v>
      </c>
      <c r="DV158" s="97">
        <f>Juniori!DV44</f>
        <v>0</v>
      </c>
      <c r="DW158" s="97">
        <f>Juniori!DW44</f>
        <v>0</v>
      </c>
      <c r="DX158" s="97">
        <f>Juniori!DX44</f>
        <v>0</v>
      </c>
      <c r="DY158" s="97">
        <f>Juniori!DY44</f>
        <v>0</v>
      </c>
      <c r="DZ158" s="97">
        <f>Juniori!DZ44</f>
        <v>0</v>
      </c>
      <c r="EA158" s="97">
        <f>Juniori!EA44</f>
        <v>0</v>
      </c>
      <c r="EB158" s="97">
        <f>Juniori!EB44</f>
        <v>0</v>
      </c>
      <c r="EC158" s="97">
        <f>Juniori!EC44</f>
        <v>0</v>
      </c>
      <c r="ED158" s="97">
        <f>Juniori!ED44</f>
        <v>0</v>
      </c>
      <c r="EE158" s="97">
        <f>Juniori!EE44</f>
        <v>0</v>
      </c>
      <c r="EF158" s="97">
        <f>Juniori!EF44</f>
        <v>0</v>
      </c>
      <c r="EG158" s="97">
        <f>Juniori!EG44</f>
        <v>0</v>
      </c>
      <c r="EH158" s="97">
        <f>Juniori!EH44</f>
        <v>0</v>
      </c>
      <c r="EI158" s="97">
        <f>Juniori!EI44</f>
        <v>0</v>
      </c>
      <c r="EJ158" s="97">
        <f>Juniori!EJ44</f>
        <v>0</v>
      </c>
      <c r="EK158" s="97">
        <f>Juniori!EK44</f>
        <v>0</v>
      </c>
      <c r="EL158" s="97">
        <f>Juniori!EL44</f>
        <v>0</v>
      </c>
      <c r="EM158" s="97">
        <f>Juniori!EM44</f>
        <v>0</v>
      </c>
      <c r="EN158" s="97">
        <f>Juniori!EN44</f>
        <v>0</v>
      </c>
      <c r="EO158" s="97">
        <f>Juniori!EO44</f>
        <v>0</v>
      </c>
      <c r="EP158" s="97">
        <f>Juniori!EP44</f>
        <v>0</v>
      </c>
      <c r="EQ158" s="97">
        <f>Juniori!EQ44</f>
        <v>0</v>
      </c>
      <c r="ER158" s="97">
        <f>Juniori!ER44</f>
        <v>0</v>
      </c>
      <c r="ES158" s="97">
        <f>Juniori!ES44</f>
        <v>0</v>
      </c>
      <c r="ET158" s="97">
        <f>Juniori!ET44</f>
        <v>0</v>
      </c>
      <c r="EU158" s="97">
        <f>Juniori!EU44</f>
        <v>0</v>
      </c>
      <c r="EV158" s="97">
        <f>Juniori!EV44</f>
        <v>0</v>
      </c>
      <c r="EW158" s="97">
        <f>Juniori!EW44</f>
        <v>0</v>
      </c>
      <c r="EX158" s="97">
        <f>Juniori!EX44</f>
        <v>0</v>
      </c>
      <c r="EY158" s="97">
        <f>Juniori!EY44</f>
        <v>0</v>
      </c>
      <c r="EZ158" s="97">
        <f>Juniori!EZ44</f>
        <v>0</v>
      </c>
      <c r="FA158" s="97">
        <f>Juniori!FA44</f>
        <v>0</v>
      </c>
      <c r="FB158" s="97">
        <f>Juniori!FB44</f>
        <v>0</v>
      </c>
      <c r="FC158" s="97">
        <f>Juniori!FC44</f>
        <v>0</v>
      </c>
      <c r="FD158" s="97">
        <f>Juniori!FD44</f>
        <v>0</v>
      </c>
      <c r="FE158" s="97">
        <f>Juniori!FE44</f>
        <v>0</v>
      </c>
      <c r="FF158" s="97">
        <f>Juniori!FF44</f>
        <v>0</v>
      </c>
      <c r="FG158" s="97">
        <f>Juniori!FG44</f>
        <v>0</v>
      </c>
      <c r="FH158" s="97">
        <f>Juniori!FH44</f>
        <v>0</v>
      </c>
      <c r="FI158" s="97">
        <f>Juniori!FI44</f>
        <v>0</v>
      </c>
      <c r="FJ158" s="97">
        <f>Juniori!FJ44</f>
        <v>0</v>
      </c>
      <c r="FK158" s="97">
        <f>Juniori!FK44</f>
        <v>0</v>
      </c>
      <c r="FL158" s="97">
        <f>Juniori!FL44</f>
        <v>0</v>
      </c>
      <c r="FM158" s="97">
        <f>Juniori!FM44</f>
        <v>0</v>
      </c>
      <c r="FN158" s="97">
        <f>Juniori!FN44</f>
        <v>0</v>
      </c>
      <c r="FO158" s="97">
        <f>Juniori!FO44</f>
        <v>0</v>
      </c>
      <c r="FP158" s="97">
        <f>Juniori!FP44</f>
        <v>0</v>
      </c>
      <c r="FQ158" s="97">
        <f>Juniori!FQ44</f>
        <v>0</v>
      </c>
      <c r="FR158" s="97">
        <f>Juniori!FR44</f>
        <v>0</v>
      </c>
      <c r="FS158" s="97">
        <f>Juniori!FS44</f>
        <v>0</v>
      </c>
      <c r="FT158" s="97">
        <f>Juniori!FT44</f>
        <v>0</v>
      </c>
      <c r="FU158" s="97">
        <f>Juniori!FU44</f>
        <v>0</v>
      </c>
      <c r="FV158" s="97">
        <f>Juniori!FV44</f>
        <v>0</v>
      </c>
      <c r="FW158" s="97">
        <f>Juniori!FW44</f>
        <v>0</v>
      </c>
      <c r="FX158" s="97">
        <f>Juniori!FX44</f>
        <v>0</v>
      </c>
      <c r="FY158" s="97">
        <f>Juniori!FY44</f>
        <v>0</v>
      </c>
      <c r="FZ158" s="97">
        <f>Juniori!FZ44</f>
        <v>0</v>
      </c>
      <c r="GA158" s="97">
        <f>Juniori!GA44</f>
        <v>0</v>
      </c>
      <c r="GB158" s="97">
        <f>Juniori!GB44</f>
        <v>0</v>
      </c>
      <c r="GC158" s="97">
        <f>Juniori!GC44</f>
        <v>0</v>
      </c>
      <c r="GD158" s="97">
        <f>Juniori!GD44</f>
        <v>0</v>
      </c>
      <c r="GE158" s="97">
        <f>Juniori!GE44</f>
        <v>0</v>
      </c>
      <c r="GF158" s="97">
        <f>Juniori!GF44</f>
        <v>0</v>
      </c>
      <c r="GG158" s="97">
        <f>Juniori!GG44</f>
        <v>0</v>
      </c>
      <c r="GH158" s="97">
        <f>Juniori!GH44</f>
        <v>0</v>
      </c>
      <c r="GI158" s="97">
        <f>Juniori!GI44</f>
        <v>0</v>
      </c>
      <c r="GJ158" s="97">
        <f>Juniori!GJ44</f>
        <v>0</v>
      </c>
      <c r="GK158" s="97">
        <f>Juniori!GK44</f>
        <v>0</v>
      </c>
      <c r="GL158" s="97">
        <f>Juniori!GL44</f>
        <v>0</v>
      </c>
      <c r="GM158" s="97">
        <f>Juniori!GM44</f>
        <v>0</v>
      </c>
      <c r="GN158" s="97">
        <f>Juniori!GN44</f>
        <v>0</v>
      </c>
      <c r="GO158" s="97">
        <f>Juniori!GO44</f>
        <v>0</v>
      </c>
      <c r="GP158" s="97">
        <f>Juniori!GP44</f>
        <v>0</v>
      </c>
      <c r="GQ158" s="97">
        <f>Juniori!GQ44</f>
        <v>0</v>
      </c>
      <c r="GR158" s="97">
        <f>Juniori!GR44</f>
        <v>0</v>
      </c>
      <c r="GS158" s="97">
        <f>Juniori!GS44</f>
        <v>0</v>
      </c>
      <c r="GT158" s="97">
        <f>Juniori!GT44</f>
        <v>0</v>
      </c>
      <c r="GU158" s="97">
        <f>Juniori!GU44</f>
        <v>0</v>
      </c>
      <c r="GV158" s="97">
        <f>Juniori!GV44</f>
        <v>0</v>
      </c>
      <c r="GW158" s="97">
        <f>Juniori!GW44</f>
        <v>0</v>
      </c>
      <c r="GX158" s="97">
        <f>Juniori!GX44</f>
        <v>0</v>
      </c>
      <c r="GY158" s="97">
        <f>Juniori!GY44</f>
        <v>0</v>
      </c>
      <c r="GZ158" s="97">
        <f>Juniori!GZ44</f>
        <v>0</v>
      </c>
      <c r="HA158" s="97">
        <f>Juniori!HA44</f>
        <v>0</v>
      </c>
      <c r="HB158" s="97">
        <f>Juniori!HB44</f>
        <v>0</v>
      </c>
      <c r="HC158" s="97">
        <f>Juniori!HC44</f>
        <v>0</v>
      </c>
      <c r="HD158" s="97">
        <f>Juniori!HD44</f>
        <v>0</v>
      </c>
      <c r="HE158" s="97">
        <f>Juniori!HE44</f>
        <v>0</v>
      </c>
      <c r="HF158" s="97">
        <f>Juniori!HF44</f>
        <v>0</v>
      </c>
      <c r="HG158" s="97">
        <f>Juniori!HG44</f>
        <v>0</v>
      </c>
      <c r="HH158" s="97">
        <f>Juniori!HH44</f>
        <v>0</v>
      </c>
      <c r="HI158" s="97">
        <f>Juniori!HI44</f>
        <v>0</v>
      </c>
      <c r="HJ158" s="97">
        <f>Juniori!HJ44</f>
        <v>0</v>
      </c>
      <c r="HK158" s="97">
        <f>Juniori!HK44</f>
        <v>0</v>
      </c>
      <c r="HL158" s="97">
        <f>Juniori!HL44</f>
        <v>0</v>
      </c>
      <c r="HM158" s="97">
        <f>Juniori!HM44</f>
        <v>0</v>
      </c>
      <c r="HN158" s="97">
        <f>Juniori!HN44</f>
        <v>0</v>
      </c>
      <c r="HO158" s="97">
        <f>Juniori!HO44</f>
        <v>0</v>
      </c>
      <c r="HP158" s="97">
        <f>Juniori!HP44</f>
        <v>0</v>
      </c>
      <c r="HQ158" s="97">
        <f>Juniori!HQ44</f>
        <v>0</v>
      </c>
      <c r="HR158" s="97">
        <f>Juniori!HR44</f>
        <v>0</v>
      </c>
      <c r="HS158" s="97">
        <f>Juniori!HS44</f>
        <v>2</v>
      </c>
      <c r="HT158" s="97">
        <f>Juniori!HT44</f>
        <v>0</v>
      </c>
      <c r="HU158" s="97">
        <f>Juniori!HU44</f>
        <v>0</v>
      </c>
      <c r="HV158" s="97">
        <f>Juniori!HV44</f>
        <v>0</v>
      </c>
      <c r="HW158" s="97">
        <f>Juniori!HW44</f>
        <v>0</v>
      </c>
      <c r="HX158" s="97">
        <f>Juniori!HX44</f>
        <v>0</v>
      </c>
      <c r="HY158" s="97">
        <f>Juniori!HY44</f>
        <v>0</v>
      </c>
      <c r="HZ158" s="97">
        <f>Juniori!HZ44</f>
        <v>0</v>
      </c>
      <c r="IA158" s="97">
        <f>Juniori!IA44</f>
        <v>0</v>
      </c>
      <c r="IB158" s="97">
        <f>Juniori!IB44</f>
        <v>0</v>
      </c>
      <c r="IC158" s="97">
        <f>Juniori!IC44</f>
        <v>0</v>
      </c>
      <c r="ID158" s="97">
        <f>Juniori!ID44</f>
        <v>0</v>
      </c>
      <c r="IE158" s="97">
        <f>Juniori!IE44</f>
        <v>0</v>
      </c>
      <c r="IF158" s="97">
        <f>Juniori!IF44</f>
        <v>0</v>
      </c>
      <c r="IG158" s="97">
        <f>Juniori!IG44</f>
        <v>0</v>
      </c>
      <c r="IH158" s="97">
        <f>Juniori!IH44</f>
        <v>0</v>
      </c>
      <c r="II158" s="97">
        <f>Juniori!II44</f>
        <v>0</v>
      </c>
      <c r="IJ158" s="97">
        <f>Juniori!IJ44</f>
        <v>0</v>
      </c>
      <c r="IK158" s="97">
        <f>Juniori!IK44</f>
        <v>0</v>
      </c>
      <c r="IL158" s="97">
        <f>Juniori!IL44</f>
        <v>0</v>
      </c>
      <c r="IM158" s="97">
        <f>Juniori!IM44</f>
        <v>0</v>
      </c>
      <c r="IN158" s="97">
        <f>Juniori!IN44</f>
        <v>0</v>
      </c>
      <c r="IO158" s="97">
        <f>Juniori!IO44</f>
        <v>0</v>
      </c>
      <c r="IP158" s="97">
        <f>Juniori!IP44</f>
        <v>0</v>
      </c>
      <c r="IQ158" s="97">
        <f>Juniori!IQ44</f>
        <v>0</v>
      </c>
      <c r="IR158" s="97">
        <f>Juniori!IR44</f>
        <v>0</v>
      </c>
      <c r="IS158" s="97">
        <f>Juniori!IS44</f>
        <v>0</v>
      </c>
      <c r="IT158" s="97">
        <f>Juniori!IT44</f>
        <v>0</v>
      </c>
      <c r="IU158" s="97">
        <f>Juniori!IU44</f>
        <v>0</v>
      </c>
      <c r="IV158" s="97">
        <f>Juniori!IV44</f>
        <v>0</v>
      </c>
      <c r="IW158" s="97">
        <f>Juniori!IW44</f>
        <v>0</v>
      </c>
      <c r="IX158" s="97">
        <f>Juniori!IX44</f>
        <v>0</v>
      </c>
      <c r="IY158" s="97">
        <f>Juniori!IY44</f>
        <v>0</v>
      </c>
      <c r="IZ158" s="97">
        <f>Juniori!IZ44</f>
        <v>0</v>
      </c>
      <c r="JA158" s="97">
        <f>Juniori!JA44</f>
        <v>0</v>
      </c>
      <c r="JB158" s="97">
        <f>Juniori!JB44</f>
        <v>0</v>
      </c>
      <c r="JC158" s="97">
        <f>Juniori!JC44</f>
        <v>0</v>
      </c>
      <c r="JD158" s="97">
        <f>Juniori!JD44</f>
        <v>0</v>
      </c>
      <c r="JE158" s="97">
        <f>Juniori!JE44</f>
        <v>0</v>
      </c>
      <c r="JF158" s="97">
        <f>Juniori!JF44</f>
        <v>0</v>
      </c>
      <c r="JG158" s="97">
        <f>Juniori!JG44</f>
        <v>0</v>
      </c>
      <c r="JH158" s="97">
        <f>Juniori!JH44</f>
        <v>0</v>
      </c>
      <c r="JI158" s="97">
        <f>Juniori!JI44</f>
        <v>0</v>
      </c>
      <c r="JJ158" s="97">
        <f>Juniori!JJ44</f>
        <v>0</v>
      </c>
      <c r="JK158" s="97">
        <f>Juniori!JK44</f>
        <v>0</v>
      </c>
      <c r="JL158" s="97">
        <f>Juniori!JL44</f>
        <v>0</v>
      </c>
      <c r="JM158" s="97">
        <f>Juniori!JM44</f>
        <v>0</v>
      </c>
      <c r="JN158" s="97">
        <f>Juniori!JN44</f>
        <v>0</v>
      </c>
      <c r="JO158" s="97">
        <f>Juniori!JO44</f>
        <v>0</v>
      </c>
      <c r="JP158" s="97">
        <f>Juniori!JP44</f>
        <v>0</v>
      </c>
      <c r="JQ158" s="97">
        <f>Juniori!JQ44</f>
        <v>0</v>
      </c>
      <c r="JR158" s="97">
        <f>Juniori!JR44</f>
        <v>0</v>
      </c>
      <c r="JS158" s="97">
        <f>Juniori!JS44</f>
        <v>0</v>
      </c>
      <c r="JT158" s="97">
        <f>Juniori!JT44</f>
        <v>0</v>
      </c>
      <c r="JU158" s="97">
        <f>Juniori!JU44</f>
        <v>0</v>
      </c>
      <c r="JV158" s="97">
        <f>Juniori!JV44</f>
        <v>0</v>
      </c>
      <c r="JW158" s="97">
        <f>Juniori!JW44</f>
        <v>0</v>
      </c>
      <c r="JX158" s="97">
        <f>Juniori!JX44</f>
        <v>0</v>
      </c>
      <c r="JY158" s="97">
        <f>Juniori!JY44</f>
        <v>0</v>
      </c>
      <c r="JZ158" s="97">
        <f>Juniori!JZ44</f>
        <v>0</v>
      </c>
      <c r="KA158" s="97">
        <f>Juniori!KA44</f>
        <v>0</v>
      </c>
      <c r="KB158" s="97">
        <f>Juniori!KB44</f>
        <v>0</v>
      </c>
      <c r="KC158" s="97">
        <f>Juniori!KC44</f>
        <v>0</v>
      </c>
      <c r="KD158" s="97">
        <f>Juniori!KD44</f>
        <v>0</v>
      </c>
      <c r="KE158" s="97">
        <f>Juniori!KE44</f>
        <v>0</v>
      </c>
      <c r="KF158" s="97">
        <f>Juniori!KF44</f>
        <v>0</v>
      </c>
      <c r="KG158" s="97">
        <f>Juniori!KG44</f>
        <v>0</v>
      </c>
      <c r="KH158" s="97">
        <f>Juniori!KH44</f>
        <v>0</v>
      </c>
      <c r="KI158" s="97">
        <f>Juniori!KI44</f>
        <v>0</v>
      </c>
      <c r="KJ158" s="97">
        <f>Juniori!KJ44</f>
        <v>0</v>
      </c>
      <c r="KK158" s="97">
        <f>Juniori!KK44</f>
        <v>0</v>
      </c>
      <c r="KL158" s="97">
        <f>Juniori!KL44</f>
        <v>0</v>
      </c>
      <c r="KM158" s="97">
        <f>Juniori!KM44</f>
        <v>0</v>
      </c>
      <c r="KN158" s="97">
        <f>Juniori!KN44</f>
        <v>0</v>
      </c>
      <c r="KO158" s="97">
        <f>Juniori!KO44</f>
        <v>0</v>
      </c>
      <c r="KP158" s="97">
        <f>Juniori!KP44</f>
        <v>0</v>
      </c>
      <c r="KQ158" s="97">
        <f>Juniori!KQ44</f>
        <v>0</v>
      </c>
      <c r="KR158" s="97">
        <f>Juniori!KR44</f>
        <v>0</v>
      </c>
      <c r="KS158" s="97">
        <f>Juniori!KS44</f>
        <v>0</v>
      </c>
      <c r="KT158" s="97">
        <f>Juniori!KT44</f>
        <v>0</v>
      </c>
      <c r="KU158" s="97">
        <f>Juniori!KU44</f>
        <v>0</v>
      </c>
      <c r="KV158" s="97">
        <f>Juniori!KV44</f>
        <v>0</v>
      </c>
      <c r="KW158" s="97">
        <f>Juniori!KW44</f>
        <v>0</v>
      </c>
      <c r="KX158" s="97">
        <f>Juniori!KX44</f>
        <v>0</v>
      </c>
      <c r="KY158" s="97">
        <f>Juniori!KY44</f>
        <v>0</v>
      </c>
      <c r="KZ158" s="97">
        <f>Juniori!KZ44</f>
        <v>0</v>
      </c>
      <c r="LA158" s="97">
        <f>Juniori!LA44</f>
        <v>0</v>
      </c>
      <c r="LB158" s="97">
        <f>Juniori!LB44</f>
        <v>0</v>
      </c>
      <c r="LC158" s="97">
        <f>Juniori!LC44</f>
        <v>0</v>
      </c>
      <c r="LD158" s="97">
        <f>Juniori!LD44</f>
        <v>0</v>
      </c>
      <c r="LE158" s="97">
        <f>Juniori!LE44</f>
        <v>0</v>
      </c>
      <c r="LF158" s="97">
        <f>Juniori!LF44</f>
        <v>0</v>
      </c>
      <c r="LG158" s="97">
        <f>Juniori!LG44</f>
        <v>0</v>
      </c>
      <c r="LH158" s="97">
        <f>Juniori!LH44</f>
        <v>0</v>
      </c>
      <c r="LI158" s="97">
        <f>Juniori!LI44</f>
        <v>0</v>
      </c>
      <c r="LJ158" s="97">
        <f>Juniori!LJ44</f>
        <v>0</v>
      </c>
      <c r="LK158" s="97">
        <f>Juniori!LK44</f>
        <v>0</v>
      </c>
      <c r="LL158" s="97">
        <f>Juniori!LL44</f>
        <v>0</v>
      </c>
      <c r="LM158" s="97">
        <f>Juniori!LM44</f>
        <v>0</v>
      </c>
      <c r="LN158" s="97">
        <f>Juniori!LN44</f>
        <v>0</v>
      </c>
      <c r="LO158" s="97">
        <f>Juniori!LO44</f>
        <v>0</v>
      </c>
      <c r="LP158" s="97">
        <f>Juniori!LP44</f>
        <v>0</v>
      </c>
      <c r="LQ158" s="97">
        <f>Juniori!LQ44</f>
        <v>0</v>
      </c>
      <c r="LR158" s="97">
        <f>Juniori!LR44</f>
        <v>0</v>
      </c>
      <c r="LS158" s="97">
        <f>Juniori!LS44</f>
        <v>0</v>
      </c>
      <c r="LT158" s="97">
        <f>Juniori!LT44</f>
        <v>0</v>
      </c>
      <c r="LU158" s="97">
        <f>Juniori!LU44</f>
        <v>0</v>
      </c>
      <c r="LV158" s="97">
        <f>Juniori!LV44</f>
        <v>0</v>
      </c>
      <c r="LW158" s="97">
        <f>Juniori!LW44</f>
        <v>0</v>
      </c>
      <c r="LX158" s="97">
        <f>Juniori!LX44</f>
        <v>0</v>
      </c>
      <c r="LY158" s="97">
        <f>Juniori!LY44</f>
        <v>0</v>
      </c>
      <c r="LZ158" s="97">
        <f>Juniori!LZ44</f>
        <v>0</v>
      </c>
      <c r="MA158" s="97">
        <f>Juniori!MA44</f>
        <v>0</v>
      </c>
      <c r="MB158" s="97">
        <f>Juniori!MB44</f>
        <v>0</v>
      </c>
      <c r="MC158" s="97">
        <f>Juniori!MC44</f>
        <v>0</v>
      </c>
      <c r="MD158" s="97">
        <f>Juniori!MD44</f>
        <v>0</v>
      </c>
      <c r="ME158" s="97">
        <f>Juniori!ME44</f>
        <v>0</v>
      </c>
      <c r="MF158" s="97">
        <f>Juniori!MF44</f>
        <v>0</v>
      </c>
      <c r="MG158" s="97">
        <f>Juniori!MG44</f>
        <v>0</v>
      </c>
      <c r="MH158" s="97">
        <f>Juniori!MH44</f>
        <v>0</v>
      </c>
      <c r="MI158" s="97">
        <f>Juniori!MI44</f>
        <v>0</v>
      </c>
      <c r="MJ158" s="97">
        <f>Juniori!MJ44</f>
        <v>0</v>
      </c>
      <c r="MK158" s="97">
        <f>Juniori!MK44</f>
        <v>0</v>
      </c>
      <c r="ML158" s="97">
        <f>Juniori!ML44</f>
        <v>0</v>
      </c>
      <c r="MM158" s="97">
        <f>Juniori!MM44</f>
        <v>0</v>
      </c>
      <c r="MN158" s="97">
        <f>Juniori!MN44</f>
        <v>0</v>
      </c>
      <c r="MO158" s="97">
        <f>Juniori!MO44</f>
        <v>0</v>
      </c>
      <c r="MP158" s="97">
        <f>Juniori!MP44</f>
        <v>0</v>
      </c>
      <c r="MQ158" s="97">
        <f>Juniori!MQ44</f>
        <v>0</v>
      </c>
      <c r="MR158" s="97">
        <f>Juniori!MR44</f>
        <v>0</v>
      </c>
      <c r="MS158" s="97">
        <f>Juniori!MS44</f>
        <v>0</v>
      </c>
      <c r="MT158" s="97">
        <f>Juniori!MT44</f>
        <v>0</v>
      </c>
      <c r="MU158" s="97">
        <f>Juniori!MU44</f>
        <v>0</v>
      </c>
      <c r="MV158" s="97">
        <f>Juniori!MV44</f>
        <v>0</v>
      </c>
      <c r="MW158" s="97">
        <f>Juniori!MW44</f>
        <v>0</v>
      </c>
      <c r="MX158" s="97">
        <f>Juniori!MX44</f>
        <v>0</v>
      </c>
      <c r="MY158" s="97">
        <f>Juniori!MY44</f>
        <v>0</v>
      </c>
      <c r="MZ158" s="97">
        <f>Juniori!MZ44</f>
        <v>0</v>
      </c>
      <c r="NA158" s="97">
        <f>Juniori!NA44</f>
        <v>0</v>
      </c>
      <c r="NB158" s="97">
        <f>Juniori!NB44</f>
        <v>0</v>
      </c>
      <c r="NC158" s="97">
        <f>Juniori!NC44</f>
        <v>0</v>
      </c>
      <c r="ND158" s="97">
        <f>Juniori!ND44</f>
        <v>0</v>
      </c>
      <c r="NE158" s="97">
        <f>Juniori!NE44</f>
        <v>0</v>
      </c>
      <c r="NF158" s="97">
        <f>Juniori!NF44</f>
        <v>0</v>
      </c>
      <c r="NG158" s="97">
        <f>Juniori!NG44</f>
        <v>0</v>
      </c>
      <c r="NH158" s="97">
        <f>Juniori!NH44</f>
        <v>0</v>
      </c>
      <c r="NI158" s="97">
        <f>Juniori!NI44</f>
        <v>0</v>
      </c>
      <c r="NJ158" s="97">
        <f>Juniori!NJ44</f>
        <v>0</v>
      </c>
      <c r="NK158" s="97">
        <f>Juniori!NK44</f>
        <v>0</v>
      </c>
      <c r="NL158" s="97">
        <f>Juniori!NL44</f>
        <v>0</v>
      </c>
      <c r="NM158" s="97">
        <f>Juniori!NM44</f>
        <v>0</v>
      </c>
      <c r="NN158" s="97">
        <f>Juniori!NN44</f>
        <v>0</v>
      </c>
      <c r="NO158" s="97">
        <f>Juniori!NO44</f>
        <v>0</v>
      </c>
      <c r="NP158" s="97">
        <f>Juniori!NP44</f>
        <v>0</v>
      </c>
      <c r="NQ158" s="97">
        <f>Juniori!NQ44</f>
        <v>0</v>
      </c>
      <c r="NR158" s="97">
        <f>Juniori!NR44</f>
        <v>0</v>
      </c>
      <c r="NS158" s="97">
        <f>Juniori!NS44</f>
        <v>0</v>
      </c>
      <c r="NT158" s="97">
        <f>Juniori!NT44</f>
        <v>0</v>
      </c>
      <c r="NU158" s="97">
        <f>Juniori!NU44</f>
        <v>0</v>
      </c>
      <c r="NV158" s="97">
        <f>Juniori!NV44</f>
        <v>0</v>
      </c>
      <c r="NW158" s="97">
        <f>Juniori!NW44</f>
        <v>0</v>
      </c>
      <c r="NX158" s="97">
        <f>Juniori!NX44</f>
        <v>0</v>
      </c>
      <c r="NY158" s="97">
        <f>Juniori!NY44</f>
        <v>0</v>
      </c>
      <c r="NZ158" s="97">
        <f>Juniori!NZ44</f>
        <v>0</v>
      </c>
      <c r="OA158" s="97">
        <f>Juniori!OA44</f>
        <v>0</v>
      </c>
      <c r="OB158" s="97">
        <f>Juniori!OB44</f>
        <v>0</v>
      </c>
      <c r="OC158" s="97">
        <f>Juniori!OC44</f>
        <v>0</v>
      </c>
      <c r="OD158" s="97">
        <f>Juniori!OD44</f>
        <v>0</v>
      </c>
      <c r="OE158" s="97">
        <f>Juniori!OE44</f>
        <v>0</v>
      </c>
      <c r="OF158" s="97">
        <f>Juniori!OF44</f>
        <v>0</v>
      </c>
      <c r="OG158" s="97">
        <f>Juniori!OG44</f>
        <v>0</v>
      </c>
      <c r="OH158" s="97">
        <f>Juniori!OH44</f>
        <v>0</v>
      </c>
      <c r="OI158" s="97">
        <f>Juniori!OI44</f>
        <v>0</v>
      </c>
      <c r="OJ158" s="97">
        <f>Juniori!OJ44</f>
        <v>0</v>
      </c>
      <c r="OK158" s="97">
        <f>Juniori!OK44</f>
        <v>0</v>
      </c>
      <c r="OL158" s="97">
        <f>Juniori!OL44</f>
        <v>0</v>
      </c>
      <c r="OM158" s="97">
        <f>Juniori!OM44</f>
        <v>0</v>
      </c>
      <c r="ON158" s="97">
        <f>Juniori!ON44</f>
        <v>0</v>
      </c>
      <c r="OO158" s="97">
        <f>Juniori!OO44</f>
        <v>0</v>
      </c>
      <c r="OP158" s="97">
        <f>Juniori!OP44</f>
        <v>0</v>
      </c>
      <c r="OQ158" s="97">
        <f>Juniori!OQ44</f>
        <v>0</v>
      </c>
      <c r="OR158" s="97">
        <f>Juniori!OR44</f>
        <v>0</v>
      </c>
      <c r="OS158" s="97">
        <f>Juniori!OS44</f>
        <v>0</v>
      </c>
      <c r="OT158" s="97">
        <f>Juniori!OT44</f>
        <v>0</v>
      </c>
      <c r="OU158" s="97">
        <f>Juniori!OU44</f>
        <v>0</v>
      </c>
      <c r="OV158" s="97">
        <f>Juniori!OV44</f>
        <v>0</v>
      </c>
      <c r="OW158" s="97">
        <f>Juniori!OW44</f>
        <v>0</v>
      </c>
      <c r="OX158" s="97">
        <f>Juniori!OX44</f>
        <v>0</v>
      </c>
      <c r="OY158" s="97">
        <f>Juniori!OY44</f>
        <v>0</v>
      </c>
      <c r="OZ158" s="97">
        <f>Juniori!OZ44</f>
        <v>0</v>
      </c>
      <c r="PA158" s="97">
        <f>Juniori!PA44</f>
        <v>0</v>
      </c>
      <c r="PB158" s="97">
        <f>Juniori!PB44</f>
        <v>0</v>
      </c>
      <c r="PC158" s="97">
        <f>Juniori!PC44</f>
        <v>0</v>
      </c>
      <c r="PD158" s="97">
        <f>Juniori!PD44</f>
        <v>0</v>
      </c>
      <c r="PE158" s="97">
        <f>Juniori!PE44</f>
        <v>0</v>
      </c>
      <c r="PF158" s="97">
        <f>Juniori!PF44</f>
        <v>0</v>
      </c>
      <c r="PG158" s="97">
        <f>Juniori!PG44</f>
        <v>0</v>
      </c>
      <c r="PH158" s="97">
        <f>Juniori!PH44</f>
        <v>0</v>
      </c>
      <c r="PI158" s="97">
        <f>Juniori!PI44</f>
        <v>0</v>
      </c>
      <c r="PJ158" s="97">
        <f>Juniori!PJ44</f>
        <v>0</v>
      </c>
      <c r="PK158" s="97">
        <f>Juniori!PK44</f>
        <v>0</v>
      </c>
      <c r="PL158" s="97">
        <f>Juniori!PL44</f>
        <v>0</v>
      </c>
      <c r="PM158" s="97">
        <f>Juniori!PM44</f>
        <v>0</v>
      </c>
      <c r="PN158" s="97">
        <f>Juniori!PN44</f>
        <v>0</v>
      </c>
      <c r="PO158" s="97">
        <f>Juniori!PO44</f>
        <v>0</v>
      </c>
      <c r="PP158" s="97">
        <f>Juniori!PP44</f>
        <v>0</v>
      </c>
      <c r="PQ158" s="97">
        <f>Juniori!PQ44</f>
        <v>0</v>
      </c>
      <c r="PR158" s="97">
        <f>Juniori!PR44</f>
        <v>0</v>
      </c>
      <c r="PS158" s="97">
        <f>Juniori!PS44</f>
        <v>0</v>
      </c>
      <c r="PT158" s="97">
        <f>Juniori!PT44</f>
        <v>0</v>
      </c>
      <c r="PU158" s="97">
        <f>Juniori!PU44</f>
        <v>0</v>
      </c>
      <c r="PV158" s="97">
        <f>Juniori!PV44</f>
        <v>0</v>
      </c>
      <c r="PW158" s="97">
        <f>Juniori!PW44</f>
        <v>0</v>
      </c>
      <c r="PX158" s="97">
        <f>Juniori!PX44</f>
        <v>0</v>
      </c>
      <c r="PY158" s="97">
        <f>Juniori!PY44</f>
        <v>0</v>
      </c>
      <c r="PZ158" s="97">
        <f>Juniori!PZ44</f>
        <v>0</v>
      </c>
      <c r="QA158" s="97">
        <f>Juniori!QA44</f>
        <v>0</v>
      </c>
      <c r="QB158" s="97">
        <f>Juniori!QB44</f>
        <v>0</v>
      </c>
      <c r="QC158" s="97">
        <f>Juniori!QC44</f>
        <v>0</v>
      </c>
      <c r="QD158" s="97">
        <f>Juniori!QD44</f>
        <v>0</v>
      </c>
      <c r="QE158" s="97">
        <f>Juniori!QE44</f>
        <v>0</v>
      </c>
      <c r="QF158" s="97">
        <f>Juniori!QF44</f>
        <v>0</v>
      </c>
      <c r="QG158" s="97">
        <f>Juniori!QG44</f>
        <v>0</v>
      </c>
      <c r="QH158" s="97">
        <f>Juniori!QH44</f>
        <v>0</v>
      </c>
      <c r="QI158" s="97">
        <f>Juniori!QI44</f>
        <v>0</v>
      </c>
      <c r="QJ158" s="97">
        <f>Juniori!QJ44</f>
        <v>0</v>
      </c>
      <c r="QK158" s="97">
        <f>Juniori!QK44</f>
        <v>0</v>
      </c>
      <c r="QL158" s="97">
        <f>Juniori!QL44</f>
        <v>0</v>
      </c>
      <c r="QM158" s="97">
        <f>Juniori!QM44</f>
        <v>0</v>
      </c>
      <c r="QN158" s="97">
        <f>Juniori!QN44</f>
        <v>0</v>
      </c>
      <c r="QO158" s="97">
        <f>Juniori!QO44</f>
        <v>0</v>
      </c>
      <c r="QP158" s="97">
        <f>Juniori!QP44</f>
        <v>0</v>
      </c>
      <c r="QQ158" s="97">
        <f>Juniori!QQ44</f>
        <v>0</v>
      </c>
      <c r="QR158" s="97">
        <f>Juniori!QR44</f>
        <v>0</v>
      </c>
      <c r="QS158" s="97">
        <f>Juniori!QS44</f>
        <v>0</v>
      </c>
      <c r="QT158" s="97">
        <f>Juniori!QT44</f>
        <v>0</v>
      </c>
      <c r="QU158" s="97">
        <f>Juniori!QU44</f>
        <v>0</v>
      </c>
      <c r="QV158" s="97">
        <f>Juniori!QV44</f>
        <v>0</v>
      </c>
      <c r="QW158" s="97">
        <f>Juniori!QW44</f>
        <v>0</v>
      </c>
      <c r="QX158" s="97">
        <f>Juniori!QX44</f>
        <v>0</v>
      </c>
      <c r="QY158" s="97">
        <f>Juniori!QY44</f>
        <v>0</v>
      </c>
      <c r="QZ158" s="97">
        <f>Juniori!QZ44</f>
        <v>0</v>
      </c>
      <c r="RA158" s="97">
        <f>Juniori!RA44</f>
        <v>0</v>
      </c>
      <c r="RB158" s="97">
        <f>Juniori!RB44</f>
        <v>0</v>
      </c>
      <c r="RC158" s="97">
        <f>Juniori!RC44</f>
        <v>0</v>
      </c>
      <c r="RD158" s="97">
        <f>Juniori!RD44</f>
        <v>0</v>
      </c>
      <c r="RE158" s="97">
        <f>Juniori!RE44</f>
        <v>0</v>
      </c>
      <c r="RF158" s="97">
        <f>Juniori!RF44</f>
        <v>0</v>
      </c>
      <c r="RG158" s="97">
        <f>Juniori!RG44</f>
        <v>0</v>
      </c>
      <c r="RH158" s="97">
        <f>Juniori!RH44</f>
        <v>0</v>
      </c>
      <c r="RI158" s="97">
        <f>Juniori!RI44</f>
        <v>0</v>
      </c>
      <c r="RJ158" s="97">
        <f>Juniori!RJ44</f>
        <v>0</v>
      </c>
      <c r="RK158" s="97">
        <f>Juniori!RK44</f>
        <v>0</v>
      </c>
      <c r="RL158" s="97">
        <f>Juniori!RL44</f>
        <v>0</v>
      </c>
      <c r="RM158" s="97">
        <f>Juniori!RM44</f>
        <v>0</v>
      </c>
      <c r="RN158" s="97">
        <f>Juniori!RN44</f>
        <v>0</v>
      </c>
      <c r="RO158" s="97">
        <f>Juniori!RO44</f>
        <v>0</v>
      </c>
      <c r="RP158" s="97">
        <f>Juniori!RP44</f>
        <v>0</v>
      </c>
      <c r="RQ158" s="97">
        <f>Juniori!RQ44</f>
        <v>0</v>
      </c>
      <c r="RR158" s="97">
        <f>Juniori!RR44</f>
        <v>0</v>
      </c>
      <c r="RS158" s="97">
        <f>Juniori!RS44</f>
        <v>0</v>
      </c>
      <c r="RT158" s="97">
        <f>Juniori!RT44</f>
        <v>0</v>
      </c>
      <c r="RU158" s="97">
        <f>Juniori!RU44</f>
        <v>0</v>
      </c>
      <c r="RV158" s="97">
        <f>Juniori!RV44</f>
        <v>0</v>
      </c>
      <c r="RW158" s="97">
        <f>Juniori!RW44</f>
        <v>0</v>
      </c>
      <c r="RX158" s="97">
        <f>Juniori!RX44</f>
        <v>0</v>
      </c>
      <c r="RY158" s="97">
        <f>Juniori!RY44</f>
        <v>0</v>
      </c>
      <c r="RZ158" s="97">
        <f>Juniori!RZ44</f>
        <v>0</v>
      </c>
      <c r="SA158" s="97">
        <f>Juniori!SA44</f>
        <v>0</v>
      </c>
      <c r="SB158" s="97">
        <f>Juniori!SB44</f>
        <v>0</v>
      </c>
      <c r="SC158" s="97">
        <f>Juniori!SC44</f>
        <v>0</v>
      </c>
      <c r="SD158" s="97">
        <f>Juniori!SD44</f>
        <v>0</v>
      </c>
      <c r="SE158" s="97">
        <f>Juniori!SE44</f>
        <v>0</v>
      </c>
      <c r="SF158" s="97">
        <f>Juniori!SF44</f>
        <v>0</v>
      </c>
      <c r="SG158" s="97">
        <f>Juniori!SG44</f>
        <v>0</v>
      </c>
      <c r="SH158" s="97">
        <f>Juniori!SH44</f>
        <v>0</v>
      </c>
      <c r="SI158" s="97">
        <f>Juniori!SI44</f>
        <v>0</v>
      </c>
      <c r="SJ158" s="97">
        <f>Juniori!SJ44</f>
        <v>0</v>
      </c>
      <c r="SK158" s="97">
        <f>Juniori!SK44</f>
        <v>0</v>
      </c>
      <c r="SL158" s="97">
        <f>Juniori!SL44</f>
        <v>0</v>
      </c>
      <c r="SM158" s="97">
        <f>Juniori!SM44</f>
        <v>0</v>
      </c>
      <c r="SN158" s="97">
        <f>Juniori!SN44</f>
        <v>0</v>
      </c>
      <c r="SO158" s="97">
        <f>Juniori!SO44</f>
        <v>0</v>
      </c>
      <c r="SP158" s="97">
        <f>Juniori!SP44</f>
        <v>0</v>
      </c>
      <c r="SQ158" s="97">
        <f>Juniori!SQ44</f>
        <v>0</v>
      </c>
      <c r="SR158" s="97">
        <f>Juniori!SR44</f>
        <v>0</v>
      </c>
      <c r="SS158" s="97">
        <f>Juniori!SS44</f>
        <v>0</v>
      </c>
      <c r="ST158" s="97">
        <f>Juniori!ST44</f>
        <v>0</v>
      </c>
      <c r="SU158" s="97">
        <f>Juniori!SU44</f>
        <v>0</v>
      </c>
      <c r="SV158" s="97">
        <f>Juniori!SV44</f>
        <v>0</v>
      </c>
      <c r="SW158" s="97">
        <f>Juniori!SW44</f>
        <v>0</v>
      </c>
      <c r="SX158" s="97">
        <f>Juniori!SX44</f>
        <v>0</v>
      </c>
      <c r="SY158" s="97">
        <f>Juniori!SY44</f>
        <v>0</v>
      </c>
      <c r="SZ158" s="97">
        <f>Juniori!SZ44</f>
        <v>0</v>
      </c>
      <c r="TA158" s="97">
        <f>Juniori!TA44</f>
        <v>0</v>
      </c>
      <c r="TB158" s="97">
        <f>Juniori!TB44</f>
        <v>0</v>
      </c>
    </row>
    <row r="159" spans="1:522" s="1" customFormat="1" ht="18" customHeight="1" x14ac:dyDescent="0.2">
      <c r="A159" s="12">
        <v>119</v>
      </c>
      <c r="B159" s="11" t="s">
        <v>719</v>
      </c>
      <c r="C159" s="1">
        <v>13460</v>
      </c>
      <c r="D159" s="1">
        <v>2010</v>
      </c>
      <c r="E159" s="4" t="s">
        <v>142</v>
      </c>
      <c r="F159" s="1">
        <v>9377</v>
      </c>
      <c r="G159" s="9" t="s">
        <v>98</v>
      </c>
      <c r="H159" t="s">
        <v>18</v>
      </c>
      <c r="I159" s="1">
        <f>SUM(K159:TB159)</f>
        <v>1.5</v>
      </c>
      <c r="J159" s="12">
        <f>Tabuľka4[[#This Row],[Stĺpec9]]</f>
        <v>1.5</v>
      </c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 t="s">
        <v>516</v>
      </c>
      <c r="IJ159" s="97"/>
      <c r="IK159" s="97" t="s">
        <v>516</v>
      </c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102" t="s">
        <v>516</v>
      </c>
      <c r="JL159" s="97"/>
      <c r="JM159" s="97"/>
      <c r="JN159" s="97"/>
      <c r="JO159" s="97"/>
      <c r="JP159" s="97"/>
      <c r="JQ159" s="97"/>
      <c r="JR159" s="97"/>
      <c r="JS159" s="97">
        <f>1*1.5</f>
        <v>1.5</v>
      </c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97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64"/>
      <c r="LW159" s="64"/>
      <c r="LX159" s="64"/>
      <c r="LY159" s="64"/>
      <c r="LZ159" s="64"/>
      <c r="MA159" s="64"/>
      <c r="MB159" s="64"/>
      <c r="MC159" s="64"/>
      <c r="MD159" s="64"/>
      <c r="ME159" s="64"/>
      <c r="MF159" s="64"/>
      <c r="MG159" s="64"/>
      <c r="MH159" s="64"/>
      <c r="MI159" s="64"/>
      <c r="MJ159" s="64"/>
      <c r="MK159" s="64"/>
      <c r="ML159" s="64"/>
      <c r="MM159" s="64"/>
      <c r="MN159" s="64"/>
      <c r="MO159" s="64"/>
      <c r="MP159" s="64"/>
      <c r="MQ159" s="64"/>
      <c r="MR159" s="64"/>
      <c r="MS159" s="64"/>
      <c r="MT159" s="64"/>
      <c r="MU159" s="64"/>
      <c r="MV159" s="64"/>
      <c r="MW159" s="64"/>
      <c r="MX159" s="64"/>
      <c r="MY159" s="64"/>
      <c r="MZ159" s="64"/>
      <c r="NA159" s="64"/>
      <c r="NB159" s="64"/>
      <c r="NC159" s="64"/>
      <c r="ND159" s="64"/>
      <c r="NE159" s="64"/>
      <c r="NF159" s="64"/>
      <c r="NG159" s="64"/>
      <c r="NH159" s="64"/>
      <c r="NI159" s="64"/>
      <c r="NJ159" s="64"/>
      <c r="NK159" s="64"/>
      <c r="NL159" s="64"/>
      <c r="NM159" s="64"/>
      <c r="NN159" s="64"/>
      <c r="NO159" s="64"/>
      <c r="NP159" s="64"/>
      <c r="NQ159" s="64"/>
      <c r="NR159" s="64"/>
      <c r="NS159" s="64"/>
      <c r="NT159" s="64"/>
      <c r="NU159" s="64"/>
      <c r="NV159" s="64"/>
      <c r="NW159" s="64"/>
      <c r="NX159" s="64"/>
      <c r="NY159" s="64"/>
      <c r="NZ159" s="64"/>
      <c r="OA159" s="64"/>
      <c r="OB159" s="64"/>
      <c r="OC159" s="64"/>
      <c r="OD159" s="64"/>
      <c r="OE159" s="64"/>
      <c r="OF159" s="64"/>
      <c r="OG159" s="64"/>
      <c r="OH159" s="64"/>
      <c r="OI159" s="64"/>
      <c r="OJ159" s="64"/>
      <c r="OK159" s="64"/>
      <c r="OL159" s="64"/>
      <c r="OM159" s="64"/>
      <c r="ON159" s="64"/>
      <c r="OO159" s="64"/>
      <c r="OP159" s="64"/>
      <c r="OQ159" s="64"/>
      <c r="OR159" s="64"/>
      <c r="OS159" s="64"/>
      <c r="OT159" s="64"/>
      <c r="OU159" s="64"/>
      <c r="OV159" s="64"/>
      <c r="OW159" s="64"/>
      <c r="OX159" s="64"/>
      <c r="OY159" s="64"/>
      <c r="OZ159" s="64"/>
      <c r="PA159" s="64"/>
      <c r="PB159" s="64"/>
      <c r="PC159" s="64"/>
      <c r="PD159" s="64"/>
      <c r="PE159" s="64"/>
      <c r="PF159" s="64"/>
      <c r="PG159" s="64"/>
      <c r="PH159" s="64"/>
      <c r="PI159" s="64"/>
      <c r="PJ159" s="64"/>
      <c r="PK159" s="64"/>
      <c r="PL159" s="64"/>
      <c r="PM159" s="64"/>
      <c r="PN159" s="64"/>
      <c r="PO159" s="64"/>
      <c r="PP159" s="64"/>
      <c r="PQ159" s="64"/>
      <c r="PR159" s="64"/>
      <c r="PS159" s="64"/>
      <c r="PT159" s="64"/>
      <c r="PU159" s="64"/>
      <c r="PV159" s="64"/>
      <c r="PW159" s="64"/>
      <c r="PX159" s="64"/>
      <c r="PY159" s="64"/>
      <c r="PZ159" s="64"/>
      <c r="QA159" s="64"/>
      <c r="QB159" s="64"/>
      <c r="QC159" s="64"/>
      <c r="QD159" s="64"/>
      <c r="QE159" s="64"/>
      <c r="QF159" s="64"/>
      <c r="QG159" s="64"/>
      <c r="QH159" s="64"/>
      <c r="QI159" s="64"/>
      <c r="QJ159" s="64"/>
      <c r="QK159" s="64"/>
      <c r="QL159" s="64"/>
      <c r="QM159" s="64"/>
      <c r="QN159" s="64"/>
      <c r="QO159" s="64"/>
      <c r="QP159" s="64"/>
      <c r="QQ159" s="64"/>
      <c r="QR159" s="64"/>
      <c r="QS159" s="64"/>
      <c r="QT159" s="64"/>
      <c r="QU159" s="64"/>
      <c r="QV159" s="64"/>
      <c r="QW159" s="64"/>
      <c r="QX159" s="64"/>
      <c r="QY159" s="64"/>
      <c r="QZ159" s="64"/>
      <c r="RA159" s="64"/>
      <c r="RB159" s="64"/>
      <c r="RC159" s="64"/>
      <c r="RD159" s="64"/>
      <c r="RE159" s="64"/>
      <c r="RF159" s="64"/>
      <c r="RG159" s="64"/>
      <c r="RH159" s="64"/>
      <c r="RI159" s="64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</row>
    <row r="160" spans="1:522" s="1" customFormat="1" ht="18" customHeight="1" x14ac:dyDescent="0.2">
      <c r="A160" s="12"/>
      <c r="B160" s="11"/>
      <c r="E160" s="4" t="s">
        <v>328</v>
      </c>
      <c r="F160" s="1">
        <v>9965</v>
      </c>
      <c r="G160" s="9" t="s">
        <v>98</v>
      </c>
      <c r="H160"/>
      <c r="I160" s="1">
        <f>SUM(K160:TB160)</f>
        <v>0</v>
      </c>
      <c r="J160" s="12">
        <f>Tabuľka4[[#This Row],[Stĺpec9]]</f>
        <v>0</v>
      </c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102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 t="s">
        <v>516</v>
      </c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64"/>
      <c r="LW160" s="64"/>
      <c r="LX160" s="64"/>
      <c r="LY160" s="64"/>
      <c r="LZ160" s="64"/>
      <c r="MA160" s="64"/>
      <c r="MB160" s="64"/>
      <c r="MC160" s="64"/>
      <c r="MD160" s="64"/>
      <c r="ME160" s="64"/>
      <c r="MF160" s="64"/>
      <c r="MG160" s="64"/>
      <c r="MH160" s="64"/>
      <c r="MI160" s="64"/>
      <c r="MJ160" s="64"/>
      <c r="MK160" s="64"/>
      <c r="ML160" s="64"/>
      <c r="MM160" s="64"/>
      <c r="MN160" s="64"/>
      <c r="MO160" s="64"/>
      <c r="MP160" s="64"/>
      <c r="MQ160" s="64"/>
      <c r="MR160" s="64"/>
      <c r="MS160" s="64"/>
      <c r="MT160" s="64"/>
      <c r="MU160" s="64"/>
      <c r="MV160" s="64"/>
      <c r="MW160" s="64"/>
      <c r="MX160" s="64"/>
      <c r="MY160" s="64"/>
      <c r="MZ160" s="64"/>
      <c r="NA160" s="64"/>
      <c r="NB160" s="64"/>
      <c r="NC160" s="64"/>
      <c r="ND160" s="64"/>
      <c r="NE160" s="64"/>
      <c r="NF160" s="64"/>
      <c r="NG160" s="64"/>
      <c r="NH160" s="64"/>
      <c r="NI160" s="64"/>
      <c r="NJ160" s="64"/>
      <c r="NK160" s="64"/>
      <c r="NL160" s="64"/>
      <c r="NM160" s="64"/>
      <c r="NN160" s="64"/>
      <c r="NO160" s="64"/>
      <c r="NP160" s="64"/>
      <c r="NQ160" s="64"/>
      <c r="NR160" s="64"/>
      <c r="NS160" s="64"/>
      <c r="NT160" s="64"/>
      <c r="NU160" s="64"/>
      <c r="NV160" s="64"/>
      <c r="NW160" s="64"/>
      <c r="NX160" s="64"/>
      <c r="NY160" s="64"/>
      <c r="NZ160" s="64"/>
      <c r="OA160" s="64"/>
      <c r="OB160" s="64"/>
      <c r="OC160" s="64"/>
      <c r="OD160" s="64"/>
      <c r="OE160" s="64"/>
      <c r="OF160" s="64"/>
      <c r="OG160" s="64"/>
      <c r="OH160" s="64"/>
      <c r="OI160" s="64"/>
      <c r="OJ160" s="64"/>
      <c r="OK160" s="64"/>
      <c r="OL160" s="64"/>
      <c r="OM160" s="64"/>
      <c r="ON160" s="64"/>
      <c r="OO160" s="64"/>
      <c r="OP160" s="64"/>
      <c r="OQ160" s="64"/>
      <c r="OR160" s="64"/>
      <c r="OS160" s="64"/>
      <c r="OT160" s="64"/>
      <c r="OU160" s="64"/>
      <c r="OV160" s="64"/>
      <c r="OW160" s="64"/>
      <c r="OX160" s="64"/>
      <c r="OY160" s="64"/>
      <c r="OZ160" s="64"/>
      <c r="PA160" s="64"/>
      <c r="PB160" s="64"/>
      <c r="PC160" s="64"/>
      <c r="PD160" s="64"/>
      <c r="PE160" s="64"/>
      <c r="PF160" s="64"/>
      <c r="PG160" s="64"/>
      <c r="PH160" s="64"/>
      <c r="PI160" s="64"/>
      <c r="PJ160" s="64"/>
      <c r="PK160" s="64"/>
      <c r="PL160" s="64"/>
      <c r="PM160" s="64"/>
      <c r="PN160" s="64"/>
      <c r="PO160" s="64"/>
      <c r="PP160" s="64"/>
      <c r="PQ160" s="64"/>
      <c r="PR160" s="64"/>
      <c r="PS160" s="64"/>
      <c r="PT160" s="64"/>
      <c r="PU160" s="64"/>
      <c r="PV160" s="64"/>
      <c r="PW160" s="64"/>
      <c r="PX160" s="64"/>
      <c r="PY160" s="64"/>
      <c r="PZ160" s="64"/>
      <c r="QA160" s="64"/>
      <c r="QB160" s="64"/>
      <c r="QC160" s="64"/>
      <c r="QD160" s="64"/>
      <c r="QE160" s="64"/>
      <c r="QF160" s="64"/>
      <c r="QG160" s="64"/>
      <c r="QH160" s="64"/>
      <c r="QI160" s="64"/>
      <c r="QJ160" s="64"/>
      <c r="QK160" s="64"/>
      <c r="QL160" s="64"/>
      <c r="QM160" s="64"/>
      <c r="QN160" s="64"/>
      <c r="QO160" s="64"/>
      <c r="QP160" s="64"/>
      <c r="QQ160" s="64"/>
      <c r="QR160" s="64"/>
      <c r="QS160" s="64"/>
      <c r="QT160" s="64"/>
      <c r="QU160" s="64"/>
      <c r="QV160" s="64"/>
      <c r="QW160" s="64"/>
      <c r="QX160" s="64"/>
      <c r="QY160" s="64"/>
      <c r="QZ160" s="64"/>
      <c r="RA160" s="64"/>
      <c r="RB160" s="64"/>
      <c r="RC160" s="64"/>
      <c r="RD160" s="64"/>
      <c r="RE160" s="64"/>
      <c r="RF160" s="64"/>
      <c r="RG160" s="64"/>
      <c r="RH160" s="64"/>
      <c r="RI160" s="64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</row>
    <row r="161" spans="1:522" s="1" customFormat="1" ht="18" customHeight="1" x14ac:dyDescent="0.2">
      <c r="A161" s="12">
        <v>120</v>
      </c>
      <c r="B161" s="11" t="s">
        <v>350</v>
      </c>
      <c r="C161" s="1">
        <v>9086</v>
      </c>
      <c r="E161" s="4" t="s">
        <v>349</v>
      </c>
      <c r="F161" s="1">
        <v>10171</v>
      </c>
      <c r="G161" s="9" t="s">
        <v>93</v>
      </c>
      <c r="H161" s="4" t="s">
        <v>148</v>
      </c>
      <c r="I161" s="1">
        <f>SUM(K161:TB161)</f>
        <v>1</v>
      </c>
      <c r="J161" s="12">
        <f>Tabuľka4[[#This Row],[Stĺpec9]]</f>
        <v>1</v>
      </c>
      <c r="K161" s="97">
        <f>Juniori!K48</f>
        <v>0</v>
      </c>
      <c r="L161" s="97">
        <f>Juniori!L48</f>
        <v>0</v>
      </c>
      <c r="M161" s="97">
        <f>Juniori!M48</f>
        <v>0</v>
      </c>
      <c r="N161" s="97">
        <f>Juniori!N48</f>
        <v>0</v>
      </c>
      <c r="O161" s="97">
        <f>Juniori!O48</f>
        <v>0</v>
      </c>
      <c r="P161" s="97">
        <f>Juniori!P48</f>
        <v>0</v>
      </c>
      <c r="Q161" s="97">
        <f>Juniori!Q48</f>
        <v>0</v>
      </c>
      <c r="R161" s="97">
        <f>Juniori!R48</f>
        <v>0</v>
      </c>
      <c r="S161" s="97">
        <f>Juniori!S48</f>
        <v>0</v>
      </c>
      <c r="T161" s="97">
        <f>Juniori!T48</f>
        <v>0</v>
      </c>
      <c r="U161" s="97">
        <f>Juniori!U48</f>
        <v>0</v>
      </c>
      <c r="V161" s="97">
        <f>Juniori!V48</f>
        <v>0</v>
      </c>
      <c r="W161" s="97">
        <f>Juniori!W48</f>
        <v>0</v>
      </c>
      <c r="X161" s="97">
        <f>Juniori!X48</f>
        <v>0</v>
      </c>
      <c r="Y161" s="97">
        <f>Juniori!Y48</f>
        <v>0</v>
      </c>
      <c r="Z161" s="97">
        <f>Juniori!Z48</f>
        <v>0</v>
      </c>
      <c r="AA161" s="97">
        <f>Juniori!AA48</f>
        <v>0</v>
      </c>
      <c r="AB161" s="97">
        <f>Juniori!AB48</f>
        <v>0</v>
      </c>
      <c r="AC161" s="97">
        <f>Juniori!AC48</f>
        <v>0</v>
      </c>
      <c r="AD161" s="97">
        <f>Juniori!AD48</f>
        <v>0</v>
      </c>
      <c r="AE161" s="97">
        <f>Juniori!AE48</f>
        <v>0</v>
      </c>
      <c r="AF161" s="97">
        <f>Juniori!AF48</f>
        <v>0</v>
      </c>
      <c r="AG161" s="97">
        <f>Juniori!AG48</f>
        <v>0</v>
      </c>
      <c r="AH161" s="97">
        <f>Juniori!AH48</f>
        <v>0</v>
      </c>
      <c r="AI161" s="97">
        <f>Juniori!AI48</f>
        <v>0</v>
      </c>
      <c r="AJ161" s="97">
        <f>Juniori!AJ48</f>
        <v>0</v>
      </c>
      <c r="AK161" s="97">
        <f>Juniori!AK48</f>
        <v>0</v>
      </c>
      <c r="AL161" s="97">
        <f>Juniori!AL48</f>
        <v>0</v>
      </c>
      <c r="AM161" s="97">
        <f>Juniori!AM48</f>
        <v>0</v>
      </c>
      <c r="AN161" s="97">
        <f>Juniori!AN48</f>
        <v>0</v>
      </c>
      <c r="AO161" s="97">
        <f>Juniori!AO48</f>
        <v>0</v>
      </c>
      <c r="AP161" s="97">
        <f>Juniori!AP48</f>
        <v>0</v>
      </c>
      <c r="AQ161" s="97">
        <f>Juniori!AQ48</f>
        <v>0</v>
      </c>
      <c r="AR161" s="97">
        <f>Juniori!AR48</f>
        <v>0</v>
      </c>
      <c r="AS161" s="97">
        <f>Juniori!AS48</f>
        <v>0</v>
      </c>
      <c r="AT161" s="97">
        <f>Juniori!AT48</f>
        <v>0</v>
      </c>
      <c r="AU161" s="97">
        <f>Juniori!AU48</f>
        <v>0</v>
      </c>
      <c r="AV161" s="97">
        <f>Juniori!AV48</f>
        <v>0</v>
      </c>
      <c r="AW161" s="97">
        <f>Juniori!AW48</f>
        <v>0</v>
      </c>
      <c r="AX161" s="97">
        <f>Juniori!AX48</f>
        <v>0</v>
      </c>
      <c r="AY161" s="97">
        <f>Juniori!AY48</f>
        <v>0</v>
      </c>
      <c r="AZ161" s="97">
        <f>Juniori!AZ48</f>
        <v>0</v>
      </c>
      <c r="BA161" s="97">
        <f>Juniori!BA48</f>
        <v>0</v>
      </c>
      <c r="BB161" s="97">
        <f>Juniori!BB48</f>
        <v>0</v>
      </c>
      <c r="BC161" s="97">
        <f>Juniori!BC48</f>
        <v>0</v>
      </c>
      <c r="BD161" s="97">
        <f>Juniori!BD48</f>
        <v>0</v>
      </c>
      <c r="BE161" s="97">
        <f>Juniori!BE48</f>
        <v>0</v>
      </c>
      <c r="BF161" s="97">
        <f>Juniori!BF48</f>
        <v>0</v>
      </c>
      <c r="BG161" s="97">
        <f>Juniori!BG48</f>
        <v>0</v>
      </c>
      <c r="BH161" s="97">
        <f>Juniori!BH48</f>
        <v>0</v>
      </c>
      <c r="BI161" s="97">
        <f>Juniori!BI48</f>
        <v>0</v>
      </c>
      <c r="BJ161" s="97">
        <f>Juniori!BJ48</f>
        <v>0</v>
      </c>
      <c r="BK161" s="97">
        <f>Juniori!BK48</f>
        <v>0</v>
      </c>
      <c r="BL161" s="97">
        <f>Juniori!BL48</f>
        <v>0</v>
      </c>
      <c r="BM161" s="97">
        <f>Juniori!BM48</f>
        <v>0</v>
      </c>
      <c r="BN161" s="97">
        <f>Juniori!BN48</f>
        <v>0</v>
      </c>
      <c r="BO161" s="97">
        <f>Juniori!BO48</f>
        <v>0</v>
      </c>
      <c r="BP161" s="97">
        <f>Juniori!BP48</f>
        <v>0</v>
      </c>
      <c r="BQ161" s="97">
        <f>Juniori!BQ48</f>
        <v>0</v>
      </c>
      <c r="BR161" s="97">
        <f>Juniori!BR48</f>
        <v>0</v>
      </c>
      <c r="BS161" s="97">
        <f>Juniori!BS48</f>
        <v>0</v>
      </c>
      <c r="BT161" s="97">
        <f>Juniori!BT48</f>
        <v>0</v>
      </c>
      <c r="BU161" s="97">
        <f>Juniori!BU48</f>
        <v>0</v>
      </c>
      <c r="BV161" s="97">
        <f>Juniori!BV48</f>
        <v>0</v>
      </c>
      <c r="BW161" s="97">
        <f>Juniori!BW48</f>
        <v>0</v>
      </c>
      <c r="BX161" s="97">
        <f>Juniori!BX48</f>
        <v>0</v>
      </c>
      <c r="BY161" s="97">
        <f>Juniori!BY48</f>
        <v>0</v>
      </c>
      <c r="BZ161" s="97">
        <f>Juniori!BZ48</f>
        <v>0</v>
      </c>
      <c r="CA161" s="97">
        <f>Juniori!CA48</f>
        <v>0</v>
      </c>
      <c r="CB161" s="97">
        <f>Juniori!CB48</f>
        <v>0</v>
      </c>
      <c r="CC161" s="97">
        <f>Juniori!CC48</f>
        <v>0</v>
      </c>
      <c r="CD161" s="97">
        <f>Juniori!CD48</f>
        <v>0</v>
      </c>
      <c r="CE161" s="97">
        <f>Juniori!CE48</f>
        <v>0</v>
      </c>
      <c r="CF161" s="97">
        <f>Juniori!CF48</f>
        <v>0</v>
      </c>
      <c r="CG161" s="97">
        <f>Juniori!CG48</f>
        <v>0</v>
      </c>
      <c r="CH161" s="97">
        <f>Juniori!CH48</f>
        <v>0</v>
      </c>
      <c r="CI161" s="97">
        <f>Juniori!CI48</f>
        <v>0</v>
      </c>
      <c r="CJ161" s="97">
        <f>Juniori!CJ48</f>
        <v>0</v>
      </c>
      <c r="CK161" s="97">
        <f>Juniori!CK48</f>
        <v>0</v>
      </c>
      <c r="CL161" s="97">
        <f>Juniori!CL48</f>
        <v>0</v>
      </c>
      <c r="CM161" s="97">
        <f>Juniori!CM48</f>
        <v>0</v>
      </c>
      <c r="CN161" s="97">
        <f>Juniori!CN48</f>
        <v>0</v>
      </c>
      <c r="CO161" s="97">
        <f>Juniori!CO48</f>
        <v>0</v>
      </c>
      <c r="CP161" s="97">
        <f>Juniori!CP48</f>
        <v>0</v>
      </c>
      <c r="CQ161" s="97">
        <f>Juniori!CQ48</f>
        <v>0</v>
      </c>
      <c r="CR161" s="97">
        <f>Juniori!CR48</f>
        <v>0</v>
      </c>
      <c r="CS161" s="97">
        <f>Juniori!CS48</f>
        <v>0</v>
      </c>
      <c r="CT161" s="97">
        <f>Juniori!CT48</f>
        <v>0</v>
      </c>
      <c r="CU161" s="97">
        <f>Juniori!CU48</f>
        <v>0</v>
      </c>
      <c r="CV161" s="97">
        <f>Juniori!CV48</f>
        <v>0</v>
      </c>
      <c r="CW161" s="97">
        <f>Juniori!CW48</f>
        <v>0</v>
      </c>
      <c r="CX161" s="97">
        <f>Juniori!CX48</f>
        <v>0</v>
      </c>
      <c r="CY161" s="97">
        <f>Juniori!CY48</f>
        <v>0</v>
      </c>
      <c r="CZ161" s="97">
        <f>Juniori!CZ48</f>
        <v>0</v>
      </c>
      <c r="DA161" s="97">
        <f>Juniori!DA48</f>
        <v>0</v>
      </c>
      <c r="DB161" s="97">
        <f>Juniori!DB48</f>
        <v>0</v>
      </c>
      <c r="DC161" s="97">
        <f>Juniori!DC48</f>
        <v>0</v>
      </c>
      <c r="DD161" s="97">
        <f>Juniori!DD48</f>
        <v>0</v>
      </c>
      <c r="DE161" s="97">
        <f>Juniori!DE48</f>
        <v>0</v>
      </c>
      <c r="DF161" s="97">
        <f>Juniori!DF48</f>
        <v>0</v>
      </c>
      <c r="DG161" s="97">
        <f>Juniori!DG48</f>
        <v>0</v>
      </c>
      <c r="DH161" s="97">
        <f>Juniori!DH48</f>
        <v>0</v>
      </c>
      <c r="DI161" s="97">
        <f>Juniori!DI48</f>
        <v>0</v>
      </c>
      <c r="DJ161" s="97">
        <f>Juniori!DJ48</f>
        <v>0</v>
      </c>
      <c r="DK161" s="97">
        <f>Juniori!DK48</f>
        <v>0</v>
      </c>
      <c r="DL161" s="97">
        <f>Juniori!DL48</f>
        <v>0</v>
      </c>
      <c r="DM161" s="97">
        <f>Juniori!DM48</f>
        <v>0</v>
      </c>
      <c r="DN161" s="97">
        <f>Juniori!DN48</f>
        <v>0</v>
      </c>
      <c r="DO161" s="97">
        <f>Juniori!DO48</f>
        <v>0</v>
      </c>
      <c r="DP161" s="97">
        <f>Juniori!DP48</f>
        <v>0</v>
      </c>
      <c r="DQ161" s="97">
        <f>Juniori!DQ48</f>
        <v>0</v>
      </c>
      <c r="DR161" s="97">
        <f>Juniori!DR48</f>
        <v>0</v>
      </c>
      <c r="DS161" s="97">
        <f>Juniori!DS48</f>
        <v>0</v>
      </c>
      <c r="DT161" s="97">
        <f>Juniori!DT48</f>
        <v>0</v>
      </c>
      <c r="DU161" s="97">
        <f>Juniori!DU48</f>
        <v>0</v>
      </c>
      <c r="DV161" s="97">
        <f>Juniori!DV48</f>
        <v>0</v>
      </c>
      <c r="DW161" s="97">
        <f>Juniori!DW48</f>
        <v>0</v>
      </c>
      <c r="DX161" s="97">
        <f>Juniori!DX48</f>
        <v>0</v>
      </c>
      <c r="DY161" s="97">
        <f>Juniori!DY48</f>
        <v>0</v>
      </c>
      <c r="DZ161" s="97">
        <f>Juniori!DZ48</f>
        <v>0</v>
      </c>
      <c r="EA161" s="97">
        <f>Juniori!EA48</f>
        <v>0</v>
      </c>
      <c r="EB161" s="97">
        <f>Juniori!EB48</f>
        <v>0</v>
      </c>
      <c r="EC161" s="97">
        <f>Juniori!EC48</f>
        <v>0</v>
      </c>
      <c r="ED161" s="97">
        <f>Juniori!ED48</f>
        <v>0</v>
      </c>
      <c r="EE161" s="97">
        <f>Juniori!EE48</f>
        <v>0</v>
      </c>
      <c r="EF161" s="97">
        <f>Juniori!EF48</f>
        <v>0</v>
      </c>
      <c r="EG161" s="97">
        <f>Juniori!EG48</f>
        <v>0</v>
      </c>
      <c r="EH161" s="97">
        <f>Juniori!EH48</f>
        <v>0</v>
      </c>
      <c r="EI161" s="97">
        <f>Juniori!EI48</f>
        <v>0</v>
      </c>
      <c r="EJ161" s="97">
        <f>Juniori!EJ48</f>
        <v>0</v>
      </c>
      <c r="EK161" s="97">
        <f>Juniori!EK48</f>
        <v>0</v>
      </c>
      <c r="EL161" s="97">
        <f>Juniori!EL48</f>
        <v>0</v>
      </c>
      <c r="EM161" s="97">
        <f>Juniori!EM48</f>
        <v>0</v>
      </c>
      <c r="EN161" s="97">
        <f>Juniori!EN48</f>
        <v>0</v>
      </c>
      <c r="EO161" s="97">
        <f>Juniori!EO48</f>
        <v>0</v>
      </c>
      <c r="EP161" s="97">
        <f>Juniori!EP48</f>
        <v>0</v>
      </c>
      <c r="EQ161" s="97">
        <f>Juniori!EQ48</f>
        <v>0</v>
      </c>
      <c r="ER161" s="97">
        <f>Juniori!ER48</f>
        <v>0</v>
      </c>
      <c r="ES161" s="97">
        <f>Juniori!ES48</f>
        <v>0</v>
      </c>
      <c r="ET161" s="97">
        <f>Juniori!ET48</f>
        <v>0</v>
      </c>
      <c r="EU161" s="97">
        <f>Juniori!EU48</f>
        <v>0</v>
      </c>
      <c r="EV161" s="97">
        <f>Juniori!EV48</f>
        <v>0</v>
      </c>
      <c r="EW161" s="97">
        <f>Juniori!EW48</f>
        <v>0</v>
      </c>
      <c r="EX161" s="97">
        <f>Juniori!EX48</f>
        <v>0</v>
      </c>
      <c r="EY161" s="97">
        <f>Juniori!EY48</f>
        <v>0</v>
      </c>
      <c r="EZ161" s="97">
        <f>Juniori!EZ48</f>
        <v>0</v>
      </c>
      <c r="FA161" s="97">
        <f>Juniori!FA48</f>
        <v>0</v>
      </c>
      <c r="FB161" s="97">
        <f>Juniori!FB48</f>
        <v>0</v>
      </c>
      <c r="FC161" s="97">
        <f>Juniori!FC48</f>
        <v>0</v>
      </c>
      <c r="FD161" s="97">
        <f>Juniori!FD48</f>
        <v>0</v>
      </c>
      <c r="FE161" s="97">
        <f>Juniori!FE48</f>
        <v>0</v>
      </c>
      <c r="FF161" s="97">
        <f>Juniori!FF48</f>
        <v>0</v>
      </c>
      <c r="FG161" s="97">
        <f>Juniori!FG48</f>
        <v>0</v>
      </c>
      <c r="FH161" s="97">
        <f>Juniori!FH48</f>
        <v>0</v>
      </c>
      <c r="FI161" s="97">
        <f>Juniori!FI48</f>
        <v>0</v>
      </c>
      <c r="FJ161" s="97">
        <f>Juniori!FJ48</f>
        <v>0</v>
      </c>
      <c r="FK161" s="97">
        <f>Juniori!FK48</f>
        <v>0</v>
      </c>
      <c r="FL161" s="97">
        <f>Juniori!FL48</f>
        <v>0</v>
      </c>
      <c r="FM161" s="97">
        <f>Juniori!FM48</f>
        <v>0</v>
      </c>
      <c r="FN161" s="97">
        <f>Juniori!FN48</f>
        <v>0</v>
      </c>
      <c r="FO161" s="97">
        <f>Juniori!FO48</f>
        <v>0</v>
      </c>
      <c r="FP161" s="97">
        <f>Juniori!FP48</f>
        <v>0</v>
      </c>
      <c r="FQ161" s="97">
        <f>Juniori!FQ48</f>
        <v>0</v>
      </c>
      <c r="FR161" s="97">
        <f>Juniori!FR48</f>
        <v>0</v>
      </c>
      <c r="FS161" s="97">
        <f>Juniori!FS48</f>
        <v>0</v>
      </c>
      <c r="FT161" s="97">
        <f>Juniori!FT48</f>
        <v>0</v>
      </c>
      <c r="FU161" s="97">
        <f>Juniori!FU48</f>
        <v>0</v>
      </c>
      <c r="FV161" s="97">
        <f>Juniori!FV48</f>
        <v>0</v>
      </c>
      <c r="FW161" s="97">
        <f>Juniori!FW48</f>
        <v>0</v>
      </c>
      <c r="FX161" s="97">
        <f>Juniori!FX48</f>
        <v>0</v>
      </c>
      <c r="FY161" s="97">
        <f>Juniori!FY48</f>
        <v>0</v>
      </c>
      <c r="FZ161" s="97">
        <f>Juniori!FZ48</f>
        <v>0</v>
      </c>
      <c r="GA161" s="97">
        <f>Juniori!GA48</f>
        <v>0</v>
      </c>
      <c r="GB161" s="97">
        <f>Juniori!GB48</f>
        <v>0</v>
      </c>
      <c r="GC161" s="97">
        <f>Juniori!GC48</f>
        <v>0</v>
      </c>
      <c r="GD161" s="97">
        <f>Juniori!GD48</f>
        <v>0</v>
      </c>
      <c r="GE161" s="97">
        <f>Juniori!GE48</f>
        <v>0</v>
      </c>
      <c r="GF161" s="97">
        <f>Juniori!GF48</f>
        <v>0</v>
      </c>
      <c r="GG161" s="97">
        <f>Juniori!GG48</f>
        <v>0</v>
      </c>
      <c r="GH161" s="97">
        <f>Juniori!GH48</f>
        <v>0</v>
      </c>
      <c r="GI161" s="97">
        <f>Juniori!GI48</f>
        <v>0</v>
      </c>
      <c r="GJ161" s="97">
        <f>Juniori!GJ48</f>
        <v>0</v>
      </c>
      <c r="GK161" s="97">
        <f>Juniori!GK48</f>
        <v>0</v>
      </c>
      <c r="GL161" s="97">
        <f>Juniori!GL48</f>
        <v>0</v>
      </c>
      <c r="GM161" s="97">
        <f>Juniori!GM48</f>
        <v>0</v>
      </c>
      <c r="GN161" s="97">
        <f>Juniori!GN48</f>
        <v>0</v>
      </c>
      <c r="GO161" s="97">
        <f>Juniori!GO48</f>
        <v>0</v>
      </c>
      <c r="GP161" s="97">
        <f>Juniori!GP48</f>
        <v>0</v>
      </c>
      <c r="GQ161" s="97">
        <f>Juniori!GQ48</f>
        <v>0</v>
      </c>
      <c r="GR161" s="97">
        <f>Juniori!GR48</f>
        <v>0</v>
      </c>
      <c r="GS161" s="97">
        <f>Juniori!GS48</f>
        <v>0</v>
      </c>
      <c r="GT161" s="97">
        <f>Juniori!GT48</f>
        <v>0</v>
      </c>
      <c r="GU161" s="97">
        <f>Juniori!GU48</f>
        <v>0</v>
      </c>
      <c r="GV161" s="97">
        <f>Juniori!GV48</f>
        <v>0</v>
      </c>
      <c r="GW161" s="97">
        <f>Juniori!GW48</f>
        <v>0</v>
      </c>
      <c r="GX161" s="97">
        <f>Juniori!GX48</f>
        <v>0</v>
      </c>
      <c r="GY161" s="97">
        <f>Juniori!GY48</f>
        <v>0</v>
      </c>
      <c r="GZ161" s="97">
        <f>Juniori!GZ48</f>
        <v>0</v>
      </c>
      <c r="HA161" s="97">
        <f>Juniori!HA48</f>
        <v>0</v>
      </c>
      <c r="HB161" s="97">
        <f>Juniori!HB48</f>
        <v>0</v>
      </c>
      <c r="HC161" s="97">
        <f>Juniori!HC48</f>
        <v>0</v>
      </c>
      <c r="HD161" s="97">
        <f>Juniori!HD48</f>
        <v>0</v>
      </c>
      <c r="HE161" s="97">
        <f>Juniori!HE48</f>
        <v>0</v>
      </c>
      <c r="HF161" s="97">
        <f>Juniori!HF48</f>
        <v>0</v>
      </c>
      <c r="HG161" s="97">
        <f>Juniori!HG48</f>
        <v>0</v>
      </c>
      <c r="HH161" s="97">
        <f>Juniori!HH48</f>
        <v>0</v>
      </c>
      <c r="HI161" s="97">
        <f>Juniori!HI48</f>
        <v>0</v>
      </c>
      <c r="HJ161" s="97">
        <f>Juniori!HJ48</f>
        <v>0</v>
      </c>
      <c r="HK161" s="97">
        <f>Juniori!HK48</f>
        <v>0</v>
      </c>
      <c r="HL161" s="97">
        <f>Juniori!HL48</f>
        <v>0</v>
      </c>
      <c r="HM161" s="97">
        <f>Juniori!HM48</f>
        <v>0</v>
      </c>
      <c r="HN161" s="97">
        <f>Juniori!HN48</f>
        <v>0</v>
      </c>
      <c r="HO161" s="97">
        <f>Juniori!HO48</f>
        <v>0</v>
      </c>
      <c r="HP161" s="97">
        <f>Juniori!HP48</f>
        <v>0</v>
      </c>
      <c r="HQ161" s="97">
        <f>Juniori!HQ48</f>
        <v>0</v>
      </c>
      <c r="HR161" s="97">
        <f>Juniori!HR48</f>
        <v>0</v>
      </c>
      <c r="HS161" s="97">
        <f>Juniori!HS48</f>
        <v>0</v>
      </c>
      <c r="HT161" s="97">
        <f>Juniori!HT48</f>
        <v>0</v>
      </c>
      <c r="HU161" s="97">
        <f>Juniori!HU48</f>
        <v>0</v>
      </c>
      <c r="HV161" s="97">
        <f>Juniori!HV48</f>
        <v>0</v>
      </c>
      <c r="HW161" s="97">
        <f>Juniori!HW48</f>
        <v>0</v>
      </c>
      <c r="HX161" s="97">
        <f>Juniori!HX48</f>
        <v>0</v>
      </c>
      <c r="HY161" s="97">
        <f>Juniori!HY48</f>
        <v>0</v>
      </c>
      <c r="HZ161" s="97">
        <f>Juniori!HZ48</f>
        <v>0</v>
      </c>
      <c r="IA161" s="97">
        <f>Juniori!IA48</f>
        <v>0</v>
      </c>
      <c r="IB161" s="97">
        <f>Juniori!IB48</f>
        <v>0</v>
      </c>
      <c r="IC161" s="97">
        <f>Juniori!IC48</f>
        <v>0</v>
      </c>
      <c r="ID161" s="97">
        <f>Juniori!ID48</f>
        <v>0</v>
      </c>
      <c r="IE161" s="97">
        <f>Juniori!IE48</f>
        <v>0</v>
      </c>
      <c r="IF161" s="97">
        <f>Juniori!IF48</f>
        <v>0</v>
      </c>
      <c r="IG161" s="97">
        <f>Juniori!IG48</f>
        <v>0</v>
      </c>
      <c r="IH161" s="97">
        <f>Juniori!IH48</f>
        <v>0</v>
      </c>
      <c r="II161" s="97">
        <f>Juniori!II48</f>
        <v>0</v>
      </c>
      <c r="IJ161" s="97">
        <f>Juniori!IJ48</f>
        <v>0</v>
      </c>
      <c r="IK161" s="97">
        <f>Juniori!IK48</f>
        <v>0</v>
      </c>
      <c r="IL161" s="97">
        <f>Juniori!IL48</f>
        <v>0</v>
      </c>
      <c r="IM161" s="97">
        <f>Juniori!IM48</f>
        <v>0</v>
      </c>
      <c r="IN161" s="97">
        <f>Juniori!IN48</f>
        <v>0</v>
      </c>
      <c r="IO161" s="97">
        <f>Juniori!IO48</f>
        <v>0</v>
      </c>
      <c r="IP161" s="97">
        <f>Juniori!IP48</f>
        <v>0</v>
      </c>
      <c r="IQ161" s="97">
        <f>Juniori!IQ48</f>
        <v>0</v>
      </c>
      <c r="IR161" s="97">
        <f>Juniori!IR48</f>
        <v>0</v>
      </c>
      <c r="IS161" s="97">
        <f>Juniori!IS48</f>
        <v>0</v>
      </c>
      <c r="IT161" s="97">
        <f>Juniori!IT48</f>
        <v>0</v>
      </c>
      <c r="IU161" s="97">
        <f>Juniori!IU48</f>
        <v>0</v>
      </c>
      <c r="IV161" s="97">
        <f>Juniori!IV48</f>
        <v>0</v>
      </c>
      <c r="IW161" s="97">
        <f>Juniori!IW48</f>
        <v>0</v>
      </c>
      <c r="IX161" s="97">
        <f>Juniori!IX48</f>
        <v>0</v>
      </c>
      <c r="IY161" s="97">
        <f>Juniori!IY48</f>
        <v>0</v>
      </c>
      <c r="IZ161" s="97">
        <f>Juniori!IZ48</f>
        <v>0</v>
      </c>
      <c r="JA161" s="97">
        <f>Juniori!JA48</f>
        <v>0</v>
      </c>
      <c r="JB161" s="97">
        <f>Juniori!JB48</f>
        <v>0</v>
      </c>
      <c r="JC161" s="97">
        <f>Juniori!JC48</f>
        <v>0</v>
      </c>
      <c r="JD161" s="97">
        <f>Juniori!JD48</f>
        <v>0</v>
      </c>
      <c r="JE161" s="97">
        <f>Juniori!JE48</f>
        <v>0</v>
      </c>
      <c r="JF161" s="97">
        <f>Juniori!JF48</f>
        <v>0</v>
      </c>
      <c r="JG161" s="97">
        <f>Juniori!JG48</f>
        <v>0</v>
      </c>
      <c r="JH161" s="97">
        <f>Juniori!JH48</f>
        <v>0</v>
      </c>
      <c r="JI161" s="97">
        <f>Juniori!JI48</f>
        <v>0</v>
      </c>
      <c r="JJ161" s="97">
        <f>Juniori!JJ48</f>
        <v>0</v>
      </c>
      <c r="JK161" s="97">
        <f>Juniori!JK48</f>
        <v>0</v>
      </c>
      <c r="JL161" s="97">
        <f>Juniori!JL48</f>
        <v>0</v>
      </c>
      <c r="JM161" s="97">
        <f>Juniori!JM48</f>
        <v>0</v>
      </c>
      <c r="JN161" s="97">
        <f>Juniori!JN48</f>
        <v>0</v>
      </c>
      <c r="JO161" s="97">
        <f>Juniori!JO48</f>
        <v>0</v>
      </c>
      <c r="JP161" s="97">
        <f>Juniori!JP48</f>
        <v>0</v>
      </c>
      <c r="JQ161" s="97">
        <f>Juniori!JQ48</f>
        <v>0</v>
      </c>
      <c r="JR161" s="97">
        <f>Juniori!JR48</f>
        <v>0</v>
      </c>
      <c r="JS161" s="97">
        <f>Juniori!JS48</f>
        <v>0</v>
      </c>
      <c r="JT161" s="97">
        <f>Juniori!JT48</f>
        <v>0</v>
      </c>
      <c r="JU161" s="97">
        <f>Juniori!JU48</f>
        <v>0</v>
      </c>
      <c r="JV161" s="97">
        <f>Juniori!JV48</f>
        <v>0</v>
      </c>
      <c r="JW161" s="97">
        <f>Juniori!JW48</f>
        <v>0</v>
      </c>
      <c r="JX161" s="97">
        <f>Juniori!JX48</f>
        <v>0</v>
      </c>
      <c r="JY161" s="97">
        <f>Juniori!JY48</f>
        <v>0</v>
      </c>
      <c r="JZ161" s="97">
        <f>Juniori!JZ48</f>
        <v>0</v>
      </c>
      <c r="KA161" s="97">
        <f>Juniori!KA48</f>
        <v>0</v>
      </c>
      <c r="KB161" s="97">
        <f>Juniori!KB48</f>
        <v>0</v>
      </c>
      <c r="KC161" s="97">
        <f>Juniori!KC48</f>
        <v>0</v>
      </c>
      <c r="KD161" s="97">
        <f>Juniori!KD48</f>
        <v>0</v>
      </c>
      <c r="KE161" s="97">
        <f>Juniori!KE48</f>
        <v>0</v>
      </c>
      <c r="KF161" s="97">
        <f>Juniori!KF48</f>
        <v>0</v>
      </c>
      <c r="KG161" s="97">
        <f>Juniori!KG48</f>
        <v>0</v>
      </c>
      <c r="KH161" s="97">
        <f>Juniori!KH48</f>
        <v>0</v>
      </c>
      <c r="KI161" s="97">
        <f>Juniori!KI48</f>
        <v>0</v>
      </c>
      <c r="KJ161" s="97">
        <f>Juniori!KJ48</f>
        <v>0</v>
      </c>
      <c r="KK161" s="97">
        <f>Juniori!KK48</f>
        <v>0</v>
      </c>
      <c r="KL161" s="97">
        <f>Juniori!KL48</f>
        <v>0</v>
      </c>
      <c r="KM161" s="97">
        <f>Juniori!KM48</f>
        <v>0</v>
      </c>
      <c r="KN161" s="97">
        <f>Juniori!KN48</f>
        <v>0</v>
      </c>
      <c r="KO161" s="97">
        <f>Juniori!KO48</f>
        <v>0</v>
      </c>
      <c r="KP161" s="97">
        <f>Juniori!KP48</f>
        <v>0</v>
      </c>
      <c r="KQ161" s="97">
        <f>Juniori!KQ48</f>
        <v>0</v>
      </c>
      <c r="KR161" s="97">
        <f>Juniori!KR48</f>
        <v>0</v>
      </c>
      <c r="KS161" s="97">
        <f>Juniori!KS48</f>
        <v>0</v>
      </c>
      <c r="KT161" s="97">
        <f>Juniori!KT48</f>
        <v>0</v>
      </c>
      <c r="KU161" s="97">
        <f>Juniori!KU48</f>
        <v>0</v>
      </c>
      <c r="KV161" s="97">
        <f>Juniori!KV48</f>
        <v>0</v>
      </c>
      <c r="KW161" s="97">
        <f>Juniori!KW48</f>
        <v>0</v>
      </c>
      <c r="KX161" s="97">
        <f>Juniori!KX48</f>
        <v>0</v>
      </c>
      <c r="KY161" s="97">
        <f>Juniori!KY48</f>
        <v>0</v>
      </c>
      <c r="KZ161" s="97">
        <f>Juniori!KZ48</f>
        <v>0</v>
      </c>
      <c r="LA161" s="97">
        <f>Juniori!LA48</f>
        <v>0</v>
      </c>
      <c r="LB161" s="97">
        <f>Juniori!LB48</f>
        <v>0</v>
      </c>
      <c r="LC161" s="97">
        <f>Juniori!LC48</f>
        <v>1</v>
      </c>
      <c r="LD161" s="97" t="str">
        <f>Juniori!LD48</f>
        <v>o</v>
      </c>
      <c r="LE161" s="97">
        <f>Juniori!LE48</f>
        <v>0</v>
      </c>
      <c r="LF161" s="97">
        <f>Juniori!LF48</f>
        <v>0</v>
      </c>
      <c r="LG161" s="97">
        <f>Juniori!LG48</f>
        <v>0</v>
      </c>
      <c r="LH161" s="97">
        <f>Juniori!LH48</f>
        <v>0</v>
      </c>
      <c r="LI161" s="97">
        <f>Juniori!LI48</f>
        <v>0</v>
      </c>
      <c r="LJ161" s="97">
        <f>Juniori!LJ48</f>
        <v>0</v>
      </c>
      <c r="LK161" s="97">
        <f>Juniori!LK48</f>
        <v>0</v>
      </c>
      <c r="LL161" s="97">
        <f>Juniori!LL48</f>
        <v>0</v>
      </c>
      <c r="LM161" s="97">
        <f>Juniori!LM48</f>
        <v>0</v>
      </c>
      <c r="LN161" s="97">
        <f>Juniori!LN48</f>
        <v>0</v>
      </c>
      <c r="LO161" s="97">
        <f>Juniori!LO48</f>
        <v>0</v>
      </c>
      <c r="LP161" s="97">
        <f>Juniori!LP48</f>
        <v>0</v>
      </c>
      <c r="LQ161" s="97">
        <f>Juniori!LQ48</f>
        <v>0</v>
      </c>
      <c r="LR161" s="97">
        <f>Juniori!LR48</f>
        <v>0</v>
      </c>
      <c r="LS161" s="97">
        <f>Juniori!LS48</f>
        <v>0</v>
      </c>
      <c r="LT161" s="97">
        <f>Juniori!LT48</f>
        <v>0</v>
      </c>
      <c r="LU161" s="97">
        <f>Juniori!LU48</f>
        <v>0</v>
      </c>
      <c r="LV161" s="97">
        <f>Juniori!LV48</f>
        <v>0</v>
      </c>
      <c r="LW161" s="97">
        <f>Juniori!LW48</f>
        <v>0</v>
      </c>
      <c r="LX161" s="97">
        <f>Juniori!LX48</f>
        <v>0</v>
      </c>
      <c r="LY161" s="97">
        <f>Juniori!LY48</f>
        <v>0</v>
      </c>
      <c r="LZ161" s="97">
        <f>Juniori!LZ48</f>
        <v>0</v>
      </c>
      <c r="MA161" s="97">
        <f>Juniori!MA48</f>
        <v>0</v>
      </c>
      <c r="MB161" s="97">
        <f>Juniori!MB48</f>
        <v>0</v>
      </c>
      <c r="MC161" s="97">
        <f>Juniori!MC48</f>
        <v>0</v>
      </c>
      <c r="MD161" s="97">
        <f>Juniori!MD48</f>
        <v>0</v>
      </c>
      <c r="ME161" s="97">
        <f>Juniori!ME48</f>
        <v>0</v>
      </c>
      <c r="MF161" s="97">
        <f>Juniori!MF48</f>
        <v>0</v>
      </c>
      <c r="MG161" s="97">
        <f>Juniori!MG48</f>
        <v>0</v>
      </c>
      <c r="MH161" s="97">
        <f>Juniori!MH48</f>
        <v>0</v>
      </c>
      <c r="MI161" s="97">
        <f>Juniori!MI48</f>
        <v>0</v>
      </c>
      <c r="MJ161" s="97">
        <f>Juniori!MJ48</f>
        <v>0</v>
      </c>
      <c r="MK161" s="97">
        <f>Juniori!MK48</f>
        <v>0</v>
      </c>
      <c r="ML161" s="97">
        <f>Juniori!ML48</f>
        <v>0</v>
      </c>
      <c r="MM161" s="97">
        <f>Juniori!MM48</f>
        <v>0</v>
      </c>
      <c r="MN161" s="97">
        <f>Juniori!MN48</f>
        <v>0</v>
      </c>
      <c r="MO161" s="97">
        <f>Juniori!MO48</f>
        <v>0</v>
      </c>
      <c r="MP161" s="97">
        <f>Juniori!MP48</f>
        <v>0</v>
      </c>
      <c r="MQ161" s="97">
        <f>Juniori!MQ48</f>
        <v>0</v>
      </c>
      <c r="MR161" s="97">
        <f>Juniori!MR48</f>
        <v>0</v>
      </c>
      <c r="MS161" s="97">
        <f>Juniori!MS48</f>
        <v>0</v>
      </c>
      <c r="MT161" s="97">
        <f>Juniori!MT48</f>
        <v>0</v>
      </c>
      <c r="MU161" s="97">
        <f>Juniori!MU48</f>
        <v>0</v>
      </c>
      <c r="MV161" s="97">
        <f>Juniori!MV48</f>
        <v>0</v>
      </c>
      <c r="MW161" s="97">
        <f>Juniori!MW48</f>
        <v>0</v>
      </c>
      <c r="MX161" s="97">
        <f>Juniori!MX48</f>
        <v>0</v>
      </c>
      <c r="MY161" s="97">
        <f>Juniori!MY48</f>
        <v>0</v>
      </c>
      <c r="MZ161" s="97">
        <f>Juniori!MZ48</f>
        <v>0</v>
      </c>
      <c r="NA161" s="97">
        <f>Juniori!NA48</f>
        <v>0</v>
      </c>
      <c r="NB161" s="97">
        <f>Juniori!NB48</f>
        <v>0</v>
      </c>
      <c r="NC161" s="97">
        <f>Juniori!NC48</f>
        <v>0</v>
      </c>
      <c r="ND161" s="97">
        <f>Juniori!ND48</f>
        <v>0</v>
      </c>
      <c r="NE161" s="97">
        <f>Juniori!NE48</f>
        <v>0</v>
      </c>
      <c r="NF161" s="97">
        <f>Juniori!NF48</f>
        <v>0</v>
      </c>
      <c r="NG161" s="97">
        <f>Juniori!NG48</f>
        <v>0</v>
      </c>
      <c r="NH161" s="97">
        <f>Juniori!NH48</f>
        <v>0</v>
      </c>
      <c r="NI161" s="97">
        <f>Juniori!NI48</f>
        <v>0</v>
      </c>
      <c r="NJ161" s="97">
        <f>Juniori!NJ48</f>
        <v>0</v>
      </c>
      <c r="NK161" s="97">
        <f>Juniori!NK48</f>
        <v>0</v>
      </c>
      <c r="NL161" s="97">
        <f>Juniori!NL48</f>
        <v>0</v>
      </c>
      <c r="NM161" s="97">
        <f>Juniori!NM48</f>
        <v>0</v>
      </c>
      <c r="NN161" s="97">
        <f>Juniori!NN48</f>
        <v>0</v>
      </c>
      <c r="NO161" s="97">
        <f>Juniori!NO48</f>
        <v>0</v>
      </c>
      <c r="NP161" s="97">
        <f>Juniori!NP48</f>
        <v>0</v>
      </c>
      <c r="NQ161" s="97">
        <f>Juniori!NQ48</f>
        <v>0</v>
      </c>
      <c r="NR161" s="97">
        <f>Juniori!NR48</f>
        <v>0</v>
      </c>
      <c r="NS161" s="97">
        <f>Juniori!NS48</f>
        <v>0</v>
      </c>
      <c r="NT161" s="97">
        <f>Juniori!NT48</f>
        <v>0</v>
      </c>
      <c r="NU161" s="97">
        <f>Juniori!NU48</f>
        <v>0</v>
      </c>
      <c r="NV161" s="97">
        <f>Juniori!NV48</f>
        <v>0</v>
      </c>
      <c r="NW161" s="97">
        <f>Juniori!NW48</f>
        <v>0</v>
      </c>
      <c r="NX161" s="97">
        <f>Juniori!NX48</f>
        <v>0</v>
      </c>
      <c r="NY161" s="97">
        <f>Juniori!NY48</f>
        <v>0</v>
      </c>
      <c r="NZ161" s="97">
        <f>Juniori!NZ48</f>
        <v>0</v>
      </c>
      <c r="OA161" s="97">
        <f>Juniori!OA48</f>
        <v>0</v>
      </c>
      <c r="OB161" s="97">
        <f>Juniori!OB48</f>
        <v>0</v>
      </c>
      <c r="OC161" s="97">
        <f>Juniori!OC48</f>
        <v>0</v>
      </c>
      <c r="OD161" s="97">
        <f>Juniori!OD48</f>
        <v>0</v>
      </c>
      <c r="OE161" s="97">
        <f>Juniori!OE48</f>
        <v>0</v>
      </c>
      <c r="OF161" s="97">
        <f>Juniori!OF48</f>
        <v>0</v>
      </c>
      <c r="OG161" s="97">
        <f>Juniori!OG48</f>
        <v>0</v>
      </c>
      <c r="OH161" s="97">
        <f>Juniori!OH48</f>
        <v>0</v>
      </c>
      <c r="OI161" s="97">
        <f>Juniori!OI48</f>
        <v>0</v>
      </c>
      <c r="OJ161" s="97">
        <f>Juniori!OJ48</f>
        <v>0</v>
      </c>
      <c r="OK161" s="97">
        <f>Juniori!OK48</f>
        <v>0</v>
      </c>
      <c r="OL161" s="97">
        <f>Juniori!OL48</f>
        <v>0</v>
      </c>
      <c r="OM161" s="97">
        <f>Juniori!OM48</f>
        <v>0</v>
      </c>
      <c r="ON161" s="97">
        <f>Juniori!ON48</f>
        <v>0</v>
      </c>
      <c r="OO161" s="97">
        <f>Juniori!OO48</f>
        <v>0</v>
      </c>
      <c r="OP161" s="97">
        <f>Juniori!OP48</f>
        <v>0</v>
      </c>
      <c r="OQ161" s="97">
        <f>Juniori!OQ48</f>
        <v>0</v>
      </c>
      <c r="OR161" s="97">
        <f>Juniori!OR48</f>
        <v>0</v>
      </c>
      <c r="OS161" s="97">
        <f>Juniori!OS48</f>
        <v>0</v>
      </c>
      <c r="OT161" s="97">
        <f>Juniori!OT48</f>
        <v>0</v>
      </c>
      <c r="OU161" s="97">
        <f>Juniori!OU48</f>
        <v>0</v>
      </c>
      <c r="OV161" s="97">
        <f>Juniori!OV48</f>
        <v>0</v>
      </c>
      <c r="OW161" s="97">
        <f>Juniori!OW48</f>
        <v>0</v>
      </c>
      <c r="OX161" s="97">
        <f>Juniori!OX48</f>
        <v>0</v>
      </c>
      <c r="OY161" s="97">
        <f>Juniori!OY48</f>
        <v>0</v>
      </c>
      <c r="OZ161" s="97">
        <f>Juniori!OZ48</f>
        <v>0</v>
      </c>
      <c r="PA161" s="97">
        <f>Juniori!PA48</f>
        <v>0</v>
      </c>
      <c r="PB161" s="97">
        <f>Juniori!PB48</f>
        <v>0</v>
      </c>
      <c r="PC161" s="97">
        <f>Juniori!PC48</f>
        <v>0</v>
      </c>
      <c r="PD161" s="97">
        <f>Juniori!PD48</f>
        <v>0</v>
      </c>
      <c r="PE161" s="97">
        <f>Juniori!PE48</f>
        <v>0</v>
      </c>
      <c r="PF161" s="97">
        <f>Juniori!PF48</f>
        <v>0</v>
      </c>
      <c r="PG161" s="97">
        <f>Juniori!PG48</f>
        <v>0</v>
      </c>
      <c r="PH161" s="97">
        <f>Juniori!PH48</f>
        <v>0</v>
      </c>
      <c r="PI161" s="97">
        <f>Juniori!PI48</f>
        <v>0</v>
      </c>
      <c r="PJ161" s="97">
        <f>Juniori!PJ48</f>
        <v>0</v>
      </c>
      <c r="PK161" s="97">
        <f>Juniori!PK48</f>
        <v>0</v>
      </c>
      <c r="PL161" s="97">
        <f>Juniori!PL48</f>
        <v>0</v>
      </c>
      <c r="PM161" s="97">
        <f>Juniori!PM48</f>
        <v>0</v>
      </c>
      <c r="PN161" s="97">
        <f>Juniori!PN48</f>
        <v>0</v>
      </c>
      <c r="PO161" s="97">
        <f>Juniori!PO48</f>
        <v>0</v>
      </c>
      <c r="PP161" s="97">
        <f>Juniori!PP48</f>
        <v>0</v>
      </c>
      <c r="PQ161" s="97">
        <f>Juniori!PQ48</f>
        <v>0</v>
      </c>
      <c r="PR161" s="97">
        <f>Juniori!PR48</f>
        <v>0</v>
      </c>
      <c r="PS161" s="97">
        <f>Juniori!PS48</f>
        <v>0</v>
      </c>
      <c r="PT161" s="97">
        <f>Juniori!PT48</f>
        <v>0</v>
      </c>
      <c r="PU161" s="97">
        <f>Juniori!PU48</f>
        <v>0</v>
      </c>
      <c r="PV161" s="97">
        <f>Juniori!PV48</f>
        <v>0</v>
      </c>
      <c r="PW161" s="97">
        <f>Juniori!PW48</f>
        <v>0</v>
      </c>
      <c r="PX161" s="97">
        <f>Juniori!PX48</f>
        <v>0</v>
      </c>
      <c r="PY161" s="97">
        <f>Juniori!PY48</f>
        <v>0</v>
      </c>
      <c r="PZ161" s="97">
        <f>Juniori!PZ48</f>
        <v>0</v>
      </c>
      <c r="QA161" s="97">
        <f>Juniori!QA48</f>
        <v>0</v>
      </c>
      <c r="QB161" s="97">
        <f>Juniori!QB48</f>
        <v>0</v>
      </c>
      <c r="QC161" s="97">
        <f>Juniori!QC48</f>
        <v>0</v>
      </c>
      <c r="QD161" s="97">
        <f>Juniori!QD48</f>
        <v>0</v>
      </c>
      <c r="QE161" s="97">
        <f>Juniori!QE48</f>
        <v>0</v>
      </c>
      <c r="QF161" s="97">
        <f>Juniori!QF48</f>
        <v>0</v>
      </c>
      <c r="QG161" s="97">
        <f>Juniori!QG48</f>
        <v>0</v>
      </c>
      <c r="QH161" s="97">
        <f>Juniori!QH48</f>
        <v>0</v>
      </c>
      <c r="QI161" s="97">
        <f>Juniori!QI48</f>
        <v>0</v>
      </c>
      <c r="QJ161" s="97">
        <f>Juniori!QJ48</f>
        <v>0</v>
      </c>
      <c r="QK161" s="97">
        <f>Juniori!QK48</f>
        <v>0</v>
      </c>
      <c r="QL161" s="97">
        <f>Juniori!QL48</f>
        <v>0</v>
      </c>
      <c r="QM161" s="97">
        <f>Juniori!QM48</f>
        <v>0</v>
      </c>
      <c r="QN161" s="97">
        <f>Juniori!QN48</f>
        <v>0</v>
      </c>
      <c r="QO161" s="97">
        <f>Juniori!QO48</f>
        <v>0</v>
      </c>
      <c r="QP161" s="97">
        <f>Juniori!QP48</f>
        <v>0</v>
      </c>
      <c r="QQ161" s="97">
        <f>Juniori!QQ48</f>
        <v>0</v>
      </c>
      <c r="QR161" s="97">
        <f>Juniori!QR48</f>
        <v>0</v>
      </c>
      <c r="QS161" s="97">
        <f>Juniori!QS48</f>
        <v>0</v>
      </c>
      <c r="QT161" s="97">
        <f>Juniori!QT48</f>
        <v>0</v>
      </c>
      <c r="QU161" s="97">
        <f>Juniori!QU48</f>
        <v>0</v>
      </c>
      <c r="QV161" s="97">
        <f>Juniori!QV48</f>
        <v>0</v>
      </c>
      <c r="QW161" s="97">
        <f>Juniori!QW48</f>
        <v>0</v>
      </c>
      <c r="QX161" s="97">
        <f>Juniori!QX48</f>
        <v>0</v>
      </c>
      <c r="QY161" s="97">
        <f>Juniori!QY48</f>
        <v>0</v>
      </c>
      <c r="QZ161" s="97">
        <f>Juniori!QZ48</f>
        <v>0</v>
      </c>
      <c r="RA161" s="97">
        <f>Juniori!RA48</f>
        <v>0</v>
      </c>
      <c r="RB161" s="97">
        <f>Juniori!RB48</f>
        <v>0</v>
      </c>
      <c r="RC161" s="97">
        <f>Juniori!RC48</f>
        <v>0</v>
      </c>
      <c r="RD161" s="97">
        <f>Juniori!RD48</f>
        <v>0</v>
      </c>
      <c r="RE161" s="97">
        <f>Juniori!RE48</f>
        <v>0</v>
      </c>
      <c r="RF161" s="97">
        <f>Juniori!RF48</f>
        <v>0</v>
      </c>
      <c r="RG161" s="97">
        <f>Juniori!RG48</f>
        <v>0</v>
      </c>
      <c r="RH161" s="97">
        <f>Juniori!RH48</f>
        <v>0</v>
      </c>
      <c r="RI161" s="97">
        <f>Juniori!RI48</f>
        <v>0</v>
      </c>
      <c r="RJ161" s="97">
        <f>Juniori!RJ48</f>
        <v>0</v>
      </c>
      <c r="RK161" s="97">
        <f>Juniori!RK48</f>
        <v>0</v>
      </c>
      <c r="RL161" s="97">
        <f>Juniori!RL48</f>
        <v>0</v>
      </c>
      <c r="RM161" s="97">
        <f>Juniori!RM48</f>
        <v>0</v>
      </c>
      <c r="RN161" s="97">
        <f>Juniori!RN48</f>
        <v>0</v>
      </c>
      <c r="RO161" s="97">
        <f>Juniori!RO48</f>
        <v>0</v>
      </c>
      <c r="RP161" s="97">
        <f>Juniori!RP48</f>
        <v>0</v>
      </c>
      <c r="RQ161" s="97">
        <f>Juniori!RQ48</f>
        <v>0</v>
      </c>
      <c r="RR161" s="97">
        <f>Juniori!RR48</f>
        <v>0</v>
      </c>
      <c r="RS161" s="97">
        <f>Juniori!RS48</f>
        <v>0</v>
      </c>
      <c r="RT161" s="97">
        <f>Juniori!RT48</f>
        <v>0</v>
      </c>
      <c r="RU161" s="97">
        <f>Juniori!RU48</f>
        <v>0</v>
      </c>
      <c r="RV161" s="97">
        <f>Juniori!RV48</f>
        <v>0</v>
      </c>
      <c r="RW161" s="97">
        <f>Juniori!RW48</f>
        <v>0</v>
      </c>
      <c r="RX161" s="97">
        <f>Juniori!RX48</f>
        <v>0</v>
      </c>
      <c r="RY161" s="97">
        <f>Juniori!RY48</f>
        <v>0</v>
      </c>
      <c r="RZ161" s="97">
        <f>Juniori!RZ48</f>
        <v>0</v>
      </c>
      <c r="SA161" s="97">
        <f>Juniori!SA48</f>
        <v>0</v>
      </c>
      <c r="SB161" s="97">
        <f>Juniori!SB48</f>
        <v>0</v>
      </c>
      <c r="SC161" s="97">
        <f>Juniori!SC48</f>
        <v>0</v>
      </c>
      <c r="SD161" s="97">
        <f>Juniori!SD48</f>
        <v>0</v>
      </c>
      <c r="SE161" s="97">
        <f>Juniori!SE48</f>
        <v>0</v>
      </c>
      <c r="SF161" s="97">
        <f>Juniori!SF48</f>
        <v>0</v>
      </c>
      <c r="SG161" s="97">
        <f>Juniori!SG48</f>
        <v>0</v>
      </c>
      <c r="SH161" s="97">
        <f>Juniori!SH48</f>
        <v>0</v>
      </c>
      <c r="SI161" s="97">
        <f>Juniori!SI48</f>
        <v>0</v>
      </c>
      <c r="SJ161" s="97">
        <f>Juniori!SJ48</f>
        <v>0</v>
      </c>
      <c r="SK161" s="97">
        <f>Juniori!SK48</f>
        <v>0</v>
      </c>
      <c r="SL161" s="97">
        <f>Juniori!SL48</f>
        <v>0</v>
      </c>
      <c r="SM161" s="97">
        <f>Juniori!SM48</f>
        <v>0</v>
      </c>
      <c r="SN161" s="97">
        <f>Juniori!SN48</f>
        <v>0</v>
      </c>
      <c r="SO161" s="97">
        <f>Juniori!SO48</f>
        <v>0</v>
      </c>
      <c r="SP161" s="97">
        <f>Juniori!SP48</f>
        <v>0</v>
      </c>
      <c r="SQ161" s="97">
        <f>Juniori!SQ48</f>
        <v>0</v>
      </c>
      <c r="SR161" s="97">
        <f>Juniori!SR48</f>
        <v>0</v>
      </c>
      <c r="SS161" s="97">
        <f>Juniori!SS48</f>
        <v>0</v>
      </c>
      <c r="ST161" s="97">
        <f>Juniori!ST48</f>
        <v>0</v>
      </c>
      <c r="SU161" s="97">
        <f>Juniori!SU48</f>
        <v>0</v>
      </c>
      <c r="SV161" s="97">
        <f>Juniori!SV48</f>
        <v>0</v>
      </c>
      <c r="SW161" s="97">
        <f>Juniori!SW48</f>
        <v>0</v>
      </c>
      <c r="SX161" s="97">
        <f>Juniori!SX48</f>
        <v>0</v>
      </c>
      <c r="SY161" s="97">
        <f>Juniori!SY48</f>
        <v>0</v>
      </c>
      <c r="SZ161" s="97">
        <f>Juniori!SZ48</f>
        <v>0</v>
      </c>
      <c r="TA161" s="97">
        <f>Juniori!TA48</f>
        <v>0</v>
      </c>
      <c r="TB161" s="97">
        <f>Juniori!TB48</f>
        <v>0</v>
      </c>
    </row>
    <row r="162" spans="1:522" s="1" customFormat="1" ht="18" customHeight="1" x14ac:dyDescent="0.2">
      <c r="A162" s="12"/>
      <c r="B162" s="11" t="s">
        <v>555</v>
      </c>
      <c r="C162" s="1">
        <v>8780</v>
      </c>
      <c r="E162" s="4" t="s">
        <v>328</v>
      </c>
      <c r="F162" s="9">
        <v>9965</v>
      </c>
      <c r="G162" s="9" t="s">
        <v>93</v>
      </c>
      <c r="H162" s="4" t="s">
        <v>18</v>
      </c>
      <c r="I162" s="1">
        <f t="shared" si="17"/>
        <v>1</v>
      </c>
      <c r="J162" s="12">
        <f>Tabuľka4[[#This Row],[Stĺpec9]]</f>
        <v>1</v>
      </c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>
        <v>1</v>
      </c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  <c r="CF162" s="97"/>
      <c r="CG162" s="97"/>
      <c r="CH162" s="97"/>
      <c r="CI162" s="97"/>
      <c r="CJ162" s="97"/>
      <c r="CK162" s="97"/>
      <c r="CL162" s="97"/>
      <c r="CM162" s="97"/>
      <c r="CN162" s="97"/>
      <c r="CO162" s="97"/>
      <c r="CP162" s="97"/>
      <c r="CQ162" s="97"/>
      <c r="CR162" s="97"/>
      <c r="CS162" s="97"/>
      <c r="CT162" s="97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/>
      <c r="HJ162" s="97"/>
      <c r="HK162" s="97"/>
      <c r="HL162" s="97"/>
      <c r="HM162" s="97"/>
      <c r="HN162" s="97"/>
      <c r="HO162" s="97"/>
      <c r="HP162" s="97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102" t="s">
        <v>516</v>
      </c>
      <c r="JT162" s="97"/>
      <c r="JU162" s="97"/>
      <c r="JV162" s="97"/>
      <c r="JW162" s="97"/>
      <c r="JX162" s="97"/>
      <c r="JY162" s="97"/>
      <c r="JZ162" s="97"/>
      <c r="KA162" s="97"/>
      <c r="KB162" s="97" t="s">
        <v>516</v>
      </c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97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64"/>
      <c r="LW162" s="64"/>
      <c r="LX162" s="64"/>
      <c r="LY162" s="64"/>
      <c r="LZ162" s="64"/>
      <c r="MA162" s="64"/>
      <c r="MB162" s="64"/>
      <c r="MC162" s="64"/>
      <c r="MD162" s="64"/>
      <c r="ME162" s="64"/>
      <c r="MF162" s="64"/>
      <c r="MG162" s="64"/>
      <c r="MH162" s="64"/>
      <c r="MI162" s="64"/>
      <c r="MJ162" s="64"/>
      <c r="MK162" s="64"/>
      <c r="ML162" s="64"/>
      <c r="MM162" s="64"/>
      <c r="MN162" s="64"/>
      <c r="MO162" s="64"/>
      <c r="MP162" s="64"/>
      <c r="MQ162" s="64"/>
      <c r="MR162" s="64"/>
      <c r="MS162" s="64"/>
      <c r="MT162" s="64"/>
      <c r="MU162" s="64"/>
      <c r="MV162" s="64"/>
      <c r="MW162" s="64"/>
      <c r="MX162" s="64"/>
      <c r="MY162" s="64"/>
      <c r="MZ162" s="64"/>
      <c r="NA162" s="64"/>
      <c r="NB162" s="64"/>
      <c r="NC162" s="64"/>
      <c r="ND162" s="64"/>
      <c r="NE162" s="64"/>
      <c r="NF162" s="64"/>
      <c r="NG162" s="64"/>
      <c r="NH162" s="64"/>
      <c r="NI162" s="64"/>
      <c r="NJ162" s="64"/>
      <c r="NK162" s="64"/>
      <c r="NL162" s="64"/>
      <c r="NM162" s="64"/>
      <c r="NN162" s="64"/>
      <c r="NO162" s="64"/>
      <c r="NP162" s="64"/>
      <c r="NQ162" s="64"/>
      <c r="NR162" s="64"/>
      <c r="NS162" s="64"/>
      <c r="NT162" s="64"/>
      <c r="NU162" s="64"/>
      <c r="NV162" s="64"/>
      <c r="NW162" s="64"/>
      <c r="NX162" s="64"/>
      <c r="NY162" s="64"/>
      <c r="NZ162" s="64"/>
      <c r="OA162" s="64"/>
      <c r="OB162" s="64"/>
      <c r="OC162" s="64"/>
      <c r="OD162" s="64"/>
      <c r="OE162" s="64"/>
      <c r="OF162" s="64"/>
      <c r="OG162" s="64"/>
      <c r="OH162" s="64"/>
      <c r="OI162" s="64"/>
      <c r="OJ162" s="64"/>
      <c r="OK162" s="64"/>
      <c r="OL162" s="64"/>
      <c r="OM162" s="64"/>
      <c r="ON162" s="64"/>
      <c r="OO162" s="64"/>
      <c r="OP162" s="64"/>
      <c r="OQ162" s="64"/>
      <c r="OR162" s="64"/>
      <c r="OS162" s="64"/>
      <c r="OT162" s="64"/>
      <c r="OU162" s="64"/>
      <c r="OV162" s="64"/>
      <c r="OW162" s="64"/>
      <c r="OX162" s="64"/>
      <c r="OY162" s="64"/>
      <c r="OZ162" s="64"/>
      <c r="PA162" s="64"/>
      <c r="PB162" s="64"/>
      <c r="PC162" s="64"/>
      <c r="PD162" s="64"/>
      <c r="PE162" s="64"/>
      <c r="PF162" s="64"/>
      <c r="PG162" s="64"/>
      <c r="PH162" s="64"/>
      <c r="PI162" s="64"/>
      <c r="PJ162" s="64"/>
      <c r="PK162" s="64"/>
      <c r="PL162" s="64"/>
      <c r="PM162" s="64"/>
      <c r="PN162" s="64"/>
      <c r="PO162" s="64"/>
      <c r="PP162" s="64"/>
      <c r="PQ162" s="64"/>
      <c r="PR162" s="64"/>
      <c r="PS162" s="64"/>
      <c r="PT162" s="64"/>
      <c r="PU162" s="64"/>
      <c r="PV162" s="64"/>
      <c r="PW162" s="64"/>
      <c r="PX162" s="64"/>
      <c r="PY162" s="64"/>
      <c r="PZ162" s="64"/>
      <c r="QA162" s="64"/>
      <c r="QB162" s="64"/>
      <c r="QC162" s="64"/>
      <c r="QD162" s="64"/>
      <c r="QE162" s="64"/>
      <c r="QF162" s="64"/>
      <c r="QG162" s="64"/>
      <c r="QH162" s="64"/>
      <c r="QI162" s="64"/>
      <c r="QJ162" s="64"/>
      <c r="QK162" s="64"/>
      <c r="QL162" s="64"/>
      <c r="QM162" s="64"/>
      <c r="QN162" s="64"/>
      <c r="QO162" s="64"/>
      <c r="QP162" s="64"/>
      <c r="QQ162" s="64"/>
      <c r="QR162" s="64"/>
      <c r="QS162" s="64"/>
      <c r="QT162" s="64"/>
      <c r="QU162" s="64"/>
      <c r="QV162" s="64"/>
      <c r="QW162" s="64"/>
      <c r="QX162" s="64"/>
      <c r="QY162" s="64"/>
      <c r="QZ162" s="64"/>
      <c r="RA162" s="64"/>
      <c r="RB162" s="64"/>
      <c r="RC162" s="64"/>
      <c r="RD162" s="64"/>
      <c r="RE162" s="64"/>
      <c r="RF162" s="64"/>
      <c r="RG162" s="64"/>
      <c r="RH162" s="64"/>
      <c r="RI162" s="64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97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</row>
    <row r="163" spans="1:522" s="1" customFormat="1" ht="18" customHeight="1" x14ac:dyDescent="0.2">
      <c r="A163" s="12"/>
      <c r="B163" s="11" t="s">
        <v>115</v>
      </c>
      <c r="C163" s="1">
        <v>6674</v>
      </c>
      <c r="E163" s="4" t="s">
        <v>113</v>
      </c>
      <c r="F163" s="1">
        <v>9946</v>
      </c>
      <c r="G163" s="9" t="s">
        <v>97</v>
      </c>
      <c r="H163" s="4" t="s">
        <v>51</v>
      </c>
      <c r="I163" s="1">
        <f>SUM(K163:TB163)</f>
        <v>1</v>
      </c>
      <c r="J163" s="12">
        <f>Tabuľka4[[#This Row],[Stĺpec9]]</f>
        <v>1</v>
      </c>
      <c r="K163" s="97">
        <f>'Mladí jazdci'!K34</f>
        <v>0</v>
      </c>
      <c r="L163" s="97">
        <f>'Mladí jazdci'!L34</f>
        <v>0</v>
      </c>
      <c r="M163" s="97">
        <f>'Mladí jazdci'!M34</f>
        <v>0</v>
      </c>
      <c r="N163" s="97">
        <f>'Mladí jazdci'!N34</f>
        <v>0</v>
      </c>
      <c r="O163" s="97">
        <f>'Mladí jazdci'!O34</f>
        <v>0</v>
      </c>
      <c r="P163" s="97">
        <f>'Mladí jazdci'!P34</f>
        <v>0</v>
      </c>
      <c r="Q163" s="97">
        <f>'Mladí jazdci'!Q34</f>
        <v>0</v>
      </c>
      <c r="R163" s="97">
        <f>'Mladí jazdci'!R34</f>
        <v>0</v>
      </c>
      <c r="S163" s="97">
        <f>'Mladí jazdci'!S34</f>
        <v>0</v>
      </c>
      <c r="T163" s="97">
        <f>'Mladí jazdci'!T34</f>
        <v>0</v>
      </c>
      <c r="U163" s="97">
        <f>'Mladí jazdci'!U34</f>
        <v>0</v>
      </c>
      <c r="V163" s="97">
        <f>'Mladí jazdci'!V34</f>
        <v>0</v>
      </c>
      <c r="W163" s="97">
        <f>'Mladí jazdci'!W34</f>
        <v>0</v>
      </c>
      <c r="X163" s="97">
        <f>'Mladí jazdci'!X34</f>
        <v>0</v>
      </c>
      <c r="Y163" s="97">
        <f>'Mladí jazdci'!Y34</f>
        <v>0</v>
      </c>
      <c r="Z163" s="97">
        <f>'Mladí jazdci'!Z34</f>
        <v>0</v>
      </c>
      <c r="AA163" s="97">
        <f>'Mladí jazdci'!AA34</f>
        <v>0</v>
      </c>
      <c r="AB163" s="97">
        <f>'Mladí jazdci'!AB34</f>
        <v>0</v>
      </c>
      <c r="AC163" s="97">
        <f>'Mladí jazdci'!AC34</f>
        <v>0</v>
      </c>
      <c r="AD163" s="97">
        <f>'Mladí jazdci'!AD34</f>
        <v>0</v>
      </c>
      <c r="AE163" s="97">
        <f>'Mladí jazdci'!AE34</f>
        <v>0</v>
      </c>
      <c r="AF163" s="97">
        <f>'Mladí jazdci'!AF34</f>
        <v>0</v>
      </c>
      <c r="AG163" s="97">
        <f>'Mladí jazdci'!AG34</f>
        <v>0</v>
      </c>
      <c r="AH163" s="97">
        <f>'Mladí jazdci'!AH34</f>
        <v>0</v>
      </c>
      <c r="AI163" s="97">
        <f>'Mladí jazdci'!AI34</f>
        <v>0</v>
      </c>
      <c r="AJ163" s="97">
        <f>'Mladí jazdci'!AJ34</f>
        <v>0</v>
      </c>
      <c r="AK163" s="97">
        <f>'Mladí jazdci'!AK34</f>
        <v>0</v>
      </c>
      <c r="AL163" s="97">
        <f>'Mladí jazdci'!AL34</f>
        <v>0</v>
      </c>
      <c r="AM163" s="97">
        <f>'Mladí jazdci'!AM34</f>
        <v>0</v>
      </c>
      <c r="AN163" s="97">
        <f>'Mladí jazdci'!AN34</f>
        <v>0</v>
      </c>
      <c r="AO163" s="97">
        <f>'Mladí jazdci'!AO34</f>
        <v>0</v>
      </c>
      <c r="AP163" s="97">
        <f>'Mladí jazdci'!AP34</f>
        <v>0</v>
      </c>
      <c r="AQ163" s="97">
        <f>'Mladí jazdci'!AQ34</f>
        <v>0</v>
      </c>
      <c r="AR163" s="97">
        <f>'Mladí jazdci'!AR34</f>
        <v>0</v>
      </c>
      <c r="AS163" s="97">
        <f>'Mladí jazdci'!AS34</f>
        <v>0</v>
      </c>
      <c r="AT163" s="97">
        <f>'Mladí jazdci'!AT34</f>
        <v>0</v>
      </c>
      <c r="AU163" s="97">
        <f>'Mladí jazdci'!AU34</f>
        <v>0</v>
      </c>
      <c r="AV163" s="97">
        <f>'Mladí jazdci'!AV34</f>
        <v>0</v>
      </c>
      <c r="AW163" s="97">
        <f>'Mladí jazdci'!AW34</f>
        <v>0</v>
      </c>
      <c r="AX163" s="97">
        <f>'Mladí jazdci'!AX34</f>
        <v>0</v>
      </c>
      <c r="AY163" s="97">
        <f>'Mladí jazdci'!AY34</f>
        <v>0</v>
      </c>
      <c r="AZ163" s="97">
        <f>'Mladí jazdci'!AZ34</f>
        <v>0</v>
      </c>
      <c r="BA163" s="97">
        <f>'Mladí jazdci'!BA34</f>
        <v>0</v>
      </c>
      <c r="BB163" s="97">
        <f>'Mladí jazdci'!BB34</f>
        <v>0</v>
      </c>
      <c r="BC163" s="97">
        <f>'Mladí jazdci'!BC34</f>
        <v>0</v>
      </c>
      <c r="BD163" s="97">
        <f>'Mladí jazdci'!BD34</f>
        <v>0</v>
      </c>
      <c r="BE163" s="97">
        <f>'Mladí jazdci'!BE34</f>
        <v>0</v>
      </c>
      <c r="BF163" s="97">
        <f>'Mladí jazdci'!BF34</f>
        <v>0</v>
      </c>
      <c r="BG163" s="97">
        <f>'Mladí jazdci'!BG34</f>
        <v>0</v>
      </c>
      <c r="BH163" s="97">
        <f>'Mladí jazdci'!BH34</f>
        <v>0</v>
      </c>
      <c r="BI163" s="97">
        <f>'Mladí jazdci'!BI34</f>
        <v>0</v>
      </c>
      <c r="BJ163" s="97">
        <f>'Mladí jazdci'!BJ34</f>
        <v>0</v>
      </c>
      <c r="BK163" s="97">
        <f>'Mladí jazdci'!BK34</f>
        <v>0</v>
      </c>
      <c r="BL163" s="97">
        <f>'Mladí jazdci'!BL34</f>
        <v>0</v>
      </c>
      <c r="BM163" s="97">
        <f>'Mladí jazdci'!BM34</f>
        <v>0</v>
      </c>
      <c r="BN163" s="97">
        <f>'Mladí jazdci'!BN34</f>
        <v>0</v>
      </c>
      <c r="BO163" s="97">
        <f>'Mladí jazdci'!BO34</f>
        <v>0</v>
      </c>
      <c r="BP163" s="97">
        <f>'Mladí jazdci'!BP34</f>
        <v>0</v>
      </c>
      <c r="BQ163" s="97">
        <f>'Mladí jazdci'!BQ34</f>
        <v>0</v>
      </c>
      <c r="BR163" s="97">
        <f>'Mladí jazdci'!BR34</f>
        <v>0</v>
      </c>
      <c r="BS163" s="97">
        <f>'Mladí jazdci'!BS34</f>
        <v>0</v>
      </c>
      <c r="BT163" s="97">
        <f>'Mladí jazdci'!BT34</f>
        <v>0</v>
      </c>
      <c r="BU163" s="97">
        <f>'Mladí jazdci'!BU34</f>
        <v>0</v>
      </c>
      <c r="BV163" s="97">
        <f>'Mladí jazdci'!BV34</f>
        <v>0</v>
      </c>
      <c r="BW163" s="97">
        <f>'Mladí jazdci'!BW34</f>
        <v>0</v>
      </c>
      <c r="BX163" s="97">
        <f>'Mladí jazdci'!BX34</f>
        <v>0</v>
      </c>
      <c r="BY163" s="97">
        <f>'Mladí jazdci'!BY34</f>
        <v>0</v>
      </c>
      <c r="BZ163" s="97">
        <f>'Mladí jazdci'!BZ34</f>
        <v>0</v>
      </c>
      <c r="CA163" s="97">
        <f>'Mladí jazdci'!CA34</f>
        <v>0</v>
      </c>
      <c r="CB163" s="97">
        <f>'Mladí jazdci'!CB34</f>
        <v>0</v>
      </c>
      <c r="CC163" s="97">
        <f>'Mladí jazdci'!CC34</f>
        <v>0</v>
      </c>
      <c r="CD163" s="97">
        <f>'Mladí jazdci'!CD34</f>
        <v>0</v>
      </c>
      <c r="CE163" s="97">
        <f>'Mladí jazdci'!CE34</f>
        <v>0</v>
      </c>
      <c r="CF163" s="97">
        <f>'Mladí jazdci'!CF34</f>
        <v>0</v>
      </c>
      <c r="CG163" s="97">
        <f>'Mladí jazdci'!CG34</f>
        <v>0</v>
      </c>
      <c r="CH163" s="97">
        <f>'Mladí jazdci'!CH34</f>
        <v>0</v>
      </c>
      <c r="CI163" s="97">
        <f>'Mladí jazdci'!CI34</f>
        <v>0</v>
      </c>
      <c r="CJ163" s="97">
        <f>'Mladí jazdci'!CJ34</f>
        <v>0</v>
      </c>
      <c r="CK163" s="97">
        <f>'Mladí jazdci'!CK34</f>
        <v>0</v>
      </c>
      <c r="CL163" s="97">
        <f>'Mladí jazdci'!CL34</f>
        <v>0</v>
      </c>
      <c r="CM163" s="97">
        <f>'Mladí jazdci'!CM34</f>
        <v>0</v>
      </c>
      <c r="CN163" s="97">
        <f>'Mladí jazdci'!CN34</f>
        <v>0</v>
      </c>
      <c r="CO163" s="97">
        <f>'Mladí jazdci'!CO34</f>
        <v>0</v>
      </c>
      <c r="CP163" s="97">
        <f>'Mladí jazdci'!CP34</f>
        <v>0</v>
      </c>
      <c r="CQ163" s="97">
        <f>'Mladí jazdci'!CQ34</f>
        <v>0</v>
      </c>
      <c r="CR163" s="97">
        <f>'Mladí jazdci'!CR34</f>
        <v>0</v>
      </c>
      <c r="CS163" s="97">
        <f>'Mladí jazdci'!CS34</f>
        <v>0</v>
      </c>
      <c r="CT163" s="97">
        <f>'Mladí jazdci'!CT34</f>
        <v>0</v>
      </c>
      <c r="CU163" s="97">
        <f>'Mladí jazdci'!CU34</f>
        <v>0</v>
      </c>
      <c r="CV163" s="97">
        <f>'Mladí jazdci'!CV34</f>
        <v>0</v>
      </c>
      <c r="CW163" s="97">
        <f>'Mladí jazdci'!CW34</f>
        <v>0</v>
      </c>
      <c r="CX163" s="97">
        <f>'Mladí jazdci'!CX34</f>
        <v>0</v>
      </c>
      <c r="CY163" s="97">
        <f>'Mladí jazdci'!CY34</f>
        <v>0</v>
      </c>
      <c r="CZ163" s="97">
        <f>'Mladí jazdci'!CZ34</f>
        <v>0</v>
      </c>
      <c r="DA163" s="97">
        <f>'Mladí jazdci'!DA34</f>
        <v>0</v>
      </c>
      <c r="DB163" s="97">
        <f>'Mladí jazdci'!DB34</f>
        <v>0</v>
      </c>
      <c r="DC163" s="97">
        <f>'Mladí jazdci'!DC34</f>
        <v>0</v>
      </c>
      <c r="DD163" s="97">
        <f>'Mladí jazdci'!DD34</f>
        <v>0</v>
      </c>
      <c r="DE163" s="97">
        <f>'Mladí jazdci'!DE34</f>
        <v>0</v>
      </c>
      <c r="DF163" s="97">
        <f>'Mladí jazdci'!DF34</f>
        <v>0</v>
      </c>
      <c r="DG163" s="97">
        <f>'Mladí jazdci'!DG34</f>
        <v>0</v>
      </c>
      <c r="DH163" s="97">
        <f>'Mladí jazdci'!DH34</f>
        <v>0</v>
      </c>
      <c r="DI163" s="97">
        <f>'Mladí jazdci'!DI34</f>
        <v>0</v>
      </c>
      <c r="DJ163" s="97">
        <f>'Mladí jazdci'!DJ34</f>
        <v>0</v>
      </c>
      <c r="DK163" s="97">
        <f>'Mladí jazdci'!DK34</f>
        <v>0</v>
      </c>
      <c r="DL163" s="97">
        <f>'Mladí jazdci'!DL34</f>
        <v>0</v>
      </c>
      <c r="DM163" s="97">
        <f>'Mladí jazdci'!DM34</f>
        <v>0</v>
      </c>
      <c r="DN163" s="97">
        <f>'Mladí jazdci'!DN34</f>
        <v>0</v>
      </c>
      <c r="DO163" s="97">
        <f>'Mladí jazdci'!DO34</f>
        <v>0</v>
      </c>
      <c r="DP163" s="97">
        <f>'Mladí jazdci'!DP34</f>
        <v>0</v>
      </c>
      <c r="DQ163" s="97">
        <f>'Mladí jazdci'!DQ34</f>
        <v>0</v>
      </c>
      <c r="DR163" s="97">
        <f>'Mladí jazdci'!DR34</f>
        <v>0</v>
      </c>
      <c r="DS163" s="97">
        <f>'Mladí jazdci'!DS34</f>
        <v>0</v>
      </c>
      <c r="DT163" s="97">
        <f>'Mladí jazdci'!DT34</f>
        <v>0</v>
      </c>
      <c r="DU163" s="97">
        <f>'Mladí jazdci'!DU34</f>
        <v>0</v>
      </c>
      <c r="DV163" s="97">
        <f>'Mladí jazdci'!DV34</f>
        <v>0</v>
      </c>
      <c r="DW163" s="97">
        <f>'Mladí jazdci'!DW34</f>
        <v>0</v>
      </c>
      <c r="DX163" s="97">
        <f>'Mladí jazdci'!DX34</f>
        <v>0</v>
      </c>
      <c r="DY163" s="97">
        <f>'Mladí jazdci'!DY34</f>
        <v>0</v>
      </c>
      <c r="DZ163" s="97">
        <f>'Mladí jazdci'!DZ34</f>
        <v>0</v>
      </c>
      <c r="EA163" s="97">
        <f>'Mladí jazdci'!EA34</f>
        <v>0</v>
      </c>
      <c r="EB163" s="97">
        <f>'Mladí jazdci'!EB34</f>
        <v>0</v>
      </c>
      <c r="EC163" s="97">
        <f>'Mladí jazdci'!EC34</f>
        <v>0</v>
      </c>
      <c r="ED163" s="97">
        <f>'Mladí jazdci'!ED34</f>
        <v>0</v>
      </c>
      <c r="EE163" s="97">
        <f>'Mladí jazdci'!EE34</f>
        <v>0</v>
      </c>
      <c r="EF163" s="97">
        <f>'Mladí jazdci'!EF34</f>
        <v>0</v>
      </c>
      <c r="EG163" s="97">
        <f>'Mladí jazdci'!EG34</f>
        <v>0</v>
      </c>
      <c r="EH163" s="97">
        <f>'Mladí jazdci'!EH34</f>
        <v>0</v>
      </c>
      <c r="EI163" s="97">
        <f>'Mladí jazdci'!EI34</f>
        <v>0</v>
      </c>
      <c r="EJ163" s="97">
        <f>'Mladí jazdci'!EJ34</f>
        <v>0</v>
      </c>
      <c r="EK163" s="97">
        <f>'Mladí jazdci'!EK34</f>
        <v>0</v>
      </c>
      <c r="EL163" s="97">
        <f>'Mladí jazdci'!EL34</f>
        <v>0</v>
      </c>
      <c r="EM163" s="97">
        <f>'Mladí jazdci'!EM34</f>
        <v>0</v>
      </c>
      <c r="EN163" s="97">
        <f>'Mladí jazdci'!EN34</f>
        <v>0</v>
      </c>
      <c r="EO163" s="97">
        <f>'Mladí jazdci'!EO34</f>
        <v>0</v>
      </c>
      <c r="EP163" s="97">
        <f>'Mladí jazdci'!EP34</f>
        <v>0</v>
      </c>
      <c r="EQ163" s="97">
        <f>'Mladí jazdci'!EQ34</f>
        <v>0</v>
      </c>
      <c r="ER163" s="97">
        <f>'Mladí jazdci'!ER34</f>
        <v>0</v>
      </c>
      <c r="ES163" s="97">
        <f>'Mladí jazdci'!ES34</f>
        <v>0</v>
      </c>
      <c r="ET163" s="97">
        <f>'Mladí jazdci'!ET34</f>
        <v>0</v>
      </c>
      <c r="EU163" s="97">
        <f>'Mladí jazdci'!EU34</f>
        <v>0</v>
      </c>
      <c r="EV163" s="97">
        <f>'Mladí jazdci'!EV34</f>
        <v>0</v>
      </c>
      <c r="EW163" s="97">
        <f>'Mladí jazdci'!EW34</f>
        <v>0</v>
      </c>
      <c r="EX163" s="97">
        <f>'Mladí jazdci'!EX34</f>
        <v>0</v>
      </c>
      <c r="EY163" s="97">
        <f>'Mladí jazdci'!EY34</f>
        <v>0</v>
      </c>
      <c r="EZ163" s="97">
        <f>'Mladí jazdci'!EZ34</f>
        <v>0</v>
      </c>
      <c r="FA163" s="97">
        <f>'Mladí jazdci'!FA34</f>
        <v>0</v>
      </c>
      <c r="FB163" s="97">
        <f>'Mladí jazdci'!FB34</f>
        <v>0</v>
      </c>
      <c r="FC163" s="97">
        <f>'Mladí jazdci'!FC34</f>
        <v>0</v>
      </c>
      <c r="FD163" s="97">
        <f>'Mladí jazdci'!FD34</f>
        <v>0</v>
      </c>
      <c r="FE163" s="97">
        <f>'Mladí jazdci'!FE34</f>
        <v>0</v>
      </c>
      <c r="FF163" s="97">
        <f>'Mladí jazdci'!FF34</f>
        <v>0</v>
      </c>
      <c r="FG163" s="97">
        <f>'Mladí jazdci'!FG34</f>
        <v>0</v>
      </c>
      <c r="FH163" s="97">
        <f>'Mladí jazdci'!FH34</f>
        <v>0</v>
      </c>
      <c r="FI163" s="97">
        <f>'Mladí jazdci'!FI34</f>
        <v>0</v>
      </c>
      <c r="FJ163" s="97">
        <f>'Mladí jazdci'!FJ34</f>
        <v>0</v>
      </c>
      <c r="FK163" s="97">
        <f>'Mladí jazdci'!FK34</f>
        <v>0</v>
      </c>
      <c r="FL163" s="97">
        <f>'Mladí jazdci'!FL34</f>
        <v>0</v>
      </c>
      <c r="FM163" s="97">
        <f>'Mladí jazdci'!FM34</f>
        <v>0</v>
      </c>
      <c r="FN163" s="97">
        <f>'Mladí jazdci'!FN34</f>
        <v>0</v>
      </c>
      <c r="FO163" s="97">
        <f>'Mladí jazdci'!FO34</f>
        <v>0</v>
      </c>
      <c r="FP163" s="97">
        <f>'Mladí jazdci'!FP34</f>
        <v>0</v>
      </c>
      <c r="FQ163" s="97">
        <f>'Mladí jazdci'!FQ34</f>
        <v>0</v>
      </c>
      <c r="FR163" s="97">
        <f>'Mladí jazdci'!FR34</f>
        <v>0</v>
      </c>
      <c r="FS163" s="97">
        <f>'Mladí jazdci'!FS34</f>
        <v>0</v>
      </c>
      <c r="FT163" s="97">
        <f>'Mladí jazdci'!FT34</f>
        <v>0</v>
      </c>
      <c r="FU163" s="97">
        <f>'Mladí jazdci'!FU34</f>
        <v>0</v>
      </c>
      <c r="FV163" s="97">
        <f>'Mladí jazdci'!FV34</f>
        <v>0</v>
      </c>
      <c r="FW163" s="97">
        <f>'Mladí jazdci'!FW34</f>
        <v>0</v>
      </c>
      <c r="FX163" s="97">
        <f>'Mladí jazdci'!FX34</f>
        <v>0</v>
      </c>
      <c r="FY163" s="97">
        <f>'Mladí jazdci'!FY34</f>
        <v>0</v>
      </c>
      <c r="FZ163" s="97">
        <f>'Mladí jazdci'!FZ34</f>
        <v>0</v>
      </c>
      <c r="GA163" s="97">
        <f>'Mladí jazdci'!GA34</f>
        <v>0</v>
      </c>
      <c r="GB163" s="97">
        <f>'Mladí jazdci'!GB34</f>
        <v>0</v>
      </c>
      <c r="GC163" s="97">
        <f>'Mladí jazdci'!GC34</f>
        <v>0</v>
      </c>
      <c r="GD163" s="97">
        <f>'Mladí jazdci'!GD34</f>
        <v>0</v>
      </c>
      <c r="GE163" s="97">
        <f>'Mladí jazdci'!GE34</f>
        <v>0</v>
      </c>
      <c r="GF163" s="97">
        <f>'Mladí jazdci'!GF34</f>
        <v>0</v>
      </c>
      <c r="GG163" s="97">
        <f>'Mladí jazdci'!GG34</f>
        <v>0</v>
      </c>
      <c r="GH163" s="97">
        <f>'Mladí jazdci'!GH34</f>
        <v>0</v>
      </c>
      <c r="GI163" s="97">
        <f>'Mladí jazdci'!GI34</f>
        <v>0</v>
      </c>
      <c r="GJ163" s="97">
        <f>'Mladí jazdci'!GJ34</f>
        <v>0</v>
      </c>
      <c r="GK163" s="97">
        <f>'Mladí jazdci'!GK34</f>
        <v>0</v>
      </c>
      <c r="GL163" s="97">
        <f>'Mladí jazdci'!GL34</f>
        <v>0</v>
      </c>
      <c r="GM163" s="97">
        <f>'Mladí jazdci'!GM34</f>
        <v>0</v>
      </c>
      <c r="GN163" s="97">
        <f>'Mladí jazdci'!GN34</f>
        <v>0</v>
      </c>
      <c r="GO163" s="97">
        <f>'Mladí jazdci'!GO34</f>
        <v>0</v>
      </c>
      <c r="GP163" s="97">
        <f>'Mladí jazdci'!GP34</f>
        <v>0</v>
      </c>
      <c r="GQ163" s="97">
        <f>'Mladí jazdci'!GQ34</f>
        <v>0</v>
      </c>
      <c r="GR163" s="97">
        <f>'Mladí jazdci'!GR34</f>
        <v>0</v>
      </c>
      <c r="GS163" s="97">
        <f>'Mladí jazdci'!GS34</f>
        <v>0</v>
      </c>
      <c r="GT163" s="97">
        <f>'Mladí jazdci'!GT34</f>
        <v>0</v>
      </c>
      <c r="GU163" s="97">
        <f>'Mladí jazdci'!GU34</f>
        <v>0</v>
      </c>
      <c r="GV163" s="97">
        <f>'Mladí jazdci'!GV34</f>
        <v>0</v>
      </c>
      <c r="GW163" s="97">
        <f>'Mladí jazdci'!GW34</f>
        <v>0</v>
      </c>
      <c r="GX163" s="97">
        <f>'Mladí jazdci'!GX34</f>
        <v>0</v>
      </c>
      <c r="GY163" s="97">
        <f>'Mladí jazdci'!GY34</f>
        <v>0</v>
      </c>
      <c r="GZ163" s="97">
        <f>'Mladí jazdci'!GZ34</f>
        <v>0</v>
      </c>
      <c r="HA163" s="97">
        <f>'Mladí jazdci'!HA34</f>
        <v>0</v>
      </c>
      <c r="HB163" s="97">
        <f>'Mladí jazdci'!HB34</f>
        <v>0</v>
      </c>
      <c r="HC163" s="97">
        <f>'Mladí jazdci'!HC34</f>
        <v>0</v>
      </c>
      <c r="HD163" s="97">
        <f>'Mladí jazdci'!HD34</f>
        <v>0</v>
      </c>
      <c r="HE163" s="97">
        <f>'Mladí jazdci'!HE34</f>
        <v>0</v>
      </c>
      <c r="HF163" s="97">
        <f>'Mladí jazdci'!HF34</f>
        <v>0</v>
      </c>
      <c r="HG163" s="97">
        <f>'Mladí jazdci'!HG34</f>
        <v>0</v>
      </c>
      <c r="HH163" s="97">
        <f>'Mladí jazdci'!HH34</f>
        <v>0</v>
      </c>
      <c r="HI163" s="97">
        <f>'Mladí jazdci'!HI34</f>
        <v>0</v>
      </c>
      <c r="HJ163" s="97">
        <f>'Mladí jazdci'!HJ34</f>
        <v>0</v>
      </c>
      <c r="HK163" s="97">
        <f>'Mladí jazdci'!HK34</f>
        <v>0</v>
      </c>
      <c r="HL163" s="97">
        <f>'Mladí jazdci'!HL34</f>
        <v>0</v>
      </c>
      <c r="HM163" s="97">
        <f>'Mladí jazdci'!HM34</f>
        <v>0</v>
      </c>
      <c r="HN163" s="97">
        <f>'Mladí jazdci'!HN34</f>
        <v>0</v>
      </c>
      <c r="HO163" s="97">
        <f>'Mladí jazdci'!HO34</f>
        <v>0</v>
      </c>
      <c r="HP163" s="97">
        <f>'Mladí jazdci'!HP34</f>
        <v>0</v>
      </c>
      <c r="HQ163" s="97">
        <f>'Mladí jazdci'!HQ34</f>
        <v>0</v>
      </c>
      <c r="HR163" s="97">
        <f>'Mladí jazdci'!HR34</f>
        <v>0</v>
      </c>
      <c r="HS163" s="97">
        <f>'Mladí jazdci'!HS34</f>
        <v>0</v>
      </c>
      <c r="HT163" s="97">
        <f>'Mladí jazdci'!HT34</f>
        <v>0</v>
      </c>
      <c r="HU163" s="97">
        <f>'Mladí jazdci'!HU34</f>
        <v>0</v>
      </c>
      <c r="HV163" s="97">
        <f>'Mladí jazdci'!HV34</f>
        <v>0</v>
      </c>
      <c r="HW163" s="97">
        <f>'Mladí jazdci'!HW34</f>
        <v>0</v>
      </c>
      <c r="HX163" s="97">
        <f>'Mladí jazdci'!HX34</f>
        <v>0</v>
      </c>
      <c r="HY163" s="97">
        <f>'Mladí jazdci'!HY34</f>
        <v>0</v>
      </c>
      <c r="HZ163" s="97">
        <f>'Mladí jazdci'!HZ34</f>
        <v>0</v>
      </c>
      <c r="IA163" s="97">
        <f>'Mladí jazdci'!IA34</f>
        <v>0</v>
      </c>
      <c r="IB163" s="97">
        <f>'Mladí jazdci'!IB34</f>
        <v>0</v>
      </c>
      <c r="IC163" s="97">
        <f>'Mladí jazdci'!IC34</f>
        <v>0</v>
      </c>
      <c r="ID163" s="97">
        <f>'Mladí jazdci'!ID34</f>
        <v>0</v>
      </c>
      <c r="IE163" s="97">
        <f>'Mladí jazdci'!IE34</f>
        <v>0</v>
      </c>
      <c r="IF163" s="97">
        <f>'Mladí jazdci'!IF34</f>
        <v>0</v>
      </c>
      <c r="IG163" s="97">
        <f>'Mladí jazdci'!IG34</f>
        <v>0</v>
      </c>
      <c r="IH163" s="97">
        <f>'Mladí jazdci'!IH34</f>
        <v>0</v>
      </c>
      <c r="II163" s="97">
        <f>'Mladí jazdci'!II34</f>
        <v>0</v>
      </c>
      <c r="IJ163" s="97">
        <f>'Mladí jazdci'!IJ34</f>
        <v>0</v>
      </c>
      <c r="IK163" s="97">
        <f>'Mladí jazdci'!IK34</f>
        <v>0</v>
      </c>
      <c r="IL163" s="97">
        <f>'Mladí jazdci'!IL34</f>
        <v>0</v>
      </c>
      <c r="IM163" s="97">
        <f>'Mladí jazdci'!IM34</f>
        <v>0</v>
      </c>
      <c r="IN163" s="97">
        <f>'Mladí jazdci'!IN34</f>
        <v>0</v>
      </c>
      <c r="IO163" s="97">
        <f>'Mladí jazdci'!IO34</f>
        <v>0</v>
      </c>
      <c r="IP163" s="97">
        <f>'Mladí jazdci'!IP34</f>
        <v>0</v>
      </c>
      <c r="IQ163" s="97">
        <f>'Mladí jazdci'!IQ34</f>
        <v>0</v>
      </c>
      <c r="IR163" s="97">
        <f>'Mladí jazdci'!IR34</f>
        <v>0</v>
      </c>
      <c r="IS163" s="97">
        <f>'Mladí jazdci'!IS34</f>
        <v>0</v>
      </c>
      <c r="IT163" s="97">
        <f>'Mladí jazdci'!IT34</f>
        <v>0</v>
      </c>
      <c r="IU163" s="97">
        <f>'Mladí jazdci'!IU34</f>
        <v>0</v>
      </c>
      <c r="IV163" s="97">
        <f>'Mladí jazdci'!IV34</f>
        <v>0</v>
      </c>
      <c r="IW163" s="97">
        <f>'Mladí jazdci'!IW34</f>
        <v>0</v>
      </c>
      <c r="IX163" s="97">
        <f>'Mladí jazdci'!IX34</f>
        <v>0</v>
      </c>
      <c r="IY163" s="97">
        <f>'Mladí jazdci'!IY34</f>
        <v>0</v>
      </c>
      <c r="IZ163" s="97">
        <f>'Mladí jazdci'!IZ34</f>
        <v>0</v>
      </c>
      <c r="JA163" s="97">
        <f>'Mladí jazdci'!JA34</f>
        <v>0</v>
      </c>
      <c r="JB163" s="97">
        <f>'Mladí jazdci'!JB34</f>
        <v>0</v>
      </c>
      <c r="JC163" s="97">
        <f>'Mladí jazdci'!JC34</f>
        <v>0</v>
      </c>
      <c r="JD163" s="97">
        <f>'Mladí jazdci'!JD34</f>
        <v>0</v>
      </c>
      <c r="JE163" s="97">
        <f>'Mladí jazdci'!JE34</f>
        <v>0</v>
      </c>
      <c r="JF163" s="97">
        <f>'Mladí jazdci'!JF34</f>
        <v>0</v>
      </c>
      <c r="JG163" s="97">
        <f>'Mladí jazdci'!JG34</f>
        <v>0</v>
      </c>
      <c r="JH163" s="97">
        <f>'Mladí jazdci'!JH34</f>
        <v>0</v>
      </c>
      <c r="JI163" s="97">
        <f>'Mladí jazdci'!JI34</f>
        <v>0</v>
      </c>
      <c r="JJ163" s="97">
        <f>'Mladí jazdci'!JJ34</f>
        <v>0</v>
      </c>
      <c r="JK163" s="97">
        <f>'Mladí jazdci'!JK34</f>
        <v>0</v>
      </c>
      <c r="JL163" s="97">
        <f>'Mladí jazdci'!JL34</f>
        <v>0</v>
      </c>
      <c r="JM163" s="97">
        <f>'Mladí jazdci'!JM34</f>
        <v>0</v>
      </c>
      <c r="JN163" s="97">
        <f>'Mladí jazdci'!JN34</f>
        <v>0</v>
      </c>
      <c r="JO163" s="97">
        <f>'Mladí jazdci'!JO34</f>
        <v>0</v>
      </c>
      <c r="JP163" s="97">
        <f>'Mladí jazdci'!JP34</f>
        <v>0</v>
      </c>
      <c r="JQ163" s="97">
        <f>'Mladí jazdci'!JQ34</f>
        <v>0</v>
      </c>
      <c r="JR163" s="97">
        <f>'Mladí jazdci'!JR34</f>
        <v>0</v>
      </c>
      <c r="JS163" s="97">
        <f>'Mladí jazdci'!JS34</f>
        <v>0</v>
      </c>
      <c r="JT163" s="97">
        <f>'Mladí jazdci'!JT34</f>
        <v>0</v>
      </c>
      <c r="JU163" s="97">
        <f>'Mladí jazdci'!JU34</f>
        <v>0</v>
      </c>
      <c r="JV163" s="97">
        <f>'Mladí jazdci'!JV34</f>
        <v>0</v>
      </c>
      <c r="JW163" s="97">
        <f>'Mladí jazdci'!JW34</f>
        <v>0</v>
      </c>
      <c r="JX163" s="97">
        <f>'Mladí jazdci'!JX34</f>
        <v>0</v>
      </c>
      <c r="JY163" s="97">
        <f>'Mladí jazdci'!JY34</f>
        <v>0</v>
      </c>
      <c r="JZ163" s="97">
        <f>'Mladí jazdci'!JZ34</f>
        <v>0</v>
      </c>
      <c r="KA163" s="97">
        <f>'Mladí jazdci'!KA34</f>
        <v>0</v>
      </c>
      <c r="KB163" s="97">
        <f>'Mladí jazdci'!KB34</f>
        <v>0</v>
      </c>
      <c r="KC163" s="97">
        <f>'Mladí jazdci'!KC34</f>
        <v>0</v>
      </c>
      <c r="KD163" s="97">
        <f>'Mladí jazdci'!KD34</f>
        <v>0</v>
      </c>
      <c r="KE163" s="97">
        <f>'Mladí jazdci'!KE34</f>
        <v>0</v>
      </c>
      <c r="KF163" s="97">
        <f>'Mladí jazdci'!KF34</f>
        <v>0</v>
      </c>
      <c r="KG163" s="97">
        <f>'Mladí jazdci'!KG34</f>
        <v>0</v>
      </c>
      <c r="KH163" s="97">
        <f>'Mladí jazdci'!KH34</f>
        <v>0</v>
      </c>
      <c r="KI163" s="97">
        <f>'Mladí jazdci'!KI34</f>
        <v>0</v>
      </c>
      <c r="KJ163" s="97">
        <f>'Mladí jazdci'!KJ34</f>
        <v>0</v>
      </c>
      <c r="KK163" s="97">
        <f>'Mladí jazdci'!KK34</f>
        <v>0</v>
      </c>
      <c r="KL163" s="97">
        <f>'Mladí jazdci'!KL34</f>
        <v>0</v>
      </c>
      <c r="KM163" s="97">
        <f>'Mladí jazdci'!KM34</f>
        <v>0</v>
      </c>
      <c r="KN163" s="97">
        <f>'Mladí jazdci'!KN34</f>
        <v>0</v>
      </c>
      <c r="KO163" s="97">
        <f>'Mladí jazdci'!KO34</f>
        <v>0</v>
      </c>
      <c r="KP163" s="97">
        <f>'Mladí jazdci'!KP34</f>
        <v>0</v>
      </c>
      <c r="KQ163" s="97">
        <f>'Mladí jazdci'!KQ34</f>
        <v>0</v>
      </c>
      <c r="KR163" s="97">
        <f>'Mladí jazdci'!KR34</f>
        <v>0</v>
      </c>
      <c r="KS163" s="97">
        <f>'Mladí jazdci'!KS34</f>
        <v>0</v>
      </c>
      <c r="KT163" s="97">
        <f>'Mladí jazdci'!KT34</f>
        <v>0</v>
      </c>
      <c r="KU163" s="97">
        <f>'Mladí jazdci'!KU34</f>
        <v>0</v>
      </c>
      <c r="KV163" s="97">
        <f>'Mladí jazdci'!KV34</f>
        <v>0</v>
      </c>
      <c r="KW163" s="97">
        <f>'Mladí jazdci'!KW34</f>
        <v>0</v>
      </c>
      <c r="KX163" s="97">
        <f>'Mladí jazdci'!KX34</f>
        <v>0</v>
      </c>
      <c r="KY163" s="97">
        <f>'Mladí jazdci'!KY34</f>
        <v>0</v>
      </c>
      <c r="KZ163" s="97">
        <f>'Mladí jazdci'!KZ34</f>
        <v>0</v>
      </c>
      <c r="LA163" s="97">
        <f>'Mladí jazdci'!LA34</f>
        <v>0</v>
      </c>
      <c r="LB163" s="97">
        <f>'Mladí jazdci'!LB34</f>
        <v>0</v>
      </c>
      <c r="LC163" s="97">
        <f>'Mladí jazdci'!LC34</f>
        <v>0</v>
      </c>
      <c r="LD163" s="97">
        <f>'Mladí jazdci'!LD34</f>
        <v>0</v>
      </c>
      <c r="LE163" s="97">
        <f>'Mladí jazdci'!LE34</f>
        <v>0</v>
      </c>
      <c r="LF163" s="97">
        <f>'Mladí jazdci'!LF34</f>
        <v>0</v>
      </c>
      <c r="LG163" s="97">
        <f>'Mladí jazdci'!LG34</f>
        <v>1</v>
      </c>
      <c r="LH163" s="97">
        <f>'Mladí jazdci'!LH34</f>
        <v>0</v>
      </c>
      <c r="LI163" s="97">
        <f>'Mladí jazdci'!LI34</f>
        <v>0</v>
      </c>
      <c r="LJ163" s="97">
        <f>'Mladí jazdci'!LJ34</f>
        <v>0</v>
      </c>
      <c r="LK163" s="97">
        <f>'Mladí jazdci'!LK34</f>
        <v>0</v>
      </c>
      <c r="LL163" s="97">
        <f>'Mladí jazdci'!LL34</f>
        <v>0</v>
      </c>
      <c r="LM163" s="97">
        <f>'Mladí jazdci'!LM34</f>
        <v>0</v>
      </c>
      <c r="LN163" s="97">
        <f>'Mladí jazdci'!LN34</f>
        <v>0</v>
      </c>
      <c r="LO163" s="97">
        <f>'Mladí jazdci'!LO34</f>
        <v>0</v>
      </c>
      <c r="LP163" s="97">
        <f>'Mladí jazdci'!LP34</f>
        <v>0</v>
      </c>
      <c r="LQ163" s="97">
        <f>'Mladí jazdci'!LQ34</f>
        <v>0</v>
      </c>
      <c r="LR163" s="97">
        <f>'Mladí jazdci'!LR34</f>
        <v>0</v>
      </c>
      <c r="LS163" s="97">
        <f>'Mladí jazdci'!LS34</f>
        <v>0</v>
      </c>
      <c r="LT163" s="97">
        <f>'Mladí jazdci'!LT34</f>
        <v>0</v>
      </c>
      <c r="LU163" s="97">
        <f>'Mladí jazdci'!LU34</f>
        <v>0</v>
      </c>
      <c r="LV163" s="97">
        <f>'Mladí jazdci'!LV34</f>
        <v>0</v>
      </c>
      <c r="LW163" s="97">
        <f>'Mladí jazdci'!LW34</f>
        <v>0</v>
      </c>
      <c r="LX163" s="97">
        <f>'Mladí jazdci'!LX34</f>
        <v>0</v>
      </c>
      <c r="LY163" s="97">
        <f>'Mladí jazdci'!LY34</f>
        <v>0</v>
      </c>
      <c r="LZ163" s="97">
        <f>'Mladí jazdci'!LZ34</f>
        <v>0</v>
      </c>
      <c r="MA163" s="97">
        <f>'Mladí jazdci'!MA34</f>
        <v>0</v>
      </c>
      <c r="MB163" s="97">
        <f>'Mladí jazdci'!MB34</f>
        <v>0</v>
      </c>
      <c r="MC163" s="97">
        <f>'Mladí jazdci'!MC34</f>
        <v>0</v>
      </c>
      <c r="MD163" s="97">
        <f>'Mladí jazdci'!MD34</f>
        <v>0</v>
      </c>
      <c r="ME163" s="97">
        <f>'Mladí jazdci'!ME34</f>
        <v>0</v>
      </c>
      <c r="MF163" s="97">
        <f>'Mladí jazdci'!MF34</f>
        <v>0</v>
      </c>
      <c r="MG163" s="97">
        <f>'Mladí jazdci'!MG34</f>
        <v>0</v>
      </c>
      <c r="MH163" s="97">
        <f>'Mladí jazdci'!MH34</f>
        <v>0</v>
      </c>
      <c r="MI163" s="97">
        <f>'Mladí jazdci'!MI34</f>
        <v>0</v>
      </c>
      <c r="MJ163" s="97">
        <f>'Mladí jazdci'!MJ34</f>
        <v>0</v>
      </c>
      <c r="MK163" s="97">
        <f>'Mladí jazdci'!MK34</f>
        <v>0</v>
      </c>
      <c r="ML163" s="97">
        <f>'Mladí jazdci'!ML34</f>
        <v>0</v>
      </c>
      <c r="MM163" s="97">
        <f>'Mladí jazdci'!MM34</f>
        <v>0</v>
      </c>
      <c r="MN163" s="97">
        <f>'Mladí jazdci'!MN34</f>
        <v>0</v>
      </c>
      <c r="MO163" s="97">
        <f>'Mladí jazdci'!MO34</f>
        <v>0</v>
      </c>
      <c r="MP163" s="97">
        <f>'Mladí jazdci'!MP34</f>
        <v>0</v>
      </c>
      <c r="MQ163" s="97">
        <f>'Mladí jazdci'!MQ34</f>
        <v>0</v>
      </c>
      <c r="MR163" s="97">
        <f>'Mladí jazdci'!MR34</f>
        <v>0</v>
      </c>
      <c r="MS163" s="97">
        <f>'Mladí jazdci'!MS34</f>
        <v>0</v>
      </c>
      <c r="MT163" s="97">
        <f>'Mladí jazdci'!MT34</f>
        <v>0</v>
      </c>
      <c r="MU163" s="97">
        <f>'Mladí jazdci'!MU34</f>
        <v>0</v>
      </c>
      <c r="MV163" s="97">
        <f>'Mladí jazdci'!MV34</f>
        <v>0</v>
      </c>
      <c r="MW163" s="97">
        <f>'Mladí jazdci'!MW34</f>
        <v>0</v>
      </c>
      <c r="MX163" s="97">
        <f>'Mladí jazdci'!MX34</f>
        <v>0</v>
      </c>
      <c r="MY163" s="97">
        <f>'Mladí jazdci'!MY34</f>
        <v>0</v>
      </c>
      <c r="MZ163" s="97">
        <f>'Mladí jazdci'!MZ34</f>
        <v>0</v>
      </c>
      <c r="NA163" s="97">
        <f>'Mladí jazdci'!NA34</f>
        <v>0</v>
      </c>
      <c r="NB163" s="97">
        <f>'Mladí jazdci'!NB34</f>
        <v>0</v>
      </c>
      <c r="NC163" s="97">
        <f>'Mladí jazdci'!NC34</f>
        <v>0</v>
      </c>
      <c r="ND163" s="97">
        <f>'Mladí jazdci'!ND34</f>
        <v>0</v>
      </c>
      <c r="NE163" s="97">
        <f>'Mladí jazdci'!NE34</f>
        <v>0</v>
      </c>
      <c r="NF163" s="97">
        <f>'Mladí jazdci'!NF34</f>
        <v>0</v>
      </c>
      <c r="NG163" s="97">
        <f>'Mladí jazdci'!NG34</f>
        <v>0</v>
      </c>
      <c r="NH163" s="97">
        <f>'Mladí jazdci'!NH34</f>
        <v>0</v>
      </c>
      <c r="NI163" s="97">
        <f>'Mladí jazdci'!NI34</f>
        <v>0</v>
      </c>
      <c r="NJ163" s="97">
        <f>'Mladí jazdci'!NJ34</f>
        <v>0</v>
      </c>
      <c r="NK163" s="97">
        <f>'Mladí jazdci'!NK34</f>
        <v>0</v>
      </c>
      <c r="NL163" s="97">
        <f>'Mladí jazdci'!NL34</f>
        <v>0</v>
      </c>
      <c r="NM163" s="97">
        <f>'Mladí jazdci'!NM34</f>
        <v>0</v>
      </c>
      <c r="NN163" s="97">
        <f>'Mladí jazdci'!NN34</f>
        <v>0</v>
      </c>
      <c r="NO163" s="97">
        <f>'Mladí jazdci'!NO34</f>
        <v>0</v>
      </c>
      <c r="NP163" s="97">
        <f>'Mladí jazdci'!NP34</f>
        <v>0</v>
      </c>
      <c r="NQ163" s="97">
        <f>'Mladí jazdci'!NQ34</f>
        <v>0</v>
      </c>
      <c r="NR163" s="97">
        <f>'Mladí jazdci'!NR34</f>
        <v>0</v>
      </c>
      <c r="NS163" s="97">
        <f>'Mladí jazdci'!NS34</f>
        <v>0</v>
      </c>
      <c r="NT163" s="97">
        <f>'Mladí jazdci'!NT34</f>
        <v>0</v>
      </c>
      <c r="NU163" s="97">
        <f>'Mladí jazdci'!NU34</f>
        <v>0</v>
      </c>
      <c r="NV163" s="97">
        <f>'Mladí jazdci'!NV34</f>
        <v>0</v>
      </c>
      <c r="NW163" s="97">
        <f>'Mladí jazdci'!NW34</f>
        <v>0</v>
      </c>
      <c r="NX163" s="97">
        <f>'Mladí jazdci'!NX34</f>
        <v>0</v>
      </c>
      <c r="NY163" s="97">
        <f>'Mladí jazdci'!NY34</f>
        <v>0</v>
      </c>
      <c r="NZ163" s="97">
        <f>'Mladí jazdci'!NZ34</f>
        <v>0</v>
      </c>
      <c r="OA163" s="97">
        <f>'Mladí jazdci'!OA34</f>
        <v>0</v>
      </c>
      <c r="OB163" s="97">
        <f>'Mladí jazdci'!OB34</f>
        <v>0</v>
      </c>
      <c r="OC163" s="97">
        <f>'Mladí jazdci'!OC34</f>
        <v>0</v>
      </c>
      <c r="OD163" s="97">
        <f>'Mladí jazdci'!OD34</f>
        <v>0</v>
      </c>
      <c r="OE163" s="97">
        <f>'Mladí jazdci'!OE34</f>
        <v>0</v>
      </c>
      <c r="OF163" s="97">
        <f>'Mladí jazdci'!OF34</f>
        <v>0</v>
      </c>
      <c r="OG163" s="97">
        <f>'Mladí jazdci'!OG34</f>
        <v>0</v>
      </c>
      <c r="OH163" s="97">
        <f>'Mladí jazdci'!OH34</f>
        <v>0</v>
      </c>
      <c r="OI163" s="97">
        <f>'Mladí jazdci'!OI34</f>
        <v>0</v>
      </c>
      <c r="OJ163" s="97">
        <f>'Mladí jazdci'!OJ34</f>
        <v>0</v>
      </c>
      <c r="OK163" s="97">
        <f>'Mladí jazdci'!OK34</f>
        <v>0</v>
      </c>
      <c r="OL163" s="97">
        <f>'Mladí jazdci'!OL34</f>
        <v>0</v>
      </c>
      <c r="OM163" s="97">
        <f>'Mladí jazdci'!OM34</f>
        <v>0</v>
      </c>
      <c r="ON163" s="97">
        <f>'Mladí jazdci'!ON34</f>
        <v>0</v>
      </c>
      <c r="OO163" s="97">
        <f>'Mladí jazdci'!OO34</f>
        <v>0</v>
      </c>
      <c r="OP163" s="97">
        <f>'Mladí jazdci'!OP34</f>
        <v>0</v>
      </c>
      <c r="OQ163" s="97">
        <f>'Mladí jazdci'!OQ34</f>
        <v>0</v>
      </c>
      <c r="OR163" s="97">
        <f>'Mladí jazdci'!OR34</f>
        <v>0</v>
      </c>
      <c r="OS163" s="97">
        <f>'Mladí jazdci'!OS34</f>
        <v>0</v>
      </c>
      <c r="OT163" s="97">
        <f>'Mladí jazdci'!OT34</f>
        <v>0</v>
      </c>
      <c r="OU163" s="97">
        <f>'Mladí jazdci'!OU34</f>
        <v>0</v>
      </c>
      <c r="OV163" s="97">
        <f>'Mladí jazdci'!OV34</f>
        <v>0</v>
      </c>
      <c r="OW163" s="97">
        <f>'Mladí jazdci'!OW34</f>
        <v>0</v>
      </c>
      <c r="OX163" s="97">
        <f>'Mladí jazdci'!OX34</f>
        <v>0</v>
      </c>
      <c r="OY163" s="97">
        <f>'Mladí jazdci'!OY34</f>
        <v>0</v>
      </c>
      <c r="OZ163" s="97">
        <f>'Mladí jazdci'!OZ34</f>
        <v>0</v>
      </c>
      <c r="PA163" s="97">
        <f>'Mladí jazdci'!PA34</f>
        <v>0</v>
      </c>
      <c r="PB163" s="97">
        <f>'Mladí jazdci'!PB34</f>
        <v>0</v>
      </c>
      <c r="PC163" s="97">
        <f>'Mladí jazdci'!PC34</f>
        <v>0</v>
      </c>
      <c r="PD163" s="97">
        <f>'Mladí jazdci'!PD34</f>
        <v>0</v>
      </c>
      <c r="PE163" s="97">
        <f>'Mladí jazdci'!PE34</f>
        <v>0</v>
      </c>
      <c r="PF163" s="97">
        <f>'Mladí jazdci'!PF34</f>
        <v>0</v>
      </c>
      <c r="PG163" s="97">
        <f>'Mladí jazdci'!PG34</f>
        <v>0</v>
      </c>
      <c r="PH163" s="97">
        <f>'Mladí jazdci'!PH34</f>
        <v>0</v>
      </c>
      <c r="PI163" s="97">
        <f>'Mladí jazdci'!PI34</f>
        <v>0</v>
      </c>
      <c r="PJ163" s="97">
        <f>'Mladí jazdci'!PJ34</f>
        <v>0</v>
      </c>
      <c r="PK163" s="97">
        <f>'Mladí jazdci'!PK34</f>
        <v>0</v>
      </c>
      <c r="PL163" s="97">
        <f>'Mladí jazdci'!PL34</f>
        <v>0</v>
      </c>
      <c r="PM163" s="97">
        <f>'Mladí jazdci'!PM34</f>
        <v>0</v>
      </c>
      <c r="PN163" s="97">
        <f>'Mladí jazdci'!PN34</f>
        <v>0</v>
      </c>
      <c r="PO163" s="97">
        <f>'Mladí jazdci'!PO34</f>
        <v>0</v>
      </c>
      <c r="PP163" s="97">
        <f>'Mladí jazdci'!PP34</f>
        <v>0</v>
      </c>
      <c r="PQ163" s="97">
        <f>'Mladí jazdci'!PQ34</f>
        <v>0</v>
      </c>
      <c r="PR163" s="97">
        <f>'Mladí jazdci'!PR34</f>
        <v>0</v>
      </c>
      <c r="PS163" s="97">
        <f>'Mladí jazdci'!PS34</f>
        <v>0</v>
      </c>
      <c r="PT163" s="97">
        <f>'Mladí jazdci'!PT34</f>
        <v>0</v>
      </c>
      <c r="PU163" s="97">
        <f>'Mladí jazdci'!PU34</f>
        <v>0</v>
      </c>
      <c r="PV163" s="97">
        <f>'Mladí jazdci'!PV34</f>
        <v>0</v>
      </c>
      <c r="PW163" s="97">
        <f>'Mladí jazdci'!PW34</f>
        <v>0</v>
      </c>
      <c r="PX163" s="97">
        <f>'Mladí jazdci'!PX34</f>
        <v>0</v>
      </c>
      <c r="PY163" s="97">
        <f>'Mladí jazdci'!PY34</f>
        <v>0</v>
      </c>
      <c r="PZ163" s="97">
        <f>'Mladí jazdci'!PZ34</f>
        <v>0</v>
      </c>
      <c r="QA163" s="97">
        <f>'Mladí jazdci'!QA34</f>
        <v>0</v>
      </c>
      <c r="QB163" s="97">
        <f>'Mladí jazdci'!QB34</f>
        <v>0</v>
      </c>
      <c r="QC163" s="97">
        <f>'Mladí jazdci'!QC34</f>
        <v>0</v>
      </c>
      <c r="QD163" s="97">
        <f>'Mladí jazdci'!QD34</f>
        <v>0</v>
      </c>
      <c r="QE163" s="97">
        <f>'Mladí jazdci'!QE34</f>
        <v>0</v>
      </c>
      <c r="QF163" s="97">
        <f>'Mladí jazdci'!QF34</f>
        <v>0</v>
      </c>
      <c r="QG163" s="97">
        <f>'Mladí jazdci'!QG34</f>
        <v>0</v>
      </c>
      <c r="QH163" s="97">
        <f>'Mladí jazdci'!QH34</f>
        <v>0</v>
      </c>
      <c r="QI163" s="97">
        <f>'Mladí jazdci'!QI34</f>
        <v>0</v>
      </c>
      <c r="QJ163" s="97">
        <f>'Mladí jazdci'!QJ34</f>
        <v>0</v>
      </c>
      <c r="QK163" s="97">
        <f>'Mladí jazdci'!QK34</f>
        <v>0</v>
      </c>
      <c r="QL163" s="97">
        <f>'Mladí jazdci'!QL34</f>
        <v>0</v>
      </c>
      <c r="QM163" s="97">
        <f>'Mladí jazdci'!QM34</f>
        <v>0</v>
      </c>
      <c r="QN163" s="97">
        <f>'Mladí jazdci'!QN34</f>
        <v>0</v>
      </c>
      <c r="QO163" s="97">
        <f>'Mladí jazdci'!QO34</f>
        <v>0</v>
      </c>
      <c r="QP163" s="97">
        <f>'Mladí jazdci'!QP34</f>
        <v>0</v>
      </c>
      <c r="QQ163" s="97">
        <f>'Mladí jazdci'!QQ34</f>
        <v>0</v>
      </c>
      <c r="QR163" s="97">
        <f>'Mladí jazdci'!QR34</f>
        <v>0</v>
      </c>
      <c r="QS163" s="97">
        <f>'Mladí jazdci'!QS34</f>
        <v>0</v>
      </c>
      <c r="QT163" s="97">
        <f>'Mladí jazdci'!QT34</f>
        <v>0</v>
      </c>
      <c r="QU163" s="97">
        <f>'Mladí jazdci'!QU34</f>
        <v>0</v>
      </c>
      <c r="QV163" s="97">
        <f>'Mladí jazdci'!QV34</f>
        <v>0</v>
      </c>
      <c r="QW163" s="97">
        <f>'Mladí jazdci'!QW34</f>
        <v>0</v>
      </c>
      <c r="QX163" s="97">
        <f>'Mladí jazdci'!QX34</f>
        <v>0</v>
      </c>
      <c r="QY163" s="97">
        <f>'Mladí jazdci'!QY34</f>
        <v>0</v>
      </c>
      <c r="QZ163" s="97">
        <f>'Mladí jazdci'!QZ34</f>
        <v>0</v>
      </c>
      <c r="RA163" s="97">
        <f>'Mladí jazdci'!RA34</f>
        <v>0</v>
      </c>
      <c r="RB163" s="97">
        <f>'Mladí jazdci'!RB34</f>
        <v>0</v>
      </c>
      <c r="RC163" s="97">
        <f>'Mladí jazdci'!RC34</f>
        <v>0</v>
      </c>
      <c r="RD163" s="97">
        <f>'Mladí jazdci'!RD34</f>
        <v>0</v>
      </c>
      <c r="RE163" s="97">
        <f>'Mladí jazdci'!RE34</f>
        <v>0</v>
      </c>
      <c r="RF163" s="97">
        <f>'Mladí jazdci'!RF34</f>
        <v>0</v>
      </c>
      <c r="RG163" s="97">
        <f>'Mladí jazdci'!RG34</f>
        <v>0</v>
      </c>
      <c r="RH163" s="97">
        <f>'Mladí jazdci'!RH34</f>
        <v>0</v>
      </c>
      <c r="RI163" s="97">
        <f>'Mladí jazdci'!RI34</f>
        <v>0</v>
      </c>
      <c r="RJ163" s="97">
        <f>'Mladí jazdci'!RJ34</f>
        <v>0</v>
      </c>
      <c r="RK163" s="97">
        <f>'Mladí jazdci'!RK34</f>
        <v>0</v>
      </c>
      <c r="RL163" s="97">
        <f>'Mladí jazdci'!RL34</f>
        <v>0</v>
      </c>
      <c r="RM163" s="97">
        <f>'Mladí jazdci'!RM34</f>
        <v>0</v>
      </c>
      <c r="RN163" s="97">
        <f>'Mladí jazdci'!RN34</f>
        <v>0</v>
      </c>
      <c r="RO163" s="97">
        <f>'Mladí jazdci'!RO34</f>
        <v>0</v>
      </c>
      <c r="RP163" s="97">
        <f>'Mladí jazdci'!RP34</f>
        <v>0</v>
      </c>
      <c r="RQ163" s="97">
        <f>'Mladí jazdci'!RQ34</f>
        <v>0</v>
      </c>
      <c r="RR163" s="97">
        <f>'Mladí jazdci'!RR34</f>
        <v>0</v>
      </c>
      <c r="RS163" s="97">
        <f>'Mladí jazdci'!RS34</f>
        <v>0</v>
      </c>
      <c r="RT163" s="97">
        <f>'Mladí jazdci'!RT34</f>
        <v>0</v>
      </c>
      <c r="RU163" s="97">
        <f>'Mladí jazdci'!RU34</f>
        <v>0</v>
      </c>
      <c r="RV163" s="97">
        <f>'Mladí jazdci'!RV34</f>
        <v>0</v>
      </c>
      <c r="RW163" s="97">
        <f>'Mladí jazdci'!RW34</f>
        <v>0</v>
      </c>
      <c r="RX163" s="97">
        <f>'Mladí jazdci'!RX34</f>
        <v>0</v>
      </c>
      <c r="RY163" s="97">
        <f>'Mladí jazdci'!RY34</f>
        <v>0</v>
      </c>
      <c r="RZ163" s="97">
        <f>'Mladí jazdci'!RZ34</f>
        <v>0</v>
      </c>
      <c r="SA163" s="97">
        <f>'Mladí jazdci'!SA34</f>
        <v>0</v>
      </c>
      <c r="SB163" s="97">
        <f>'Mladí jazdci'!SB34</f>
        <v>0</v>
      </c>
      <c r="SC163" s="97">
        <f>'Mladí jazdci'!SC34</f>
        <v>0</v>
      </c>
      <c r="SD163" s="97">
        <f>'Mladí jazdci'!SD34</f>
        <v>0</v>
      </c>
      <c r="SE163" s="97">
        <f>'Mladí jazdci'!SE34</f>
        <v>0</v>
      </c>
      <c r="SF163" s="97">
        <f>'Mladí jazdci'!SF34</f>
        <v>0</v>
      </c>
      <c r="SG163" s="97">
        <f>'Mladí jazdci'!SG34</f>
        <v>0</v>
      </c>
      <c r="SH163" s="97">
        <f>'Mladí jazdci'!SH34</f>
        <v>0</v>
      </c>
      <c r="SI163" s="97">
        <f>'Mladí jazdci'!SI34</f>
        <v>0</v>
      </c>
      <c r="SJ163" s="97">
        <f>'Mladí jazdci'!SJ34</f>
        <v>0</v>
      </c>
      <c r="SK163" s="97">
        <f>'Mladí jazdci'!SK34</f>
        <v>0</v>
      </c>
      <c r="SL163" s="97">
        <f>'Mladí jazdci'!SL34</f>
        <v>0</v>
      </c>
      <c r="SM163" s="97">
        <f>'Mladí jazdci'!SM34</f>
        <v>0</v>
      </c>
      <c r="SN163" s="97">
        <f>'Mladí jazdci'!SN34</f>
        <v>0</v>
      </c>
      <c r="SO163" s="97">
        <f>'Mladí jazdci'!SO34</f>
        <v>0</v>
      </c>
      <c r="SP163" s="97">
        <f>'Mladí jazdci'!SP34</f>
        <v>0</v>
      </c>
      <c r="SQ163" s="97">
        <f>'Mladí jazdci'!SQ34</f>
        <v>0</v>
      </c>
      <c r="SR163" s="97">
        <f>'Mladí jazdci'!SR34</f>
        <v>0</v>
      </c>
      <c r="SS163" s="97">
        <f>'Mladí jazdci'!SS34</f>
        <v>0</v>
      </c>
      <c r="ST163" s="97">
        <f>'Mladí jazdci'!ST34</f>
        <v>0</v>
      </c>
      <c r="SU163" s="97">
        <f>'Mladí jazdci'!SU34</f>
        <v>0</v>
      </c>
      <c r="SV163" s="97">
        <f>'Mladí jazdci'!SV34</f>
        <v>0</v>
      </c>
      <c r="SW163" s="97">
        <f>'Mladí jazdci'!SW34</f>
        <v>0</v>
      </c>
      <c r="SX163" s="97">
        <f>'Mladí jazdci'!SX34</f>
        <v>0</v>
      </c>
      <c r="SY163" s="97">
        <f>'Mladí jazdci'!SY34</f>
        <v>0</v>
      </c>
      <c r="SZ163" s="97">
        <f>'Mladí jazdci'!SZ34</f>
        <v>0</v>
      </c>
      <c r="TA163" s="97">
        <f>'Mladí jazdci'!TA34</f>
        <v>0</v>
      </c>
      <c r="TB163" s="97">
        <f>'Mladí jazdci'!TB34</f>
        <v>0</v>
      </c>
    </row>
    <row r="164" spans="1:522" s="1" customFormat="1" ht="18" customHeight="1" x14ac:dyDescent="0.2">
      <c r="A164" s="12"/>
      <c r="B164" s="11" t="s">
        <v>688</v>
      </c>
      <c r="C164" s="1">
        <v>13074</v>
      </c>
      <c r="E164" s="59" t="s">
        <v>686</v>
      </c>
      <c r="F164" s="1">
        <v>10350</v>
      </c>
      <c r="G164" s="9" t="s">
        <v>93</v>
      </c>
      <c r="H164" s="4" t="s">
        <v>690</v>
      </c>
      <c r="I164" s="1">
        <f>SUM(K164:TB164)</f>
        <v>1</v>
      </c>
      <c r="J164" s="12">
        <f>Tabuľka4[[#This Row],[Stĺpec9]]</f>
        <v>1</v>
      </c>
      <c r="K164" s="97">
        <f>Juniori!K41</f>
        <v>0</v>
      </c>
      <c r="L164" s="97">
        <f>Juniori!L41</f>
        <v>0</v>
      </c>
      <c r="M164" s="97">
        <f>Juniori!M41</f>
        <v>0</v>
      </c>
      <c r="N164" s="97">
        <f>Juniori!N41</f>
        <v>0</v>
      </c>
      <c r="O164" s="97">
        <f>Juniori!O41</f>
        <v>0</v>
      </c>
      <c r="P164" s="97">
        <f>Juniori!P41</f>
        <v>0</v>
      </c>
      <c r="Q164" s="97">
        <f>Juniori!Q41</f>
        <v>0</v>
      </c>
      <c r="R164" s="97">
        <f>Juniori!R41</f>
        <v>0</v>
      </c>
      <c r="S164" s="97">
        <f>Juniori!S41</f>
        <v>0</v>
      </c>
      <c r="T164" s="97">
        <f>Juniori!T41</f>
        <v>0</v>
      </c>
      <c r="U164" s="97">
        <f>Juniori!U41</f>
        <v>0</v>
      </c>
      <c r="V164" s="97">
        <f>Juniori!V41</f>
        <v>0</v>
      </c>
      <c r="W164" s="97">
        <f>Juniori!W41</f>
        <v>0</v>
      </c>
      <c r="X164" s="97">
        <f>Juniori!X41</f>
        <v>0</v>
      </c>
      <c r="Y164" s="97">
        <f>Juniori!Y41</f>
        <v>0</v>
      </c>
      <c r="Z164" s="97">
        <f>Juniori!Z41</f>
        <v>0</v>
      </c>
      <c r="AA164" s="97">
        <f>Juniori!AA41</f>
        <v>0</v>
      </c>
      <c r="AB164" s="97">
        <f>Juniori!AB41</f>
        <v>0</v>
      </c>
      <c r="AC164" s="97">
        <f>Juniori!AC41</f>
        <v>0</v>
      </c>
      <c r="AD164" s="97">
        <f>Juniori!AD41</f>
        <v>0</v>
      </c>
      <c r="AE164" s="97">
        <f>Juniori!AE41</f>
        <v>0</v>
      </c>
      <c r="AF164" s="97">
        <f>Juniori!AF41</f>
        <v>0</v>
      </c>
      <c r="AG164" s="97">
        <f>Juniori!AG41</f>
        <v>0</v>
      </c>
      <c r="AH164" s="97">
        <f>Juniori!AH41</f>
        <v>0</v>
      </c>
      <c r="AI164" s="97">
        <f>Juniori!AI41</f>
        <v>0</v>
      </c>
      <c r="AJ164" s="97">
        <f>Juniori!AJ41</f>
        <v>0</v>
      </c>
      <c r="AK164" s="97">
        <f>Juniori!AK41</f>
        <v>0</v>
      </c>
      <c r="AL164" s="97">
        <f>Juniori!AL41</f>
        <v>0</v>
      </c>
      <c r="AM164" s="97">
        <f>Juniori!AM41</f>
        <v>0</v>
      </c>
      <c r="AN164" s="97">
        <f>Juniori!AN41</f>
        <v>0</v>
      </c>
      <c r="AO164" s="97">
        <f>Juniori!AO41</f>
        <v>0</v>
      </c>
      <c r="AP164" s="97">
        <f>Juniori!AP41</f>
        <v>0</v>
      </c>
      <c r="AQ164" s="97">
        <f>Juniori!AQ41</f>
        <v>0</v>
      </c>
      <c r="AR164" s="97">
        <f>Juniori!AR41</f>
        <v>0</v>
      </c>
      <c r="AS164" s="97">
        <f>Juniori!AS41</f>
        <v>0</v>
      </c>
      <c r="AT164" s="97">
        <f>Juniori!AT41</f>
        <v>0</v>
      </c>
      <c r="AU164" s="97">
        <f>Juniori!AU41</f>
        <v>0</v>
      </c>
      <c r="AV164" s="97">
        <f>Juniori!AV41</f>
        <v>0</v>
      </c>
      <c r="AW164" s="97">
        <f>Juniori!AW41</f>
        <v>0</v>
      </c>
      <c r="AX164" s="97">
        <f>Juniori!AX41</f>
        <v>0</v>
      </c>
      <c r="AY164" s="97">
        <f>Juniori!AY41</f>
        <v>0</v>
      </c>
      <c r="AZ164" s="97">
        <f>Juniori!AZ41</f>
        <v>0</v>
      </c>
      <c r="BA164" s="97">
        <f>Juniori!BA41</f>
        <v>0</v>
      </c>
      <c r="BB164" s="97">
        <f>Juniori!BB41</f>
        <v>0</v>
      </c>
      <c r="BC164" s="97">
        <f>Juniori!BC41</f>
        <v>0</v>
      </c>
      <c r="BD164" s="97">
        <f>Juniori!BD41</f>
        <v>0</v>
      </c>
      <c r="BE164" s="97">
        <f>Juniori!BE41</f>
        <v>0</v>
      </c>
      <c r="BF164" s="97">
        <f>Juniori!BF41</f>
        <v>0</v>
      </c>
      <c r="BG164" s="97">
        <f>Juniori!BG41</f>
        <v>0</v>
      </c>
      <c r="BH164" s="97">
        <f>Juniori!BH41</f>
        <v>0</v>
      </c>
      <c r="BI164" s="97">
        <f>Juniori!BI41</f>
        <v>0</v>
      </c>
      <c r="BJ164" s="97">
        <f>Juniori!BJ41</f>
        <v>0</v>
      </c>
      <c r="BK164" s="97">
        <f>Juniori!BK41</f>
        <v>0</v>
      </c>
      <c r="BL164" s="97">
        <f>Juniori!BL41</f>
        <v>0</v>
      </c>
      <c r="BM164" s="97">
        <f>Juniori!BM41</f>
        <v>0</v>
      </c>
      <c r="BN164" s="97">
        <f>Juniori!BN41</f>
        <v>0</v>
      </c>
      <c r="BO164" s="97">
        <f>Juniori!BO41</f>
        <v>0</v>
      </c>
      <c r="BP164" s="97">
        <f>Juniori!BP41</f>
        <v>0</v>
      </c>
      <c r="BQ164" s="97">
        <f>Juniori!BQ41</f>
        <v>0</v>
      </c>
      <c r="BR164" s="97">
        <f>Juniori!BR41</f>
        <v>0</v>
      </c>
      <c r="BS164" s="97">
        <f>Juniori!BS41</f>
        <v>0</v>
      </c>
      <c r="BT164" s="97">
        <f>Juniori!BT41</f>
        <v>0</v>
      </c>
      <c r="BU164" s="97">
        <f>Juniori!BU41</f>
        <v>0</v>
      </c>
      <c r="BV164" s="97">
        <f>Juniori!BV41</f>
        <v>0</v>
      </c>
      <c r="BW164" s="97">
        <f>Juniori!BW41</f>
        <v>0</v>
      </c>
      <c r="BX164" s="97">
        <f>Juniori!BX41</f>
        <v>0</v>
      </c>
      <c r="BY164" s="97">
        <f>Juniori!BY41</f>
        <v>0</v>
      </c>
      <c r="BZ164" s="97">
        <f>Juniori!BZ41</f>
        <v>0</v>
      </c>
      <c r="CA164" s="97">
        <f>Juniori!CA41</f>
        <v>0</v>
      </c>
      <c r="CB164" s="97">
        <f>Juniori!CB41</f>
        <v>0</v>
      </c>
      <c r="CC164" s="97">
        <f>Juniori!CC41</f>
        <v>0</v>
      </c>
      <c r="CD164" s="97">
        <f>Juniori!CD41</f>
        <v>0</v>
      </c>
      <c r="CE164" s="97">
        <f>Juniori!CE41</f>
        <v>0</v>
      </c>
      <c r="CF164" s="97">
        <f>Juniori!CF41</f>
        <v>0</v>
      </c>
      <c r="CG164" s="97">
        <f>Juniori!CG41</f>
        <v>0</v>
      </c>
      <c r="CH164" s="97">
        <f>Juniori!CH41</f>
        <v>0</v>
      </c>
      <c r="CI164" s="97">
        <f>Juniori!CI41</f>
        <v>0</v>
      </c>
      <c r="CJ164" s="97">
        <f>Juniori!CJ41</f>
        <v>0</v>
      </c>
      <c r="CK164" s="97">
        <f>Juniori!CK41</f>
        <v>0</v>
      </c>
      <c r="CL164" s="97">
        <f>Juniori!CL41</f>
        <v>0</v>
      </c>
      <c r="CM164" s="97">
        <f>Juniori!CM41</f>
        <v>0</v>
      </c>
      <c r="CN164" s="97">
        <f>Juniori!CN41</f>
        <v>0</v>
      </c>
      <c r="CO164" s="97">
        <f>Juniori!CO41</f>
        <v>0</v>
      </c>
      <c r="CP164" s="97">
        <f>Juniori!CP41</f>
        <v>0</v>
      </c>
      <c r="CQ164" s="97">
        <f>Juniori!CQ41</f>
        <v>0</v>
      </c>
      <c r="CR164" s="97">
        <f>Juniori!CR41</f>
        <v>0</v>
      </c>
      <c r="CS164" s="97">
        <f>Juniori!CS41</f>
        <v>0</v>
      </c>
      <c r="CT164" s="97">
        <f>Juniori!CT41</f>
        <v>0</v>
      </c>
      <c r="CU164" s="97">
        <f>Juniori!CU41</f>
        <v>0</v>
      </c>
      <c r="CV164" s="97">
        <f>Juniori!CV41</f>
        <v>0</v>
      </c>
      <c r="CW164" s="97">
        <f>Juniori!CW41</f>
        <v>0</v>
      </c>
      <c r="CX164" s="97">
        <f>Juniori!CX41</f>
        <v>0</v>
      </c>
      <c r="CY164" s="97">
        <f>Juniori!CY41</f>
        <v>0</v>
      </c>
      <c r="CZ164" s="97">
        <f>Juniori!CZ41</f>
        <v>0</v>
      </c>
      <c r="DA164" s="97">
        <f>Juniori!DA41</f>
        <v>0</v>
      </c>
      <c r="DB164" s="97">
        <f>Juniori!DB41</f>
        <v>0</v>
      </c>
      <c r="DC164" s="97">
        <f>Juniori!DC41</f>
        <v>0</v>
      </c>
      <c r="DD164" s="97">
        <f>Juniori!DD41</f>
        <v>0</v>
      </c>
      <c r="DE164" s="97">
        <f>Juniori!DE41</f>
        <v>0</v>
      </c>
      <c r="DF164" s="97">
        <f>Juniori!DF41</f>
        <v>0</v>
      </c>
      <c r="DG164" s="97">
        <f>Juniori!DG41</f>
        <v>0</v>
      </c>
      <c r="DH164" s="97">
        <f>Juniori!DH41</f>
        <v>0</v>
      </c>
      <c r="DI164" s="97">
        <f>Juniori!DI41</f>
        <v>0</v>
      </c>
      <c r="DJ164" s="97">
        <f>Juniori!DJ41</f>
        <v>0</v>
      </c>
      <c r="DK164" s="97">
        <f>Juniori!DK41</f>
        <v>0</v>
      </c>
      <c r="DL164" s="97">
        <f>Juniori!DL41</f>
        <v>0</v>
      </c>
      <c r="DM164" s="97">
        <f>Juniori!DM41</f>
        <v>0</v>
      </c>
      <c r="DN164" s="97">
        <f>Juniori!DN41</f>
        <v>0</v>
      </c>
      <c r="DO164" s="97">
        <f>Juniori!DO41</f>
        <v>0</v>
      </c>
      <c r="DP164" s="97">
        <f>Juniori!DP41</f>
        <v>0</v>
      </c>
      <c r="DQ164" s="97">
        <f>Juniori!DQ41</f>
        <v>0</v>
      </c>
      <c r="DR164" s="97">
        <f>Juniori!DR41</f>
        <v>0</v>
      </c>
      <c r="DS164" s="97">
        <f>Juniori!DS41</f>
        <v>0</v>
      </c>
      <c r="DT164" s="97">
        <f>Juniori!DT41</f>
        <v>0</v>
      </c>
      <c r="DU164" s="97">
        <f>Juniori!DU41</f>
        <v>0</v>
      </c>
      <c r="DV164" s="97">
        <f>Juniori!DV41</f>
        <v>0</v>
      </c>
      <c r="DW164" s="97">
        <f>Juniori!DW41</f>
        <v>0</v>
      </c>
      <c r="DX164" s="97">
        <f>Juniori!DX41</f>
        <v>0</v>
      </c>
      <c r="DY164" s="97">
        <f>Juniori!DY41</f>
        <v>0</v>
      </c>
      <c r="DZ164" s="97">
        <f>Juniori!DZ41</f>
        <v>0</v>
      </c>
      <c r="EA164" s="97">
        <f>Juniori!EA41</f>
        <v>0</v>
      </c>
      <c r="EB164" s="97">
        <f>Juniori!EB41</f>
        <v>0</v>
      </c>
      <c r="EC164" s="97">
        <f>Juniori!EC41</f>
        <v>0</v>
      </c>
      <c r="ED164" s="97">
        <f>Juniori!ED41</f>
        <v>0</v>
      </c>
      <c r="EE164" s="97">
        <f>Juniori!EE41</f>
        <v>0</v>
      </c>
      <c r="EF164" s="97">
        <f>Juniori!EF41</f>
        <v>0</v>
      </c>
      <c r="EG164" s="97">
        <f>Juniori!EG41</f>
        <v>0</v>
      </c>
      <c r="EH164" s="97">
        <f>Juniori!EH41</f>
        <v>0</v>
      </c>
      <c r="EI164" s="97">
        <f>Juniori!EI41</f>
        <v>0</v>
      </c>
      <c r="EJ164" s="97">
        <f>Juniori!EJ41</f>
        <v>0</v>
      </c>
      <c r="EK164" s="97">
        <f>Juniori!EK41</f>
        <v>0</v>
      </c>
      <c r="EL164" s="97">
        <f>Juniori!EL41</f>
        <v>0</v>
      </c>
      <c r="EM164" s="97">
        <f>Juniori!EM41</f>
        <v>0</v>
      </c>
      <c r="EN164" s="97">
        <f>Juniori!EN41</f>
        <v>0</v>
      </c>
      <c r="EO164" s="97">
        <f>Juniori!EO41</f>
        <v>0</v>
      </c>
      <c r="EP164" s="97">
        <f>Juniori!EP41</f>
        <v>0</v>
      </c>
      <c r="EQ164" s="97">
        <f>Juniori!EQ41</f>
        <v>0</v>
      </c>
      <c r="ER164" s="97">
        <f>Juniori!ER41</f>
        <v>0</v>
      </c>
      <c r="ES164" s="97">
        <f>Juniori!ES41</f>
        <v>0</v>
      </c>
      <c r="ET164" s="97">
        <f>Juniori!ET41</f>
        <v>0</v>
      </c>
      <c r="EU164" s="97">
        <f>Juniori!EU41</f>
        <v>0</v>
      </c>
      <c r="EV164" s="97">
        <f>Juniori!EV41</f>
        <v>0</v>
      </c>
      <c r="EW164" s="97">
        <f>Juniori!EW41</f>
        <v>0</v>
      </c>
      <c r="EX164" s="97">
        <f>Juniori!EX41</f>
        <v>0</v>
      </c>
      <c r="EY164" s="97">
        <f>Juniori!EY41</f>
        <v>0</v>
      </c>
      <c r="EZ164" s="97">
        <f>Juniori!EZ41</f>
        <v>0</v>
      </c>
      <c r="FA164" s="97">
        <f>Juniori!FA41</f>
        <v>0</v>
      </c>
      <c r="FB164" s="97">
        <f>Juniori!FB41</f>
        <v>0</v>
      </c>
      <c r="FC164" s="97">
        <f>Juniori!FC41</f>
        <v>0</v>
      </c>
      <c r="FD164" s="97">
        <f>Juniori!FD41</f>
        <v>0</v>
      </c>
      <c r="FE164" s="97">
        <f>Juniori!FE41</f>
        <v>0</v>
      </c>
      <c r="FF164" s="97">
        <f>Juniori!FF41</f>
        <v>0</v>
      </c>
      <c r="FG164" s="97">
        <f>Juniori!FG41</f>
        <v>0</v>
      </c>
      <c r="FH164" s="97">
        <f>Juniori!FH41</f>
        <v>0</v>
      </c>
      <c r="FI164" s="97">
        <f>Juniori!FI41</f>
        <v>0</v>
      </c>
      <c r="FJ164" s="97">
        <f>Juniori!FJ41</f>
        <v>0</v>
      </c>
      <c r="FK164" s="97">
        <f>Juniori!FK41</f>
        <v>0</v>
      </c>
      <c r="FL164" s="97">
        <f>Juniori!FL41</f>
        <v>0</v>
      </c>
      <c r="FM164" s="97">
        <f>Juniori!FM41</f>
        <v>0</v>
      </c>
      <c r="FN164" s="97">
        <f>Juniori!FN41</f>
        <v>0</v>
      </c>
      <c r="FO164" s="97">
        <f>Juniori!FO41</f>
        <v>0</v>
      </c>
      <c r="FP164" s="97">
        <f>Juniori!FP41</f>
        <v>0</v>
      </c>
      <c r="FQ164" s="97">
        <f>Juniori!FQ41</f>
        <v>0</v>
      </c>
      <c r="FR164" s="97">
        <f>Juniori!FR41</f>
        <v>0</v>
      </c>
      <c r="FS164" s="97">
        <f>Juniori!FS41</f>
        <v>0</v>
      </c>
      <c r="FT164" s="97">
        <f>Juniori!FT41</f>
        <v>0</v>
      </c>
      <c r="FU164" s="97">
        <f>Juniori!FU41</f>
        <v>0</v>
      </c>
      <c r="FV164" s="97">
        <f>Juniori!FV41</f>
        <v>0</v>
      </c>
      <c r="FW164" s="97">
        <f>Juniori!FW41</f>
        <v>1</v>
      </c>
      <c r="FX164" s="97" t="str">
        <f>Juniori!FX41</f>
        <v>o</v>
      </c>
      <c r="FY164" s="97">
        <f>Juniori!FY41</f>
        <v>0</v>
      </c>
      <c r="FZ164" s="97">
        <f>Juniori!FZ41</f>
        <v>0</v>
      </c>
      <c r="GA164" s="97">
        <f>Juniori!GA41</f>
        <v>0</v>
      </c>
      <c r="GB164" s="97">
        <f>Juniori!GB41</f>
        <v>0</v>
      </c>
      <c r="GC164" s="97">
        <f>Juniori!GC41</f>
        <v>0</v>
      </c>
      <c r="GD164" s="97">
        <f>Juniori!GD41</f>
        <v>0</v>
      </c>
      <c r="GE164" s="97">
        <f>Juniori!GE41</f>
        <v>0</v>
      </c>
      <c r="GF164" s="97">
        <f>Juniori!GF41</f>
        <v>0</v>
      </c>
      <c r="GG164" s="97">
        <f>Juniori!GG41</f>
        <v>0</v>
      </c>
      <c r="GH164" s="97">
        <f>Juniori!GH41</f>
        <v>0</v>
      </c>
      <c r="GI164" s="97">
        <f>Juniori!GI41</f>
        <v>0</v>
      </c>
      <c r="GJ164" s="97">
        <f>Juniori!GJ41</f>
        <v>0</v>
      </c>
      <c r="GK164" s="97">
        <f>Juniori!GK41</f>
        <v>0</v>
      </c>
      <c r="GL164" s="97">
        <f>Juniori!GL41</f>
        <v>0</v>
      </c>
      <c r="GM164" s="97">
        <f>Juniori!GM41</f>
        <v>0</v>
      </c>
      <c r="GN164" s="97">
        <f>Juniori!GN41</f>
        <v>0</v>
      </c>
      <c r="GO164" s="97">
        <f>Juniori!GO41</f>
        <v>0</v>
      </c>
      <c r="GP164" s="97">
        <f>Juniori!GP41</f>
        <v>0</v>
      </c>
      <c r="GQ164" s="97">
        <f>Juniori!GQ41</f>
        <v>0</v>
      </c>
      <c r="GR164" s="97">
        <f>Juniori!GR41</f>
        <v>0</v>
      </c>
      <c r="GS164" s="97">
        <f>Juniori!GS41</f>
        <v>0</v>
      </c>
      <c r="GT164" s="97">
        <f>Juniori!GT41</f>
        <v>0</v>
      </c>
      <c r="GU164" s="97">
        <f>Juniori!GU41</f>
        <v>0</v>
      </c>
      <c r="GV164" s="97">
        <f>Juniori!GV41</f>
        <v>0</v>
      </c>
      <c r="GW164" s="97">
        <f>Juniori!GW41</f>
        <v>0</v>
      </c>
      <c r="GX164" s="97">
        <f>Juniori!GX41</f>
        <v>0</v>
      </c>
      <c r="GY164" s="97">
        <f>Juniori!GY41</f>
        <v>0</v>
      </c>
      <c r="GZ164" s="97">
        <f>Juniori!GZ41</f>
        <v>0</v>
      </c>
      <c r="HA164" s="97">
        <f>Juniori!HA41</f>
        <v>0</v>
      </c>
      <c r="HB164" s="97">
        <f>Juniori!HB41</f>
        <v>0</v>
      </c>
      <c r="HC164" s="97">
        <f>Juniori!HC41</f>
        <v>0</v>
      </c>
      <c r="HD164" s="97">
        <f>Juniori!HD41</f>
        <v>0</v>
      </c>
      <c r="HE164" s="97">
        <f>Juniori!HE41</f>
        <v>0</v>
      </c>
      <c r="HF164" s="97">
        <f>Juniori!HF41</f>
        <v>0</v>
      </c>
      <c r="HG164" s="97">
        <f>Juniori!HG41</f>
        <v>0</v>
      </c>
      <c r="HH164" s="97">
        <f>Juniori!HH41</f>
        <v>0</v>
      </c>
      <c r="HI164" s="97">
        <f>Juniori!HI41</f>
        <v>0</v>
      </c>
      <c r="HJ164" s="97">
        <f>Juniori!HJ41</f>
        <v>0</v>
      </c>
      <c r="HK164" s="97">
        <f>Juniori!HK41</f>
        <v>0</v>
      </c>
      <c r="HL164" s="97">
        <f>Juniori!HL41</f>
        <v>0</v>
      </c>
      <c r="HM164" s="97">
        <f>Juniori!HM41</f>
        <v>0</v>
      </c>
      <c r="HN164" s="97">
        <f>Juniori!HN41</f>
        <v>0</v>
      </c>
      <c r="HO164" s="97">
        <f>Juniori!HO41</f>
        <v>0</v>
      </c>
      <c r="HP164" s="97">
        <f>Juniori!HP41</f>
        <v>0</v>
      </c>
      <c r="HQ164" s="97">
        <f>Juniori!HQ41</f>
        <v>0</v>
      </c>
      <c r="HR164" s="97">
        <f>Juniori!HR41</f>
        <v>0</v>
      </c>
      <c r="HS164" s="97">
        <f>Juniori!HS41</f>
        <v>0</v>
      </c>
      <c r="HT164" s="97">
        <f>Juniori!HT41</f>
        <v>0</v>
      </c>
      <c r="HU164" s="97">
        <f>Juniori!HU41</f>
        <v>0</v>
      </c>
      <c r="HV164" s="97">
        <f>Juniori!HV41</f>
        <v>0</v>
      </c>
      <c r="HW164" s="97">
        <f>Juniori!HW41</f>
        <v>0</v>
      </c>
      <c r="HX164" s="97">
        <f>Juniori!HX41</f>
        <v>0</v>
      </c>
      <c r="HY164" s="97">
        <f>Juniori!HY41</f>
        <v>0</v>
      </c>
      <c r="HZ164" s="97">
        <f>Juniori!HZ41</f>
        <v>0</v>
      </c>
      <c r="IA164" s="97">
        <f>Juniori!IA41</f>
        <v>0</v>
      </c>
      <c r="IB164" s="97">
        <f>Juniori!IB41</f>
        <v>0</v>
      </c>
      <c r="IC164" s="97">
        <f>Juniori!IC41</f>
        <v>0</v>
      </c>
      <c r="ID164" s="97">
        <f>Juniori!ID41</f>
        <v>0</v>
      </c>
      <c r="IE164" s="97">
        <f>Juniori!IE41</f>
        <v>0</v>
      </c>
      <c r="IF164" s="97">
        <f>Juniori!IF41</f>
        <v>0</v>
      </c>
      <c r="IG164" s="97">
        <f>Juniori!IG41</f>
        <v>0</v>
      </c>
      <c r="IH164" s="97">
        <f>Juniori!IH41</f>
        <v>0</v>
      </c>
      <c r="II164" s="97">
        <f>Juniori!II41</f>
        <v>0</v>
      </c>
      <c r="IJ164" s="97">
        <f>Juniori!IJ41</f>
        <v>0</v>
      </c>
      <c r="IK164" s="97">
        <f>Juniori!IK41</f>
        <v>0</v>
      </c>
      <c r="IL164" s="97">
        <f>Juniori!IL41</f>
        <v>0</v>
      </c>
      <c r="IM164" s="97">
        <f>Juniori!IM41</f>
        <v>0</v>
      </c>
      <c r="IN164" s="97">
        <f>Juniori!IN41</f>
        <v>0</v>
      </c>
      <c r="IO164" s="97">
        <f>Juniori!IO41</f>
        <v>0</v>
      </c>
      <c r="IP164" s="97">
        <f>Juniori!IP41</f>
        <v>0</v>
      </c>
      <c r="IQ164" s="97">
        <f>Juniori!IQ41</f>
        <v>0</v>
      </c>
      <c r="IR164" s="97">
        <f>Juniori!IR41</f>
        <v>0</v>
      </c>
      <c r="IS164" s="97">
        <f>Juniori!IS41</f>
        <v>0</v>
      </c>
      <c r="IT164" s="97">
        <f>Juniori!IT41</f>
        <v>0</v>
      </c>
      <c r="IU164" s="97">
        <f>Juniori!IU41</f>
        <v>0</v>
      </c>
      <c r="IV164" s="97">
        <f>Juniori!IV41</f>
        <v>0</v>
      </c>
      <c r="IW164" s="97">
        <f>Juniori!IW41</f>
        <v>0</v>
      </c>
      <c r="IX164" s="97">
        <f>Juniori!IX41</f>
        <v>0</v>
      </c>
      <c r="IY164" s="97">
        <f>Juniori!IY41</f>
        <v>0</v>
      </c>
      <c r="IZ164" s="97">
        <f>Juniori!IZ41</f>
        <v>0</v>
      </c>
      <c r="JA164" s="97">
        <f>Juniori!JA41</f>
        <v>0</v>
      </c>
      <c r="JB164" s="97">
        <f>Juniori!JB41</f>
        <v>0</v>
      </c>
      <c r="JC164" s="97">
        <f>Juniori!JC41</f>
        <v>0</v>
      </c>
      <c r="JD164" s="97">
        <f>Juniori!JD41</f>
        <v>0</v>
      </c>
      <c r="JE164" s="97">
        <f>Juniori!JE41</f>
        <v>0</v>
      </c>
      <c r="JF164" s="97">
        <f>Juniori!JF41</f>
        <v>0</v>
      </c>
      <c r="JG164" s="97">
        <f>Juniori!JG41</f>
        <v>0</v>
      </c>
      <c r="JH164" s="97">
        <f>Juniori!JH41</f>
        <v>0</v>
      </c>
      <c r="JI164" s="97">
        <f>Juniori!JI41</f>
        <v>0</v>
      </c>
      <c r="JJ164" s="97">
        <f>Juniori!JJ41</f>
        <v>0</v>
      </c>
      <c r="JK164" s="97">
        <f>Juniori!JK41</f>
        <v>0</v>
      </c>
      <c r="JL164" s="97">
        <f>Juniori!JL41</f>
        <v>0</v>
      </c>
      <c r="JM164" s="97">
        <f>Juniori!JM41</f>
        <v>0</v>
      </c>
      <c r="JN164" s="97">
        <f>Juniori!JN41</f>
        <v>0</v>
      </c>
      <c r="JO164" s="97">
        <f>Juniori!JO41</f>
        <v>0</v>
      </c>
      <c r="JP164" s="97">
        <f>Juniori!JP41</f>
        <v>0</v>
      </c>
      <c r="JQ164" s="97">
        <f>Juniori!JQ41</f>
        <v>0</v>
      </c>
      <c r="JR164" s="97">
        <f>Juniori!JR41</f>
        <v>0</v>
      </c>
      <c r="JS164" s="97">
        <f>Juniori!JS41</f>
        <v>0</v>
      </c>
      <c r="JT164" s="97">
        <f>Juniori!JT41</f>
        <v>0</v>
      </c>
      <c r="JU164" s="97">
        <f>Juniori!JU41</f>
        <v>0</v>
      </c>
      <c r="JV164" s="97">
        <f>Juniori!JV41</f>
        <v>0</v>
      </c>
      <c r="JW164" s="97">
        <f>Juniori!JW41</f>
        <v>0</v>
      </c>
      <c r="JX164" s="97">
        <f>Juniori!JX41</f>
        <v>0</v>
      </c>
      <c r="JY164" s="97">
        <f>Juniori!JY41</f>
        <v>0</v>
      </c>
      <c r="JZ164" s="97">
        <f>Juniori!JZ41</f>
        <v>0</v>
      </c>
      <c r="KA164" s="97">
        <f>Juniori!KA41</f>
        <v>0</v>
      </c>
      <c r="KB164" s="97">
        <f>Juniori!KB41</f>
        <v>0</v>
      </c>
      <c r="KC164" s="97">
        <f>Juniori!KC41</f>
        <v>0</v>
      </c>
      <c r="KD164" s="97">
        <f>Juniori!KD41</f>
        <v>0</v>
      </c>
      <c r="KE164" s="97">
        <f>Juniori!KE41</f>
        <v>0</v>
      </c>
      <c r="KF164" s="97">
        <f>Juniori!KF41</f>
        <v>0</v>
      </c>
      <c r="KG164" s="97">
        <f>Juniori!KG41</f>
        <v>0</v>
      </c>
      <c r="KH164" s="97">
        <f>Juniori!KH41</f>
        <v>0</v>
      </c>
      <c r="KI164" s="97">
        <f>Juniori!KI41</f>
        <v>0</v>
      </c>
      <c r="KJ164" s="97">
        <f>Juniori!KJ41</f>
        <v>0</v>
      </c>
      <c r="KK164" s="97">
        <f>Juniori!KK41</f>
        <v>0</v>
      </c>
      <c r="KL164" s="97">
        <f>Juniori!KL41</f>
        <v>0</v>
      </c>
      <c r="KM164" s="97">
        <f>Juniori!KM41</f>
        <v>0</v>
      </c>
      <c r="KN164" s="97">
        <f>Juniori!KN41</f>
        <v>0</v>
      </c>
      <c r="KO164" s="97">
        <f>Juniori!KO41</f>
        <v>0</v>
      </c>
      <c r="KP164" s="97">
        <f>Juniori!KP41</f>
        <v>0</v>
      </c>
      <c r="KQ164" s="97">
        <f>Juniori!KQ41</f>
        <v>0</v>
      </c>
      <c r="KR164" s="97">
        <f>Juniori!KR41</f>
        <v>0</v>
      </c>
      <c r="KS164" s="97">
        <f>Juniori!KS41</f>
        <v>0</v>
      </c>
      <c r="KT164" s="97">
        <f>Juniori!KT41</f>
        <v>0</v>
      </c>
      <c r="KU164" s="97">
        <f>Juniori!KU41</f>
        <v>0</v>
      </c>
      <c r="KV164" s="97">
        <f>Juniori!KV41</f>
        <v>0</v>
      </c>
      <c r="KW164" s="97">
        <f>Juniori!KW41</f>
        <v>0</v>
      </c>
      <c r="KX164" s="97">
        <f>Juniori!KX41</f>
        <v>0</v>
      </c>
      <c r="KY164" s="97">
        <f>Juniori!KY41</f>
        <v>0</v>
      </c>
      <c r="KZ164" s="97">
        <f>Juniori!KZ41</f>
        <v>0</v>
      </c>
      <c r="LA164" s="97">
        <f>Juniori!LA41</f>
        <v>0</v>
      </c>
      <c r="LB164" s="97">
        <f>Juniori!LB41</f>
        <v>0</v>
      </c>
      <c r="LC164" s="97">
        <f>Juniori!LC41</f>
        <v>0</v>
      </c>
      <c r="LD164" s="97">
        <f>Juniori!LD41</f>
        <v>0</v>
      </c>
      <c r="LE164" s="97">
        <f>Juniori!LE41</f>
        <v>0</v>
      </c>
      <c r="LF164" s="97">
        <f>Juniori!LF41</f>
        <v>0</v>
      </c>
      <c r="LG164" s="97">
        <f>Juniori!LG41</f>
        <v>0</v>
      </c>
      <c r="LH164" s="97">
        <f>Juniori!LH41</f>
        <v>0</v>
      </c>
      <c r="LI164" s="97">
        <f>Juniori!LI41</f>
        <v>0</v>
      </c>
      <c r="LJ164" s="97">
        <f>Juniori!LJ41</f>
        <v>0</v>
      </c>
      <c r="LK164" s="97">
        <f>Juniori!LK41</f>
        <v>0</v>
      </c>
      <c r="LL164" s="97">
        <f>Juniori!LL41</f>
        <v>0</v>
      </c>
      <c r="LM164" s="97">
        <f>Juniori!LM41</f>
        <v>0</v>
      </c>
      <c r="LN164" s="97">
        <f>Juniori!LN41</f>
        <v>0</v>
      </c>
      <c r="LO164" s="97">
        <f>Juniori!LO41</f>
        <v>0</v>
      </c>
      <c r="LP164" s="97">
        <f>Juniori!LP41</f>
        <v>0</v>
      </c>
      <c r="LQ164" s="97">
        <f>Juniori!LQ41</f>
        <v>0</v>
      </c>
      <c r="LR164" s="97">
        <f>Juniori!LR41</f>
        <v>0</v>
      </c>
      <c r="LS164" s="97">
        <f>Juniori!LS41</f>
        <v>0</v>
      </c>
      <c r="LT164" s="97">
        <f>Juniori!LT41</f>
        <v>0</v>
      </c>
      <c r="LU164" s="97">
        <f>Juniori!LU41</f>
        <v>0</v>
      </c>
      <c r="LV164" s="97">
        <f>Juniori!LV41</f>
        <v>0</v>
      </c>
      <c r="LW164" s="97">
        <f>Juniori!LW41</f>
        <v>0</v>
      </c>
      <c r="LX164" s="97">
        <f>Juniori!LX41</f>
        <v>0</v>
      </c>
      <c r="LY164" s="97">
        <f>Juniori!LY41</f>
        <v>0</v>
      </c>
      <c r="LZ164" s="97">
        <f>Juniori!LZ41</f>
        <v>0</v>
      </c>
      <c r="MA164" s="97">
        <f>Juniori!MA41</f>
        <v>0</v>
      </c>
      <c r="MB164" s="97">
        <f>Juniori!MB41</f>
        <v>0</v>
      </c>
      <c r="MC164" s="97">
        <f>Juniori!MC41</f>
        <v>0</v>
      </c>
      <c r="MD164" s="97">
        <f>Juniori!MD41</f>
        <v>0</v>
      </c>
      <c r="ME164" s="97">
        <f>Juniori!ME41</f>
        <v>0</v>
      </c>
      <c r="MF164" s="97">
        <f>Juniori!MF41</f>
        <v>0</v>
      </c>
      <c r="MG164" s="97">
        <f>Juniori!MG41</f>
        <v>0</v>
      </c>
      <c r="MH164" s="97">
        <f>Juniori!MH41</f>
        <v>0</v>
      </c>
      <c r="MI164" s="97">
        <f>Juniori!MI41</f>
        <v>0</v>
      </c>
      <c r="MJ164" s="97">
        <f>Juniori!MJ41</f>
        <v>0</v>
      </c>
      <c r="MK164" s="97">
        <f>Juniori!MK41</f>
        <v>0</v>
      </c>
      <c r="ML164" s="97">
        <f>Juniori!ML41</f>
        <v>0</v>
      </c>
      <c r="MM164" s="97">
        <f>Juniori!MM41</f>
        <v>0</v>
      </c>
      <c r="MN164" s="97">
        <f>Juniori!MN41</f>
        <v>0</v>
      </c>
      <c r="MO164" s="97">
        <f>Juniori!MO41</f>
        <v>0</v>
      </c>
      <c r="MP164" s="97">
        <f>Juniori!MP41</f>
        <v>0</v>
      </c>
      <c r="MQ164" s="97">
        <f>Juniori!MQ41</f>
        <v>0</v>
      </c>
      <c r="MR164" s="97">
        <f>Juniori!MR41</f>
        <v>0</v>
      </c>
      <c r="MS164" s="97">
        <f>Juniori!MS41</f>
        <v>0</v>
      </c>
      <c r="MT164" s="97">
        <f>Juniori!MT41</f>
        <v>0</v>
      </c>
      <c r="MU164" s="97">
        <f>Juniori!MU41</f>
        <v>0</v>
      </c>
      <c r="MV164" s="97">
        <f>Juniori!MV41</f>
        <v>0</v>
      </c>
      <c r="MW164" s="97">
        <f>Juniori!MW41</f>
        <v>0</v>
      </c>
      <c r="MX164" s="97">
        <f>Juniori!MX41</f>
        <v>0</v>
      </c>
      <c r="MY164" s="97">
        <f>Juniori!MY41</f>
        <v>0</v>
      </c>
      <c r="MZ164" s="97">
        <f>Juniori!MZ41</f>
        <v>0</v>
      </c>
      <c r="NA164" s="97">
        <f>Juniori!NA41</f>
        <v>0</v>
      </c>
      <c r="NB164" s="97">
        <f>Juniori!NB41</f>
        <v>0</v>
      </c>
      <c r="NC164" s="97">
        <f>Juniori!NC41</f>
        <v>0</v>
      </c>
      <c r="ND164" s="97">
        <f>Juniori!ND41</f>
        <v>0</v>
      </c>
      <c r="NE164" s="97">
        <f>Juniori!NE41</f>
        <v>0</v>
      </c>
      <c r="NF164" s="97">
        <f>Juniori!NF41</f>
        <v>0</v>
      </c>
      <c r="NG164" s="97">
        <f>Juniori!NG41</f>
        <v>0</v>
      </c>
      <c r="NH164" s="97">
        <f>Juniori!NH41</f>
        <v>0</v>
      </c>
      <c r="NI164" s="97">
        <f>Juniori!NI41</f>
        <v>0</v>
      </c>
      <c r="NJ164" s="97">
        <f>Juniori!NJ41</f>
        <v>0</v>
      </c>
      <c r="NK164" s="97">
        <f>Juniori!NK41</f>
        <v>0</v>
      </c>
      <c r="NL164" s="97">
        <f>Juniori!NL41</f>
        <v>0</v>
      </c>
      <c r="NM164" s="97">
        <f>Juniori!NM41</f>
        <v>0</v>
      </c>
      <c r="NN164" s="97">
        <f>Juniori!NN41</f>
        <v>0</v>
      </c>
      <c r="NO164" s="97">
        <f>Juniori!NO41</f>
        <v>0</v>
      </c>
      <c r="NP164" s="97">
        <f>Juniori!NP41</f>
        <v>0</v>
      </c>
      <c r="NQ164" s="97">
        <f>Juniori!NQ41</f>
        <v>0</v>
      </c>
      <c r="NR164" s="97">
        <f>Juniori!NR41</f>
        <v>0</v>
      </c>
      <c r="NS164" s="97">
        <f>Juniori!NS41</f>
        <v>0</v>
      </c>
      <c r="NT164" s="97">
        <f>Juniori!NT41</f>
        <v>0</v>
      </c>
      <c r="NU164" s="97">
        <f>Juniori!NU41</f>
        <v>0</v>
      </c>
      <c r="NV164" s="97">
        <f>Juniori!NV41</f>
        <v>0</v>
      </c>
      <c r="NW164" s="97">
        <f>Juniori!NW41</f>
        <v>0</v>
      </c>
      <c r="NX164" s="97">
        <f>Juniori!NX41</f>
        <v>0</v>
      </c>
      <c r="NY164" s="97">
        <f>Juniori!NY41</f>
        <v>0</v>
      </c>
      <c r="NZ164" s="97">
        <f>Juniori!NZ41</f>
        <v>0</v>
      </c>
      <c r="OA164" s="97">
        <f>Juniori!OA41</f>
        <v>0</v>
      </c>
      <c r="OB164" s="97">
        <f>Juniori!OB41</f>
        <v>0</v>
      </c>
      <c r="OC164" s="97">
        <f>Juniori!OC41</f>
        <v>0</v>
      </c>
      <c r="OD164" s="97">
        <f>Juniori!OD41</f>
        <v>0</v>
      </c>
      <c r="OE164" s="97">
        <f>Juniori!OE41</f>
        <v>0</v>
      </c>
      <c r="OF164" s="97">
        <f>Juniori!OF41</f>
        <v>0</v>
      </c>
      <c r="OG164" s="97">
        <f>Juniori!OG41</f>
        <v>0</v>
      </c>
      <c r="OH164" s="97">
        <f>Juniori!OH41</f>
        <v>0</v>
      </c>
      <c r="OI164" s="97">
        <f>Juniori!OI41</f>
        <v>0</v>
      </c>
      <c r="OJ164" s="97">
        <f>Juniori!OJ41</f>
        <v>0</v>
      </c>
      <c r="OK164" s="97">
        <f>Juniori!OK41</f>
        <v>0</v>
      </c>
      <c r="OL164" s="97">
        <f>Juniori!OL41</f>
        <v>0</v>
      </c>
      <c r="OM164" s="97">
        <f>Juniori!OM41</f>
        <v>0</v>
      </c>
      <c r="ON164" s="97">
        <f>Juniori!ON41</f>
        <v>0</v>
      </c>
      <c r="OO164" s="97">
        <f>Juniori!OO41</f>
        <v>0</v>
      </c>
      <c r="OP164" s="97">
        <f>Juniori!OP41</f>
        <v>0</v>
      </c>
      <c r="OQ164" s="97">
        <f>Juniori!OQ41</f>
        <v>0</v>
      </c>
      <c r="OR164" s="97">
        <f>Juniori!OR41</f>
        <v>0</v>
      </c>
      <c r="OS164" s="97">
        <f>Juniori!OS41</f>
        <v>0</v>
      </c>
      <c r="OT164" s="97">
        <f>Juniori!OT41</f>
        <v>0</v>
      </c>
      <c r="OU164" s="97">
        <f>Juniori!OU41</f>
        <v>0</v>
      </c>
      <c r="OV164" s="97">
        <f>Juniori!OV41</f>
        <v>0</v>
      </c>
      <c r="OW164" s="97">
        <f>Juniori!OW41</f>
        <v>0</v>
      </c>
      <c r="OX164" s="97">
        <f>Juniori!OX41</f>
        <v>0</v>
      </c>
      <c r="OY164" s="97">
        <f>Juniori!OY41</f>
        <v>0</v>
      </c>
      <c r="OZ164" s="97">
        <f>Juniori!OZ41</f>
        <v>0</v>
      </c>
      <c r="PA164" s="97">
        <f>Juniori!PA41</f>
        <v>0</v>
      </c>
      <c r="PB164" s="97">
        <f>Juniori!PB41</f>
        <v>0</v>
      </c>
      <c r="PC164" s="97">
        <f>Juniori!PC41</f>
        <v>0</v>
      </c>
      <c r="PD164" s="97">
        <f>Juniori!PD41</f>
        <v>0</v>
      </c>
      <c r="PE164" s="97">
        <f>Juniori!PE41</f>
        <v>0</v>
      </c>
      <c r="PF164" s="97">
        <f>Juniori!PF41</f>
        <v>0</v>
      </c>
      <c r="PG164" s="97">
        <f>Juniori!PG41</f>
        <v>0</v>
      </c>
      <c r="PH164" s="97">
        <f>Juniori!PH41</f>
        <v>0</v>
      </c>
      <c r="PI164" s="97">
        <f>Juniori!PI41</f>
        <v>0</v>
      </c>
      <c r="PJ164" s="97">
        <f>Juniori!PJ41</f>
        <v>0</v>
      </c>
      <c r="PK164" s="97">
        <f>Juniori!PK41</f>
        <v>0</v>
      </c>
      <c r="PL164" s="97">
        <f>Juniori!PL41</f>
        <v>0</v>
      </c>
      <c r="PM164" s="97">
        <f>Juniori!PM41</f>
        <v>0</v>
      </c>
      <c r="PN164" s="97">
        <f>Juniori!PN41</f>
        <v>0</v>
      </c>
      <c r="PO164" s="97">
        <f>Juniori!PO41</f>
        <v>0</v>
      </c>
      <c r="PP164" s="97">
        <f>Juniori!PP41</f>
        <v>0</v>
      </c>
      <c r="PQ164" s="97">
        <f>Juniori!PQ41</f>
        <v>0</v>
      </c>
      <c r="PR164" s="97">
        <f>Juniori!PR41</f>
        <v>0</v>
      </c>
      <c r="PS164" s="97">
        <f>Juniori!PS41</f>
        <v>0</v>
      </c>
      <c r="PT164" s="97">
        <f>Juniori!PT41</f>
        <v>0</v>
      </c>
      <c r="PU164" s="97">
        <f>Juniori!PU41</f>
        <v>0</v>
      </c>
      <c r="PV164" s="97">
        <f>Juniori!PV41</f>
        <v>0</v>
      </c>
      <c r="PW164" s="97">
        <f>Juniori!PW41</f>
        <v>0</v>
      </c>
      <c r="PX164" s="97">
        <f>Juniori!PX41</f>
        <v>0</v>
      </c>
      <c r="PY164" s="97">
        <f>Juniori!PY41</f>
        <v>0</v>
      </c>
      <c r="PZ164" s="97">
        <f>Juniori!PZ41</f>
        <v>0</v>
      </c>
      <c r="QA164" s="97">
        <f>Juniori!QA41</f>
        <v>0</v>
      </c>
      <c r="QB164" s="97">
        <f>Juniori!QB41</f>
        <v>0</v>
      </c>
      <c r="QC164" s="97">
        <f>Juniori!QC41</f>
        <v>0</v>
      </c>
      <c r="QD164" s="97">
        <f>Juniori!QD41</f>
        <v>0</v>
      </c>
      <c r="QE164" s="97">
        <f>Juniori!QE41</f>
        <v>0</v>
      </c>
      <c r="QF164" s="97">
        <f>Juniori!QF41</f>
        <v>0</v>
      </c>
      <c r="QG164" s="97">
        <f>Juniori!QG41</f>
        <v>0</v>
      </c>
      <c r="QH164" s="97">
        <f>Juniori!QH41</f>
        <v>0</v>
      </c>
      <c r="QI164" s="97">
        <f>Juniori!QI41</f>
        <v>0</v>
      </c>
      <c r="QJ164" s="97">
        <f>Juniori!QJ41</f>
        <v>0</v>
      </c>
      <c r="QK164" s="97">
        <f>Juniori!QK41</f>
        <v>0</v>
      </c>
      <c r="QL164" s="97">
        <f>Juniori!QL41</f>
        <v>0</v>
      </c>
      <c r="QM164" s="97">
        <f>Juniori!QM41</f>
        <v>0</v>
      </c>
      <c r="QN164" s="97">
        <f>Juniori!QN41</f>
        <v>0</v>
      </c>
      <c r="QO164" s="97">
        <f>Juniori!QO41</f>
        <v>0</v>
      </c>
      <c r="QP164" s="97">
        <f>Juniori!QP41</f>
        <v>0</v>
      </c>
      <c r="QQ164" s="97">
        <f>Juniori!QQ41</f>
        <v>0</v>
      </c>
      <c r="QR164" s="97">
        <f>Juniori!QR41</f>
        <v>0</v>
      </c>
      <c r="QS164" s="97">
        <f>Juniori!QS41</f>
        <v>0</v>
      </c>
      <c r="QT164" s="97">
        <f>Juniori!QT41</f>
        <v>0</v>
      </c>
      <c r="QU164" s="97">
        <f>Juniori!QU41</f>
        <v>0</v>
      </c>
      <c r="QV164" s="97">
        <f>Juniori!QV41</f>
        <v>0</v>
      </c>
      <c r="QW164" s="97">
        <f>Juniori!QW41</f>
        <v>0</v>
      </c>
      <c r="QX164" s="97">
        <f>Juniori!QX41</f>
        <v>0</v>
      </c>
      <c r="QY164" s="97">
        <f>Juniori!QY41</f>
        <v>0</v>
      </c>
      <c r="QZ164" s="97">
        <f>Juniori!QZ41</f>
        <v>0</v>
      </c>
      <c r="RA164" s="97">
        <f>Juniori!RA41</f>
        <v>0</v>
      </c>
      <c r="RB164" s="97">
        <f>Juniori!RB41</f>
        <v>0</v>
      </c>
      <c r="RC164" s="97">
        <f>Juniori!RC41</f>
        <v>0</v>
      </c>
      <c r="RD164" s="97">
        <f>Juniori!RD41</f>
        <v>0</v>
      </c>
      <c r="RE164" s="97">
        <f>Juniori!RE41</f>
        <v>0</v>
      </c>
      <c r="RF164" s="97">
        <f>Juniori!RF41</f>
        <v>0</v>
      </c>
      <c r="RG164" s="97">
        <f>Juniori!RG41</f>
        <v>0</v>
      </c>
      <c r="RH164" s="97">
        <f>Juniori!RH41</f>
        <v>0</v>
      </c>
      <c r="RI164" s="97">
        <f>Juniori!RI41</f>
        <v>0</v>
      </c>
      <c r="RJ164" s="97">
        <f>Juniori!RJ41</f>
        <v>0</v>
      </c>
      <c r="RK164" s="97">
        <f>Juniori!RK41</f>
        <v>0</v>
      </c>
      <c r="RL164" s="97">
        <f>Juniori!RL41</f>
        <v>0</v>
      </c>
      <c r="RM164" s="97">
        <f>Juniori!RM41</f>
        <v>0</v>
      </c>
      <c r="RN164" s="97">
        <f>Juniori!RN41</f>
        <v>0</v>
      </c>
      <c r="RO164" s="97">
        <f>Juniori!RO41</f>
        <v>0</v>
      </c>
      <c r="RP164" s="97">
        <f>Juniori!RP41</f>
        <v>0</v>
      </c>
      <c r="RQ164" s="97">
        <f>Juniori!RQ41</f>
        <v>0</v>
      </c>
      <c r="RR164" s="97">
        <f>Juniori!RR41</f>
        <v>0</v>
      </c>
      <c r="RS164" s="97">
        <f>Juniori!RS41</f>
        <v>0</v>
      </c>
      <c r="RT164" s="97">
        <f>Juniori!RT41</f>
        <v>0</v>
      </c>
      <c r="RU164" s="97">
        <f>Juniori!RU41</f>
        <v>0</v>
      </c>
      <c r="RV164" s="97">
        <f>Juniori!RV41</f>
        <v>0</v>
      </c>
      <c r="RW164" s="97">
        <f>Juniori!RW41</f>
        <v>0</v>
      </c>
      <c r="RX164" s="97">
        <f>Juniori!RX41</f>
        <v>0</v>
      </c>
      <c r="RY164" s="97">
        <f>Juniori!RY41</f>
        <v>0</v>
      </c>
      <c r="RZ164" s="97">
        <f>Juniori!RZ41</f>
        <v>0</v>
      </c>
      <c r="SA164" s="97">
        <f>Juniori!SA41</f>
        <v>0</v>
      </c>
      <c r="SB164" s="97">
        <f>Juniori!SB41</f>
        <v>0</v>
      </c>
      <c r="SC164" s="97">
        <f>Juniori!SC41</f>
        <v>0</v>
      </c>
      <c r="SD164" s="97">
        <f>Juniori!SD41</f>
        <v>0</v>
      </c>
      <c r="SE164" s="97">
        <f>Juniori!SE41</f>
        <v>0</v>
      </c>
      <c r="SF164" s="97">
        <f>Juniori!SF41</f>
        <v>0</v>
      </c>
      <c r="SG164" s="97">
        <f>Juniori!SG41</f>
        <v>0</v>
      </c>
      <c r="SH164" s="97">
        <f>Juniori!SH41</f>
        <v>0</v>
      </c>
      <c r="SI164" s="97">
        <f>Juniori!SI41</f>
        <v>0</v>
      </c>
      <c r="SJ164" s="97">
        <f>Juniori!SJ41</f>
        <v>0</v>
      </c>
      <c r="SK164" s="97">
        <f>Juniori!SK41</f>
        <v>0</v>
      </c>
      <c r="SL164" s="97">
        <f>Juniori!SL41</f>
        <v>0</v>
      </c>
      <c r="SM164" s="97">
        <f>Juniori!SM41</f>
        <v>0</v>
      </c>
      <c r="SN164" s="97">
        <f>Juniori!SN41</f>
        <v>0</v>
      </c>
      <c r="SO164" s="97">
        <f>Juniori!SO41</f>
        <v>0</v>
      </c>
      <c r="SP164" s="97">
        <f>Juniori!SP41</f>
        <v>0</v>
      </c>
      <c r="SQ164" s="97">
        <f>Juniori!SQ41</f>
        <v>0</v>
      </c>
      <c r="SR164" s="97">
        <f>Juniori!SR41</f>
        <v>0</v>
      </c>
      <c r="SS164" s="97">
        <f>Juniori!SS41</f>
        <v>0</v>
      </c>
      <c r="ST164" s="97">
        <f>Juniori!ST41</f>
        <v>0</v>
      </c>
      <c r="SU164" s="97">
        <f>Juniori!SU41</f>
        <v>0</v>
      </c>
      <c r="SV164" s="97">
        <f>Juniori!SV41</f>
        <v>0</v>
      </c>
      <c r="SW164" s="97">
        <f>Juniori!SW41</f>
        <v>0</v>
      </c>
      <c r="SX164" s="97">
        <f>Juniori!SX41</f>
        <v>0</v>
      </c>
      <c r="SY164" s="97">
        <f>Juniori!SY41</f>
        <v>0</v>
      </c>
      <c r="SZ164" s="97">
        <f>Juniori!SZ41</f>
        <v>0</v>
      </c>
      <c r="TA164" s="97">
        <f>Juniori!TA41</f>
        <v>0</v>
      </c>
      <c r="TB164" s="97">
        <f>Juniori!TB41</f>
        <v>0</v>
      </c>
    </row>
    <row r="165" spans="1:522" s="1" customFormat="1" ht="18" customHeight="1" x14ac:dyDescent="0.2">
      <c r="A165" s="12"/>
      <c r="B165" s="11" t="s">
        <v>484</v>
      </c>
      <c r="E165" s="4" t="s">
        <v>261</v>
      </c>
      <c r="F165" s="1">
        <v>9077</v>
      </c>
      <c r="G165" s="9" t="s">
        <v>93</v>
      </c>
      <c r="H165" s="4" t="s">
        <v>18</v>
      </c>
      <c r="I165" s="1">
        <f>SUM(K165:TB165)</f>
        <v>1</v>
      </c>
      <c r="J165" s="12">
        <f>Tabuľka4[[#This Row],[Stĺpec9]]</f>
        <v>1</v>
      </c>
      <c r="K165" s="97">
        <f>Juniori!K49</f>
        <v>0</v>
      </c>
      <c r="L165" s="97">
        <f>Juniori!L49</f>
        <v>0</v>
      </c>
      <c r="M165" s="97">
        <f>Juniori!M49</f>
        <v>0</v>
      </c>
      <c r="N165" s="97">
        <f>Juniori!N49</f>
        <v>0</v>
      </c>
      <c r="O165" s="97">
        <f>Juniori!O49</f>
        <v>0</v>
      </c>
      <c r="P165" s="97">
        <f>Juniori!P49</f>
        <v>0</v>
      </c>
      <c r="Q165" s="97">
        <f>Juniori!Q49</f>
        <v>0</v>
      </c>
      <c r="R165" s="97">
        <f>Juniori!R49</f>
        <v>0</v>
      </c>
      <c r="S165" s="97">
        <f>Juniori!S49</f>
        <v>0</v>
      </c>
      <c r="T165" s="97">
        <f>Juniori!T49</f>
        <v>0</v>
      </c>
      <c r="U165" s="97">
        <f>Juniori!U49</f>
        <v>0</v>
      </c>
      <c r="V165" s="97">
        <f>Juniori!V49</f>
        <v>0</v>
      </c>
      <c r="W165" s="97">
        <f>Juniori!W49</f>
        <v>0</v>
      </c>
      <c r="X165" s="97">
        <f>Juniori!X49</f>
        <v>0</v>
      </c>
      <c r="Y165" s="97">
        <f>Juniori!Y49</f>
        <v>0</v>
      </c>
      <c r="Z165" s="97">
        <f>Juniori!Z49</f>
        <v>0</v>
      </c>
      <c r="AA165" s="97">
        <f>Juniori!AA49</f>
        <v>0</v>
      </c>
      <c r="AB165" s="97">
        <f>Juniori!AB49</f>
        <v>0</v>
      </c>
      <c r="AC165" s="97">
        <f>Juniori!AC49</f>
        <v>0</v>
      </c>
      <c r="AD165" s="97">
        <f>Juniori!AD49</f>
        <v>0</v>
      </c>
      <c r="AE165" s="97">
        <f>Juniori!AE49</f>
        <v>0</v>
      </c>
      <c r="AF165" s="97">
        <f>Juniori!AF49</f>
        <v>0</v>
      </c>
      <c r="AG165" s="97">
        <f>Juniori!AG49</f>
        <v>0</v>
      </c>
      <c r="AH165" s="97">
        <f>Juniori!AH49</f>
        <v>0</v>
      </c>
      <c r="AI165" s="97">
        <f>Juniori!AI49</f>
        <v>0</v>
      </c>
      <c r="AJ165" s="97">
        <f>Juniori!AJ49</f>
        <v>0</v>
      </c>
      <c r="AK165" s="97">
        <f>Juniori!AK49</f>
        <v>0</v>
      </c>
      <c r="AL165" s="97">
        <f>Juniori!AL49</f>
        <v>0</v>
      </c>
      <c r="AM165" s="97">
        <f>Juniori!AM49</f>
        <v>0</v>
      </c>
      <c r="AN165" s="97">
        <f>Juniori!AN49</f>
        <v>0</v>
      </c>
      <c r="AO165" s="97">
        <f>Juniori!AO49</f>
        <v>0</v>
      </c>
      <c r="AP165" s="97">
        <f>Juniori!AP49</f>
        <v>0</v>
      </c>
      <c r="AQ165" s="97">
        <f>Juniori!AQ49</f>
        <v>0</v>
      </c>
      <c r="AR165" s="97">
        <f>Juniori!AR49</f>
        <v>0</v>
      </c>
      <c r="AS165" s="97">
        <f>Juniori!AS49</f>
        <v>0</v>
      </c>
      <c r="AT165" s="97">
        <f>Juniori!AT49</f>
        <v>0</v>
      </c>
      <c r="AU165" s="97">
        <f>Juniori!AU49</f>
        <v>0</v>
      </c>
      <c r="AV165" s="97">
        <f>Juniori!AV49</f>
        <v>0</v>
      </c>
      <c r="AW165" s="97">
        <f>Juniori!AW49</f>
        <v>0</v>
      </c>
      <c r="AX165" s="97">
        <f>Juniori!AX49</f>
        <v>0</v>
      </c>
      <c r="AY165" s="97">
        <f>Juniori!AY49</f>
        <v>0</v>
      </c>
      <c r="AZ165" s="97">
        <f>Juniori!AZ49</f>
        <v>0</v>
      </c>
      <c r="BA165" s="97">
        <f>Juniori!BA49</f>
        <v>0</v>
      </c>
      <c r="BB165" s="97">
        <f>Juniori!BB49</f>
        <v>0</v>
      </c>
      <c r="BC165" s="97">
        <f>Juniori!BC49</f>
        <v>0</v>
      </c>
      <c r="BD165" s="97">
        <f>Juniori!BD49</f>
        <v>0</v>
      </c>
      <c r="BE165" s="97">
        <f>Juniori!BE49</f>
        <v>0</v>
      </c>
      <c r="BF165" s="97">
        <f>Juniori!BF49</f>
        <v>0</v>
      </c>
      <c r="BG165" s="97">
        <f>Juniori!BG49</f>
        <v>0</v>
      </c>
      <c r="BH165" s="97">
        <f>Juniori!BH49</f>
        <v>0</v>
      </c>
      <c r="BI165" s="97">
        <f>Juniori!BI49</f>
        <v>0</v>
      </c>
      <c r="BJ165" s="97">
        <f>Juniori!BJ49</f>
        <v>0</v>
      </c>
      <c r="BK165" s="97">
        <f>Juniori!BK49</f>
        <v>0</v>
      </c>
      <c r="BL165" s="97">
        <f>Juniori!BL49</f>
        <v>0</v>
      </c>
      <c r="BM165" s="97">
        <f>Juniori!BM49</f>
        <v>0</v>
      </c>
      <c r="BN165" s="97">
        <f>Juniori!BN49</f>
        <v>0</v>
      </c>
      <c r="BO165" s="97">
        <f>Juniori!BO49</f>
        <v>0</v>
      </c>
      <c r="BP165" s="97">
        <f>Juniori!BP49</f>
        <v>0</v>
      </c>
      <c r="BQ165" s="97">
        <f>Juniori!BQ49</f>
        <v>0</v>
      </c>
      <c r="BR165" s="97">
        <f>Juniori!BR49</f>
        <v>0</v>
      </c>
      <c r="BS165" s="97">
        <f>Juniori!BS49</f>
        <v>0</v>
      </c>
      <c r="BT165" s="97">
        <f>Juniori!BT49</f>
        <v>0</v>
      </c>
      <c r="BU165" s="97">
        <f>Juniori!BU49</f>
        <v>0</v>
      </c>
      <c r="BV165" s="97">
        <f>Juniori!BV49</f>
        <v>0</v>
      </c>
      <c r="BW165" s="97">
        <f>Juniori!BW49</f>
        <v>0</v>
      </c>
      <c r="BX165" s="97">
        <f>Juniori!BX49</f>
        <v>0</v>
      </c>
      <c r="BY165" s="97">
        <f>Juniori!BY49</f>
        <v>0</v>
      </c>
      <c r="BZ165" s="97">
        <f>Juniori!BZ49</f>
        <v>0</v>
      </c>
      <c r="CA165" s="97">
        <f>Juniori!CA49</f>
        <v>0</v>
      </c>
      <c r="CB165" s="97">
        <f>Juniori!CB49</f>
        <v>0</v>
      </c>
      <c r="CC165" s="97">
        <f>Juniori!CC49</f>
        <v>0</v>
      </c>
      <c r="CD165" s="97">
        <f>Juniori!CD49</f>
        <v>0</v>
      </c>
      <c r="CE165" s="97">
        <f>Juniori!CE49</f>
        <v>0</v>
      </c>
      <c r="CF165" s="97">
        <f>Juniori!CF49</f>
        <v>0</v>
      </c>
      <c r="CG165" s="97">
        <f>Juniori!CG49</f>
        <v>0</v>
      </c>
      <c r="CH165" s="97">
        <f>Juniori!CH49</f>
        <v>0</v>
      </c>
      <c r="CI165" s="97">
        <f>Juniori!CI49</f>
        <v>0</v>
      </c>
      <c r="CJ165" s="97">
        <f>Juniori!CJ49</f>
        <v>0</v>
      </c>
      <c r="CK165" s="97">
        <f>Juniori!CK49</f>
        <v>0</v>
      </c>
      <c r="CL165" s="97">
        <f>Juniori!CL49</f>
        <v>0</v>
      </c>
      <c r="CM165" s="97">
        <f>Juniori!CM49</f>
        <v>0</v>
      </c>
      <c r="CN165" s="97">
        <f>Juniori!CN49</f>
        <v>0</v>
      </c>
      <c r="CO165" s="97">
        <f>Juniori!CO49</f>
        <v>0</v>
      </c>
      <c r="CP165" s="97">
        <f>Juniori!CP49</f>
        <v>0</v>
      </c>
      <c r="CQ165" s="97">
        <f>Juniori!CQ49</f>
        <v>0</v>
      </c>
      <c r="CR165" s="97">
        <f>Juniori!CR49</f>
        <v>0</v>
      </c>
      <c r="CS165" s="97">
        <f>Juniori!CS49</f>
        <v>0</v>
      </c>
      <c r="CT165" s="97">
        <f>Juniori!CT49</f>
        <v>0</v>
      </c>
      <c r="CU165" s="97">
        <f>Juniori!CU49</f>
        <v>0</v>
      </c>
      <c r="CV165" s="97">
        <f>Juniori!CV49</f>
        <v>0</v>
      </c>
      <c r="CW165" s="97">
        <f>Juniori!CW49</f>
        <v>0</v>
      </c>
      <c r="CX165" s="97">
        <f>Juniori!CX49</f>
        <v>0</v>
      </c>
      <c r="CY165" s="97">
        <f>Juniori!CY49</f>
        <v>0</v>
      </c>
      <c r="CZ165" s="97">
        <f>Juniori!CZ49</f>
        <v>0</v>
      </c>
      <c r="DA165" s="97">
        <f>Juniori!DA49</f>
        <v>0</v>
      </c>
      <c r="DB165" s="97">
        <f>Juniori!DB49</f>
        <v>0</v>
      </c>
      <c r="DC165" s="97">
        <f>Juniori!DC49</f>
        <v>0</v>
      </c>
      <c r="DD165" s="97">
        <f>Juniori!DD49</f>
        <v>0</v>
      </c>
      <c r="DE165" s="97">
        <f>Juniori!DE49</f>
        <v>0</v>
      </c>
      <c r="DF165" s="97">
        <f>Juniori!DF49</f>
        <v>0</v>
      </c>
      <c r="DG165" s="97">
        <f>Juniori!DG49</f>
        <v>0</v>
      </c>
      <c r="DH165" s="97">
        <f>Juniori!DH49</f>
        <v>0</v>
      </c>
      <c r="DI165" s="97">
        <f>Juniori!DI49</f>
        <v>0</v>
      </c>
      <c r="DJ165" s="97">
        <f>Juniori!DJ49</f>
        <v>0</v>
      </c>
      <c r="DK165" s="97">
        <f>Juniori!DK49</f>
        <v>0</v>
      </c>
      <c r="DL165" s="97">
        <f>Juniori!DL49</f>
        <v>0</v>
      </c>
      <c r="DM165" s="97">
        <f>Juniori!DM49</f>
        <v>0</v>
      </c>
      <c r="DN165" s="97">
        <f>Juniori!DN49</f>
        <v>0</v>
      </c>
      <c r="DO165" s="97">
        <f>Juniori!DO49</f>
        <v>0</v>
      </c>
      <c r="DP165" s="97">
        <f>Juniori!DP49</f>
        <v>0</v>
      </c>
      <c r="DQ165" s="97">
        <f>Juniori!DQ49</f>
        <v>0</v>
      </c>
      <c r="DR165" s="97">
        <f>Juniori!DR49</f>
        <v>0</v>
      </c>
      <c r="DS165" s="97">
        <f>Juniori!DS49</f>
        <v>0</v>
      </c>
      <c r="DT165" s="97">
        <f>Juniori!DT49</f>
        <v>0</v>
      </c>
      <c r="DU165" s="97">
        <f>Juniori!DU49</f>
        <v>0</v>
      </c>
      <c r="DV165" s="97">
        <f>Juniori!DV49</f>
        <v>0</v>
      </c>
      <c r="DW165" s="97">
        <f>Juniori!DW49</f>
        <v>0</v>
      </c>
      <c r="DX165" s="97">
        <f>Juniori!DX49</f>
        <v>0</v>
      </c>
      <c r="DY165" s="97">
        <f>Juniori!DY49</f>
        <v>0</v>
      </c>
      <c r="DZ165" s="97">
        <f>Juniori!DZ49</f>
        <v>0</v>
      </c>
      <c r="EA165" s="97">
        <f>Juniori!EA49</f>
        <v>0</v>
      </c>
      <c r="EB165" s="97">
        <f>Juniori!EB49</f>
        <v>0</v>
      </c>
      <c r="EC165" s="97">
        <f>Juniori!EC49</f>
        <v>0</v>
      </c>
      <c r="ED165" s="97">
        <f>Juniori!ED49</f>
        <v>0</v>
      </c>
      <c r="EE165" s="97">
        <f>Juniori!EE49</f>
        <v>0</v>
      </c>
      <c r="EF165" s="97">
        <f>Juniori!EF49</f>
        <v>0</v>
      </c>
      <c r="EG165" s="97">
        <f>Juniori!EG49</f>
        <v>0</v>
      </c>
      <c r="EH165" s="97">
        <f>Juniori!EH49</f>
        <v>0</v>
      </c>
      <c r="EI165" s="97">
        <f>Juniori!EI49</f>
        <v>0</v>
      </c>
      <c r="EJ165" s="97">
        <f>Juniori!EJ49</f>
        <v>0</v>
      </c>
      <c r="EK165" s="97">
        <f>Juniori!EK49</f>
        <v>0</v>
      </c>
      <c r="EL165" s="97">
        <f>Juniori!EL49</f>
        <v>0</v>
      </c>
      <c r="EM165" s="97">
        <f>Juniori!EM49</f>
        <v>0</v>
      </c>
      <c r="EN165" s="97">
        <f>Juniori!EN49</f>
        <v>0</v>
      </c>
      <c r="EO165" s="97">
        <f>Juniori!EO49</f>
        <v>0</v>
      </c>
      <c r="EP165" s="97">
        <f>Juniori!EP49</f>
        <v>0</v>
      </c>
      <c r="EQ165" s="97">
        <f>Juniori!EQ49</f>
        <v>0</v>
      </c>
      <c r="ER165" s="97">
        <f>Juniori!ER49</f>
        <v>0</v>
      </c>
      <c r="ES165" s="97">
        <f>Juniori!ES49</f>
        <v>0</v>
      </c>
      <c r="ET165" s="97">
        <f>Juniori!ET49</f>
        <v>0</v>
      </c>
      <c r="EU165" s="97">
        <f>Juniori!EU49</f>
        <v>0</v>
      </c>
      <c r="EV165" s="97">
        <f>Juniori!EV49</f>
        <v>0</v>
      </c>
      <c r="EW165" s="97">
        <f>Juniori!EW49</f>
        <v>0</v>
      </c>
      <c r="EX165" s="97">
        <f>Juniori!EX49</f>
        <v>0</v>
      </c>
      <c r="EY165" s="97">
        <f>Juniori!EY49</f>
        <v>0</v>
      </c>
      <c r="EZ165" s="97">
        <f>Juniori!EZ49</f>
        <v>0</v>
      </c>
      <c r="FA165" s="97">
        <f>Juniori!FA49</f>
        <v>0</v>
      </c>
      <c r="FB165" s="97">
        <f>Juniori!FB49</f>
        <v>0</v>
      </c>
      <c r="FC165" s="97">
        <f>Juniori!FC49</f>
        <v>0</v>
      </c>
      <c r="FD165" s="97">
        <f>Juniori!FD49</f>
        <v>0</v>
      </c>
      <c r="FE165" s="97">
        <f>Juniori!FE49</f>
        <v>0</v>
      </c>
      <c r="FF165" s="97">
        <f>Juniori!FF49</f>
        <v>0</v>
      </c>
      <c r="FG165" s="97">
        <f>Juniori!FG49</f>
        <v>0</v>
      </c>
      <c r="FH165" s="97">
        <f>Juniori!FH49</f>
        <v>0</v>
      </c>
      <c r="FI165" s="97">
        <f>Juniori!FI49</f>
        <v>0</v>
      </c>
      <c r="FJ165" s="97">
        <f>Juniori!FJ49</f>
        <v>0</v>
      </c>
      <c r="FK165" s="97">
        <f>Juniori!FK49</f>
        <v>0</v>
      </c>
      <c r="FL165" s="97">
        <f>Juniori!FL49</f>
        <v>0</v>
      </c>
      <c r="FM165" s="97">
        <f>Juniori!FM49</f>
        <v>0</v>
      </c>
      <c r="FN165" s="97">
        <f>Juniori!FN49</f>
        <v>0</v>
      </c>
      <c r="FO165" s="97">
        <f>Juniori!FO49</f>
        <v>0</v>
      </c>
      <c r="FP165" s="97">
        <f>Juniori!FP49</f>
        <v>0</v>
      </c>
      <c r="FQ165" s="97">
        <f>Juniori!FQ49</f>
        <v>0</v>
      </c>
      <c r="FR165" s="97">
        <f>Juniori!FR49</f>
        <v>0</v>
      </c>
      <c r="FS165" s="97">
        <f>Juniori!FS49</f>
        <v>0</v>
      </c>
      <c r="FT165" s="97">
        <f>Juniori!FT49</f>
        <v>0</v>
      </c>
      <c r="FU165" s="97">
        <f>Juniori!FU49</f>
        <v>0</v>
      </c>
      <c r="FV165" s="97">
        <f>Juniori!FV49</f>
        <v>0</v>
      </c>
      <c r="FW165" s="97">
        <f>Juniori!FW49</f>
        <v>0</v>
      </c>
      <c r="FX165" s="97">
        <f>Juniori!FX49</f>
        <v>0</v>
      </c>
      <c r="FY165" s="97">
        <f>Juniori!FY49</f>
        <v>0</v>
      </c>
      <c r="FZ165" s="97">
        <f>Juniori!FZ49</f>
        <v>0</v>
      </c>
      <c r="GA165" s="97">
        <f>Juniori!GA49</f>
        <v>0</v>
      </c>
      <c r="GB165" s="97">
        <f>Juniori!GB49</f>
        <v>0</v>
      </c>
      <c r="GC165" s="97">
        <f>Juniori!GC49</f>
        <v>0</v>
      </c>
      <c r="GD165" s="97">
        <f>Juniori!GD49</f>
        <v>0</v>
      </c>
      <c r="GE165" s="97">
        <f>Juniori!GE49</f>
        <v>0</v>
      </c>
      <c r="GF165" s="97">
        <f>Juniori!GF49</f>
        <v>0</v>
      </c>
      <c r="GG165" s="97">
        <f>Juniori!GG49</f>
        <v>0</v>
      </c>
      <c r="GH165" s="97">
        <f>Juniori!GH49</f>
        <v>0</v>
      </c>
      <c r="GI165" s="97">
        <f>Juniori!GI49</f>
        <v>0</v>
      </c>
      <c r="GJ165" s="97">
        <f>Juniori!GJ49</f>
        <v>0</v>
      </c>
      <c r="GK165" s="97">
        <f>Juniori!GK49</f>
        <v>0</v>
      </c>
      <c r="GL165" s="97">
        <f>Juniori!GL49</f>
        <v>0</v>
      </c>
      <c r="GM165" s="97">
        <f>Juniori!GM49</f>
        <v>0</v>
      </c>
      <c r="GN165" s="97">
        <f>Juniori!GN49</f>
        <v>0</v>
      </c>
      <c r="GO165" s="97">
        <f>Juniori!GO49</f>
        <v>0</v>
      </c>
      <c r="GP165" s="97">
        <f>Juniori!GP49</f>
        <v>0</v>
      </c>
      <c r="GQ165" s="97">
        <f>Juniori!GQ49</f>
        <v>0</v>
      </c>
      <c r="GR165" s="97">
        <f>Juniori!GR49</f>
        <v>0</v>
      </c>
      <c r="GS165" s="97">
        <f>Juniori!GS49</f>
        <v>0</v>
      </c>
      <c r="GT165" s="97">
        <f>Juniori!GT49</f>
        <v>0</v>
      </c>
      <c r="GU165" s="97">
        <f>Juniori!GU49</f>
        <v>0</v>
      </c>
      <c r="GV165" s="97">
        <f>Juniori!GV49</f>
        <v>0</v>
      </c>
      <c r="GW165" s="97">
        <f>Juniori!GW49</f>
        <v>0</v>
      </c>
      <c r="GX165" s="97">
        <f>Juniori!GX49</f>
        <v>0</v>
      </c>
      <c r="GY165" s="97">
        <f>Juniori!GY49</f>
        <v>0</v>
      </c>
      <c r="GZ165" s="97">
        <f>Juniori!GZ49</f>
        <v>0</v>
      </c>
      <c r="HA165" s="97">
        <f>Juniori!HA49</f>
        <v>0</v>
      </c>
      <c r="HB165" s="97">
        <f>Juniori!HB49</f>
        <v>0</v>
      </c>
      <c r="HC165" s="97">
        <f>Juniori!HC49</f>
        <v>0</v>
      </c>
      <c r="HD165" s="97">
        <f>Juniori!HD49</f>
        <v>0</v>
      </c>
      <c r="HE165" s="97">
        <f>Juniori!HE49</f>
        <v>0</v>
      </c>
      <c r="HF165" s="97">
        <f>Juniori!HF49</f>
        <v>0</v>
      </c>
      <c r="HG165" s="97">
        <f>Juniori!HG49</f>
        <v>0</v>
      </c>
      <c r="HH165" s="97">
        <f>Juniori!HH49</f>
        <v>0</v>
      </c>
      <c r="HI165" s="97">
        <f>Juniori!HI49</f>
        <v>0</v>
      </c>
      <c r="HJ165" s="97">
        <f>Juniori!HJ49</f>
        <v>0</v>
      </c>
      <c r="HK165" s="97">
        <f>Juniori!HK49</f>
        <v>0</v>
      </c>
      <c r="HL165" s="97">
        <f>Juniori!HL49</f>
        <v>0</v>
      </c>
      <c r="HM165" s="97">
        <f>Juniori!HM49</f>
        <v>0</v>
      </c>
      <c r="HN165" s="97">
        <f>Juniori!HN49</f>
        <v>0</v>
      </c>
      <c r="HO165" s="97">
        <f>Juniori!HO49</f>
        <v>0</v>
      </c>
      <c r="HP165" s="97">
        <f>Juniori!HP49</f>
        <v>0</v>
      </c>
      <c r="HQ165" s="97">
        <f>Juniori!HQ49</f>
        <v>0</v>
      </c>
      <c r="HR165" s="97">
        <f>Juniori!HR49</f>
        <v>0</v>
      </c>
      <c r="HS165" s="97">
        <f>Juniori!HS49</f>
        <v>0</v>
      </c>
      <c r="HT165" s="97">
        <f>Juniori!HT49</f>
        <v>0</v>
      </c>
      <c r="HU165" s="97">
        <f>Juniori!HU49</f>
        <v>0</v>
      </c>
      <c r="HV165" s="97">
        <f>Juniori!HV49</f>
        <v>0</v>
      </c>
      <c r="HW165" s="97">
        <f>Juniori!HW49</f>
        <v>0</v>
      </c>
      <c r="HX165" s="97">
        <f>Juniori!HX49</f>
        <v>0</v>
      </c>
      <c r="HY165" s="97">
        <f>Juniori!HY49</f>
        <v>0</v>
      </c>
      <c r="HZ165" s="97">
        <f>Juniori!HZ49</f>
        <v>0</v>
      </c>
      <c r="IA165" s="97">
        <f>Juniori!IA49</f>
        <v>0</v>
      </c>
      <c r="IB165" s="97">
        <f>Juniori!IB49</f>
        <v>0</v>
      </c>
      <c r="IC165" s="97">
        <f>Juniori!IC49</f>
        <v>0</v>
      </c>
      <c r="ID165" s="97">
        <f>Juniori!ID49</f>
        <v>0</v>
      </c>
      <c r="IE165" s="97">
        <f>Juniori!IE49</f>
        <v>0</v>
      </c>
      <c r="IF165" s="97">
        <f>Juniori!IF49</f>
        <v>0</v>
      </c>
      <c r="IG165" s="97">
        <f>Juniori!IG49</f>
        <v>0</v>
      </c>
      <c r="IH165" s="97">
        <f>Juniori!IH49</f>
        <v>0</v>
      </c>
      <c r="II165" s="97">
        <f>Juniori!II49</f>
        <v>0</v>
      </c>
      <c r="IJ165" s="97">
        <f>Juniori!IJ49</f>
        <v>0</v>
      </c>
      <c r="IK165" s="97">
        <f>Juniori!IK49</f>
        <v>0</v>
      </c>
      <c r="IL165" s="97">
        <f>Juniori!IL49</f>
        <v>0</v>
      </c>
      <c r="IM165" s="97">
        <f>Juniori!IM49</f>
        <v>0</v>
      </c>
      <c r="IN165" s="97">
        <f>Juniori!IN49</f>
        <v>0</v>
      </c>
      <c r="IO165" s="97">
        <f>Juniori!IO49</f>
        <v>0</v>
      </c>
      <c r="IP165" s="97">
        <f>Juniori!IP49</f>
        <v>0</v>
      </c>
      <c r="IQ165" s="97">
        <f>Juniori!IQ49</f>
        <v>0</v>
      </c>
      <c r="IR165" s="97">
        <f>Juniori!IR49</f>
        <v>0</v>
      </c>
      <c r="IS165" s="97">
        <f>Juniori!IS49</f>
        <v>0</v>
      </c>
      <c r="IT165" s="97">
        <f>Juniori!IT49</f>
        <v>0</v>
      </c>
      <c r="IU165" s="97">
        <f>Juniori!IU49</f>
        <v>0</v>
      </c>
      <c r="IV165" s="97">
        <f>Juniori!IV49</f>
        <v>0</v>
      </c>
      <c r="IW165" s="97">
        <f>Juniori!IW49</f>
        <v>0</v>
      </c>
      <c r="IX165" s="97">
        <f>Juniori!IX49</f>
        <v>0</v>
      </c>
      <c r="IY165" s="97">
        <f>Juniori!IY49</f>
        <v>0</v>
      </c>
      <c r="IZ165" s="97">
        <f>Juniori!IZ49</f>
        <v>0</v>
      </c>
      <c r="JA165" s="97">
        <f>Juniori!JA49</f>
        <v>0</v>
      </c>
      <c r="JB165" s="97">
        <f>Juniori!JB49</f>
        <v>0</v>
      </c>
      <c r="JC165" s="97">
        <f>Juniori!JC49</f>
        <v>0</v>
      </c>
      <c r="JD165" s="97">
        <f>Juniori!JD49</f>
        <v>0</v>
      </c>
      <c r="JE165" s="97">
        <f>Juniori!JE49</f>
        <v>0</v>
      </c>
      <c r="JF165" s="97">
        <f>Juniori!JF49</f>
        <v>0</v>
      </c>
      <c r="JG165" s="97">
        <f>Juniori!JG49</f>
        <v>0</v>
      </c>
      <c r="JH165" s="97">
        <f>Juniori!JH49</f>
        <v>0</v>
      </c>
      <c r="JI165" s="97">
        <f>Juniori!JI49</f>
        <v>0</v>
      </c>
      <c r="JJ165" s="97">
        <f>Juniori!JJ49</f>
        <v>0</v>
      </c>
      <c r="JK165" s="97">
        <f>Juniori!JK49</f>
        <v>0</v>
      </c>
      <c r="JL165" s="97">
        <f>Juniori!JL49</f>
        <v>0</v>
      </c>
      <c r="JM165" s="97">
        <f>Juniori!JM49</f>
        <v>0</v>
      </c>
      <c r="JN165" s="97">
        <f>Juniori!JN49</f>
        <v>0</v>
      </c>
      <c r="JO165" s="97">
        <f>Juniori!JO49</f>
        <v>0</v>
      </c>
      <c r="JP165" s="97">
        <f>Juniori!JP49</f>
        <v>0</v>
      </c>
      <c r="JQ165" s="97">
        <f>Juniori!JQ49</f>
        <v>0</v>
      </c>
      <c r="JR165" s="97">
        <f>Juniori!JR49</f>
        <v>0</v>
      </c>
      <c r="JS165" s="97">
        <f>Juniori!JS49</f>
        <v>0</v>
      </c>
      <c r="JT165" s="97">
        <f>Juniori!JT49</f>
        <v>0</v>
      </c>
      <c r="JU165" s="97">
        <f>Juniori!JU49</f>
        <v>0</v>
      </c>
      <c r="JV165" s="97">
        <f>Juniori!JV49</f>
        <v>0</v>
      </c>
      <c r="JW165" s="97">
        <f>Juniori!JW49</f>
        <v>0</v>
      </c>
      <c r="JX165" s="97">
        <f>Juniori!JX49</f>
        <v>0</v>
      </c>
      <c r="JY165" s="97">
        <f>Juniori!JY49</f>
        <v>0</v>
      </c>
      <c r="JZ165" s="97">
        <f>Juniori!JZ49</f>
        <v>0</v>
      </c>
      <c r="KA165" s="97">
        <f>Juniori!KA49</f>
        <v>0</v>
      </c>
      <c r="KB165" s="97">
        <f>Juniori!KB49</f>
        <v>0</v>
      </c>
      <c r="KC165" s="97">
        <f>Juniori!KC49</f>
        <v>0</v>
      </c>
      <c r="KD165" s="97">
        <f>Juniori!KD49</f>
        <v>0</v>
      </c>
      <c r="KE165" s="97">
        <f>Juniori!KE49</f>
        <v>0</v>
      </c>
      <c r="KF165" s="97">
        <f>Juniori!KF49</f>
        <v>0</v>
      </c>
      <c r="KG165" s="97">
        <f>Juniori!KG49</f>
        <v>0</v>
      </c>
      <c r="KH165" s="97">
        <f>Juniori!KH49</f>
        <v>0</v>
      </c>
      <c r="KI165" s="97">
        <f>Juniori!KI49</f>
        <v>0</v>
      </c>
      <c r="KJ165" s="97">
        <f>Juniori!KJ49</f>
        <v>0</v>
      </c>
      <c r="KK165" s="97">
        <f>Juniori!KK49</f>
        <v>0</v>
      </c>
      <c r="KL165" s="97">
        <f>Juniori!KL49</f>
        <v>0</v>
      </c>
      <c r="KM165" s="97">
        <f>Juniori!KM49</f>
        <v>0</v>
      </c>
      <c r="KN165" s="97">
        <f>Juniori!KN49</f>
        <v>0</v>
      </c>
      <c r="KO165" s="97">
        <f>Juniori!KO49</f>
        <v>0</v>
      </c>
      <c r="KP165" s="97">
        <f>Juniori!KP49</f>
        <v>0</v>
      </c>
      <c r="KQ165" s="97">
        <f>Juniori!KQ49</f>
        <v>0</v>
      </c>
      <c r="KR165" s="97">
        <f>Juniori!KR49</f>
        <v>0</v>
      </c>
      <c r="KS165" s="97">
        <f>Juniori!KS49</f>
        <v>0</v>
      </c>
      <c r="KT165" s="97">
        <f>Juniori!KT49</f>
        <v>0</v>
      </c>
      <c r="KU165" s="97">
        <f>Juniori!KU49</f>
        <v>0</v>
      </c>
      <c r="KV165" s="97">
        <f>Juniori!KV49</f>
        <v>0</v>
      </c>
      <c r="KW165" s="97">
        <f>Juniori!KW49</f>
        <v>0</v>
      </c>
      <c r="KX165" s="97">
        <f>Juniori!KX49</f>
        <v>0</v>
      </c>
      <c r="KY165" s="97">
        <f>Juniori!KY49</f>
        <v>0</v>
      </c>
      <c r="KZ165" s="97">
        <f>Juniori!KZ49</f>
        <v>0</v>
      </c>
      <c r="LA165" s="97">
        <f>Juniori!LA49</f>
        <v>0</v>
      </c>
      <c r="LB165" s="97">
        <f>Juniori!LB49</f>
        <v>0</v>
      </c>
      <c r="LC165" s="97">
        <f>Juniori!LC49</f>
        <v>0</v>
      </c>
      <c r="LD165" s="97">
        <f>Juniori!LD49</f>
        <v>0</v>
      </c>
      <c r="LE165" s="97">
        <f>Juniori!LE49</f>
        <v>0</v>
      </c>
      <c r="LF165" s="97">
        <f>Juniori!LF49</f>
        <v>0</v>
      </c>
      <c r="LG165" s="97">
        <f>Juniori!LG49</f>
        <v>0</v>
      </c>
      <c r="LH165" s="97">
        <f>Juniori!LH49</f>
        <v>0</v>
      </c>
      <c r="LI165" s="97">
        <f>Juniori!LI49</f>
        <v>0</v>
      </c>
      <c r="LJ165" s="97">
        <f>Juniori!LJ49</f>
        <v>0</v>
      </c>
      <c r="LK165" s="97">
        <f>Juniori!LK49</f>
        <v>0</v>
      </c>
      <c r="LL165" s="97">
        <f>Juniori!LL49</f>
        <v>0</v>
      </c>
      <c r="LM165" s="97">
        <f>Juniori!LM49</f>
        <v>0</v>
      </c>
      <c r="LN165" s="97">
        <f>Juniori!LN49</f>
        <v>0</v>
      </c>
      <c r="LO165" s="97">
        <f>Juniori!LO49</f>
        <v>0</v>
      </c>
      <c r="LP165" s="97">
        <f>Juniori!LP49</f>
        <v>0</v>
      </c>
      <c r="LQ165" s="97">
        <f>Juniori!LQ49</f>
        <v>0</v>
      </c>
      <c r="LR165" s="97">
        <f>Juniori!LR49</f>
        <v>0</v>
      </c>
      <c r="LS165" s="97">
        <f>Juniori!LS49</f>
        <v>0</v>
      </c>
      <c r="LT165" s="97">
        <f>Juniori!LT49</f>
        <v>0</v>
      </c>
      <c r="LU165" s="97">
        <f>Juniori!LU49</f>
        <v>0</v>
      </c>
      <c r="LV165" s="97">
        <f>Juniori!LV49</f>
        <v>0</v>
      </c>
      <c r="LW165" s="97">
        <f>Juniori!LW49</f>
        <v>0</v>
      </c>
      <c r="LX165" s="97">
        <f>Juniori!LX49</f>
        <v>0</v>
      </c>
      <c r="LY165" s="97">
        <f>Juniori!LY49</f>
        <v>0</v>
      </c>
      <c r="LZ165" s="97">
        <f>Juniori!LZ49</f>
        <v>0</v>
      </c>
      <c r="MA165" s="97">
        <f>Juniori!MA49</f>
        <v>0</v>
      </c>
      <c r="MB165" s="97">
        <f>Juniori!MB49</f>
        <v>0</v>
      </c>
      <c r="MC165" s="97">
        <f>Juniori!MC49</f>
        <v>1</v>
      </c>
      <c r="MD165" s="97">
        <f>Juniori!MD49</f>
        <v>0</v>
      </c>
      <c r="ME165" s="97">
        <f>Juniori!ME49</f>
        <v>0</v>
      </c>
      <c r="MF165" s="97">
        <f>Juniori!MF49</f>
        <v>0</v>
      </c>
      <c r="MG165" s="97">
        <f>Juniori!MG49</f>
        <v>0</v>
      </c>
      <c r="MH165" s="97">
        <f>Juniori!MH49</f>
        <v>0</v>
      </c>
      <c r="MI165" s="97">
        <f>Juniori!MI49</f>
        <v>0</v>
      </c>
      <c r="MJ165" s="97">
        <f>Juniori!MJ49</f>
        <v>0</v>
      </c>
      <c r="MK165" s="97">
        <f>Juniori!MK49</f>
        <v>0</v>
      </c>
      <c r="ML165" s="97">
        <f>Juniori!ML49</f>
        <v>0</v>
      </c>
      <c r="MM165" s="97">
        <f>Juniori!MM49</f>
        <v>0</v>
      </c>
      <c r="MN165" s="97">
        <f>Juniori!MN49</f>
        <v>0</v>
      </c>
      <c r="MO165" s="97">
        <f>Juniori!MO49</f>
        <v>0</v>
      </c>
      <c r="MP165" s="97">
        <f>Juniori!MP49</f>
        <v>0</v>
      </c>
      <c r="MQ165" s="97">
        <f>Juniori!MQ49</f>
        <v>0</v>
      </c>
      <c r="MR165" s="97">
        <f>Juniori!MR49</f>
        <v>0</v>
      </c>
      <c r="MS165" s="97">
        <f>Juniori!MS49</f>
        <v>0</v>
      </c>
      <c r="MT165" s="97">
        <f>Juniori!MT49</f>
        <v>0</v>
      </c>
      <c r="MU165" s="97">
        <f>Juniori!MU49</f>
        <v>0</v>
      </c>
      <c r="MV165" s="97">
        <f>Juniori!MV49</f>
        <v>0</v>
      </c>
      <c r="MW165" s="97">
        <f>Juniori!MW49</f>
        <v>0</v>
      </c>
      <c r="MX165" s="97">
        <f>Juniori!MX49</f>
        <v>0</v>
      </c>
      <c r="MY165" s="97">
        <f>Juniori!MY49</f>
        <v>0</v>
      </c>
      <c r="MZ165" s="97">
        <f>Juniori!MZ49</f>
        <v>0</v>
      </c>
      <c r="NA165" s="97">
        <f>Juniori!NA49</f>
        <v>0</v>
      </c>
      <c r="NB165" s="97">
        <f>Juniori!NB49</f>
        <v>0</v>
      </c>
      <c r="NC165" s="97">
        <f>Juniori!NC49</f>
        <v>0</v>
      </c>
      <c r="ND165" s="97">
        <f>Juniori!ND49</f>
        <v>0</v>
      </c>
      <c r="NE165" s="97">
        <f>Juniori!NE49</f>
        <v>0</v>
      </c>
      <c r="NF165" s="97">
        <f>Juniori!NF49</f>
        <v>0</v>
      </c>
      <c r="NG165" s="97">
        <f>Juniori!NG49</f>
        <v>0</v>
      </c>
      <c r="NH165" s="97">
        <f>Juniori!NH49</f>
        <v>0</v>
      </c>
      <c r="NI165" s="97">
        <f>Juniori!NI49</f>
        <v>0</v>
      </c>
      <c r="NJ165" s="97">
        <f>Juniori!NJ49</f>
        <v>0</v>
      </c>
      <c r="NK165" s="97">
        <f>Juniori!NK49</f>
        <v>0</v>
      </c>
      <c r="NL165" s="97">
        <f>Juniori!NL49</f>
        <v>0</v>
      </c>
      <c r="NM165" s="97">
        <f>Juniori!NM49</f>
        <v>0</v>
      </c>
      <c r="NN165" s="97">
        <f>Juniori!NN49</f>
        <v>0</v>
      </c>
      <c r="NO165" s="97">
        <f>Juniori!NO49</f>
        <v>0</v>
      </c>
      <c r="NP165" s="97">
        <f>Juniori!NP49</f>
        <v>0</v>
      </c>
      <c r="NQ165" s="97">
        <f>Juniori!NQ49</f>
        <v>0</v>
      </c>
      <c r="NR165" s="97">
        <f>Juniori!NR49</f>
        <v>0</v>
      </c>
      <c r="NS165" s="97">
        <f>Juniori!NS49</f>
        <v>0</v>
      </c>
      <c r="NT165" s="97">
        <f>Juniori!NT49</f>
        <v>0</v>
      </c>
      <c r="NU165" s="97">
        <f>Juniori!NU49</f>
        <v>0</v>
      </c>
      <c r="NV165" s="97">
        <f>Juniori!NV49</f>
        <v>0</v>
      </c>
      <c r="NW165" s="97">
        <f>Juniori!NW49</f>
        <v>0</v>
      </c>
      <c r="NX165" s="97">
        <f>Juniori!NX49</f>
        <v>0</v>
      </c>
      <c r="NY165" s="97">
        <f>Juniori!NY49</f>
        <v>0</v>
      </c>
      <c r="NZ165" s="97">
        <f>Juniori!NZ49</f>
        <v>0</v>
      </c>
      <c r="OA165" s="97">
        <f>Juniori!OA49</f>
        <v>0</v>
      </c>
      <c r="OB165" s="97">
        <f>Juniori!OB49</f>
        <v>0</v>
      </c>
      <c r="OC165" s="97">
        <f>Juniori!OC49</f>
        <v>0</v>
      </c>
      <c r="OD165" s="97">
        <f>Juniori!OD49</f>
        <v>0</v>
      </c>
      <c r="OE165" s="97">
        <f>Juniori!OE49</f>
        <v>0</v>
      </c>
      <c r="OF165" s="97">
        <f>Juniori!OF49</f>
        <v>0</v>
      </c>
      <c r="OG165" s="97">
        <f>Juniori!OG49</f>
        <v>0</v>
      </c>
      <c r="OH165" s="97">
        <f>Juniori!OH49</f>
        <v>0</v>
      </c>
      <c r="OI165" s="97">
        <f>Juniori!OI49</f>
        <v>0</v>
      </c>
      <c r="OJ165" s="97">
        <f>Juniori!OJ49</f>
        <v>0</v>
      </c>
      <c r="OK165" s="97">
        <f>Juniori!OK49</f>
        <v>0</v>
      </c>
      <c r="OL165" s="97">
        <f>Juniori!OL49</f>
        <v>0</v>
      </c>
      <c r="OM165" s="97">
        <f>Juniori!OM49</f>
        <v>0</v>
      </c>
      <c r="ON165" s="97">
        <f>Juniori!ON49</f>
        <v>0</v>
      </c>
      <c r="OO165" s="97">
        <f>Juniori!OO49</f>
        <v>0</v>
      </c>
      <c r="OP165" s="97">
        <f>Juniori!OP49</f>
        <v>0</v>
      </c>
      <c r="OQ165" s="97">
        <f>Juniori!OQ49</f>
        <v>0</v>
      </c>
      <c r="OR165" s="97">
        <f>Juniori!OR49</f>
        <v>0</v>
      </c>
      <c r="OS165" s="97">
        <f>Juniori!OS49</f>
        <v>0</v>
      </c>
      <c r="OT165" s="97">
        <f>Juniori!OT49</f>
        <v>0</v>
      </c>
      <c r="OU165" s="97">
        <f>Juniori!OU49</f>
        <v>0</v>
      </c>
      <c r="OV165" s="97">
        <f>Juniori!OV49</f>
        <v>0</v>
      </c>
      <c r="OW165" s="97">
        <f>Juniori!OW49</f>
        <v>0</v>
      </c>
      <c r="OX165" s="97">
        <f>Juniori!OX49</f>
        <v>0</v>
      </c>
      <c r="OY165" s="97">
        <f>Juniori!OY49</f>
        <v>0</v>
      </c>
      <c r="OZ165" s="97">
        <f>Juniori!OZ49</f>
        <v>0</v>
      </c>
      <c r="PA165" s="97">
        <f>Juniori!PA49</f>
        <v>0</v>
      </c>
      <c r="PB165" s="97">
        <f>Juniori!PB49</f>
        <v>0</v>
      </c>
      <c r="PC165" s="97">
        <f>Juniori!PC49</f>
        <v>0</v>
      </c>
      <c r="PD165" s="97">
        <f>Juniori!PD49</f>
        <v>0</v>
      </c>
      <c r="PE165" s="97">
        <f>Juniori!PE49</f>
        <v>0</v>
      </c>
      <c r="PF165" s="97">
        <f>Juniori!PF49</f>
        <v>0</v>
      </c>
      <c r="PG165" s="97">
        <f>Juniori!PG49</f>
        <v>0</v>
      </c>
      <c r="PH165" s="97">
        <f>Juniori!PH49</f>
        <v>0</v>
      </c>
      <c r="PI165" s="97">
        <f>Juniori!PI49</f>
        <v>0</v>
      </c>
      <c r="PJ165" s="97">
        <f>Juniori!PJ49</f>
        <v>0</v>
      </c>
      <c r="PK165" s="97">
        <f>Juniori!PK49</f>
        <v>0</v>
      </c>
      <c r="PL165" s="97">
        <f>Juniori!PL49</f>
        <v>0</v>
      </c>
      <c r="PM165" s="97">
        <f>Juniori!PM49</f>
        <v>0</v>
      </c>
      <c r="PN165" s="97">
        <f>Juniori!PN49</f>
        <v>0</v>
      </c>
      <c r="PO165" s="97">
        <f>Juniori!PO49</f>
        <v>0</v>
      </c>
      <c r="PP165" s="97">
        <f>Juniori!PP49</f>
        <v>0</v>
      </c>
      <c r="PQ165" s="97">
        <f>Juniori!PQ49</f>
        <v>0</v>
      </c>
      <c r="PR165" s="97">
        <f>Juniori!PR49</f>
        <v>0</v>
      </c>
      <c r="PS165" s="97">
        <f>Juniori!PS49</f>
        <v>0</v>
      </c>
      <c r="PT165" s="97">
        <f>Juniori!PT49</f>
        <v>0</v>
      </c>
      <c r="PU165" s="97">
        <f>Juniori!PU49</f>
        <v>0</v>
      </c>
      <c r="PV165" s="97">
        <f>Juniori!PV49</f>
        <v>0</v>
      </c>
      <c r="PW165" s="97">
        <f>Juniori!PW49</f>
        <v>0</v>
      </c>
      <c r="PX165" s="97">
        <f>Juniori!PX49</f>
        <v>0</v>
      </c>
      <c r="PY165" s="97">
        <f>Juniori!PY49</f>
        <v>0</v>
      </c>
      <c r="PZ165" s="97">
        <f>Juniori!PZ49</f>
        <v>0</v>
      </c>
      <c r="QA165" s="97">
        <f>Juniori!QA49</f>
        <v>0</v>
      </c>
      <c r="QB165" s="97">
        <f>Juniori!QB49</f>
        <v>0</v>
      </c>
      <c r="QC165" s="97">
        <f>Juniori!QC49</f>
        <v>0</v>
      </c>
      <c r="QD165" s="97">
        <f>Juniori!QD49</f>
        <v>0</v>
      </c>
      <c r="QE165" s="97">
        <f>Juniori!QE49</f>
        <v>0</v>
      </c>
      <c r="QF165" s="97">
        <f>Juniori!QF49</f>
        <v>0</v>
      </c>
      <c r="QG165" s="97">
        <f>Juniori!QG49</f>
        <v>0</v>
      </c>
      <c r="QH165" s="97">
        <f>Juniori!QH49</f>
        <v>0</v>
      </c>
      <c r="QI165" s="97">
        <f>Juniori!QI49</f>
        <v>0</v>
      </c>
      <c r="QJ165" s="97">
        <f>Juniori!QJ49</f>
        <v>0</v>
      </c>
      <c r="QK165" s="97">
        <f>Juniori!QK49</f>
        <v>0</v>
      </c>
      <c r="QL165" s="97">
        <f>Juniori!QL49</f>
        <v>0</v>
      </c>
      <c r="QM165" s="97">
        <f>Juniori!QM49</f>
        <v>0</v>
      </c>
      <c r="QN165" s="97">
        <f>Juniori!QN49</f>
        <v>0</v>
      </c>
      <c r="QO165" s="97">
        <f>Juniori!QO49</f>
        <v>0</v>
      </c>
      <c r="QP165" s="97">
        <f>Juniori!QP49</f>
        <v>0</v>
      </c>
      <c r="QQ165" s="97">
        <f>Juniori!QQ49</f>
        <v>0</v>
      </c>
      <c r="QR165" s="97">
        <f>Juniori!QR49</f>
        <v>0</v>
      </c>
      <c r="QS165" s="97">
        <f>Juniori!QS49</f>
        <v>0</v>
      </c>
      <c r="QT165" s="97">
        <f>Juniori!QT49</f>
        <v>0</v>
      </c>
      <c r="QU165" s="97">
        <f>Juniori!QU49</f>
        <v>0</v>
      </c>
      <c r="QV165" s="97">
        <f>Juniori!QV49</f>
        <v>0</v>
      </c>
      <c r="QW165" s="97">
        <f>Juniori!QW49</f>
        <v>0</v>
      </c>
      <c r="QX165" s="97">
        <f>Juniori!QX49</f>
        <v>0</v>
      </c>
      <c r="QY165" s="97">
        <f>Juniori!QY49</f>
        <v>0</v>
      </c>
      <c r="QZ165" s="97">
        <f>Juniori!QZ49</f>
        <v>0</v>
      </c>
      <c r="RA165" s="97">
        <f>Juniori!RA49</f>
        <v>0</v>
      </c>
      <c r="RB165" s="97">
        <f>Juniori!RB49</f>
        <v>0</v>
      </c>
      <c r="RC165" s="97">
        <f>Juniori!RC49</f>
        <v>0</v>
      </c>
      <c r="RD165" s="97">
        <f>Juniori!RD49</f>
        <v>0</v>
      </c>
      <c r="RE165" s="97">
        <f>Juniori!RE49</f>
        <v>0</v>
      </c>
      <c r="RF165" s="97">
        <f>Juniori!RF49</f>
        <v>0</v>
      </c>
      <c r="RG165" s="97">
        <f>Juniori!RG49</f>
        <v>0</v>
      </c>
      <c r="RH165" s="97">
        <f>Juniori!RH49</f>
        <v>0</v>
      </c>
      <c r="RI165" s="97">
        <f>Juniori!RI49</f>
        <v>0</v>
      </c>
      <c r="RJ165" s="97">
        <f>Juniori!RJ49</f>
        <v>0</v>
      </c>
      <c r="RK165" s="97">
        <f>Juniori!RK49</f>
        <v>0</v>
      </c>
      <c r="RL165" s="97">
        <f>Juniori!RL49</f>
        <v>0</v>
      </c>
      <c r="RM165" s="97">
        <f>Juniori!RM49</f>
        <v>0</v>
      </c>
      <c r="RN165" s="97">
        <f>Juniori!RN49</f>
        <v>0</v>
      </c>
      <c r="RO165" s="97">
        <f>Juniori!RO49</f>
        <v>0</v>
      </c>
      <c r="RP165" s="97">
        <f>Juniori!RP49</f>
        <v>0</v>
      </c>
      <c r="RQ165" s="97">
        <f>Juniori!RQ49</f>
        <v>0</v>
      </c>
      <c r="RR165" s="97">
        <f>Juniori!RR49</f>
        <v>0</v>
      </c>
      <c r="RS165" s="97">
        <f>Juniori!RS49</f>
        <v>0</v>
      </c>
      <c r="RT165" s="97">
        <f>Juniori!RT49</f>
        <v>0</v>
      </c>
      <c r="RU165" s="97">
        <f>Juniori!RU49</f>
        <v>0</v>
      </c>
      <c r="RV165" s="97">
        <f>Juniori!RV49</f>
        <v>0</v>
      </c>
      <c r="RW165" s="97">
        <f>Juniori!RW49</f>
        <v>0</v>
      </c>
      <c r="RX165" s="97">
        <f>Juniori!RX49</f>
        <v>0</v>
      </c>
      <c r="RY165" s="97">
        <f>Juniori!RY49</f>
        <v>0</v>
      </c>
      <c r="RZ165" s="97">
        <f>Juniori!RZ49</f>
        <v>0</v>
      </c>
      <c r="SA165" s="97">
        <f>Juniori!SA49</f>
        <v>0</v>
      </c>
      <c r="SB165" s="97">
        <f>Juniori!SB49</f>
        <v>0</v>
      </c>
      <c r="SC165" s="97">
        <f>Juniori!SC49</f>
        <v>0</v>
      </c>
      <c r="SD165" s="97">
        <f>Juniori!SD49</f>
        <v>0</v>
      </c>
      <c r="SE165" s="97">
        <f>Juniori!SE49</f>
        <v>0</v>
      </c>
      <c r="SF165" s="97">
        <f>Juniori!SF49</f>
        <v>0</v>
      </c>
      <c r="SG165" s="97">
        <f>Juniori!SG49</f>
        <v>0</v>
      </c>
      <c r="SH165" s="97">
        <f>Juniori!SH49</f>
        <v>0</v>
      </c>
      <c r="SI165" s="97">
        <f>Juniori!SI49</f>
        <v>0</v>
      </c>
      <c r="SJ165" s="97">
        <f>Juniori!SJ49</f>
        <v>0</v>
      </c>
      <c r="SK165" s="97">
        <f>Juniori!SK49</f>
        <v>0</v>
      </c>
      <c r="SL165" s="97">
        <f>Juniori!SL49</f>
        <v>0</v>
      </c>
      <c r="SM165" s="97">
        <f>Juniori!SM49</f>
        <v>0</v>
      </c>
      <c r="SN165" s="97">
        <f>Juniori!SN49</f>
        <v>0</v>
      </c>
      <c r="SO165" s="97">
        <f>Juniori!SO49</f>
        <v>0</v>
      </c>
      <c r="SP165" s="97">
        <f>Juniori!SP49</f>
        <v>0</v>
      </c>
      <c r="SQ165" s="97">
        <f>Juniori!SQ49</f>
        <v>0</v>
      </c>
      <c r="SR165" s="97">
        <f>Juniori!SR49</f>
        <v>0</v>
      </c>
      <c r="SS165" s="97">
        <f>Juniori!SS49</f>
        <v>0</v>
      </c>
      <c r="ST165" s="97">
        <f>Juniori!ST49</f>
        <v>0</v>
      </c>
      <c r="SU165" s="97">
        <f>Juniori!SU49</f>
        <v>0</v>
      </c>
      <c r="SV165" s="97">
        <f>Juniori!SV49</f>
        <v>0</v>
      </c>
      <c r="SW165" s="97">
        <f>Juniori!SW49</f>
        <v>0</v>
      </c>
      <c r="SX165" s="97">
        <f>Juniori!SX49</f>
        <v>0</v>
      </c>
      <c r="SY165" s="97">
        <f>Juniori!SY49</f>
        <v>0</v>
      </c>
      <c r="SZ165" s="97">
        <f>Juniori!SZ49</f>
        <v>0</v>
      </c>
      <c r="TA165" s="97">
        <f>Juniori!TA49</f>
        <v>0</v>
      </c>
      <c r="TB165" s="97">
        <f>Juniori!TB49</f>
        <v>0</v>
      </c>
    </row>
    <row r="166" spans="1:522" s="1" customFormat="1" ht="18" customHeight="1" x14ac:dyDescent="0.2">
      <c r="A166" s="12"/>
      <c r="B166" s="11" t="s">
        <v>515</v>
      </c>
      <c r="C166" s="1">
        <v>13122</v>
      </c>
      <c r="E166" s="4" t="s">
        <v>89</v>
      </c>
      <c r="F166" s="9">
        <v>8872</v>
      </c>
      <c r="G166" s="9" t="s">
        <v>98</v>
      </c>
      <c r="H166" s="4" t="s">
        <v>517</v>
      </c>
      <c r="I166" s="1">
        <f t="shared" si="17"/>
        <v>1</v>
      </c>
      <c r="J166" s="12">
        <f>Tabuľka4[[#This Row],[Stĺpec9]]</f>
        <v>1</v>
      </c>
      <c r="K166" s="97"/>
      <c r="L166" s="97">
        <v>1</v>
      </c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  <c r="CR166" s="97"/>
      <c r="CS166" s="97"/>
      <c r="CT166" s="97"/>
      <c r="CU166" s="97"/>
      <c r="CV166" s="97"/>
      <c r="CW166" s="97"/>
      <c r="CX166" s="97"/>
      <c r="CY166" s="97"/>
      <c r="CZ166" s="97"/>
      <c r="DA166" s="97"/>
      <c r="DB166" s="97"/>
      <c r="DC166" s="97"/>
      <c r="DD166" s="97"/>
      <c r="DE166" s="97"/>
      <c r="DF166" s="97"/>
      <c r="DG166" s="97"/>
      <c r="DH166" s="97"/>
      <c r="DI166" s="97"/>
      <c r="DJ166" s="97"/>
      <c r="DK166" s="97"/>
      <c r="DL166" s="97"/>
      <c r="DM166" s="97"/>
      <c r="DN166" s="97"/>
      <c r="DO166" s="97"/>
      <c r="DP166" s="97"/>
      <c r="DQ166" s="97"/>
      <c r="DR166" s="97"/>
      <c r="DS166" s="97"/>
      <c r="DT166" s="97"/>
      <c r="DU166" s="97"/>
      <c r="DV166" s="97"/>
      <c r="DW166" s="97"/>
      <c r="DX166" s="97"/>
      <c r="DY166" s="97"/>
      <c r="DZ166" s="97"/>
      <c r="EA166" s="97"/>
      <c r="EB166" s="97"/>
      <c r="EC166" s="97"/>
      <c r="ED166" s="97"/>
      <c r="EE166" s="97"/>
      <c r="EF166" s="97"/>
      <c r="EG166" s="97"/>
      <c r="EH166" s="97"/>
      <c r="EI166" s="97"/>
      <c r="EJ166" s="97"/>
      <c r="EK166" s="97"/>
      <c r="EL166" s="97"/>
      <c r="EM166" s="97"/>
      <c r="EN166" s="97"/>
      <c r="EO166" s="97"/>
      <c r="EP166" s="97"/>
      <c r="EQ166" s="97"/>
      <c r="ER166" s="97"/>
      <c r="ES166" s="97"/>
      <c r="ET166" s="97"/>
      <c r="EU166" s="97"/>
      <c r="EV166" s="97"/>
      <c r="EW166" s="97"/>
      <c r="EX166" s="97"/>
      <c r="EY166" s="97"/>
      <c r="EZ166" s="97"/>
      <c r="FA166" s="97"/>
      <c r="FB166" s="97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97"/>
      <c r="GE166" s="97"/>
      <c r="GF166" s="97"/>
      <c r="GG166" s="97"/>
      <c r="GH166" s="97"/>
      <c r="GI166" s="97"/>
      <c r="GJ166" s="97"/>
      <c r="GK166" s="97"/>
      <c r="GL166" s="97"/>
      <c r="GM166" s="97"/>
      <c r="GN166" s="97"/>
      <c r="GO166" s="97"/>
      <c r="GP166" s="97"/>
      <c r="GQ166" s="97"/>
      <c r="GR166" s="97"/>
      <c r="GS166" s="97"/>
      <c r="GT166" s="97"/>
      <c r="GU166" s="97"/>
      <c r="GV166" s="97"/>
      <c r="GW166" s="97"/>
      <c r="GX166" s="97"/>
      <c r="GY166" s="97"/>
      <c r="GZ166" s="97"/>
      <c r="HA166" s="97"/>
      <c r="HB166" s="97"/>
      <c r="HC166" s="97"/>
      <c r="HD166" s="97"/>
      <c r="HE166" s="97"/>
      <c r="HF166" s="97"/>
      <c r="HG166" s="97"/>
      <c r="HH166" s="97"/>
      <c r="HI166" s="97"/>
      <c r="HJ166" s="97"/>
      <c r="HK166" s="97"/>
      <c r="HL166" s="97"/>
      <c r="HM166" s="97"/>
      <c r="HN166" s="97"/>
      <c r="HO166" s="97"/>
      <c r="HP166" s="97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  <c r="IG166" s="97"/>
      <c r="IH166" s="97"/>
      <c r="II166" s="97"/>
      <c r="IJ166" s="97"/>
      <c r="IK166" s="97"/>
      <c r="IL166" s="97"/>
      <c r="IM166" s="97"/>
      <c r="IN166" s="97"/>
      <c r="IO166" s="97"/>
      <c r="IP166" s="97"/>
      <c r="IQ166" s="97"/>
      <c r="IR166" s="97"/>
      <c r="IS166" s="97"/>
      <c r="IT166" s="97"/>
      <c r="IU166" s="97"/>
      <c r="IV166" s="97"/>
      <c r="IW166" s="97"/>
      <c r="IX166" s="97"/>
      <c r="IY166" s="97"/>
      <c r="IZ166" s="97"/>
      <c r="JA166" s="97"/>
      <c r="JB166" s="97"/>
      <c r="JC166" s="97"/>
      <c r="JD166" s="97"/>
      <c r="JE166" s="97"/>
      <c r="JF166" s="97"/>
      <c r="JG166" s="97"/>
      <c r="JH166" s="97"/>
      <c r="JI166" s="97"/>
      <c r="JJ166" s="97"/>
      <c r="JK166" s="97"/>
      <c r="JL166" s="97"/>
      <c r="JM166" s="97"/>
      <c r="JN166" s="97"/>
      <c r="JO166" s="97"/>
      <c r="JP166" s="97"/>
      <c r="JQ166" s="97"/>
      <c r="JR166" s="97"/>
      <c r="JS166" s="97"/>
      <c r="JT166" s="97"/>
      <c r="JU166" s="97"/>
      <c r="JV166" s="97"/>
      <c r="JW166" s="97"/>
      <c r="JX166" s="97"/>
      <c r="JY166" s="97"/>
      <c r="JZ166" s="97"/>
      <c r="KA166" s="97"/>
      <c r="KB166" s="97"/>
      <c r="KC166" s="97"/>
      <c r="KD166" s="97"/>
      <c r="KE166" s="97"/>
      <c r="KF166" s="97"/>
      <c r="KG166" s="97"/>
      <c r="KH166" s="97"/>
      <c r="KI166" s="97"/>
      <c r="KJ166" s="97"/>
      <c r="KK166" s="97"/>
      <c r="KL166" s="97"/>
      <c r="KM166" s="97"/>
      <c r="KN166" s="97"/>
      <c r="KO166" s="97"/>
      <c r="KP166" s="97"/>
      <c r="KQ166" s="97"/>
      <c r="KR166" s="97"/>
      <c r="KS166" s="97"/>
      <c r="KT166" s="97"/>
      <c r="KU166" s="97"/>
      <c r="KV166" s="97"/>
      <c r="KW166" s="97"/>
      <c r="KX166" s="97"/>
      <c r="KY166" s="97"/>
      <c r="KZ166" s="97"/>
      <c r="LA166" s="97"/>
      <c r="LB166" s="97"/>
      <c r="LC166" s="97"/>
      <c r="LD166" s="97"/>
      <c r="LE166" s="97"/>
      <c r="LF166" s="97"/>
      <c r="LG166" s="97"/>
      <c r="LH166" s="97"/>
      <c r="LI166" s="97"/>
      <c r="LJ166" s="97"/>
      <c r="LK166" s="97"/>
      <c r="LL166" s="97"/>
      <c r="LM166" s="97"/>
      <c r="LN166" s="97"/>
      <c r="LO166" s="97"/>
      <c r="LP166" s="97"/>
      <c r="LQ166" s="97"/>
      <c r="LR166" s="97"/>
      <c r="LS166" s="97"/>
      <c r="LT166" s="97"/>
      <c r="LU166" s="97"/>
      <c r="LV166" s="64"/>
      <c r="LW166" s="64"/>
      <c r="LX166" s="64"/>
      <c r="LY166" s="64"/>
      <c r="LZ166" s="64"/>
      <c r="MA166" s="64"/>
      <c r="MB166" s="64"/>
      <c r="MC166" s="64"/>
      <c r="MD166" s="64"/>
      <c r="ME166" s="64"/>
      <c r="MF166" s="64"/>
      <c r="MG166" s="64"/>
      <c r="MH166" s="64"/>
      <c r="MI166" s="64"/>
      <c r="MJ166" s="64"/>
      <c r="MK166" s="64"/>
      <c r="ML166" s="64"/>
      <c r="MM166" s="64"/>
      <c r="MN166" s="64"/>
      <c r="MO166" s="64"/>
      <c r="MP166" s="64"/>
      <c r="MQ166" s="64"/>
      <c r="MR166" s="64"/>
      <c r="MS166" s="64"/>
      <c r="MT166" s="64"/>
      <c r="MU166" s="64"/>
      <c r="MV166" s="64"/>
      <c r="MW166" s="64"/>
      <c r="MX166" s="64"/>
      <c r="MY166" s="64"/>
      <c r="MZ166" s="64"/>
      <c r="NA166" s="64"/>
      <c r="NB166" s="64"/>
      <c r="NC166" s="64"/>
      <c r="ND166" s="64"/>
      <c r="NE166" s="64"/>
      <c r="NF166" s="64"/>
      <c r="NG166" s="64"/>
      <c r="NH166" s="64"/>
      <c r="NI166" s="64"/>
      <c r="NJ166" s="64"/>
      <c r="NK166" s="64"/>
      <c r="NL166" s="64"/>
      <c r="NM166" s="64"/>
      <c r="NN166" s="64"/>
      <c r="NO166" s="64"/>
      <c r="NP166" s="64"/>
      <c r="NQ166" s="64"/>
      <c r="NR166" s="64"/>
      <c r="NS166" s="64"/>
      <c r="NT166" s="64"/>
      <c r="NU166" s="64"/>
      <c r="NV166" s="64"/>
      <c r="NW166" s="64"/>
      <c r="NX166" s="64"/>
      <c r="NY166" s="64"/>
      <c r="NZ166" s="64"/>
      <c r="OA166" s="64"/>
      <c r="OB166" s="64"/>
      <c r="OC166" s="64"/>
      <c r="OD166" s="64"/>
      <c r="OE166" s="64"/>
      <c r="OF166" s="64"/>
      <c r="OG166" s="64"/>
      <c r="OH166" s="64"/>
      <c r="OI166" s="64"/>
      <c r="OJ166" s="64"/>
      <c r="OK166" s="64"/>
      <c r="OL166" s="64"/>
      <c r="OM166" s="64"/>
      <c r="ON166" s="64"/>
      <c r="OO166" s="64"/>
      <c r="OP166" s="64"/>
      <c r="OQ166" s="64"/>
      <c r="OR166" s="64"/>
      <c r="OS166" s="64"/>
      <c r="OT166" s="64"/>
      <c r="OU166" s="64"/>
      <c r="OV166" s="64"/>
      <c r="OW166" s="64"/>
      <c r="OX166" s="64"/>
      <c r="OY166" s="64"/>
      <c r="OZ166" s="64"/>
      <c r="PA166" s="64"/>
      <c r="PB166" s="64"/>
      <c r="PC166" s="64"/>
      <c r="PD166" s="64"/>
      <c r="PE166" s="64"/>
      <c r="PF166" s="64"/>
      <c r="PG166" s="64"/>
      <c r="PH166" s="64"/>
      <c r="PI166" s="64"/>
      <c r="PJ166" s="64"/>
      <c r="PK166" s="64"/>
      <c r="PL166" s="64"/>
      <c r="PM166" s="64"/>
      <c r="PN166" s="64"/>
      <c r="PO166" s="64"/>
      <c r="PP166" s="64"/>
      <c r="PQ166" s="64"/>
      <c r="PR166" s="64"/>
      <c r="PS166" s="64"/>
      <c r="PT166" s="64"/>
      <c r="PU166" s="64"/>
      <c r="PV166" s="64"/>
      <c r="PW166" s="64"/>
      <c r="PX166" s="64"/>
      <c r="PY166" s="64"/>
      <c r="PZ166" s="64"/>
      <c r="QA166" s="64"/>
      <c r="QB166" s="64"/>
      <c r="QC166" s="64"/>
      <c r="QD166" s="64"/>
      <c r="QE166" s="64"/>
      <c r="QF166" s="64"/>
      <c r="QG166" s="64"/>
      <c r="QH166" s="64"/>
      <c r="QI166" s="64"/>
      <c r="QJ166" s="64"/>
      <c r="QK166" s="64"/>
      <c r="QL166" s="64"/>
      <c r="QM166" s="64"/>
      <c r="QN166" s="64"/>
      <c r="QO166" s="64"/>
      <c r="QP166" s="64"/>
      <c r="QQ166" s="64"/>
      <c r="QR166" s="64"/>
      <c r="QS166" s="64"/>
      <c r="QT166" s="64"/>
      <c r="QU166" s="64"/>
      <c r="QV166" s="64"/>
      <c r="QW166" s="64"/>
      <c r="QX166" s="64"/>
      <c r="QY166" s="64"/>
      <c r="QZ166" s="64"/>
      <c r="RA166" s="64"/>
      <c r="RB166" s="64"/>
      <c r="RC166" s="64"/>
      <c r="RD166" s="64"/>
      <c r="RE166" s="64"/>
      <c r="RF166" s="64"/>
      <c r="RG166" s="64"/>
      <c r="RH166" s="64"/>
      <c r="RI166" s="64"/>
      <c r="RJ166" s="97"/>
      <c r="RK166" s="97"/>
      <c r="RL166" s="97"/>
      <c r="RM166" s="97"/>
      <c r="RN166" s="97"/>
      <c r="RO166" s="97"/>
      <c r="RP166" s="97"/>
      <c r="RQ166" s="97"/>
      <c r="RR166" s="97"/>
      <c r="RS166" s="97"/>
      <c r="RT166" s="97"/>
      <c r="RU166" s="97"/>
      <c r="RV166" s="97"/>
      <c r="RW166" s="97"/>
      <c r="RX166" s="97"/>
      <c r="RY166" s="97"/>
      <c r="RZ166" s="97"/>
      <c r="SA166" s="97"/>
      <c r="SB166" s="97"/>
      <c r="SC166" s="97"/>
      <c r="SD166" s="97"/>
      <c r="SE166" s="97"/>
      <c r="SF166" s="97"/>
      <c r="SG166" s="97"/>
      <c r="SH166" s="97"/>
      <c r="SI166" s="97"/>
      <c r="SJ166" s="97"/>
      <c r="SK166" s="97"/>
      <c r="SL166" s="97"/>
      <c r="SM166" s="97"/>
      <c r="SN166" s="97"/>
      <c r="SO166" s="97"/>
      <c r="SP166" s="97"/>
      <c r="SQ166" s="97"/>
      <c r="SR166" s="97"/>
      <c r="SS166" s="97"/>
      <c r="ST166" s="97"/>
      <c r="SU166" s="97"/>
      <c r="SV166" s="97"/>
      <c r="SW166" s="97"/>
      <c r="SX166" s="97"/>
      <c r="SY166" s="97"/>
      <c r="SZ166" s="97"/>
      <c r="TA166" s="97"/>
      <c r="TB166" s="97"/>
    </row>
    <row r="167" spans="1:522" s="1" customFormat="1" ht="18" customHeight="1" x14ac:dyDescent="0.2">
      <c r="A167" s="12"/>
      <c r="B167" s="11" t="s">
        <v>533</v>
      </c>
      <c r="C167" s="1">
        <v>13123</v>
      </c>
      <c r="E167" s="4" t="s">
        <v>89</v>
      </c>
      <c r="F167" s="9">
        <v>8872</v>
      </c>
      <c r="G167" s="9" t="s">
        <v>98</v>
      </c>
      <c r="H167" s="4" t="s">
        <v>517</v>
      </c>
      <c r="I167" s="1">
        <f t="shared" si="17"/>
        <v>1</v>
      </c>
      <c r="J167" s="12">
        <f>Tabuľka4[[#This Row],[Stĺpec9]]</f>
        <v>1</v>
      </c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>
        <v>1</v>
      </c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97"/>
      <c r="IT167" s="97"/>
      <c r="IU167" s="97"/>
      <c r="IV167" s="97"/>
      <c r="IW167" s="97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  <c r="JK167" s="97"/>
      <c r="JL167" s="97"/>
      <c r="JM167" s="97"/>
      <c r="JN167" s="97"/>
      <c r="JO167" s="97"/>
      <c r="JP167" s="97"/>
      <c r="JQ167" s="97"/>
      <c r="JR167" s="97"/>
      <c r="JS167" s="97"/>
      <c r="JT167" s="97"/>
      <c r="JU167" s="97"/>
      <c r="JV167" s="97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97"/>
      <c r="KP167" s="97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64"/>
      <c r="LW167" s="64"/>
      <c r="LX167" s="64"/>
      <c r="LY167" s="64"/>
      <c r="LZ167" s="64"/>
      <c r="MA167" s="64"/>
      <c r="MB167" s="64"/>
      <c r="MC167" s="64"/>
      <c r="MD167" s="64"/>
      <c r="ME167" s="64"/>
      <c r="MF167" s="64"/>
      <c r="MG167" s="64"/>
      <c r="MH167" s="64"/>
      <c r="MI167" s="64"/>
      <c r="MJ167" s="64"/>
      <c r="MK167" s="64"/>
      <c r="ML167" s="64"/>
      <c r="MM167" s="64"/>
      <c r="MN167" s="64"/>
      <c r="MO167" s="64"/>
      <c r="MP167" s="64"/>
      <c r="MQ167" s="64"/>
      <c r="MR167" s="64"/>
      <c r="MS167" s="64"/>
      <c r="MT167" s="64"/>
      <c r="MU167" s="64"/>
      <c r="MV167" s="64"/>
      <c r="MW167" s="64"/>
      <c r="MX167" s="64"/>
      <c r="MY167" s="64"/>
      <c r="MZ167" s="64"/>
      <c r="NA167" s="64"/>
      <c r="NB167" s="64"/>
      <c r="NC167" s="64"/>
      <c r="ND167" s="64"/>
      <c r="NE167" s="64"/>
      <c r="NF167" s="64"/>
      <c r="NG167" s="64"/>
      <c r="NH167" s="64"/>
      <c r="NI167" s="64"/>
      <c r="NJ167" s="64"/>
      <c r="NK167" s="64"/>
      <c r="NL167" s="64"/>
      <c r="NM167" s="64"/>
      <c r="NN167" s="64"/>
      <c r="NO167" s="64"/>
      <c r="NP167" s="64"/>
      <c r="NQ167" s="64"/>
      <c r="NR167" s="64"/>
      <c r="NS167" s="64"/>
      <c r="NT167" s="64"/>
      <c r="NU167" s="64"/>
      <c r="NV167" s="64"/>
      <c r="NW167" s="64"/>
      <c r="NX167" s="64"/>
      <c r="NY167" s="64"/>
      <c r="NZ167" s="64"/>
      <c r="OA167" s="64"/>
      <c r="OB167" s="64"/>
      <c r="OC167" s="64"/>
      <c r="OD167" s="64"/>
      <c r="OE167" s="64"/>
      <c r="OF167" s="64"/>
      <c r="OG167" s="64"/>
      <c r="OH167" s="64"/>
      <c r="OI167" s="64"/>
      <c r="OJ167" s="64"/>
      <c r="OK167" s="64"/>
      <c r="OL167" s="64"/>
      <c r="OM167" s="64"/>
      <c r="ON167" s="64"/>
      <c r="OO167" s="64"/>
      <c r="OP167" s="64"/>
      <c r="OQ167" s="64"/>
      <c r="OR167" s="64"/>
      <c r="OS167" s="64"/>
      <c r="OT167" s="64"/>
      <c r="OU167" s="64"/>
      <c r="OV167" s="64"/>
      <c r="OW167" s="64"/>
      <c r="OX167" s="64"/>
      <c r="OY167" s="64"/>
      <c r="OZ167" s="64"/>
      <c r="PA167" s="64"/>
      <c r="PB167" s="64"/>
      <c r="PC167" s="64"/>
      <c r="PD167" s="64"/>
      <c r="PE167" s="64"/>
      <c r="PF167" s="64"/>
      <c r="PG167" s="64"/>
      <c r="PH167" s="64"/>
      <c r="PI167" s="64"/>
      <c r="PJ167" s="64"/>
      <c r="PK167" s="64"/>
      <c r="PL167" s="64"/>
      <c r="PM167" s="64"/>
      <c r="PN167" s="64"/>
      <c r="PO167" s="64"/>
      <c r="PP167" s="64"/>
      <c r="PQ167" s="64"/>
      <c r="PR167" s="64"/>
      <c r="PS167" s="64"/>
      <c r="PT167" s="64"/>
      <c r="PU167" s="64"/>
      <c r="PV167" s="64"/>
      <c r="PW167" s="64"/>
      <c r="PX167" s="64"/>
      <c r="PY167" s="64"/>
      <c r="PZ167" s="64"/>
      <c r="QA167" s="64"/>
      <c r="QB167" s="64"/>
      <c r="QC167" s="64"/>
      <c r="QD167" s="64"/>
      <c r="QE167" s="64"/>
      <c r="QF167" s="64"/>
      <c r="QG167" s="64"/>
      <c r="QH167" s="64"/>
      <c r="QI167" s="64"/>
      <c r="QJ167" s="64"/>
      <c r="QK167" s="64"/>
      <c r="QL167" s="64"/>
      <c r="QM167" s="64"/>
      <c r="QN167" s="64"/>
      <c r="QO167" s="64"/>
      <c r="QP167" s="64"/>
      <c r="QQ167" s="64"/>
      <c r="QR167" s="64"/>
      <c r="QS167" s="64"/>
      <c r="QT167" s="64"/>
      <c r="QU167" s="64"/>
      <c r="QV167" s="64"/>
      <c r="QW167" s="64"/>
      <c r="QX167" s="64"/>
      <c r="QY167" s="64"/>
      <c r="QZ167" s="64"/>
      <c r="RA167" s="64"/>
      <c r="RB167" s="64"/>
      <c r="RC167" s="64"/>
      <c r="RD167" s="64"/>
      <c r="RE167" s="64"/>
      <c r="RF167" s="64"/>
      <c r="RG167" s="64"/>
      <c r="RH167" s="64"/>
      <c r="RI167" s="64"/>
      <c r="RJ167" s="97"/>
      <c r="RK167" s="97"/>
      <c r="RL167" s="97"/>
      <c r="RM167" s="97"/>
      <c r="RN167" s="97"/>
      <c r="RO167" s="97"/>
      <c r="RP167" s="97"/>
      <c r="RQ167" s="97"/>
      <c r="RR167" s="97"/>
      <c r="RS167" s="97"/>
      <c r="RT167" s="97"/>
      <c r="RU167" s="97"/>
      <c r="RV167" s="97"/>
      <c r="RW167" s="97"/>
      <c r="RX167" s="97"/>
      <c r="RY167" s="97"/>
      <c r="RZ167" s="97"/>
      <c r="SA167" s="97"/>
      <c r="SB167" s="97"/>
      <c r="SC167" s="97"/>
      <c r="SD167" s="97"/>
      <c r="SE167" s="97"/>
      <c r="SF167" s="97"/>
      <c r="SG167" s="97"/>
      <c r="SH167" s="97"/>
      <c r="SI167" s="97"/>
      <c r="SJ167" s="97"/>
      <c r="SK167" s="97"/>
      <c r="SL167" s="97"/>
      <c r="SM167" s="97"/>
      <c r="SN167" s="97"/>
      <c r="SO167" s="97"/>
      <c r="SP167" s="97"/>
      <c r="SQ167" s="97"/>
      <c r="SR167" s="97"/>
      <c r="SS167" s="97"/>
      <c r="ST167" s="97"/>
      <c r="SU167" s="97"/>
      <c r="SV167" s="97"/>
      <c r="SW167" s="97"/>
      <c r="SX167" s="97"/>
      <c r="SY167" s="97"/>
      <c r="SZ167" s="97"/>
      <c r="TA167" s="97"/>
      <c r="TB167" s="97"/>
    </row>
    <row r="168" spans="1:522" s="1" customFormat="1" ht="18" customHeight="1" x14ac:dyDescent="0.2">
      <c r="A168" s="12"/>
      <c r="B168" s="11" t="s">
        <v>552</v>
      </c>
      <c r="C168" s="1">
        <v>13304</v>
      </c>
      <c r="E168" s="4" t="s">
        <v>168</v>
      </c>
      <c r="F168" s="9">
        <v>9571</v>
      </c>
      <c r="G168" s="9" t="s">
        <v>98</v>
      </c>
      <c r="H168" s="4" t="s">
        <v>167</v>
      </c>
      <c r="I168" s="1">
        <f t="shared" si="17"/>
        <v>1</v>
      </c>
      <c r="J168" s="12">
        <f>Tabuľka4[[#This Row],[Stĺpec9]]</f>
        <v>1</v>
      </c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>
        <v>1</v>
      </c>
      <c r="BJ168" s="102" t="s">
        <v>516</v>
      </c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  <c r="CF168" s="97"/>
      <c r="CG168" s="97"/>
      <c r="CH168" s="97"/>
      <c r="CI168" s="97"/>
      <c r="CJ168" s="97"/>
      <c r="CK168" s="97"/>
      <c r="CL168" s="97"/>
      <c r="CM168" s="97"/>
      <c r="CN168" s="97"/>
      <c r="CO168" s="97"/>
      <c r="CP168" s="97"/>
      <c r="CQ168" s="97"/>
      <c r="CR168" s="97"/>
      <c r="CS168" s="97"/>
      <c r="CT168" s="97"/>
      <c r="CU168" s="97"/>
      <c r="CV168" s="97"/>
      <c r="CW168" s="97"/>
      <c r="CX168" s="97"/>
      <c r="CY168" s="97"/>
      <c r="CZ168" s="97"/>
      <c r="DA168" s="97"/>
      <c r="DB168" s="97"/>
      <c r="DC168" s="97"/>
      <c r="DD168" s="97"/>
      <c r="DE168" s="97"/>
      <c r="DF168" s="97"/>
      <c r="DG168" s="97"/>
      <c r="DH168" s="97"/>
      <c r="DI168" s="97"/>
      <c r="DJ168" s="97"/>
      <c r="DK168" s="97"/>
      <c r="DL168" s="97"/>
      <c r="DM168" s="97"/>
      <c r="DN168" s="97"/>
      <c r="DO168" s="97"/>
      <c r="DP168" s="97"/>
      <c r="DQ168" s="97"/>
      <c r="DR168" s="97"/>
      <c r="DS168" s="97"/>
      <c r="DT168" s="97"/>
      <c r="DU168" s="97"/>
      <c r="DV168" s="97"/>
      <c r="DW168" s="97"/>
      <c r="DX168" s="97"/>
      <c r="DY168" s="97"/>
      <c r="DZ168" s="97"/>
      <c r="EA168" s="97"/>
      <c r="EB168" s="97"/>
      <c r="EC168" s="97"/>
      <c r="ED168" s="97"/>
      <c r="EE168" s="97"/>
      <c r="EF168" s="97"/>
      <c r="EG168" s="97"/>
      <c r="EH168" s="97"/>
      <c r="EI168" s="97"/>
      <c r="EJ168" s="97"/>
      <c r="EK168" s="97"/>
      <c r="EL168" s="97"/>
      <c r="EM168" s="97"/>
      <c r="EN168" s="97"/>
      <c r="EO168" s="97"/>
      <c r="EP168" s="97"/>
      <c r="EQ168" s="97"/>
      <c r="ER168" s="97"/>
      <c r="ES168" s="97"/>
      <c r="ET168" s="97"/>
      <c r="EU168" s="97"/>
      <c r="EV168" s="97"/>
      <c r="EW168" s="97"/>
      <c r="EX168" s="97"/>
      <c r="EY168" s="97"/>
      <c r="EZ168" s="97"/>
      <c r="FA168" s="97"/>
      <c r="FB168" s="97"/>
      <c r="FC168" s="97"/>
      <c r="FD168" s="97"/>
      <c r="FE168" s="97"/>
      <c r="FF168" s="97"/>
      <c r="FG168" s="97"/>
      <c r="FH168" s="97"/>
      <c r="FI168" s="97"/>
      <c r="FJ168" s="97"/>
      <c r="FK168" s="97"/>
      <c r="FL168" s="97"/>
      <c r="FM168" s="97"/>
      <c r="FN168" s="97"/>
      <c r="FO168" s="97"/>
      <c r="FP168" s="97"/>
      <c r="FQ168" s="97"/>
      <c r="FR168" s="97"/>
      <c r="FS168" s="97"/>
      <c r="FT168" s="97"/>
      <c r="FU168" s="97"/>
      <c r="FV168" s="97"/>
      <c r="FW168" s="97"/>
      <c r="FX168" s="97"/>
      <c r="FY168" s="97"/>
      <c r="FZ168" s="97"/>
      <c r="GA168" s="97"/>
      <c r="GB168" s="97"/>
      <c r="GC168" s="97"/>
      <c r="GD168" s="97"/>
      <c r="GE168" s="97"/>
      <c r="GF168" s="97"/>
      <c r="GG168" s="97"/>
      <c r="GH168" s="97"/>
      <c r="GI168" s="97"/>
      <c r="GJ168" s="97"/>
      <c r="GK168" s="97"/>
      <c r="GL168" s="97"/>
      <c r="GM168" s="97"/>
      <c r="GN168" s="97"/>
      <c r="GO168" s="97"/>
      <c r="GP168" s="97"/>
      <c r="GQ168" s="97"/>
      <c r="GR168" s="97"/>
      <c r="GS168" s="97"/>
      <c r="GT168" s="97"/>
      <c r="GU168" s="97"/>
      <c r="GV168" s="97"/>
      <c r="GW168" s="97"/>
      <c r="GX168" s="97"/>
      <c r="GY168" s="97"/>
      <c r="GZ168" s="97"/>
      <c r="HA168" s="97"/>
      <c r="HB168" s="97"/>
      <c r="HC168" s="97"/>
      <c r="HD168" s="97"/>
      <c r="HE168" s="97"/>
      <c r="HF168" s="97"/>
      <c r="HG168" s="97"/>
      <c r="HH168" s="97"/>
      <c r="HI168" s="97"/>
      <c r="HJ168" s="97"/>
      <c r="HK168" s="97"/>
      <c r="HL168" s="97"/>
      <c r="HM168" s="97"/>
      <c r="HN168" s="97"/>
      <c r="HO168" s="97"/>
      <c r="HP168" s="97"/>
      <c r="HQ168" s="97"/>
      <c r="HR168" s="97"/>
      <c r="HS168" s="97"/>
      <c r="HT168" s="97"/>
      <c r="HU168" s="97"/>
      <c r="HV168" s="97"/>
      <c r="HW168" s="97"/>
      <c r="HX168" s="97"/>
      <c r="HY168" s="97"/>
      <c r="HZ168" s="97"/>
      <c r="IA168" s="97"/>
      <c r="IB168" s="97"/>
      <c r="IC168" s="97"/>
      <c r="ID168" s="97"/>
      <c r="IE168" s="97"/>
      <c r="IF168" s="97"/>
      <c r="IG168" s="97"/>
      <c r="IH168" s="97"/>
      <c r="II168" s="97"/>
      <c r="IJ168" s="97"/>
      <c r="IK168" s="97"/>
      <c r="IL168" s="97"/>
      <c r="IM168" s="97"/>
      <c r="IN168" s="97"/>
      <c r="IO168" s="97"/>
      <c r="IP168" s="97"/>
      <c r="IQ168" s="97"/>
      <c r="IR168" s="97"/>
      <c r="IS168" s="97"/>
      <c r="IT168" s="97"/>
      <c r="IU168" s="97"/>
      <c r="IV168" s="97"/>
      <c r="IW168" s="97"/>
      <c r="IX168" s="97"/>
      <c r="IY168" s="97"/>
      <c r="IZ168" s="97"/>
      <c r="JA168" s="97"/>
      <c r="JB168" s="97"/>
      <c r="JC168" s="97"/>
      <c r="JD168" s="97"/>
      <c r="JE168" s="97"/>
      <c r="JF168" s="97"/>
      <c r="JG168" s="97"/>
      <c r="JH168" s="97"/>
      <c r="JI168" s="97"/>
      <c r="JJ168" s="97"/>
      <c r="JK168" s="97"/>
      <c r="JL168" s="97"/>
      <c r="JM168" s="97"/>
      <c r="JN168" s="97"/>
      <c r="JO168" s="97"/>
      <c r="JP168" s="97"/>
      <c r="JQ168" s="97"/>
      <c r="JR168" s="97"/>
      <c r="JS168" s="97"/>
      <c r="JT168" s="97"/>
      <c r="JU168" s="97"/>
      <c r="JV168" s="97"/>
      <c r="JW168" s="97"/>
      <c r="JX168" s="97"/>
      <c r="JY168" s="97"/>
      <c r="JZ168" s="97"/>
      <c r="KA168" s="97"/>
      <c r="KB168" s="97"/>
      <c r="KC168" s="97"/>
      <c r="KD168" s="97"/>
      <c r="KE168" s="97"/>
      <c r="KF168" s="97"/>
      <c r="KG168" s="97"/>
      <c r="KH168" s="97"/>
      <c r="KI168" s="97"/>
      <c r="KJ168" s="97"/>
      <c r="KK168" s="97"/>
      <c r="KL168" s="97"/>
      <c r="KM168" s="97"/>
      <c r="KN168" s="97"/>
      <c r="KO168" s="97"/>
      <c r="KP168" s="97"/>
      <c r="KQ168" s="97"/>
      <c r="KR168" s="97"/>
      <c r="KS168" s="97"/>
      <c r="KT168" s="97"/>
      <c r="KU168" s="97"/>
      <c r="KV168" s="97"/>
      <c r="KW168" s="97"/>
      <c r="KX168" s="97"/>
      <c r="KY168" s="97"/>
      <c r="KZ168" s="97"/>
      <c r="LA168" s="97"/>
      <c r="LB168" s="97"/>
      <c r="LC168" s="97"/>
      <c r="LD168" s="97"/>
      <c r="LE168" s="97"/>
      <c r="LF168" s="97"/>
      <c r="LG168" s="97"/>
      <c r="LH168" s="97"/>
      <c r="LI168" s="97"/>
      <c r="LJ168" s="97"/>
      <c r="LK168" s="97"/>
      <c r="LL168" s="97"/>
      <c r="LM168" s="97"/>
      <c r="LN168" s="97"/>
      <c r="LO168" s="97"/>
      <c r="LP168" s="97"/>
      <c r="LQ168" s="97"/>
      <c r="LR168" s="97"/>
      <c r="LS168" s="97"/>
      <c r="LT168" s="97"/>
      <c r="LU168" s="97"/>
      <c r="LV168" s="64"/>
      <c r="LW168" s="64"/>
      <c r="LX168" s="64"/>
      <c r="LY168" s="64"/>
      <c r="LZ168" s="64"/>
      <c r="MA168" s="64"/>
      <c r="MB168" s="64"/>
      <c r="MC168" s="64"/>
      <c r="MD168" s="64"/>
      <c r="ME168" s="64"/>
      <c r="MF168" s="64"/>
      <c r="MG168" s="64"/>
      <c r="MH168" s="64"/>
      <c r="MI168" s="64"/>
      <c r="MJ168" s="64"/>
      <c r="MK168" s="64"/>
      <c r="ML168" s="64"/>
      <c r="MM168" s="64"/>
      <c r="MN168" s="64"/>
      <c r="MO168" s="64"/>
      <c r="MP168" s="64"/>
      <c r="MQ168" s="64"/>
      <c r="MR168" s="64"/>
      <c r="MS168" s="64"/>
      <c r="MT168" s="64"/>
      <c r="MU168" s="64"/>
      <c r="MV168" s="64"/>
      <c r="MW168" s="64"/>
      <c r="MX168" s="64"/>
      <c r="MY168" s="64"/>
      <c r="MZ168" s="64"/>
      <c r="NA168" s="64"/>
      <c r="NB168" s="64"/>
      <c r="NC168" s="64"/>
      <c r="ND168" s="64"/>
      <c r="NE168" s="64"/>
      <c r="NF168" s="64"/>
      <c r="NG168" s="64"/>
      <c r="NH168" s="64"/>
      <c r="NI168" s="64"/>
      <c r="NJ168" s="64"/>
      <c r="NK168" s="64"/>
      <c r="NL168" s="64"/>
      <c r="NM168" s="64"/>
      <c r="NN168" s="64"/>
      <c r="NO168" s="64"/>
      <c r="NP168" s="64"/>
      <c r="NQ168" s="64"/>
      <c r="NR168" s="64"/>
      <c r="NS168" s="64"/>
      <c r="NT168" s="64"/>
      <c r="NU168" s="64"/>
      <c r="NV168" s="64"/>
      <c r="NW168" s="64"/>
      <c r="NX168" s="64"/>
      <c r="NY168" s="64"/>
      <c r="NZ168" s="64"/>
      <c r="OA168" s="64"/>
      <c r="OB168" s="64"/>
      <c r="OC168" s="64"/>
      <c r="OD168" s="64"/>
      <c r="OE168" s="64"/>
      <c r="OF168" s="64"/>
      <c r="OG168" s="64"/>
      <c r="OH168" s="64"/>
      <c r="OI168" s="64"/>
      <c r="OJ168" s="64"/>
      <c r="OK168" s="64"/>
      <c r="OL168" s="64"/>
      <c r="OM168" s="64"/>
      <c r="ON168" s="64"/>
      <c r="OO168" s="64"/>
      <c r="OP168" s="64"/>
      <c r="OQ168" s="64"/>
      <c r="OR168" s="64"/>
      <c r="OS168" s="64"/>
      <c r="OT168" s="64"/>
      <c r="OU168" s="64"/>
      <c r="OV168" s="64"/>
      <c r="OW168" s="64"/>
      <c r="OX168" s="64"/>
      <c r="OY168" s="64"/>
      <c r="OZ168" s="64"/>
      <c r="PA168" s="64"/>
      <c r="PB168" s="64"/>
      <c r="PC168" s="64"/>
      <c r="PD168" s="64"/>
      <c r="PE168" s="64"/>
      <c r="PF168" s="64"/>
      <c r="PG168" s="64"/>
      <c r="PH168" s="64"/>
      <c r="PI168" s="64"/>
      <c r="PJ168" s="64"/>
      <c r="PK168" s="64"/>
      <c r="PL168" s="64"/>
      <c r="PM168" s="64"/>
      <c r="PN168" s="64"/>
      <c r="PO168" s="64"/>
      <c r="PP168" s="64"/>
      <c r="PQ168" s="64"/>
      <c r="PR168" s="64"/>
      <c r="PS168" s="64"/>
      <c r="PT168" s="64"/>
      <c r="PU168" s="64"/>
      <c r="PV168" s="64"/>
      <c r="PW168" s="64"/>
      <c r="PX168" s="64"/>
      <c r="PY168" s="64"/>
      <c r="PZ168" s="64"/>
      <c r="QA168" s="64"/>
      <c r="QB168" s="64"/>
      <c r="QC168" s="64"/>
      <c r="QD168" s="64"/>
      <c r="QE168" s="64"/>
      <c r="QF168" s="64"/>
      <c r="QG168" s="64"/>
      <c r="QH168" s="64"/>
      <c r="QI168" s="64"/>
      <c r="QJ168" s="64"/>
      <c r="QK168" s="64"/>
      <c r="QL168" s="64"/>
      <c r="QM168" s="64"/>
      <c r="QN168" s="64"/>
      <c r="QO168" s="64"/>
      <c r="QP168" s="64"/>
      <c r="QQ168" s="64"/>
      <c r="QR168" s="64"/>
      <c r="QS168" s="64"/>
      <c r="QT168" s="64"/>
      <c r="QU168" s="64"/>
      <c r="QV168" s="64"/>
      <c r="QW168" s="64"/>
      <c r="QX168" s="64"/>
      <c r="QY168" s="64"/>
      <c r="QZ168" s="64"/>
      <c r="RA168" s="64"/>
      <c r="RB168" s="64"/>
      <c r="RC168" s="64"/>
      <c r="RD168" s="64"/>
      <c r="RE168" s="64"/>
      <c r="RF168" s="64"/>
      <c r="RG168" s="64"/>
      <c r="RH168" s="64"/>
      <c r="RI168" s="64"/>
      <c r="RJ168" s="97"/>
      <c r="RK168" s="97"/>
      <c r="RL168" s="97"/>
      <c r="RM168" s="97"/>
      <c r="RN168" s="97"/>
      <c r="RO168" s="97"/>
      <c r="RP168" s="97"/>
      <c r="RQ168" s="97"/>
      <c r="RR168" s="97"/>
      <c r="RS168" s="97"/>
      <c r="RT168" s="97"/>
      <c r="RU168" s="97"/>
      <c r="RV168" s="97"/>
      <c r="RW168" s="97"/>
      <c r="RX168" s="97"/>
      <c r="RY168" s="97"/>
      <c r="RZ168" s="97"/>
      <c r="SA168" s="97"/>
      <c r="SB168" s="97"/>
      <c r="SC168" s="97"/>
      <c r="SD168" s="97"/>
      <c r="SE168" s="97"/>
      <c r="SF168" s="97"/>
      <c r="SG168" s="97"/>
      <c r="SH168" s="97"/>
      <c r="SI168" s="97"/>
      <c r="SJ168" s="97"/>
      <c r="SK168" s="97"/>
      <c r="SL168" s="97"/>
      <c r="SM168" s="97"/>
      <c r="SN168" s="97"/>
      <c r="SO168" s="97"/>
      <c r="SP168" s="97"/>
      <c r="SQ168" s="97"/>
      <c r="SR168" s="97"/>
      <c r="SS168" s="97"/>
      <c r="ST168" s="97"/>
      <c r="SU168" s="97"/>
      <c r="SV168" s="97"/>
      <c r="SW168" s="97"/>
      <c r="SX168" s="97"/>
      <c r="SY168" s="97"/>
      <c r="SZ168" s="97"/>
      <c r="TA168" s="97"/>
      <c r="TB168" s="97"/>
    </row>
    <row r="169" spans="1:522" s="1" customFormat="1" ht="18" customHeight="1" x14ac:dyDescent="0.2">
      <c r="A169" s="12"/>
      <c r="B169" s="11" t="s">
        <v>370</v>
      </c>
      <c r="C169" s="1">
        <v>12171</v>
      </c>
      <c r="E169" s="4" t="s">
        <v>369</v>
      </c>
      <c r="F169" s="1">
        <v>441</v>
      </c>
      <c r="G169" s="9" t="s">
        <v>95</v>
      </c>
      <c r="H169" s="4" t="s">
        <v>48</v>
      </c>
      <c r="I169" s="1">
        <f t="shared" si="17"/>
        <v>1</v>
      </c>
      <c r="J169" s="12">
        <f>Tabuľka4[[#This Row],[Stĺpec9]]</f>
        <v>1</v>
      </c>
      <c r="K169" s="97">
        <f>Seniori!K69</f>
        <v>0</v>
      </c>
      <c r="L169" s="97">
        <f>Seniori!L69</f>
        <v>0</v>
      </c>
      <c r="M169" s="97">
        <f>Seniori!M69</f>
        <v>0</v>
      </c>
      <c r="N169" s="97">
        <f>Seniori!N69</f>
        <v>0</v>
      </c>
      <c r="O169" s="97">
        <f>Seniori!O69</f>
        <v>0</v>
      </c>
      <c r="P169" s="97">
        <f>Seniori!P69</f>
        <v>0</v>
      </c>
      <c r="Q169" s="97">
        <f>Seniori!Q69</f>
        <v>0</v>
      </c>
      <c r="R169" s="97">
        <f>Seniori!R69</f>
        <v>0</v>
      </c>
      <c r="S169" s="97">
        <f>Seniori!S69</f>
        <v>0</v>
      </c>
      <c r="T169" s="97">
        <f>Seniori!T69</f>
        <v>0</v>
      </c>
      <c r="U169" s="97">
        <f>Seniori!U69</f>
        <v>0</v>
      </c>
      <c r="V169" s="97">
        <f>Seniori!V69</f>
        <v>0</v>
      </c>
      <c r="W169" s="97">
        <f>Seniori!W69</f>
        <v>0</v>
      </c>
      <c r="X169" s="97">
        <f>Seniori!X69</f>
        <v>0</v>
      </c>
      <c r="Y169" s="97">
        <f>Seniori!Y69</f>
        <v>0</v>
      </c>
      <c r="Z169" s="97">
        <f>Seniori!Z69</f>
        <v>0</v>
      </c>
      <c r="AA169" s="97">
        <f>Seniori!AA69</f>
        <v>0</v>
      </c>
      <c r="AB169" s="97">
        <f>Seniori!AB69</f>
        <v>0</v>
      </c>
      <c r="AC169" s="97">
        <f>Seniori!AC69</f>
        <v>0</v>
      </c>
      <c r="AD169" s="97">
        <f>Seniori!AD69</f>
        <v>0</v>
      </c>
      <c r="AE169" s="97">
        <f>Seniori!AE69</f>
        <v>0</v>
      </c>
      <c r="AF169" s="97">
        <f>Seniori!AF69</f>
        <v>0</v>
      </c>
      <c r="AG169" s="97">
        <f>Seniori!AG69</f>
        <v>0</v>
      </c>
      <c r="AH169" s="97">
        <f>Seniori!AH69</f>
        <v>0</v>
      </c>
      <c r="AI169" s="97">
        <f>Seniori!AI69</f>
        <v>0</v>
      </c>
      <c r="AJ169" s="97">
        <f>Seniori!AJ69</f>
        <v>0</v>
      </c>
      <c r="AK169" s="97">
        <f>Seniori!AK69</f>
        <v>0</v>
      </c>
      <c r="AL169" s="97">
        <f>Seniori!AL69</f>
        <v>0</v>
      </c>
      <c r="AM169" s="97">
        <f>Seniori!AM69</f>
        <v>0</v>
      </c>
      <c r="AN169" s="97">
        <f>Seniori!AN69</f>
        <v>0</v>
      </c>
      <c r="AO169" s="97">
        <f>Seniori!AO69</f>
        <v>0</v>
      </c>
      <c r="AP169" s="97">
        <f>Seniori!AP69</f>
        <v>0</v>
      </c>
      <c r="AQ169" s="97">
        <f>Seniori!AQ69</f>
        <v>0</v>
      </c>
      <c r="AR169" s="97">
        <f>Seniori!AR69</f>
        <v>0</v>
      </c>
      <c r="AS169" s="97">
        <f>Seniori!AS69</f>
        <v>0</v>
      </c>
      <c r="AT169" s="97">
        <f>Seniori!AT69</f>
        <v>0</v>
      </c>
      <c r="AU169" s="97">
        <f>Seniori!AU69</f>
        <v>0</v>
      </c>
      <c r="AV169" s="97">
        <f>Seniori!AV69</f>
        <v>0</v>
      </c>
      <c r="AW169" s="97">
        <f>Seniori!AW69</f>
        <v>0</v>
      </c>
      <c r="AX169" s="97">
        <f>Seniori!AX69</f>
        <v>0</v>
      </c>
      <c r="AY169" s="97">
        <f>Seniori!AY69</f>
        <v>0</v>
      </c>
      <c r="AZ169" s="97">
        <f>Seniori!AZ69</f>
        <v>0</v>
      </c>
      <c r="BA169" s="97">
        <f>Seniori!BA69</f>
        <v>0</v>
      </c>
      <c r="BB169" s="97">
        <f>Seniori!BB69</f>
        <v>0</v>
      </c>
      <c r="BC169" s="97">
        <f>Seniori!BC69</f>
        <v>0</v>
      </c>
      <c r="BD169" s="97">
        <f>Seniori!BD69</f>
        <v>0</v>
      </c>
      <c r="BE169" s="97">
        <f>Seniori!BE69</f>
        <v>0</v>
      </c>
      <c r="BF169" s="97">
        <f>Seniori!BF69</f>
        <v>0</v>
      </c>
      <c r="BG169" s="97">
        <f>Seniori!BG69</f>
        <v>0</v>
      </c>
      <c r="BH169" s="97">
        <f>Seniori!BH69</f>
        <v>0</v>
      </c>
      <c r="BI169" s="97">
        <f>Seniori!BI69</f>
        <v>0</v>
      </c>
      <c r="BJ169" s="97">
        <f>Seniori!BJ69</f>
        <v>0</v>
      </c>
      <c r="BK169" s="97">
        <f>Seniori!BK69</f>
        <v>0</v>
      </c>
      <c r="BL169" s="97">
        <f>Seniori!BL69</f>
        <v>0</v>
      </c>
      <c r="BM169" s="97">
        <f>Seniori!BM69</f>
        <v>0</v>
      </c>
      <c r="BN169" s="97">
        <f>Seniori!BN69</f>
        <v>0</v>
      </c>
      <c r="BO169" s="97">
        <f>Seniori!BO69</f>
        <v>0</v>
      </c>
      <c r="BP169" s="97">
        <f>Seniori!BP69</f>
        <v>0</v>
      </c>
      <c r="BQ169" s="97">
        <f>Seniori!BQ69</f>
        <v>0</v>
      </c>
      <c r="BR169" s="97">
        <f>Seniori!BR69</f>
        <v>0</v>
      </c>
      <c r="BS169" s="97">
        <f>Seniori!BS69</f>
        <v>0</v>
      </c>
      <c r="BT169" s="97">
        <f>Seniori!BT69</f>
        <v>0</v>
      </c>
      <c r="BU169" s="97">
        <f>Seniori!BU69</f>
        <v>0</v>
      </c>
      <c r="BV169" s="97">
        <f>Seniori!BV69</f>
        <v>0</v>
      </c>
      <c r="BW169" s="97">
        <f>Seniori!BW69</f>
        <v>0</v>
      </c>
      <c r="BX169" s="97">
        <f>Seniori!BX69</f>
        <v>0</v>
      </c>
      <c r="BY169" s="97">
        <f>Seniori!BY69</f>
        <v>0</v>
      </c>
      <c r="BZ169" s="97">
        <f>Seniori!BZ69</f>
        <v>0</v>
      </c>
      <c r="CA169" s="97">
        <f>Seniori!CA69</f>
        <v>0</v>
      </c>
      <c r="CB169" s="97">
        <f>Seniori!CB69</f>
        <v>0</v>
      </c>
      <c r="CC169" s="97">
        <f>Seniori!CC69</f>
        <v>0</v>
      </c>
      <c r="CD169" s="97">
        <f>Seniori!CD69</f>
        <v>0</v>
      </c>
      <c r="CE169" s="97">
        <f>Seniori!CE69</f>
        <v>0</v>
      </c>
      <c r="CF169" s="97">
        <f>Seniori!CF69</f>
        <v>0</v>
      </c>
      <c r="CG169" s="97">
        <f>Seniori!CG69</f>
        <v>0</v>
      </c>
      <c r="CH169" s="97">
        <f>Seniori!CH69</f>
        <v>0</v>
      </c>
      <c r="CI169" s="97">
        <f>Seniori!CI69</f>
        <v>0</v>
      </c>
      <c r="CJ169" s="97">
        <f>Seniori!CJ69</f>
        <v>0</v>
      </c>
      <c r="CK169" s="97">
        <f>Seniori!CK69</f>
        <v>0</v>
      </c>
      <c r="CL169" s="97">
        <f>Seniori!CL69</f>
        <v>0</v>
      </c>
      <c r="CM169" s="97">
        <f>Seniori!CM69</f>
        <v>0</v>
      </c>
      <c r="CN169" s="97">
        <f>Seniori!CN69</f>
        <v>0</v>
      </c>
      <c r="CO169" s="97">
        <f>Seniori!CO69</f>
        <v>0</v>
      </c>
      <c r="CP169" s="97">
        <f>Seniori!CP69</f>
        <v>0</v>
      </c>
      <c r="CQ169" s="97">
        <f>Seniori!CQ69</f>
        <v>0</v>
      </c>
      <c r="CR169" s="97">
        <f>Seniori!CR69</f>
        <v>0</v>
      </c>
      <c r="CS169" s="97">
        <f>Seniori!CS69</f>
        <v>0</v>
      </c>
      <c r="CT169" s="97">
        <f>Seniori!CT69</f>
        <v>0</v>
      </c>
      <c r="CU169" s="97">
        <f>Seniori!CU69</f>
        <v>1</v>
      </c>
      <c r="CV169" s="97" t="str">
        <f>Seniori!CV69</f>
        <v>o</v>
      </c>
      <c r="CW169" s="97">
        <f>Seniori!CW69</f>
        <v>0</v>
      </c>
      <c r="CX169" s="97">
        <f>Seniori!CX69</f>
        <v>0</v>
      </c>
      <c r="CY169" s="97">
        <f>Seniori!CY69</f>
        <v>0</v>
      </c>
      <c r="CZ169" s="97">
        <f>Seniori!CZ69</f>
        <v>0</v>
      </c>
      <c r="DA169" s="97">
        <f>Seniori!DA69</f>
        <v>0</v>
      </c>
      <c r="DB169" s="97">
        <f>Seniori!DB69</f>
        <v>0</v>
      </c>
      <c r="DC169" s="97">
        <f>Seniori!DC69</f>
        <v>0</v>
      </c>
      <c r="DD169" s="97">
        <f>Seniori!DD69</f>
        <v>0</v>
      </c>
      <c r="DE169" s="97">
        <f>Seniori!DE69</f>
        <v>0</v>
      </c>
      <c r="DF169" s="97">
        <f>Seniori!DF69</f>
        <v>0</v>
      </c>
      <c r="DG169" s="97">
        <f>Seniori!DG69</f>
        <v>0</v>
      </c>
      <c r="DH169" s="97">
        <f>Seniori!DH69</f>
        <v>0</v>
      </c>
      <c r="DI169" s="97">
        <f>Seniori!DI69</f>
        <v>0</v>
      </c>
      <c r="DJ169" s="97">
        <f>Seniori!DJ69</f>
        <v>0</v>
      </c>
      <c r="DK169" s="97">
        <f>Seniori!DK69</f>
        <v>0</v>
      </c>
      <c r="DL169" s="97">
        <f>Seniori!DL69</f>
        <v>0</v>
      </c>
      <c r="DM169" s="97">
        <f>Seniori!DM69</f>
        <v>0</v>
      </c>
      <c r="DN169" s="97">
        <f>Seniori!DN69</f>
        <v>0</v>
      </c>
      <c r="DO169" s="97">
        <f>Seniori!DO69</f>
        <v>0</v>
      </c>
      <c r="DP169" s="97">
        <f>Seniori!DP69</f>
        <v>0</v>
      </c>
      <c r="DQ169" s="97">
        <f>Seniori!DQ69</f>
        <v>0</v>
      </c>
      <c r="DR169" s="97">
        <f>Seniori!DR69</f>
        <v>0</v>
      </c>
      <c r="DS169" s="97">
        <f>Seniori!DS69</f>
        <v>0</v>
      </c>
      <c r="DT169" s="97">
        <f>Seniori!DT69</f>
        <v>0</v>
      </c>
      <c r="DU169" s="97">
        <f>Seniori!DU69</f>
        <v>0</v>
      </c>
      <c r="DV169" s="97">
        <f>Seniori!DV69</f>
        <v>0</v>
      </c>
      <c r="DW169" s="97">
        <f>Seniori!DW69</f>
        <v>0</v>
      </c>
      <c r="DX169" s="97">
        <f>Seniori!DX69</f>
        <v>0</v>
      </c>
      <c r="DY169" s="97">
        <f>Seniori!DY69</f>
        <v>0</v>
      </c>
      <c r="DZ169" s="97">
        <f>Seniori!DZ69</f>
        <v>0</v>
      </c>
      <c r="EA169" s="97">
        <f>Seniori!EA69</f>
        <v>0</v>
      </c>
      <c r="EB169" s="97">
        <f>Seniori!EB69</f>
        <v>0</v>
      </c>
      <c r="EC169" s="97">
        <f>Seniori!EC69</f>
        <v>0</v>
      </c>
      <c r="ED169" s="97">
        <f>Seniori!ED69</f>
        <v>0</v>
      </c>
      <c r="EE169" s="97">
        <f>Seniori!EE69</f>
        <v>0</v>
      </c>
      <c r="EF169" s="97">
        <f>Seniori!EF69</f>
        <v>0</v>
      </c>
      <c r="EG169" s="97">
        <f>Seniori!EG69</f>
        <v>0</v>
      </c>
      <c r="EH169" s="97">
        <f>Seniori!EH69</f>
        <v>0</v>
      </c>
      <c r="EI169" s="97">
        <f>Seniori!EI69</f>
        <v>0</v>
      </c>
      <c r="EJ169" s="97">
        <f>Seniori!EJ69</f>
        <v>0</v>
      </c>
      <c r="EK169" s="97">
        <f>Seniori!EK69</f>
        <v>0</v>
      </c>
      <c r="EL169" s="97">
        <f>Seniori!EL69</f>
        <v>0</v>
      </c>
      <c r="EM169" s="97">
        <f>Seniori!EM69</f>
        <v>0</v>
      </c>
      <c r="EN169" s="97">
        <f>Seniori!EN69</f>
        <v>0</v>
      </c>
      <c r="EO169" s="97">
        <f>Seniori!EO69</f>
        <v>0</v>
      </c>
      <c r="EP169" s="97">
        <f>Seniori!EP69</f>
        <v>0</v>
      </c>
      <c r="EQ169" s="97">
        <f>Seniori!EQ69</f>
        <v>0</v>
      </c>
      <c r="ER169" s="97">
        <f>Seniori!ER69</f>
        <v>0</v>
      </c>
      <c r="ES169" s="97">
        <f>Seniori!ES69</f>
        <v>0</v>
      </c>
      <c r="ET169" s="97">
        <f>Seniori!ET69</f>
        <v>0</v>
      </c>
      <c r="EU169" s="97">
        <f>Seniori!EU69</f>
        <v>0</v>
      </c>
      <c r="EV169" s="97">
        <f>Seniori!EV69</f>
        <v>0</v>
      </c>
      <c r="EW169" s="97">
        <f>Seniori!EW69</f>
        <v>0</v>
      </c>
      <c r="EX169" s="97">
        <f>Seniori!EX69</f>
        <v>0</v>
      </c>
      <c r="EY169" s="97">
        <f>Seniori!EY69</f>
        <v>0</v>
      </c>
      <c r="EZ169" s="97">
        <f>Seniori!EZ69</f>
        <v>0</v>
      </c>
      <c r="FA169" s="97">
        <f>Seniori!FA69</f>
        <v>0</v>
      </c>
      <c r="FB169" s="97">
        <f>Seniori!FB69</f>
        <v>0</v>
      </c>
      <c r="FC169" s="97">
        <f>Seniori!FC69</f>
        <v>0</v>
      </c>
      <c r="FD169" s="97">
        <f>Seniori!FD69</f>
        <v>0</v>
      </c>
      <c r="FE169" s="97">
        <f>Seniori!FE69</f>
        <v>0</v>
      </c>
      <c r="FF169" s="97">
        <f>Seniori!FF69</f>
        <v>0</v>
      </c>
      <c r="FG169" s="97">
        <f>Seniori!FG69</f>
        <v>0</v>
      </c>
      <c r="FH169" s="97">
        <f>Seniori!FH69</f>
        <v>0</v>
      </c>
      <c r="FI169" s="97">
        <f>Seniori!FI69</f>
        <v>0</v>
      </c>
      <c r="FJ169" s="97">
        <f>Seniori!FJ69</f>
        <v>0</v>
      </c>
      <c r="FK169" s="97">
        <f>Seniori!FK69</f>
        <v>0</v>
      </c>
      <c r="FL169" s="97">
        <f>Seniori!FL69</f>
        <v>0</v>
      </c>
      <c r="FM169" s="97">
        <f>Seniori!FM69</f>
        <v>0</v>
      </c>
      <c r="FN169" s="97">
        <f>Seniori!FN69</f>
        <v>0</v>
      </c>
      <c r="FO169" s="97">
        <f>Seniori!FO69</f>
        <v>0</v>
      </c>
      <c r="FP169" s="97">
        <f>Seniori!FP69</f>
        <v>0</v>
      </c>
      <c r="FQ169" s="97">
        <f>Seniori!FQ69</f>
        <v>0</v>
      </c>
      <c r="FR169" s="97">
        <f>Seniori!FR69</f>
        <v>0</v>
      </c>
      <c r="FS169" s="97">
        <f>Seniori!FS69</f>
        <v>0</v>
      </c>
      <c r="FT169" s="97">
        <f>Seniori!FT69</f>
        <v>0</v>
      </c>
      <c r="FU169" s="97">
        <f>Seniori!FU69</f>
        <v>0</v>
      </c>
      <c r="FV169" s="97">
        <f>Seniori!FV69</f>
        <v>0</v>
      </c>
      <c r="FW169" s="97">
        <f>Seniori!FW69</f>
        <v>0</v>
      </c>
      <c r="FX169" s="97">
        <f>Seniori!FX69</f>
        <v>0</v>
      </c>
      <c r="FY169" s="97">
        <f>Seniori!FY69</f>
        <v>0</v>
      </c>
      <c r="FZ169" s="97">
        <f>Seniori!FZ69</f>
        <v>0</v>
      </c>
      <c r="GA169" s="97">
        <f>Seniori!GA69</f>
        <v>0</v>
      </c>
      <c r="GB169" s="97">
        <f>Seniori!GB69</f>
        <v>0</v>
      </c>
      <c r="GC169" s="97">
        <f>Seniori!GC69</f>
        <v>0</v>
      </c>
      <c r="GD169" s="97">
        <f>Seniori!GD69</f>
        <v>0</v>
      </c>
      <c r="GE169" s="97">
        <f>Seniori!GE69</f>
        <v>0</v>
      </c>
      <c r="GF169" s="97">
        <f>Seniori!GF69</f>
        <v>0</v>
      </c>
      <c r="GG169" s="97">
        <f>Seniori!GG69</f>
        <v>0</v>
      </c>
      <c r="GH169" s="97">
        <f>Seniori!GH69</f>
        <v>0</v>
      </c>
      <c r="GI169" s="97">
        <f>Seniori!GI69</f>
        <v>0</v>
      </c>
      <c r="GJ169" s="97">
        <f>Seniori!GJ69</f>
        <v>0</v>
      </c>
      <c r="GK169" s="97">
        <f>Seniori!GK69</f>
        <v>0</v>
      </c>
      <c r="GL169" s="97">
        <f>Seniori!GL69</f>
        <v>0</v>
      </c>
      <c r="GM169" s="97">
        <f>Seniori!GM69</f>
        <v>0</v>
      </c>
      <c r="GN169" s="97">
        <f>Seniori!GN69</f>
        <v>0</v>
      </c>
      <c r="GO169" s="97">
        <f>Seniori!GO69</f>
        <v>0</v>
      </c>
      <c r="GP169" s="97">
        <f>Seniori!GP69</f>
        <v>0</v>
      </c>
      <c r="GQ169" s="97">
        <f>Seniori!GQ69</f>
        <v>0</v>
      </c>
      <c r="GR169" s="97">
        <f>Seniori!GR69</f>
        <v>0</v>
      </c>
      <c r="GS169" s="97">
        <f>Seniori!GS69</f>
        <v>0</v>
      </c>
      <c r="GT169" s="97">
        <f>Seniori!GT69</f>
        <v>0</v>
      </c>
      <c r="GU169" s="97">
        <f>Seniori!GU69</f>
        <v>0</v>
      </c>
      <c r="GV169" s="97">
        <f>Seniori!GV69</f>
        <v>0</v>
      </c>
      <c r="GW169" s="97">
        <f>Seniori!GW69</f>
        <v>0</v>
      </c>
      <c r="GX169" s="97">
        <f>Seniori!GX69</f>
        <v>0</v>
      </c>
      <c r="GY169" s="97">
        <f>Seniori!GY69</f>
        <v>0</v>
      </c>
      <c r="GZ169" s="97">
        <f>Seniori!GZ69</f>
        <v>0</v>
      </c>
      <c r="HA169" s="97">
        <f>Seniori!HA69</f>
        <v>0</v>
      </c>
      <c r="HB169" s="97">
        <f>Seniori!HB69</f>
        <v>0</v>
      </c>
      <c r="HC169" s="97">
        <f>Seniori!HC69</f>
        <v>0</v>
      </c>
      <c r="HD169" s="97">
        <f>Seniori!HD69</f>
        <v>0</v>
      </c>
      <c r="HE169" s="97">
        <f>Seniori!HE69</f>
        <v>0</v>
      </c>
      <c r="HF169" s="97">
        <f>Seniori!HF69</f>
        <v>0</v>
      </c>
      <c r="HG169" s="97">
        <f>Seniori!HG69</f>
        <v>0</v>
      </c>
      <c r="HH169" s="97">
        <f>Seniori!HH69</f>
        <v>0</v>
      </c>
      <c r="HI169" s="97">
        <f>Seniori!HI69</f>
        <v>0</v>
      </c>
      <c r="HJ169" s="97">
        <f>Seniori!HJ69</f>
        <v>0</v>
      </c>
      <c r="HK169" s="97">
        <f>Seniori!HK69</f>
        <v>0</v>
      </c>
      <c r="HL169" s="97">
        <f>Seniori!HL69</f>
        <v>0</v>
      </c>
      <c r="HM169" s="97">
        <f>Seniori!HM69</f>
        <v>0</v>
      </c>
      <c r="HN169" s="97">
        <f>Seniori!HN69</f>
        <v>0</v>
      </c>
      <c r="HO169" s="97">
        <f>Seniori!HO69</f>
        <v>0</v>
      </c>
      <c r="HP169" s="97">
        <f>Seniori!HP69</f>
        <v>0</v>
      </c>
      <c r="HQ169" s="97">
        <f>Seniori!HQ69</f>
        <v>0</v>
      </c>
      <c r="HR169" s="97">
        <f>Seniori!HR69</f>
        <v>0</v>
      </c>
      <c r="HS169" s="97">
        <f>Seniori!HS69</f>
        <v>0</v>
      </c>
      <c r="HT169" s="97">
        <f>Seniori!HT69</f>
        <v>0</v>
      </c>
      <c r="HU169" s="97">
        <f>Seniori!HU69</f>
        <v>0</v>
      </c>
      <c r="HV169" s="97">
        <f>Seniori!HV69</f>
        <v>0</v>
      </c>
      <c r="HW169" s="97">
        <f>Seniori!HW69</f>
        <v>0</v>
      </c>
      <c r="HX169" s="97">
        <f>Seniori!HX69</f>
        <v>0</v>
      </c>
      <c r="HY169" s="97">
        <f>Seniori!HY69</f>
        <v>0</v>
      </c>
      <c r="HZ169" s="97">
        <f>Seniori!HZ69</f>
        <v>0</v>
      </c>
      <c r="IA169" s="97">
        <f>Seniori!IA69</f>
        <v>0</v>
      </c>
      <c r="IB169" s="97">
        <f>Seniori!IB69</f>
        <v>0</v>
      </c>
      <c r="IC169" s="97">
        <f>Seniori!IC69</f>
        <v>0</v>
      </c>
      <c r="ID169" s="97">
        <f>Seniori!ID69</f>
        <v>0</v>
      </c>
      <c r="IE169" s="97">
        <f>Seniori!IE69</f>
        <v>0</v>
      </c>
      <c r="IF169" s="97">
        <f>Seniori!IF69</f>
        <v>0</v>
      </c>
      <c r="IG169" s="97">
        <f>Seniori!IG69</f>
        <v>0</v>
      </c>
      <c r="IH169" s="97">
        <f>Seniori!IH69</f>
        <v>0</v>
      </c>
      <c r="II169" s="97">
        <f>Seniori!II69</f>
        <v>0</v>
      </c>
      <c r="IJ169" s="97">
        <f>Seniori!IJ69</f>
        <v>0</v>
      </c>
      <c r="IK169" s="97">
        <f>Seniori!IK69</f>
        <v>0</v>
      </c>
      <c r="IL169" s="97">
        <f>Seniori!IL69</f>
        <v>0</v>
      </c>
      <c r="IM169" s="97">
        <f>Seniori!IM69</f>
        <v>0</v>
      </c>
      <c r="IN169" s="97">
        <f>Seniori!IN69</f>
        <v>0</v>
      </c>
      <c r="IO169" s="97">
        <f>Seniori!IO69</f>
        <v>0</v>
      </c>
      <c r="IP169" s="97">
        <f>Seniori!IP69</f>
        <v>0</v>
      </c>
      <c r="IQ169" s="97">
        <f>Seniori!IQ69</f>
        <v>0</v>
      </c>
      <c r="IR169" s="97">
        <f>Seniori!IR69</f>
        <v>0</v>
      </c>
      <c r="IS169" s="97">
        <f>Seniori!IS69</f>
        <v>0</v>
      </c>
      <c r="IT169" s="97">
        <f>Seniori!IT69</f>
        <v>0</v>
      </c>
      <c r="IU169" s="97">
        <f>Seniori!IU69</f>
        <v>0</v>
      </c>
      <c r="IV169" s="97">
        <f>Seniori!IV69</f>
        <v>0</v>
      </c>
      <c r="IW169" s="97">
        <f>Seniori!IW69</f>
        <v>0</v>
      </c>
      <c r="IX169" s="97">
        <f>Seniori!IX69</f>
        <v>0</v>
      </c>
      <c r="IY169" s="97">
        <f>Seniori!IY69</f>
        <v>0</v>
      </c>
      <c r="IZ169" s="97">
        <f>Seniori!IZ69</f>
        <v>0</v>
      </c>
      <c r="JA169" s="97">
        <f>Seniori!JA69</f>
        <v>0</v>
      </c>
      <c r="JB169" s="97">
        <f>Seniori!JB69</f>
        <v>0</v>
      </c>
      <c r="JC169" s="97">
        <f>Seniori!JC69</f>
        <v>0</v>
      </c>
      <c r="JD169" s="97">
        <f>Seniori!JD69</f>
        <v>0</v>
      </c>
      <c r="JE169" s="97">
        <f>Seniori!JE69</f>
        <v>0</v>
      </c>
      <c r="JF169" s="97">
        <f>Seniori!JF69</f>
        <v>0</v>
      </c>
      <c r="JG169" s="97">
        <f>Seniori!JG69</f>
        <v>0</v>
      </c>
      <c r="JH169" s="97">
        <f>Seniori!JH69</f>
        <v>0</v>
      </c>
      <c r="JI169" s="97">
        <f>Seniori!JI69</f>
        <v>0</v>
      </c>
      <c r="JJ169" s="97">
        <f>Seniori!JJ69</f>
        <v>0</v>
      </c>
      <c r="JK169" s="97">
        <f>Seniori!JK69</f>
        <v>0</v>
      </c>
      <c r="JL169" s="97">
        <f>Seniori!JL69</f>
        <v>0</v>
      </c>
      <c r="JM169" s="97">
        <f>Seniori!JM69</f>
        <v>0</v>
      </c>
      <c r="JN169" s="97">
        <f>Seniori!JN69</f>
        <v>0</v>
      </c>
      <c r="JO169" s="97">
        <f>Seniori!JO69</f>
        <v>0</v>
      </c>
      <c r="JP169" s="97">
        <f>Seniori!JP69</f>
        <v>0</v>
      </c>
      <c r="JQ169" s="97">
        <f>Seniori!JQ69</f>
        <v>0</v>
      </c>
      <c r="JR169" s="97">
        <f>Seniori!JR69</f>
        <v>0</v>
      </c>
      <c r="JS169" s="97">
        <f>Seniori!JS69</f>
        <v>0</v>
      </c>
      <c r="JT169" s="97">
        <f>Seniori!JT69</f>
        <v>0</v>
      </c>
      <c r="JU169" s="97">
        <f>Seniori!JU69</f>
        <v>0</v>
      </c>
      <c r="JV169" s="97">
        <f>Seniori!JV69</f>
        <v>0</v>
      </c>
      <c r="JW169" s="97">
        <f>Seniori!JW69</f>
        <v>0</v>
      </c>
      <c r="JX169" s="97">
        <f>Seniori!JX69</f>
        <v>0</v>
      </c>
      <c r="JY169" s="97">
        <f>Seniori!JY69</f>
        <v>0</v>
      </c>
      <c r="JZ169" s="97">
        <f>Seniori!JZ69</f>
        <v>0</v>
      </c>
      <c r="KA169" s="97">
        <f>Seniori!KA69</f>
        <v>0</v>
      </c>
      <c r="KB169" s="97">
        <f>Seniori!KB69</f>
        <v>0</v>
      </c>
      <c r="KC169" s="97">
        <f>Seniori!KC69</f>
        <v>0</v>
      </c>
      <c r="KD169" s="97">
        <f>Seniori!KD69</f>
        <v>0</v>
      </c>
      <c r="KE169" s="97">
        <f>Seniori!KE69</f>
        <v>0</v>
      </c>
      <c r="KF169" s="97">
        <f>Seniori!KF69</f>
        <v>0</v>
      </c>
      <c r="KG169" s="97">
        <f>Seniori!KG69</f>
        <v>0</v>
      </c>
      <c r="KH169" s="97">
        <f>Seniori!KH69</f>
        <v>0</v>
      </c>
      <c r="KI169" s="97">
        <f>Seniori!KI69</f>
        <v>0</v>
      </c>
      <c r="KJ169" s="97">
        <f>Seniori!KJ69</f>
        <v>0</v>
      </c>
      <c r="KK169" s="97">
        <f>Seniori!KK69</f>
        <v>0</v>
      </c>
      <c r="KL169" s="97">
        <f>Seniori!KL69</f>
        <v>0</v>
      </c>
      <c r="KM169" s="97">
        <f>Seniori!KM69</f>
        <v>0</v>
      </c>
      <c r="KN169" s="97">
        <f>Seniori!KN69</f>
        <v>0</v>
      </c>
      <c r="KO169" s="97">
        <f>Seniori!KO69</f>
        <v>0</v>
      </c>
      <c r="KP169" s="97">
        <f>Seniori!KP69</f>
        <v>0</v>
      </c>
      <c r="KQ169" s="97">
        <f>Seniori!KQ69</f>
        <v>0</v>
      </c>
      <c r="KR169" s="97">
        <f>Seniori!KR69</f>
        <v>0</v>
      </c>
      <c r="KS169" s="97">
        <f>Seniori!KS69</f>
        <v>0</v>
      </c>
      <c r="KT169" s="97">
        <f>Seniori!KT69</f>
        <v>0</v>
      </c>
      <c r="KU169" s="97">
        <f>Seniori!KU69</f>
        <v>0</v>
      </c>
      <c r="KV169" s="97">
        <f>Seniori!KV69</f>
        <v>0</v>
      </c>
      <c r="KW169" s="97">
        <f>Seniori!KW69</f>
        <v>0</v>
      </c>
      <c r="KX169" s="97">
        <f>Seniori!KX69</f>
        <v>0</v>
      </c>
      <c r="KY169" s="97">
        <f>Seniori!KY69</f>
        <v>0</v>
      </c>
      <c r="KZ169" s="97">
        <f>Seniori!KZ69</f>
        <v>0</v>
      </c>
      <c r="LA169" s="97">
        <f>Seniori!LA69</f>
        <v>0</v>
      </c>
      <c r="LB169" s="97">
        <f>Seniori!LB69</f>
        <v>0</v>
      </c>
      <c r="LC169" s="97">
        <f>Seniori!LC69</f>
        <v>0</v>
      </c>
      <c r="LD169" s="97">
        <f>Seniori!LD69</f>
        <v>0</v>
      </c>
      <c r="LE169" s="97">
        <f>Seniori!LE69</f>
        <v>0</v>
      </c>
      <c r="LF169" s="97">
        <f>Seniori!LF69</f>
        <v>0</v>
      </c>
      <c r="LG169" s="97">
        <f>Seniori!LG69</f>
        <v>0</v>
      </c>
      <c r="LH169" s="97">
        <f>Seniori!LH69</f>
        <v>0</v>
      </c>
      <c r="LI169" s="97">
        <f>Seniori!LI69</f>
        <v>0</v>
      </c>
      <c r="LJ169" s="97">
        <f>Seniori!LJ69</f>
        <v>0</v>
      </c>
      <c r="LK169" s="97">
        <f>Seniori!LK69</f>
        <v>0</v>
      </c>
      <c r="LL169" s="97">
        <f>Seniori!LL69</f>
        <v>0</v>
      </c>
      <c r="LM169" s="97">
        <f>Seniori!LM69</f>
        <v>0</v>
      </c>
      <c r="LN169" s="97">
        <f>Seniori!LN69</f>
        <v>0</v>
      </c>
      <c r="LO169" s="97">
        <f>Seniori!LO69</f>
        <v>0</v>
      </c>
      <c r="LP169" s="97">
        <f>Seniori!LP69</f>
        <v>0</v>
      </c>
      <c r="LQ169" s="97">
        <f>Seniori!LQ69</f>
        <v>0</v>
      </c>
      <c r="LR169" s="97">
        <f>Seniori!LR69</f>
        <v>0</v>
      </c>
      <c r="LS169" s="97">
        <f>Seniori!LS69</f>
        <v>0</v>
      </c>
      <c r="LT169" s="97">
        <f>Seniori!LT69</f>
        <v>0</v>
      </c>
      <c r="LU169" s="97">
        <f>Seniori!LU69</f>
        <v>0</v>
      </c>
      <c r="LV169" s="97">
        <f>Seniori!LV69</f>
        <v>0</v>
      </c>
      <c r="LW169" s="97">
        <f>Seniori!LW69</f>
        <v>0</v>
      </c>
      <c r="LX169" s="97">
        <f>Seniori!LX69</f>
        <v>0</v>
      </c>
      <c r="LY169" s="97">
        <f>Seniori!LY69</f>
        <v>0</v>
      </c>
      <c r="LZ169" s="97">
        <f>Seniori!LZ69</f>
        <v>0</v>
      </c>
      <c r="MA169" s="97">
        <f>Seniori!MA69</f>
        <v>0</v>
      </c>
      <c r="MB169" s="97">
        <f>Seniori!MB69</f>
        <v>0</v>
      </c>
      <c r="MC169" s="97">
        <f>Seniori!MC69</f>
        <v>0</v>
      </c>
      <c r="MD169" s="97">
        <f>Seniori!MD69</f>
        <v>0</v>
      </c>
      <c r="ME169" s="97">
        <f>Seniori!ME69</f>
        <v>0</v>
      </c>
      <c r="MF169" s="97">
        <f>Seniori!MF69</f>
        <v>0</v>
      </c>
      <c r="MG169" s="97">
        <f>Seniori!MG69</f>
        <v>0</v>
      </c>
      <c r="MH169" s="97">
        <f>Seniori!MH69</f>
        <v>0</v>
      </c>
      <c r="MI169" s="97">
        <f>Seniori!MI69</f>
        <v>0</v>
      </c>
      <c r="MJ169" s="97">
        <f>Seniori!MJ69</f>
        <v>0</v>
      </c>
      <c r="MK169" s="97">
        <f>Seniori!MK69</f>
        <v>0</v>
      </c>
      <c r="ML169" s="97">
        <f>Seniori!ML69</f>
        <v>0</v>
      </c>
      <c r="MM169" s="97">
        <f>Seniori!MM69</f>
        <v>0</v>
      </c>
      <c r="MN169" s="97">
        <f>Seniori!MN69</f>
        <v>0</v>
      </c>
      <c r="MO169" s="97">
        <f>Seniori!MO69</f>
        <v>0</v>
      </c>
      <c r="MP169" s="97">
        <f>Seniori!MP69</f>
        <v>0</v>
      </c>
      <c r="MQ169" s="97">
        <f>Seniori!MQ69</f>
        <v>0</v>
      </c>
      <c r="MR169" s="97">
        <f>Seniori!MR69</f>
        <v>0</v>
      </c>
      <c r="MS169" s="97">
        <f>Seniori!MS69</f>
        <v>0</v>
      </c>
      <c r="MT169" s="97">
        <f>Seniori!MT69</f>
        <v>0</v>
      </c>
      <c r="MU169" s="97">
        <f>Seniori!MU69</f>
        <v>0</v>
      </c>
      <c r="MV169" s="97">
        <f>Seniori!MV69</f>
        <v>0</v>
      </c>
      <c r="MW169" s="97">
        <f>Seniori!MW69</f>
        <v>0</v>
      </c>
      <c r="MX169" s="97">
        <f>Seniori!MX69</f>
        <v>0</v>
      </c>
      <c r="MY169" s="97">
        <f>Seniori!MY69</f>
        <v>0</v>
      </c>
      <c r="MZ169" s="97">
        <f>Seniori!MZ69</f>
        <v>0</v>
      </c>
      <c r="NA169" s="97">
        <f>Seniori!NA69</f>
        <v>0</v>
      </c>
      <c r="NB169" s="97">
        <f>Seniori!NB69</f>
        <v>0</v>
      </c>
      <c r="NC169" s="97">
        <f>Seniori!NC69</f>
        <v>0</v>
      </c>
      <c r="ND169" s="97">
        <f>Seniori!ND69</f>
        <v>0</v>
      </c>
      <c r="NE169" s="97">
        <f>Seniori!NE69</f>
        <v>0</v>
      </c>
      <c r="NF169" s="97">
        <f>Seniori!NF69</f>
        <v>0</v>
      </c>
      <c r="NG169" s="97">
        <f>Seniori!NG69</f>
        <v>0</v>
      </c>
      <c r="NH169" s="97">
        <f>Seniori!NH69</f>
        <v>0</v>
      </c>
      <c r="NI169" s="97">
        <f>Seniori!NI69</f>
        <v>0</v>
      </c>
      <c r="NJ169" s="97">
        <f>Seniori!NJ69</f>
        <v>0</v>
      </c>
      <c r="NK169" s="97">
        <f>Seniori!NK69</f>
        <v>0</v>
      </c>
      <c r="NL169" s="97">
        <f>Seniori!NL69</f>
        <v>0</v>
      </c>
      <c r="NM169" s="97">
        <f>Seniori!NM69</f>
        <v>0</v>
      </c>
      <c r="NN169" s="97">
        <f>Seniori!NN69</f>
        <v>0</v>
      </c>
      <c r="NO169" s="97">
        <f>Seniori!NO69</f>
        <v>0</v>
      </c>
      <c r="NP169" s="97">
        <f>Seniori!NP69</f>
        <v>0</v>
      </c>
      <c r="NQ169" s="97">
        <f>Seniori!NQ69</f>
        <v>0</v>
      </c>
      <c r="NR169" s="97">
        <f>Seniori!NR69</f>
        <v>0</v>
      </c>
      <c r="NS169" s="97">
        <f>Seniori!NS69</f>
        <v>0</v>
      </c>
      <c r="NT169" s="97">
        <f>Seniori!NT69</f>
        <v>0</v>
      </c>
      <c r="NU169" s="97">
        <f>Seniori!NU69</f>
        <v>0</v>
      </c>
      <c r="NV169" s="97">
        <f>Seniori!NV69</f>
        <v>0</v>
      </c>
      <c r="NW169" s="97">
        <f>Seniori!NW69</f>
        <v>0</v>
      </c>
      <c r="NX169" s="97">
        <f>Seniori!NX69</f>
        <v>0</v>
      </c>
      <c r="NY169" s="97">
        <f>Seniori!NY69</f>
        <v>0</v>
      </c>
      <c r="NZ169" s="97">
        <f>Seniori!NZ69</f>
        <v>0</v>
      </c>
      <c r="OA169" s="97">
        <f>Seniori!OA69</f>
        <v>0</v>
      </c>
      <c r="OB169" s="97">
        <f>Seniori!OB69</f>
        <v>0</v>
      </c>
      <c r="OC169" s="97">
        <f>Seniori!OC69</f>
        <v>0</v>
      </c>
      <c r="OD169" s="97">
        <f>Seniori!OD69</f>
        <v>0</v>
      </c>
      <c r="OE169" s="97">
        <f>Seniori!OE69</f>
        <v>0</v>
      </c>
      <c r="OF169" s="97">
        <f>Seniori!OF69</f>
        <v>0</v>
      </c>
      <c r="OG169" s="97">
        <f>Seniori!OG69</f>
        <v>0</v>
      </c>
      <c r="OH169" s="97">
        <f>Seniori!OH69</f>
        <v>0</v>
      </c>
      <c r="OI169" s="97">
        <f>Seniori!OI69</f>
        <v>0</v>
      </c>
      <c r="OJ169" s="97">
        <f>Seniori!OJ69</f>
        <v>0</v>
      </c>
      <c r="OK169" s="97">
        <f>Seniori!OK69</f>
        <v>0</v>
      </c>
      <c r="OL169" s="97">
        <f>Seniori!OL69</f>
        <v>0</v>
      </c>
      <c r="OM169" s="97">
        <f>Seniori!OM69</f>
        <v>0</v>
      </c>
      <c r="ON169" s="97">
        <f>Seniori!ON69</f>
        <v>0</v>
      </c>
      <c r="OO169" s="97">
        <f>Seniori!OO69</f>
        <v>0</v>
      </c>
      <c r="OP169" s="97">
        <f>Seniori!OP69</f>
        <v>0</v>
      </c>
      <c r="OQ169" s="97">
        <f>Seniori!OQ69</f>
        <v>0</v>
      </c>
      <c r="OR169" s="97">
        <f>Seniori!OR69</f>
        <v>0</v>
      </c>
      <c r="OS169" s="97">
        <f>Seniori!OS69</f>
        <v>0</v>
      </c>
      <c r="OT169" s="97">
        <f>Seniori!OT69</f>
        <v>0</v>
      </c>
      <c r="OU169" s="97">
        <f>Seniori!OU69</f>
        <v>0</v>
      </c>
      <c r="OV169" s="97">
        <f>Seniori!OV69</f>
        <v>0</v>
      </c>
      <c r="OW169" s="97">
        <f>Seniori!OW69</f>
        <v>0</v>
      </c>
      <c r="OX169" s="97">
        <f>Seniori!OX69</f>
        <v>0</v>
      </c>
      <c r="OY169" s="97">
        <f>Seniori!OY69</f>
        <v>0</v>
      </c>
      <c r="OZ169" s="97">
        <f>Seniori!OZ69</f>
        <v>0</v>
      </c>
      <c r="PA169" s="97">
        <f>Seniori!PA69</f>
        <v>0</v>
      </c>
      <c r="PB169" s="97">
        <f>Seniori!PB69</f>
        <v>0</v>
      </c>
      <c r="PC169" s="97">
        <f>Seniori!PC69</f>
        <v>0</v>
      </c>
      <c r="PD169" s="97">
        <f>Seniori!PD69</f>
        <v>0</v>
      </c>
      <c r="PE169" s="97">
        <f>Seniori!PE69</f>
        <v>0</v>
      </c>
      <c r="PF169" s="97">
        <f>Seniori!PF69</f>
        <v>0</v>
      </c>
      <c r="PG169" s="97">
        <f>Seniori!PG69</f>
        <v>0</v>
      </c>
      <c r="PH169" s="97">
        <f>Seniori!PH69</f>
        <v>0</v>
      </c>
      <c r="PI169" s="97">
        <f>Seniori!PI69</f>
        <v>0</v>
      </c>
      <c r="PJ169" s="97">
        <f>Seniori!PJ69</f>
        <v>0</v>
      </c>
      <c r="PK169" s="97">
        <f>Seniori!PK69</f>
        <v>0</v>
      </c>
      <c r="PL169" s="97">
        <f>Seniori!PL69</f>
        <v>0</v>
      </c>
      <c r="PM169" s="97">
        <f>Seniori!PM69</f>
        <v>0</v>
      </c>
      <c r="PN169" s="97">
        <f>Seniori!PN69</f>
        <v>0</v>
      </c>
      <c r="PO169" s="97">
        <f>Seniori!PO69</f>
        <v>0</v>
      </c>
      <c r="PP169" s="97">
        <f>Seniori!PP69</f>
        <v>0</v>
      </c>
      <c r="PQ169" s="97">
        <f>Seniori!PQ69</f>
        <v>0</v>
      </c>
      <c r="PR169" s="97">
        <f>Seniori!PR69</f>
        <v>0</v>
      </c>
      <c r="PS169" s="97">
        <f>Seniori!PS69</f>
        <v>0</v>
      </c>
      <c r="PT169" s="97">
        <f>Seniori!PT69</f>
        <v>0</v>
      </c>
      <c r="PU169" s="97">
        <f>Seniori!PU69</f>
        <v>0</v>
      </c>
      <c r="PV169" s="97">
        <f>Seniori!PV69</f>
        <v>0</v>
      </c>
      <c r="PW169" s="97">
        <f>Seniori!PW69</f>
        <v>0</v>
      </c>
      <c r="PX169" s="97">
        <f>Seniori!PX69</f>
        <v>0</v>
      </c>
      <c r="PY169" s="97">
        <f>Seniori!PY69</f>
        <v>0</v>
      </c>
      <c r="PZ169" s="97">
        <f>Seniori!PZ69</f>
        <v>0</v>
      </c>
      <c r="QA169" s="97">
        <f>Seniori!QA69</f>
        <v>0</v>
      </c>
      <c r="QB169" s="97">
        <f>Seniori!QB69</f>
        <v>0</v>
      </c>
      <c r="QC169" s="97">
        <f>Seniori!QC69</f>
        <v>0</v>
      </c>
      <c r="QD169" s="97">
        <f>Seniori!QD69</f>
        <v>0</v>
      </c>
      <c r="QE169" s="97">
        <f>Seniori!QE69</f>
        <v>0</v>
      </c>
      <c r="QF169" s="97">
        <f>Seniori!QF69</f>
        <v>0</v>
      </c>
      <c r="QG169" s="97">
        <f>Seniori!QG69</f>
        <v>0</v>
      </c>
      <c r="QH169" s="97">
        <f>Seniori!QH69</f>
        <v>0</v>
      </c>
      <c r="QI169" s="97">
        <f>Seniori!QI69</f>
        <v>0</v>
      </c>
      <c r="QJ169" s="97">
        <f>Seniori!QJ69</f>
        <v>0</v>
      </c>
      <c r="QK169" s="97">
        <f>Seniori!QK69</f>
        <v>0</v>
      </c>
      <c r="QL169" s="97">
        <f>Seniori!QL69</f>
        <v>0</v>
      </c>
      <c r="QM169" s="97">
        <f>Seniori!QM69</f>
        <v>0</v>
      </c>
      <c r="QN169" s="97">
        <f>Seniori!QN69</f>
        <v>0</v>
      </c>
      <c r="QO169" s="97">
        <f>Seniori!QO69</f>
        <v>0</v>
      </c>
      <c r="QP169" s="97">
        <f>Seniori!QP69</f>
        <v>0</v>
      </c>
      <c r="QQ169" s="97">
        <f>Seniori!QQ69</f>
        <v>0</v>
      </c>
      <c r="QR169" s="97">
        <f>Seniori!QR69</f>
        <v>0</v>
      </c>
      <c r="QS169" s="97">
        <f>Seniori!QS69</f>
        <v>0</v>
      </c>
      <c r="QT169" s="97">
        <f>Seniori!QT69</f>
        <v>0</v>
      </c>
      <c r="QU169" s="97">
        <f>Seniori!QU69</f>
        <v>0</v>
      </c>
      <c r="QV169" s="97">
        <f>Seniori!QV69</f>
        <v>0</v>
      </c>
      <c r="QW169" s="97">
        <f>Seniori!QW69</f>
        <v>0</v>
      </c>
      <c r="QX169" s="97">
        <f>Seniori!QX69</f>
        <v>0</v>
      </c>
      <c r="QY169" s="97">
        <f>Seniori!QY69</f>
        <v>0</v>
      </c>
      <c r="QZ169" s="97">
        <f>Seniori!QZ69</f>
        <v>0</v>
      </c>
      <c r="RA169" s="97">
        <f>Seniori!RA69</f>
        <v>0</v>
      </c>
      <c r="RB169" s="97">
        <f>Seniori!RB69</f>
        <v>0</v>
      </c>
      <c r="RC169" s="97">
        <f>Seniori!RC69</f>
        <v>0</v>
      </c>
      <c r="RD169" s="97">
        <f>Seniori!RD69</f>
        <v>0</v>
      </c>
      <c r="RE169" s="97">
        <f>Seniori!RE69</f>
        <v>0</v>
      </c>
      <c r="RF169" s="97">
        <f>Seniori!RF69</f>
        <v>0</v>
      </c>
      <c r="RG169" s="97">
        <f>Seniori!RG69</f>
        <v>0</v>
      </c>
      <c r="RH169" s="97">
        <f>Seniori!RH69</f>
        <v>0</v>
      </c>
      <c r="RI169" s="97">
        <f>Seniori!RI69</f>
        <v>0</v>
      </c>
      <c r="RJ169" s="97">
        <f>Seniori!RJ69</f>
        <v>0</v>
      </c>
      <c r="RK169" s="97">
        <f>Seniori!RK69</f>
        <v>0</v>
      </c>
      <c r="RL169" s="97">
        <f>Seniori!RL69</f>
        <v>0</v>
      </c>
      <c r="RM169" s="97">
        <f>Seniori!RM69</f>
        <v>0</v>
      </c>
      <c r="RN169" s="97">
        <f>Seniori!RN69</f>
        <v>0</v>
      </c>
      <c r="RO169" s="97">
        <f>Seniori!RO69</f>
        <v>0</v>
      </c>
      <c r="RP169" s="97">
        <f>Seniori!RP69</f>
        <v>0</v>
      </c>
      <c r="RQ169" s="97">
        <f>Seniori!RQ69</f>
        <v>0</v>
      </c>
      <c r="RR169" s="97">
        <f>Seniori!RR69</f>
        <v>0</v>
      </c>
      <c r="RS169" s="97">
        <f>Seniori!RS69</f>
        <v>0</v>
      </c>
      <c r="RT169" s="97">
        <f>Seniori!RT69</f>
        <v>0</v>
      </c>
      <c r="RU169" s="97">
        <f>Seniori!RU69</f>
        <v>0</v>
      </c>
      <c r="RV169" s="97">
        <f>Seniori!RV69</f>
        <v>0</v>
      </c>
      <c r="RW169" s="97">
        <f>Seniori!RW69</f>
        <v>0</v>
      </c>
      <c r="RX169" s="97">
        <f>Seniori!RX69</f>
        <v>0</v>
      </c>
      <c r="RY169" s="97">
        <f>Seniori!RY69</f>
        <v>0</v>
      </c>
      <c r="RZ169" s="97">
        <f>Seniori!RZ69</f>
        <v>0</v>
      </c>
      <c r="SA169" s="97">
        <f>Seniori!SA69</f>
        <v>0</v>
      </c>
      <c r="SB169" s="97">
        <f>Seniori!SB69</f>
        <v>0</v>
      </c>
      <c r="SC169" s="97">
        <f>Seniori!SC69</f>
        <v>0</v>
      </c>
      <c r="SD169" s="97">
        <f>Seniori!SD69</f>
        <v>0</v>
      </c>
      <c r="SE169" s="97">
        <f>Seniori!SE69</f>
        <v>0</v>
      </c>
      <c r="SF169" s="97">
        <f>Seniori!SF69</f>
        <v>0</v>
      </c>
      <c r="SG169" s="97">
        <f>Seniori!SG69</f>
        <v>0</v>
      </c>
      <c r="SH169" s="97">
        <f>Seniori!SH69</f>
        <v>0</v>
      </c>
      <c r="SI169" s="97">
        <f>Seniori!SI69</f>
        <v>0</v>
      </c>
      <c r="SJ169" s="97">
        <f>Seniori!SJ69</f>
        <v>0</v>
      </c>
      <c r="SK169" s="97">
        <f>Seniori!SK69</f>
        <v>0</v>
      </c>
      <c r="SL169" s="97">
        <f>Seniori!SL69</f>
        <v>0</v>
      </c>
      <c r="SM169" s="97">
        <f>Seniori!SM69</f>
        <v>0</v>
      </c>
      <c r="SN169" s="97">
        <f>Seniori!SN69</f>
        <v>0</v>
      </c>
      <c r="SO169" s="97">
        <f>Seniori!SO69</f>
        <v>0</v>
      </c>
      <c r="SP169" s="97">
        <f>Seniori!SP69</f>
        <v>0</v>
      </c>
      <c r="SQ169" s="97">
        <f>Seniori!SQ69</f>
        <v>0</v>
      </c>
      <c r="SR169" s="97">
        <f>Seniori!SR69</f>
        <v>0</v>
      </c>
      <c r="SS169" s="97">
        <f>Seniori!SS69</f>
        <v>0</v>
      </c>
      <c r="ST169" s="97">
        <f>Seniori!ST69</f>
        <v>0</v>
      </c>
      <c r="SU169" s="97">
        <f>Seniori!SU69</f>
        <v>0</v>
      </c>
      <c r="SV169" s="97">
        <f>Seniori!SV69</f>
        <v>0</v>
      </c>
      <c r="SW169" s="97">
        <f>Seniori!SW69</f>
        <v>0</v>
      </c>
      <c r="SX169" s="97">
        <f>Seniori!SX69</f>
        <v>0</v>
      </c>
      <c r="SY169" s="97">
        <f>Seniori!SY69</f>
        <v>0</v>
      </c>
      <c r="SZ169" s="97">
        <f>Seniori!SZ69</f>
        <v>0</v>
      </c>
      <c r="TA169" s="97">
        <f>Seniori!TA69</f>
        <v>0</v>
      </c>
      <c r="TB169" s="97">
        <f>Seniori!TB69</f>
        <v>0</v>
      </c>
    </row>
    <row r="170" spans="1:522" s="1" customFormat="1" ht="18" customHeight="1" x14ac:dyDescent="0.2">
      <c r="A170" s="12"/>
      <c r="B170" s="11" t="s">
        <v>468</v>
      </c>
      <c r="C170" s="1">
        <v>9701</v>
      </c>
      <c r="E170" s="4" t="s">
        <v>619</v>
      </c>
      <c r="F170" s="1">
        <v>9701</v>
      </c>
      <c r="G170" s="9" t="s">
        <v>95</v>
      </c>
      <c r="H170" s="4" t="s">
        <v>614</v>
      </c>
      <c r="I170" s="1">
        <f t="shared" si="17"/>
        <v>1</v>
      </c>
      <c r="J170" s="12">
        <f>Tabuľka4[[#This Row],[Stĺpec9]]</f>
        <v>1</v>
      </c>
      <c r="K170" s="97">
        <f>Seniori!K70</f>
        <v>0</v>
      </c>
      <c r="L170" s="97">
        <f>Seniori!L70</f>
        <v>0</v>
      </c>
      <c r="M170" s="97">
        <f>Seniori!M70</f>
        <v>0</v>
      </c>
      <c r="N170" s="97">
        <f>Seniori!N70</f>
        <v>0</v>
      </c>
      <c r="O170" s="97">
        <f>Seniori!O70</f>
        <v>0</v>
      </c>
      <c r="P170" s="97">
        <f>Seniori!P70</f>
        <v>0</v>
      </c>
      <c r="Q170" s="97">
        <f>Seniori!Q70</f>
        <v>0</v>
      </c>
      <c r="R170" s="97">
        <f>Seniori!R70</f>
        <v>0</v>
      </c>
      <c r="S170" s="97">
        <f>Seniori!S70</f>
        <v>0</v>
      </c>
      <c r="T170" s="97">
        <f>Seniori!T70</f>
        <v>0</v>
      </c>
      <c r="U170" s="97">
        <f>Seniori!U70</f>
        <v>0</v>
      </c>
      <c r="V170" s="97">
        <f>Seniori!V70</f>
        <v>0</v>
      </c>
      <c r="W170" s="97">
        <f>Seniori!W70</f>
        <v>0</v>
      </c>
      <c r="X170" s="97">
        <f>Seniori!X70</f>
        <v>0</v>
      </c>
      <c r="Y170" s="97">
        <f>Seniori!Y70</f>
        <v>0</v>
      </c>
      <c r="Z170" s="97">
        <f>Seniori!Z70</f>
        <v>0</v>
      </c>
      <c r="AA170" s="97">
        <f>Seniori!AA70</f>
        <v>0</v>
      </c>
      <c r="AB170" s="97">
        <f>Seniori!AB70</f>
        <v>0</v>
      </c>
      <c r="AC170" s="97">
        <f>Seniori!AC70</f>
        <v>0</v>
      </c>
      <c r="AD170" s="97">
        <f>Seniori!AD70</f>
        <v>0</v>
      </c>
      <c r="AE170" s="97">
        <f>Seniori!AE70</f>
        <v>0</v>
      </c>
      <c r="AF170" s="97">
        <f>Seniori!AF70</f>
        <v>0</v>
      </c>
      <c r="AG170" s="97">
        <f>Seniori!AG70</f>
        <v>0</v>
      </c>
      <c r="AH170" s="97">
        <f>Seniori!AH70</f>
        <v>0</v>
      </c>
      <c r="AI170" s="97">
        <f>Seniori!AI70</f>
        <v>0</v>
      </c>
      <c r="AJ170" s="97">
        <f>Seniori!AJ70</f>
        <v>0</v>
      </c>
      <c r="AK170" s="97">
        <f>Seniori!AK70</f>
        <v>0</v>
      </c>
      <c r="AL170" s="97">
        <f>Seniori!AL70</f>
        <v>0</v>
      </c>
      <c r="AM170" s="97">
        <f>Seniori!AM70</f>
        <v>0</v>
      </c>
      <c r="AN170" s="97">
        <f>Seniori!AN70</f>
        <v>0</v>
      </c>
      <c r="AO170" s="97">
        <f>Seniori!AO70</f>
        <v>0</v>
      </c>
      <c r="AP170" s="97">
        <f>Seniori!AP70</f>
        <v>0</v>
      </c>
      <c r="AQ170" s="97">
        <f>Seniori!AQ70</f>
        <v>0</v>
      </c>
      <c r="AR170" s="97">
        <f>Seniori!AR70</f>
        <v>0</v>
      </c>
      <c r="AS170" s="97">
        <f>Seniori!AS70</f>
        <v>0</v>
      </c>
      <c r="AT170" s="97">
        <f>Seniori!AT70</f>
        <v>0</v>
      </c>
      <c r="AU170" s="97">
        <f>Seniori!AU70</f>
        <v>0</v>
      </c>
      <c r="AV170" s="97">
        <f>Seniori!AV70</f>
        <v>0</v>
      </c>
      <c r="AW170" s="97">
        <f>Seniori!AW70</f>
        <v>0</v>
      </c>
      <c r="AX170" s="97">
        <f>Seniori!AX70</f>
        <v>0</v>
      </c>
      <c r="AY170" s="97">
        <f>Seniori!AY70</f>
        <v>0</v>
      </c>
      <c r="AZ170" s="97">
        <f>Seniori!AZ70</f>
        <v>0</v>
      </c>
      <c r="BA170" s="97">
        <f>Seniori!BA70</f>
        <v>0</v>
      </c>
      <c r="BB170" s="97">
        <f>Seniori!BB70</f>
        <v>0</v>
      </c>
      <c r="BC170" s="97">
        <f>Seniori!BC70</f>
        <v>0</v>
      </c>
      <c r="BD170" s="97">
        <f>Seniori!BD70</f>
        <v>0</v>
      </c>
      <c r="BE170" s="97">
        <f>Seniori!BE70</f>
        <v>0</v>
      </c>
      <c r="BF170" s="97">
        <f>Seniori!BF70</f>
        <v>0</v>
      </c>
      <c r="BG170" s="97">
        <f>Seniori!BG70</f>
        <v>0</v>
      </c>
      <c r="BH170" s="97">
        <f>Seniori!BH70</f>
        <v>0</v>
      </c>
      <c r="BI170" s="97">
        <f>Seniori!BI70</f>
        <v>0</v>
      </c>
      <c r="BJ170" s="97">
        <f>Seniori!BJ70</f>
        <v>0</v>
      </c>
      <c r="BK170" s="97">
        <f>Seniori!BK70</f>
        <v>0</v>
      </c>
      <c r="BL170" s="97">
        <f>Seniori!BL70</f>
        <v>0</v>
      </c>
      <c r="BM170" s="97">
        <f>Seniori!BM70</f>
        <v>0</v>
      </c>
      <c r="BN170" s="97">
        <f>Seniori!BN70</f>
        <v>0</v>
      </c>
      <c r="BO170" s="97">
        <f>Seniori!BO70</f>
        <v>0</v>
      </c>
      <c r="BP170" s="97">
        <f>Seniori!BP70</f>
        <v>0</v>
      </c>
      <c r="BQ170" s="97">
        <f>Seniori!BQ70</f>
        <v>0</v>
      </c>
      <c r="BR170" s="97">
        <f>Seniori!BR70</f>
        <v>0</v>
      </c>
      <c r="BS170" s="97">
        <f>Seniori!BS70</f>
        <v>0</v>
      </c>
      <c r="BT170" s="97">
        <f>Seniori!BT70</f>
        <v>0</v>
      </c>
      <c r="BU170" s="97">
        <f>Seniori!BU70</f>
        <v>0</v>
      </c>
      <c r="BV170" s="97">
        <f>Seniori!BV70</f>
        <v>0</v>
      </c>
      <c r="BW170" s="97">
        <f>Seniori!BW70</f>
        <v>0</v>
      </c>
      <c r="BX170" s="97">
        <f>Seniori!BX70</f>
        <v>0</v>
      </c>
      <c r="BY170" s="97">
        <f>Seniori!BY70</f>
        <v>0</v>
      </c>
      <c r="BZ170" s="97">
        <f>Seniori!BZ70</f>
        <v>0</v>
      </c>
      <c r="CA170" s="97">
        <f>Seniori!CA70</f>
        <v>0</v>
      </c>
      <c r="CB170" s="97">
        <f>Seniori!CB70</f>
        <v>0</v>
      </c>
      <c r="CC170" s="97">
        <f>Seniori!CC70</f>
        <v>0</v>
      </c>
      <c r="CD170" s="97">
        <f>Seniori!CD70</f>
        <v>0</v>
      </c>
      <c r="CE170" s="97">
        <f>Seniori!CE70</f>
        <v>0</v>
      </c>
      <c r="CF170" s="97">
        <f>Seniori!CF70</f>
        <v>0</v>
      </c>
      <c r="CG170" s="97">
        <f>Seniori!CG70</f>
        <v>0</v>
      </c>
      <c r="CH170" s="97">
        <f>Seniori!CH70</f>
        <v>0</v>
      </c>
      <c r="CI170" s="97">
        <f>Seniori!CI70</f>
        <v>0</v>
      </c>
      <c r="CJ170" s="97">
        <f>Seniori!CJ70</f>
        <v>0</v>
      </c>
      <c r="CK170" s="97">
        <f>Seniori!CK70</f>
        <v>0</v>
      </c>
      <c r="CL170" s="97">
        <f>Seniori!CL70</f>
        <v>0</v>
      </c>
      <c r="CM170" s="97">
        <f>Seniori!CM70</f>
        <v>0</v>
      </c>
      <c r="CN170" s="97">
        <f>Seniori!CN70</f>
        <v>0</v>
      </c>
      <c r="CO170" s="97">
        <f>Seniori!CO70</f>
        <v>0</v>
      </c>
      <c r="CP170" s="97">
        <f>Seniori!CP70</f>
        <v>0</v>
      </c>
      <c r="CQ170" s="97">
        <f>Seniori!CQ70</f>
        <v>0</v>
      </c>
      <c r="CR170" s="97">
        <f>Seniori!CR70</f>
        <v>0</v>
      </c>
      <c r="CS170" s="97">
        <f>Seniori!CS70</f>
        <v>0</v>
      </c>
      <c r="CT170" s="97">
        <f>Seniori!CT70</f>
        <v>0</v>
      </c>
      <c r="CU170" s="97">
        <f>Seniori!CU70</f>
        <v>0</v>
      </c>
      <c r="CV170" s="97">
        <f>Seniori!CV70</f>
        <v>1</v>
      </c>
      <c r="CW170" s="97" t="str">
        <f>Seniori!CW70</f>
        <v>o</v>
      </c>
      <c r="CX170" s="97">
        <f>Seniori!CX70</f>
        <v>0</v>
      </c>
      <c r="CY170" s="97">
        <f>Seniori!CY70</f>
        <v>0</v>
      </c>
      <c r="CZ170" s="97">
        <f>Seniori!CZ70</f>
        <v>0</v>
      </c>
      <c r="DA170" s="97">
        <f>Seniori!DA70</f>
        <v>0</v>
      </c>
      <c r="DB170" s="97">
        <f>Seniori!DB70</f>
        <v>0</v>
      </c>
      <c r="DC170" s="97">
        <f>Seniori!DC70</f>
        <v>0</v>
      </c>
      <c r="DD170" s="97">
        <f>Seniori!DD70</f>
        <v>0</v>
      </c>
      <c r="DE170" s="97">
        <f>Seniori!DE70</f>
        <v>0</v>
      </c>
      <c r="DF170" s="97">
        <f>Seniori!DF70</f>
        <v>0</v>
      </c>
      <c r="DG170" s="97">
        <f>Seniori!DG70</f>
        <v>0</v>
      </c>
      <c r="DH170" s="97">
        <f>Seniori!DH70</f>
        <v>0</v>
      </c>
      <c r="DI170" s="97">
        <f>Seniori!DI70</f>
        <v>0</v>
      </c>
      <c r="DJ170" s="97">
        <f>Seniori!DJ70</f>
        <v>0</v>
      </c>
      <c r="DK170" s="97">
        <f>Seniori!DK70</f>
        <v>0</v>
      </c>
      <c r="DL170" s="97">
        <f>Seniori!DL70</f>
        <v>0</v>
      </c>
      <c r="DM170" s="97">
        <f>Seniori!DM70</f>
        <v>0</v>
      </c>
      <c r="DN170" s="97">
        <f>Seniori!DN70</f>
        <v>0</v>
      </c>
      <c r="DO170" s="97">
        <f>Seniori!DO70</f>
        <v>0</v>
      </c>
      <c r="DP170" s="97">
        <f>Seniori!DP70</f>
        <v>0</v>
      </c>
      <c r="DQ170" s="97">
        <f>Seniori!DQ70</f>
        <v>0</v>
      </c>
      <c r="DR170" s="97">
        <f>Seniori!DR70</f>
        <v>0</v>
      </c>
      <c r="DS170" s="97">
        <f>Seniori!DS70</f>
        <v>0</v>
      </c>
      <c r="DT170" s="97">
        <f>Seniori!DT70</f>
        <v>0</v>
      </c>
      <c r="DU170" s="97">
        <f>Seniori!DU70</f>
        <v>0</v>
      </c>
      <c r="DV170" s="97">
        <f>Seniori!DV70</f>
        <v>0</v>
      </c>
      <c r="DW170" s="97">
        <f>Seniori!DW70</f>
        <v>0</v>
      </c>
      <c r="DX170" s="97">
        <f>Seniori!DX70</f>
        <v>0</v>
      </c>
      <c r="DY170" s="97" t="str">
        <f>Seniori!DY70</f>
        <v>o</v>
      </c>
      <c r="DZ170" s="97">
        <f>Seniori!DZ70</f>
        <v>0</v>
      </c>
      <c r="EA170" s="97" t="str">
        <f>Seniori!EA70</f>
        <v>o</v>
      </c>
      <c r="EB170" s="97">
        <f>Seniori!EB70</f>
        <v>0</v>
      </c>
      <c r="EC170" s="97">
        <f>Seniori!EC70</f>
        <v>0</v>
      </c>
      <c r="ED170" s="97">
        <f>Seniori!ED70</f>
        <v>0</v>
      </c>
      <c r="EE170" s="97">
        <f>Seniori!EE70</f>
        <v>0</v>
      </c>
      <c r="EF170" s="97">
        <f>Seniori!EF70</f>
        <v>0</v>
      </c>
      <c r="EG170" s="97" t="str">
        <f>Seniori!EG70</f>
        <v>o</v>
      </c>
      <c r="EH170" s="97">
        <f>Seniori!EH70</f>
        <v>0</v>
      </c>
      <c r="EI170" s="97">
        <f>Seniori!EI70</f>
        <v>0</v>
      </c>
      <c r="EJ170" s="97">
        <f>Seniori!EJ70</f>
        <v>0</v>
      </c>
      <c r="EK170" s="97">
        <f>Seniori!EK70</f>
        <v>0</v>
      </c>
      <c r="EL170" s="97">
        <f>Seniori!EL70</f>
        <v>0</v>
      </c>
      <c r="EM170" s="97">
        <f>Seniori!EM70</f>
        <v>0</v>
      </c>
      <c r="EN170" s="97">
        <f>Seniori!EN70</f>
        <v>0</v>
      </c>
      <c r="EO170" s="97">
        <f>Seniori!EO70</f>
        <v>0</v>
      </c>
      <c r="EP170" s="97">
        <f>Seniori!EP70</f>
        <v>0</v>
      </c>
      <c r="EQ170" s="97">
        <f>Seniori!EQ70</f>
        <v>0</v>
      </c>
      <c r="ER170" s="97">
        <f>Seniori!ER70</f>
        <v>0</v>
      </c>
      <c r="ES170" s="97">
        <f>Seniori!ES70</f>
        <v>0</v>
      </c>
      <c r="ET170" s="97">
        <f>Seniori!ET70</f>
        <v>0</v>
      </c>
      <c r="EU170" s="97">
        <f>Seniori!EU70</f>
        <v>0</v>
      </c>
      <c r="EV170" s="97">
        <f>Seniori!EV70</f>
        <v>0</v>
      </c>
      <c r="EW170" s="97">
        <f>Seniori!EW70</f>
        <v>0</v>
      </c>
      <c r="EX170" s="97">
        <f>Seniori!EX70</f>
        <v>0</v>
      </c>
      <c r="EY170" s="97">
        <f>Seniori!EY70</f>
        <v>0</v>
      </c>
      <c r="EZ170" s="97">
        <f>Seniori!EZ70</f>
        <v>0</v>
      </c>
      <c r="FA170" s="97">
        <f>Seniori!FA70</f>
        <v>0</v>
      </c>
      <c r="FB170" s="97">
        <f>Seniori!FB70</f>
        <v>0</v>
      </c>
      <c r="FC170" s="97">
        <f>Seniori!FC70</f>
        <v>0</v>
      </c>
      <c r="FD170" s="97">
        <f>Seniori!FD70</f>
        <v>0</v>
      </c>
      <c r="FE170" s="97">
        <f>Seniori!FE70</f>
        <v>0</v>
      </c>
      <c r="FF170" s="97">
        <f>Seniori!FF70</f>
        <v>0</v>
      </c>
      <c r="FG170" s="97">
        <f>Seniori!FG70</f>
        <v>0</v>
      </c>
      <c r="FH170" s="97">
        <f>Seniori!FH70</f>
        <v>0</v>
      </c>
      <c r="FI170" s="97">
        <f>Seniori!FI70</f>
        <v>0</v>
      </c>
      <c r="FJ170" s="97">
        <f>Seniori!FJ70</f>
        <v>0</v>
      </c>
      <c r="FK170" s="97">
        <f>Seniori!FK70</f>
        <v>0</v>
      </c>
      <c r="FL170" s="97">
        <f>Seniori!FL70</f>
        <v>0</v>
      </c>
      <c r="FM170" s="97">
        <f>Seniori!FM70</f>
        <v>0</v>
      </c>
      <c r="FN170" s="97">
        <f>Seniori!FN70</f>
        <v>0</v>
      </c>
      <c r="FO170" s="97">
        <f>Seniori!FO70</f>
        <v>0</v>
      </c>
      <c r="FP170" s="97">
        <f>Seniori!FP70</f>
        <v>0</v>
      </c>
      <c r="FQ170" s="97">
        <f>Seniori!FQ70</f>
        <v>0</v>
      </c>
      <c r="FR170" s="97">
        <f>Seniori!FR70</f>
        <v>0</v>
      </c>
      <c r="FS170" s="97">
        <f>Seniori!FS70</f>
        <v>0</v>
      </c>
      <c r="FT170" s="97">
        <f>Seniori!FT70</f>
        <v>0</v>
      </c>
      <c r="FU170" s="97">
        <f>Seniori!FU70</f>
        <v>0</v>
      </c>
      <c r="FV170" s="97">
        <f>Seniori!FV70</f>
        <v>0</v>
      </c>
      <c r="FW170" s="97">
        <f>Seniori!FW70</f>
        <v>0</v>
      </c>
      <c r="FX170" s="97">
        <f>Seniori!FX70</f>
        <v>0</v>
      </c>
      <c r="FY170" s="97">
        <f>Seniori!FY70</f>
        <v>0</v>
      </c>
      <c r="FZ170" s="97">
        <f>Seniori!FZ70</f>
        <v>0</v>
      </c>
      <c r="GA170" s="97">
        <f>Seniori!GA70</f>
        <v>0</v>
      </c>
      <c r="GB170" s="97">
        <f>Seniori!GB70</f>
        <v>0</v>
      </c>
      <c r="GC170" s="97">
        <f>Seniori!GC70</f>
        <v>0</v>
      </c>
      <c r="GD170" s="97">
        <f>Seniori!GD70</f>
        <v>0</v>
      </c>
      <c r="GE170" s="97">
        <f>Seniori!GE70</f>
        <v>0</v>
      </c>
      <c r="GF170" s="97">
        <f>Seniori!GF70</f>
        <v>0</v>
      </c>
      <c r="GG170" s="97">
        <f>Seniori!GG70</f>
        <v>0</v>
      </c>
      <c r="GH170" s="97">
        <f>Seniori!GH70</f>
        <v>0</v>
      </c>
      <c r="GI170" s="97">
        <f>Seniori!GI70</f>
        <v>0</v>
      </c>
      <c r="GJ170" s="97">
        <f>Seniori!GJ70</f>
        <v>0</v>
      </c>
      <c r="GK170" s="97">
        <f>Seniori!GK70</f>
        <v>0</v>
      </c>
      <c r="GL170" s="97">
        <f>Seniori!GL70</f>
        <v>0</v>
      </c>
      <c r="GM170" s="97">
        <f>Seniori!GM70</f>
        <v>0</v>
      </c>
      <c r="GN170" s="97">
        <f>Seniori!GN70</f>
        <v>0</v>
      </c>
      <c r="GO170" s="97">
        <f>Seniori!GO70</f>
        <v>0</v>
      </c>
      <c r="GP170" s="97">
        <f>Seniori!GP70</f>
        <v>0</v>
      </c>
      <c r="GQ170" s="97">
        <f>Seniori!GQ70</f>
        <v>0</v>
      </c>
      <c r="GR170" s="97">
        <f>Seniori!GR70</f>
        <v>0</v>
      </c>
      <c r="GS170" s="97">
        <f>Seniori!GS70</f>
        <v>0</v>
      </c>
      <c r="GT170" s="97">
        <f>Seniori!GT70</f>
        <v>0</v>
      </c>
      <c r="GU170" s="97">
        <f>Seniori!GU70</f>
        <v>0</v>
      </c>
      <c r="GV170" s="97">
        <f>Seniori!GV70</f>
        <v>0</v>
      </c>
      <c r="GW170" s="97">
        <f>Seniori!GW70</f>
        <v>0</v>
      </c>
      <c r="GX170" s="97">
        <f>Seniori!GX70</f>
        <v>0</v>
      </c>
      <c r="GY170" s="97">
        <f>Seniori!GY70</f>
        <v>0</v>
      </c>
      <c r="GZ170" s="97">
        <f>Seniori!GZ70</f>
        <v>0</v>
      </c>
      <c r="HA170" s="97">
        <f>Seniori!HA70</f>
        <v>0</v>
      </c>
      <c r="HB170" s="97">
        <f>Seniori!HB70</f>
        <v>0</v>
      </c>
      <c r="HC170" s="97">
        <f>Seniori!HC70</f>
        <v>0</v>
      </c>
      <c r="HD170" s="97">
        <f>Seniori!HD70</f>
        <v>0</v>
      </c>
      <c r="HE170" s="97">
        <f>Seniori!HE70</f>
        <v>0</v>
      </c>
      <c r="HF170" s="97">
        <f>Seniori!HF70</f>
        <v>0</v>
      </c>
      <c r="HG170" s="97">
        <f>Seniori!HG70</f>
        <v>0</v>
      </c>
      <c r="HH170" s="97">
        <f>Seniori!HH70</f>
        <v>0</v>
      </c>
      <c r="HI170" s="97">
        <f>Seniori!HI70</f>
        <v>0</v>
      </c>
      <c r="HJ170" s="97">
        <f>Seniori!HJ70</f>
        <v>0</v>
      </c>
      <c r="HK170" s="97">
        <f>Seniori!HK70</f>
        <v>0</v>
      </c>
      <c r="HL170" s="97">
        <f>Seniori!HL70</f>
        <v>0</v>
      </c>
      <c r="HM170" s="97">
        <f>Seniori!HM70</f>
        <v>0</v>
      </c>
      <c r="HN170" s="97">
        <f>Seniori!HN70</f>
        <v>0</v>
      </c>
      <c r="HO170" s="97">
        <f>Seniori!HO70</f>
        <v>0</v>
      </c>
      <c r="HP170" s="97">
        <f>Seniori!HP70</f>
        <v>0</v>
      </c>
      <c r="HQ170" s="97">
        <f>Seniori!HQ70</f>
        <v>0</v>
      </c>
      <c r="HR170" s="97">
        <f>Seniori!HR70</f>
        <v>0</v>
      </c>
      <c r="HS170" s="97">
        <f>Seniori!HS70</f>
        <v>0</v>
      </c>
      <c r="HT170" s="97">
        <f>Seniori!HT70</f>
        <v>0</v>
      </c>
      <c r="HU170" s="97">
        <f>Seniori!HU70</f>
        <v>0</v>
      </c>
      <c r="HV170" s="97">
        <f>Seniori!HV70</f>
        <v>0</v>
      </c>
      <c r="HW170" s="97">
        <f>Seniori!HW70</f>
        <v>0</v>
      </c>
      <c r="HX170" s="97">
        <f>Seniori!HX70</f>
        <v>0</v>
      </c>
      <c r="HY170" s="97">
        <f>Seniori!HY70</f>
        <v>0</v>
      </c>
      <c r="HZ170" s="97">
        <f>Seniori!HZ70</f>
        <v>0</v>
      </c>
      <c r="IA170" s="97">
        <f>Seniori!IA70</f>
        <v>0</v>
      </c>
      <c r="IB170" s="97">
        <f>Seniori!IB70</f>
        <v>0</v>
      </c>
      <c r="IC170" s="97">
        <f>Seniori!IC70</f>
        <v>0</v>
      </c>
      <c r="ID170" s="97">
        <f>Seniori!ID70</f>
        <v>0</v>
      </c>
      <c r="IE170" s="97">
        <f>Seniori!IE70</f>
        <v>0</v>
      </c>
      <c r="IF170" s="97">
        <f>Seniori!IF70</f>
        <v>0</v>
      </c>
      <c r="IG170" s="97">
        <f>Seniori!IG70</f>
        <v>0</v>
      </c>
      <c r="IH170" s="97">
        <f>Seniori!IH70</f>
        <v>0</v>
      </c>
      <c r="II170" s="97">
        <f>Seniori!II70</f>
        <v>0</v>
      </c>
      <c r="IJ170" s="97">
        <f>Seniori!IJ70</f>
        <v>0</v>
      </c>
      <c r="IK170" s="97">
        <f>Seniori!IK70</f>
        <v>0</v>
      </c>
      <c r="IL170" s="97">
        <f>Seniori!IL70</f>
        <v>0</v>
      </c>
      <c r="IM170" s="97">
        <f>Seniori!IM70</f>
        <v>0</v>
      </c>
      <c r="IN170" s="97">
        <f>Seniori!IN70</f>
        <v>0</v>
      </c>
      <c r="IO170" s="97">
        <f>Seniori!IO70</f>
        <v>0</v>
      </c>
      <c r="IP170" s="97">
        <f>Seniori!IP70</f>
        <v>0</v>
      </c>
      <c r="IQ170" s="97">
        <f>Seniori!IQ70</f>
        <v>0</v>
      </c>
      <c r="IR170" s="97">
        <f>Seniori!IR70</f>
        <v>0</v>
      </c>
      <c r="IS170" s="97">
        <f>Seniori!IS70</f>
        <v>0</v>
      </c>
      <c r="IT170" s="97">
        <f>Seniori!IT70</f>
        <v>0</v>
      </c>
      <c r="IU170" s="97">
        <f>Seniori!IU70</f>
        <v>0</v>
      </c>
      <c r="IV170" s="97">
        <f>Seniori!IV70</f>
        <v>0</v>
      </c>
      <c r="IW170" s="97">
        <f>Seniori!IW70</f>
        <v>0</v>
      </c>
      <c r="IX170" s="97">
        <f>Seniori!IX70</f>
        <v>0</v>
      </c>
      <c r="IY170" s="97">
        <f>Seniori!IY70</f>
        <v>0</v>
      </c>
      <c r="IZ170" s="97">
        <f>Seniori!IZ70</f>
        <v>0</v>
      </c>
      <c r="JA170" s="97">
        <f>Seniori!JA70</f>
        <v>0</v>
      </c>
      <c r="JB170" s="97">
        <f>Seniori!JB70</f>
        <v>0</v>
      </c>
      <c r="JC170" s="97">
        <f>Seniori!JC70</f>
        <v>0</v>
      </c>
      <c r="JD170" s="97">
        <f>Seniori!JD70</f>
        <v>0</v>
      </c>
      <c r="JE170" s="97">
        <f>Seniori!JE70</f>
        <v>0</v>
      </c>
      <c r="JF170" s="97">
        <f>Seniori!JF70</f>
        <v>0</v>
      </c>
      <c r="JG170" s="97">
        <f>Seniori!JG70</f>
        <v>0</v>
      </c>
      <c r="JH170" s="97">
        <f>Seniori!JH70</f>
        <v>0</v>
      </c>
      <c r="JI170" s="97">
        <f>Seniori!JI70</f>
        <v>0</v>
      </c>
      <c r="JJ170" s="97">
        <f>Seniori!JJ70</f>
        <v>0</v>
      </c>
      <c r="JK170" s="97">
        <f>Seniori!JK70</f>
        <v>0</v>
      </c>
      <c r="JL170" s="97">
        <f>Seniori!JL70</f>
        <v>0</v>
      </c>
      <c r="JM170" s="97">
        <f>Seniori!JM70</f>
        <v>0</v>
      </c>
      <c r="JN170" s="97">
        <f>Seniori!JN70</f>
        <v>0</v>
      </c>
      <c r="JO170" s="97">
        <f>Seniori!JO70</f>
        <v>0</v>
      </c>
      <c r="JP170" s="97">
        <f>Seniori!JP70</f>
        <v>0</v>
      </c>
      <c r="JQ170" s="97">
        <f>Seniori!JQ70</f>
        <v>0</v>
      </c>
      <c r="JR170" s="97">
        <f>Seniori!JR70</f>
        <v>0</v>
      </c>
      <c r="JS170" s="97">
        <f>Seniori!JS70</f>
        <v>0</v>
      </c>
      <c r="JT170" s="97">
        <f>Seniori!JT70</f>
        <v>0</v>
      </c>
      <c r="JU170" s="97">
        <f>Seniori!JU70</f>
        <v>0</v>
      </c>
      <c r="JV170" s="97">
        <f>Seniori!JV70</f>
        <v>0</v>
      </c>
      <c r="JW170" s="97">
        <f>Seniori!JW70</f>
        <v>0</v>
      </c>
      <c r="JX170" s="97">
        <f>Seniori!JX70</f>
        <v>0</v>
      </c>
      <c r="JY170" s="97">
        <f>Seniori!JY70</f>
        <v>0</v>
      </c>
      <c r="JZ170" s="97">
        <f>Seniori!JZ70</f>
        <v>0</v>
      </c>
      <c r="KA170" s="97">
        <f>Seniori!KA70</f>
        <v>0</v>
      </c>
      <c r="KB170" s="97">
        <f>Seniori!KB70</f>
        <v>0</v>
      </c>
      <c r="KC170" s="97">
        <f>Seniori!KC70</f>
        <v>0</v>
      </c>
      <c r="KD170" s="97">
        <f>Seniori!KD70</f>
        <v>0</v>
      </c>
      <c r="KE170" s="97">
        <f>Seniori!KE70</f>
        <v>0</v>
      </c>
      <c r="KF170" s="97">
        <f>Seniori!KF70</f>
        <v>0</v>
      </c>
      <c r="KG170" s="97">
        <f>Seniori!KG70</f>
        <v>0</v>
      </c>
      <c r="KH170" s="97">
        <f>Seniori!KH70</f>
        <v>0</v>
      </c>
      <c r="KI170" s="97">
        <f>Seniori!KI70</f>
        <v>0</v>
      </c>
      <c r="KJ170" s="97">
        <f>Seniori!KJ70</f>
        <v>0</v>
      </c>
      <c r="KK170" s="97">
        <f>Seniori!KK70</f>
        <v>0</v>
      </c>
      <c r="KL170" s="97">
        <f>Seniori!KL70</f>
        <v>0</v>
      </c>
      <c r="KM170" s="97">
        <f>Seniori!KM70</f>
        <v>0</v>
      </c>
      <c r="KN170" s="97">
        <f>Seniori!KN70</f>
        <v>0</v>
      </c>
      <c r="KO170" s="97">
        <f>Seniori!KO70</f>
        <v>0</v>
      </c>
      <c r="KP170" s="97">
        <f>Seniori!KP70</f>
        <v>0</v>
      </c>
      <c r="KQ170" s="97">
        <f>Seniori!KQ70</f>
        <v>0</v>
      </c>
      <c r="KR170" s="97">
        <f>Seniori!KR70</f>
        <v>0</v>
      </c>
      <c r="KS170" s="97">
        <f>Seniori!KS70</f>
        <v>0</v>
      </c>
      <c r="KT170" s="97">
        <f>Seniori!KT70</f>
        <v>0</v>
      </c>
      <c r="KU170" s="97">
        <f>Seniori!KU70</f>
        <v>0</v>
      </c>
      <c r="KV170" s="97">
        <f>Seniori!KV70</f>
        <v>0</v>
      </c>
      <c r="KW170" s="97">
        <f>Seniori!KW70</f>
        <v>0</v>
      </c>
      <c r="KX170" s="97">
        <f>Seniori!KX70</f>
        <v>0</v>
      </c>
      <c r="KY170" s="97">
        <f>Seniori!KY70</f>
        <v>0</v>
      </c>
      <c r="KZ170" s="97">
        <f>Seniori!KZ70</f>
        <v>0</v>
      </c>
      <c r="LA170" s="97">
        <f>Seniori!LA70</f>
        <v>0</v>
      </c>
      <c r="LB170" s="97">
        <f>Seniori!LB70</f>
        <v>0</v>
      </c>
      <c r="LC170" s="97">
        <f>Seniori!LC70</f>
        <v>0</v>
      </c>
      <c r="LD170" s="97">
        <f>Seniori!LD70</f>
        <v>0</v>
      </c>
      <c r="LE170" s="97">
        <f>Seniori!LE70</f>
        <v>0</v>
      </c>
      <c r="LF170" s="97">
        <f>Seniori!LF70</f>
        <v>0</v>
      </c>
      <c r="LG170" s="97">
        <f>Seniori!LG70</f>
        <v>0</v>
      </c>
      <c r="LH170" s="97">
        <f>Seniori!LH70</f>
        <v>0</v>
      </c>
      <c r="LI170" s="97">
        <f>Seniori!LI70</f>
        <v>0</v>
      </c>
      <c r="LJ170" s="97">
        <f>Seniori!LJ70</f>
        <v>0</v>
      </c>
      <c r="LK170" s="97">
        <f>Seniori!LK70</f>
        <v>0</v>
      </c>
      <c r="LL170" s="97">
        <f>Seniori!LL70</f>
        <v>0</v>
      </c>
      <c r="LM170" s="97">
        <f>Seniori!LM70</f>
        <v>0</v>
      </c>
      <c r="LN170" s="97">
        <f>Seniori!LN70</f>
        <v>0</v>
      </c>
      <c r="LO170" s="97">
        <f>Seniori!LO70</f>
        <v>0</v>
      </c>
      <c r="LP170" s="97">
        <f>Seniori!LP70</f>
        <v>0</v>
      </c>
      <c r="LQ170" s="97">
        <f>Seniori!LQ70</f>
        <v>0</v>
      </c>
      <c r="LR170" s="97">
        <f>Seniori!LR70</f>
        <v>0</v>
      </c>
      <c r="LS170" s="97">
        <f>Seniori!LS70</f>
        <v>0</v>
      </c>
      <c r="LT170" s="97">
        <f>Seniori!LT70</f>
        <v>0</v>
      </c>
      <c r="LU170" s="97">
        <f>Seniori!LU70</f>
        <v>0</v>
      </c>
      <c r="LV170" s="97">
        <f>Seniori!LV70</f>
        <v>0</v>
      </c>
      <c r="LW170" s="97">
        <f>Seniori!LW70</f>
        <v>0</v>
      </c>
      <c r="LX170" s="97">
        <f>Seniori!LX70</f>
        <v>0</v>
      </c>
      <c r="LY170" s="97">
        <f>Seniori!LY70</f>
        <v>0</v>
      </c>
      <c r="LZ170" s="97">
        <f>Seniori!LZ70</f>
        <v>0</v>
      </c>
      <c r="MA170" s="97">
        <f>Seniori!MA70</f>
        <v>0</v>
      </c>
      <c r="MB170" s="97">
        <f>Seniori!MB70</f>
        <v>0</v>
      </c>
      <c r="MC170" s="97">
        <f>Seniori!MC70</f>
        <v>0</v>
      </c>
      <c r="MD170" s="97">
        <f>Seniori!MD70</f>
        <v>0</v>
      </c>
      <c r="ME170" s="97">
        <f>Seniori!ME70</f>
        <v>0</v>
      </c>
      <c r="MF170" s="97">
        <f>Seniori!MF70</f>
        <v>0</v>
      </c>
      <c r="MG170" s="97">
        <f>Seniori!MG70</f>
        <v>0</v>
      </c>
      <c r="MH170" s="97">
        <f>Seniori!MH70</f>
        <v>0</v>
      </c>
      <c r="MI170" s="97">
        <f>Seniori!MI70</f>
        <v>0</v>
      </c>
      <c r="MJ170" s="97">
        <f>Seniori!MJ70</f>
        <v>0</v>
      </c>
      <c r="MK170" s="97">
        <f>Seniori!MK70</f>
        <v>0</v>
      </c>
      <c r="ML170" s="97">
        <f>Seniori!ML70</f>
        <v>0</v>
      </c>
      <c r="MM170" s="97">
        <f>Seniori!MM70</f>
        <v>0</v>
      </c>
      <c r="MN170" s="97">
        <f>Seniori!MN70</f>
        <v>0</v>
      </c>
      <c r="MO170" s="97">
        <f>Seniori!MO70</f>
        <v>0</v>
      </c>
      <c r="MP170" s="97">
        <f>Seniori!MP70</f>
        <v>0</v>
      </c>
      <c r="MQ170" s="97">
        <f>Seniori!MQ70</f>
        <v>0</v>
      </c>
      <c r="MR170" s="97">
        <f>Seniori!MR70</f>
        <v>0</v>
      </c>
      <c r="MS170" s="97">
        <f>Seniori!MS70</f>
        <v>0</v>
      </c>
      <c r="MT170" s="97">
        <f>Seniori!MT70</f>
        <v>0</v>
      </c>
      <c r="MU170" s="97">
        <f>Seniori!MU70</f>
        <v>0</v>
      </c>
      <c r="MV170" s="97">
        <f>Seniori!MV70</f>
        <v>0</v>
      </c>
      <c r="MW170" s="97">
        <f>Seniori!MW70</f>
        <v>0</v>
      </c>
      <c r="MX170" s="97">
        <f>Seniori!MX70</f>
        <v>0</v>
      </c>
      <c r="MY170" s="97">
        <f>Seniori!MY70</f>
        <v>0</v>
      </c>
      <c r="MZ170" s="97">
        <f>Seniori!MZ70</f>
        <v>0</v>
      </c>
      <c r="NA170" s="97">
        <f>Seniori!NA70</f>
        <v>0</v>
      </c>
      <c r="NB170" s="97">
        <f>Seniori!NB70</f>
        <v>0</v>
      </c>
      <c r="NC170" s="97">
        <f>Seniori!NC70</f>
        <v>0</v>
      </c>
      <c r="ND170" s="97">
        <f>Seniori!ND70</f>
        <v>0</v>
      </c>
      <c r="NE170" s="97">
        <f>Seniori!NE70</f>
        <v>0</v>
      </c>
      <c r="NF170" s="97">
        <f>Seniori!NF70</f>
        <v>0</v>
      </c>
      <c r="NG170" s="97">
        <f>Seniori!NG70</f>
        <v>0</v>
      </c>
      <c r="NH170" s="97">
        <f>Seniori!NH70</f>
        <v>0</v>
      </c>
      <c r="NI170" s="97">
        <f>Seniori!NI70</f>
        <v>0</v>
      </c>
      <c r="NJ170" s="97">
        <f>Seniori!NJ70</f>
        <v>0</v>
      </c>
      <c r="NK170" s="97">
        <f>Seniori!NK70</f>
        <v>0</v>
      </c>
      <c r="NL170" s="97">
        <f>Seniori!NL70</f>
        <v>0</v>
      </c>
      <c r="NM170" s="97">
        <f>Seniori!NM70</f>
        <v>0</v>
      </c>
      <c r="NN170" s="97">
        <f>Seniori!NN70</f>
        <v>0</v>
      </c>
      <c r="NO170" s="97">
        <f>Seniori!NO70</f>
        <v>0</v>
      </c>
      <c r="NP170" s="97">
        <f>Seniori!NP70</f>
        <v>0</v>
      </c>
      <c r="NQ170" s="97">
        <f>Seniori!NQ70</f>
        <v>0</v>
      </c>
      <c r="NR170" s="97">
        <f>Seniori!NR70</f>
        <v>0</v>
      </c>
      <c r="NS170" s="97">
        <f>Seniori!NS70</f>
        <v>0</v>
      </c>
      <c r="NT170" s="97">
        <f>Seniori!NT70</f>
        <v>0</v>
      </c>
      <c r="NU170" s="97">
        <f>Seniori!NU70</f>
        <v>0</v>
      </c>
      <c r="NV170" s="97">
        <f>Seniori!NV70</f>
        <v>0</v>
      </c>
      <c r="NW170" s="97">
        <f>Seniori!NW70</f>
        <v>0</v>
      </c>
      <c r="NX170" s="97">
        <f>Seniori!NX70</f>
        <v>0</v>
      </c>
      <c r="NY170" s="97">
        <f>Seniori!NY70</f>
        <v>0</v>
      </c>
      <c r="NZ170" s="97">
        <f>Seniori!NZ70</f>
        <v>0</v>
      </c>
      <c r="OA170" s="97">
        <f>Seniori!OA70</f>
        <v>0</v>
      </c>
      <c r="OB170" s="97">
        <f>Seniori!OB70</f>
        <v>0</v>
      </c>
      <c r="OC170" s="97">
        <f>Seniori!OC70</f>
        <v>0</v>
      </c>
      <c r="OD170" s="97">
        <f>Seniori!OD70</f>
        <v>0</v>
      </c>
      <c r="OE170" s="97">
        <f>Seniori!OE70</f>
        <v>0</v>
      </c>
      <c r="OF170" s="97">
        <f>Seniori!OF70</f>
        <v>0</v>
      </c>
      <c r="OG170" s="97">
        <f>Seniori!OG70</f>
        <v>0</v>
      </c>
      <c r="OH170" s="97">
        <f>Seniori!OH70</f>
        <v>0</v>
      </c>
      <c r="OI170" s="97">
        <f>Seniori!OI70</f>
        <v>0</v>
      </c>
      <c r="OJ170" s="97">
        <f>Seniori!OJ70</f>
        <v>0</v>
      </c>
      <c r="OK170" s="97">
        <f>Seniori!OK70</f>
        <v>0</v>
      </c>
      <c r="OL170" s="97">
        <f>Seniori!OL70</f>
        <v>0</v>
      </c>
      <c r="OM170" s="97">
        <f>Seniori!OM70</f>
        <v>0</v>
      </c>
      <c r="ON170" s="97">
        <f>Seniori!ON70</f>
        <v>0</v>
      </c>
      <c r="OO170" s="97">
        <f>Seniori!OO70</f>
        <v>0</v>
      </c>
      <c r="OP170" s="97">
        <f>Seniori!OP70</f>
        <v>0</v>
      </c>
      <c r="OQ170" s="97">
        <f>Seniori!OQ70</f>
        <v>0</v>
      </c>
      <c r="OR170" s="97">
        <f>Seniori!OR70</f>
        <v>0</v>
      </c>
      <c r="OS170" s="97">
        <f>Seniori!OS70</f>
        <v>0</v>
      </c>
      <c r="OT170" s="97">
        <f>Seniori!OT70</f>
        <v>0</v>
      </c>
      <c r="OU170" s="97">
        <f>Seniori!OU70</f>
        <v>0</v>
      </c>
      <c r="OV170" s="97">
        <f>Seniori!OV70</f>
        <v>0</v>
      </c>
      <c r="OW170" s="97">
        <f>Seniori!OW70</f>
        <v>0</v>
      </c>
      <c r="OX170" s="97">
        <f>Seniori!OX70</f>
        <v>0</v>
      </c>
      <c r="OY170" s="97">
        <f>Seniori!OY70</f>
        <v>0</v>
      </c>
      <c r="OZ170" s="97">
        <f>Seniori!OZ70</f>
        <v>0</v>
      </c>
      <c r="PA170" s="97">
        <f>Seniori!PA70</f>
        <v>0</v>
      </c>
      <c r="PB170" s="97">
        <f>Seniori!PB70</f>
        <v>0</v>
      </c>
      <c r="PC170" s="97">
        <f>Seniori!PC70</f>
        <v>0</v>
      </c>
      <c r="PD170" s="97">
        <f>Seniori!PD70</f>
        <v>0</v>
      </c>
      <c r="PE170" s="97">
        <f>Seniori!PE70</f>
        <v>0</v>
      </c>
      <c r="PF170" s="97">
        <f>Seniori!PF70</f>
        <v>0</v>
      </c>
      <c r="PG170" s="97">
        <f>Seniori!PG70</f>
        <v>0</v>
      </c>
      <c r="PH170" s="97">
        <f>Seniori!PH70</f>
        <v>0</v>
      </c>
      <c r="PI170" s="97">
        <f>Seniori!PI70</f>
        <v>0</v>
      </c>
      <c r="PJ170" s="97">
        <f>Seniori!PJ70</f>
        <v>0</v>
      </c>
      <c r="PK170" s="97">
        <f>Seniori!PK70</f>
        <v>0</v>
      </c>
      <c r="PL170" s="97">
        <f>Seniori!PL70</f>
        <v>0</v>
      </c>
      <c r="PM170" s="97">
        <f>Seniori!PM70</f>
        <v>0</v>
      </c>
      <c r="PN170" s="97">
        <f>Seniori!PN70</f>
        <v>0</v>
      </c>
      <c r="PO170" s="97">
        <f>Seniori!PO70</f>
        <v>0</v>
      </c>
      <c r="PP170" s="97">
        <f>Seniori!PP70</f>
        <v>0</v>
      </c>
      <c r="PQ170" s="97">
        <f>Seniori!PQ70</f>
        <v>0</v>
      </c>
      <c r="PR170" s="97">
        <f>Seniori!PR70</f>
        <v>0</v>
      </c>
      <c r="PS170" s="97">
        <f>Seniori!PS70</f>
        <v>0</v>
      </c>
      <c r="PT170" s="97">
        <f>Seniori!PT70</f>
        <v>0</v>
      </c>
      <c r="PU170" s="97">
        <f>Seniori!PU70</f>
        <v>0</v>
      </c>
      <c r="PV170" s="97">
        <f>Seniori!PV70</f>
        <v>0</v>
      </c>
      <c r="PW170" s="97">
        <f>Seniori!PW70</f>
        <v>0</v>
      </c>
      <c r="PX170" s="97">
        <f>Seniori!PX70</f>
        <v>0</v>
      </c>
      <c r="PY170" s="97">
        <f>Seniori!PY70</f>
        <v>0</v>
      </c>
      <c r="PZ170" s="97">
        <f>Seniori!PZ70</f>
        <v>0</v>
      </c>
      <c r="QA170" s="97">
        <f>Seniori!QA70</f>
        <v>0</v>
      </c>
      <c r="QB170" s="97">
        <f>Seniori!QB70</f>
        <v>0</v>
      </c>
      <c r="QC170" s="97">
        <f>Seniori!QC70</f>
        <v>0</v>
      </c>
      <c r="QD170" s="97">
        <f>Seniori!QD70</f>
        <v>0</v>
      </c>
      <c r="QE170" s="97">
        <f>Seniori!QE70</f>
        <v>0</v>
      </c>
      <c r="QF170" s="97">
        <f>Seniori!QF70</f>
        <v>0</v>
      </c>
      <c r="QG170" s="97">
        <f>Seniori!QG70</f>
        <v>0</v>
      </c>
      <c r="QH170" s="97">
        <f>Seniori!QH70</f>
        <v>0</v>
      </c>
      <c r="QI170" s="97">
        <f>Seniori!QI70</f>
        <v>0</v>
      </c>
      <c r="QJ170" s="97">
        <f>Seniori!QJ70</f>
        <v>0</v>
      </c>
      <c r="QK170" s="97">
        <f>Seniori!QK70</f>
        <v>0</v>
      </c>
      <c r="QL170" s="97">
        <f>Seniori!QL70</f>
        <v>0</v>
      </c>
      <c r="QM170" s="97">
        <f>Seniori!QM70</f>
        <v>0</v>
      </c>
      <c r="QN170" s="97">
        <f>Seniori!QN70</f>
        <v>0</v>
      </c>
      <c r="QO170" s="97">
        <f>Seniori!QO70</f>
        <v>0</v>
      </c>
      <c r="QP170" s="97">
        <f>Seniori!QP70</f>
        <v>0</v>
      </c>
      <c r="QQ170" s="97">
        <f>Seniori!QQ70</f>
        <v>0</v>
      </c>
      <c r="QR170" s="97">
        <f>Seniori!QR70</f>
        <v>0</v>
      </c>
      <c r="QS170" s="97">
        <f>Seniori!QS70</f>
        <v>0</v>
      </c>
      <c r="QT170" s="97">
        <f>Seniori!QT70</f>
        <v>0</v>
      </c>
      <c r="QU170" s="97">
        <f>Seniori!QU70</f>
        <v>0</v>
      </c>
      <c r="QV170" s="97">
        <f>Seniori!QV70</f>
        <v>0</v>
      </c>
      <c r="QW170" s="97">
        <f>Seniori!QW70</f>
        <v>0</v>
      </c>
      <c r="QX170" s="97">
        <f>Seniori!QX70</f>
        <v>0</v>
      </c>
      <c r="QY170" s="97">
        <f>Seniori!QY70</f>
        <v>0</v>
      </c>
      <c r="QZ170" s="97">
        <f>Seniori!QZ70</f>
        <v>0</v>
      </c>
      <c r="RA170" s="97">
        <f>Seniori!RA70</f>
        <v>0</v>
      </c>
      <c r="RB170" s="97">
        <f>Seniori!RB70</f>
        <v>0</v>
      </c>
      <c r="RC170" s="97">
        <f>Seniori!RC70</f>
        <v>0</v>
      </c>
      <c r="RD170" s="97">
        <f>Seniori!RD70</f>
        <v>0</v>
      </c>
      <c r="RE170" s="97">
        <f>Seniori!RE70</f>
        <v>0</v>
      </c>
      <c r="RF170" s="97">
        <f>Seniori!RF70</f>
        <v>0</v>
      </c>
      <c r="RG170" s="97">
        <f>Seniori!RG70</f>
        <v>0</v>
      </c>
      <c r="RH170" s="97">
        <f>Seniori!RH70</f>
        <v>0</v>
      </c>
      <c r="RI170" s="97">
        <f>Seniori!RI70</f>
        <v>0</v>
      </c>
      <c r="RJ170" s="97">
        <f>Seniori!RJ70</f>
        <v>0</v>
      </c>
      <c r="RK170" s="97">
        <f>Seniori!RK70</f>
        <v>0</v>
      </c>
      <c r="RL170" s="97">
        <f>Seniori!RL70</f>
        <v>0</v>
      </c>
      <c r="RM170" s="97">
        <f>Seniori!RM70</f>
        <v>0</v>
      </c>
      <c r="RN170" s="97">
        <f>Seniori!RN70</f>
        <v>0</v>
      </c>
      <c r="RO170" s="97">
        <f>Seniori!RO70</f>
        <v>0</v>
      </c>
      <c r="RP170" s="97">
        <f>Seniori!RP70</f>
        <v>0</v>
      </c>
      <c r="RQ170" s="97">
        <f>Seniori!RQ70</f>
        <v>0</v>
      </c>
      <c r="RR170" s="97">
        <f>Seniori!RR70</f>
        <v>0</v>
      </c>
      <c r="RS170" s="97">
        <f>Seniori!RS70</f>
        <v>0</v>
      </c>
      <c r="RT170" s="97">
        <f>Seniori!RT70</f>
        <v>0</v>
      </c>
      <c r="RU170" s="97">
        <f>Seniori!RU70</f>
        <v>0</v>
      </c>
      <c r="RV170" s="97">
        <f>Seniori!RV70</f>
        <v>0</v>
      </c>
      <c r="RW170" s="97">
        <f>Seniori!RW70</f>
        <v>0</v>
      </c>
      <c r="RX170" s="97">
        <f>Seniori!RX70</f>
        <v>0</v>
      </c>
      <c r="RY170" s="97">
        <f>Seniori!RY70</f>
        <v>0</v>
      </c>
      <c r="RZ170" s="97">
        <f>Seniori!RZ70</f>
        <v>0</v>
      </c>
      <c r="SA170" s="97">
        <f>Seniori!SA70</f>
        <v>0</v>
      </c>
      <c r="SB170" s="97">
        <f>Seniori!SB70</f>
        <v>0</v>
      </c>
      <c r="SC170" s="97">
        <f>Seniori!SC70</f>
        <v>0</v>
      </c>
      <c r="SD170" s="97">
        <f>Seniori!SD70</f>
        <v>0</v>
      </c>
      <c r="SE170" s="97">
        <f>Seniori!SE70</f>
        <v>0</v>
      </c>
      <c r="SF170" s="97">
        <f>Seniori!SF70</f>
        <v>0</v>
      </c>
      <c r="SG170" s="97">
        <f>Seniori!SG70</f>
        <v>0</v>
      </c>
      <c r="SH170" s="97">
        <f>Seniori!SH70</f>
        <v>0</v>
      </c>
      <c r="SI170" s="97">
        <f>Seniori!SI70</f>
        <v>0</v>
      </c>
      <c r="SJ170" s="97">
        <f>Seniori!SJ70</f>
        <v>0</v>
      </c>
      <c r="SK170" s="97">
        <f>Seniori!SK70</f>
        <v>0</v>
      </c>
      <c r="SL170" s="97">
        <f>Seniori!SL70</f>
        <v>0</v>
      </c>
      <c r="SM170" s="97">
        <f>Seniori!SM70</f>
        <v>0</v>
      </c>
      <c r="SN170" s="97">
        <f>Seniori!SN70</f>
        <v>0</v>
      </c>
      <c r="SO170" s="97">
        <f>Seniori!SO70</f>
        <v>0</v>
      </c>
      <c r="SP170" s="97">
        <f>Seniori!SP70</f>
        <v>0</v>
      </c>
      <c r="SQ170" s="97">
        <f>Seniori!SQ70</f>
        <v>0</v>
      </c>
      <c r="SR170" s="97">
        <f>Seniori!SR70</f>
        <v>0</v>
      </c>
      <c r="SS170" s="97">
        <f>Seniori!SS70</f>
        <v>0</v>
      </c>
      <c r="ST170" s="97">
        <f>Seniori!ST70</f>
        <v>0</v>
      </c>
      <c r="SU170" s="97">
        <f>Seniori!SU70</f>
        <v>0</v>
      </c>
      <c r="SV170" s="97">
        <f>Seniori!SV70</f>
        <v>0</v>
      </c>
      <c r="SW170" s="97">
        <f>Seniori!SW70</f>
        <v>0</v>
      </c>
      <c r="SX170" s="97">
        <f>Seniori!SX70</f>
        <v>0</v>
      </c>
      <c r="SY170" s="97">
        <f>Seniori!SY70</f>
        <v>0</v>
      </c>
      <c r="SZ170" s="97">
        <f>Seniori!SZ70</f>
        <v>0</v>
      </c>
      <c r="TA170" s="97">
        <f>Seniori!TA70</f>
        <v>0</v>
      </c>
      <c r="TB170" s="97">
        <f>Seniori!TB70</f>
        <v>0</v>
      </c>
    </row>
    <row r="171" spans="1:522" s="1" customFormat="1" ht="18" customHeight="1" x14ac:dyDescent="0.2">
      <c r="A171" s="12"/>
      <c r="B171" s="11" t="s">
        <v>373</v>
      </c>
      <c r="C171" s="1">
        <v>11382</v>
      </c>
      <c r="E171" s="4" t="s">
        <v>372</v>
      </c>
      <c r="F171" s="1">
        <v>11382</v>
      </c>
      <c r="G171" s="9" t="s">
        <v>93</v>
      </c>
      <c r="H171" s="4" t="s">
        <v>374</v>
      </c>
      <c r="I171" s="1">
        <f t="shared" si="17"/>
        <v>1</v>
      </c>
      <c r="J171" s="12">
        <f>Tabuľka4[[#This Row],[Stĺpec9]]</f>
        <v>1</v>
      </c>
      <c r="K171" s="97">
        <f>Juniori!K45</f>
        <v>0</v>
      </c>
      <c r="L171" s="97">
        <f>Juniori!L45</f>
        <v>0</v>
      </c>
      <c r="M171" s="97">
        <f>Juniori!M45</f>
        <v>0</v>
      </c>
      <c r="N171" s="97">
        <f>Juniori!N45</f>
        <v>0</v>
      </c>
      <c r="O171" s="97">
        <f>Juniori!O45</f>
        <v>0</v>
      </c>
      <c r="P171" s="97">
        <f>Juniori!P45</f>
        <v>0</v>
      </c>
      <c r="Q171" s="97">
        <f>Juniori!Q45</f>
        <v>0</v>
      </c>
      <c r="R171" s="97">
        <f>Juniori!R45</f>
        <v>0</v>
      </c>
      <c r="S171" s="97">
        <f>Juniori!S45</f>
        <v>0</v>
      </c>
      <c r="T171" s="97">
        <f>Juniori!T45</f>
        <v>0</v>
      </c>
      <c r="U171" s="97">
        <f>Juniori!U45</f>
        <v>0</v>
      </c>
      <c r="V171" s="97">
        <f>Juniori!V45</f>
        <v>0</v>
      </c>
      <c r="W171" s="97">
        <f>Juniori!W45</f>
        <v>0</v>
      </c>
      <c r="X171" s="97">
        <f>Juniori!X45</f>
        <v>0</v>
      </c>
      <c r="Y171" s="97">
        <f>Juniori!Y45</f>
        <v>0</v>
      </c>
      <c r="Z171" s="97">
        <f>Juniori!Z45</f>
        <v>0</v>
      </c>
      <c r="AA171" s="97">
        <f>Juniori!AA45</f>
        <v>0</v>
      </c>
      <c r="AB171" s="97">
        <f>Juniori!AB45</f>
        <v>0</v>
      </c>
      <c r="AC171" s="97">
        <f>Juniori!AC45</f>
        <v>0</v>
      </c>
      <c r="AD171" s="97">
        <f>Juniori!AD45</f>
        <v>0</v>
      </c>
      <c r="AE171" s="97">
        <f>Juniori!AE45</f>
        <v>0</v>
      </c>
      <c r="AF171" s="97">
        <f>Juniori!AF45</f>
        <v>0</v>
      </c>
      <c r="AG171" s="97">
        <f>Juniori!AG45</f>
        <v>0</v>
      </c>
      <c r="AH171" s="97">
        <f>Juniori!AH45</f>
        <v>0</v>
      </c>
      <c r="AI171" s="97">
        <f>Juniori!AI45</f>
        <v>0</v>
      </c>
      <c r="AJ171" s="97">
        <f>Juniori!AJ45</f>
        <v>0</v>
      </c>
      <c r="AK171" s="97">
        <f>Juniori!AK45</f>
        <v>0</v>
      </c>
      <c r="AL171" s="97">
        <f>Juniori!AL45</f>
        <v>0</v>
      </c>
      <c r="AM171" s="97">
        <f>Juniori!AM45</f>
        <v>0</v>
      </c>
      <c r="AN171" s="97">
        <f>Juniori!AN45</f>
        <v>0</v>
      </c>
      <c r="AO171" s="97">
        <f>Juniori!AO45</f>
        <v>0</v>
      </c>
      <c r="AP171" s="97">
        <f>Juniori!AP45</f>
        <v>0</v>
      </c>
      <c r="AQ171" s="97">
        <f>Juniori!AQ45</f>
        <v>0</v>
      </c>
      <c r="AR171" s="97">
        <f>Juniori!AR45</f>
        <v>0</v>
      </c>
      <c r="AS171" s="97">
        <f>Juniori!AS45</f>
        <v>0</v>
      </c>
      <c r="AT171" s="97">
        <f>Juniori!AT45</f>
        <v>0</v>
      </c>
      <c r="AU171" s="97">
        <f>Juniori!AU45</f>
        <v>0</v>
      </c>
      <c r="AV171" s="97">
        <f>Juniori!AV45</f>
        <v>0</v>
      </c>
      <c r="AW171" s="97">
        <f>Juniori!AW45</f>
        <v>0</v>
      </c>
      <c r="AX171" s="97">
        <f>Juniori!AX45</f>
        <v>0</v>
      </c>
      <c r="AY171" s="97">
        <f>Juniori!AY45</f>
        <v>0</v>
      </c>
      <c r="AZ171" s="97">
        <f>Juniori!AZ45</f>
        <v>0</v>
      </c>
      <c r="BA171" s="97">
        <f>Juniori!BA45</f>
        <v>0</v>
      </c>
      <c r="BB171" s="97">
        <f>Juniori!BB45</f>
        <v>0</v>
      </c>
      <c r="BC171" s="97">
        <f>Juniori!BC45</f>
        <v>0</v>
      </c>
      <c r="BD171" s="97">
        <f>Juniori!BD45</f>
        <v>0</v>
      </c>
      <c r="BE171" s="97">
        <f>Juniori!BE45</f>
        <v>0</v>
      </c>
      <c r="BF171" s="97">
        <f>Juniori!BF45</f>
        <v>0</v>
      </c>
      <c r="BG171" s="97">
        <f>Juniori!BG45</f>
        <v>0</v>
      </c>
      <c r="BH171" s="97">
        <f>Juniori!BH45</f>
        <v>0</v>
      </c>
      <c r="BI171" s="97">
        <f>Juniori!BI45</f>
        <v>0</v>
      </c>
      <c r="BJ171" s="97">
        <f>Juniori!BJ45</f>
        <v>0</v>
      </c>
      <c r="BK171" s="97">
        <f>Juniori!BK45</f>
        <v>0</v>
      </c>
      <c r="BL171" s="97">
        <f>Juniori!BL45</f>
        <v>0</v>
      </c>
      <c r="BM171" s="97">
        <f>Juniori!BM45</f>
        <v>0</v>
      </c>
      <c r="BN171" s="97">
        <f>Juniori!BN45</f>
        <v>0</v>
      </c>
      <c r="BO171" s="97">
        <f>Juniori!BO45</f>
        <v>0</v>
      </c>
      <c r="BP171" s="97">
        <f>Juniori!BP45</f>
        <v>0</v>
      </c>
      <c r="BQ171" s="97">
        <f>Juniori!BQ45</f>
        <v>0</v>
      </c>
      <c r="BR171" s="97">
        <f>Juniori!BR45</f>
        <v>0</v>
      </c>
      <c r="BS171" s="97">
        <f>Juniori!BS45</f>
        <v>0</v>
      </c>
      <c r="BT171" s="97">
        <f>Juniori!BT45</f>
        <v>0</v>
      </c>
      <c r="BU171" s="97">
        <f>Juniori!BU45</f>
        <v>0</v>
      </c>
      <c r="BV171" s="97">
        <f>Juniori!BV45</f>
        <v>0</v>
      </c>
      <c r="BW171" s="97">
        <f>Juniori!BW45</f>
        <v>0</v>
      </c>
      <c r="BX171" s="97">
        <f>Juniori!BX45</f>
        <v>0</v>
      </c>
      <c r="BY171" s="97">
        <f>Juniori!BY45</f>
        <v>0</v>
      </c>
      <c r="BZ171" s="97">
        <f>Juniori!BZ45</f>
        <v>0</v>
      </c>
      <c r="CA171" s="97">
        <f>Juniori!CA45</f>
        <v>0</v>
      </c>
      <c r="CB171" s="97">
        <f>Juniori!CB45</f>
        <v>0</v>
      </c>
      <c r="CC171" s="97">
        <f>Juniori!CC45</f>
        <v>0</v>
      </c>
      <c r="CD171" s="97">
        <f>Juniori!CD45</f>
        <v>0</v>
      </c>
      <c r="CE171" s="97">
        <f>Juniori!CE45</f>
        <v>0</v>
      </c>
      <c r="CF171" s="97">
        <f>Juniori!CF45</f>
        <v>0</v>
      </c>
      <c r="CG171" s="97">
        <f>Juniori!CG45</f>
        <v>0</v>
      </c>
      <c r="CH171" s="97">
        <f>Juniori!CH45</f>
        <v>0</v>
      </c>
      <c r="CI171" s="97">
        <f>Juniori!CI45</f>
        <v>0</v>
      </c>
      <c r="CJ171" s="97">
        <f>Juniori!CJ45</f>
        <v>0</v>
      </c>
      <c r="CK171" s="97">
        <f>Juniori!CK45</f>
        <v>0</v>
      </c>
      <c r="CL171" s="97">
        <f>Juniori!CL45</f>
        <v>0</v>
      </c>
      <c r="CM171" s="97">
        <f>Juniori!CM45</f>
        <v>0</v>
      </c>
      <c r="CN171" s="97">
        <f>Juniori!CN45</f>
        <v>0</v>
      </c>
      <c r="CO171" s="97">
        <f>Juniori!CO45</f>
        <v>0</v>
      </c>
      <c r="CP171" s="97">
        <f>Juniori!CP45</f>
        <v>0</v>
      </c>
      <c r="CQ171" s="97">
        <f>Juniori!CQ45</f>
        <v>0</v>
      </c>
      <c r="CR171" s="97">
        <f>Juniori!CR45</f>
        <v>0</v>
      </c>
      <c r="CS171" s="97">
        <f>Juniori!CS45</f>
        <v>0</v>
      </c>
      <c r="CT171" s="97">
        <f>Juniori!CT45</f>
        <v>0</v>
      </c>
      <c r="CU171" s="97">
        <f>Juniori!CU45</f>
        <v>0</v>
      </c>
      <c r="CV171" s="97" t="str">
        <f>Juniori!CV45</f>
        <v>o</v>
      </c>
      <c r="CW171" s="97">
        <f>Juniori!CW45</f>
        <v>1</v>
      </c>
      <c r="CX171" s="97">
        <f>Juniori!CX45</f>
        <v>0</v>
      </c>
      <c r="CY171" s="97">
        <f>Juniori!CY45</f>
        <v>0</v>
      </c>
      <c r="CZ171" s="97">
        <f>Juniori!CZ45</f>
        <v>0</v>
      </c>
      <c r="DA171" s="97">
        <f>Juniori!DA45</f>
        <v>0</v>
      </c>
      <c r="DB171" s="97">
        <f>Juniori!DB45</f>
        <v>0</v>
      </c>
      <c r="DC171" s="97">
        <f>Juniori!DC45</f>
        <v>0</v>
      </c>
      <c r="DD171" s="97">
        <f>Juniori!DD45</f>
        <v>0</v>
      </c>
      <c r="DE171" s="97">
        <f>Juniori!DE45</f>
        <v>0</v>
      </c>
      <c r="DF171" s="97">
        <f>Juniori!DF45</f>
        <v>0</v>
      </c>
      <c r="DG171" s="97">
        <f>Juniori!DG45</f>
        <v>0</v>
      </c>
      <c r="DH171" s="97">
        <f>Juniori!DH45</f>
        <v>0</v>
      </c>
      <c r="DI171" s="97">
        <f>Juniori!DI45</f>
        <v>0</v>
      </c>
      <c r="DJ171" s="97">
        <f>Juniori!DJ45</f>
        <v>0</v>
      </c>
      <c r="DK171" s="97">
        <f>Juniori!DK45</f>
        <v>0</v>
      </c>
      <c r="DL171" s="97">
        <f>Juniori!DL45</f>
        <v>0</v>
      </c>
      <c r="DM171" s="97">
        <f>Juniori!DM45</f>
        <v>0</v>
      </c>
      <c r="DN171" s="97">
        <f>Juniori!DN45</f>
        <v>0</v>
      </c>
      <c r="DO171" s="97">
        <f>Juniori!DO45</f>
        <v>0</v>
      </c>
      <c r="DP171" s="97">
        <f>Juniori!DP45</f>
        <v>0</v>
      </c>
      <c r="DQ171" s="97">
        <f>Juniori!DQ45</f>
        <v>0</v>
      </c>
      <c r="DR171" s="97">
        <f>Juniori!DR45</f>
        <v>0</v>
      </c>
      <c r="DS171" s="97">
        <f>Juniori!DS45</f>
        <v>0</v>
      </c>
      <c r="DT171" s="97">
        <f>Juniori!DT45</f>
        <v>0</v>
      </c>
      <c r="DU171" s="97">
        <f>Juniori!DU45</f>
        <v>0</v>
      </c>
      <c r="DV171" s="97">
        <f>Juniori!DV45</f>
        <v>0</v>
      </c>
      <c r="DW171" s="97">
        <f>Juniori!DW45</f>
        <v>0</v>
      </c>
      <c r="DX171" s="97">
        <f>Juniori!DX45</f>
        <v>0</v>
      </c>
      <c r="DY171" s="97">
        <f>Juniori!DY45</f>
        <v>0</v>
      </c>
      <c r="DZ171" s="97">
        <f>Juniori!DZ45</f>
        <v>0</v>
      </c>
      <c r="EA171" s="97">
        <f>Juniori!EA45</f>
        <v>0</v>
      </c>
      <c r="EB171" s="97">
        <f>Juniori!EB45</f>
        <v>0</v>
      </c>
      <c r="EC171" s="97">
        <f>Juniori!EC45</f>
        <v>0</v>
      </c>
      <c r="ED171" s="97">
        <f>Juniori!ED45</f>
        <v>0</v>
      </c>
      <c r="EE171" s="97">
        <f>Juniori!EE45</f>
        <v>0</v>
      </c>
      <c r="EF171" s="97">
        <f>Juniori!EF45</f>
        <v>0</v>
      </c>
      <c r="EG171" s="97">
        <f>Juniori!EG45</f>
        <v>0</v>
      </c>
      <c r="EH171" s="97">
        <f>Juniori!EH45</f>
        <v>0</v>
      </c>
      <c r="EI171" s="97">
        <f>Juniori!EI45</f>
        <v>0</v>
      </c>
      <c r="EJ171" s="97">
        <f>Juniori!EJ45</f>
        <v>0</v>
      </c>
      <c r="EK171" s="97">
        <f>Juniori!EK45</f>
        <v>0</v>
      </c>
      <c r="EL171" s="97">
        <f>Juniori!EL45</f>
        <v>0</v>
      </c>
      <c r="EM171" s="97">
        <f>Juniori!EM45</f>
        <v>0</v>
      </c>
      <c r="EN171" s="97">
        <f>Juniori!EN45</f>
        <v>0</v>
      </c>
      <c r="EO171" s="97">
        <f>Juniori!EO45</f>
        <v>0</v>
      </c>
      <c r="EP171" s="97">
        <f>Juniori!EP45</f>
        <v>0</v>
      </c>
      <c r="EQ171" s="97">
        <f>Juniori!EQ45</f>
        <v>0</v>
      </c>
      <c r="ER171" s="97">
        <f>Juniori!ER45</f>
        <v>0</v>
      </c>
      <c r="ES171" s="97">
        <f>Juniori!ES45</f>
        <v>0</v>
      </c>
      <c r="ET171" s="97">
        <f>Juniori!ET45</f>
        <v>0</v>
      </c>
      <c r="EU171" s="97">
        <f>Juniori!EU45</f>
        <v>0</v>
      </c>
      <c r="EV171" s="97">
        <f>Juniori!EV45</f>
        <v>0</v>
      </c>
      <c r="EW171" s="97">
        <f>Juniori!EW45</f>
        <v>0</v>
      </c>
      <c r="EX171" s="97">
        <f>Juniori!EX45</f>
        <v>0</v>
      </c>
      <c r="EY171" s="97">
        <f>Juniori!EY45</f>
        <v>0</v>
      </c>
      <c r="EZ171" s="97">
        <f>Juniori!EZ45</f>
        <v>0</v>
      </c>
      <c r="FA171" s="97">
        <f>Juniori!FA45</f>
        <v>0</v>
      </c>
      <c r="FB171" s="97">
        <f>Juniori!FB45</f>
        <v>0</v>
      </c>
      <c r="FC171" s="97">
        <f>Juniori!FC45</f>
        <v>0</v>
      </c>
      <c r="FD171" s="97">
        <f>Juniori!FD45</f>
        <v>0</v>
      </c>
      <c r="FE171" s="97">
        <f>Juniori!FE45</f>
        <v>0</v>
      </c>
      <c r="FF171" s="97">
        <f>Juniori!FF45</f>
        <v>0</v>
      </c>
      <c r="FG171" s="97">
        <f>Juniori!FG45</f>
        <v>0</v>
      </c>
      <c r="FH171" s="97">
        <f>Juniori!FH45</f>
        <v>0</v>
      </c>
      <c r="FI171" s="97">
        <f>Juniori!FI45</f>
        <v>0</v>
      </c>
      <c r="FJ171" s="97">
        <f>Juniori!FJ45</f>
        <v>0</v>
      </c>
      <c r="FK171" s="97">
        <f>Juniori!FK45</f>
        <v>0</v>
      </c>
      <c r="FL171" s="97">
        <f>Juniori!FL45</f>
        <v>0</v>
      </c>
      <c r="FM171" s="97">
        <f>Juniori!FM45</f>
        <v>0</v>
      </c>
      <c r="FN171" s="97">
        <f>Juniori!FN45</f>
        <v>0</v>
      </c>
      <c r="FO171" s="97">
        <f>Juniori!FO45</f>
        <v>0</v>
      </c>
      <c r="FP171" s="97">
        <f>Juniori!FP45</f>
        <v>0</v>
      </c>
      <c r="FQ171" s="97">
        <f>Juniori!FQ45</f>
        <v>0</v>
      </c>
      <c r="FR171" s="97">
        <f>Juniori!FR45</f>
        <v>0</v>
      </c>
      <c r="FS171" s="97">
        <f>Juniori!FS45</f>
        <v>0</v>
      </c>
      <c r="FT171" s="97">
        <f>Juniori!FT45</f>
        <v>0</v>
      </c>
      <c r="FU171" s="97">
        <f>Juniori!FU45</f>
        <v>0</v>
      </c>
      <c r="FV171" s="97">
        <f>Juniori!FV45</f>
        <v>0</v>
      </c>
      <c r="FW171" s="97">
        <f>Juniori!FW45</f>
        <v>0</v>
      </c>
      <c r="FX171" s="97">
        <f>Juniori!FX45</f>
        <v>0</v>
      </c>
      <c r="FY171" s="97">
        <f>Juniori!FY45</f>
        <v>0</v>
      </c>
      <c r="FZ171" s="97">
        <f>Juniori!FZ45</f>
        <v>0</v>
      </c>
      <c r="GA171" s="97">
        <f>Juniori!GA45</f>
        <v>0</v>
      </c>
      <c r="GB171" s="97">
        <f>Juniori!GB45</f>
        <v>0</v>
      </c>
      <c r="GC171" s="97">
        <f>Juniori!GC45</f>
        <v>0</v>
      </c>
      <c r="GD171" s="97">
        <f>Juniori!GD45</f>
        <v>0</v>
      </c>
      <c r="GE171" s="97">
        <f>Juniori!GE45</f>
        <v>0</v>
      </c>
      <c r="GF171" s="97">
        <f>Juniori!GF45</f>
        <v>0</v>
      </c>
      <c r="GG171" s="97">
        <f>Juniori!GG45</f>
        <v>0</v>
      </c>
      <c r="GH171" s="97">
        <f>Juniori!GH45</f>
        <v>0</v>
      </c>
      <c r="GI171" s="97">
        <f>Juniori!GI45</f>
        <v>0</v>
      </c>
      <c r="GJ171" s="97">
        <f>Juniori!GJ45</f>
        <v>0</v>
      </c>
      <c r="GK171" s="97">
        <f>Juniori!GK45</f>
        <v>0</v>
      </c>
      <c r="GL171" s="97">
        <f>Juniori!GL45</f>
        <v>0</v>
      </c>
      <c r="GM171" s="97">
        <f>Juniori!GM45</f>
        <v>0</v>
      </c>
      <c r="GN171" s="97">
        <f>Juniori!GN45</f>
        <v>0</v>
      </c>
      <c r="GO171" s="97">
        <f>Juniori!GO45</f>
        <v>0</v>
      </c>
      <c r="GP171" s="97">
        <f>Juniori!GP45</f>
        <v>0</v>
      </c>
      <c r="GQ171" s="97">
        <f>Juniori!GQ45</f>
        <v>0</v>
      </c>
      <c r="GR171" s="97">
        <f>Juniori!GR45</f>
        <v>0</v>
      </c>
      <c r="GS171" s="97">
        <f>Juniori!GS45</f>
        <v>0</v>
      </c>
      <c r="GT171" s="97">
        <f>Juniori!GT45</f>
        <v>0</v>
      </c>
      <c r="GU171" s="97">
        <f>Juniori!GU45</f>
        <v>0</v>
      </c>
      <c r="GV171" s="97">
        <f>Juniori!GV45</f>
        <v>0</v>
      </c>
      <c r="GW171" s="97">
        <f>Juniori!GW45</f>
        <v>0</v>
      </c>
      <c r="GX171" s="97">
        <f>Juniori!GX45</f>
        <v>0</v>
      </c>
      <c r="GY171" s="97">
        <f>Juniori!GY45</f>
        <v>0</v>
      </c>
      <c r="GZ171" s="97">
        <f>Juniori!GZ45</f>
        <v>0</v>
      </c>
      <c r="HA171" s="97">
        <f>Juniori!HA45</f>
        <v>0</v>
      </c>
      <c r="HB171" s="97">
        <f>Juniori!HB45</f>
        <v>0</v>
      </c>
      <c r="HC171" s="97">
        <f>Juniori!HC45</f>
        <v>0</v>
      </c>
      <c r="HD171" s="97">
        <f>Juniori!HD45</f>
        <v>0</v>
      </c>
      <c r="HE171" s="97">
        <f>Juniori!HE45</f>
        <v>0</v>
      </c>
      <c r="HF171" s="97">
        <f>Juniori!HF45</f>
        <v>0</v>
      </c>
      <c r="HG171" s="97">
        <f>Juniori!HG45</f>
        <v>0</v>
      </c>
      <c r="HH171" s="97">
        <f>Juniori!HH45</f>
        <v>0</v>
      </c>
      <c r="HI171" s="97">
        <f>Juniori!HI45</f>
        <v>0</v>
      </c>
      <c r="HJ171" s="97">
        <f>Juniori!HJ45</f>
        <v>0</v>
      </c>
      <c r="HK171" s="97">
        <f>Juniori!HK45</f>
        <v>0</v>
      </c>
      <c r="HL171" s="97">
        <f>Juniori!HL45</f>
        <v>0</v>
      </c>
      <c r="HM171" s="97">
        <f>Juniori!HM45</f>
        <v>0</v>
      </c>
      <c r="HN171" s="97">
        <f>Juniori!HN45</f>
        <v>0</v>
      </c>
      <c r="HO171" s="97">
        <f>Juniori!HO45</f>
        <v>0</v>
      </c>
      <c r="HP171" s="97">
        <f>Juniori!HP45</f>
        <v>0</v>
      </c>
      <c r="HQ171" s="97">
        <f>Juniori!HQ45</f>
        <v>0</v>
      </c>
      <c r="HR171" s="97">
        <f>Juniori!HR45</f>
        <v>0</v>
      </c>
      <c r="HS171" s="97">
        <f>Juniori!HS45</f>
        <v>0</v>
      </c>
      <c r="HT171" s="97">
        <f>Juniori!HT45</f>
        <v>0</v>
      </c>
      <c r="HU171" s="97">
        <f>Juniori!HU45</f>
        <v>0</v>
      </c>
      <c r="HV171" s="97">
        <f>Juniori!HV45</f>
        <v>0</v>
      </c>
      <c r="HW171" s="97">
        <f>Juniori!HW45</f>
        <v>0</v>
      </c>
      <c r="HX171" s="97">
        <f>Juniori!HX45</f>
        <v>0</v>
      </c>
      <c r="HY171" s="97">
        <f>Juniori!HY45</f>
        <v>0</v>
      </c>
      <c r="HZ171" s="97">
        <f>Juniori!HZ45</f>
        <v>0</v>
      </c>
      <c r="IA171" s="97">
        <f>Juniori!IA45</f>
        <v>0</v>
      </c>
      <c r="IB171" s="97">
        <f>Juniori!IB45</f>
        <v>0</v>
      </c>
      <c r="IC171" s="97">
        <f>Juniori!IC45</f>
        <v>0</v>
      </c>
      <c r="ID171" s="97">
        <f>Juniori!ID45</f>
        <v>0</v>
      </c>
      <c r="IE171" s="97">
        <f>Juniori!IE45</f>
        <v>0</v>
      </c>
      <c r="IF171" s="97">
        <f>Juniori!IF45</f>
        <v>0</v>
      </c>
      <c r="IG171" s="97">
        <f>Juniori!IG45</f>
        <v>0</v>
      </c>
      <c r="IH171" s="97">
        <f>Juniori!IH45</f>
        <v>0</v>
      </c>
      <c r="II171" s="97">
        <f>Juniori!II45</f>
        <v>0</v>
      </c>
      <c r="IJ171" s="97">
        <f>Juniori!IJ45</f>
        <v>0</v>
      </c>
      <c r="IK171" s="97">
        <f>Juniori!IK45</f>
        <v>0</v>
      </c>
      <c r="IL171" s="97">
        <f>Juniori!IL45</f>
        <v>0</v>
      </c>
      <c r="IM171" s="97">
        <f>Juniori!IM45</f>
        <v>0</v>
      </c>
      <c r="IN171" s="97">
        <f>Juniori!IN45</f>
        <v>0</v>
      </c>
      <c r="IO171" s="97">
        <f>Juniori!IO45</f>
        <v>0</v>
      </c>
      <c r="IP171" s="97">
        <f>Juniori!IP45</f>
        <v>0</v>
      </c>
      <c r="IQ171" s="97">
        <f>Juniori!IQ45</f>
        <v>0</v>
      </c>
      <c r="IR171" s="97">
        <f>Juniori!IR45</f>
        <v>0</v>
      </c>
      <c r="IS171" s="97">
        <f>Juniori!IS45</f>
        <v>0</v>
      </c>
      <c r="IT171" s="97">
        <f>Juniori!IT45</f>
        <v>0</v>
      </c>
      <c r="IU171" s="97">
        <f>Juniori!IU45</f>
        <v>0</v>
      </c>
      <c r="IV171" s="97">
        <f>Juniori!IV45</f>
        <v>0</v>
      </c>
      <c r="IW171" s="97">
        <f>Juniori!IW45</f>
        <v>0</v>
      </c>
      <c r="IX171" s="97">
        <f>Juniori!IX45</f>
        <v>0</v>
      </c>
      <c r="IY171" s="97">
        <f>Juniori!IY45</f>
        <v>0</v>
      </c>
      <c r="IZ171" s="97">
        <f>Juniori!IZ45</f>
        <v>0</v>
      </c>
      <c r="JA171" s="97">
        <f>Juniori!JA45</f>
        <v>0</v>
      </c>
      <c r="JB171" s="97">
        <f>Juniori!JB45</f>
        <v>0</v>
      </c>
      <c r="JC171" s="97">
        <f>Juniori!JC45</f>
        <v>0</v>
      </c>
      <c r="JD171" s="97">
        <f>Juniori!JD45</f>
        <v>0</v>
      </c>
      <c r="JE171" s="97">
        <f>Juniori!JE45</f>
        <v>0</v>
      </c>
      <c r="JF171" s="97">
        <f>Juniori!JF45</f>
        <v>0</v>
      </c>
      <c r="JG171" s="97">
        <f>Juniori!JG45</f>
        <v>0</v>
      </c>
      <c r="JH171" s="97">
        <f>Juniori!JH45</f>
        <v>0</v>
      </c>
      <c r="JI171" s="97">
        <f>Juniori!JI45</f>
        <v>0</v>
      </c>
      <c r="JJ171" s="97">
        <f>Juniori!JJ45</f>
        <v>0</v>
      </c>
      <c r="JK171" s="97">
        <f>Juniori!JK45</f>
        <v>0</v>
      </c>
      <c r="JL171" s="97">
        <f>Juniori!JL45</f>
        <v>0</v>
      </c>
      <c r="JM171" s="97">
        <f>Juniori!JM45</f>
        <v>0</v>
      </c>
      <c r="JN171" s="97">
        <f>Juniori!JN45</f>
        <v>0</v>
      </c>
      <c r="JO171" s="97">
        <f>Juniori!JO45</f>
        <v>0</v>
      </c>
      <c r="JP171" s="97">
        <f>Juniori!JP45</f>
        <v>0</v>
      </c>
      <c r="JQ171" s="97">
        <f>Juniori!JQ45</f>
        <v>0</v>
      </c>
      <c r="JR171" s="97">
        <f>Juniori!JR45</f>
        <v>0</v>
      </c>
      <c r="JS171" s="97">
        <f>Juniori!JS45</f>
        <v>0</v>
      </c>
      <c r="JT171" s="97">
        <f>Juniori!JT45</f>
        <v>0</v>
      </c>
      <c r="JU171" s="97">
        <f>Juniori!JU45</f>
        <v>0</v>
      </c>
      <c r="JV171" s="97">
        <f>Juniori!JV45</f>
        <v>0</v>
      </c>
      <c r="JW171" s="97">
        <f>Juniori!JW45</f>
        <v>0</v>
      </c>
      <c r="JX171" s="97">
        <f>Juniori!JX45</f>
        <v>0</v>
      </c>
      <c r="JY171" s="97">
        <f>Juniori!JY45</f>
        <v>0</v>
      </c>
      <c r="JZ171" s="97">
        <f>Juniori!JZ45</f>
        <v>0</v>
      </c>
      <c r="KA171" s="97">
        <f>Juniori!KA45</f>
        <v>0</v>
      </c>
      <c r="KB171" s="97">
        <f>Juniori!KB45</f>
        <v>0</v>
      </c>
      <c r="KC171" s="97">
        <f>Juniori!KC45</f>
        <v>0</v>
      </c>
      <c r="KD171" s="97">
        <f>Juniori!KD45</f>
        <v>0</v>
      </c>
      <c r="KE171" s="97">
        <f>Juniori!KE45</f>
        <v>0</v>
      </c>
      <c r="KF171" s="97">
        <f>Juniori!KF45</f>
        <v>0</v>
      </c>
      <c r="KG171" s="97">
        <f>Juniori!KG45</f>
        <v>0</v>
      </c>
      <c r="KH171" s="97">
        <f>Juniori!KH45</f>
        <v>0</v>
      </c>
      <c r="KI171" s="97">
        <f>Juniori!KI45</f>
        <v>0</v>
      </c>
      <c r="KJ171" s="97">
        <f>Juniori!KJ45</f>
        <v>0</v>
      </c>
      <c r="KK171" s="97">
        <f>Juniori!KK45</f>
        <v>0</v>
      </c>
      <c r="KL171" s="97">
        <f>Juniori!KL45</f>
        <v>0</v>
      </c>
      <c r="KM171" s="97">
        <f>Juniori!KM45</f>
        <v>0</v>
      </c>
      <c r="KN171" s="97">
        <f>Juniori!KN45</f>
        <v>0</v>
      </c>
      <c r="KO171" s="97">
        <f>Juniori!KO45</f>
        <v>0</v>
      </c>
      <c r="KP171" s="97">
        <f>Juniori!KP45</f>
        <v>0</v>
      </c>
      <c r="KQ171" s="97">
        <f>Juniori!KQ45</f>
        <v>0</v>
      </c>
      <c r="KR171" s="97">
        <f>Juniori!KR45</f>
        <v>0</v>
      </c>
      <c r="KS171" s="97">
        <f>Juniori!KS45</f>
        <v>0</v>
      </c>
      <c r="KT171" s="97">
        <f>Juniori!KT45</f>
        <v>0</v>
      </c>
      <c r="KU171" s="97">
        <f>Juniori!KU45</f>
        <v>0</v>
      </c>
      <c r="KV171" s="97">
        <f>Juniori!KV45</f>
        <v>0</v>
      </c>
      <c r="KW171" s="97">
        <f>Juniori!KW45</f>
        <v>0</v>
      </c>
      <c r="KX171" s="97">
        <f>Juniori!KX45</f>
        <v>0</v>
      </c>
      <c r="KY171" s="97">
        <f>Juniori!KY45</f>
        <v>0</v>
      </c>
      <c r="KZ171" s="97">
        <f>Juniori!KZ45</f>
        <v>0</v>
      </c>
      <c r="LA171" s="97">
        <f>Juniori!LA45</f>
        <v>0</v>
      </c>
      <c r="LB171" s="97">
        <f>Juniori!LB45</f>
        <v>0</v>
      </c>
      <c r="LC171" s="97">
        <f>Juniori!LC45</f>
        <v>0</v>
      </c>
      <c r="LD171" s="97">
        <f>Juniori!LD45</f>
        <v>0</v>
      </c>
      <c r="LE171" s="97">
        <f>Juniori!LE45</f>
        <v>0</v>
      </c>
      <c r="LF171" s="97" t="str">
        <f>Juniori!LF45</f>
        <v>o</v>
      </c>
      <c r="LG171" s="97" t="str">
        <f>Juniori!LG45</f>
        <v>o</v>
      </c>
      <c r="LH171" s="97">
        <f>Juniori!LH45</f>
        <v>0</v>
      </c>
      <c r="LI171" s="97">
        <f>Juniori!LI45</f>
        <v>0</v>
      </c>
      <c r="LJ171" s="97">
        <f>Juniori!LJ45</f>
        <v>0</v>
      </c>
      <c r="LK171" s="97">
        <f>Juniori!LK45</f>
        <v>0</v>
      </c>
      <c r="LL171" s="97">
        <f>Juniori!LL45</f>
        <v>0</v>
      </c>
      <c r="LM171" s="97">
        <f>Juniori!LM45</f>
        <v>0</v>
      </c>
      <c r="LN171" s="97">
        <f>Juniori!LN45</f>
        <v>0</v>
      </c>
      <c r="LO171" s="97">
        <f>Juniori!LO45</f>
        <v>0</v>
      </c>
      <c r="LP171" s="97">
        <f>Juniori!LP45</f>
        <v>0</v>
      </c>
      <c r="LQ171" s="97">
        <f>Juniori!LQ45</f>
        <v>0</v>
      </c>
      <c r="LR171" s="97">
        <f>Juniori!LR45</f>
        <v>0</v>
      </c>
      <c r="LS171" s="97">
        <f>Juniori!LS45</f>
        <v>0</v>
      </c>
      <c r="LT171" s="97">
        <f>Juniori!LT45</f>
        <v>0</v>
      </c>
      <c r="LU171" s="97">
        <f>Juniori!LU45</f>
        <v>0</v>
      </c>
      <c r="LV171" s="97">
        <f>Juniori!LV45</f>
        <v>0</v>
      </c>
      <c r="LW171" s="97">
        <f>Juniori!LW45</f>
        <v>0</v>
      </c>
      <c r="LX171" s="97">
        <f>Juniori!LX45</f>
        <v>0</v>
      </c>
      <c r="LY171" s="97">
        <f>Juniori!LY45</f>
        <v>0</v>
      </c>
      <c r="LZ171" s="97">
        <f>Juniori!LZ45</f>
        <v>0</v>
      </c>
      <c r="MA171" s="97">
        <f>Juniori!MA45</f>
        <v>0</v>
      </c>
      <c r="MB171" s="97">
        <f>Juniori!MB45</f>
        <v>0</v>
      </c>
      <c r="MC171" s="97">
        <f>Juniori!MC45</f>
        <v>0</v>
      </c>
      <c r="MD171" s="97">
        <f>Juniori!MD45</f>
        <v>0</v>
      </c>
      <c r="ME171" s="97">
        <f>Juniori!ME45</f>
        <v>0</v>
      </c>
      <c r="MF171" s="97">
        <f>Juniori!MF45</f>
        <v>0</v>
      </c>
      <c r="MG171" s="97">
        <f>Juniori!MG45</f>
        <v>0</v>
      </c>
      <c r="MH171" s="97">
        <f>Juniori!MH45</f>
        <v>0</v>
      </c>
      <c r="MI171" s="97">
        <f>Juniori!MI45</f>
        <v>0</v>
      </c>
      <c r="MJ171" s="97">
        <f>Juniori!MJ45</f>
        <v>0</v>
      </c>
      <c r="MK171" s="97">
        <f>Juniori!MK45</f>
        <v>0</v>
      </c>
      <c r="ML171" s="97">
        <f>Juniori!ML45</f>
        <v>0</v>
      </c>
      <c r="MM171" s="97">
        <f>Juniori!MM45</f>
        <v>0</v>
      </c>
      <c r="MN171" s="97">
        <f>Juniori!MN45</f>
        <v>0</v>
      </c>
      <c r="MO171" s="97">
        <f>Juniori!MO45</f>
        <v>0</v>
      </c>
      <c r="MP171" s="97">
        <f>Juniori!MP45</f>
        <v>0</v>
      </c>
      <c r="MQ171" s="97">
        <f>Juniori!MQ45</f>
        <v>0</v>
      </c>
      <c r="MR171" s="97">
        <f>Juniori!MR45</f>
        <v>0</v>
      </c>
      <c r="MS171" s="97">
        <f>Juniori!MS45</f>
        <v>0</v>
      </c>
      <c r="MT171" s="97">
        <f>Juniori!MT45</f>
        <v>0</v>
      </c>
      <c r="MU171" s="97">
        <f>Juniori!MU45</f>
        <v>0</v>
      </c>
      <c r="MV171" s="97">
        <f>Juniori!MV45</f>
        <v>0</v>
      </c>
      <c r="MW171" s="97">
        <f>Juniori!MW45</f>
        <v>0</v>
      </c>
      <c r="MX171" s="97">
        <f>Juniori!MX45</f>
        <v>0</v>
      </c>
      <c r="MY171" s="97">
        <f>Juniori!MY45</f>
        <v>0</v>
      </c>
      <c r="MZ171" s="97">
        <f>Juniori!MZ45</f>
        <v>0</v>
      </c>
      <c r="NA171" s="97">
        <f>Juniori!NA45</f>
        <v>0</v>
      </c>
      <c r="NB171" s="97">
        <f>Juniori!NB45</f>
        <v>0</v>
      </c>
      <c r="NC171" s="97">
        <f>Juniori!NC45</f>
        <v>0</v>
      </c>
      <c r="ND171" s="97">
        <f>Juniori!ND45</f>
        <v>0</v>
      </c>
      <c r="NE171" s="97">
        <f>Juniori!NE45</f>
        <v>0</v>
      </c>
      <c r="NF171" s="97">
        <f>Juniori!NF45</f>
        <v>0</v>
      </c>
      <c r="NG171" s="97">
        <f>Juniori!NG45</f>
        <v>0</v>
      </c>
      <c r="NH171" s="97">
        <f>Juniori!NH45</f>
        <v>0</v>
      </c>
      <c r="NI171" s="97">
        <f>Juniori!NI45</f>
        <v>0</v>
      </c>
      <c r="NJ171" s="97">
        <f>Juniori!NJ45</f>
        <v>0</v>
      </c>
      <c r="NK171" s="97">
        <f>Juniori!NK45</f>
        <v>0</v>
      </c>
      <c r="NL171" s="97">
        <f>Juniori!NL45</f>
        <v>0</v>
      </c>
      <c r="NM171" s="97">
        <f>Juniori!NM45</f>
        <v>0</v>
      </c>
      <c r="NN171" s="97">
        <f>Juniori!NN45</f>
        <v>0</v>
      </c>
      <c r="NO171" s="97">
        <f>Juniori!NO45</f>
        <v>0</v>
      </c>
      <c r="NP171" s="97">
        <f>Juniori!NP45</f>
        <v>0</v>
      </c>
      <c r="NQ171" s="97">
        <f>Juniori!NQ45</f>
        <v>0</v>
      </c>
      <c r="NR171" s="97">
        <f>Juniori!NR45</f>
        <v>0</v>
      </c>
      <c r="NS171" s="97">
        <f>Juniori!NS45</f>
        <v>0</v>
      </c>
      <c r="NT171" s="97">
        <f>Juniori!NT45</f>
        <v>0</v>
      </c>
      <c r="NU171" s="97">
        <f>Juniori!NU45</f>
        <v>0</v>
      </c>
      <c r="NV171" s="97">
        <f>Juniori!NV45</f>
        <v>0</v>
      </c>
      <c r="NW171" s="97">
        <f>Juniori!NW45</f>
        <v>0</v>
      </c>
      <c r="NX171" s="97">
        <f>Juniori!NX45</f>
        <v>0</v>
      </c>
      <c r="NY171" s="97">
        <f>Juniori!NY45</f>
        <v>0</v>
      </c>
      <c r="NZ171" s="97">
        <f>Juniori!NZ45</f>
        <v>0</v>
      </c>
      <c r="OA171" s="97">
        <f>Juniori!OA45</f>
        <v>0</v>
      </c>
      <c r="OB171" s="97">
        <f>Juniori!OB45</f>
        <v>0</v>
      </c>
      <c r="OC171" s="97">
        <f>Juniori!OC45</f>
        <v>0</v>
      </c>
      <c r="OD171" s="97">
        <f>Juniori!OD45</f>
        <v>0</v>
      </c>
      <c r="OE171" s="97">
        <f>Juniori!OE45</f>
        <v>0</v>
      </c>
      <c r="OF171" s="97">
        <f>Juniori!OF45</f>
        <v>0</v>
      </c>
      <c r="OG171" s="97">
        <f>Juniori!OG45</f>
        <v>0</v>
      </c>
      <c r="OH171" s="97">
        <f>Juniori!OH45</f>
        <v>0</v>
      </c>
      <c r="OI171" s="97">
        <f>Juniori!OI45</f>
        <v>0</v>
      </c>
      <c r="OJ171" s="97">
        <f>Juniori!OJ45</f>
        <v>0</v>
      </c>
      <c r="OK171" s="97">
        <f>Juniori!OK45</f>
        <v>0</v>
      </c>
      <c r="OL171" s="97">
        <f>Juniori!OL45</f>
        <v>0</v>
      </c>
      <c r="OM171" s="97">
        <f>Juniori!OM45</f>
        <v>0</v>
      </c>
      <c r="ON171" s="97">
        <f>Juniori!ON45</f>
        <v>0</v>
      </c>
      <c r="OO171" s="97">
        <f>Juniori!OO45</f>
        <v>0</v>
      </c>
      <c r="OP171" s="97">
        <f>Juniori!OP45</f>
        <v>0</v>
      </c>
      <c r="OQ171" s="97">
        <f>Juniori!OQ45</f>
        <v>0</v>
      </c>
      <c r="OR171" s="97">
        <f>Juniori!OR45</f>
        <v>0</v>
      </c>
      <c r="OS171" s="97">
        <f>Juniori!OS45</f>
        <v>0</v>
      </c>
      <c r="OT171" s="97">
        <f>Juniori!OT45</f>
        <v>0</v>
      </c>
      <c r="OU171" s="97">
        <f>Juniori!OU45</f>
        <v>0</v>
      </c>
      <c r="OV171" s="97">
        <f>Juniori!OV45</f>
        <v>0</v>
      </c>
      <c r="OW171" s="97">
        <f>Juniori!OW45</f>
        <v>0</v>
      </c>
      <c r="OX171" s="97">
        <f>Juniori!OX45</f>
        <v>0</v>
      </c>
      <c r="OY171" s="97">
        <f>Juniori!OY45</f>
        <v>0</v>
      </c>
      <c r="OZ171" s="97">
        <f>Juniori!OZ45</f>
        <v>0</v>
      </c>
      <c r="PA171" s="97">
        <f>Juniori!PA45</f>
        <v>0</v>
      </c>
      <c r="PB171" s="97">
        <f>Juniori!PB45</f>
        <v>0</v>
      </c>
      <c r="PC171" s="97">
        <f>Juniori!PC45</f>
        <v>0</v>
      </c>
      <c r="PD171" s="97">
        <f>Juniori!PD45</f>
        <v>0</v>
      </c>
      <c r="PE171" s="97">
        <f>Juniori!PE45</f>
        <v>0</v>
      </c>
      <c r="PF171" s="97">
        <f>Juniori!PF45</f>
        <v>0</v>
      </c>
      <c r="PG171" s="97">
        <f>Juniori!PG45</f>
        <v>0</v>
      </c>
      <c r="PH171" s="97">
        <f>Juniori!PH45</f>
        <v>0</v>
      </c>
      <c r="PI171" s="97">
        <f>Juniori!PI45</f>
        <v>0</v>
      </c>
      <c r="PJ171" s="97">
        <f>Juniori!PJ45</f>
        <v>0</v>
      </c>
      <c r="PK171" s="97">
        <f>Juniori!PK45</f>
        <v>0</v>
      </c>
      <c r="PL171" s="97">
        <f>Juniori!PL45</f>
        <v>0</v>
      </c>
      <c r="PM171" s="97">
        <f>Juniori!PM45</f>
        <v>0</v>
      </c>
      <c r="PN171" s="97">
        <f>Juniori!PN45</f>
        <v>0</v>
      </c>
      <c r="PO171" s="97">
        <f>Juniori!PO45</f>
        <v>0</v>
      </c>
      <c r="PP171" s="97">
        <f>Juniori!PP45</f>
        <v>0</v>
      </c>
      <c r="PQ171" s="97">
        <f>Juniori!PQ45</f>
        <v>0</v>
      </c>
      <c r="PR171" s="97">
        <f>Juniori!PR45</f>
        <v>0</v>
      </c>
      <c r="PS171" s="97">
        <f>Juniori!PS45</f>
        <v>0</v>
      </c>
      <c r="PT171" s="97">
        <f>Juniori!PT45</f>
        <v>0</v>
      </c>
      <c r="PU171" s="97">
        <f>Juniori!PU45</f>
        <v>0</v>
      </c>
      <c r="PV171" s="97">
        <f>Juniori!PV45</f>
        <v>0</v>
      </c>
      <c r="PW171" s="97">
        <f>Juniori!PW45</f>
        <v>0</v>
      </c>
      <c r="PX171" s="97">
        <f>Juniori!PX45</f>
        <v>0</v>
      </c>
      <c r="PY171" s="97">
        <f>Juniori!PY45</f>
        <v>0</v>
      </c>
      <c r="PZ171" s="97">
        <f>Juniori!PZ45</f>
        <v>0</v>
      </c>
      <c r="QA171" s="97">
        <f>Juniori!QA45</f>
        <v>0</v>
      </c>
      <c r="QB171" s="97">
        <f>Juniori!QB45</f>
        <v>0</v>
      </c>
      <c r="QC171" s="97">
        <f>Juniori!QC45</f>
        <v>0</v>
      </c>
      <c r="QD171" s="97">
        <f>Juniori!QD45</f>
        <v>0</v>
      </c>
      <c r="QE171" s="97">
        <f>Juniori!QE45</f>
        <v>0</v>
      </c>
      <c r="QF171" s="97">
        <f>Juniori!QF45</f>
        <v>0</v>
      </c>
      <c r="QG171" s="97">
        <f>Juniori!QG45</f>
        <v>0</v>
      </c>
      <c r="QH171" s="97">
        <f>Juniori!QH45</f>
        <v>0</v>
      </c>
      <c r="QI171" s="97">
        <f>Juniori!QI45</f>
        <v>0</v>
      </c>
      <c r="QJ171" s="97">
        <f>Juniori!QJ45</f>
        <v>0</v>
      </c>
      <c r="QK171" s="97">
        <f>Juniori!QK45</f>
        <v>0</v>
      </c>
      <c r="QL171" s="97">
        <f>Juniori!QL45</f>
        <v>0</v>
      </c>
      <c r="QM171" s="97">
        <f>Juniori!QM45</f>
        <v>0</v>
      </c>
      <c r="QN171" s="97">
        <f>Juniori!QN45</f>
        <v>0</v>
      </c>
      <c r="QO171" s="97">
        <f>Juniori!QO45</f>
        <v>0</v>
      </c>
      <c r="QP171" s="97">
        <f>Juniori!QP45</f>
        <v>0</v>
      </c>
      <c r="QQ171" s="97">
        <f>Juniori!QQ45</f>
        <v>0</v>
      </c>
      <c r="QR171" s="97">
        <f>Juniori!QR45</f>
        <v>0</v>
      </c>
      <c r="QS171" s="97">
        <f>Juniori!QS45</f>
        <v>0</v>
      </c>
      <c r="QT171" s="97">
        <f>Juniori!QT45</f>
        <v>0</v>
      </c>
      <c r="QU171" s="97">
        <f>Juniori!QU45</f>
        <v>0</v>
      </c>
      <c r="QV171" s="97">
        <f>Juniori!QV45</f>
        <v>0</v>
      </c>
      <c r="QW171" s="97">
        <f>Juniori!QW45</f>
        <v>0</v>
      </c>
      <c r="QX171" s="97">
        <f>Juniori!QX45</f>
        <v>0</v>
      </c>
      <c r="QY171" s="97">
        <f>Juniori!QY45</f>
        <v>0</v>
      </c>
      <c r="QZ171" s="97">
        <f>Juniori!QZ45</f>
        <v>0</v>
      </c>
      <c r="RA171" s="97">
        <f>Juniori!RA45</f>
        <v>0</v>
      </c>
      <c r="RB171" s="97">
        <f>Juniori!RB45</f>
        <v>0</v>
      </c>
      <c r="RC171" s="97">
        <f>Juniori!RC45</f>
        <v>0</v>
      </c>
      <c r="RD171" s="97">
        <f>Juniori!RD45</f>
        <v>0</v>
      </c>
      <c r="RE171" s="97">
        <f>Juniori!RE45</f>
        <v>0</v>
      </c>
      <c r="RF171" s="97">
        <f>Juniori!RF45</f>
        <v>0</v>
      </c>
      <c r="RG171" s="97">
        <f>Juniori!RG45</f>
        <v>0</v>
      </c>
      <c r="RH171" s="97">
        <f>Juniori!RH45</f>
        <v>0</v>
      </c>
      <c r="RI171" s="97">
        <f>Juniori!RI45</f>
        <v>0</v>
      </c>
      <c r="RJ171" s="97">
        <f>Juniori!RJ45</f>
        <v>0</v>
      </c>
      <c r="RK171" s="97">
        <f>Juniori!RK45</f>
        <v>0</v>
      </c>
      <c r="RL171" s="97">
        <f>Juniori!RL45</f>
        <v>0</v>
      </c>
      <c r="RM171" s="97">
        <f>Juniori!RM45</f>
        <v>0</v>
      </c>
      <c r="RN171" s="97">
        <f>Juniori!RN45</f>
        <v>0</v>
      </c>
      <c r="RO171" s="97">
        <f>Juniori!RO45</f>
        <v>0</v>
      </c>
      <c r="RP171" s="97">
        <f>Juniori!RP45</f>
        <v>0</v>
      </c>
      <c r="RQ171" s="97">
        <f>Juniori!RQ45</f>
        <v>0</v>
      </c>
      <c r="RR171" s="97">
        <f>Juniori!RR45</f>
        <v>0</v>
      </c>
      <c r="RS171" s="97">
        <f>Juniori!RS45</f>
        <v>0</v>
      </c>
      <c r="RT171" s="97">
        <f>Juniori!RT45</f>
        <v>0</v>
      </c>
      <c r="RU171" s="97">
        <f>Juniori!RU45</f>
        <v>0</v>
      </c>
      <c r="RV171" s="97">
        <f>Juniori!RV45</f>
        <v>0</v>
      </c>
      <c r="RW171" s="97">
        <f>Juniori!RW45</f>
        <v>0</v>
      </c>
      <c r="RX171" s="97">
        <f>Juniori!RX45</f>
        <v>0</v>
      </c>
      <c r="RY171" s="97">
        <f>Juniori!RY45</f>
        <v>0</v>
      </c>
      <c r="RZ171" s="97">
        <f>Juniori!RZ45</f>
        <v>0</v>
      </c>
      <c r="SA171" s="97">
        <f>Juniori!SA45</f>
        <v>0</v>
      </c>
      <c r="SB171" s="97">
        <f>Juniori!SB45</f>
        <v>0</v>
      </c>
      <c r="SC171" s="97">
        <f>Juniori!SC45</f>
        <v>0</v>
      </c>
      <c r="SD171" s="97">
        <f>Juniori!SD45</f>
        <v>0</v>
      </c>
      <c r="SE171" s="97">
        <f>Juniori!SE45</f>
        <v>0</v>
      </c>
      <c r="SF171" s="97">
        <f>Juniori!SF45</f>
        <v>0</v>
      </c>
      <c r="SG171" s="97">
        <f>Juniori!SG45</f>
        <v>0</v>
      </c>
      <c r="SH171" s="97">
        <f>Juniori!SH45</f>
        <v>0</v>
      </c>
      <c r="SI171" s="97">
        <f>Juniori!SI45</f>
        <v>0</v>
      </c>
      <c r="SJ171" s="97">
        <f>Juniori!SJ45</f>
        <v>0</v>
      </c>
      <c r="SK171" s="97">
        <f>Juniori!SK45</f>
        <v>0</v>
      </c>
      <c r="SL171" s="97">
        <f>Juniori!SL45</f>
        <v>0</v>
      </c>
      <c r="SM171" s="97">
        <f>Juniori!SM45</f>
        <v>0</v>
      </c>
      <c r="SN171" s="97">
        <f>Juniori!SN45</f>
        <v>0</v>
      </c>
      <c r="SO171" s="97">
        <f>Juniori!SO45</f>
        <v>0</v>
      </c>
      <c r="SP171" s="97">
        <f>Juniori!SP45</f>
        <v>0</v>
      </c>
      <c r="SQ171" s="97">
        <f>Juniori!SQ45</f>
        <v>0</v>
      </c>
      <c r="SR171" s="97">
        <f>Juniori!SR45</f>
        <v>0</v>
      </c>
      <c r="SS171" s="97">
        <f>Juniori!SS45</f>
        <v>0</v>
      </c>
      <c r="ST171" s="97">
        <f>Juniori!ST45</f>
        <v>0</v>
      </c>
      <c r="SU171" s="97">
        <f>Juniori!SU45</f>
        <v>0</v>
      </c>
      <c r="SV171" s="97">
        <f>Juniori!SV45</f>
        <v>0</v>
      </c>
      <c r="SW171" s="97">
        <f>Juniori!SW45</f>
        <v>0</v>
      </c>
      <c r="SX171" s="97">
        <f>Juniori!SX45</f>
        <v>0</v>
      </c>
      <c r="SY171" s="97">
        <f>Juniori!SY45</f>
        <v>0</v>
      </c>
      <c r="SZ171" s="97">
        <f>Juniori!SZ45</f>
        <v>0</v>
      </c>
      <c r="TA171" s="97">
        <f>Juniori!TA45</f>
        <v>0</v>
      </c>
      <c r="TB171" s="97">
        <f>Juniori!TB45</f>
        <v>0</v>
      </c>
    </row>
    <row r="172" spans="1:522" s="1" customFormat="1" ht="18" customHeight="1" x14ac:dyDescent="0.2">
      <c r="A172" s="12"/>
      <c r="B172" s="11" t="s">
        <v>771</v>
      </c>
      <c r="C172" s="1">
        <v>11037</v>
      </c>
      <c r="D172" s="1">
        <v>2016</v>
      </c>
      <c r="E172" s="4" t="s">
        <v>770</v>
      </c>
      <c r="F172" s="1">
        <v>8847</v>
      </c>
      <c r="G172" s="9" t="s">
        <v>95</v>
      </c>
      <c r="H172" s="4" t="s">
        <v>772</v>
      </c>
      <c r="I172" s="1">
        <f t="shared" ref="I172" si="21">SUM(K172:TB172)</f>
        <v>1</v>
      </c>
      <c r="J172" s="12">
        <f>Tabuľka4[[#This Row],[Stĺpec9]]</f>
        <v>1</v>
      </c>
      <c r="K172" s="97">
        <f>Seniori!K71</f>
        <v>0</v>
      </c>
      <c r="L172" s="97">
        <f>Seniori!L71</f>
        <v>0</v>
      </c>
      <c r="M172" s="97">
        <f>Seniori!M71</f>
        <v>0</v>
      </c>
      <c r="N172" s="97">
        <f>Seniori!N71</f>
        <v>0</v>
      </c>
      <c r="O172" s="97">
        <f>Seniori!O71</f>
        <v>0</v>
      </c>
      <c r="P172" s="97">
        <f>Seniori!P71</f>
        <v>0</v>
      </c>
      <c r="Q172" s="97">
        <f>Seniori!Q71</f>
        <v>0</v>
      </c>
      <c r="R172" s="97">
        <f>Seniori!R71</f>
        <v>0</v>
      </c>
      <c r="S172" s="97">
        <f>Seniori!S71</f>
        <v>0</v>
      </c>
      <c r="T172" s="97">
        <f>Seniori!T71</f>
        <v>0</v>
      </c>
      <c r="U172" s="97">
        <f>Seniori!U71</f>
        <v>0</v>
      </c>
      <c r="V172" s="97">
        <f>Seniori!V71</f>
        <v>0</v>
      </c>
      <c r="W172" s="97">
        <f>Seniori!W71</f>
        <v>0</v>
      </c>
      <c r="X172" s="97">
        <f>Seniori!X71</f>
        <v>0</v>
      </c>
      <c r="Y172" s="97">
        <f>Seniori!Y71</f>
        <v>0</v>
      </c>
      <c r="Z172" s="97">
        <f>Seniori!Z71</f>
        <v>0</v>
      </c>
      <c r="AA172" s="97">
        <f>Seniori!AA71</f>
        <v>0</v>
      </c>
      <c r="AB172" s="97">
        <f>Seniori!AB71</f>
        <v>0</v>
      </c>
      <c r="AC172" s="97">
        <f>Seniori!AC71</f>
        <v>0</v>
      </c>
      <c r="AD172" s="97">
        <f>Seniori!AD71</f>
        <v>0</v>
      </c>
      <c r="AE172" s="97">
        <f>Seniori!AE71</f>
        <v>0</v>
      </c>
      <c r="AF172" s="97">
        <f>Seniori!AF71</f>
        <v>0</v>
      </c>
      <c r="AG172" s="97">
        <f>Seniori!AG71</f>
        <v>0</v>
      </c>
      <c r="AH172" s="97">
        <f>Seniori!AH71</f>
        <v>0</v>
      </c>
      <c r="AI172" s="97">
        <f>Seniori!AI71</f>
        <v>0</v>
      </c>
      <c r="AJ172" s="97">
        <f>Seniori!AJ71</f>
        <v>0</v>
      </c>
      <c r="AK172" s="97">
        <f>Seniori!AK71</f>
        <v>0</v>
      </c>
      <c r="AL172" s="97">
        <f>Seniori!AL71</f>
        <v>0</v>
      </c>
      <c r="AM172" s="97">
        <f>Seniori!AM71</f>
        <v>0</v>
      </c>
      <c r="AN172" s="97">
        <f>Seniori!AN71</f>
        <v>0</v>
      </c>
      <c r="AO172" s="97">
        <f>Seniori!AO71</f>
        <v>0</v>
      </c>
      <c r="AP172" s="97">
        <f>Seniori!AP71</f>
        <v>0</v>
      </c>
      <c r="AQ172" s="97">
        <f>Seniori!AQ71</f>
        <v>0</v>
      </c>
      <c r="AR172" s="97">
        <f>Seniori!AR71</f>
        <v>0</v>
      </c>
      <c r="AS172" s="97">
        <f>Seniori!AS71</f>
        <v>0</v>
      </c>
      <c r="AT172" s="97">
        <f>Seniori!AT71</f>
        <v>0</v>
      </c>
      <c r="AU172" s="97">
        <f>Seniori!AU71</f>
        <v>0</v>
      </c>
      <c r="AV172" s="97">
        <f>Seniori!AV71</f>
        <v>0</v>
      </c>
      <c r="AW172" s="97">
        <f>Seniori!AW71</f>
        <v>0</v>
      </c>
      <c r="AX172" s="97">
        <f>Seniori!AX71</f>
        <v>0</v>
      </c>
      <c r="AY172" s="97">
        <f>Seniori!AY71</f>
        <v>0</v>
      </c>
      <c r="AZ172" s="97">
        <f>Seniori!AZ71</f>
        <v>0</v>
      </c>
      <c r="BA172" s="97">
        <f>Seniori!BA71</f>
        <v>0</v>
      </c>
      <c r="BB172" s="97">
        <f>Seniori!BB71</f>
        <v>0</v>
      </c>
      <c r="BC172" s="97">
        <f>Seniori!BC71</f>
        <v>0</v>
      </c>
      <c r="BD172" s="97">
        <f>Seniori!BD71</f>
        <v>0</v>
      </c>
      <c r="BE172" s="97">
        <f>Seniori!BE71</f>
        <v>0</v>
      </c>
      <c r="BF172" s="97">
        <f>Seniori!BF71</f>
        <v>0</v>
      </c>
      <c r="BG172" s="97">
        <f>Seniori!BG71</f>
        <v>0</v>
      </c>
      <c r="BH172" s="97">
        <f>Seniori!BH71</f>
        <v>0</v>
      </c>
      <c r="BI172" s="97">
        <f>Seniori!BI71</f>
        <v>0</v>
      </c>
      <c r="BJ172" s="97">
        <f>Seniori!BJ71</f>
        <v>0</v>
      </c>
      <c r="BK172" s="97">
        <f>Seniori!BK71</f>
        <v>0</v>
      </c>
      <c r="BL172" s="97">
        <f>Seniori!BL71</f>
        <v>0</v>
      </c>
      <c r="BM172" s="97">
        <f>Seniori!BM71</f>
        <v>0</v>
      </c>
      <c r="BN172" s="97">
        <f>Seniori!BN71</f>
        <v>0</v>
      </c>
      <c r="BO172" s="97">
        <f>Seniori!BO71</f>
        <v>0</v>
      </c>
      <c r="BP172" s="97">
        <f>Seniori!BP71</f>
        <v>0</v>
      </c>
      <c r="BQ172" s="97">
        <f>Seniori!BQ71</f>
        <v>0</v>
      </c>
      <c r="BR172" s="97">
        <f>Seniori!BR71</f>
        <v>0</v>
      </c>
      <c r="BS172" s="97">
        <f>Seniori!BS71</f>
        <v>0</v>
      </c>
      <c r="BT172" s="97">
        <f>Seniori!BT71</f>
        <v>0</v>
      </c>
      <c r="BU172" s="97">
        <f>Seniori!BU71</f>
        <v>0</v>
      </c>
      <c r="BV172" s="97">
        <f>Seniori!BV71</f>
        <v>0</v>
      </c>
      <c r="BW172" s="97">
        <f>Seniori!BW71</f>
        <v>0</v>
      </c>
      <c r="BX172" s="97">
        <f>Seniori!BX71</f>
        <v>0</v>
      </c>
      <c r="BY172" s="97">
        <f>Seniori!BY71</f>
        <v>0</v>
      </c>
      <c r="BZ172" s="97">
        <f>Seniori!BZ71</f>
        <v>0</v>
      </c>
      <c r="CA172" s="97">
        <f>Seniori!CA71</f>
        <v>0</v>
      </c>
      <c r="CB172" s="97">
        <f>Seniori!CB71</f>
        <v>0</v>
      </c>
      <c r="CC172" s="97">
        <f>Seniori!CC71</f>
        <v>0</v>
      </c>
      <c r="CD172" s="97">
        <f>Seniori!CD71</f>
        <v>0</v>
      </c>
      <c r="CE172" s="97">
        <f>Seniori!CE71</f>
        <v>0</v>
      </c>
      <c r="CF172" s="97">
        <f>Seniori!CF71</f>
        <v>0</v>
      </c>
      <c r="CG172" s="97">
        <f>Seniori!CG71</f>
        <v>0</v>
      </c>
      <c r="CH172" s="97">
        <f>Seniori!CH71</f>
        <v>0</v>
      </c>
      <c r="CI172" s="97">
        <f>Seniori!CI71</f>
        <v>0</v>
      </c>
      <c r="CJ172" s="97">
        <f>Seniori!CJ71</f>
        <v>0</v>
      </c>
      <c r="CK172" s="97">
        <f>Seniori!CK71</f>
        <v>0</v>
      </c>
      <c r="CL172" s="97">
        <f>Seniori!CL71</f>
        <v>0</v>
      </c>
      <c r="CM172" s="97">
        <f>Seniori!CM71</f>
        <v>0</v>
      </c>
      <c r="CN172" s="97">
        <f>Seniori!CN71</f>
        <v>0</v>
      </c>
      <c r="CO172" s="97">
        <f>Seniori!CO71</f>
        <v>0</v>
      </c>
      <c r="CP172" s="97">
        <f>Seniori!CP71</f>
        <v>0</v>
      </c>
      <c r="CQ172" s="97">
        <f>Seniori!CQ71</f>
        <v>0</v>
      </c>
      <c r="CR172" s="97">
        <f>Seniori!CR71</f>
        <v>0</v>
      </c>
      <c r="CS172" s="97">
        <f>Seniori!CS71</f>
        <v>0</v>
      </c>
      <c r="CT172" s="97">
        <f>Seniori!CT71</f>
        <v>0</v>
      </c>
      <c r="CU172" s="97">
        <f>Seniori!CU71</f>
        <v>0</v>
      </c>
      <c r="CV172" s="97">
        <f>Seniori!CV71</f>
        <v>0</v>
      </c>
      <c r="CW172" s="97">
        <f>Seniori!CW71</f>
        <v>0</v>
      </c>
      <c r="CX172" s="97">
        <f>Seniori!CX71</f>
        <v>0</v>
      </c>
      <c r="CY172" s="97">
        <f>Seniori!CY71</f>
        <v>0</v>
      </c>
      <c r="CZ172" s="97">
        <f>Seniori!CZ71</f>
        <v>0</v>
      </c>
      <c r="DA172" s="97">
        <f>Seniori!DA71</f>
        <v>0</v>
      </c>
      <c r="DB172" s="97">
        <f>Seniori!DB71</f>
        <v>0</v>
      </c>
      <c r="DC172" s="97">
        <f>Seniori!DC71</f>
        <v>0</v>
      </c>
      <c r="DD172" s="97">
        <f>Seniori!DD71</f>
        <v>0</v>
      </c>
      <c r="DE172" s="97">
        <f>Seniori!DE71</f>
        <v>0</v>
      </c>
      <c r="DF172" s="97">
        <f>Seniori!DF71</f>
        <v>0</v>
      </c>
      <c r="DG172" s="97">
        <f>Seniori!DG71</f>
        <v>0</v>
      </c>
      <c r="DH172" s="97">
        <f>Seniori!DH71</f>
        <v>0</v>
      </c>
      <c r="DI172" s="97">
        <f>Seniori!DI71</f>
        <v>0</v>
      </c>
      <c r="DJ172" s="97">
        <f>Seniori!DJ71</f>
        <v>0</v>
      </c>
      <c r="DK172" s="97">
        <f>Seniori!DK71</f>
        <v>0</v>
      </c>
      <c r="DL172" s="97">
        <f>Seniori!DL71</f>
        <v>0</v>
      </c>
      <c r="DM172" s="97">
        <f>Seniori!DM71</f>
        <v>0</v>
      </c>
      <c r="DN172" s="97">
        <f>Seniori!DN71</f>
        <v>0</v>
      </c>
      <c r="DO172" s="97">
        <f>Seniori!DO71</f>
        <v>0</v>
      </c>
      <c r="DP172" s="97">
        <f>Seniori!DP71</f>
        <v>0</v>
      </c>
      <c r="DQ172" s="97">
        <f>Seniori!DQ71</f>
        <v>0</v>
      </c>
      <c r="DR172" s="97">
        <f>Seniori!DR71</f>
        <v>0</v>
      </c>
      <c r="DS172" s="97">
        <f>Seniori!DS71</f>
        <v>0</v>
      </c>
      <c r="DT172" s="97">
        <f>Seniori!DT71</f>
        <v>0</v>
      </c>
      <c r="DU172" s="97">
        <f>Seniori!DU71</f>
        <v>0</v>
      </c>
      <c r="DV172" s="97">
        <f>Seniori!DV71</f>
        <v>0</v>
      </c>
      <c r="DW172" s="97">
        <f>Seniori!DW71</f>
        <v>0</v>
      </c>
      <c r="DX172" s="97">
        <f>Seniori!DX71</f>
        <v>0</v>
      </c>
      <c r="DY172" s="97">
        <f>Seniori!DY71</f>
        <v>0</v>
      </c>
      <c r="DZ172" s="97">
        <f>Seniori!DZ71</f>
        <v>0</v>
      </c>
      <c r="EA172" s="97">
        <f>Seniori!EA71</f>
        <v>0</v>
      </c>
      <c r="EB172" s="97">
        <f>Seniori!EB71</f>
        <v>0</v>
      </c>
      <c r="EC172" s="97">
        <f>Seniori!EC71</f>
        <v>0</v>
      </c>
      <c r="ED172" s="97">
        <f>Seniori!ED71</f>
        <v>0</v>
      </c>
      <c r="EE172" s="97">
        <f>Seniori!EE71</f>
        <v>0</v>
      </c>
      <c r="EF172" s="97">
        <f>Seniori!EF71</f>
        <v>0</v>
      </c>
      <c r="EG172" s="97">
        <f>Seniori!EG71</f>
        <v>0</v>
      </c>
      <c r="EH172" s="97">
        <f>Seniori!EH71</f>
        <v>0</v>
      </c>
      <c r="EI172" s="97">
        <f>Seniori!EI71</f>
        <v>0</v>
      </c>
      <c r="EJ172" s="97">
        <f>Seniori!EJ71</f>
        <v>0</v>
      </c>
      <c r="EK172" s="97">
        <f>Seniori!EK71</f>
        <v>0</v>
      </c>
      <c r="EL172" s="97">
        <f>Seniori!EL71</f>
        <v>0</v>
      </c>
      <c r="EM172" s="97">
        <f>Seniori!EM71</f>
        <v>0</v>
      </c>
      <c r="EN172" s="97">
        <f>Seniori!EN71</f>
        <v>0</v>
      </c>
      <c r="EO172" s="97">
        <f>Seniori!EO71</f>
        <v>0</v>
      </c>
      <c r="EP172" s="97">
        <f>Seniori!EP71</f>
        <v>0</v>
      </c>
      <c r="EQ172" s="97">
        <f>Seniori!EQ71</f>
        <v>0</v>
      </c>
      <c r="ER172" s="97">
        <f>Seniori!ER71</f>
        <v>0</v>
      </c>
      <c r="ES172" s="97">
        <f>Seniori!ES71</f>
        <v>0</v>
      </c>
      <c r="ET172" s="97">
        <f>Seniori!ET71</f>
        <v>0</v>
      </c>
      <c r="EU172" s="97">
        <f>Seniori!EU71</f>
        <v>0</v>
      </c>
      <c r="EV172" s="97">
        <f>Seniori!EV71</f>
        <v>0</v>
      </c>
      <c r="EW172" s="97">
        <f>Seniori!EW71</f>
        <v>0</v>
      </c>
      <c r="EX172" s="97">
        <f>Seniori!EX71</f>
        <v>0</v>
      </c>
      <c r="EY172" s="97">
        <f>Seniori!EY71</f>
        <v>0</v>
      </c>
      <c r="EZ172" s="97">
        <f>Seniori!EZ71</f>
        <v>0</v>
      </c>
      <c r="FA172" s="97">
        <f>Seniori!FA71</f>
        <v>0</v>
      </c>
      <c r="FB172" s="97">
        <f>Seniori!FB71</f>
        <v>0</v>
      </c>
      <c r="FC172" s="97">
        <f>Seniori!FC71</f>
        <v>0</v>
      </c>
      <c r="FD172" s="97">
        <f>Seniori!FD71</f>
        <v>0</v>
      </c>
      <c r="FE172" s="97">
        <f>Seniori!FE71</f>
        <v>0</v>
      </c>
      <c r="FF172" s="97">
        <f>Seniori!FF71</f>
        <v>0</v>
      </c>
      <c r="FG172" s="97">
        <f>Seniori!FG71</f>
        <v>0</v>
      </c>
      <c r="FH172" s="97">
        <f>Seniori!FH71</f>
        <v>0</v>
      </c>
      <c r="FI172" s="97">
        <f>Seniori!FI71</f>
        <v>0</v>
      </c>
      <c r="FJ172" s="97">
        <f>Seniori!FJ71</f>
        <v>0</v>
      </c>
      <c r="FK172" s="97">
        <f>Seniori!FK71</f>
        <v>0</v>
      </c>
      <c r="FL172" s="97">
        <f>Seniori!FL71</f>
        <v>0</v>
      </c>
      <c r="FM172" s="97">
        <f>Seniori!FM71</f>
        <v>0</v>
      </c>
      <c r="FN172" s="97">
        <f>Seniori!FN71</f>
        <v>0</v>
      </c>
      <c r="FO172" s="97">
        <f>Seniori!FO71</f>
        <v>0</v>
      </c>
      <c r="FP172" s="97">
        <f>Seniori!FP71</f>
        <v>0</v>
      </c>
      <c r="FQ172" s="97">
        <f>Seniori!FQ71</f>
        <v>0</v>
      </c>
      <c r="FR172" s="97">
        <f>Seniori!FR71</f>
        <v>0</v>
      </c>
      <c r="FS172" s="97">
        <f>Seniori!FS71</f>
        <v>0</v>
      </c>
      <c r="FT172" s="97">
        <f>Seniori!FT71</f>
        <v>0</v>
      </c>
      <c r="FU172" s="97">
        <f>Seniori!FU71</f>
        <v>0</v>
      </c>
      <c r="FV172" s="97">
        <f>Seniori!FV71</f>
        <v>0</v>
      </c>
      <c r="FW172" s="97">
        <f>Seniori!FW71</f>
        <v>0</v>
      </c>
      <c r="FX172" s="97">
        <f>Seniori!FX71</f>
        <v>0</v>
      </c>
      <c r="FY172" s="97">
        <f>Seniori!FY71</f>
        <v>0</v>
      </c>
      <c r="FZ172" s="97">
        <f>Seniori!FZ71</f>
        <v>0</v>
      </c>
      <c r="GA172" s="97">
        <f>Seniori!GA71</f>
        <v>0</v>
      </c>
      <c r="GB172" s="97">
        <f>Seniori!GB71</f>
        <v>0</v>
      </c>
      <c r="GC172" s="97">
        <f>Seniori!GC71</f>
        <v>0</v>
      </c>
      <c r="GD172" s="97">
        <f>Seniori!GD71</f>
        <v>0</v>
      </c>
      <c r="GE172" s="97">
        <f>Seniori!GE71</f>
        <v>0</v>
      </c>
      <c r="GF172" s="97">
        <f>Seniori!GF71</f>
        <v>0</v>
      </c>
      <c r="GG172" s="97">
        <f>Seniori!GG71</f>
        <v>0</v>
      </c>
      <c r="GH172" s="97">
        <f>Seniori!GH71</f>
        <v>0</v>
      </c>
      <c r="GI172" s="97">
        <f>Seniori!GI71</f>
        <v>0</v>
      </c>
      <c r="GJ172" s="97">
        <f>Seniori!GJ71</f>
        <v>0</v>
      </c>
      <c r="GK172" s="97">
        <f>Seniori!GK71</f>
        <v>0</v>
      </c>
      <c r="GL172" s="97">
        <f>Seniori!GL71</f>
        <v>0</v>
      </c>
      <c r="GM172" s="97">
        <f>Seniori!GM71</f>
        <v>0</v>
      </c>
      <c r="GN172" s="97">
        <f>Seniori!GN71</f>
        <v>0</v>
      </c>
      <c r="GO172" s="97">
        <f>Seniori!GO71</f>
        <v>0</v>
      </c>
      <c r="GP172" s="97">
        <f>Seniori!GP71</f>
        <v>0</v>
      </c>
      <c r="GQ172" s="97">
        <f>Seniori!GQ71</f>
        <v>0</v>
      </c>
      <c r="GR172" s="97">
        <f>Seniori!GR71</f>
        <v>0</v>
      </c>
      <c r="GS172" s="97">
        <f>Seniori!GS71</f>
        <v>0</v>
      </c>
      <c r="GT172" s="97">
        <f>Seniori!GT71</f>
        <v>0</v>
      </c>
      <c r="GU172" s="97">
        <f>Seniori!GU71</f>
        <v>0</v>
      </c>
      <c r="GV172" s="97">
        <f>Seniori!GV71</f>
        <v>0</v>
      </c>
      <c r="GW172" s="97">
        <f>Seniori!GW71</f>
        <v>0</v>
      </c>
      <c r="GX172" s="97">
        <f>Seniori!GX71</f>
        <v>0</v>
      </c>
      <c r="GY172" s="97">
        <f>Seniori!GY71</f>
        <v>0</v>
      </c>
      <c r="GZ172" s="97">
        <f>Seniori!GZ71</f>
        <v>0</v>
      </c>
      <c r="HA172" s="97">
        <f>Seniori!HA71</f>
        <v>0</v>
      </c>
      <c r="HB172" s="97">
        <f>Seniori!HB71</f>
        <v>0</v>
      </c>
      <c r="HC172" s="97">
        <f>Seniori!HC71</f>
        <v>0</v>
      </c>
      <c r="HD172" s="97">
        <f>Seniori!HD71</f>
        <v>0</v>
      </c>
      <c r="HE172" s="97">
        <f>Seniori!HE71</f>
        <v>0</v>
      </c>
      <c r="HF172" s="97">
        <f>Seniori!HF71</f>
        <v>0</v>
      </c>
      <c r="HG172" s="97">
        <f>Seniori!HG71</f>
        <v>0</v>
      </c>
      <c r="HH172" s="97">
        <f>Seniori!HH71</f>
        <v>0</v>
      </c>
      <c r="HI172" s="97">
        <f>Seniori!HI71</f>
        <v>0</v>
      </c>
      <c r="HJ172" s="97">
        <f>Seniori!HJ71</f>
        <v>0</v>
      </c>
      <c r="HK172" s="97">
        <f>Seniori!HK71</f>
        <v>0</v>
      </c>
      <c r="HL172" s="97">
        <f>Seniori!HL71</f>
        <v>0</v>
      </c>
      <c r="HM172" s="97">
        <f>Seniori!HM71</f>
        <v>0</v>
      </c>
      <c r="HN172" s="97">
        <f>Seniori!HN71</f>
        <v>0</v>
      </c>
      <c r="HO172" s="97">
        <f>Seniori!HO71</f>
        <v>0</v>
      </c>
      <c r="HP172" s="97">
        <f>Seniori!HP71</f>
        <v>0</v>
      </c>
      <c r="HQ172" s="97">
        <f>Seniori!HQ71</f>
        <v>0</v>
      </c>
      <c r="HR172" s="97">
        <f>Seniori!HR71</f>
        <v>0</v>
      </c>
      <c r="HS172" s="97">
        <f>Seniori!HS71</f>
        <v>0</v>
      </c>
      <c r="HT172" s="97">
        <f>Seniori!HT71</f>
        <v>0</v>
      </c>
      <c r="HU172" s="97">
        <f>Seniori!HU71</f>
        <v>0</v>
      </c>
      <c r="HV172" s="97">
        <f>Seniori!HV71</f>
        <v>0</v>
      </c>
      <c r="HW172" s="97">
        <f>Seniori!HW71</f>
        <v>0</v>
      </c>
      <c r="HX172" s="97">
        <f>Seniori!HX71</f>
        <v>0</v>
      </c>
      <c r="HY172" s="97">
        <f>Seniori!HY71</f>
        <v>0</v>
      </c>
      <c r="HZ172" s="97">
        <f>Seniori!HZ71</f>
        <v>0</v>
      </c>
      <c r="IA172" s="97">
        <f>Seniori!IA71</f>
        <v>0</v>
      </c>
      <c r="IB172" s="97">
        <f>Seniori!IB71</f>
        <v>0</v>
      </c>
      <c r="IC172" s="97">
        <f>Seniori!IC71</f>
        <v>0</v>
      </c>
      <c r="ID172" s="97">
        <f>Seniori!ID71</f>
        <v>0</v>
      </c>
      <c r="IE172" s="97">
        <f>Seniori!IE71</f>
        <v>0</v>
      </c>
      <c r="IF172" s="97">
        <f>Seniori!IF71</f>
        <v>0</v>
      </c>
      <c r="IG172" s="97">
        <f>Seniori!IG71</f>
        <v>0</v>
      </c>
      <c r="IH172" s="97">
        <f>Seniori!IH71</f>
        <v>0</v>
      </c>
      <c r="II172" s="97">
        <f>Seniori!II71</f>
        <v>0</v>
      </c>
      <c r="IJ172" s="97">
        <f>Seniori!IJ71</f>
        <v>0</v>
      </c>
      <c r="IK172" s="97">
        <f>Seniori!IK71</f>
        <v>0</v>
      </c>
      <c r="IL172" s="97">
        <f>Seniori!IL71</f>
        <v>0</v>
      </c>
      <c r="IM172" s="97">
        <f>Seniori!IM71</f>
        <v>0</v>
      </c>
      <c r="IN172" s="97">
        <f>Seniori!IN71</f>
        <v>0</v>
      </c>
      <c r="IO172" s="97">
        <f>Seniori!IO71</f>
        <v>0</v>
      </c>
      <c r="IP172" s="97">
        <f>Seniori!IP71</f>
        <v>0</v>
      </c>
      <c r="IQ172" s="97">
        <f>Seniori!IQ71</f>
        <v>0</v>
      </c>
      <c r="IR172" s="97">
        <f>Seniori!IR71</f>
        <v>0</v>
      </c>
      <c r="IS172" s="97">
        <f>Seniori!IS71</f>
        <v>0</v>
      </c>
      <c r="IT172" s="97">
        <f>Seniori!IT71</f>
        <v>0</v>
      </c>
      <c r="IU172" s="97">
        <f>Seniori!IU71</f>
        <v>0</v>
      </c>
      <c r="IV172" s="97">
        <f>Seniori!IV71</f>
        <v>0</v>
      </c>
      <c r="IW172" s="97">
        <f>Seniori!IW71</f>
        <v>0</v>
      </c>
      <c r="IX172" s="97">
        <f>Seniori!IX71</f>
        <v>0</v>
      </c>
      <c r="IY172" s="97">
        <f>Seniori!IY71</f>
        <v>0</v>
      </c>
      <c r="IZ172" s="97">
        <f>Seniori!IZ71</f>
        <v>0</v>
      </c>
      <c r="JA172" s="97">
        <f>Seniori!JA71</f>
        <v>0</v>
      </c>
      <c r="JB172" s="97">
        <f>Seniori!JB71</f>
        <v>0</v>
      </c>
      <c r="JC172" s="97">
        <f>Seniori!JC71</f>
        <v>0</v>
      </c>
      <c r="JD172" s="97">
        <f>Seniori!JD71</f>
        <v>0</v>
      </c>
      <c r="JE172" s="97">
        <f>Seniori!JE71</f>
        <v>0</v>
      </c>
      <c r="JF172" s="97">
        <f>Seniori!JF71</f>
        <v>0</v>
      </c>
      <c r="JG172" s="97">
        <f>Seniori!JG71</f>
        <v>0</v>
      </c>
      <c r="JH172" s="97">
        <f>Seniori!JH71</f>
        <v>0</v>
      </c>
      <c r="JI172" s="97">
        <f>Seniori!JI71</f>
        <v>0</v>
      </c>
      <c r="JJ172" s="97">
        <f>Seniori!JJ71</f>
        <v>0</v>
      </c>
      <c r="JK172" s="97">
        <f>Seniori!JK71</f>
        <v>0</v>
      </c>
      <c r="JL172" s="97">
        <f>Seniori!JL71</f>
        <v>0</v>
      </c>
      <c r="JM172" s="97">
        <f>Seniori!JM71</f>
        <v>0</v>
      </c>
      <c r="JN172" s="97">
        <f>Seniori!JN71</f>
        <v>0</v>
      </c>
      <c r="JO172" s="97">
        <f>Seniori!JO71</f>
        <v>0</v>
      </c>
      <c r="JP172" s="97">
        <f>Seniori!JP71</f>
        <v>0</v>
      </c>
      <c r="JQ172" s="97">
        <f>Seniori!JQ71</f>
        <v>0</v>
      </c>
      <c r="JR172" s="97">
        <f>Seniori!JR71</f>
        <v>0</v>
      </c>
      <c r="JS172" s="97">
        <f>Seniori!JS71</f>
        <v>0</v>
      </c>
      <c r="JT172" s="97">
        <f>Seniori!JT71</f>
        <v>0</v>
      </c>
      <c r="JU172" s="97">
        <f>Seniori!JU71</f>
        <v>0</v>
      </c>
      <c r="JV172" s="97">
        <f>Seniori!JV71</f>
        <v>0</v>
      </c>
      <c r="JW172" s="97">
        <f>Seniori!JW71</f>
        <v>0</v>
      </c>
      <c r="JX172" s="97">
        <f>Seniori!JX71</f>
        <v>0</v>
      </c>
      <c r="JY172" s="97">
        <f>Seniori!JY71</f>
        <v>0</v>
      </c>
      <c r="JZ172" s="97">
        <f>Seniori!JZ71</f>
        <v>0</v>
      </c>
      <c r="KA172" s="97">
        <f>Seniori!KA71</f>
        <v>0</v>
      </c>
      <c r="KB172" s="97">
        <f>Seniori!KB71</f>
        <v>0</v>
      </c>
      <c r="KC172" s="97">
        <f>Seniori!KC71</f>
        <v>0</v>
      </c>
      <c r="KD172" s="97">
        <f>Seniori!KD71</f>
        <v>0</v>
      </c>
      <c r="KE172" s="97">
        <f>Seniori!KE71</f>
        <v>0</v>
      </c>
      <c r="KF172" s="97">
        <f>Seniori!KF71</f>
        <v>0</v>
      </c>
      <c r="KG172" s="97">
        <f>Seniori!KG71</f>
        <v>0</v>
      </c>
      <c r="KH172" s="97">
        <f>Seniori!KH71</f>
        <v>0</v>
      </c>
      <c r="KI172" s="97">
        <f>Seniori!KI71</f>
        <v>0</v>
      </c>
      <c r="KJ172" s="97">
        <f>Seniori!KJ71</f>
        <v>0</v>
      </c>
      <c r="KK172" s="97">
        <f>Seniori!KK71</f>
        <v>0</v>
      </c>
      <c r="KL172" s="97">
        <f>Seniori!KL71</f>
        <v>0</v>
      </c>
      <c r="KM172" s="97">
        <f>Seniori!KM71</f>
        <v>0</v>
      </c>
      <c r="KN172" s="97">
        <f>Seniori!KN71</f>
        <v>0</v>
      </c>
      <c r="KO172" s="97">
        <f>Seniori!KO71</f>
        <v>0</v>
      </c>
      <c r="KP172" s="97">
        <f>Seniori!KP71</f>
        <v>0</v>
      </c>
      <c r="KQ172" s="97">
        <f>Seniori!KQ71</f>
        <v>0</v>
      </c>
      <c r="KR172" s="97">
        <f>Seniori!KR71</f>
        <v>0</v>
      </c>
      <c r="KS172" s="97">
        <f>Seniori!KS71</f>
        <v>0</v>
      </c>
      <c r="KT172" s="97">
        <f>Seniori!KT71</f>
        <v>0</v>
      </c>
      <c r="KU172" s="97">
        <f>Seniori!KU71</f>
        <v>0</v>
      </c>
      <c r="KV172" s="97">
        <f>Seniori!KV71</f>
        <v>0</v>
      </c>
      <c r="KW172" s="97">
        <f>Seniori!KW71</f>
        <v>0</v>
      </c>
      <c r="KX172" s="97">
        <f>Seniori!KX71</f>
        <v>0</v>
      </c>
      <c r="KY172" s="97">
        <f>Seniori!KY71</f>
        <v>0</v>
      </c>
      <c r="KZ172" s="97">
        <f>Seniori!KZ71</f>
        <v>0</v>
      </c>
      <c r="LA172" s="97">
        <f>Seniori!LA71</f>
        <v>0</v>
      </c>
      <c r="LB172" s="97">
        <f>Seniori!LB71</f>
        <v>0</v>
      </c>
      <c r="LC172" s="97">
        <f>Seniori!LC71</f>
        <v>0</v>
      </c>
      <c r="LD172" s="97">
        <f>Seniori!LD71</f>
        <v>0</v>
      </c>
      <c r="LE172" s="97">
        <f>Seniori!LE71</f>
        <v>0</v>
      </c>
      <c r="LF172" s="97">
        <f>Seniori!LF71</f>
        <v>0</v>
      </c>
      <c r="LG172" s="97">
        <f>Seniori!LG71</f>
        <v>0</v>
      </c>
      <c r="LH172" s="97">
        <f>Seniori!LH71</f>
        <v>0</v>
      </c>
      <c r="LI172" s="97">
        <f>Seniori!LI71</f>
        <v>0</v>
      </c>
      <c r="LJ172" s="97">
        <f>Seniori!LJ71</f>
        <v>0</v>
      </c>
      <c r="LK172" s="97">
        <f>Seniori!LK71</f>
        <v>0</v>
      </c>
      <c r="LL172" s="97">
        <f>Seniori!LL71</f>
        <v>0</v>
      </c>
      <c r="LM172" s="97">
        <f>Seniori!LM71</f>
        <v>0</v>
      </c>
      <c r="LN172" s="97">
        <f>Seniori!LN71</f>
        <v>0</v>
      </c>
      <c r="LO172" s="97">
        <f>Seniori!LO71</f>
        <v>0</v>
      </c>
      <c r="LP172" s="97">
        <f>Seniori!LP71</f>
        <v>0</v>
      </c>
      <c r="LQ172" s="97">
        <f>Seniori!LQ71</f>
        <v>0</v>
      </c>
      <c r="LR172" s="97">
        <f>Seniori!LR71</f>
        <v>0</v>
      </c>
      <c r="LS172" s="97">
        <f>Seniori!LS71</f>
        <v>0</v>
      </c>
      <c r="LT172" s="97">
        <f>Seniori!LT71</f>
        <v>0</v>
      </c>
      <c r="LU172" s="97">
        <f>Seniori!LU71</f>
        <v>0</v>
      </c>
      <c r="LV172" s="97">
        <f>Seniori!LV71</f>
        <v>0</v>
      </c>
      <c r="LW172" s="97">
        <f>Seniori!LW71</f>
        <v>0</v>
      </c>
      <c r="LX172" s="97">
        <f>Seniori!LX71</f>
        <v>0</v>
      </c>
      <c r="LY172" s="97">
        <f>Seniori!LY71</f>
        <v>0</v>
      </c>
      <c r="LZ172" s="97">
        <f>Seniori!LZ71</f>
        <v>0</v>
      </c>
      <c r="MA172" s="97">
        <f>Seniori!MA71</f>
        <v>0</v>
      </c>
      <c r="MB172" s="97">
        <f>Seniori!MB71</f>
        <v>0</v>
      </c>
      <c r="MC172" s="97">
        <f>Seniori!MC71</f>
        <v>0</v>
      </c>
      <c r="MD172" s="97">
        <f>Seniori!MD71</f>
        <v>0</v>
      </c>
      <c r="ME172" s="97">
        <f>Seniori!ME71</f>
        <v>0</v>
      </c>
      <c r="MF172" s="97">
        <f>Seniori!MF71</f>
        <v>0</v>
      </c>
      <c r="MG172" s="97">
        <f>Seniori!MG71</f>
        <v>0</v>
      </c>
      <c r="MH172" s="97">
        <f>Seniori!MH71</f>
        <v>0</v>
      </c>
      <c r="MI172" s="97">
        <f>Seniori!MI71</f>
        <v>0</v>
      </c>
      <c r="MJ172" s="97">
        <f>Seniori!MJ71</f>
        <v>0</v>
      </c>
      <c r="MK172" s="97">
        <f>Seniori!MK71</f>
        <v>1</v>
      </c>
      <c r="ML172" s="97">
        <f>Seniori!ML71</f>
        <v>0</v>
      </c>
      <c r="MM172" s="97">
        <f>Seniori!MM71</f>
        <v>0</v>
      </c>
      <c r="MN172" s="97">
        <f>Seniori!MN71</f>
        <v>0</v>
      </c>
      <c r="MO172" s="97">
        <f>Seniori!MO71</f>
        <v>0</v>
      </c>
      <c r="MP172" s="97">
        <f>Seniori!MP71</f>
        <v>0</v>
      </c>
      <c r="MQ172" s="97">
        <f>Seniori!MQ71</f>
        <v>0</v>
      </c>
      <c r="MR172" s="97">
        <f>Seniori!MR71</f>
        <v>0</v>
      </c>
      <c r="MS172" s="97">
        <f>Seniori!MS71</f>
        <v>0</v>
      </c>
      <c r="MT172" s="97">
        <f>Seniori!MT71</f>
        <v>0</v>
      </c>
      <c r="MU172" s="97">
        <f>Seniori!MU71</f>
        <v>0</v>
      </c>
      <c r="MV172" s="97">
        <f>Seniori!MV71</f>
        <v>0</v>
      </c>
      <c r="MW172" s="97">
        <f>Seniori!MW71</f>
        <v>0</v>
      </c>
      <c r="MX172" s="97">
        <f>Seniori!MX71</f>
        <v>0</v>
      </c>
      <c r="MY172" s="97">
        <f>Seniori!MY71</f>
        <v>0</v>
      </c>
      <c r="MZ172" s="97">
        <f>Seniori!MZ71</f>
        <v>0</v>
      </c>
      <c r="NA172" s="97">
        <f>Seniori!NA71</f>
        <v>0</v>
      </c>
      <c r="NB172" s="97">
        <f>Seniori!NB71</f>
        <v>0</v>
      </c>
      <c r="NC172" s="97">
        <f>Seniori!NC71</f>
        <v>0</v>
      </c>
      <c r="ND172" s="97">
        <f>Seniori!ND71</f>
        <v>0</v>
      </c>
      <c r="NE172" s="97">
        <f>Seniori!NE71</f>
        <v>0</v>
      </c>
      <c r="NF172" s="97">
        <f>Seniori!NF71</f>
        <v>0</v>
      </c>
      <c r="NG172" s="97">
        <f>Seniori!NG71</f>
        <v>0</v>
      </c>
      <c r="NH172" s="97">
        <f>Seniori!NH71</f>
        <v>0</v>
      </c>
      <c r="NI172" s="97">
        <f>Seniori!NI71</f>
        <v>0</v>
      </c>
      <c r="NJ172" s="97">
        <f>Seniori!NJ71</f>
        <v>0</v>
      </c>
      <c r="NK172" s="97">
        <f>Seniori!NK71</f>
        <v>0</v>
      </c>
      <c r="NL172" s="97">
        <f>Seniori!NL71</f>
        <v>0</v>
      </c>
      <c r="NM172" s="97">
        <f>Seniori!NM71</f>
        <v>0</v>
      </c>
      <c r="NN172" s="97">
        <f>Seniori!NN71</f>
        <v>0</v>
      </c>
      <c r="NO172" s="97">
        <f>Seniori!NO71</f>
        <v>0</v>
      </c>
      <c r="NP172" s="97">
        <f>Seniori!NP71</f>
        <v>0</v>
      </c>
      <c r="NQ172" s="97">
        <f>Seniori!NQ71</f>
        <v>0</v>
      </c>
      <c r="NR172" s="97">
        <f>Seniori!NR71</f>
        <v>0</v>
      </c>
      <c r="NS172" s="97">
        <f>Seniori!NS71</f>
        <v>0</v>
      </c>
      <c r="NT172" s="97">
        <f>Seniori!NT71</f>
        <v>0</v>
      </c>
      <c r="NU172" s="97">
        <f>Seniori!NU71</f>
        <v>0</v>
      </c>
      <c r="NV172" s="97">
        <f>Seniori!NV71</f>
        <v>0</v>
      </c>
      <c r="NW172" s="97">
        <f>Seniori!NW71</f>
        <v>0</v>
      </c>
      <c r="NX172" s="97">
        <f>Seniori!NX71</f>
        <v>0</v>
      </c>
      <c r="NY172" s="97">
        <f>Seniori!NY71</f>
        <v>0</v>
      </c>
      <c r="NZ172" s="97">
        <f>Seniori!NZ71</f>
        <v>0</v>
      </c>
      <c r="OA172" s="97">
        <f>Seniori!OA71</f>
        <v>0</v>
      </c>
      <c r="OB172" s="97">
        <f>Seniori!OB71</f>
        <v>0</v>
      </c>
      <c r="OC172" s="97">
        <f>Seniori!OC71</f>
        <v>0</v>
      </c>
      <c r="OD172" s="97">
        <f>Seniori!OD71</f>
        <v>0</v>
      </c>
      <c r="OE172" s="97">
        <f>Seniori!OE71</f>
        <v>0</v>
      </c>
      <c r="OF172" s="97">
        <f>Seniori!OF71</f>
        <v>0</v>
      </c>
      <c r="OG172" s="97">
        <f>Seniori!OG71</f>
        <v>0</v>
      </c>
      <c r="OH172" s="97">
        <f>Seniori!OH71</f>
        <v>0</v>
      </c>
      <c r="OI172" s="97">
        <f>Seniori!OI71</f>
        <v>0</v>
      </c>
      <c r="OJ172" s="97">
        <f>Seniori!OJ71</f>
        <v>0</v>
      </c>
      <c r="OK172" s="97">
        <f>Seniori!OK71</f>
        <v>0</v>
      </c>
      <c r="OL172" s="97">
        <f>Seniori!OL71</f>
        <v>0</v>
      </c>
      <c r="OM172" s="97">
        <f>Seniori!OM71</f>
        <v>0</v>
      </c>
      <c r="ON172" s="97">
        <f>Seniori!ON71</f>
        <v>0</v>
      </c>
      <c r="OO172" s="97">
        <f>Seniori!OO71</f>
        <v>0</v>
      </c>
      <c r="OP172" s="97">
        <f>Seniori!OP71</f>
        <v>0</v>
      </c>
      <c r="OQ172" s="97">
        <f>Seniori!OQ71</f>
        <v>0</v>
      </c>
      <c r="OR172" s="97">
        <f>Seniori!OR71</f>
        <v>0</v>
      </c>
      <c r="OS172" s="97">
        <f>Seniori!OS71</f>
        <v>0</v>
      </c>
      <c r="OT172" s="97">
        <f>Seniori!OT71</f>
        <v>0</v>
      </c>
      <c r="OU172" s="97">
        <f>Seniori!OU71</f>
        <v>0</v>
      </c>
      <c r="OV172" s="97">
        <f>Seniori!OV71</f>
        <v>0</v>
      </c>
      <c r="OW172" s="97">
        <f>Seniori!OW71</f>
        <v>0</v>
      </c>
      <c r="OX172" s="97">
        <f>Seniori!OX71</f>
        <v>0</v>
      </c>
      <c r="OY172" s="97">
        <f>Seniori!OY71</f>
        <v>0</v>
      </c>
      <c r="OZ172" s="97">
        <f>Seniori!OZ71</f>
        <v>0</v>
      </c>
      <c r="PA172" s="97">
        <f>Seniori!PA71</f>
        <v>0</v>
      </c>
      <c r="PB172" s="97">
        <f>Seniori!PB71</f>
        <v>0</v>
      </c>
      <c r="PC172" s="97">
        <f>Seniori!PC71</f>
        <v>0</v>
      </c>
      <c r="PD172" s="97">
        <f>Seniori!PD71</f>
        <v>0</v>
      </c>
      <c r="PE172" s="97">
        <f>Seniori!PE71</f>
        <v>0</v>
      </c>
      <c r="PF172" s="97">
        <f>Seniori!PF71</f>
        <v>0</v>
      </c>
      <c r="PG172" s="97">
        <f>Seniori!PG71</f>
        <v>0</v>
      </c>
      <c r="PH172" s="97">
        <f>Seniori!PH71</f>
        <v>0</v>
      </c>
      <c r="PI172" s="97">
        <f>Seniori!PI71</f>
        <v>0</v>
      </c>
      <c r="PJ172" s="97">
        <f>Seniori!PJ71</f>
        <v>0</v>
      </c>
      <c r="PK172" s="97">
        <f>Seniori!PK71</f>
        <v>0</v>
      </c>
      <c r="PL172" s="97">
        <f>Seniori!PL71</f>
        <v>0</v>
      </c>
      <c r="PM172" s="97">
        <f>Seniori!PM71</f>
        <v>0</v>
      </c>
      <c r="PN172" s="97">
        <f>Seniori!PN71</f>
        <v>0</v>
      </c>
      <c r="PO172" s="97">
        <f>Seniori!PO71</f>
        <v>0</v>
      </c>
      <c r="PP172" s="97">
        <f>Seniori!PP71</f>
        <v>0</v>
      </c>
      <c r="PQ172" s="97">
        <f>Seniori!PQ71</f>
        <v>0</v>
      </c>
      <c r="PR172" s="97">
        <f>Seniori!PR71</f>
        <v>0</v>
      </c>
      <c r="PS172" s="97">
        <f>Seniori!PS71</f>
        <v>0</v>
      </c>
      <c r="PT172" s="97">
        <f>Seniori!PT71</f>
        <v>0</v>
      </c>
      <c r="PU172" s="97">
        <f>Seniori!PU71</f>
        <v>0</v>
      </c>
      <c r="PV172" s="97">
        <f>Seniori!PV71</f>
        <v>0</v>
      </c>
      <c r="PW172" s="97">
        <f>Seniori!PW71</f>
        <v>0</v>
      </c>
      <c r="PX172" s="97">
        <f>Seniori!PX71</f>
        <v>0</v>
      </c>
      <c r="PY172" s="97">
        <f>Seniori!PY71</f>
        <v>0</v>
      </c>
      <c r="PZ172" s="97">
        <f>Seniori!PZ71</f>
        <v>0</v>
      </c>
      <c r="QA172" s="97">
        <f>Seniori!QA71</f>
        <v>0</v>
      </c>
      <c r="QB172" s="97">
        <f>Seniori!QB71</f>
        <v>0</v>
      </c>
      <c r="QC172" s="97">
        <f>Seniori!QC71</f>
        <v>0</v>
      </c>
      <c r="QD172" s="97">
        <f>Seniori!QD71</f>
        <v>0</v>
      </c>
      <c r="QE172" s="97">
        <f>Seniori!QE71</f>
        <v>0</v>
      </c>
      <c r="QF172" s="97">
        <f>Seniori!QF71</f>
        <v>0</v>
      </c>
      <c r="QG172" s="97">
        <f>Seniori!QG71</f>
        <v>0</v>
      </c>
      <c r="QH172" s="97">
        <f>Seniori!QH71</f>
        <v>0</v>
      </c>
      <c r="QI172" s="97">
        <f>Seniori!QI71</f>
        <v>0</v>
      </c>
      <c r="QJ172" s="97">
        <f>Seniori!QJ71</f>
        <v>0</v>
      </c>
      <c r="QK172" s="97">
        <f>Seniori!QK71</f>
        <v>0</v>
      </c>
      <c r="QL172" s="97">
        <f>Seniori!QL71</f>
        <v>0</v>
      </c>
      <c r="QM172" s="97">
        <f>Seniori!QM71</f>
        <v>0</v>
      </c>
      <c r="QN172" s="97">
        <f>Seniori!QN71</f>
        <v>0</v>
      </c>
      <c r="QO172" s="97">
        <f>Seniori!QO71</f>
        <v>0</v>
      </c>
      <c r="QP172" s="97">
        <f>Seniori!QP71</f>
        <v>0</v>
      </c>
      <c r="QQ172" s="97">
        <f>Seniori!QQ71</f>
        <v>0</v>
      </c>
      <c r="QR172" s="97">
        <f>Seniori!QR71</f>
        <v>0</v>
      </c>
      <c r="QS172" s="97">
        <f>Seniori!QS71</f>
        <v>0</v>
      </c>
      <c r="QT172" s="97">
        <f>Seniori!QT71</f>
        <v>0</v>
      </c>
      <c r="QU172" s="97">
        <f>Seniori!QU71</f>
        <v>0</v>
      </c>
      <c r="QV172" s="97">
        <f>Seniori!QV71</f>
        <v>0</v>
      </c>
      <c r="QW172" s="97">
        <f>Seniori!QW71</f>
        <v>0</v>
      </c>
      <c r="QX172" s="97">
        <f>Seniori!QX71</f>
        <v>0</v>
      </c>
      <c r="QY172" s="97">
        <f>Seniori!QY71</f>
        <v>0</v>
      </c>
      <c r="QZ172" s="97">
        <f>Seniori!QZ71</f>
        <v>0</v>
      </c>
      <c r="RA172" s="97">
        <f>Seniori!RA71</f>
        <v>0</v>
      </c>
      <c r="RB172" s="97">
        <f>Seniori!RB71</f>
        <v>0</v>
      </c>
      <c r="RC172" s="97">
        <f>Seniori!RC71</f>
        <v>0</v>
      </c>
      <c r="RD172" s="97">
        <f>Seniori!RD71</f>
        <v>0</v>
      </c>
      <c r="RE172" s="97">
        <f>Seniori!RE71</f>
        <v>0</v>
      </c>
      <c r="RF172" s="97">
        <f>Seniori!RF71</f>
        <v>0</v>
      </c>
      <c r="RG172" s="97">
        <f>Seniori!RG71</f>
        <v>0</v>
      </c>
      <c r="RH172" s="97">
        <f>Seniori!RH71</f>
        <v>0</v>
      </c>
      <c r="RI172" s="97">
        <f>Seniori!RI71</f>
        <v>0</v>
      </c>
      <c r="RJ172" s="97">
        <f>Seniori!RJ71</f>
        <v>0</v>
      </c>
      <c r="RK172" s="97">
        <f>Seniori!RK71</f>
        <v>0</v>
      </c>
      <c r="RL172" s="97">
        <f>Seniori!RL71</f>
        <v>0</v>
      </c>
      <c r="RM172" s="97">
        <f>Seniori!RM71</f>
        <v>0</v>
      </c>
      <c r="RN172" s="97">
        <f>Seniori!RN71</f>
        <v>0</v>
      </c>
      <c r="RO172" s="97">
        <f>Seniori!RO71</f>
        <v>0</v>
      </c>
      <c r="RP172" s="97">
        <f>Seniori!RP71</f>
        <v>0</v>
      </c>
      <c r="RQ172" s="97">
        <f>Seniori!RQ71</f>
        <v>0</v>
      </c>
      <c r="RR172" s="97">
        <f>Seniori!RR71</f>
        <v>0</v>
      </c>
      <c r="RS172" s="97">
        <f>Seniori!RS71</f>
        <v>0</v>
      </c>
      <c r="RT172" s="97">
        <f>Seniori!RT71</f>
        <v>0</v>
      </c>
      <c r="RU172" s="97">
        <f>Seniori!RU71</f>
        <v>0</v>
      </c>
      <c r="RV172" s="97">
        <f>Seniori!RV71</f>
        <v>0</v>
      </c>
      <c r="RW172" s="97">
        <f>Seniori!RW71</f>
        <v>0</v>
      </c>
      <c r="RX172" s="97">
        <f>Seniori!RX71</f>
        <v>0</v>
      </c>
      <c r="RY172" s="97">
        <f>Seniori!RY71</f>
        <v>0</v>
      </c>
      <c r="RZ172" s="97">
        <f>Seniori!RZ71</f>
        <v>0</v>
      </c>
      <c r="SA172" s="97">
        <f>Seniori!SA71</f>
        <v>0</v>
      </c>
      <c r="SB172" s="97">
        <f>Seniori!SB71</f>
        <v>0</v>
      </c>
      <c r="SC172" s="97">
        <f>Seniori!SC71</f>
        <v>0</v>
      </c>
      <c r="SD172" s="97">
        <f>Seniori!SD71</f>
        <v>0</v>
      </c>
      <c r="SE172" s="97">
        <f>Seniori!SE71</f>
        <v>0</v>
      </c>
      <c r="SF172" s="97">
        <f>Seniori!SF71</f>
        <v>0</v>
      </c>
      <c r="SG172" s="97">
        <f>Seniori!SG71</f>
        <v>0</v>
      </c>
      <c r="SH172" s="97">
        <f>Seniori!SH71</f>
        <v>0</v>
      </c>
      <c r="SI172" s="97">
        <f>Seniori!SI71</f>
        <v>0</v>
      </c>
      <c r="SJ172" s="97">
        <f>Seniori!SJ71</f>
        <v>0</v>
      </c>
      <c r="SK172" s="97">
        <f>Seniori!SK71</f>
        <v>0</v>
      </c>
      <c r="SL172" s="97">
        <f>Seniori!SL71</f>
        <v>0</v>
      </c>
      <c r="SM172" s="97">
        <f>Seniori!SM71</f>
        <v>0</v>
      </c>
      <c r="SN172" s="97">
        <f>Seniori!SN71</f>
        <v>0</v>
      </c>
      <c r="SO172" s="97">
        <f>Seniori!SO71</f>
        <v>0</v>
      </c>
      <c r="SP172" s="97">
        <f>Seniori!SP71</f>
        <v>0</v>
      </c>
      <c r="SQ172" s="97">
        <f>Seniori!SQ71</f>
        <v>0</v>
      </c>
      <c r="SR172" s="97">
        <f>Seniori!SR71</f>
        <v>0</v>
      </c>
      <c r="SS172" s="97">
        <f>Seniori!SS71</f>
        <v>0</v>
      </c>
      <c r="ST172" s="97">
        <f>Seniori!ST71</f>
        <v>0</v>
      </c>
      <c r="SU172" s="97">
        <f>Seniori!SU71</f>
        <v>0</v>
      </c>
      <c r="SV172" s="97">
        <f>Seniori!SV71</f>
        <v>0</v>
      </c>
      <c r="SW172" s="97">
        <f>Seniori!SW71</f>
        <v>0</v>
      </c>
      <c r="SX172" s="97">
        <f>Seniori!SX71</f>
        <v>0</v>
      </c>
      <c r="SY172" s="97">
        <f>Seniori!SY71</f>
        <v>0</v>
      </c>
      <c r="SZ172" s="97">
        <f>Seniori!SZ71</f>
        <v>0</v>
      </c>
      <c r="TA172" s="97">
        <f>Seniori!TA71</f>
        <v>0</v>
      </c>
      <c r="TB172" s="97">
        <f>Seniori!TB71</f>
        <v>0</v>
      </c>
    </row>
    <row r="173" spans="1:522" s="1" customFormat="1" ht="18" customHeight="1" x14ac:dyDescent="0.2">
      <c r="A173" s="12"/>
      <c r="B173" s="11" t="s">
        <v>180</v>
      </c>
      <c r="C173" s="1">
        <v>12144</v>
      </c>
      <c r="E173" s="4" t="s">
        <v>67</v>
      </c>
      <c r="F173" s="1">
        <v>6761</v>
      </c>
      <c r="G173" s="9" t="s">
        <v>97</v>
      </c>
      <c r="H173" s="4" t="s">
        <v>18</v>
      </c>
      <c r="I173" s="1">
        <f>SUM(K173:TB173)</f>
        <v>1</v>
      </c>
      <c r="J173" s="12">
        <f>Tabuľka4[[#This Row],[Stĺpec9]]</f>
        <v>1</v>
      </c>
      <c r="K173" s="97">
        <f>'Mladí jazdci'!K14</f>
        <v>0</v>
      </c>
      <c r="L173" s="97">
        <f>'Mladí jazdci'!L14</f>
        <v>0</v>
      </c>
      <c r="M173" s="97">
        <f>'Mladí jazdci'!M14</f>
        <v>0</v>
      </c>
      <c r="N173" s="97">
        <f>'Mladí jazdci'!N14</f>
        <v>0</v>
      </c>
      <c r="O173" s="97">
        <f>'Mladí jazdci'!O14</f>
        <v>0</v>
      </c>
      <c r="P173" s="97">
        <f>'Mladí jazdci'!P14</f>
        <v>0</v>
      </c>
      <c r="Q173" s="97">
        <f>'Mladí jazdci'!Q14</f>
        <v>0</v>
      </c>
      <c r="R173" s="97">
        <f>'Mladí jazdci'!R14</f>
        <v>0</v>
      </c>
      <c r="S173" s="97">
        <f>'Mladí jazdci'!S14</f>
        <v>0</v>
      </c>
      <c r="T173" s="97">
        <f>'Mladí jazdci'!T14</f>
        <v>0</v>
      </c>
      <c r="U173" s="97">
        <f>'Mladí jazdci'!U14</f>
        <v>0</v>
      </c>
      <c r="V173" s="97">
        <f>'Mladí jazdci'!V14</f>
        <v>0</v>
      </c>
      <c r="W173" s="97">
        <f>'Mladí jazdci'!W14</f>
        <v>0</v>
      </c>
      <c r="X173" s="97">
        <f>'Mladí jazdci'!X14</f>
        <v>0</v>
      </c>
      <c r="Y173" s="97">
        <f>'Mladí jazdci'!Y14</f>
        <v>0</v>
      </c>
      <c r="Z173" s="97">
        <f>'Mladí jazdci'!Z14</f>
        <v>0</v>
      </c>
      <c r="AA173" s="97">
        <f>'Mladí jazdci'!AA14</f>
        <v>0</v>
      </c>
      <c r="AB173" s="97">
        <f>'Mladí jazdci'!AB14</f>
        <v>0</v>
      </c>
      <c r="AC173" s="97">
        <f>'Mladí jazdci'!AC14</f>
        <v>0</v>
      </c>
      <c r="AD173" s="97">
        <f>'Mladí jazdci'!AD14</f>
        <v>0</v>
      </c>
      <c r="AE173" s="97">
        <f>'Mladí jazdci'!AE14</f>
        <v>0</v>
      </c>
      <c r="AF173" s="97">
        <f>'Mladí jazdci'!AF14</f>
        <v>0</v>
      </c>
      <c r="AG173" s="97">
        <f>'Mladí jazdci'!AG14</f>
        <v>0</v>
      </c>
      <c r="AH173" s="97">
        <f>'Mladí jazdci'!AH14</f>
        <v>0</v>
      </c>
      <c r="AI173" s="97">
        <f>'Mladí jazdci'!AI14</f>
        <v>0</v>
      </c>
      <c r="AJ173" s="97">
        <f>'Mladí jazdci'!AJ14</f>
        <v>0</v>
      </c>
      <c r="AK173" s="97">
        <f>'Mladí jazdci'!AK14</f>
        <v>0</v>
      </c>
      <c r="AL173" s="97">
        <f>'Mladí jazdci'!AL14</f>
        <v>0</v>
      </c>
      <c r="AM173" s="97">
        <f>'Mladí jazdci'!AM14</f>
        <v>0</v>
      </c>
      <c r="AN173" s="97">
        <f>'Mladí jazdci'!AN14</f>
        <v>0</v>
      </c>
      <c r="AO173" s="97">
        <f>'Mladí jazdci'!AO14</f>
        <v>0</v>
      </c>
      <c r="AP173" s="97">
        <f>'Mladí jazdci'!AP14</f>
        <v>0</v>
      </c>
      <c r="AQ173" s="97">
        <f>'Mladí jazdci'!AQ14</f>
        <v>0</v>
      </c>
      <c r="AR173" s="97">
        <f>'Mladí jazdci'!AR14</f>
        <v>0</v>
      </c>
      <c r="AS173" s="97">
        <f>'Mladí jazdci'!AS14</f>
        <v>0</v>
      </c>
      <c r="AT173" s="97">
        <f>'Mladí jazdci'!AT14</f>
        <v>0</v>
      </c>
      <c r="AU173" s="97">
        <f>'Mladí jazdci'!AU14</f>
        <v>0</v>
      </c>
      <c r="AV173" s="97">
        <f>'Mladí jazdci'!AV14</f>
        <v>0</v>
      </c>
      <c r="AW173" s="97">
        <f>'Mladí jazdci'!AW14</f>
        <v>0</v>
      </c>
      <c r="AX173" s="97">
        <f>'Mladí jazdci'!AX14</f>
        <v>0</v>
      </c>
      <c r="AY173" s="97">
        <f>'Mladí jazdci'!AY14</f>
        <v>0</v>
      </c>
      <c r="AZ173" s="97">
        <f>'Mladí jazdci'!AZ14</f>
        <v>0</v>
      </c>
      <c r="BA173" s="97">
        <f>'Mladí jazdci'!BA14</f>
        <v>0</v>
      </c>
      <c r="BB173" s="97">
        <f>'Mladí jazdci'!BB14</f>
        <v>0</v>
      </c>
      <c r="BC173" s="97">
        <f>'Mladí jazdci'!BC14</f>
        <v>0</v>
      </c>
      <c r="BD173" s="97">
        <f>'Mladí jazdci'!BD14</f>
        <v>0</v>
      </c>
      <c r="BE173" s="97">
        <f>'Mladí jazdci'!BE14</f>
        <v>0</v>
      </c>
      <c r="BF173" s="97">
        <f>'Mladí jazdci'!BF14</f>
        <v>0</v>
      </c>
      <c r="BG173" s="97">
        <f>'Mladí jazdci'!BG14</f>
        <v>0</v>
      </c>
      <c r="BH173" s="97">
        <f>'Mladí jazdci'!BH14</f>
        <v>0</v>
      </c>
      <c r="BI173" s="97">
        <f>'Mladí jazdci'!BI14</f>
        <v>0</v>
      </c>
      <c r="BJ173" s="97">
        <f>'Mladí jazdci'!BJ14</f>
        <v>0</v>
      </c>
      <c r="BK173" s="97">
        <f>'Mladí jazdci'!BK14</f>
        <v>0</v>
      </c>
      <c r="BL173" s="97">
        <f>'Mladí jazdci'!BL14</f>
        <v>0</v>
      </c>
      <c r="BM173" s="97">
        <f>'Mladí jazdci'!BM14</f>
        <v>0</v>
      </c>
      <c r="BN173" s="97">
        <f>'Mladí jazdci'!BN14</f>
        <v>0</v>
      </c>
      <c r="BO173" s="97">
        <f>'Mladí jazdci'!BO14</f>
        <v>0</v>
      </c>
      <c r="BP173" s="97">
        <f>'Mladí jazdci'!BP14</f>
        <v>0</v>
      </c>
      <c r="BQ173" s="97">
        <f>'Mladí jazdci'!BQ14</f>
        <v>0</v>
      </c>
      <c r="BR173" s="97">
        <f>'Mladí jazdci'!BR14</f>
        <v>0</v>
      </c>
      <c r="BS173" s="97">
        <f>'Mladí jazdci'!BS14</f>
        <v>0</v>
      </c>
      <c r="BT173" s="97">
        <f>'Mladí jazdci'!BT14</f>
        <v>0</v>
      </c>
      <c r="BU173" s="97">
        <f>'Mladí jazdci'!BU14</f>
        <v>0</v>
      </c>
      <c r="BV173" s="97">
        <f>'Mladí jazdci'!BV14</f>
        <v>0</v>
      </c>
      <c r="BW173" s="97">
        <f>'Mladí jazdci'!BW14</f>
        <v>0</v>
      </c>
      <c r="BX173" s="97">
        <f>'Mladí jazdci'!BX14</f>
        <v>0</v>
      </c>
      <c r="BY173" s="97">
        <f>'Mladí jazdci'!BY14</f>
        <v>0</v>
      </c>
      <c r="BZ173" s="97">
        <f>'Mladí jazdci'!BZ14</f>
        <v>0</v>
      </c>
      <c r="CA173" s="97">
        <f>'Mladí jazdci'!CA14</f>
        <v>0</v>
      </c>
      <c r="CB173" s="97">
        <f>'Mladí jazdci'!CB14</f>
        <v>0</v>
      </c>
      <c r="CC173" s="97">
        <f>'Mladí jazdci'!CC14</f>
        <v>0</v>
      </c>
      <c r="CD173" s="97">
        <f>'Mladí jazdci'!CD14</f>
        <v>0</v>
      </c>
      <c r="CE173" s="97">
        <f>'Mladí jazdci'!CE14</f>
        <v>0</v>
      </c>
      <c r="CF173" s="97">
        <f>'Mladí jazdci'!CF14</f>
        <v>0</v>
      </c>
      <c r="CG173" s="97">
        <f>'Mladí jazdci'!CG14</f>
        <v>0</v>
      </c>
      <c r="CH173" s="97">
        <f>'Mladí jazdci'!CH14</f>
        <v>0</v>
      </c>
      <c r="CI173" s="97">
        <f>'Mladí jazdci'!CI14</f>
        <v>0</v>
      </c>
      <c r="CJ173" s="97">
        <f>'Mladí jazdci'!CJ14</f>
        <v>0</v>
      </c>
      <c r="CK173" s="97">
        <f>'Mladí jazdci'!CK14</f>
        <v>0</v>
      </c>
      <c r="CL173" s="97">
        <f>'Mladí jazdci'!CL14</f>
        <v>0</v>
      </c>
      <c r="CM173" s="97">
        <f>'Mladí jazdci'!CM14</f>
        <v>0</v>
      </c>
      <c r="CN173" s="97">
        <f>'Mladí jazdci'!CN14</f>
        <v>0</v>
      </c>
      <c r="CO173" s="97">
        <f>'Mladí jazdci'!CO14</f>
        <v>0</v>
      </c>
      <c r="CP173" s="97">
        <f>'Mladí jazdci'!CP14</f>
        <v>0</v>
      </c>
      <c r="CQ173" s="97">
        <f>'Mladí jazdci'!CQ14</f>
        <v>0</v>
      </c>
      <c r="CR173" s="97">
        <f>'Mladí jazdci'!CR14</f>
        <v>0</v>
      </c>
      <c r="CS173" s="97">
        <f>'Mladí jazdci'!CS14</f>
        <v>0</v>
      </c>
      <c r="CT173" s="97">
        <f>'Mladí jazdci'!CT14</f>
        <v>0</v>
      </c>
      <c r="CU173" s="97">
        <f>'Mladí jazdci'!CU14</f>
        <v>0</v>
      </c>
      <c r="CV173" s="97">
        <f>'Mladí jazdci'!CV14</f>
        <v>0</v>
      </c>
      <c r="CW173" s="97">
        <f>'Mladí jazdci'!CW14</f>
        <v>0</v>
      </c>
      <c r="CX173" s="97">
        <f>'Mladí jazdci'!CX14</f>
        <v>0</v>
      </c>
      <c r="CY173" s="97">
        <f>'Mladí jazdci'!CY14</f>
        <v>0</v>
      </c>
      <c r="CZ173" s="97">
        <f>'Mladí jazdci'!CZ14</f>
        <v>0</v>
      </c>
      <c r="DA173" s="97">
        <f>'Mladí jazdci'!DA14</f>
        <v>0</v>
      </c>
      <c r="DB173" s="97">
        <f>'Mladí jazdci'!DB14</f>
        <v>0</v>
      </c>
      <c r="DC173" s="97">
        <f>'Mladí jazdci'!DC14</f>
        <v>0</v>
      </c>
      <c r="DD173" s="97">
        <f>'Mladí jazdci'!DD14</f>
        <v>0</v>
      </c>
      <c r="DE173" s="97">
        <f>'Mladí jazdci'!DE14</f>
        <v>0</v>
      </c>
      <c r="DF173" s="97">
        <f>'Mladí jazdci'!DF14</f>
        <v>0</v>
      </c>
      <c r="DG173" s="97">
        <f>'Mladí jazdci'!DG14</f>
        <v>0</v>
      </c>
      <c r="DH173" s="97">
        <f>'Mladí jazdci'!DH14</f>
        <v>0</v>
      </c>
      <c r="DI173" s="97">
        <f>'Mladí jazdci'!DI14</f>
        <v>0</v>
      </c>
      <c r="DJ173" s="97">
        <f>'Mladí jazdci'!DJ14</f>
        <v>0</v>
      </c>
      <c r="DK173" s="97">
        <f>'Mladí jazdci'!DK14</f>
        <v>0</v>
      </c>
      <c r="DL173" s="97">
        <f>'Mladí jazdci'!DL14</f>
        <v>0</v>
      </c>
      <c r="DM173" s="97">
        <f>'Mladí jazdci'!DM14</f>
        <v>0</v>
      </c>
      <c r="DN173" s="97">
        <f>'Mladí jazdci'!DN14</f>
        <v>0</v>
      </c>
      <c r="DO173" s="97">
        <f>'Mladí jazdci'!DO14</f>
        <v>0</v>
      </c>
      <c r="DP173" s="97">
        <f>'Mladí jazdci'!DP14</f>
        <v>0</v>
      </c>
      <c r="DQ173" s="97">
        <f>'Mladí jazdci'!DQ14</f>
        <v>0</v>
      </c>
      <c r="DR173" s="97">
        <f>'Mladí jazdci'!DR14</f>
        <v>0</v>
      </c>
      <c r="DS173" s="97">
        <f>'Mladí jazdci'!DS14</f>
        <v>0</v>
      </c>
      <c r="DT173" s="97">
        <f>'Mladí jazdci'!DT14</f>
        <v>0</v>
      </c>
      <c r="DU173" s="97">
        <f>'Mladí jazdci'!DU14</f>
        <v>0</v>
      </c>
      <c r="DV173" s="97">
        <f>'Mladí jazdci'!DV14</f>
        <v>0</v>
      </c>
      <c r="DW173" s="97">
        <f>'Mladí jazdci'!DW14</f>
        <v>0</v>
      </c>
      <c r="DX173" s="97">
        <f>'Mladí jazdci'!DX14</f>
        <v>0</v>
      </c>
      <c r="DY173" s="97">
        <f>'Mladí jazdci'!DY14</f>
        <v>0</v>
      </c>
      <c r="DZ173" s="97">
        <f>'Mladí jazdci'!DZ14</f>
        <v>0</v>
      </c>
      <c r="EA173" s="97">
        <f>'Mladí jazdci'!EA14</f>
        <v>0</v>
      </c>
      <c r="EB173" s="97">
        <f>'Mladí jazdci'!EB14</f>
        <v>0</v>
      </c>
      <c r="EC173" s="97">
        <f>'Mladí jazdci'!EC14</f>
        <v>0</v>
      </c>
      <c r="ED173" s="97">
        <f>'Mladí jazdci'!ED14</f>
        <v>0</v>
      </c>
      <c r="EE173" s="97">
        <f>'Mladí jazdci'!EE14</f>
        <v>0</v>
      </c>
      <c r="EF173" s="97">
        <f>'Mladí jazdci'!EF14</f>
        <v>0</v>
      </c>
      <c r="EG173" s="97">
        <f>'Mladí jazdci'!EG14</f>
        <v>0</v>
      </c>
      <c r="EH173" s="97">
        <f>'Mladí jazdci'!EH14</f>
        <v>0</v>
      </c>
      <c r="EI173" s="97">
        <f>'Mladí jazdci'!EI14</f>
        <v>0</v>
      </c>
      <c r="EJ173" s="97">
        <f>'Mladí jazdci'!EJ14</f>
        <v>0</v>
      </c>
      <c r="EK173" s="97">
        <f>'Mladí jazdci'!EK14</f>
        <v>0</v>
      </c>
      <c r="EL173" s="97">
        <f>'Mladí jazdci'!EL14</f>
        <v>0</v>
      </c>
      <c r="EM173" s="97">
        <f>'Mladí jazdci'!EM14</f>
        <v>0</v>
      </c>
      <c r="EN173" s="97">
        <f>'Mladí jazdci'!EN14</f>
        <v>0</v>
      </c>
      <c r="EO173" s="97">
        <f>'Mladí jazdci'!EO14</f>
        <v>0</v>
      </c>
      <c r="EP173" s="97">
        <f>'Mladí jazdci'!EP14</f>
        <v>0</v>
      </c>
      <c r="EQ173" s="97">
        <f>'Mladí jazdci'!EQ14</f>
        <v>0</v>
      </c>
      <c r="ER173" s="97">
        <f>'Mladí jazdci'!ER14</f>
        <v>0</v>
      </c>
      <c r="ES173" s="97">
        <f>'Mladí jazdci'!ES14</f>
        <v>0</v>
      </c>
      <c r="ET173" s="97">
        <f>'Mladí jazdci'!ET14</f>
        <v>0</v>
      </c>
      <c r="EU173" s="97">
        <f>'Mladí jazdci'!EU14</f>
        <v>0</v>
      </c>
      <c r="EV173" s="97">
        <f>'Mladí jazdci'!EV14</f>
        <v>0</v>
      </c>
      <c r="EW173" s="97">
        <f>'Mladí jazdci'!EW14</f>
        <v>0</v>
      </c>
      <c r="EX173" s="97">
        <f>'Mladí jazdci'!EX14</f>
        <v>0</v>
      </c>
      <c r="EY173" s="97">
        <f>'Mladí jazdci'!EY14</f>
        <v>0</v>
      </c>
      <c r="EZ173" s="97">
        <f>'Mladí jazdci'!EZ14</f>
        <v>0</v>
      </c>
      <c r="FA173" s="97">
        <f>'Mladí jazdci'!FA14</f>
        <v>0</v>
      </c>
      <c r="FB173" s="97">
        <f>'Mladí jazdci'!FB14</f>
        <v>0</v>
      </c>
      <c r="FC173" s="97">
        <f>'Mladí jazdci'!FC14</f>
        <v>0</v>
      </c>
      <c r="FD173" s="97">
        <f>'Mladí jazdci'!FD14</f>
        <v>0</v>
      </c>
      <c r="FE173" s="97">
        <f>'Mladí jazdci'!FE14</f>
        <v>0</v>
      </c>
      <c r="FF173" s="97">
        <f>'Mladí jazdci'!FF14</f>
        <v>0</v>
      </c>
      <c r="FG173" s="97">
        <f>'Mladí jazdci'!FG14</f>
        <v>0</v>
      </c>
      <c r="FH173" s="97">
        <f>'Mladí jazdci'!FH14</f>
        <v>0</v>
      </c>
      <c r="FI173" s="97">
        <f>'Mladí jazdci'!FI14</f>
        <v>0</v>
      </c>
      <c r="FJ173" s="97">
        <f>'Mladí jazdci'!FJ14</f>
        <v>0</v>
      </c>
      <c r="FK173" s="97">
        <f>'Mladí jazdci'!FK14</f>
        <v>0</v>
      </c>
      <c r="FL173" s="97">
        <f>'Mladí jazdci'!FL14</f>
        <v>0</v>
      </c>
      <c r="FM173" s="97">
        <f>'Mladí jazdci'!FM14</f>
        <v>0</v>
      </c>
      <c r="FN173" s="97">
        <f>'Mladí jazdci'!FN14</f>
        <v>0</v>
      </c>
      <c r="FO173" s="97">
        <f>'Mladí jazdci'!FO14</f>
        <v>0</v>
      </c>
      <c r="FP173" s="97">
        <f>'Mladí jazdci'!FP14</f>
        <v>0</v>
      </c>
      <c r="FQ173" s="97">
        <f>'Mladí jazdci'!FQ14</f>
        <v>0</v>
      </c>
      <c r="FR173" s="97">
        <f>'Mladí jazdci'!FR14</f>
        <v>0</v>
      </c>
      <c r="FS173" s="97">
        <f>'Mladí jazdci'!FS14</f>
        <v>0</v>
      </c>
      <c r="FT173" s="97">
        <f>'Mladí jazdci'!FT14</f>
        <v>0</v>
      </c>
      <c r="FU173" s="97">
        <f>'Mladí jazdci'!FU14</f>
        <v>0</v>
      </c>
      <c r="FV173" s="97">
        <f>'Mladí jazdci'!FV14</f>
        <v>0</v>
      </c>
      <c r="FW173" s="97">
        <f>'Mladí jazdci'!FW14</f>
        <v>0</v>
      </c>
      <c r="FX173" s="97">
        <f>'Mladí jazdci'!FX14</f>
        <v>0</v>
      </c>
      <c r="FY173" s="97">
        <f>'Mladí jazdci'!FY14</f>
        <v>0</v>
      </c>
      <c r="FZ173" s="97">
        <f>'Mladí jazdci'!FZ14</f>
        <v>0</v>
      </c>
      <c r="GA173" s="97">
        <f>'Mladí jazdci'!GA14</f>
        <v>0</v>
      </c>
      <c r="GB173" s="97">
        <f>'Mladí jazdci'!GB14</f>
        <v>0</v>
      </c>
      <c r="GC173" s="97">
        <f>'Mladí jazdci'!GC14</f>
        <v>0</v>
      </c>
      <c r="GD173" s="97">
        <f>'Mladí jazdci'!GD14</f>
        <v>0</v>
      </c>
      <c r="GE173" s="97">
        <f>'Mladí jazdci'!GE14</f>
        <v>0</v>
      </c>
      <c r="GF173" s="97">
        <f>'Mladí jazdci'!GF14</f>
        <v>0</v>
      </c>
      <c r="GG173" s="97">
        <f>'Mladí jazdci'!GG14</f>
        <v>0</v>
      </c>
      <c r="GH173" s="97">
        <f>'Mladí jazdci'!GH14</f>
        <v>0</v>
      </c>
      <c r="GI173" s="97">
        <f>'Mladí jazdci'!GI14</f>
        <v>0</v>
      </c>
      <c r="GJ173" s="97">
        <f>'Mladí jazdci'!GJ14</f>
        <v>0</v>
      </c>
      <c r="GK173" s="97">
        <f>'Mladí jazdci'!GK14</f>
        <v>0</v>
      </c>
      <c r="GL173" s="97">
        <f>'Mladí jazdci'!GL14</f>
        <v>0</v>
      </c>
      <c r="GM173" s="97">
        <f>'Mladí jazdci'!GM14</f>
        <v>0</v>
      </c>
      <c r="GN173" s="97">
        <f>'Mladí jazdci'!GN14</f>
        <v>0</v>
      </c>
      <c r="GO173" s="97">
        <f>'Mladí jazdci'!GO14</f>
        <v>0</v>
      </c>
      <c r="GP173" s="97">
        <f>'Mladí jazdci'!GP14</f>
        <v>0</v>
      </c>
      <c r="GQ173" s="97">
        <f>'Mladí jazdci'!GQ14</f>
        <v>0</v>
      </c>
      <c r="GR173" s="97">
        <f>'Mladí jazdci'!GR14</f>
        <v>0</v>
      </c>
      <c r="GS173" s="97">
        <f>'Mladí jazdci'!GS14</f>
        <v>0</v>
      </c>
      <c r="GT173" s="97">
        <f>'Mladí jazdci'!GT14</f>
        <v>0</v>
      </c>
      <c r="GU173" s="97">
        <f>'Mladí jazdci'!GU14</f>
        <v>0</v>
      </c>
      <c r="GV173" s="97">
        <f>'Mladí jazdci'!GV14</f>
        <v>0</v>
      </c>
      <c r="GW173" s="97">
        <f>'Mladí jazdci'!GW14</f>
        <v>0</v>
      </c>
      <c r="GX173" s="97">
        <f>'Mladí jazdci'!GX14</f>
        <v>0</v>
      </c>
      <c r="GY173" s="97">
        <f>'Mladí jazdci'!GY14</f>
        <v>0</v>
      </c>
      <c r="GZ173" s="97">
        <f>'Mladí jazdci'!GZ14</f>
        <v>0</v>
      </c>
      <c r="HA173" s="97">
        <f>'Mladí jazdci'!HA14</f>
        <v>0</v>
      </c>
      <c r="HB173" s="97">
        <f>'Mladí jazdci'!HB14</f>
        <v>0</v>
      </c>
      <c r="HC173" s="97">
        <f>'Mladí jazdci'!HC14</f>
        <v>0</v>
      </c>
      <c r="HD173" s="97">
        <f>'Mladí jazdci'!HD14</f>
        <v>0</v>
      </c>
      <c r="HE173" s="97">
        <f>'Mladí jazdci'!HE14</f>
        <v>0</v>
      </c>
      <c r="HF173" s="97">
        <f>'Mladí jazdci'!HF14</f>
        <v>0</v>
      </c>
      <c r="HG173" s="97">
        <f>'Mladí jazdci'!HG14</f>
        <v>0</v>
      </c>
      <c r="HH173" s="97">
        <f>'Mladí jazdci'!HH14</f>
        <v>0</v>
      </c>
      <c r="HI173" s="97">
        <f>'Mladí jazdci'!HI14</f>
        <v>0</v>
      </c>
      <c r="HJ173" s="97">
        <f>'Mladí jazdci'!HJ14</f>
        <v>0</v>
      </c>
      <c r="HK173" s="97">
        <f>'Mladí jazdci'!HK14</f>
        <v>0</v>
      </c>
      <c r="HL173" s="97">
        <f>'Mladí jazdci'!HL14</f>
        <v>0</v>
      </c>
      <c r="HM173" s="97">
        <f>'Mladí jazdci'!HM14</f>
        <v>0</v>
      </c>
      <c r="HN173" s="97">
        <f>'Mladí jazdci'!HN14</f>
        <v>0</v>
      </c>
      <c r="HO173" s="97">
        <f>'Mladí jazdci'!HO14</f>
        <v>0</v>
      </c>
      <c r="HP173" s="97">
        <f>'Mladí jazdci'!HP14</f>
        <v>0</v>
      </c>
      <c r="HQ173" s="97">
        <f>'Mladí jazdci'!HQ14</f>
        <v>0</v>
      </c>
      <c r="HR173" s="97">
        <f>'Mladí jazdci'!HR14</f>
        <v>0</v>
      </c>
      <c r="HS173" s="97">
        <f>'Mladí jazdci'!HS14</f>
        <v>0</v>
      </c>
      <c r="HT173" s="97">
        <f>'Mladí jazdci'!HT14</f>
        <v>0</v>
      </c>
      <c r="HU173" s="97">
        <f>'Mladí jazdci'!HU14</f>
        <v>0</v>
      </c>
      <c r="HV173" s="97">
        <f>'Mladí jazdci'!HV14</f>
        <v>0</v>
      </c>
      <c r="HW173" s="97">
        <f>'Mladí jazdci'!HW14</f>
        <v>0</v>
      </c>
      <c r="HX173" s="97">
        <f>'Mladí jazdci'!HX14</f>
        <v>0</v>
      </c>
      <c r="HY173" s="97">
        <f>'Mladí jazdci'!HY14</f>
        <v>0</v>
      </c>
      <c r="HZ173" s="97">
        <f>'Mladí jazdci'!HZ14</f>
        <v>0</v>
      </c>
      <c r="IA173" s="97">
        <f>'Mladí jazdci'!IA14</f>
        <v>0</v>
      </c>
      <c r="IB173" s="97">
        <f>'Mladí jazdci'!IB14</f>
        <v>0</v>
      </c>
      <c r="IC173" s="97">
        <f>'Mladí jazdci'!IC14</f>
        <v>0</v>
      </c>
      <c r="ID173" s="97">
        <f>'Mladí jazdci'!ID14</f>
        <v>0</v>
      </c>
      <c r="IE173" s="97">
        <f>'Mladí jazdci'!IE14</f>
        <v>0</v>
      </c>
      <c r="IF173" s="97">
        <f>'Mladí jazdci'!IF14</f>
        <v>0</v>
      </c>
      <c r="IG173" s="97">
        <f>'Mladí jazdci'!IG14</f>
        <v>0</v>
      </c>
      <c r="IH173" s="97">
        <f>'Mladí jazdci'!IH14</f>
        <v>0</v>
      </c>
      <c r="II173" s="97">
        <f>'Mladí jazdci'!II14</f>
        <v>0</v>
      </c>
      <c r="IJ173" s="97">
        <f>'Mladí jazdci'!IJ14</f>
        <v>0</v>
      </c>
      <c r="IK173" s="97">
        <f>'Mladí jazdci'!IK14</f>
        <v>0</v>
      </c>
      <c r="IL173" s="97">
        <f>'Mladí jazdci'!IL14</f>
        <v>0</v>
      </c>
      <c r="IM173" s="97">
        <f>'Mladí jazdci'!IM14</f>
        <v>0</v>
      </c>
      <c r="IN173" s="97">
        <f>'Mladí jazdci'!IN14</f>
        <v>0</v>
      </c>
      <c r="IO173" s="97">
        <f>'Mladí jazdci'!IO14</f>
        <v>0</v>
      </c>
      <c r="IP173" s="97">
        <f>'Mladí jazdci'!IP14</f>
        <v>0</v>
      </c>
      <c r="IQ173" s="97">
        <f>'Mladí jazdci'!IQ14</f>
        <v>0</v>
      </c>
      <c r="IR173" s="97">
        <f>'Mladí jazdci'!IR14</f>
        <v>0</v>
      </c>
      <c r="IS173" s="97">
        <f>'Mladí jazdci'!IS14</f>
        <v>0</v>
      </c>
      <c r="IT173" s="97">
        <f>'Mladí jazdci'!IT14</f>
        <v>0</v>
      </c>
      <c r="IU173" s="97">
        <f>'Mladí jazdci'!IU14</f>
        <v>0</v>
      </c>
      <c r="IV173" s="97">
        <f>'Mladí jazdci'!IV14</f>
        <v>0</v>
      </c>
      <c r="IW173" s="97">
        <f>'Mladí jazdci'!IW14</f>
        <v>0</v>
      </c>
      <c r="IX173" s="97">
        <f>'Mladí jazdci'!IX14</f>
        <v>0</v>
      </c>
      <c r="IY173" s="97">
        <f>'Mladí jazdci'!IY14</f>
        <v>0</v>
      </c>
      <c r="IZ173" s="97">
        <f>'Mladí jazdci'!IZ14</f>
        <v>0</v>
      </c>
      <c r="JA173" s="97">
        <f>'Mladí jazdci'!JA14</f>
        <v>0</v>
      </c>
      <c r="JB173" s="97">
        <f>'Mladí jazdci'!JB14</f>
        <v>0</v>
      </c>
      <c r="JC173" s="97">
        <f>'Mladí jazdci'!JC14</f>
        <v>0</v>
      </c>
      <c r="JD173" s="97">
        <f>'Mladí jazdci'!JD14</f>
        <v>0</v>
      </c>
      <c r="JE173" s="97">
        <f>'Mladí jazdci'!JE14</f>
        <v>1</v>
      </c>
      <c r="JF173" s="97">
        <f>'Mladí jazdci'!JF14</f>
        <v>0</v>
      </c>
      <c r="JG173" s="97">
        <f>'Mladí jazdci'!JG14</f>
        <v>0</v>
      </c>
      <c r="JH173" s="97">
        <f>'Mladí jazdci'!JH14</f>
        <v>0</v>
      </c>
      <c r="JI173" s="97">
        <f>'Mladí jazdci'!JI14</f>
        <v>0</v>
      </c>
      <c r="JJ173" s="97">
        <f>'Mladí jazdci'!JJ14</f>
        <v>0</v>
      </c>
      <c r="JK173" s="97">
        <f>'Mladí jazdci'!JK14</f>
        <v>0</v>
      </c>
      <c r="JL173" s="97">
        <f>'Mladí jazdci'!JL14</f>
        <v>0</v>
      </c>
      <c r="JM173" s="97">
        <f>'Mladí jazdci'!JM14</f>
        <v>0</v>
      </c>
      <c r="JN173" s="97">
        <f>'Mladí jazdci'!JN14</f>
        <v>0</v>
      </c>
      <c r="JO173" s="97">
        <f>'Mladí jazdci'!JO14</f>
        <v>0</v>
      </c>
      <c r="JP173" s="97">
        <f>'Mladí jazdci'!JP14</f>
        <v>0</v>
      </c>
      <c r="JQ173" s="97">
        <f>'Mladí jazdci'!JQ14</f>
        <v>0</v>
      </c>
      <c r="JR173" s="97">
        <f>'Mladí jazdci'!JR14</f>
        <v>0</v>
      </c>
      <c r="JS173" s="97">
        <f>'Mladí jazdci'!JS14</f>
        <v>0</v>
      </c>
      <c r="JT173" s="97">
        <f>'Mladí jazdci'!JT14</f>
        <v>0</v>
      </c>
      <c r="JU173" s="97">
        <f>'Mladí jazdci'!JU14</f>
        <v>0</v>
      </c>
      <c r="JV173" s="97">
        <f>'Mladí jazdci'!JV14</f>
        <v>0</v>
      </c>
      <c r="JW173" s="97">
        <f>'Mladí jazdci'!JW14</f>
        <v>0</v>
      </c>
      <c r="JX173" s="97">
        <f>'Mladí jazdci'!JX14</f>
        <v>0</v>
      </c>
      <c r="JY173" s="97">
        <f>'Mladí jazdci'!JY14</f>
        <v>0</v>
      </c>
      <c r="JZ173" s="97">
        <f>'Mladí jazdci'!JZ14</f>
        <v>0</v>
      </c>
      <c r="KA173" s="97">
        <f>'Mladí jazdci'!KA14</f>
        <v>0</v>
      </c>
      <c r="KB173" s="97">
        <f>'Mladí jazdci'!KB14</f>
        <v>0</v>
      </c>
      <c r="KC173" s="97">
        <f>'Mladí jazdci'!KC14</f>
        <v>0</v>
      </c>
      <c r="KD173" s="97">
        <f>'Mladí jazdci'!KD14</f>
        <v>0</v>
      </c>
      <c r="KE173" s="97">
        <f>'Mladí jazdci'!KE14</f>
        <v>0</v>
      </c>
      <c r="KF173" s="97">
        <f>'Mladí jazdci'!KF14</f>
        <v>0</v>
      </c>
      <c r="KG173" s="97">
        <f>'Mladí jazdci'!KG14</f>
        <v>0</v>
      </c>
      <c r="KH173" s="97">
        <f>'Mladí jazdci'!KH14</f>
        <v>0</v>
      </c>
      <c r="KI173" s="97">
        <f>'Mladí jazdci'!KI14</f>
        <v>0</v>
      </c>
      <c r="KJ173" s="97">
        <f>'Mladí jazdci'!KJ14</f>
        <v>0</v>
      </c>
      <c r="KK173" s="97">
        <f>'Mladí jazdci'!KK14</f>
        <v>0</v>
      </c>
      <c r="KL173" s="97">
        <f>'Mladí jazdci'!KL14</f>
        <v>0</v>
      </c>
      <c r="KM173" s="97">
        <f>'Mladí jazdci'!KM14</f>
        <v>0</v>
      </c>
      <c r="KN173" s="97">
        <f>'Mladí jazdci'!KN14</f>
        <v>0</v>
      </c>
      <c r="KO173" s="97">
        <f>'Mladí jazdci'!KO14</f>
        <v>0</v>
      </c>
      <c r="KP173" s="97">
        <f>'Mladí jazdci'!KP14</f>
        <v>0</v>
      </c>
      <c r="KQ173" s="97">
        <f>'Mladí jazdci'!KQ14</f>
        <v>0</v>
      </c>
      <c r="KR173" s="97">
        <f>'Mladí jazdci'!KR14</f>
        <v>0</v>
      </c>
      <c r="KS173" s="97">
        <f>'Mladí jazdci'!KS14</f>
        <v>0</v>
      </c>
      <c r="KT173" s="97">
        <f>'Mladí jazdci'!KT14</f>
        <v>0</v>
      </c>
      <c r="KU173" s="97">
        <f>'Mladí jazdci'!KU14</f>
        <v>0</v>
      </c>
      <c r="KV173" s="97">
        <f>'Mladí jazdci'!KV14</f>
        <v>0</v>
      </c>
      <c r="KW173" s="97">
        <f>'Mladí jazdci'!KW14</f>
        <v>0</v>
      </c>
      <c r="KX173" s="97">
        <f>'Mladí jazdci'!KX14</f>
        <v>0</v>
      </c>
      <c r="KY173" s="97">
        <f>'Mladí jazdci'!KY14</f>
        <v>0</v>
      </c>
      <c r="KZ173" s="97">
        <f>'Mladí jazdci'!KZ14</f>
        <v>0</v>
      </c>
      <c r="LA173" s="97">
        <f>'Mladí jazdci'!LA14</f>
        <v>0</v>
      </c>
      <c r="LB173" s="97">
        <f>'Mladí jazdci'!LB14</f>
        <v>0</v>
      </c>
      <c r="LC173" s="97">
        <f>'Mladí jazdci'!LC14</f>
        <v>0</v>
      </c>
      <c r="LD173" s="97">
        <f>'Mladí jazdci'!LD14</f>
        <v>0</v>
      </c>
      <c r="LE173" s="97">
        <f>'Mladí jazdci'!LE14</f>
        <v>0</v>
      </c>
      <c r="LF173" s="97">
        <f>'Mladí jazdci'!LF14</f>
        <v>0</v>
      </c>
      <c r="LG173" s="97">
        <f>'Mladí jazdci'!LG14</f>
        <v>0</v>
      </c>
      <c r="LH173" s="97">
        <f>'Mladí jazdci'!LH14</f>
        <v>0</v>
      </c>
      <c r="LI173" s="97">
        <f>'Mladí jazdci'!LI14</f>
        <v>0</v>
      </c>
      <c r="LJ173" s="97">
        <f>'Mladí jazdci'!LJ14</f>
        <v>0</v>
      </c>
      <c r="LK173" s="97">
        <f>'Mladí jazdci'!LK14</f>
        <v>0</v>
      </c>
      <c r="LL173" s="97">
        <f>'Mladí jazdci'!LL14</f>
        <v>0</v>
      </c>
      <c r="LM173" s="97">
        <f>'Mladí jazdci'!LM14</f>
        <v>0</v>
      </c>
      <c r="LN173" s="97">
        <f>'Mladí jazdci'!LN14</f>
        <v>0</v>
      </c>
      <c r="LO173" s="97">
        <f>'Mladí jazdci'!LO14</f>
        <v>0</v>
      </c>
      <c r="LP173" s="97">
        <f>'Mladí jazdci'!LP14</f>
        <v>0</v>
      </c>
      <c r="LQ173" s="97">
        <f>'Mladí jazdci'!LQ14</f>
        <v>0</v>
      </c>
      <c r="LR173" s="97">
        <f>'Mladí jazdci'!LR14</f>
        <v>0</v>
      </c>
      <c r="LS173" s="97">
        <f>'Mladí jazdci'!LS14</f>
        <v>0</v>
      </c>
      <c r="LT173" s="97">
        <f>'Mladí jazdci'!LT14</f>
        <v>0</v>
      </c>
      <c r="LU173" s="97">
        <f>'Mladí jazdci'!LU14</f>
        <v>0</v>
      </c>
      <c r="LV173" s="97">
        <f>'Mladí jazdci'!LV14</f>
        <v>0</v>
      </c>
      <c r="LW173" s="97">
        <f>'Mladí jazdci'!LW14</f>
        <v>0</v>
      </c>
      <c r="LX173" s="97">
        <f>'Mladí jazdci'!LX14</f>
        <v>0</v>
      </c>
      <c r="LY173" s="97">
        <f>'Mladí jazdci'!LY14</f>
        <v>0</v>
      </c>
      <c r="LZ173" s="97">
        <f>'Mladí jazdci'!LZ14</f>
        <v>0</v>
      </c>
      <c r="MA173" s="97">
        <f>'Mladí jazdci'!MA14</f>
        <v>0</v>
      </c>
      <c r="MB173" s="97">
        <f>'Mladí jazdci'!MB14</f>
        <v>0</v>
      </c>
      <c r="MC173" s="97">
        <f>'Mladí jazdci'!MC14</f>
        <v>0</v>
      </c>
      <c r="MD173" s="97">
        <f>'Mladí jazdci'!MD14</f>
        <v>0</v>
      </c>
      <c r="ME173" s="97">
        <f>'Mladí jazdci'!ME14</f>
        <v>0</v>
      </c>
      <c r="MF173" s="97">
        <f>'Mladí jazdci'!MF14</f>
        <v>0</v>
      </c>
      <c r="MG173" s="97">
        <f>'Mladí jazdci'!MG14</f>
        <v>0</v>
      </c>
      <c r="MH173" s="97">
        <f>'Mladí jazdci'!MH14</f>
        <v>0</v>
      </c>
      <c r="MI173" s="97">
        <f>'Mladí jazdci'!MI14</f>
        <v>0</v>
      </c>
      <c r="MJ173" s="97">
        <f>'Mladí jazdci'!MJ14</f>
        <v>0</v>
      </c>
      <c r="MK173" s="97">
        <f>'Mladí jazdci'!MK14</f>
        <v>0</v>
      </c>
      <c r="ML173" s="97">
        <f>'Mladí jazdci'!ML14</f>
        <v>0</v>
      </c>
      <c r="MM173" s="97">
        <f>'Mladí jazdci'!MM14</f>
        <v>0</v>
      </c>
      <c r="MN173" s="97">
        <f>'Mladí jazdci'!MN14</f>
        <v>0</v>
      </c>
      <c r="MO173" s="97">
        <f>'Mladí jazdci'!MO14</f>
        <v>0</v>
      </c>
      <c r="MP173" s="97">
        <f>'Mladí jazdci'!MP14</f>
        <v>0</v>
      </c>
      <c r="MQ173" s="97">
        <f>'Mladí jazdci'!MQ14</f>
        <v>0</v>
      </c>
      <c r="MR173" s="97">
        <f>'Mladí jazdci'!MR14</f>
        <v>0</v>
      </c>
      <c r="MS173" s="97">
        <f>'Mladí jazdci'!MS14</f>
        <v>0</v>
      </c>
      <c r="MT173" s="97">
        <f>'Mladí jazdci'!MT14</f>
        <v>0</v>
      </c>
      <c r="MU173" s="97">
        <f>'Mladí jazdci'!MU14</f>
        <v>0</v>
      </c>
      <c r="MV173" s="97">
        <f>'Mladí jazdci'!MV14</f>
        <v>0</v>
      </c>
      <c r="MW173" s="97">
        <f>'Mladí jazdci'!MW14</f>
        <v>0</v>
      </c>
      <c r="MX173" s="97">
        <f>'Mladí jazdci'!MX14</f>
        <v>0</v>
      </c>
      <c r="MY173" s="97">
        <f>'Mladí jazdci'!MY14</f>
        <v>0</v>
      </c>
      <c r="MZ173" s="97">
        <f>'Mladí jazdci'!MZ14</f>
        <v>0</v>
      </c>
      <c r="NA173" s="97">
        <f>'Mladí jazdci'!NA14</f>
        <v>0</v>
      </c>
      <c r="NB173" s="97">
        <f>'Mladí jazdci'!NB14</f>
        <v>0</v>
      </c>
      <c r="NC173" s="97">
        <f>'Mladí jazdci'!NC14</f>
        <v>0</v>
      </c>
      <c r="ND173" s="97">
        <f>'Mladí jazdci'!ND14</f>
        <v>0</v>
      </c>
      <c r="NE173" s="97">
        <f>'Mladí jazdci'!NE14</f>
        <v>0</v>
      </c>
      <c r="NF173" s="97">
        <f>'Mladí jazdci'!NF14</f>
        <v>0</v>
      </c>
      <c r="NG173" s="97">
        <f>'Mladí jazdci'!NG14</f>
        <v>0</v>
      </c>
      <c r="NH173" s="97">
        <f>'Mladí jazdci'!NH14</f>
        <v>0</v>
      </c>
      <c r="NI173" s="97">
        <f>'Mladí jazdci'!NI14</f>
        <v>0</v>
      </c>
      <c r="NJ173" s="97">
        <f>'Mladí jazdci'!NJ14</f>
        <v>0</v>
      </c>
      <c r="NK173" s="97">
        <f>'Mladí jazdci'!NK14</f>
        <v>0</v>
      </c>
      <c r="NL173" s="97">
        <f>'Mladí jazdci'!NL14</f>
        <v>0</v>
      </c>
      <c r="NM173" s="97">
        <f>'Mladí jazdci'!NM14</f>
        <v>0</v>
      </c>
      <c r="NN173" s="97">
        <f>'Mladí jazdci'!NN14</f>
        <v>0</v>
      </c>
      <c r="NO173" s="97">
        <f>'Mladí jazdci'!NO14</f>
        <v>0</v>
      </c>
      <c r="NP173" s="97">
        <f>'Mladí jazdci'!NP14</f>
        <v>0</v>
      </c>
      <c r="NQ173" s="97">
        <f>'Mladí jazdci'!NQ14</f>
        <v>0</v>
      </c>
      <c r="NR173" s="97">
        <f>'Mladí jazdci'!NR14</f>
        <v>0</v>
      </c>
      <c r="NS173" s="97">
        <f>'Mladí jazdci'!NS14</f>
        <v>0</v>
      </c>
      <c r="NT173" s="97">
        <f>'Mladí jazdci'!NT14</f>
        <v>0</v>
      </c>
      <c r="NU173" s="97">
        <f>'Mladí jazdci'!NU14</f>
        <v>0</v>
      </c>
      <c r="NV173" s="97">
        <f>'Mladí jazdci'!NV14</f>
        <v>0</v>
      </c>
      <c r="NW173" s="97">
        <f>'Mladí jazdci'!NW14</f>
        <v>0</v>
      </c>
      <c r="NX173" s="97">
        <f>'Mladí jazdci'!NX14</f>
        <v>0</v>
      </c>
      <c r="NY173" s="97">
        <f>'Mladí jazdci'!NY14</f>
        <v>0</v>
      </c>
      <c r="NZ173" s="97">
        <f>'Mladí jazdci'!NZ14</f>
        <v>0</v>
      </c>
      <c r="OA173" s="97">
        <f>'Mladí jazdci'!OA14</f>
        <v>0</v>
      </c>
      <c r="OB173" s="97">
        <f>'Mladí jazdci'!OB14</f>
        <v>0</v>
      </c>
      <c r="OC173" s="97">
        <f>'Mladí jazdci'!OC14</f>
        <v>0</v>
      </c>
      <c r="OD173" s="97">
        <f>'Mladí jazdci'!OD14</f>
        <v>0</v>
      </c>
      <c r="OE173" s="97">
        <f>'Mladí jazdci'!OE14</f>
        <v>0</v>
      </c>
      <c r="OF173" s="97">
        <f>'Mladí jazdci'!OF14</f>
        <v>0</v>
      </c>
      <c r="OG173" s="97">
        <f>'Mladí jazdci'!OG14</f>
        <v>0</v>
      </c>
      <c r="OH173" s="97">
        <f>'Mladí jazdci'!OH14</f>
        <v>0</v>
      </c>
      <c r="OI173" s="97">
        <f>'Mladí jazdci'!OI14</f>
        <v>0</v>
      </c>
      <c r="OJ173" s="97">
        <f>'Mladí jazdci'!OJ14</f>
        <v>0</v>
      </c>
      <c r="OK173" s="97">
        <f>'Mladí jazdci'!OK14</f>
        <v>0</v>
      </c>
      <c r="OL173" s="97">
        <f>'Mladí jazdci'!OL14</f>
        <v>0</v>
      </c>
      <c r="OM173" s="97">
        <f>'Mladí jazdci'!OM14</f>
        <v>0</v>
      </c>
      <c r="ON173" s="97">
        <f>'Mladí jazdci'!ON14</f>
        <v>0</v>
      </c>
      <c r="OO173" s="97">
        <f>'Mladí jazdci'!OO14</f>
        <v>0</v>
      </c>
      <c r="OP173" s="97">
        <f>'Mladí jazdci'!OP14</f>
        <v>0</v>
      </c>
      <c r="OQ173" s="97">
        <f>'Mladí jazdci'!OQ14</f>
        <v>0</v>
      </c>
      <c r="OR173" s="97">
        <f>'Mladí jazdci'!OR14</f>
        <v>0</v>
      </c>
      <c r="OS173" s="97">
        <f>'Mladí jazdci'!OS14</f>
        <v>0</v>
      </c>
      <c r="OT173" s="97">
        <f>'Mladí jazdci'!OT14</f>
        <v>0</v>
      </c>
      <c r="OU173" s="97">
        <f>'Mladí jazdci'!OU14</f>
        <v>0</v>
      </c>
      <c r="OV173" s="97">
        <f>'Mladí jazdci'!OV14</f>
        <v>0</v>
      </c>
      <c r="OW173" s="97">
        <f>'Mladí jazdci'!OW14</f>
        <v>0</v>
      </c>
      <c r="OX173" s="97">
        <f>'Mladí jazdci'!OX14</f>
        <v>0</v>
      </c>
      <c r="OY173" s="97">
        <f>'Mladí jazdci'!OY14</f>
        <v>0</v>
      </c>
      <c r="OZ173" s="97">
        <f>'Mladí jazdci'!OZ14</f>
        <v>0</v>
      </c>
      <c r="PA173" s="97">
        <f>'Mladí jazdci'!PA14</f>
        <v>0</v>
      </c>
      <c r="PB173" s="97">
        <f>'Mladí jazdci'!PB14</f>
        <v>0</v>
      </c>
      <c r="PC173" s="97">
        <f>'Mladí jazdci'!PC14</f>
        <v>0</v>
      </c>
      <c r="PD173" s="97">
        <f>'Mladí jazdci'!PD14</f>
        <v>0</v>
      </c>
      <c r="PE173" s="97">
        <f>'Mladí jazdci'!PE14</f>
        <v>0</v>
      </c>
      <c r="PF173" s="97">
        <f>'Mladí jazdci'!PF14</f>
        <v>0</v>
      </c>
      <c r="PG173" s="97">
        <f>'Mladí jazdci'!PG14</f>
        <v>0</v>
      </c>
      <c r="PH173" s="97">
        <f>'Mladí jazdci'!PH14</f>
        <v>0</v>
      </c>
      <c r="PI173" s="97">
        <f>'Mladí jazdci'!PI14</f>
        <v>0</v>
      </c>
      <c r="PJ173" s="97">
        <f>'Mladí jazdci'!PJ14</f>
        <v>0</v>
      </c>
      <c r="PK173" s="97">
        <f>'Mladí jazdci'!PK14</f>
        <v>0</v>
      </c>
      <c r="PL173" s="97">
        <f>'Mladí jazdci'!PL14</f>
        <v>0</v>
      </c>
      <c r="PM173" s="97">
        <f>'Mladí jazdci'!PM14</f>
        <v>0</v>
      </c>
      <c r="PN173" s="97">
        <f>'Mladí jazdci'!PN14</f>
        <v>0</v>
      </c>
      <c r="PO173" s="97">
        <f>'Mladí jazdci'!PO14</f>
        <v>0</v>
      </c>
      <c r="PP173" s="97">
        <f>'Mladí jazdci'!PP14</f>
        <v>0</v>
      </c>
      <c r="PQ173" s="97">
        <f>'Mladí jazdci'!PQ14</f>
        <v>0</v>
      </c>
      <c r="PR173" s="97">
        <f>'Mladí jazdci'!PR14</f>
        <v>0</v>
      </c>
      <c r="PS173" s="97">
        <f>'Mladí jazdci'!PS14</f>
        <v>0</v>
      </c>
      <c r="PT173" s="97">
        <f>'Mladí jazdci'!PT14</f>
        <v>0</v>
      </c>
      <c r="PU173" s="97">
        <f>'Mladí jazdci'!PU14</f>
        <v>0</v>
      </c>
      <c r="PV173" s="97">
        <f>'Mladí jazdci'!PV14</f>
        <v>0</v>
      </c>
      <c r="PW173" s="97">
        <f>'Mladí jazdci'!PW14</f>
        <v>0</v>
      </c>
      <c r="PX173" s="97">
        <f>'Mladí jazdci'!PX14</f>
        <v>0</v>
      </c>
      <c r="PY173" s="97">
        <f>'Mladí jazdci'!PY14</f>
        <v>0</v>
      </c>
      <c r="PZ173" s="97">
        <f>'Mladí jazdci'!PZ14</f>
        <v>0</v>
      </c>
      <c r="QA173" s="97">
        <f>'Mladí jazdci'!QA14</f>
        <v>0</v>
      </c>
      <c r="QB173" s="97">
        <f>'Mladí jazdci'!QB14</f>
        <v>0</v>
      </c>
      <c r="QC173" s="97">
        <f>'Mladí jazdci'!QC14</f>
        <v>0</v>
      </c>
      <c r="QD173" s="97">
        <f>'Mladí jazdci'!QD14</f>
        <v>0</v>
      </c>
      <c r="QE173" s="97">
        <f>'Mladí jazdci'!QE14</f>
        <v>0</v>
      </c>
      <c r="QF173" s="97">
        <f>'Mladí jazdci'!QF14</f>
        <v>0</v>
      </c>
      <c r="QG173" s="97">
        <f>'Mladí jazdci'!QG14</f>
        <v>0</v>
      </c>
      <c r="QH173" s="97">
        <f>'Mladí jazdci'!QH14</f>
        <v>0</v>
      </c>
      <c r="QI173" s="97">
        <f>'Mladí jazdci'!QI14</f>
        <v>0</v>
      </c>
      <c r="QJ173" s="97">
        <f>'Mladí jazdci'!QJ14</f>
        <v>0</v>
      </c>
      <c r="QK173" s="97">
        <f>'Mladí jazdci'!QK14</f>
        <v>0</v>
      </c>
      <c r="QL173" s="97">
        <f>'Mladí jazdci'!QL14</f>
        <v>0</v>
      </c>
      <c r="QM173" s="97">
        <f>'Mladí jazdci'!QM14</f>
        <v>0</v>
      </c>
      <c r="QN173" s="97">
        <f>'Mladí jazdci'!QN14</f>
        <v>0</v>
      </c>
      <c r="QO173" s="97">
        <f>'Mladí jazdci'!QO14</f>
        <v>0</v>
      </c>
      <c r="QP173" s="97">
        <f>'Mladí jazdci'!QP14</f>
        <v>0</v>
      </c>
      <c r="QQ173" s="97">
        <f>'Mladí jazdci'!QQ14</f>
        <v>0</v>
      </c>
      <c r="QR173" s="97">
        <f>'Mladí jazdci'!QR14</f>
        <v>0</v>
      </c>
      <c r="QS173" s="97">
        <f>'Mladí jazdci'!QS14</f>
        <v>0</v>
      </c>
      <c r="QT173" s="97">
        <f>'Mladí jazdci'!QT14</f>
        <v>0</v>
      </c>
      <c r="QU173" s="97">
        <f>'Mladí jazdci'!QU14</f>
        <v>0</v>
      </c>
      <c r="QV173" s="97">
        <f>'Mladí jazdci'!QV14</f>
        <v>0</v>
      </c>
      <c r="QW173" s="97">
        <f>'Mladí jazdci'!QW14</f>
        <v>0</v>
      </c>
      <c r="QX173" s="97">
        <f>'Mladí jazdci'!QX14</f>
        <v>0</v>
      </c>
      <c r="QY173" s="97">
        <f>'Mladí jazdci'!QY14</f>
        <v>0</v>
      </c>
      <c r="QZ173" s="97">
        <f>'Mladí jazdci'!QZ14</f>
        <v>0</v>
      </c>
      <c r="RA173" s="97">
        <f>'Mladí jazdci'!RA14</f>
        <v>0</v>
      </c>
      <c r="RB173" s="97">
        <f>'Mladí jazdci'!RB14</f>
        <v>0</v>
      </c>
      <c r="RC173" s="97">
        <f>'Mladí jazdci'!RC14</f>
        <v>0</v>
      </c>
      <c r="RD173" s="97">
        <f>'Mladí jazdci'!RD14</f>
        <v>0</v>
      </c>
      <c r="RE173" s="97">
        <f>'Mladí jazdci'!RE14</f>
        <v>0</v>
      </c>
      <c r="RF173" s="97">
        <f>'Mladí jazdci'!RF14</f>
        <v>0</v>
      </c>
      <c r="RG173" s="97">
        <f>'Mladí jazdci'!RG14</f>
        <v>0</v>
      </c>
      <c r="RH173" s="97">
        <f>'Mladí jazdci'!RH14</f>
        <v>0</v>
      </c>
      <c r="RI173" s="97">
        <f>'Mladí jazdci'!RI14</f>
        <v>0</v>
      </c>
      <c r="RJ173" s="97">
        <f>'Mladí jazdci'!RJ14</f>
        <v>0</v>
      </c>
      <c r="RK173" s="97">
        <f>'Mladí jazdci'!RK14</f>
        <v>0</v>
      </c>
      <c r="RL173" s="97">
        <f>'Mladí jazdci'!RL14</f>
        <v>0</v>
      </c>
      <c r="RM173" s="97">
        <f>'Mladí jazdci'!RM14</f>
        <v>0</v>
      </c>
      <c r="RN173" s="97">
        <f>'Mladí jazdci'!RN14</f>
        <v>0</v>
      </c>
      <c r="RO173" s="97">
        <f>'Mladí jazdci'!RO14</f>
        <v>0</v>
      </c>
      <c r="RP173" s="97">
        <f>'Mladí jazdci'!RP14</f>
        <v>0</v>
      </c>
      <c r="RQ173" s="97">
        <f>'Mladí jazdci'!RQ14</f>
        <v>0</v>
      </c>
      <c r="RR173" s="97">
        <f>'Mladí jazdci'!RR14</f>
        <v>0</v>
      </c>
      <c r="RS173" s="97">
        <f>'Mladí jazdci'!RS14</f>
        <v>0</v>
      </c>
      <c r="RT173" s="97">
        <f>'Mladí jazdci'!RT14</f>
        <v>0</v>
      </c>
      <c r="RU173" s="97">
        <f>'Mladí jazdci'!RU14</f>
        <v>0</v>
      </c>
      <c r="RV173" s="97">
        <f>'Mladí jazdci'!RV14</f>
        <v>0</v>
      </c>
      <c r="RW173" s="97">
        <f>'Mladí jazdci'!RW14</f>
        <v>0</v>
      </c>
      <c r="RX173" s="97">
        <f>'Mladí jazdci'!RX14</f>
        <v>0</v>
      </c>
      <c r="RY173" s="97">
        <f>'Mladí jazdci'!RY14</f>
        <v>0</v>
      </c>
      <c r="RZ173" s="97">
        <f>'Mladí jazdci'!RZ14</f>
        <v>0</v>
      </c>
      <c r="SA173" s="97">
        <f>'Mladí jazdci'!SA14</f>
        <v>0</v>
      </c>
      <c r="SB173" s="97">
        <f>'Mladí jazdci'!SB14</f>
        <v>0</v>
      </c>
      <c r="SC173" s="97">
        <f>'Mladí jazdci'!SC14</f>
        <v>0</v>
      </c>
      <c r="SD173" s="97">
        <f>'Mladí jazdci'!SD14</f>
        <v>0</v>
      </c>
      <c r="SE173" s="97">
        <f>'Mladí jazdci'!SE14</f>
        <v>0</v>
      </c>
      <c r="SF173" s="97">
        <f>'Mladí jazdci'!SF14</f>
        <v>0</v>
      </c>
      <c r="SG173" s="97">
        <f>'Mladí jazdci'!SG14</f>
        <v>0</v>
      </c>
      <c r="SH173" s="97">
        <f>'Mladí jazdci'!SH14</f>
        <v>0</v>
      </c>
      <c r="SI173" s="97">
        <f>'Mladí jazdci'!SI14</f>
        <v>0</v>
      </c>
      <c r="SJ173" s="97">
        <f>'Mladí jazdci'!SJ14</f>
        <v>0</v>
      </c>
      <c r="SK173" s="97">
        <f>'Mladí jazdci'!SK14</f>
        <v>0</v>
      </c>
      <c r="SL173" s="97">
        <f>'Mladí jazdci'!SL14</f>
        <v>0</v>
      </c>
      <c r="SM173" s="97">
        <f>'Mladí jazdci'!SM14</f>
        <v>0</v>
      </c>
      <c r="SN173" s="97">
        <f>'Mladí jazdci'!SN14</f>
        <v>0</v>
      </c>
      <c r="SO173" s="97">
        <f>'Mladí jazdci'!SO14</f>
        <v>0</v>
      </c>
      <c r="SP173" s="97">
        <f>'Mladí jazdci'!SP14</f>
        <v>0</v>
      </c>
      <c r="SQ173" s="97">
        <f>'Mladí jazdci'!SQ14</f>
        <v>0</v>
      </c>
      <c r="SR173" s="97">
        <f>'Mladí jazdci'!SR14</f>
        <v>0</v>
      </c>
      <c r="SS173" s="97">
        <f>'Mladí jazdci'!SS14</f>
        <v>0</v>
      </c>
      <c r="ST173" s="97">
        <f>'Mladí jazdci'!ST14</f>
        <v>0</v>
      </c>
      <c r="SU173" s="97">
        <f>'Mladí jazdci'!SU14</f>
        <v>0</v>
      </c>
      <c r="SV173" s="97">
        <f>'Mladí jazdci'!SV14</f>
        <v>0</v>
      </c>
      <c r="SW173" s="97">
        <f>'Mladí jazdci'!SW14</f>
        <v>0</v>
      </c>
      <c r="SX173" s="97">
        <f>'Mladí jazdci'!SX14</f>
        <v>0</v>
      </c>
      <c r="SY173" s="97">
        <f>'Mladí jazdci'!SY14</f>
        <v>0</v>
      </c>
      <c r="SZ173" s="97">
        <f>'Mladí jazdci'!SZ14</f>
        <v>0</v>
      </c>
      <c r="TA173" s="97">
        <f>'Mladí jazdci'!TA14</f>
        <v>0</v>
      </c>
      <c r="TB173" s="97">
        <f>'Mladí jazdci'!TB14</f>
        <v>0</v>
      </c>
    </row>
    <row r="174" spans="1:522" s="1" customFormat="1" ht="18" customHeight="1" x14ac:dyDescent="0.2">
      <c r="A174" s="12">
        <v>133</v>
      </c>
      <c r="B174" s="11" t="s">
        <v>112</v>
      </c>
      <c r="C174" s="1">
        <v>11747</v>
      </c>
      <c r="D174" s="1">
        <v>2017</v>
      </c>
      <c r="E174" s="4" t="s">
        <v>69</v>
      </c>
      <c r="F174" s="1">
        <v>7124</v>
      </c>
      <c r="G174" s="9" t="s">
        <v>93</v>
      </c>
      <c r="H174" s="4" t="s">
        <v>20</v>
      </c>
      <c r="I174" s="1">
        <f t="shared" ref="I174:I177" si="22">SUM(K174:TB174)</f>
        <v>0</v>
      </c>
      <c r="J174" s="12">
        <f>Tabuľka4[[#This Row],[Stĺpec9]]</f>
        <v>0</v>
      </c>
      <c r="K174" s="97">
        <f>'Mladí jazdci'!K30</f>
        <v>0</v>
      </c>
      <c r="L174" s="97">
        <f>'Mladí jazdci'!L30</f>
        <v>0</v>
      </c>
      <c r="M174" s="97">
        <f>'Mladí jazdci'!M30</f>
        <v>0</v>
      </c>
      <c r="N174" s="97">
        <f>'Mladí jazdci'!N30</f>
        <v>0</v>
      </c>
      <c r="O174" s="97">
        <f>'Mladí jazdci'!O30</f>
        <v>0</v>
      </c>
      <c r="P174" s="97">
        <f>'Mladí jazdci'!P30</f>
        <v>0</v>
      </c>
      <c r="Q174" s="97">
        <f>'Mladí jazdci'!Q30</f>
        <v>0</v>
      </c>
      <c r="R174" s="97">
        <f>'Mladí jazdci'!R30</f>
        <v>0</v>
      </c>
      <c r="S174" s="97">
        <f>'Mladí jazdci'!S30</f>
        <v>0</v>
      </c>
      <c r="T174" s="97">
        <f>'Mladí jazdci'!T30</f>
        <v>0</v>
      </c>
      <c r="U174" s="97">
        <f>'Mladí jazdci'!U30</f>
        <v>0</v>
      </c>
      <c r="V174" s="97">
        <f>'Mladí jazdci'!V30</f>
        <v>0</v>
      </c>
      <c r="W174" s="97">
        <f>'Mladí jazdci'!W30</f>
        <v>0</v>
      </c>
      <c r="X174" s="97">
        <f>'Mladí jazdci'!X30</f>
        <v>0</v>
      </c>
      <c r="Y174" s="97">
        <f>'Mladí jazdci'!Y30</f>
        <v>0</v>
      </c>
      <c r="Z174" s="97">
        <f>'Mladí jazdci'!Z30</f>
        <v>0</v>
      </c>
      <c r="AA174" s="97">
        <f>'Mladí jazdci'!AA30</f>
        <v>0</v>
      </c>
      <c r="AB174" s="97">
        <f>'Mladí jazdci'!AB30</f>
        <v>0</v>
      </c>
      <c r="AC174" s="97">
        <f>'Mladí jazdci'!AC30</f>
        <v>0</v>
      </c>
      <c r="AD174" s="97">
        <f>'Mladí jazdci'!AD30</f>
        <v>0</v>
      </c>
      <c r="AE174" s="97">
        <f>'Mladí jazdci'!AE30</f>
        <v>0</v>
      </c>
      <c r="AF174" s="97">
        <f>'Mladí jazdci'!AF30</f>
        <v>0</v>
      </c>
      <c r="AG174" s="97">
        <f>'Mladí jazdci'!AG30</f>
        <v>0</v>
      </c>
      <c r="AH174" s="97">
        <f>'Mladí jazdci'!AH30</f>
        <v>0</v>
      </c>
      <c r="AI174" s="97">
        <f>'Mladí jazdci'!AI30</f>
        <v>0</v>
      </c>
      <c r="AJ174" s="97">
        <f>'Mladí jazdci'!AJ30</f>
        <v>0</v>
      </c>
      <c r="AK174" s="97">
        <f>'Mladí jazdci'!AK30</f>
        <v>0</v>
      </c>
      <c r="AL174" s="97">
        <f>'Mladí jazdci'!AL30</f>
        <v>0</v>
      </c>
      <c r="AM174" s="97">
        <f>'Mladí jazdci'!AM30</f>
        <v>0</v>
      </c>
      <c r="AN174" s="97">
        <f>'Mladí jazdci'!AN30</f>
        <v>0</v>
      </c>
      <c r="AO174" s="97">
        <f>'Mladí jazdci'!AO30</f>
        <v>0</v>
      </c>
      <c r="AP174" s="97">
        <f>'Mladí jazdci'!AP30</f>
        <v>0</v>
      </c>
      <c r="AQ174" s="97">
        <f>'Mladí jazdci'!AQ30</f>
        <v>0</v>
      </c>
      <c r="AR174" s="97">
        <f>'Mladí jazdci'!AR30</f>
        <v>0</v>
      </c>
      <c r="AS174" s="97">
        <f>'Mladí jazdci'!AS30</f>
        <v>0</v>
      </c>
      <c r="AT174" s="97">
        <f>'Mladí jazdci'!AT30</f>
        <v>0</v>
      </c>
      <c r="AU174" s="97">
        <f>'Mladí jazdci'!AU30</f>
        <v>0</v>
      </c>
      <c r="AV174" s="97">
        <f>'Mladí jazdci'!AV30</f>
        <v>0</v>
      </c>
      <c r="AW174" s="97">
        <f>'Mladí jazdci'!AW30</f>
        <v>0</v>
      </c>
      <c r="AX174" s="97">
        <f>'Mladí jazdci'!AX30</f>
        <v>0</v>
      </c>
      <c r="AY174" s="97">
        <f>'Mladí jazdci'!AY30</f>
        <v>0</v>
      </c>
      <c r="AZ174" s="97">
        <f>'Mladí jazdci'!AZ30</f>
        <v>0</v>
      </c>
      <c r="BA174" s="97">
        <f>'Mladí jazdci'!BA30</f>
        <v>0</v>
      </c>
      <c r="BB174" s="97">
        <f>'Mladí jazdci'!BB30</f>
        <v>0</v>
      </c>
      <c r="BC174" s="97">
        <f>'Mladí jazdci'!BC30</f>
        <v>0</v>
      </c>
      <c r="BD174" s="97">
        <f>'Mladí jazdci'!BD30</f>
        <v>0</v>
      </c>
      <c r="BE174" s="97">
        <f>'Mladí jazdci'!BE30</f>
        <v>0</v>
      </c>
      <c r="BF174" s="97">
        <f>'Mladí jazdci'!BF30</f>
        <v>0</v>
      </c>
      <c r="BG174" s="97">
        <f>'Mladí jazdci'!BG30</f>
        <v>0</v>
      </c>
      <c r="BH174" s="97">
        <f>'Mladí jazdci'!BH30</f>
        <v>0</v>
      </c>
      <c r="BI174" s="97">
        <f>'Mladí jazdci'!BI30</f>
        <v>0</v>
      </c>
      <c r="BJ174" s="97">
        <f>'Mladí jazdci'!BJ30</f>
        <v>0</v>
      </c>
      <c r="BK174" s="97">
        <f>'Mladí jazdci'!BK30</f>
        <v>0</v>
      </c>
      <c r="BL174" s="97">
        <f>'Mladí jazdci'!BL30</f>
        <v>0</v>
      </c>
      <c r="BM174" s="97">
        <f>'Mladí jazdci'!BM30</f>
        <v>0</v>
      </c>
      <c r="BN174" s="97">
        <f>'Mladí jazdci'!BN30</f>
        <v>0</v>
      </c>
      <c r="BO174" s="97">
        <f>'Mladí jazdci'!BO30</f>
        <v>0</v>
      </c>
      <c r="BP174" s="97">
        <f>'Mladí jazdci'!BP30</f>
        <v>0</v>
      </c>
      <c r="BQ174" s="97">
        <f>'Mladí jazdci'!BQ30</f>
        <v>0</v>
      </c>
      <c r="BR174" s="97">
        <f>'Mladí jazdci'!BR30</f>
        <v>0</v>
      </c>
      <c r="BS174" s="97">
        <f>'Mladí jazdci'!BS30</f>
        <v>0</v>
      </c>
      <c r="BT174" s="97">
        <f>'Mladí jazdci'!BT30</f>
        <v>0</v>
      </c>
      <c r="BU174" s="97">
        <f>'Mladí jazdci'!BU30</f>
        <v>0</v>
      </c>
      <c r="BV174" s="97">
        <f>'Mladí jazdci'!BV30</f>
        <v>0</v>
      </c>
      <c r="BW174" s="97">
        <f>'Mladí jazdci'!BW30</f>
        <v>0</v>
      </c>
      <c r="BX174" s="97">
        <f>'Mladí jazdci'!BX30</f>
        <v>0</v>
      </c>
      <c r="BY174" s="97">
        <f>'Mladí jazdci'!BY30</f>
        <v>0</v>
      </c>
      <c r="BZ174" s="97">
        <f>'Mladí jazdci'!BZ30</f>
        <v>0</v>
      </c>
      <c r="CA174" s="97">
        <f>'Mladí jazdci'!CA30</f>
        <v>0</v>
      </c>
      <c r="CB174" s="97">
        <f>'Mladí jazdci'!CB30</f>
        <v>0</v>
      </c>
      <c r="CC174" s="97">
        <f>'Mladí jazdci'!CC30</f>
        <v>0</v>
      </c>
      <c r="CD174" s="97">
        <f>'Mladí jazdci'!CD30</f>
        <v>0</v>
      </c>
      <c r="CE174" s="97">
        <f>'Mladí jazdci'!CE30</f>
        <v>0</v>
      </c>
      <c r="CF174" s="97">
        <f>'Mladí jazdci'!CF30</f>
        <v>0</v>
      </c>
      <c r="CG174" s="97">
        <f>'Mladí jazdci'!CG30</f>
        <v>0</v>
      </c>
      <c r="CH174" s="97">
        <f>'Mladí jazdci'!CH30</f>
        <v>0</v>
      </c>
      <c r="CI174" s="97">
        <f>'Mladí jazdci'!CI30</f>
        <v>0</v>
      </c>
      <c r="CJ174" s="97">
        <f>'Mladí jazdci'!CJ30</f>
        <v>0</v>
      </c>
      <c r="CK174" s="97">
        <f>'Mladí jazdci'!CK30</f>
        <v>0</v>
      </c>
      <c r="CL174" s="97">
        <f>'Mladí jazdci'!CL30</f>
        <v>0</v>
      </c>
      <c r="CM174" s="97">
        <f>'Mladí jazdci'!CM30</f>
        <v>0</v>
      </c>
      <c r="CN174" s="97">
        <f>'Mladí jazdci'!CN30</f>
        <v>0</v>
      </c>
      <c r="CO174" s="97">
        <f>'Mladí jazdci'!CO30</f>
        <v>0</v>
      </c>
      <c r="CP174" s="97">
        <f>'Mladí jazdci'!CP30</f>
        <v>0</v>
      </c>
      <c r="CQ174" s="97">
        <f>'Mladí jazdci'!CQ30</f>
        <v>0</v>
      </c>
      <c r="CR174" s="97">
        <f>'Mladí jazdci'!CR30</f>
        <v>0</v>
      </c>
      <c r="CS174" s="97">
        <f>'Mladí jazdci'!CS30</f>
        <v>0</v>
      </c>
      <c r="CT174" s="97">
        <f>'Mladí jazdci'!CT30</f>
        <v>0</v>
      </c>
      <c r="CU174" s="97">
        <f>'Mladí jazdci'!CU30</f>
        <v>0</v>
      </c>
      <c r="CV174" s="97">
        <f>'Mladí jazdci'!CV30</f>
        <v>0</v>
      </c>
      <c r="CW174" s="97">
        <f>'Mladí jazdci'!CW30</f>
        <v>0</v>
      </c>
      <c r="CX174" s="97">
        <f>'Mladí jazdci'!CX30</f>
        <v>0</v>
      </c>
      <c r="CY174" s="97">
        <f>'Mladí jazdci'!CY30</f>
        <v>0</v>
      </c>
      <c r="CZ174" s="97">
        <f>'Mladí jazdci'!CZ30</f>
        <v>0</v>
      </c>
      <c r="DA174" s="97">
        <f>'Mladí jazdci'!DA30</f>
        <v>0</v>
      </c>
      <c r="DB174" s="97">
        <f>'Mladí jazdci'!DB30</f>
        <v>0</v>
      </c>
      <c r="DC174" s="97">
        <f>'Mladí jazdci'!DC30</f>
        <v>0</v>
      </c>
      <c r="DD174" s="97">
        <f>'Mladí jazdci'!DD30</f>
        <v>0</v>
      </c>
      <c r="DE174" s="97">
        <f>'Mladí jazdci'!DE30</f>
        <v>0</v>
      </c>
      <c r="DF174" s="97">
        <f>'Mladí jazdci'!DF30</f>
        <v>0</v>
      </c>
      <c r="DG174" s="97">
        <f>'Mladí jazdci'!DG30</f>
        <v>0</v>
      </c>
      <c r="DH174" s="97">
        <f>'Mladí jazdci'!DH30</f>
        <v>0</v>
      </c>
      <c r="DI174" s="97">
        <f>'Mladí jazdci'!DI30</f>
        <v>0</v>
      </c>
      <c r="DJ174" s="97">
        <f>'Mladí jazdci'!DJ30</f>
        <v>0</v>
      </c>
      <c r="DK174" s="97">
        <f>'Mladí jazdci'!DK30</f>
        <v>0</v>
      </c>
      <c r="DL174" s="97">
        <f>'Mladí jazdci'!DL30</f>
        <v>0</v>
      </c>
      <c r="DM174" s="97">
        <f>'Mladí jazdci'!DM30</f>
        <v>0</v>
      </c>
      <c r="DN174" s="97">
        <f>'Mladí jazdci'!DN30</f>
        <v>0</v>
      </c>
      <c r="DO174" s="97">
        <f>'Mladí jazdci'!DO30</f>
        <v>0</v>
      </c>
      <c r="DP174" s="97">
        <f>'Mladí jazdci'!DP30</f>
        <v>0</v>
      </c>
      <c r="DQ174" s="97">
        <f>'Mladí jazdci'!DQ30</f>
        <v>0</v>
      </c>
      <c r="DR174" s="97">
        <f>'Mladí jazdci'!DR30</f>
        <v>0</v>
      </c>
      <c r="DS174" s="97">
        <f>'Mladí jazdci'!DS30</f>
        <v>0</v>
      </c>
      <c r="DT174" s="97">
        <f>'Mladí jazdci'!DT30</f>
        <v>0</v>
      </c>
      <c r="DU174" s="97">
        <f>'Mladí jazdci'!DU30</f>
        <v>0</v>
      </c>
      <c r="DV174" s="97">
        <f>'Mladí jazdci'!DV30</f>
        <v>0</v>
      </c>
      <c r="DW174" s="97">
        <f>'Mladí jazdci'!DW30</f>
        <v>0</v>
      </c>
      <c r="DX174" s="97">
        <f>'Mladí jazdci'!DX30</f>
        <v>0</v>
      </c>
      <c r="DY174" s="97">
        <f>'Mladí jazdci'!DY30</f>
        <v>0</v>
      </c>
      <c r="DZ174" s="97">
        <f>'Mladí jazdci'!DZ30</f>
        <v>0</v>
      </c>
      <c r="EA174" s="97">
        <f>'Mladí jazdci'!EA30</f>
        <v>0</v>
      </c>
      <c r="EB174" s="97">
        <f>'Mladí jazdci'!EB30</f>
        <v>0</v>
      </c>
      <c r="EC174" s="97">
        <f>'Mladí jazdci'!EC30</f>
        <v>0</v>
      </c>
      <c r="ED174" s="97">
        <f>'Mladí jazdci'!ED30</f>
        <v>0</v>
      </c>
      <c r="EE174" s="97">
        <f>'Mladí jazdci'!EE30</f>
        <v>0</v>
      </c>
      <c r="EF174" s="97">
        <f>'Mladí jazdci'!EF30</f>
        <v>0</v>
      </c>
      <c r="EG174" s="97">
        <f>'Mladí jazdci'!EG30</f>
        <v>0</v>
      </c>
      <c r="EH174" s="97">
        <f>'Mladí jazdci'!EH30</f>
        <v>0</v>
      </c>
      <c r="EI174" s="97">
        <f>'Mladí jazdci'!EI30</f>
        <v>0</v>
      </c>
      <c r="EJ174" s="97">
        <f>'Mladí jazdci'!EJ30</f>
        <v>0</v>
      </c>
      <c r="EK174" s="97">
        <f>'Mladí jazdci'!EK30</f>
        <v>0</v>
      </c>
      <c r="EL174" s="97">
        <f>'Mladí jazdci'!EL30</f>
        <v>0</v>
      </c>
      <c r="EM174" s="97">
        <f>'Mladí jazdci'!EM30</f>
        <v>0</v>
      </c>
      <c r="EN174" s="97">
        <f>'Mladí jazdci'!EN30</f>
        <v>0</v>
      </c>
      <c r="EO174" s="97">
        <f>'Mladí jazdci'!EO30</f>
        <v>0</v>
      </c>
      <c r="EP174" s="97">
        <f>'Mladí jazdci'!EP30</f>
        <v>0</v>
      </c>
      <c r="EQ174" s="97">
        <f>'Mladí jazdci'!EQ30</f>
        <v>0</v>
      </c>
      <c r="ER174" s="97">
        <f>'Mladí jazdci'!ER30</f>
        <v>0</v>
      </c>
      <c r="ES174" s="97">
        <f>'Mladí jazdci'!ES30</f>
        <v>0</v>
      </c>
      <c r="ET174" s="97">
        <f>'Mladí jazdci'!ET30</f>
        <v>0</v>
      </c>
      <c r="EU174" s="97">
        <f>'Mladí jazdci'!EU30</f>
        <v>0</v>
      </c>
      <c r="EV174" s="97">
        <f>'Mladí jazdci'!EV30</f>
        <v>0</v>
      </c>
      <c r="EW174" s="97">
        <f>'Mladí jazdci'!EW30</f>
        <v>0</v>
      </c>
      <c r="EX174" s="97">
        <f>'Mladí jazdci'!EX30</f>
        <v>0</v>
      </c>
      <c r="EY174" s="97">
        <f>'Mladí jazdci'!EY30</f>
        <v>0</v>
      </c>
      <c r="EZ174" s="97">
        <f>'Mladí jazdci'!EZ30</f>
        <v>0</v>
      </c>
      <c r="FA174" s="97">
        <f>'Mladí jazdci'!FA30</f>
        <v>0</v>
      </c>
      <c r="FB174" s="97">
        <f>'Mladí jazdci'!FB30</f>
        <v>0</v>
      </c>
      <c r="FC174" s="97">
        <f>'Mladí jazdci'!FC30</f>
        <v>0</v>
      </c>
      <c r="FD174" s="97">
        <f>'Mladí jazdci'!FD30</f>
        <v>0</v>
      </c>
      <c r="FE174" s="97">
        <f>'Mladí jazdci'!FE30</f>
        <v>0</v>
      </c>
      <c r="FF174" s="97">
        <f>'Mladí jazdci'!FF30</f>
        <v>0</v>
      </c>
      <c r="FG174" s="97">
        <f>'Mladí jazdci'!FG30</f>
        <v>0</v>
      </c>
      <c r="FH174" s="97">
        <f>'Mladí jazdci'!FH30</f>
        <v>0</v>
      </c>
      <c r="FI174" s="97">
        <f>'Mladí jazdci'!FI30</f>
        <v>0</v>
      </c>
      <c r="FJ174" s="97">
        <f>'Mladí jazdci'!FJ30</f>
        <v>0</v>
      </c>
      <c r="FK174" s="97">
        <f>'Mladí jazdci'!FK30</f>
        <v>0</v>
      </c>
      <c r="FL174" s="97">
        <f>'Mladí jazdci'!FL30</f>
        <v>0</v>
      </c>
      <c r="FM174" s="97">
        <f>'Mladí jazdci'!FM30</f>
        <v>0</v>
      </c>
      <c r="FN174" s="97">
        <f>'Mladí jazdci'!FN30</f>
        <v>0</v>
      </c>
      <c r="FO174" s="97">
        <f>'Mladí jazdci'!FO30</f>
        <v>0</v>
      </c>
      <c r="FP174" s="97">
        <f>'Mladí jazdci'!FP30</f>
        <v>0</v>
      </c>
      <c r="FQ174" s="97">
        <f>'Mladí jazdci'!FQ30</f>
        <v>0</v>
      </c>
      <c r="FR174" s="97">
        <f>'Mladí jazdci'!FR30</f>
        <v>0</v>
      </c>
      <c r="FS174" s="97">
        <f>'Mladí jazdci'!FS30</f>
        <v>0</v>
      </c>
      <c r="FT174" s="97">
        <f>'Mladí jazdci'!FT30</f>
        <v>0</v>
      </c>
      <c r="FU174" s="97">
        <f>'Mladí jazdci'!FU30</f>
        <v>0</v>
      </c>
      <c r="FV174" s="97">
        <f>'Mladí jazdci'!FV30</f>
        <v>0</v>
      </c>
      <c r="FW174" s="97">
        <f>'Mladí jazdci'!FW30</f>
        <v>0</v>
      </c>
      <c r="FX174" s="97">
        <f>'Mladí jazdci'!FX30</f>
        <v>0</v>
      </c>
      <c r="FY174" s="97">
        <f>'Mladí jazdci'!FY30</f>
        <v>0</v>
      </c>
      <c r="FZ174" s="97">
        <f>'Mladí jazdci'!FZ30</f>
        <v>0</v>
      </c>
      <c r="GA174" s="97">
        <f>'Mladí jazdci'!GA30</f>
        <v>0</v>
      </c>
      <c r="GB174" s="97">
        <f>'Mladí jazdci'!GB30</f>
        <v>0</v>
      </c>
      <c r="GC174" s="97">
        <f>'Mladí jazdci'!GC30</f>
        <v>0</v>
      </c>
      <c r="GD174" s="97">
        <f>'Mladí jazdci'!GD30</f>
        <v>0</v>
      </c>
      <c r="GE174" s="97">
        <f>'Mladí jazdci'!GE30</f>
        <v>0</v>
      </c>
      <c r="GF174" s="97">
        <f>'Mladí jazdci'!GF30</f>
        <v>0</v>
      </c>
      <c r="GG174" s="97">
        <f>'Mladí jazdci'!GG30</f>
        <v>0</v>
      </c>
      <c r="GH174" s="97">
        <f>'Mladí jazdci'!GH30</f>
        <v>0</v>
      </c>
      <c r="GI174" s="97">
        <f>'Mladí jazdci'!GI30</f>
        <v>0</v>
      </c>
      <c r="GJ174" s="97">
        <f>'Mladí jazdci'!GJ30</f>
        <v>0</v>
      </c>
      <c r="GK174" s="97">
        <f>'Mladí jazdci'!GK30</f>
        <v>0</v>
      </c>
      <c r="GL174" s="97">
        <f>'Mladí jazdci'!GL30</f>
        <v>0</v>
      </c>
      <c r="GM174" s="97">
        <f>'Mladí jazdci'!GM30</f>
        <v>0</v>
      </c>
      <c r="GN174" s="97">
        <f>'Mladí jazdci'!GN30</f>
        <v>0</v>
      </c>
      <c r="GO174" s="97">
        <f>'Mladí jazdci'!GO30</f>
        <v>0</v>
      </c>
      <c r="GP174" s="97">
        <f>'Mladí jazdci'!GP30</f>
        <v>0</v>
      </c>
      <c r="GQ174" s="97">
        <f>'Mladí jazdci'!GQ30</f>
        <v>0</v>
      </c>
      <c r="GR174" s="97">
        <f>'Mladí jazdci'!GR30</f>
        <v>0</v>
      </c>
      <c r="GS174" s="97">
        <f>'Mladí jazdci'!GS30</f>
        <v>0</v>
      </c>
      <c r="GT174" s="97">
        <f>'Mladí jazdci'!GT30</f>
        <v>0</v>
      </c>
      <c r="GU174" s="97">
        <f>'Mladí jazdci'!GU30</f>
        <v>0</v>
      </c>
      <c r="GV174" s="97">
        <f>'Mladí jazdci'!GV30</f>
        <v>0</v>
      </c>
      <c r="GW174" s="97">
        <f>'Mladí jazdci'!GW30</f>
        <v>0</v>
      </c>
      <c r="GX174" s="97">
        <f>'Mladí jazdci'!GX30</f>
        <v>0</v>
      </c>
      <c r="GY174" s="97">
        <f>'Mladí jazdci'!GY30</f>
        <v>0</v>
      </c>
      <c r="GZ174" s="97">
        <f>'Mladí jazdci'!GZ30</f>
        <v>0</v>
      </c>
      <c r="HA174" s="97">
        <f>'Mladí jazdci'!HA30</f>
        <v>0</v>
      </c>
      <c r="HB174" s="97">
        <f>'Mladí jazdci'!HB30</f>
        <v>0</v>
      </c>
      <c r="HC174" s="97">
        <f>'Mladí jazdci'!HC30</f>
        <v>0</v>
      </c>
      <c r="HD174" s="97">
        <f>'Mladí jazdci'!HD30</f>
        <v>0</v>
      </c>
      <c r="HE174" s="97">
        <f>'Mladí jazdci'!HE30</f>
        <v>0</v>
      </c>
      <c r="HF174" s="97">
        <f>'Mladí jazdci'!HF30</f>
        <v>0</v>
      </c>
      <c r="HG174" s="97">
        <f>'Mladí jazdci'!HG30</f>
        <v>0</v>
      </c>
      <c r="HH174" s="97">
        <f>'Mladí jazdci'!HH30</f>
        <v>0</v>
      </c>
      <c r="HI174" s="97">
        <f>'Mladí jazdci'!HI30</f>
        <v>0</v>
      </c>
      <c r="HJ174" s="97">
        <f>'Mladí jazdci'!HJ30</f>
        <v>0</v>
      </c>
      <c r="HK174" s="97">
        <f>'Mladí jazdci'!HK30</f>
        <v>0</v>
      </c>
      <c r="HL174" s="97">
        <f>'Mladí jazdci'!HL30</f>
        <v>0</v>
      </c>
      <c r="HM174" s="97">
        <f>'Mladí jazdci'!HM30</f>
        <v>0</v>
      </c>
      <c r="HN174" s="97">
        <f>'Mladí jazdci'!HN30</f>
        <v>0</v>
      </c>
      <c r="HO174" s="97">
        <f>'Mladí jazdci'!HO30</f>
        <v>0</v>
      </c>
      <c r="HP174" s="97">
        <f>'Mladí jazdci'!HP30</f>
        <v>0</v>
      </c>
      <c r="HQ174" s="97">
        <f>'Mladí jazdci'!HQ30</f>
        <v>0</v>
      </c>
      <c r="HR174" s="97">
        <f>'Mladí jazdci'!HR30</f>
        <v>0</v>
      </c>
      <c r="HS174" s="97">
        <f>'Mladí jazdci'!HS30</f>
        <v>0</v>
      </c>
      <c r="HT174" s="97">
        <f>'Mladí jazdci'!HT30</f>
        <v>0</v>
      </c>
      <c r="HU174" s="97">
        <f>'Mladí jazdci'!HU30</f>
        <v>0</v>
      </c>
      <c r="HV174" s="97">
        <f>'Mladí jazdci'!HV30</f>
        <v>0</v>
      </c>
      <c r="HW174" s="97">
        <f>'Mladí jazdci'!HW30</f>
        <v>0</v>
      </c>
      <c r="HX174" s="97">
        <f>'Mladí jazdci'!HX30</f>
        <v>0</v>
      </c>
      <c r="HY174" s="97">
        <f>'Mladí jazdci'!HY30</f>
        <v>0</v>
      </c>
      <c r="HZ174" s="97">
        <f>'Mladí jazdci'!HZ30</f>
        <v>0</v>
      </c>
      <c r="IA174" s="97">
        <f>'Mladí jazdci'!IA30</f>
        <v>0</v>
      </c>
      <c r="IB174" s="97">
        <f>'Mladí jazdci'!IB30</f>
        <v>0</v>
      </c>
      <c r="IC174" s="97">
        <f>'Mladí jazdci'!IC30</f>
        <v>0</v>
      </c>
      <c r="ID174" s="97">
        <f>'Mladí jazdci'!ID30</f>
        <v>0</v>
      </c>
      <c r="IE174" s="97">
        <f>'Mladí jazdci'!IE30</f>
        <v>0</v>
      </c>
      <c r="IF174" s="97">
        <f>'Mladí jazdci'!IF30</f>
        <v>0</v>
      </c>
      <c r="IG174" s="97">
        <f>'Mladí jazdci'!IG30</f>
        <v>0</v>
      </c>
      <c r="IH174" s="97">
        <f>'Mladí jazdci'!IH30</f>
        <v>0</v>
      </c>
      <c r="II174" s="97">
        <f>'Mladí jazdci'!II30</f>
        <v>0</v>
      </c>
      <c r="IJ174" s="97">
        <f>'Mladí jazdci'!IJ30</f>
        <v>0</v>
      </c>
      <c r="IK174" s="97">
        <f>'Mladí jazdci'!IK30</f>
        <v>0</v>
      </c>
      <c r="IL174" s="97">
        <f>'Mladí jazdci'!IL30</f>
        <v>0</v>
      </c>
      <c r="IM174" s="97">
        <f>'Mladí jazdci'!IM30</f>
        <v>0</v>
      </c>
      <c r="IN174" s="97">
        <f>'Mladí jazdci'!IN30</f>
        <v>0</v>
      </c>
      <c r="IO174" s="97">
        <f>'Mladí jazdci'!IO30</f>
        <v>0</v>
      </c>
      <c r="IP174" s="97">
        <f>'Mladí jazdci'!IP30</f>
        <v>0</v>
      </c>
      <c r="IQ174" s="97">
        <f>'Mladí jazdci'!IQ30</f>
        <v>0</v>
      </c>
      <c r="IR174" s="97">
        <f>'Mladí jazdci'!IR30</f>
        <v>0</v>
      </c>
      <c r="IS174" s="97">
        <f>'Mladí jazdci'!IS30</f>
        <v>0</v>
      </c>
      <c r="IT174" s="97">
        <f>'Mladí jazdci'!IT30</f>
        <v>0</v>
      </c>
      <c r="IU174" s="97">
        <f>'Mladí jazdci'!IU30</f>
        <v>0</v>
      </c>
      <c r="IV174" s="97">
        <f>'Mladí jazdci'!IV30</f>
        <v>0</v>
      </c>
      <c r="IW174" s="97">
        <f>'Mladí jazdci'!IW30</f>
        <v>0</v>
      </c>
      <c r="IX174" s="97">
        <f>'Mladí jazdci'!IX30</f>
        <v>0</v>
      </c>
      <c r="IY174" s="97">
        <f>'Mladí jazdci'!IY30</f>
        <v>0</v>
      </c>
      <c r="IZ174" s="97">
        <f>'Mladí jazdci'!IZ30</f>
        <v>0</v>
      </c>
      <c r="JA174" s="97">
        <f>'Mladí jazdci'!JA30</f>
        <v>0</v>
      </c>
      <c r="JB174" s="97">
        <f>'Mladí jazdci'!JB30</f>
        <v>0</v>
      </c>
      <c r="JC174" s="97">
        <f>'Mladí jazdci'!JC30</f>
        <v>0</v>
      </c>
      <c r="JD174" s="97">
        <f>'Mladí jazdci'!JD30</f>
        <v>0</v>
      </c>
      <c r="JE174" s="97">
        <f>'Mladí jazdci'!JE30</f>
        <v>0</v>
      </c>
      <c r="JF174" s="97">
        <f>'Mladí jazdci'!JF30</f>
        <v>0</v>
      </c>
      <c r="JG174" s="97">
        <f>'Mladí jazdci'!JG30</f>
        <v>0</v>
      </c>
      <c r="JH174" s="97">
        <f>'Mladí jazdci'!JH30</f>
        <v>0</v>
      </c>
      <c r="JI174" s="97">
        <f>'Mladí jazdci'!JI30</f>
        <v>0</v>
      </c>
      <c r="JJ174" s="97">
        <f>'Mladí jazdci'!JJ30</f>
        <v>0</v>
      </c>
      <c r="JK174" s="97">
        <f>'Mladí jazdci'!JK30</f>
        <v>0</v>
      </c>
      <c r="JL174" s="97">
        <f>'Mladí jazdci'!JL30</f>
        <v>0</v>
      </c>
      <c r="JM174" s="97">
        <f>'Mladí jazdci'!JM30</f>
        <v>0</v>
      </c>
      <c r="JN174" s="97">
        <f>'Mladí jazdci'!JN30</f>
        <v>0</v>
      </c>
      <c r="JO174" s="97">
        <f>'Mladí jazdci'!JO30</f>
        <v>0</v>
      </c>
      <c r="JP174" s="97">
        <f>'Mladí jazdci'!JP30</f>
        <v>0</v>
      </c>
      <c r="JQ174" s="97">
        <f>'Mladí jazdci'!JQ30</f>
        <v>0</v>
      </c>
      <c r="JR174" s="97">
        <f>'Mladí jazdci'!JR30</f>
        <v>0</v>
      </c>
      <c r="JS174" s="97">
        <f>'Mladí jazdci'!JS30</f>
        <v>0</v>
      </c>
      <c r="JT174" s="97">
        <f>'Mladí jazdci'!JT30</f>
        <v>0</v>
      </c>
      <c r="JU174" s="97">
        <f>'Mladí jazdci'!JU30</f>
        <v>0</v>
      </c>
      <c r="JV174" s="97">
        <f>'Mladí jazdci'!JV30</f>
        <v>0</v>
      </c>
      <c r="JW174" s="97">
        <f>'Mladí jazdci'!JW30</f>
        <v>0</v>
      </c>
      <c r="JX174" s="97">
        <f>'Mladí jazdci'!JX30</f>
        <v>0</v>
      </c>
      <c r="JY174" s="97">
        <f>'Mladí jazdci'!JY30</f>
        <v>0</v>
      </c>
      <c r="JZ174" s="97">
        <f>'Mladí jazdci'!JZ30</f>
        <v>0</v>
      </c>
      <c r="KA174" s="97">
        <f>'Mladí jazdci'!KA30</f>
        <v>0</v>
      </c>
      <c r="KB174" s="97">
        <f>'Mladí jazdci'!KB30</f>
        <v>0</v>
      </c>
      <c r="KC174" s="97">
        <f>'Mladí jazdci'!KC30</f>
        <v>0</v>
      </c>
      <c r="KD174" s="97">
        <f>'Mladí jazdci'!KD30</f>
        <v>0</v>
      </c>
      <c r="KE174" s="97">
        <f>'Mladí jazdci'!KE30</f>
        <v>0</v>
      </c>
      <c r="KF174" s="97">
        <f>'Mladí jazdci'!KF30</f>
        <v>0</v>
      </c>
      <c r="KG174" s="97">
        <f>'Mladí jazdci'!KG30</f>
        <v>0</v>
      </c>
      <c r="KH174" s="97">
        <f>'Mladí jazdci'!KH30</f>
        <v>0</v>
      </c>
      <c r="KI174" s="97">
        <f>'Mladí jazdci'!KI30</f>
        <v>0</v>
      </c>
      <c r="KJ174" s="97">
        <f>'Mladí jazdci'!KJ30</f>
        <v>0</v>
      </c>
      <c r="KK174" s="97">
        <f>'Mladí jazdci'!KK30</f>
        <v>0</v>
      </c>
      <c r="KL174" s="97">
        <f>'Mladí jazdci'!KL30</f>
        <v>0</v>
      </c>
      <c r="KM174" s="97">
        <f>'Mladí jazdci'!KM30</f>
        <v>0</v>
      </c>
      <c r="KN174" s="97" t="str">
        <f>'Mladí jazdci'!KN30</f>
        <v>o</v>
      </c>
      <c r="KO174" s="97" t="str">
        <f>'Mladí jazdci'!KO30</f>
        <v>o</v>
      </c>
      <c r="KP174" s="97">
        <f>'Mladí jazdci'!KP30</f>
        <v>0</v>
      </c>
      <c r="KQ174" s="97">
        <f>'Mladí jazdci'!KQ30</f>
        <v>0</v>
      </c>
      <c r="KR174" s="97">
        <f>'Mladí jazdci'!KR30</f>
        <v>0</v>
      </c>
      <c r="KS174" s="97">
        <f>'Mladí jazdci'!KS30</f>
        <v>0</v>
      </c>
      <c r="KT174" s="97">
        <f>'Mladí jazdci'!KT30</f>
        <v>0</v>
      </c>
      <c r="KU174" s="97">
        <f>'Mladí jazdci'!KU30</f>
        <v>0</v>
      </c>
      <c r="KV174" s="97">
        <f>'Mladí jazdci'!KV30</f>
        <v>0</v>
      </c>
      <c r="KW174" s="97">
        <f>'Mladí jazdci'!KW30</f>
        <v>0</v>
      </c>
      <c r="KX174" s="97" t="str">
        <f>'Mladí jazdci'!KX30</f>
        <v>o</v>
      </c>
      <c r="KY174" s="97">
        <f>'Mladí jazdci'!KY30</f>
        <v>0</v>
      </c>
      <c r="KZ174" s="97">
        <f>'Mladí jazdci'!KZ30</f>
        <v>0</v>
      </c>
      <c r="LA174" s="97">
        <f>'Mladí jazdci'!LA30</f>
        <v>0</v>
      </c>
      <c r="LB174" s="97">
        <f>'Mladí jazdci'!LB30</f>
        <v>0</v>
      </c>
      <c r="LC174" s="97">
        <f>'Mladí jazdci'!LC30</f>
        <v>0</v>
      </c>
      <c r="LD174" s="97">
        <f>'Mladí jazdci'!LD30</f>
        <v>0</v>
      </c>
      <c r="LE174" s="97">
        <f>'Mladí jazdci'!LE30</f>
        <v>0</v>
      </c>
      <c r="LF174" s="97" t="str">
        <f>'Mladí jazdci'!LF30</f>
        <v>o</v>
      </c>
      <c r="LG174" s="97" t="str">
        <f>'Mladí jazdci'!LG30</f>
        <v>o</v>
      </c>
      <c r="LH174" s="97">
        <f>'Mladí jazdci'!LH30</f>
        <v>0</v>
      </c>
      <c r="LI174" s="97">
        <f>'Mladí jazdci'!LI30</f>
        <v>0</v>
      </c>
      <c r="LJ174" s="97">
        <f>'Mladí jazdci'!LJ30</f>
        <v>0</v>
      </c>
      <c r="LK174" s="97">
        <f>'Mladí jazdci'!LK30</f>
        <v>0</v>
      </c>
      <c r="LL174" s="97">
        <f>'Mladí jazdci'!LL30</f>
        <v>0</v>
      </c>
      <c r="LM174" s="97">
        <f>'Mladí jazdci'!LM30</f>
        <v>0</v>
      </c>
      <c r="LN174" s="97">
        <f>'Mladí jazdci'!LN30</f>
        <v>0</v>
      </c>
      <c r="LO174" s="97">
        <f>'Mladí jazdci'!LO30</f>
        <v>0</v>
      </c>
      <c r="LP174" s="97">
        <f>'Mladí jazdci'!LP30</f>
        <v>0</v>
      </c>
      <c r="LQ174" s="97">
        <f>'Mladí jazdci'!LQ30</f>
        <v>0</v>
      </c>
      <c r="LR174" s="97">
        <f>'Mladí jazdci'!LR30</f>
        <v>0</v>
      </c>
      <c r="LS174" s="97">
        <f>'Mladí jazdci'!LS30</f>
        <v>0</v>
      </c>
      <c r="LT174" s="97">
        <f>'Mladí jazdci'!LT30</f>
        <v>0</v>
      </c>
      <c r="LU174" s="97">
        <f>'Mladí jazdci'!LU30</f>
        <v>0</v>
      </c>
      <c r="LV174" s="97">
        <f>'Mladí jazdci'!LV30</f>
        <v>0</v>
      </c>
      <c r="LW174" s="97">
        <f>'Mladí jazdci'!LW30</f>
        <v>0</v>
      </c>
      <c r="LX174" s="97">
        <f>'Mladí jazdci'!LX30</f>
        <v>0</v>
      </c>
      <c r="LY174" s="97">
        <f>'Mladí jazdci'!LY30</f>
        <v>0</v>
      </c>
      <c r="LZ174" s="97">
        <f>'Mladí jazdci'!LZ30</f>
        <v>0</v>
      </c>
      <c r="MA174" s="97">
        <f>'Mladí jazdci'!MA30</f>
        <v>0</v>
      </c>
      <c r="MB174" s="97">
        <f>'Mladí jazdci'!MB30</f>
        <v>0</v>
      </c>
      <c r="MC174" s="97">
        <f>'Mladí jazdci'!MC30</f>
        <v>0</v>
      </c>
      <c r="MD174" s="97">
        <f>'Mladí jazdci'!MD30</f>
        <v>0</v>
      </c>
      <c r="ME174" s="97">
        <f>'Mladí jazdci'!ME30</f>
        <v>0</v>
      </c>
      <c r="MF174" s="97">
        <f>'Mladí jazdci'!MF30</f>
        <v>0</v>
      </c>
      <c r="MG174" s="97">
        <f>'Mladí jazdci'!MG30</f>
        <v>0</v>
      </c>
      <c r="MH174" s="97">
        <f>'Mladí jazdci'!MH30</f>
        <v>0</v>
      </c>
      <c r="MI174" s="97">
        <f>'Mladí jazdci'!MI30</f>
        <v>0</v>
      </c>
      <c r="MJ174" s="97">
        <f>'Mladí jazdci'!MJ30</f>
        <v>0</v>
      </c>
      <c r="MK174" s="97">
        <f>'Mladí jazdci'!MK30</f>
        <v>0</v>
      </c>
      <c r="ML174" s="97">
        <f>'Mladí jazdci'!ML30</f>
        <v>0</v>
      </c>
      <c r="MM174" s="97">
        <f>'Mladí jazdci'!MM30</f>
        <v>0</v>
      </c>
      <c r="MN174" s="97">
        <f>'Mladí jazdci'!MN30</f>
        <v>0</v>
      </c>
      <c r="MO174" s="97">
        <f>'Mladí jazdci'!MO30</f>
        <v>0</v>
      </c>
      <c r="MP174" s="97">
        <f>'Mladí jazdci'!MP30</f>
        <v>0</v>
      </c>
      <c r="MQ174" s="97">
        <f>'Mladí jazdci'!MQ30</f>
        <v>0</v>
      </c>
      <c r="MR174" s="97">
        <f>'Mladí jazdci'!MR30</f>
        <v>0</v>
      </c>
      <c r="MS174" s="97">
        <f>'Mladí jazdci'!MS30</f>
        <v>0</v>
      </c>
      <c r="MT174" s="97">
        <f>'Mladí jazdci'!MT30</f>
        <v>0</v>
      </c>
      <c r="MU174" s="97">
        <f>'Mladí jazdci'!MU30</f>
        <v>0</v>
      </c>
      <c r="MV174" s="97">
        <f>'Mladí jazdci'!MV30</f>
        <v>0</v>
      </c>
      <c r="MW174" s="97">
        <f>'Mladí jazdci'!MW30</f>
        <v>0</v>
      </c>
      <c r="MX174" s="97">
        <f>'Mladí jazdci'!MX30</f>
        <v>0</v>
      </c>
      <c r="MY174" s="97">
        <f>'Mladí jazdci'!MY30</f>
        <v>0</v>
      </c>
      <c r="MZ174" s="97">
        <f>'Mladí jazdci'!MZ30</f>
        <v>0</v>
      </c>
      <c r="NA174" s="97">
        <f>'Mladí jazdci'!NA30</f>
        <v>0</v>
      </c>
      <c r="NB174" s="97">
        <f>'Mladí jazdci'!NB30</f>
        <v>0</v>
      </c>
      <c r="NC174" s="97">
        <f>'Mladí jazdci'!NC30</f>
        <v>0</v>
      </c>
      <c r="ND174" s="97">
        <f>'Mladí jazdci'!ND30</f>
        <v>0</v>
      </c>
      <c r="NE174" s="97">
        <f>'Mladí jazdci'!NE30</f>
        <v>0</v>
      </c>
      <c r="NF174" s="97">
        <f>'Mladí jazdci'!NF30</f>
        <v>0</v>
      </c>
      <c r="NG174" s="97">
        <f>'Mladí jazdci'!NG30</f>
        <v>0</v>
      </c>
      <c r="NH174" s="97">
        <f>'Mladí jazdci'!NH30</f>
        <v>0</v>
      </c>
      <c r="NI174" s="97">
        <f>'Mladí jazdci'!NI30</f>
        <v>0</v>
      </c>
      <c r="NJ174" s="97">
        <f>'Mladí jazdci'!NJ30</f>
        <v>0</v>
      </c>
      <c r="NK174" s="97">
        <f>'Mladí jazdci'!NK30</f>
        <v>0</v>
      </c>
      <c r="NL174" s="97">
        <f>'Mladí jazdci'!NL30</f>
        <v>0</v>
      </c>
      <c r="NM174" s="97">
        <f>'Mladí jazdci'!NM30</f>
        <v>0</v>
      </c>
      <c r="NN174" s="97">
        <f>'Mladí jazdci'!NN30</f>
        <v>0</v>
      </c>
      <c r="NO174" s="97">
        <f>'Mladí jazdci'!NO30</f>
        <v>0</v>
      </c>
      <c r="NP174" s="97">
        <f>'Mladí jazdci'!NP30</f>
        <v>0</v>
      </c>
      <c r="NQ174" s="97">
        <f>'Mladí jazdci'!NQ30</f>
        <v>0</v>
      </c>
      <c r="NR174" s="97">
        <f>'Mladí jazdci'!NR30</f>
        <v>0</v>
      </c>
      <c r="NS174" s="97">
        <f>'Mladí jazdci'!NS30</f>
        <v>0</v>
      </c>
      <c r="NT174" s="97">
        <f>'Mladí jazdci'!NT30</f>
        <v>0</v>
      </c>
      <c r="NU174" s="97">
        <f>'Mladí jazdci'!NU30</f>
        <v>0</v>
      </c>
      <c r="NV174" s="97">
        <f>'Mladí jazdci'!NV30</f>
        <v>0</v>
      </c>
      <c r="NW174" s="97">
        <f>'Mladí jazdci'!NW30</f>
        <v>0</v>
      </c>
      <c r="NX174" s="97">
        <f>'Mladí jazdci'!NX30</f>
        <v>0</v>
      </c>
      <c r="NY174" s="97">
        <f>'Mladí jazdci'!NY30</f>
        <v>0</v>
      </c>
      <c r="NZ174" s="97">
        <f>'Mladí jazdci'!NZ30</f>
        <v>0</v>
      </c>
      <c r="OA174" s="97">
        <f>'Mladí jazdci'!OA30</f>
        <v>0</v>
      </c>
      <c r="OB174" s="97">
        <f>'Mladí jazdci'!OB30</f>
        <v>0</v>
      </c>
      <c r="OC174" s="97">
        <f>'Mladí jazdci'!OC30</f>
        <v>0</v>
      </c>
      <c r="OD174" s="97">
        <f>'Mladí jazdci'!OD30</f>
        <v>0</v>
      </c>
      <c r="OE174" s="97">
        <f>'Mladí jazdci'!OE30</f>
        <v>0</v>
      </c>
      <c r="OF174" s="97">
        <f>'Mladí jazdci'!OF30</f>
        <v>0</v>
      </c>
      <c r="OG174" s="97">
        <f>'Mladí jazdci'!OG30</f>
        <v>0</v>
      </c>
      <c r="OH174" s="97">
        <f>'Mladí jazdci'!OH30</f>
        <v>0</v>
      </c>
      <c r="OI174" s="97">
        <f>'Mladí jazdci'!OI30</f>
        <v>0</v>
      </c>
      <c r="OJ174" s="97">
        <f>'Mladí jazdci'!OJ30</f>
        <v>0</v>
      </c>
      <c r="OK174" s="97">
        <f>'Mladí jazdci'!OK30</f>
        <v>0</v>
      </c>
      <c r="OL174" s="97">
        <f>'Mladí jazdci'!OL30</f>
        <v>0</v>
      </c>
      <c r="OM174" s="97">
        <f>'Mladí jazdci'!OM30</f>
        <v>0</v>
      </c>
      <c r="ON174" s="97">
        <f>'Mladí jazdci'!ON30</f>
        <v>0</v>
      </c>
      <c r="OO174" s="97">
        <f>'Mladí jazdci'!OO30</f>
        <v>0</v>
      </c>
      <c r="OP174" s="97">
        <f>'Mladí jazdci'!OP30</f>
        <v>0</v>
      </c>
      <c r="OQ174" s="97">
        <f>'Mladí jazdci'!OQ30</f>
        <v>0</v>
      </c>
      <c r="OR174" s="97">
        <f>'Mladí jazdci'!OR30</f>
        <v>0</v>
      </c>
      <c r="OS174" s="97">
        <f>'Mladí jazdci'!OS30</f>
        <v>0</v>
      </c>
      <c r="OT174" s="97">
        <f>'Mladí jazdci'!OT30</f>
        <v>0</v>
      </c>
      <c r="OU174" s="97">
        <f>'Mladí jazdci'!OU30</f>
        <v>0</v>
      </c>
      <c r="OV174" s="97">
        <f>'Mladí jazdci'!OV30</f>
        <v>0</v>
      </c>
      <c r="OW174" s="97">
        <f>'Mladí jazdci'!OW30</f>
        <v>0</v>
      </c>
      <c r="OX174" s="97">
        <f>'Mladí jazdci'!OX30</f>
        <v>0</v>
      </c>
      <c r="OY174" s="97">
        <f>'Mladí jazdci'!OY30</f>
        <v>0</v>
      </c>
      <c r="OZ174" s="97">
        <f>'Mladí jazdci'!OZ30</f>
        <v>0</v>
      </c>
      <c r="PA174" s="97">
        <f>'Mladí jazdci'!PA30</f>
        <v>0</v>
      </c>
      <c r="PB174" s="97">
        <f>'Mladí jazdci'!PB30</f>
        <v>0</v>
      </c>
      <c r="PC174" s="97">
        <f>'Mladí jazdci'!PC30</f>
        <v>0</v>
      </c>
      <c r="PD174" s="97">
        <f>'Mladí jazdci'!PD30</f>
        <v>0</v>
      </c>
      <c r="PE174" s="97">
        <f>'Mladí jazdci'!PE30</f>
        <v>0</v>
      </c>
      <c r="PF174" s="97">
        <f>'Mladí jazdci'!PF30</f>
        <v>0</v>
      </c>
      <c r="PG174" s="97">
        <f>'Mladí jazdci'!PG30</f>
        <v>0</v>
      </c>
      <c r="PH174" s="97">
        <f>'Mladí jazdci'!PH30</f>
        <v>0</v>
      </c>
      <c r="PI174" s="97">
        <f>'Mladí jazdci'!PI30</f>
        <v>0</v>
      </c>
      <c r="PJ174" s="97">
        <f>'Mladí jazdci'!PJ30</f>
        <v>0</v>
      </c>
      <c r="PK174" s="97">
        <f>'Mladí jazdci'!PK30</f>
        <v>0</v>
      </c>
      <c r="PL174" s="97">
        <f>'Mladí jazdci'!PL30</f>
        <v>0</v>
      </c>
      <c r="PM174" s="97">
        <f>'Mladí jazdci'!PM30</f>
        <v>0</v>
      </c>
      <c r="PN174" s="97">
        <f>'Mladí jazdci'!PN30</f>
        <v>0</v>
      </c>
      <c r="PO174" s="97">
        <f>'Mladí jazdci'!PO30</f>
        <v>0</v>
      </c>
      <c r="PP174" s="97">
        <f>'Mladí jazdci'!PP30</f>
        <v>0</v>
      </c>
      <c r="PQ174" s="97">
        <f>'Mladí jazdci'!PQ30</f>
        <v>0</v>
      </c>
      <c r="PR174" s="97">
        <f>'Mladí jazdci'!PR30</f>
        <v>0</v>
      </c>
      <c r="PS174" s="97">
        <f>'Mladí jazdci'!PS30</f>
        <v>0</v>
      </c>
      <c r="PT174" s="97">
        <f>'Mladí jazdci'!PT30</f>
        <v>0</v>
      </c>
      <c r="PU174" s="97">
        <f>'Mladí jazdci'!PU30</f>
        <v>0</v>
      </c>
      <c r="PV174" s="97">
        <f>'Mladí jazdci'!PV30</f>
        <v>0</v>
      </c>
      <c r="PW174" s="97">
        <f>'Mladí jazdci'!PW30</f>
        <v>0</v>
      </c>
      <c r="PX174" s="97">
        <f>'Mladí jazdci'!PX30</f>
        <v>0</v>
      </c>
      <c r="PY174" s="97">
        <f>'Mladí jazdci'!PY30</f>
        <v>0</v>
      </c>
      <c r="PZ174" s="97">
        <f>'Mladí jazdci'!PZ30</f>
        <v>0</v>
      </c>
      <c r="QA174" s="97">
        <f>'Mladí jazdci'!QA30</f>
        <v>0</v>
      </c>
      <c r="QB174" s="97">
        <f>'Mladí jazdci'!QB30</f>
        <v>0</v>
      </c>
      <c r="QC174" s="97">
        <f>'Mladí jazdci'!QC30</f>
        <v>0</v>
      </c>
      <c r="QD174" s="97">
        <f>'Mladí jazdci'!QD30</f>
        <v>0</v>
      </c>
      <c r="QE174" s="97">
        <f>'Mladí jazdci'!QE30</f>
        <v>0</v>
      </c>
      <c r="QF174" s="97">
        <f>'Mladí jazdci'!QF30</f>
        <v>0</v>
      </c>
      <c r="QG174" s="97">
        <f>'Mladí jazdci'!QG30</f>
        <v>0</v>
      </c>
      <c r="QH174" s="97">
        <f>'Mladí jazdci'!QH30</f>
        <v>0</v>
      </c>
      <c r="QI174" s="97">
        <f>'Mladí jazdci'!QI30</f>
        <v>0</v>
      </c>
      <c r="QJ174" s="97">
        <f>'Mladí jazdci'!QJ30</f>
        <v>0</v>
      </c>
      <c r="QK174" s="97">
        <f>'Mladí jazdci'!QK30</f>
        <v>0</v>
      </c>
      <c r="QL174" s="97">
        <f>'Mladí jazdci'!QL30</f>
        <v>0</v>
      </c>
      <c r="QM174" s="97">
        <f>'Mladí jazdci'!QM30</f>
        <v>0</v>
      </c>
      <c r="QN174" s="97">
        <f>'Mladí jazdci'!QN30</f>
        <v>0</v>
      </c>
      <c r="QO174" s="97">
        <f>'Mladí jazdci'!QO30</f>
        <v>0</v>
      </c>
      <c r="QP174" s="97">
        <f>'Mladí jazdci'!QP30</f>
        <v>0</v>
      </c>
      <c r="QQ174" s="97">
        <f>'Mladí jazdci'!QQ30</f>
        <v>0</v>
      </c>
      <c r="QR174" s="97">
        <f>'Mladí jazdci'!QR30</f>
        <v>0</v>
      </c>
      <c r="QS174" s="97">
        <f>'Mladí jazdci'!QS30</f>
        <v>0</v>
      </c>
      <c r="QT174" s="97">
        <f>'Mladí jazdci'!QT30</f>
        <v>0</v>
      </c>
      <c r="QU174" s="97">
        <f>'Mladí jazdci'!QU30</f>
        <v>0</v>
      </c>
      <c r="QV174" s="97">
        <f>'Mladí jazdci'!QV30</f>
        <v>0</v>
      </c>
      <c r="QW174" s="97">
        <f>'Mladí jazdci'!QW30</f>
        <v>0</v>
      </c>
      <c r="QX174" s="97">
        <f>'Mladí jazdci'!QX30</f>
        <v>0</v>
      </c>
      <c r="QY174" s="97">
        <f>'Mladí jazdci'!QY30</f>
        <v>0</v>
      </c>
      <c r="QZ174" s="97">
        <f>'Mladí jazdci'!QZ30</f>
        <v>0</v>
      </c>
      <c r="RA174" s="97">
        <f>'Mladí jazdci'!RA30</f>
        <v>0</v>
      </c>
      <c r="RB174" s="97">
        <f>'Mladí jazdci'!RB30</f>
        <v>0</v>
      </c>
      <c r="RC174" s="97">
        <f>'Mladí jazdci'!RC30</f>
        <v>0</v>
      </c>
      <c r="RD174" s="97">
        <f>'Mladí jazdci'!RD30</f>
        <v>0</v>
      </c>
      <c r="RE174" s="97">
        <f>'Mladí jazdci'!RE30</f>
        <v>0</v>
      </c>
      <c r="RF174" s="97">
        <f>'Mladí jazdci'!RF30</f>
        <v>0</v>
      </c>
      <c r="RG174" s="97">
        <f>'Mladí jazdci'!RG30</f>
        <v>0</v>
      </c>
      <c r="RH174" s="97">
        <f>'Mladí jazdci'!RH30</f>
        <v>0</v>
      </c>
      <c r="RI174" s="97">
        <f>'Mladí jazdci'!RI30</f>
        <v>0</v>
      </c>
      <c r="RJ174" s="97">
        <f>'Mladí jazdci'!RJ30</f>
        <v>0</v>
      </c>
      <c r="RK174" s="97">
        <f>'Mladí jazdci'!RK30</f>
        <v>0</v>
      </c>
      <c r="RL174" s="97">
        <f>'Mladí jazdci'!RL30</f>
        <v>0</v>
      </c>
      <c r="RM174" s="97">
        <f>'Mladí jazdci'!RM30</f>
        <v>0</v>
      </c>
      <c r="RN174" s="97">
        <f>'Mladí jazdci'!RN30</f>
        <v>0</v>
      </c>
      <c r="RO174" s="97">
        <f>'Mladí jazdci'!RO30</f>
        <v>0</v>
      </c>
      <c r="RP174" s="97">
        <f>'Mladí jazdci'!RP30</f>
        <v>0</v>
      </c>
      <c r="RQ174" s="97">
        <f>'Mladí jazdci'!RQ30</f>
        <v>0</v>
      </c>
      <c r="RR174" s="97">
        <f>'Mladí jazdci'!RR30</f>
        <v>0</v>
      </c>
      <c r="RS174" s="97">
        <f>'Mladí jazdci'!RS30</f>
        <v>0</v>
      </c>
      <c r="RT174" s="97">
        <f>'Mladí jazdci'!RT30</f>
        <v>0</v>
      </c>
      <c r="RU174" s="97">
        <f>'Mladí jazdci'!RU30</f>
        <v>0</v>
      </c>
      <c r="RV174" s="97">
        <f>'Mladí jazdci'!RV30</f>
        <v>0</v>
      </c>
      <c r="RW174" s="97">
        <f>'Mladí jazdci'!RW30</f>
        <v>0</v>
      </c>
      <c r="RX174" s="97">
        <f>'Mladí jazdci'!RX30</f>
        <v>0</v>
      </c>
      <c r="RY174" s="97">
        <f>'Mladí jazdci'!RY30</f>
        <v>0</v>
      </c>
      <c r="RZ174" s="97">
        <f>'Mladí jazdci'!RZ30</f>
        <v>0</v>
      </c>
      <c r="SA174" s="97">
        <f>'Mladí jazdci'!SA30</f>
        <v>0</v>
      </c>
      <c r="SB174" s="97">
        <f>'Mladí jazdci'!SB30</f>
        <v>0</v>
      </c>
      <c r="SC174" s="97">
        <f>'Mladí jazdci'!SC30</f>
        <v>0</v>
      </c>
      <c r="SD174" s="97">
        <f>'Mladí jazdci'!SD30</f>
        <v>0</v>
      </c>
      <c r="SE174" s="97">
        <f>'Mladí jazdci'!SE30</f>
        <v>0</v>
      </c>
      <c r="SF174" s="97">
        <f>'Mladí jazdci'!SF30</f>
        <v>0</v>
      </c>
      <c r="SG174" s="97">
        <f>'Mladí jazdci'!SG30</f>
        <v>0</v>
      </c>
      <c r="SH174" s="97">
        <f>'Mladí jazdci'!SH30</f>
        <v>0</v>
      </c>
      <c r="SI174" s="97">
        <f>'Mladí jazdci'!SI30</f>
        <v>0</v>
      </c>
      <c r="SJ174" s="97">
        <f>'Mladí jazdci'!SJ30</f>
        <v>0</v>
      </c>
      <c r="SK174" s="97">
        <f>'Mladí jazdci'!SK30</f>
        <v>0</v>
      </c>
      <c r="SL174" s="97">
        <f>'Mladí jazdci'!SL30</f>
        <v>0</v>
      </c>
      <c r="SM174" s="97">
        <f>'Mladí jazdci'!SM30</f>
        <v>0</v>
      </c>
      <c r="SN174" s="97">
        <f>'Mladí jazdci'!SN30</f>
        <v>0</v>
      </c>
      <c r="SO174" s="97">
        <f>'Mladí jazdci'!SO30</f>
        <v>0</v>
      </c>
      <c r="SP174" s="97">
        <f>'Mladí jazdci'!SP30</f>
        <v>0</v>
      </c>
      <c r="SQ174" s="97">
        <f>'Mladí jazdci'!SQ30</f>
        <v>0</v>
      </c>
      <c r="SR174" s="97">
        <f>'Mladí jazdci'!SR30</f>
        <v>0</v>
      </c>
      <c r="SS174" s="97">
        <f>'Mladí jazdci'!SS30</f>
        <v>0</v>
      </c>
      <c r="ST174" s="97">
        <f>'Mladí jazdci'!ST30</f>
        <v>0</v>
      </c>
      <c r="SU174" s="97">
        <f>'Mladí jazdci'!SU30</f>
        <v>0</v>
      </c>
      <c r="SV174" s="97">
        <f>'Mladí jazdci'!SV30</f>
        <v>0</v>
      </c>
      <c r="SW174" s="97">
        <f>'Mladí jazdci'!SW30</f>
        <v>0</v>
      </c>
      <c r="SX174" s="97">
        <f>'Mladí jazdci'!SX30</f>
        <v>0</v>
      </c>
      <c r="SY174" s="97">
        <f>'Mladí jazdci'!SY30</f>
        <v>0</v>
      </c>
      <c r="SZ174" s="97">
        <f>'Mladí jazdci'!SZ30</f>
        <v>0</v>
      </c>
      <c r="TA174" s="97">
        <f>'Mladí jazdci'!TA30</f>
        <v>0</v>
      </c>
      <c r="TB174" s="97">
        <f>'Mladí jazdci'!TB30</f>
        <v>0</v>
      </c>
    </row>
    <row r="175" spans="1:522" s="1" customFormat="1" ht="18" customHeight="1" x14ac:dyDescent="0.2">
      <c r="A175" s="12"/>
      <c r="B175" s="11" t="s">
        <v>210</v>
      </c>
      <c r="C175" s="1">
        <v>8754</v>
      </c>
      <c r="E175" s="59" t="s">
        <v>675</v>
      </c>
      <c r="F175" s="1">
        <v>10767</v>
      </c>
      <c r="G175" s="9" t="s">
        <v>93</v>
      </c>
      <c r="H175" s="4" t="s">
        <v>676</v>
      </c>
      <c r="I175" s="1">
        <f t="shared" si="22"/>
        <v>0</v>
      </c>
      <c r="J175" s="12">
        <f>Tabuľka4[[#This Row],[Stĺpec9]]</f>
        <v>0</v>
      </c>
      <c r="K175" s="97">
        <f>Juniori!K51</f>
        <v>0</v>
      </c>
      <c r="L175" s="97">
        <f>Juniori!L51</f>
        <v>0</v>
      </c>
      <c r="M175" s="97">
        <f>Juniori!M51</f>
        <v>0</v>
      </c>
      <c r="N175" s="97">
        <f>Juniori!N51</f>
        <v>0</v>
      </c>
      <c r="O175" s="97">
        <f>Juniori!O51</f>
        <v>0</v>
      </c>
      <c r="P175" s="97">
        <f>Juniori!P51</f>
        <v>0</v>
      </c>
      <c r="Q175" s="97">
        <f>Juniori!Q51</f>
        <v>0</v>
      </c>
      <c r="R175" s="97">
        <f>Juniori!R51</f>
        <v>0</v>
      </c>
      <c r="S175" s="97">
        <f>Juniori!S51</f>
        <v>0</v>
      </c>
      <c r="T175" s="97">
        <f>Juniori!T51</f>
        <v>0</v>
      </c>
      <c r="U175" s="97">
        <f>Juniori!U51</f>
        <v>0</v>
      </c>
      <c r="V175" s="97">
        <f>Juniori!V51</f>
        <v>0</v>
      </c>
      <c r="W175" s="97">
        <f>Juniori!W51</f>
        <v>0</v>
      </c>
      <c r="X175" s="97">
        <f>Juniori!X51</f>
        <v>0</v>
      </c>
      <c r="Y175" s="97">
        <f>Juniori!Y51</f>
        <v>0</v>
      </c>
      <c r="Z175" s="97">
        <f>Juniori!Z51</f>
        <v>0</v>
      </c>
      <c r="AA175" s="97">
        <f>Juniori!AA51</f>
        <v>0</v>
      </c>
      <c r="AB175" s="97">
        <f>Juniori!AB51</f>
        <v>0</v>
      </c>
      <c r="AC175" s="97">
        <f>Juniori!AC51</f>
        <v>0</v>
      </c>
      <c r="AD175" s="97">
        <f>Juniori!AD51</f>
        <v>0</v>
      </c>
      <c r="AE175" s="97">
        <f>Juniori!AE51</f>
        <v>0</v>
      </c>
      <c r="AF175" s="97">
        <f>Juniori!AF51</f>
        <v>0</v>
      </c>
      <c r="AG175" s="97">
        <f>Juniori!AG51</f>
        <v>0</v>
      </c>
      <c r="AH175" s="97">
        <f>Juniori!AH51</f>
        <v>0</v>
      </c>
      <c r="AI175" s="97">
        <f>Juniori!AI51</f>
        <v>0</v>
      </c>
      <c r="AJ175" s="97">
        <f>Juniori!AJ51</f>
        <v>0</v>
      </c>
      <c r="AK175" s="97">
        <f>Juniori!AK51</f>
        <v>0</v>
      </c>
      <c r="AL175" s="97">
        <f>Juniori!AL51</f>
        <v>0</v>
      </c>
      <c r="AM175" s="97">
        <f>Juniori!AM51</f>
        <v>0</v>
      </c>
      <c r="AN175" s="97">
        <f>Juniori!AN51</f>
        <v>0</v>
      </c>
      <c r="AO175" s="97">
        <f>Juniori!AO51</f>
        <v>0</v>
      </c>
      <c r="AP175" s="97">
        <f>Juniori!AP51</f>
        <v>0</v>
      </c>
      <c r="AQ175" s="97">
        <f>Juniori!AQ51</f>
        <v>0</v>
      </c>
      <c r="AR175" s="97">
        <f>Juniori!AR51</f>
        <v>0</v>
      </c>
      <c r="AS175" s="97">
        <f>Juniori!AS51</f>
        <v>0</v>
      </c>
      <c r="AT175" s="97">
        <f>Juniori!AT51</f>
        <v>0</v>
      </c>
      <c r="AU175" s="97">
        <f>Juniori!AU51</f>
        <v>0</v>
      </c>
      <c r="AV175" s="97">
        <f>Juniori!AV51</f>
        <v>0</v>
      </c>
      <c r="AW175" s="97">
        <f>Juniori!AW51</f>
        <v>0</v>
      </c>
      <c r="AX175" s="97">
        <f>Juniori!AX51</f>
        <v>0</v>
      </c>
      <c r="AY175" s="97">
        <f>Juniori!AY51</f>
        <v>0</v>
      </c>
      <c r="AZ175" s="97">
        <f>Juniori!AZ51</f>
        <v>0</v>
      </c>
      <c r="BA175" s="97">
        <f>Juniori!BA51</f>
        <v>0</v>
      </c>
      <c r="BB175" s="97">
        <f>Juniori!BB51</f>
        <v>0</v>
      </c>
      <c r="BC175" s="97">
        <f>Juniori!BC51</f>
        <v>0</v>
      </c>
      <c r="BD175" s="97">
        <f>Juniori!BD51</f>
        <v>0</v>
      </c>
      <c r="BE175" s="97">
        <f>Juniori!BE51</f>
        <v>0</v>
      </c>
      <c r="BF175" s="97">
        <f>Juniori!BF51</f>
        <v>0</v>
      </c>
      <c r="BG175" s="97">
        <f>Juniori!BG51</f>
        <v>0</v>
      </c>
      <c r="BH175" s="97">
        <f>Juniori!BH51</f>
        <v>0</v>
      </c>
      <c r="BI175" s="97">
        <f>Juniori!BI51</f>
        <v>0</v>
      </c>
      <c r="BJ175" s="97">
        <f>Juniori!BJ51</f>
        <v>0</v>
      </c>
      <c r="BK175" s="97">
        <f>Juniori!BK51</f>
        <v>0</v>
      </c>
      <c r="BL175" s="97">
        <f>Juniori!BL51</f>
        <v>0</v>
      </c>
      <c r="BM175" s="97">
        <f>Juniori!BM51</f>
        <v>0</v>
      </c>
      <c r="BN175" s="97">
        <f>Juniori!BN51</f>
        <v>0</v>
      </c>
      <c r="BO175" s="97">
        <f>Juniori!BO51</f>
        <v>0</v>
      </c>
      <c r="BP175" s="97">
        <f>Juniori!BP51</f>
        <v>0</v>
      </c>
      <c r="BQ175" s="97">
        <f>Juniori!BQ51</f>
        <v>0</v>
      </c>
      <c r="BR175" s="97">
        <f>Juniori!BR51</f>
        <v>0</v>
      </c>
      <c r="BS175" s="97">
        <f>Juniori!BS51</f>
        <v>0</v>
      </c>
      <c r="BT175" s="97">
        <f>Juniori!BT51</f>
        <v>0</v>
      </c>
      <c r="BU175" s="97">
        <f>Juniori!BU51</f>
        <v>0</v>
      </c>
      <c r="BV175" s="97">
        <f>Juniori!BV51</f>
        <v>0</v>
      </c>
      <c r="BW175" s="97">
        <f>Juniori!BW51</f>
        <v>0</v>
      </c>
      <c r="BX175" s="97">
        <f>Juniori!BX51</f>
        <v>0</v>
      </c>
      <c r="BY175" s="97">
        <f>Juniori!BY51</f>
        <v>0</v>
      </c>
      <c r="BZ175" s="97">
        <f>Juniori!BZ51</f>
        <v>0</v>
      </c>
      <c r="CA175" s="97">
        <f>Juniori!CA51</f>
        <v>0</v>
      </c>
      <c r="CB175" s="97">
        <f>Juniori!CB51</f>
        <v>0</v>
      </c>
      <c r="CC175" s="97">
        <f>Juniori!CC51</f>
        <v>0</v>
      </c>
      <c r="CD175" s="97">
        <f>Juniori!CD51</f>
        <v>0</v>
      </c>
      <c r="CE175" s="97">
        <f>Juniori!CE51</f>
        <v>0</v>
      </c>
      <c r="CF175" s="97">
        <f>Juniori!CF51</f>
        <v>0</v>
      </c>
      <c r="CG175" s="97">
        <f>Juniori!CG51</f>
        <v>0</v>
      </c>
      <c r="CH175" s="97">
        <f>Juniori!CH51</f>
        <v>0</v>
      </c>
      <c r="CI175" s="97">
        <f>Juniori!CI51</f>
        <v>0</v>
      </c>
      <c r="CJ175" s="97">
        <f>Juniori!CJ51</f>
        <v>0</v>
      </c>
      <c r="CK175" s="97">
        <f>Juniori!CK51</f>
        <v>0</v>
      </c>
      <c r="CL175" s="97">
        <f>Juniori!CL51</f>
        <v>0</v>
      </c>
      <c r="CM175" s="97">
        <f>Juniori!CM51</f>
        <v>0</v>
      </c>
      <c r="CN175" s="97">
        <f>Juniori!CN51</f>
        <v>0</v>
      </c>
      <c r="CO175" s="97">
        <f>Juniori!CO51</f>
        <v>0</v>
      </c>
      <c r="CP175" s="97">
        <f>Juniori!CP51</f>
        <v>0</v>
      </c>
      <c r="CQ175" s="97">
        <f>Juniori!CQ51</f>
        <v>0</v>
      </c>
      <c r="CR175" s="97">
        <f>Juniori!CR51</f>
        <v>0</v>
      </c>
      <c r="CS175" s="97">
        <f>Juniori!CS51</f>
        <v>0</v>
      </c>
      <c r="CT175" s="97">
        <f>Juniori!CT51</f>
        <v>0</v>
      </c>
      <c r="CU175" s="97">
        <f>Juniori!CU51</f>
        <v>0</v>
      </c>
      <c r="CV175" s="97">
        <f>Juniori!CV51</f>
        <v>0</v>
      </c>
      <c r="CW175" s="97">
        <f>Juniori!CW51</f>
        <v>0</v>
      </c>
      <c r="CX175" s="97">
        <f>Juniori!CX51</f>
        <v>0</v>
      </c>
      <c r="CY175" s="97">
        <f>Juniori!CY51</f>
        <v>0</v>
      </c>
      <c r="CZ175" s="97">
        <f>Juniori!CZ51</f>
        <v>0</v>
      </c>
      <c r="DA175" s="97">
        <f>Juniori!DA51</f>
        <v>0</v>
      </c>
      <c r="DB175" s="97">
        <f>Juniori!DB51</f>
        <v>0</v>
      </c>
      <c r="DC175" s="97">
        <f>Juniori!DC51</f>
        <v>0</v>
      </c>
      <c r="DD175" s="97">
        <f>Juniori!DD51</f>
        <v>0</v>
      </c>
      <c r="DE175" s="97">
        <f>Juniori!DE51</f>
        <v>0</v>
      </c>
      <c r="DF175" s="97">
        <f>Juniori!DF51</f>
        <v>0</v>
      </c>
      <c r="DG175" s="97">
        <f>Juniori!DG51</f>
        <v>0</v>
      </c>
      <c r="DH175" s="97">
        <f>Juniori!DH51</f>
        <v>0</v>
      </c>
      <c r="DI175" s="97">
        <f>Juniori!DI51</f>
        <v>0</v>
      </c>
      <c r="DJ175" s="97">
        <f>Juniori!DJ51</f>
        <v>0</v>
      </c>
      <c r="DK175" s="97">
        <f>Juniori!DK51</f>
        <v>0</v>
      </c>
      <c r="DL175" s="97">
        <f>Juniori!DL51</f>
        <v>0</v>
      </c>
      <c r="DM175" s="97">
        <f>Juniori!DM51</f>
        <v>0</v>
      </c>
      <c r="DN175" s="97">
        <f>Juniori!DN51</f>
        <v>0</v>
      </c>
      <c r="DO175" s="97">
        <f>Juniori!DO51</f>
        <v>0</v>
      </c>
      <c r="DP175" s="97">
        <f>Juniori!DP51</f>
        <v>0</v>
      </c>
      <c r="DQ175" s="97">
        <f>Juniori!DQ51</f>
        <v>0</v>
      </c>
      <c r="DR175" s="97">
        <f>Juniori!DR51</f>
        <v>0</v>
      </c>
      <c r="DS175" s="97">
        <f>Juniori!DS51</f>
        <v>0</v>
      </c>
      <c r="DT175" s="97">
        <f>Juniori!DT51</f>
        <v>0</v>
      </c>
      <c r="DU175" s="97">
        <f>Juniori!DU51</f>
        <v>0</v>
      </c>
      <c r="DV175" s="97">
        <f>Juniori!DV51</f>
        <v>0</v>
      </c>
      <c r="DW175" s="97">
        <f>Juniori!DW51</f>
        <v>0</v>
      </c>
      <c r="DX175" s="97">
        <f>Juniori!DX51</f>
        <v>0</v>
      </c>
      <c r="DY175" s="97">
        <f>Juniori!DY51</f>
        <v>0</v>
      </c>
      <c r="DZ175" s="97">
        <f>Juniori!DZ51</f>
        <v>0</v>
      </c>
      <c r="EA175" s="97">
        <f>Juniori!EA51</f>
        <v>0</v>
      </c>
      <c r="EB175" s="97">
        <f>Juniori!EB51</f>
        <v>0</v>
      </c>
      <c r="EC175" s="97">
        <f>Juniori!EC51</f>
        <v>0</v>
      </c>
      <c r="ED175" s="97">
        <f>Juniori!ED51</f>
        <v>0</v>
      </c>
      <c r="EE175" s="97">
        <f>Juniori!EE51</f>
        <v>0</v>
      </c>
      <c r="EF175" s="97">
        <f>Juniori!EF51</f>
        <v>0</v>
      </c>
      <c r="EG175" s="97">
        <f>Juniori!EG51</f>
        <v>0</v>
      </c>
      <c r="EH175" s="97">
        <f>Juniori!EH51</f>
        <v>0</v>
      </c>
      <c r="EI175" s="97">
        <f>Juniori!EI51</f>
        <v>0</v>
      </c>
      <c r="EJ175" s="97">
        <f>Juniori!EJ51</f>
        <v>0</v>
      </c>
      <c r="EK175" s="97">
        <f>Juniori!EK51</f>
        <v>0</v>
      </c>
      <c r="EL175" s="97">
        <f>Juniori!EL51</f>
        <v>0</v>
      </c>
      <c r="EM175" s="97">
        <f>Juniori!EM51</f>
        <v>0</v>
      </c>
      <c r="EN175" s="97">
        <f>Juniori!EN51</f>
        <v>0</v>
      </c>
      <c r="EO175" s="97">
        <f>Juniori!EO51</f>
        <v>0</v>
      </c>
      <c r="EP175" s="97">
        <f>Juniori!EP51</f>
        <v>0</v>
      </c>
      <c r="EQ175" s="97">
        <f>Juniori!EQ51</f>
        <v>0</v>
      </c>
      <c r="ER175" s="97">
        <f>Juniori!ER51</f>
        <v>0</v>
      </c>
      <c r="ES175" s="97">
        <f>Juniori!ES51</f>
        <v>0</v>
      </c>
      <c r="ET175" s="97">
        <f>Juniori!ET51</f>
        <v>0</v>
      </c>
      <c r="EU175" s="97">
        <f>Juniori!EU51</f>
        <v>0</v>
      </c>
      <c r="EV175" s="97">
        <f>Juniori!EV51</f>
        <v>0</v>
      </c>
      <c r="EW175" s="97">
        <f>Juniori!EW51</f>
        <v>0</v>
      </c>
      <c r="EX175" s="97">
        <f>Juniori!EX51</f>
        <v>0</v>
      </c>
      <c r="EY175" s="97">
        <f>Juniori!EY51</f>
        <v>0</v>
      </c>
      <c r="EZ175" s="97">
        <f>Juniori!EZ51</f>
        <v>0</v>
      </c>
      <c r="FA175" s="97" t="str">
        <f>Juniori!FA51</f>
        <v>o</v>
      </c>
      <c r="FB175" s="97">
        <f>Juniori!FB51</f>
        <v>0</v>
      </c>
      <c r="FC175" s="97">
        <f>Juniori!FC51</f>
        <v>0</v>
      </c>
      <c r="FD175" s="97">
        <f>Juniori!FD51</f>
        <v>0</v>
      </c>
      <c r="FE175" s="97">
        <f>Juniori!FE51</f>
        <v>0</v>
      </c>
      <c r="FF175" s="97">
        <f>Juniori!FF51</f>
        <v>0</v>
      </c>
      <c r="FG175" s="97">
        <f>Juniori!FG51</f>
        <v>0</v>
      </c>
      <c r="FH175" s="97">
        <f>Juniori!FH51</f>
        <v>0</v>
      </c>
      <c r="FI175" s="97">
        <f>Juniori!FI51</f>
        <v>0</v>
      </c>
      <c r="FJ175" s="97">
        <f>Juniori!FJ51</f>
        <v>0</v>
      </c>
      <c r="FK175" s="97">
        <f>Juniori!FK51</f>
        <v>0</v>
      </c>
      <c r="FL175" s="97">
        <f>Juniori!FL51</f>
        <v>0</v>
      </c>
      <c r="FM175" s="97">
        <f>Juniori!FM51</f>
        <v>0</v>
      </c>
      <c r="FN175" s="97">
        <f>Juniori!FN51</f>
        <v>0</v>
      </c>
      <c r="FO175" s="97">
        <f>Juniori!FO51</f>
        <v>0</v>
      </c>
      <c r="FP175" s="97">
        <f>Juniori!FP51</f>
        <v>0</v>
      </c>
      <c r="FQ175" s="97">
        <f>Juniori!FQ51</f>
        <v>0</v>
      </c>
      <c r="FR175" s="97">
        <f>Juniori!FR51</f>
        <v>0</v>
      </c>
      <c r="FS175" s="97">
        <f>Juniori!FS51</f>
        <v>0</v>
      </c>
      <c r="FT175" s="97">
        <f>Juniori!FT51</f>
        <v>0</v>
      </c>
      <c r="FU175" s="97">
        <f>Juniori!FU51</f>
        <v>0</v>
      </c>
      <c r="FV175" s="97">
        <f>Juniori!FV51</f>
        <v>0</v>
      </c>
      <c r="FW175" s="97">
        <f>Juniori!FW51</f>
        <v>0</v>
      </c>
      <c r="FX175" s="97">
        <f>Juniori!FX51</f>
        <v>0</v>
      </c>
      <c r="FY175" s="97">
        <f>Juniori!FY51</f>
        <v>0</v>
      </c>
      <c r="FZ175" s="97">
        <f>Juniori!FZ51</f>
        <v>0</v>
      </c>
      <c r="GA175" s="97">
        <f>Juniori!GA51</f>
        <v>0</v>
      </c>
      <c r="GB175" s="97">
        <f>Juniori!GB51</f>
        <v>0</v>
      </c>
      <c r="GC175" s="97">
        <f>Juniori!GC51</f>
        <v>0</v>
      </c>
      <c r="GD175" s="97">
        <f>Juniori!GD51</f>
        <v>0</v>
      </c>
      <c r="GE175" s="97">
        <f>Juniori!GE51</f>
        <v>0</v>
      </c>
      <c r="GF175" s="97">
        <f>Juniori!GF51</f>
        <v>0</v>
      </c>
      <c r="GG175" s="97">
        <f>Juniori!GG51</f>
        <v>0</v>
      </c>
      <c r="GH175" s="97">
        <f>Juniori!GH51</f>
        <v>0</v>
      </c>
      <c r="GI175" s="97">
        <f>Juniori!GI51</f>
        <v>0</v>
      </c>
      <c r="GJ175" s="97">
        <f>Juniori!GJ51</f>
        <v>0</v>
      </c>
      <c r="GK175" s="97">
        <f>Juniori!GK51</f>
        <v>0</v>
      </c>
      <c r="GL175" s="97">
        <f>Juniori!GL51</f>
        <v>0</v>
      </c>
      <c r="GM175" s="97">
        <f>Juniori!GM51</f>
        <v>0</v>
      </c>
      <c r="GN175" s="97">
        <f>Juniori!GN51</f>
        <v>0</v>
      </c>
      <c r="GO175" s="97">
        <f>Juniori!GO51</f>
        <v>0</v>
      </c>
      <c r="GP175" s="97">
        <f>Juniori!GP51</f>
        <v>0</v>
      </c>
      <c r="GQ175" s="97">
        <f>Juniori!GQ51</f>
        <v>0</v>
      </c>
      <c r="GR175" s="97">
        <f>Juniori!GR51</f>
        <v>0</v>
      </c>
      <c r="GS175" s="97">
        <f>Juniori!GS51</f>
        <v>0</v>
      </c>
      <c r="GT175" s="97">
        <f>Juniori!GT51</f>
        <v>0</v>
      </c>
      <c r="GU175" s="97">
        <f>Juniori!GU51</f>
        <v>0</v>
      </c>
      <c r="GV175" s="97">
        <f>Juniori!GV51</f>
        <v>0</v>
      </c>
      <c r="GW175" s="97">
        <f>Juniori!GW51</f>
        <v>0</v>
      </c>
      <c r="GX175" s="97">
        <f>Juniori!GX51</f>
        <v>0</v>
      </c>
      <c r="GY175" s="97">
        <f>Juniori!GY51</f>
        <v>0</v>
      </c>
      <c r="GZ175" s="97">
        <f>Juniori!GZ51</f>
        <v>0</v>
      </c>
      <c r="HA175" s="97">
        <f>Juniori!HA51</f>
        <v>0</v>
      </c>
      <c r="HB175" s="97">
        <f>Juniori!HB51</f>
        <v>0</v>
      </c>
      <c r="HC175" s="97">
        <f>Juniori!HC51</f>
        <v>0</v>
      </c>
      <c r="HD175" s="97">
        <f>Juniori!HD51</f>
        <v>0</v>
      </c>
      <c r="HE175" s="97">
        <f>Juniori!HE51</f>
        <v>0</v>
      </c>
      <c r="HF175" s="97">
        <f>Juniori!HF51</f>
        <v>0</v>
      </c>
      <c r="HG175" s="97">
        <f>Juniori!HG51</f>
        <v>0</v>
      </c>
      <c r="HH175" s="97">
        <f>Juniori!HH51</f>
        <v>0</v>
      </c>
      <c r="HI175" s="97">
        <f>Juniori!HI51</f>
        <v>0</v>
      </c>
      <c r="HJ175" s="97">
        <f>Juniori!HJ51</f>
        <v>0</v>
      </c>
      <c r="HK175" s="97">
        <f>Juniori!HK51</f>
        <v>0</v>
      </c>
      <c r="HL175" s="97">
        <f>Juniori!HL51</f>
        <v>0</v>
      </c>
      <c r="HM175" s="97">
        <f>Juniori!HM51</f>
        <v>0</v>
      </c>
      <c r="HN175" s="97">
        <f>Juniori!HN51</f>
        <v>0</v>
      </c>
      <c r="HO175" s="97">
        <f>Juniori!HO51</f>
        <v>0</v>
      </c>
      <c r="HP175" s="97">
        <f>Juniori!HP51</f>
        <v>0</v>
      </c>
      <c r="HQ175" s="97">
        <f>Juniori!HQ51</f>
        <v>0</v>
      </c>
      <c r="HR175" s="97">
        <f>Juniori!HR51</f>
        <v>0</v>
      </c>
      <c r="HS175" s="97">
        <f>Juniori!HS51</f>
        <v>0</v>
      </c>
      <c r="HT175" s="97">
        <f>Juniori!HT51</f>
        <v>0</v>
      </c>
      <c r="HU175" s="97">
        <f>Juniori!HU51</f>
        <v>0</v>
      </c>
      <c r="HV175" s="97">
        <f>Juniori!HV51</f>
        <v>0</v>
      </c>
      <c r="HW175" s="97">
        <f>Juniori!HW51</f>
        <v>0</v>
      </c>
      <c r="HX175" s="97">
        <f>Juniori!HX51</f>
        <v>0</v>
      </c>
      <c r="HY175" s="97">
        <f>Juniori!HY51</f>
        <v>0</v>
      </c>
      <c r="HZ175" s="97">
        <f>Juniori!HZ51</f>
        <v>0</v>
      </c>
      <c r="IA175" s="97">
        <f>Juniori!IA51</f>
        <v>0</v>
      </c>
      <c r="IB175" s="97">
        <f>Juniori!IB51</f>
        <v>0</v>
      </c>
      <c r="IC175" s="97">
        <f>Juniori!IC51</f>
        <v>0</v>
      </c>
      <c r="ID175" s="97">
        <f>Juniori!ID51</f>
        <v>0</v>
      </c>
      <c r="IE175" s="97">
        <f>Juniori!IE51</f>
        <v>0</v>
      </c>
      <c r="IF175" s="97">
        <f>Juniori!IF51</f>
        <v>0</v>
      </c>
      <c r="IG175" s="97">
        <f>Juniori!IG51</f>
        <v>0</v>
      </c>
      <c r="IH175" s="97">
        <f>Juniori!IH51</f>
        <v>0</v>
      </c>
      <c r="II175" s="97">
        <f>Juniori!II51</f>
        <v>0</v>
      </c>
      <c r="IJ175" s="97">
        <f>Juniori!IJ51</f>
        <v>0</v>
      </c>
      <c r="IK175" s="97">
        <f>Juniori!IK51</f>
        <v>0</v>
      </c>
      <c r="IL175" s="97">
        <f>Juniori!IL51</f>
        <v>0</v>
      </c>
      <c r="IM175" s="97">
        <f>Juniori!IM51</f>
        <v>0</v>
      </c>
      <c r="IN175" s="97">
        <f>Juniori!IN51</f>
        <v>0</v>
      </c>
      <c r="IO175" s="97">
        <f>Juniori!IO51</f>
        <v>0</v>
      </c>
      <c r="IP175" s="97">
        <f>Juniori!IP51</f>
        <v>0</v>
      </c>
      <c r="IQ175" s="97">
        <f>Juniori!IQ51</f>
        <v>0</v>
      </c>
      <c r="IR175" s="97">
        <f>Juniori!IR51</f>
        <v>0</v>
      </c>
      <c r="IS175" s="97">
        <f>Juniori!IS51</f>
        <v>0</v>
      </c>
      <c r="IT175" s="97">
        <f>Juniori!IT51</f>
        <v>0</v>
      </c>
      <c r="IU175" s="97">
        <f>Juniori!IU51</f>
        <v>0</v>
      </c>
      <c r="IV175" s="97">
        <f>Juniori!IV51</f>
        <v>0</v>
      </c>
      <c r="IW175" s="97">
        <f>Juniori!IW51</f>
        <v>0</v>
      </c>
      <c r="IX175" s="97">
        <f>Juniori!IX51</f>
        <v>0</v>
      </c>
      <c r="IY175" s="97">
        <f>Juniori!IY51</f>
        <v>0</v>
      </c>
      <c r="IZ175" s="97">
        <f>Juniori!IZ51</f>
        <v>0</v>
      </c>
      <c r="JA175" s="97">
        <f>Juniori!JA51</f>
        <v>0</v>
      </c>
      <c r="JB175" s="97">
        <f>Juniori!JB51</f>
        <v>0</v>
      </c>
      <c r="JC175" s="97">
        <f>Juniori!JC51</f>
        <v>0</v>
      </c>
      <c r="JD175" s="97">
        <f>Juniori!JD51</f>
        <v>0</v>
      </c>
      <c r="JE175" s="97">
        <f>Juniori!JE51</f>
        <v>0</v>
      </c>
      <c r="JF175" s="97">
        <f>Juniori!JF51</f>
        <v>0</v>
      </c>
      <c r="JG175" s="97">
        <f>Juniori!JG51</f>
        <v>0</v>
      </c>
      <c r="JH175" s="97">
        <f>Juniori!JH51</f>
        <v>0</v>
      </c>
      <c r="JI175" s="97">
        <f>Juniori!JI51</f>
        <v>0</v>
      </c>
      <c r="JJ175" s="97">
        <f>Juniori!JJ51</f>
        <v>0</v>
      </c>
      <c r="JK175" s="97">
        <f>Juniori!JK51</f>
        <v>0</v>
      </c>
      <c r="JL175" s="97">
        <f>Juniori!JL51</f>
        <v>0</v>
      </c>
      <c r="JM175" s="97">
        <f>Juniori!JM51</f>
        <v>0</v>
      </c>
      <c r="JN175" s="97">
        <f>Juniori!JN51</f>
        <v>0</v>
      </c>
      <c r="JO175" s="97">
        <f>Juniori!JO51</f>
        <v>0</v>
      </c>
      <c r="JP175" s="97">
        <f>Juniori!JP51</f>
        <v>0</v>
      </c>
      <c r="JQ175" s="97">
        <f>Juniori!JQ51</f>
        <v>0</v>
      </c>
      <c r="JR175" s="97">
        <f>Juniori!JR51</f>
        <v>0</v>
      </c>
      <c r="JS175" s="97">
        <f>Juniori!JS51</f>
        <v>0</v>
      </c>
      <c r="JT175" s="97">
        <f>Juniori!JT51</f>
        <v>0</v>
      </c>
      <c r="JU175" s="97">
        <f>Juniori!JU51</f>
        <v>0</v>
      </c>
      <c r="JV175" s="97">
        <f>Juniori!JV51</f>
        <v>0</v>
      </c>
      <c r="JW175" s="97">
        <f>Juniori!JW51</f>
        <v>0</v>
      </c>
      <c r="JX175" s="97">
        <f>Juniori!JX51</f>
        <v>0</v>
      </c>
      <c r="JY175" s="97">
        <f>Juniori!JY51</f>
        <v>0</v>
      </c>
      <c r="JZ175" s="97">
        <f>Juniori!JZ51</f>
        <v>0</v>
      </c>
      <c r="KA175" s="97">
        <f>Juniori!KA51</f>
        <v>0</v>
      </c>
      <c r="KB175" s="97">
        <f>Juniori!KB51</f>
        <v>0</v>
      </c>
      <c r="KC175" s="97">
        <f>Juniori!KC51</f>
        <v>0</v>
      </c>
      <c r="KD175" s="97">
        <f>Juniori!KD51</f>
        <v>0</v>
      </c>
      <c r="KE175" s="97">
        <f>Juniori!KE51</f>
        <v>0</v>
      </c>
      <c r="KF175" s="97">
        <f>Juniori!KF51</f>
        <v>0</v>
      </c>
      <c r="KG175" s="97">
        <f>Juniori!KG51</f>
        <v>0</v>
      </c>
      <c r="KH175" s="97">
        <f>Juniori!KH51</f>
        <v>0</v>
      </c>
      <c r="KI175" s="97">
        <f>Juniori!KI51</f>
        <v>0</v>
      </c>
      <c r="KJ175" s="97">
        <f>Juniori!KJ51</f>
        <v>0</v>
      </c>
      <c r="KK175" s="97">
        <f>Juniori!KK51</f>
        <v>0</v>
      </c>
      <c r="KL175" s="97">
        <f>Juniori!KL51</f>
        <v>0</v>
      </c>
      <c r="KM175" s="97">
        <f>Juniori!KM51</f>
        <v>0</v>
      </c>
      <c r="KN175" s="97">
        <f>Juniori!KN51</f>
        <v>0</v>
      </c>
      <c r="KO175" s="97">
        <f>Juniori!KO51</f>
        <v>0</v>
      </c>
      <c r="KP175" s="97">
        <f>Juniori!KP51</f>
        <v>0</v>
      </c>
      <c r="KQ175" s="97">
        <f>Juniori!KQ51</f>
        <v>0</v>
      </c>
      <c r="KR175" s="97">
        <f>Juniori!KR51</f>
        <v>0</v>
      </c>
      <c r="KS175" s="97">
        <f>Juniori!KS51</f>
        <v>0</v>
      </c>
      <c r="KT175" s="97">
        <f>Juniori!KT51</f>
        <v>0</v>
      </c>
      <c r="KU175" s="97">
        <f>Juniori!KU51</f>
        <v>0</v>
      </c>
      <c r="KV175" s="97">
        <f>Juniori!KV51</f>
        <v>0</v>
      </c>
      <c r="KW175" s="97">
        <f>Juniori!KW51</f>
        <v>0</v>
      </c>
      <c r="KX175" s="97">
        <f>Juniori!KX51</f>
        <v>0</v>
      </c>
      <c r="KY175" s="97">
        <f>Juniori!KY51</f>
        <v>0</v>
      </c>
      <c r="KZ175" s="97">
        <f>Juniori!KZ51</f>
        <v>0</v>
      </c>
      <c r="LA175" s="97">
        <f>Juniori!LA51</f>
        <v>0</v>
      </c>
      <c r="LB175" s="97">
        <f>Juniori!LB51</f>
        <v>0</v>
      </c>
      <c r="LC175" s="97">
        <f>Juniori!LC51</f>
        <v>0</v>
      </c>
      <c r="LD175" s="97">
        <f>Juniori!LD51</f>
        <v>0</v>
      </c>
      <c r="LE175" s="97">
        <f>Juniori!LE51</f>
        <v>0</v>
      </c>
      <c r="LF175" s="97">
        <f>Juniori!LF51</f>
        <v>0</v>
      </c>
      <c r="LG175" s="97">
        <f>Juniori!LG51</f>
        <v>0</v>
      </c>
      <c r="LH175" s="97">
        <f>Juniori!LH51</f>
        <v>0</v>
      </c>
      <c r="LI175" s="97">
        <f>Juniori!LI51</f>
        <v>0</v>
      </c>
      <c r="LJ175" s="97">
        <f>Juniori!LJ51</f>
        <v>0</v>
      </c>
      <c r="LK175" s="97">
        <f>Juniori!LK51</f>
        <v>0</v>
      </c>
      <c r="LL175" s="97">
        <f>Juniori!LL51</f>
        <v>0</v>
      </c>
      <c r="LM175" s="97">
        <f>Juniori!LM51</f>
        <v>0</v>
      </c>
      <c r="LN175" s="97">
        <f>Juniori!LN51</f>
        <v>0</v>
      </c>
      <c r="LO175" s="97">
        <f>Juniori!LO51</f>
        <v>0</v>
      </c>
      <c r="LP175" s="97">
        <f>Juniori!LP51</f>
        <v>0</v>
      </c>
      <c r="LQ175" s="97">
        <f>Juniori!LQ51</f>
        <v>0</v>
      </c>
      <c r="LR175" s="97">
        <f>Juniori!LR51</f>
        <v>0</v>
      </c>
      <c r="LS175" s="97">
        <f>Juniori!LS51</f>
        <v>0</v>
      </c>
      <c r="LT175" s="97">
        <f>Juniori!LT51</f>
        <v>0</v>
      </c>
      <c r="LU175" s="97">
        <f>Juniori!LU51</f>
        <v>0</v>
      </c>
      <c r="LV175" s="97">
        <f>Juniori!LV51</f>
        <v>0</v>
      </c>
      <c r="LW175" s="97">
        <f>Juniori!LW51</f>
        <v>0</v>
      </c>
      <c r="LX175" s="97">
        <f>Juniori!LX51</f>
        <v>0</v>
      </c>
      <c r="LY175" s="97">
        <f>Juniori!LY51</f>
        <v>0</v>
      </c>
      <c r="LZ175" s="97">
        <f>Juniori!LZ51</f>
        <v>0</v>
      </c>
      <c r="MA175" s="97">
        <f>Juniori!MA51</f>
        <v>0</v>
      </c>
      <c r="MB175" s="97">
        <f>Juniori!MB51</f>
        <v>0</v>
      </c>
      <c r="MC175" s="97">
        <f>Juniori!MC51</f>
        <v>0</v>
      </c>
      <c r="MD175" s="97">
        <f>Juniori!MD51</f>
        <v>0</v>
      </c>
      <c r="ME175" s="97">
        <f>Juniori!ME51</f>
        <v>0</v>
      </c>
      <c r="MF175" s="97">
        <f>Juniori!MF51</f>
        <v>0</v>
      </c>
      <c r="MG175" s="97">
        <f>Juniori!MG51</f>
        <v>0</v>
      </c>
      <c r="MH175" s="97">
        <f>Juniori!MH51</f>
        <v>0</v>
      </c>
      <c r="MI175" s="97">
        <f>Juniori!MI51</f>
        <v>0</v>
      </c>
      <c r="MJ175" s="97">
        <f>Juniori!MJ51</f>
        <v>0</v>
      </c>
      <c r="MK175" s="97">
        <f>Juniori!MK51</f>
        <v>0</v>
      </c>
      <c r="ML175" s="97">
        <f>Juniori!ML51</f>
        <v>0</v>
      </c>
      <c r="MM175" s="97">
        <f>Juniori!MM51</f>
        <v>0</v>
      </c>
      <c r="MN175" s="97">
        <f>Juniori!MN51</f>
        <v>0</v>
      </c>
      <c r="MO175" s="97">
        <f>Juniori!MO51</f>
        <v>0</v>
      </c>
      <c r="MP175" s="97">
        <f>Juniori!MP51</f>
        <v>0</v>
      </c>
      <c r="MQ175" s="97">
        <f>Juniori!MQ51</f>
        <v>0</v>
      </c>
      <c r="MR175" s="97">
        <f>Juniori!MR51</f>
        <v>0</v>
      </c>
      <c r="MS175" s="97">
        <f>Juniori!MS51</f>
        <v>0</v>
      </c>
      <c r="MT175" s="97">
        <f>Juniori!MT51</f>
        <v>0</v>
      </c>
      <c r="MU175" s="97">
        <f>Juniori!MU51</f>
        <v>0</v>
      </c>
      <c r="MV175" s="97">
        <f>Juniori!MV51</f>
        <v>0</v>
      </c>
      <c r="MW175" s="97">
        <f>Juniori!MW51</f>
        <v>0</v>
      </c>
      <c r="MX175" s="97">
        <f>Juniori!MX51</f>
        <v>0</v>
      </c>
      <c r="MY175" s="97">
        <f>Juniori!MY51</f>
        <v>0</v>
      </c>
      <c r="MZ175" s="97">
        <f>Juniori!MZ51</f>
        <v>0</v>
      </c>
      <c r="NA175" s="97">
        <f>Juniori!NA51</f>
        <v>0</v>
      </c>
      <c r="NB175" s="97">
        <f>Juniori!NB51</f>
        <v>0</v>
      </c>
      <c r="NC175" s="97">
        <f>Juniori!NC51</f>
        <v>0</v>
      </c>
      <c r="ND175" s="97">
        <f>Juniori!ND51</f>
        <v>0</v>
      </c>
      <c r="NE175" s="97">
        <f>Juniori!NE51</f>
        <v>0</v>
      </c>
      <c r="NF175" s="97">
        <f>Juniori!NF51</f>
        <v>0</v>
      </c>
      <c r="NG175" s="97">
        <f>Juniori!NG51</f>
        <v>0</v>
      </c>
      <c r="NH175" s="97">
        <f>Juniori!NH51</f>
        <v>0</v>
      </c>
      <c r="NI175" s="97">
        <f>Juniori!NI51</f>
        <v>0</v>
      </c>
      <c r="NJ175" s="97">
        <f>Juniori!NJ51</f>
        <v>0</v>
      </c>
      <c r="NK175" s="97">
        <f>Juniori!NK51</f>
        <v>0</v>
      </c>
      <c r="NL175" s="97">
        <f>Juniori!NL51</f>
        <v>0</v>
      </c>
      <c r="NM175" s="97">
        <f>Juniori!NM51</f>
        <v>0</v>
      </c>
      <c r="NN175" s="97">
        <f>Juniori!NN51</f>
        <v>0</v>
      </c>
      <c r="NO175" s="97">
        <f>Juniori!NO51</f>
        <v>0</v>
      </c>
      <c r="NP175" s="97">
        <f>Juniori!NP51</f>
        <v>0</v>
      </c>
      <c r="NQ175" s="97">
        <f>Juniori!NQ51</f>
        <v>0</v>
      </c>
      <c r="NR175" s="97">
        <f>Juniori!NR51</f>
        <v>0</v>
      </c>
      <c r="NS175" s="97">
        <f>Juniori!NS51</f>
        <v>0</v>
      </c>
      <c r="NT175" s="97">
        <f>Juniori!NT51</f>
        <v>0</v>
      </c>
      <c r="NU175" s="97">
        <f>Juniori!NU51</f>
        <v>0</v>
      </c>
      <c r="NV175" s="97">
        <f>Juniori!NV51</f>
        <v>0</v>
      </c>
      <c r="NW175" s="97">
        <f>Juniori!NW51</f>
        <v>0</v>
      </c>
      <c r="NX175" s="97">
        <f>Juniori!NX51</f>
        <v>0</v>
      </c>
      <c r="NY175" s="97">
        <f>Juniori!NY51</f>
        <v>0</v>
      </c>
      <c r="NZ175" s="97">
        <f>Juniori!NZ51</f>
        <v>0</v>
      </c>
      <c r="OA175" s="97">
        <f>Juniori!OA51</f>
        <v>0</v>
      </c>
      <c r="OB175" s="97">
        <f>Juniori!OB51</f>
        <v>0</v>
      </c>
      <c r="OC175" s="97">
        <f>Juniori!OC51</f>
        <v>0</v>
      </c>
      <c r="OD175" s="97">
        <f>Juniori!OD51</f>
        <v>0</v>
      </c>
      <c r="OE175" s="97">
        <f>Juniori!OE51</f>
        <v>0</v>
      </c>
      <c r="OF175" s="97">
        <f>Juniori!OF51</f>
        <v>0</v>
      </c>
      <c r="OG175" s="97">
        <f>Juniori!OG51</f>
        <v>0</v>
      </c>
      <c r="OH175" s="97">
        <f>Juniori!OH51</f>
        <v>0</v>
      </c>
      <c r="OI175" s="97">
        <f>Juniori!OI51</f>
        <v>0</v>
      </c>
      <c r="OJ175" s="97">
        <f>Juniori!OJ51</f>
        <v>0</v>
      </c>
      <c r="OK175" s="97">
        <f>Juniori!OK51</f>
        <v>0</v>
      </c>
      <c r="OL175" s="97">
        <f>Juniori!OL51</f>
        <v>0</v>
      </c>
      <c r="OM175" s="97">
        <f>Juniori!OM51</f>
        <v>0</v>
      </c>
      <c r="ON175" s="97">
        <f>Juniori!ON51</f>
        <v>0</v>
      </c>
      <c r="OO175" s="97">
        <f>Juniori!OO51</f>
        <v>0</v>
      </c>
      <c r="OP175" s="97">
        <f>Juniori!OP51</f>
        <v>0</v>
      </c>
      <c r="OQ175" s="97">
        <f>Juniori!OQ51</f>
        <v>0</v>
      </c>
      <c r="OR175" s="97">
        <f>Juniori!OR51</f>
        <v>0</v>
      </c>
      <c r="OS175" s="97">
        <f>Juniori!OS51</f>
        <v>0</v>
      </c>
      <c r="OT175" s="97">
        <f>Juniori!OT51</f>
        <v>0</v>
      </c>
      <c r="OU175" s="97">
        <f>Juniori!OU51</f>
        <v>0</v>
      </c>
      <c r="OV175" s="97">
        <f>Juniori!OV51</f>
        <v>0</v>
      </c>
      <c r="OW175" s="97">
        <f>Juniori!OW51</f>
        <v>0</v>
      </c>
      <c r="OX175" s="97">
        <f>Juniori!OX51</f>
        <v>0</v>
      </c>
      <c r="OY175" s="97">
        <f>Juniori!OY51</f>
        <v>0</v>
      </c>
      <c r="OZ175" s="97">
        <f>Juniori!OZ51</f>
        <v>0</v>
      </c>
      <c r="PA175" s="97">
        <f>Juniori!PA51</f>
        <v>0</v>
      </c>
      <c r="PB175" s="97">
        <f>Juniori!PB51</f>
        <v>0</v>
      </c>
      <c r="PC175" s="97">
        <f>Juniori!PC51</f>
        <v>0</v>
      </c>
      <c r="PD175" s="97">
        <f>Juniori!PD51</f>
        <v>0</v>
      </c>
      <c r="PE175" s="97">
        <f>Juniori!PE51</f>
        <v>0</v>
      </c>
      <c r="PF175" s="97">
        <f>Juniori!PF51</f>
        <v>0</v>
      </c>
      <c r="PG175" s="97">
        <f>Juniori!PG51</f>
        <v>0</v>
      </c>
      <c r="PH175" s="97">
        <f>Juniori!PH51</f>
        <v>0</v>
      </c>
      <c r="PI175" s="97">
        <f>Juniori!PI51</f>
        <v>0</v>
      </c>
      <c r="PJ175" s="97">
        <f>Juniori!PJ51</f>
        <v>0</v>
      </c>
      <c r="PK175" s="97">
        <f>Juniori!PK51</f>
        <v>0</v>
      </c>
      <c r="PL175" s="97">
        <f>Juniori!PL51</f>
        <v>0</v>
      </c>
      <c r="PM175" s="97">
        <f>Juniori!PM51</f>
        <v>0</v>
      </c>
      <c r="PN175" s="97">
        <f>Juniori!PN51</f>
        <v>0</v>
      </c>
      <c r="PO175" s="97">
        <f>Juniori!PO51</f>
        <v>0</v>
      </c>
      <c r="PP175" s="97">
        <f>Juniori!PP51</f>
        <v>0</v>
      </c>
      <c r="PQ175" s="97">
        <f>Juniori!PQ51</f>
        <v>0</v>
      </c>
      <c r="PR175" s="97">
        <f>Juniori!PR51</f>
        <v>0</v>
      </c>
      <c r="PS175" s="97">
        <f>Juniori!PS51</f>
        <v>0</v>
      </c>
      <c r="PT175" s="97">
        <f>Juniori!PT51</f>
        <v>0</v>
      </c>
      <c r="PU175" s="97">
        <f>Juniori!PU51</f>
        <v>0</v>
      </c>
      <c r="PV175" s="97">
        <f>Juniori!PV51</f>
        <v>0</v>
      </c>
      <c r="PW175" s="97">
        <f>Juniori!PW51</f>
        <v>0</v>
      </c>
      <c r="PX175" s="97">
        <f>Juniori!PX51</f>
        <v>0</v>
      </c>
      <c r="PY175" s="97">
        <f>Juniori!PY51</f>
        <v>0</v>
      </c>
      <c r="PZ175" s="97">
        <f>Juniori!PZ51</f>
        <v>0</v>
      </c>
      <c r="QA175" s="97">
        <f>Juniori!QA51</f>
        <v>0</v>
      </c>
      <c r="QB175" s="97">
        <f>Juniori!QB51</f>
        <v>0</v>
      </c>
      <c r="QC175" s="97">
        <f>Juniori!QC51</f>
        <v>0</v>
      </c>
      <c r="QD175" s="97">
        <f>Juniori!QD51</f>
        <v>0</v>
      </c>
      <c r="QE175" s="97">
        <f>Juniori!QE51</f>
        <v>0</v>
      </c>
      <c r="QF175" s="97">
        <f>Juniori!QF51</f>
        <v>0</v>
      </c>
      <c r="QG175" s="97">
        <f>Juniori!QG51</f>
        <v>0</v>
      </c>
      <c r="QH175" s="97">
        <f>Juniori!QH51</f>
        <v>0</v>
      </c>
      <c r="QI175" s="97">
        <f>Juniori!QI51</f>
        <v>0</v>
      </c>
      <c r="QJ175" s="97">
        <f>Juniori!QJ51</f>
        <v>0</v>
      </c>
      <c r="QK175" s="97">
        <f>Juniori!QK51</f>
        <v>0</v>
      </c>
      <c r="QL175" s="97">
        <f>Juniori!QL51</f>
        <v>0</v>
      </c>
      <c r="QM175" s="97">
        <f>Juniori!QM51</f>
        <v>0</v>
      </c>
      <c r="QN175" s="97">
        <f>Juniori!QN51</f>
        <v>0</v>
      </c>
      <c r="QO175" s="97">
        <f>Juniori!QO51</f>
        <v>0</v>
      </c>
      <c r="QP175" s="97">
        <f>Juniori!QP51</f>
        <v>0</v>
      </c>
      <c r="QQ175" s="97">
        <f>Juniori!QQ51</f>
        <v>0</v>
      </c>
      <c r="QR175" s="97">
        <f>Juniori!QR51</f>
        <v>0</v>
      </c>
      <c r="QS175" s="97">
        <f>Juniori!QS51</f>
        <v>0</v>
      </c>
      <c r="QT175" s="97">
        <f>Juniori!QT51</f>
        <v>0</v>
      </c>
      <c r="QU175" s="97">
        <f>Juniori!QU51</f>
        <v>0</v>
      </c>
      <c r="QV175" s="97">
        <f>Juniori!QV51</f>
        <v>0</v>
      </c>
      <c r="QW175" s="97">
        <f>Juniori!QW51</f>
        <v>0</v>
      </c>
      <c r="QX175" s="97">
        <f>Juniori!QX51</f>
        <v>0</v>
      </c>
      <c r="QY175" s="97">
        <f>Juniori!QY51</f>
        <v>0</v>
      </c>
      <c r="QZ175" s="97">
        <f>Juniori!QZ51</f>
        <v>0</v>
      </c>
      <c r="RA175" s="97">
        <f>Juniori!RA51</f>
        <v>0</v>
      </c>
      <c r="RB175" s="97">
        <f>Juniori!RB51</f>
        <v>0</v>
      </c>
      <c r="RC175" s="97">
        <f>Juniori!RC51</f>
        <v>0</v>
      </c>
      <c r="RD175" s="97">
        <f>Juniori!RD51</f>
        <v>0</v>
      </c>
      <c r="RE175" s="97">
        <f>Juniori!RE51</f>
        <v>0</v>
      </c>
      <c r="RF175" s="97">
        <f>Juniori!RF51</f>
        <v>0</v>
      </c>
      <c r="RG175" s="97">
        <f>Juniori!RG51</f>
        <v>0</v>
      </c>
      <c r="RH175" s="97">
        <f>Juniori!RH51</f>
        <v>0</v>
      </c>
      <c r="RI175" s="97">
        <f>Juniori!RI51</f>
        <v>0</v>
      </c>
      <c r="RJ175" s="97">
        <f>Juniori!RJ51</f>
        <v>0</v>
      </c>
      <c r="RK175" s="97">
        <f>Juniori!RK51</f>
        <v>0</v>
      </c>
      <c r="RL175" s="97">
        <f>Juniori!RL51</f>
        <v>0</v>
      </c>
      <c r="RM175" s="97">
        <f>Juniori!RM51</f>
        <v>0</v>
      </c>
      <c r="RN175" s="97">
        <f>Juniori!RN51</f>
        <v>0</v>
      </c>
      <c r="RO175" s="97">
        <f>Juniori!RO51</f>
        <v>0</v>
      </c>
      <c r="RP175" s="97">
        <f>Juniori!RP51</f>
        <v>0</v>
      </c>
      <c r="RQ175" s="97">
        <f>Juniori!RQ51</f>
        <v>0</v>
      </c>
      <c r="RR175" s="97">
        <f>Juniori!RR51</f>
        <v>0</v>
      </c>
      <c r="RS175" s="97">
        <f>Juniori!RS51</f>
        <v>0</v>
      </c>
      <c r="RT175" s="97">
        <f>Juniori!RT51</f>
        <v>0</v>
      </c>
      <c r="RU175" s="97">
        <f>Juniori!RU51</f>
        <v>0</v>
      </c>
      <c r="RV175" s="97">
        <f>Juniori!RV51</f>
        <v>0</v>
      </c>
      <c r="RW175" s="97">
        <f>Juniori!RW51</f>
        <v>0</v>
      </c>
      <c r="RX175" s="97">
        <f>Juniori!RX51</f>
        <v>0</v>
      </c>
      <c r="RY175" s="97">
        <f>Juniori!RY51</f>
        <v>0</v>
      </c>
      <c r="RZ175" s="97">
        <f>Juniori!RZ51</f>
        <v>0</v>
      </c>
      <c r="SA175" s="97">
        <f>Juniori!SA51</f>
        <v>0</v>
      </c>
      <c r="SB175" s="97">
        <f>Juniori!SB51</f>
        <v>0</v>
      </c>
      <c r="SC175" s="97">
        <f>Juniori!SC51</f>
        <v>0</v>
      </c>
      <c r="SD175" s="97">
        <f>Juniori!SD51</f>
        <v>0</v>
      </c>
      <c r="SE175" s="97">
        <f>Juniori!SE51</f>
        <v>0</v>
      </c>
      <c r="SF175" s="97">
        <f>Juniori!SF51</f>
        <v>0</v>
      </c>
      <c r="SG175" s="97">
        <f>Juniori!SG51</f>
        <v>0</v>
      </c>
      <c r="SH175" s="97">
        <f>Juniori!SH51</f>
        <v>0</v>
      </c>
      <c r="SI175" s="97">
        <f>Juniori!SI51</f>
        <v>0</v>
      </c>
      <c r="SJ175" s="97">
        <f>Juniori!SJ51</f>
        <v>0</v>
      </c>
      <c r="SK175" s="97">
        <f>Juniori!SK51</f>
        <v>0</v>
      </c>
      <c r="SL175" s="97">
        <f>Juniori!SL51</f>
        <v>0</v>
      </c>
      <c r="SM175" s="97">
        <f>Juniori!SM51</f>
        <v>0</v>
      </c>
      <c r="SN175" s="97">
        <f>Juniori!SN51</f>
        <v>0</v>
      </c>
      <c r="SO175" s="97">
        <f>Juniori!SO51</f>
        <v>0</v>
      </c>
      <c r="SP175" s="97">
        <f>Juniori!SP51</f>
        <v>0</v>
      </c>
      <c r="SQ175" s="97">
        <f>Juniori!SQ51</f>
        <v>0</v>
      </c>
      <c r="SR175" s="97">
        <f>Juniori!SR51</f>
        <v>0</v>
      </c>
      <c r="SS175" s="97">
        <f>Juniori!SS51</f>
        <v>0</v>
      </c>
      <c r="ST175" s="97">
        <f>Juniori!ST51</f>
        <v>0</v>
      </c>
      <c r="SU175" s="97">
        <f>Juniori!SU51</f>
        <v>0</v>
      </c>
      <c r="SV175" s="97">
        <f>Juniori!SV51</f>
        <v>0</v>
      </c>
      <c r="SW175" s="97">
        <f>Juniori!SW51</f>
        <v>0</v>
      </c>
      <c r="SX175" s="97">
        <f>Juniori!SX51</f>
        <v>0</v>
      </c>
      <c r="SY175" s="97">
        <f>Juniori!SY51</f>
        <v>0</v>
      </c>
      <c r="SZ175" s="97">
        <f>Juniori!SZ51</f>
        <v>0</v>
      </c>
      <c r="TA175" s="97">
        <f>Juniori!TA51</f>
        <v>0</v>
      </c>
      <c r="TB175" s="97">
        <f>Juniori!TB51</f>
        <v>0</v>
      </c>
    </row>
    <row r="176" spans="1:522" s="1" customFormat="1" ht="18" customHeight="1" x14ac:dyDescent="0.2">
      <c r="A176" s="12"/>
      <c r="B176" s="11" t="s">
        <v>672</v>
      </c>
      <c r="C176" s="1">
        <v>9414</v>
      </c>
      <c r="E176" s="59" t="s">
        <v>671</v>
      </c>
      <c r="F176" s="1">
        <v>9595</v>
      </c>
      <c r="G176" s="9" t="s">
        <v>97</v>
      </c>
      <c r="H176" s="4" t="s">
        <v>478</v>
      </c>
      <c r="I176" s="1">
        <f t="shared" si="22"/>
        <v>0</v>
      </c>
      <c r="J176" s="12">
        <f>Tabuľka4[[#This Row],[Stĺpec9]]</f>
        <v>0</v>
      </c>
      <c r="K176" s="97">
        <f>'Mladí jazdci'!K35</f>
        <v>0</v>
      </c>
      <c r="L176" s="97">
        <f>'Mladí jazdci'!L35</f>
        <v>0</v>
      </c>
      <c r="M176" s="97">
        <f>'Mladí jazdci'!M35</f>
        <v>0</v>
      </c>
      <c r="N176" s="97">
        <f>'Mladí jazdci'!N35</f>
        <v>0</v>
      </c>
      <c r="O176" s="97">
        <f>'Mladí jazdci'!O35</f>
        <v>0</v>
      </c>
      <c r="P176" s="97">
        <f>'Mladí jazdci'!P35</f>
        <v>0</v>
      </c>
      <c r="Q176" s="97">
        <f>'Mladí jazdci'!Q35</f>
        <v>0</v>
      </c>
      <c r="R176" s="97">
        <f>'Mladí jazdci'!R35</f>
        <v>0</v>
      </c>
      <c r="S176" s="97">
        <f>'Mladí jazdci'!S35</f>
        <v>0</v>
      </c>
      <c r="T176" s="97">
        <f>'Mladí jazdci'!T35</f>
        <v>0</v>
      </c>
      <c r="U176" s="97">
        <f>'Mladí jazdci'!U35</f>
        <v>0</v>
      </c>
      <c r="V176" s="97">
        <f>'Mladí jazdci'!V35</f>
        <v>0</v>
      </c>
      <c r="W176" s="97">
        <f>'Mladí jazdci'!W35</f>
        <v>0</v>
      </c>
      <c r="X176" s="97">
        <f>'Mladí jazdci'!X35</f>
        <v>0</v>
      </c>
      <c r="Y176" s="97">
        <f>'Mladí jazdci'!Y35</f>
        <v>0</v>
      </c>
      <c r="Z176" s="97">
        <f>'Mladí jazdci'!Z35</f>
        <v>0</v>
      </c>
      <c r="AA176" s="97">
        <f>'Mladí jazdci'!AA35</f>
        <v>0</v>
      </c>
      <c r="AB176" s="97">
        <f>'Mladí jazdci'!AB35</f>
        <v>0</v>
      </c>
      <c r="AC176" s="97">
        <f>'Mladí jazdci'!AC35</f>
        <v>0</v>
      </c>
      <c r="AD176" s="97">
        <f>'Mladí jazdci'!AD35</f>
        <v>0</v>
      </c>
      <c r="AE176" s="97">
        <f>'Mladí jazdci'!AE35</f>
        <v>0</v>
      </c>
      <c r="AF176" s="97">
        <f>'Mladí jazdci'!AF35</f>
        <v>0</v>
      </c>
      <c r="AG176" s="97">
        <f>'Mladí jazdci'!AG35</f>
        <v>0</v>
      </c>
      <c r="AH176" s="97">
        <f>'Mladí jazdci'!AH35</f>
        <v>0</v>
      </c>
      <c r="AI176" s="97">
        <f>'Mladí jazdci'!AI35</f>
        <v>0</v>
      </c>
      <c r="AJ176" s="97">
        <f>'Mladí jazdci'!AJ35</f>
        <v>0</v>
      </c>
      <c r="AK176" s="97">
        <f>'Mladí jazdci'!AK35</f>
        <v>0</v>
      </c>
      <c r="AL176" s="97">
        <f>'Mladí jazdci'!AL35</f>
        <v>0</v>
      </c>
      <c r="AM176" s="97">
        <f>'Mladí jazdci'!AM35</f>
        <v>0</v>
      </c>
      <c r="AN176" s="97">
        <f>'Mladí jazdci'!AN35</f>
        <v>0</v>
      </c>
      <c r="AO176" s="97">
        <f>'Mladí jazdci'!AO35</f>
        <v>0</v>
      </c>
      <c r="AP176" s="97">
        <f>'Mladí jazdci'!AP35</f>
        <v>0</v>
      </c>
      <c r="AQ176" s="97">
        <f>'Mladí jazdci'!AQ35</f>
        <v>0</v>
      </c>
      <c r="AR176" s="97">
        <f>'Mladí jazdci'!AR35</f>
        <v>0</v>
      </c>
      <c r="AS176" s="97">
        <f>'Mladí jazdci'!AS35</f>
        <v>0</v>
      </c>
      <c r="AT176" s="97">
        <f>'Mladí jazdci'!AT35</f>
        <v>0</v>
      </c>
      <c r="AU176" s="97">
        <f>'Mladí jazdci'!AU35</f>
        <v>0</v>
      </c>
      <c r="AV176" s="97">
        <f>'Mladí jazdci'!AV35</f>
        <v>0</v>
      </c>
      <c r="AW176" s="97">
        <f>'Mladí jazdci'!AW35</f>
        <v>0</v>
      </c>
      <c r="AX176" s="97">
        <f>'Mladí jazdci'!AX35</f>
        <v>0</v>
      </c>
      <c r="AY176" s="97">
        <f>'Mladí jazdci'!AY35</f>
        <v>0</v>
      </c>
      <c r="AZ176" s="97">
        <f>'Mladí jazdci'!AZ35</f>
        <v>0</v>
      </c>
      <c r="BA176" s="97">
        <f>'Mladí jazdci'!BA35</f>
        <v>0</v>
      </c>
      <c r="BB176" s="97">
        <f>'Mladí jazdci'!BB35</f>
        <v>0</v>
      </c>
      <c r="BC176" s="97">
        <f>'Mladí jazdci'!BC35</f>
        <v>0</v>
      </c>
      <c r="BD176" s="97">
        <f>'Mladí jazdci'!BD35</f>
        <v>0</v>
      </c>
      <c r="BE176" s="97">
        <f>'Mladí jazdci'!BE35</f>
        <v>0</v>
      </c>
      <c r="BF176" s="97">
        <f>'Mladí jazdci'!BF35</f>
        <v>0</v>
      </c>
      <c r="BG176" s="97">
        <f>'Mladí jazdci'!BG35</f>
        <v>0</v>
      </c>
      <c r="BH176" s="97">
        <f>'Mladí jazdci'!BH35</f>
        <v>0</v>
      </c>
      <c r="BI176" s="97">
        <f>'Mladí jazdci'!BI35</f>
        <v>0</v>
      </c>
      <c r="BJ176" s="97">
        <f>'Mladí jazdci'!BJ35</f>
        <v>0</v>
      </c>
      <c r="BK176" s="97">
        <f>'Mladí jazdci'!BK35</f>
        <v>0</v>
      </c>
      <c r="BL176" s="97">
        <f>'Mladí jazdci'!BL35</f>
        <v>0</v>
      </c>
      <c r="BM176" s="97">
        <f>'Mladí jazdci'!BM35</f>
        <v>0</v>
      </c>
      <c r="BN176" s="97">
        <f>'Mladí jazdci'!BN35</f>
        <v>0</v>
      </c>
      <c r="BO176" s="97">
        <f>'Mladí jazdci'!BO35</f>
        <v>0</v>
      </c>
      <c r="BP176" s="97">
        <f>'Mladí jazdci'!BP35</f>
        <v>0</v>
      </c>
      <c r="BQ176" s="97">
        <f>'Mladí jazdci'!BQ35</f>
        <v>0</v>
      </c>
      <c r="BR176" s="97">
        <f>'Mladí jazdci'!BR35</f>
        <v>0</v>
      </c>
      <c r="BS176" s="97">
        <f>'Mladí jazdci'!BS35</f>
        <v>0</v>
      </c>
      <c r="BT176" s="97">
        <f>'Mladí jazdci'!BT35</f>
        <v>0</v>
      </c>
      <c r="BU176" s="97">
        <f>'Mladí jazdci'!BU35</f>
        <v>0</v>
      </c>
      <c r="BV176" s="97">
        <f>'Mladí jazdci'!BV35</f>
        <v>0</v>
      </c>
      <c r="BW176" s="97">
        <f>'Mladí jazdci'!BW35</f>
        <v>0</v>
      </c>
      <c r="BX176" s="97">
        <f>'Mladí jazdci'!BX35</f>
        <v>0</v>
      </c>
      <c r="BY176" s="97">
        <f>'Mladí jazdci'!BY35</f>
        <v>0</v>
      </c>
      <c r="BZ176" s="97">
        <f>'Mladí jazdci'!BZ35</f>
        <v>0</v>
      </c>
      <c r="CA176" s="97">
        <f>'Mladí jazdci'!CA35</f>
        <v>0</v>
      </c>
      <c r="CB176" s="97">
        <f>'Mladí jazdci'!CB35</f>
        <v>0</v>
      </c>
      <c r="CC176" s="97">
        <f>'Mladí jazdci'!CC35</f>
        <v>0</v>
      </c>
      <c r="CD176" s="97">
        <f>'Mladí jazdci'!CD35</f>
        <v>0</v>
      </c>
      <c r="CE176" s="97">
        <f>'Mladí jazdci'!CE35</f>
        <v>0</v>
      </c>
      <c r="CF176" s="97">
        <f>'Mladí jazdci'!CF35</f>
        <v>0</v>
      </c>
      <c r="CG176" s="97">
        <f>'Mladí jazdci'!CG35</f>
        <v>0</v>
      </c>
      <c r="CH176" s="97">
        <f>'Mladí jazdci'!CH35</f>
        <v>0</v>
      </c>
      <c r="CI176" s="97">
        <f>'Mladí jazdci'!CI35</f>
        <v>0</v>
      </c>
      <c r="CJ176" s="97">
        <f>'Mladí jazdci'!CJ35</f>
        <v>0</v>
      </c>
      <c r="CK176" s="97">
        <f>'Mladí jazdci'!CK35</f>
        <v>0</v>
      </c>
      <c r="CL176" s="97">
        <f>'Mladí jazdci'!CL35</f>
        <v>0</v>
      </c>
      <c r="CM176" s="97">
        <f>'Mladí jazdci'!CM35</f>
        <v>0</v>
      </c>
      <c r="CN176" s="97">
        <f>'Mladí jazdci'!CN35</f>
        <v>0</v>
      </c>
      <c r="CO176" s="97">
        <f>'Mladí jazdci'!CO35</f>
        <v>0</v>
      </c>
      <c r="CP176" s="97">
        <f>'Mladí jazdci'!CP35</f>
        <v>0</v>
      </c>
      <c r="CQ176" s="97">
        <f>'Mladí jazdci'!CQ35</f>
        <v>0</v>
      </c>
      <c r="CR176" s="97">
        <f>'Mladí jazdci'!CR35</f>
        <v>0</v>
      </c>
      <c r="CS176" s="97">
        <f>'Mladí jazdci'!CS35</f>
        <v>0</v>
      </c>
      <c r="CT176" s="97">
        <f>'Mladí jazdci'!CT35</f>
        <v>0</v>
      </c>
      <c r="CU176" s="97">
        <f>'Mladí jazdci'!CU35</f>
        <v>0</v>
      </c>
      <c r="CV176" s="97">
        <f>'Mladí jazdci'!CV35</f>
        <v>0</v>
      </c>
      <c r="CW176" s="97">
        <f>'Mladí jazdci'!CW35</f>
        <v>0</v>
      </c>
      <c r="CX176" s="97">
        <f>'Mladí jazdci'!CX35</f>
        <v>0</v>
      </c>
      <c r="CY176" s="97">
        <f>'Mladí jazdci'!CY35</f>
        <v>0</v>
      </c>
      <c r="CZ176" s="97">
        <f>'Mladí jazdci'!CZ35</f>
        <v>0</v>
      </c>
      <c r="DA176" s="97">
        <f>'Mladí jazdci'!DA35</f>
        <v>0</v>
      </c>
      <c r="DB176" s="97">
        <f>'Mladí jazdci'!DB35</f>
        <v>0</v>
      </c>
      <c r="DC176" s="97">
        <f>'Mladí jazdci'!DC35</f>
        <v>0</v>
      </c>
      <c r="DD176" s="97">
        <f>'Mladí jazdci'!DD35</f>
        <v>0</v>
      </c>
      <c r="DE176" s="97">
        <f>'Mladí jazdci'!DE35</f>
        <v>0</v>
      </c>
      <c r="DF176" s="97">
        <f>'Mladí jazdci'!DF35</f>
        <v>0</v>
      </c>
      <c r="DG176" s="97">
        <f>'Mladí jazdci'!DG35</f>
        <v>0</v>
      </c>
      <c r="DH176" s="97">
        <f>'Mladí jazdci'!DH35</f>
        <v>0</v>
      </c>
      <c r="DI176" s="97">
        <f>'Mladí jazdci'!DI35</f>
        <v>0</v>
      </c>
      <c r="DJ176" s="97">
        <f>'Mladí jazdci'!DJ35</f>
        <v>0</v>
      </c>
      <c r="DK176" s="97">
        <f>'Mladí jazdci'!DK35</f>
        <v>0</v>
      </c>
      <c r="DL176" s="97">
        <f>'Mladí jazdci'!DL35</f>
        <v>0</v>
      </c>
      <c r="DM176" s="97">
        <f>'Mladí jazdci'!DM35</f>
        <v>0</v>
      </c>
      <c r="DN176" s="97">
        <f>'Mladí jazdci'!DN35</f>
        <v>0</v>
      </c>
      <c r="DO176" s="97">
        <f>'Mladí jazdci'!DO35</f>
        <v>0</v>
      </c>
      <c r="DP176" s="97">
        <f>'Mladí jazdci'!DP35</f>
        <v>0</v>
      </c>
      <c r="DQ176" s="97">
        <f>'Mladí jazdci'!DQ35</f>
        <v>0</v>
      </c>
      <c r="DR176" s="97">
        <f>'Mladí jazdci'!DR35</f>
        <v>0</v>
      </c>
      <c r="DS176" s="97">
        <f>'Mladí jazdci'!DS35</f>
        <v>0</v>
      </c>
      <c r="DT176" s="97">
        <f>'Mladí jazdci'!DT35</f>
        <v>0</v>
      </c>
      <c r="DU176" s="97">
        <f>'Mladí jazdci'!DU35</f>
        <v>0</v>
      </c>
      <c r="DV176" s="97">
        <f>'Mladí jazdci'!DV35</f>
        <v>0</v>
      </c>
      <c r="DW176" s="97">
        <f>'Mladí jazdci'!DW35</f>
        <v>0</v>
      </c>
      <c r="DX176" s="97">
        <f>'Mladí jazdci'!DX35</f>
        <v>0</v>
      </c>
      <c r="DY176" s="97">
        <f>'Mladí jazdci'!DY35</f>
        <v>0</v>
      </c>
      <c r="DZ176" s="97">
        <f>'Mladí jazdci'!DZ35</f>
        <v>0</v>
      </c>
      <c r="EA176" s="97">
        <f>'Mladí jazdci'!EA35</f>
        <v>0</v>
      </c>
      <c r="EB176" s="97">
        <f>'Mladí jazdci'!EB35</f>
        <v>0</v>
      </c>
      <c r="EC176" s="97">
        <f>'Mladí jazdci'!EC35</f>
        <v>0</v>
      </c>
      <c r="ED176" s="97">
        <f>'Mladí jazdci'!ED35</f>
        <v>0</v>
      </c>
      <c r="EE176" s="97">
        <f>'Mladí jazdci'!EE35</f>
        <v>0</v>
      </c>
      <c r="EF176" s="97">
        <f>'Mladí jazdci'!EF35</f>
        <v>0</v>
      </c>
      <c r="EG176" s="97">
        <f>'Mladí jazdci'!EG35</f>
        <v>0</v>
      </c>
      <c r="EH176" s="97">
        <f>'Mladí jazdci'!EH35</f>
        <v>0</v>
      </c>
      <c r="EI176" s="97">
        <f>'Mladí jazdci'!EI35</f>
        <v>0</v>
      </c>
      <c r="EJ176" s="97">
        <f>'Mladí jazdci'!EJ35</f>
        <v>0</v>
      </c>
      <c r="EK176" s="97">
        <f>'Mladí jazdci'!EK35</f>
        <v>0</v>
      </c>
      <c r="EL176" s="97">
        <f>'Mladí jazdci'!EL35</f>
        <v>0</v>
      </c>
      <c r="EM176" s="97">
        <f>'Mladí jazdci'!EM35</f>
        <v>0</v>
      </c>
      <c r="EN176" s="97">
        <f>'Mladí jazdci'!EN35</f>
        <v>0</v>
      </c>
      <c r="EO176" s="97">
        <f>'Mladí jazdci'!EO35</f>
        <v>0</v>
      </c>
      <c r="EP176" s="97">
        <f>'Mladí jazdci'!EP35</f>
        <v>0</v>
      </c>
      <c r="EQ176" s="97">
        <f>'Mladí jazdci'!EQ35</f>
        <v>0</v>
      </c>
      <c r="ER176" s="97">
        <f>'Mladí jazdci'!ER35</f>
        <v>0</v>
      </c>
      <c r="ES176" s="97">
        <f>'Mladí jazdci'!ES35</f>
        <v>0</v>
      </c>
      <c r="ET176" s="97">
        <f>'Mladí jazdci'!ET35</f>
        <v>0</v>
      </c>
      <c r="EU176" s="97">
        <f>'Mladí jazdci'!EU35</f>
        <v>0</v>
      </c>
      <c r="EV176" s="97">
        <f>'Mladí jazdci'!EV35</f>
        <v>0</v>
      </c>
      <c r="EW176" s="97">
        <f>'Mladí jazdci'!EW35</f>
        <v>0</v>
      </c>
      <c r="EX176" s="97">
        <f>'Mladí jazdci'!EX35</f>
        <v>0</v>
      </c>
      <c r="EY176" s="97">
        <f>'Mladí jazdci'!EY35</f>
        <v>0</v>
      </c>
      <c r="EZ176" s="97">
        <f>'Mladí jazdci'!EZ35</f>
        <v>0</v>
      </c>
      <c r="FA176" s="97" t="str">
        <f>'Mladí jazdci'!FA35</f>
        <v>o</v>
      </c>
      <c r="FB176" s="97">
        <f>'Mladí jazdci'!FB35</f>
        <v>0</v>
      </c>
      <c r="FC176" s="97">
        <f>'Mladí jazdci'!FC35</f>
        <v>0</v>
      </c>
      <c r="FD176" s="97">
        <f>'Mladí jazdci'!FD35</f>
        <v>0</v>
      </c>
      <c r="FE176" s="97">
        <f>'Mladí jazdci'!FE35</f>
        <v>0</v>
      </c>
      <c r="FF176" s="97">
        <f>'Mladí jazdci'!FF35</f>
        <v>0</v>
      </c>
      <c r="FG176" s="97">
        <f>'Mladí jazdci'!FG35</f>
        <v>0</v>
      </c>
      <c r="FH176" s="97">
        <f>'Mladí jazdci'!FH35</f>
        <v>0</v>
      </c>
      <c r="FI176" s="97">
        <f>'Mladí jazdci'!FI35</f>
        <v>0</v>
      </c>
      <c r="FJ176" s="97">
        <f>'Mladí jazdci'!FJ35</f>
        <v>0</v>
      </c>
      <c r="FK176" s="97">
        <f>'Mladí jazdci'!FK35</f>
        <v>0</v>
      </c>
      <c r="FL176" s="97">
        <f>'Mladí jazdci'!FL35</f>
        <v>0</v>
      </c>
      <c r="FM176" s="97">
        <f>'Mladí jazdci'!FM35</f>
        <v>0</v>
      </c>
      <c r="FN176" s="97">
        <f>'Mladí jazdci'!FN35</f>
        <v>0</v>
      </c>
      <c r="FO176" s="97">
        <f>'Mladí jazdci'!FO35</f>
        <v>0</v>
      </c>
      <c r="FP176" s="97">
        <f>'Mladí jazdci'!FP35</f>
        <v>0</v>
      </c>
      <c r="FQ176" s="97">
        <f>'Mladí jazdci'!FQ35</f>
        <v>0</v>
      </c>
      <c r="FR176" s="97">
        <f>'Mladí jazdci'!FR35</f>
        <v>0</v>
      </c>
      <c r="FS176" s="97">
        <f>'Mladí jazdci'!FS35</f>
        <v>0</v>
      </c>
      <c r="FT176" s="97">
        <f>'Mladí jazdci'!FT35</f>
        <v>0</v>
      </c>
      <c r="FU176" s="97">
        <f>'Mladí jazdci'!FU35</f>
        <v>0</v>
      </c>
      <c r="FV176" s="97">
        <f>'Mladí jazdci'!FV35</f>
        <v>0</v>
      </c>
      <c r="FW176" s="97">
        <f>'Mladí jazdci'!FW35</f>
        <v>0</v>
      </c>
      <c r="FX176" s="97">
        <f>'Mladí jazdci'!FX35</f>
        <v>0</v>
      </c>
      <c r="FY176" s="97">
        <f>'Mladí jazdci'!FY35</f>
        <v>0</v>
      </c>
      <c r="FZ176" s="97">
        <f>'Mladí jazdci'!FZ35</f>
        <v>0</v>
      </c>
      <c r="GA176" s="97">
        <f>'Mladí jazdci'!GA35</f>
        <v>0</v>
      </c>
      <c r="GB176" s="97">
        <f>'Mladí jazdci'!GB35</f>
        <v>0</v>
      </c>
      <c r="GC176" s="97">
        <f>'Mladí jazdci'!GC35</f>
        <v>0</v>
      </c>
      <c r="GD176" s="97">
        <f>'Mladí jazdci'!GD35</f>
        <v>0</v>
      </c>
      <c r="GE176" s="97">
        <f>'Mladí jazdci'!GE35</f>
        <v>0</v>
      </c>
      <c r="GF176" s="97">
        <f>'Mladí jazdci'!GF35</f>
        <v>0</v>
      </c>
      <c r="GG176" s="97">
        <f>'Mladí jazdci'!GG35</f>
        <v>0</v>
      </c>
      <c r="GH176" s="97">
        <f>'Mladí jazdci'!GH35</f>
        <v>0</v>
      </c>
      <c r="GI176" s="97">
        <f>'Mladí jazdci'!GI35</f>
        <v>0</v>
      </c>
      <c r="GJ176" s="97">
        <f>'Mladí jazdci'!GJ35</f>
        <v>0</v>
      </c>
      <c r="GK176" s="97">
        <f>'Mladí jazdci'!GK35</f>
        <v>0</v>
      </c>
      <c r="GL176" s="97">
        <f>'Mladí jazdci'!GL35</f>
        <v>0</v>
      </c>
      <c r="GM176" s="97">
        <f>'Mladí jazdci'!GM35</f>
        <v>0</v>
      </c>
      <c r="GN176" s="97">
        <f>'Mladí jazdci'!GN35</f>
        <v>0</v>
      </c>
      <c r="GO176" s="97">
        <f>'Mladí jazdci'!GO35</f>
        <v>0</v>
      </c>
      <c r="GP176" s="97">
        <f>'Mladí jazdci'!GP35</f>
        <v>0</v>
      </c>
      <c r="GQ176" s="97">
        <f>'Mladí jazdci'!GQ35</f>
        <v>0</v>
      </c>
      <c r="GR176" s="97">
        <f>'Mladí jazdci'!GR35</f>
        <v>0</v>
      </c>
      <c r="GS176" s="97">
        <f>'Mladí jazdci'!GS35</f>
        <v>0</v>
      </c>
      <c r="GT176" s="97">
        <f>'Mladí jazdci'!GT35</f>
        <v>0</v>
      </c>
      <c r="GU176" s="97">
        <f>'Mladí jazdci'!GU35</f>
        <v>0</v>
      </c>
      <c r="GV176" s="97">
        <f>'Mladí jazdci'!GV35</f>
        <v>0</v>
      </c>
      <c r="GW176" s="97">
        <f>'Mladí jazdci'!GW35</f>
        <v>0</v>
      </c>
      <c r="GX176" s="97">
        <f>'Mladí jazdci'!GX35</f>
        <v>0</v>
      </c>
      <c r="GY176" s="97">
        <f>'Mladí jazdci'!GY35</f>
        <v>0</v>
      </c>
      <c r="GZ176" s="97">
        <f>'Mladí jazdci'!GZ35</f>
        <v>0</v>
      </c>
      <c r="HA176" s="97">
        <f>'Mladí jazdci'!HA35</f>
        <v>0</v>
      </c>
      <c r="HB176" s="97">
        <f>'Mladí jazdci'!HB35</f>
        <v>0</v>
      </c>
      <c r="HC176" s="97">
        <f>'Mladí jazdci'!HC35</f>
        <v>0</v>
      </c>
      <c r="HD176" s="97">
        <f>'Mladí jazdci'!HD35</f>
        <v>0</v>
      </c>
      <c r="HE176" s="97">
        <f>'Mladí jazdci'!HE35</f>
        <v>0</v>
      </c>
      <c r="HF176" s="97">
        <f>'Mladí jazdci'!HF35</f>
        <v>0</v>
      </c>
      <c r="HG176" s="97">
        <f>'Mladí jazdci'!HG35</f>
        <v>0</v>
      </c>
      <c r="HH176" s="97">
        <f>'Mladí jazdci'!HH35</f>
        <v>0</v>
      </c>
      <c r="HI176" s="97">
        <f>'Mladí jazdci'!HI35</f>
        <v>0</v>
      </c>
      <c r="HJ176" s="97">
        <f>'Mladí jazdci'!HJ35</f>
        <v>0</v>
      </c>
      <c r="HK176" s="97">
        <f>'Mladí jazdci'!HK35</f>
        <v>0</v>
      </c>
      <c r="HL176" s="97">
        <f>'Mladí jazdci'!HL35</f>
        <v>0</v>
      </c>
      <c r="HM176" s="97">
        <f>'Mladí jazdci'!HM35</f>
        <v>0</v>
      </c>
      <c r="HN176" s="97">
        <f>'Mladí jazdci'!HN35</f>
        <v>0</v>
      </c>
      <c r="HO176" s="97">
        <f>'Mladí jazdci'!HO35</f>
        <v>0</v>
      </c>
      <c r="HP176" s="97">
        <f>'Mladí jazdci'!HP35</f>
        <v>0</v>
      </c>
      <c r="HQ176" s="97">
        <f>'Mladí jazdci'!HQ35</f>
        <v>0</v>
      </c>
      <c r="HR176" s="97">
        <f>'Mladí jazdci'!HR35</f>
        <v>0</v>
      </c>
      <c r="HS176" s="97">
        <f>'Mladí jazdci'!HS35</f>
        <v>0</v>
      </c>
      <c r="HT176" s="97">
        <f>'Mladí jazdci'!HT35</f>
        <v>0</v>
      </c>
      <c r="HU176" s="97">
        <f>'Mladí jazdci'!HU35</f>
        <v>0</v>
      </c>
      <c r="HV176" s="97">
        <f>'Mladí jazdci'!HV35</f>
        <v>0</v>
      </c>
      <c r="HW176" s="97">
        <f>'Mladí jazdci'!HW35</f>
        <v>0</v>
      </c>
      <c r="HX176" s="97">
        <f>'Mladí jazdci'!HX35</f>
        <v>0</v>
      </c>
      <c r="HY176" s="97">
        <f>'Mladí jazdci'!HY35</f>
        <v>0</v>
      </c>
      <c r="HZ176" s="97">
        <f>'Mladí jazdci'!HZ35</f>
        <v>0</v>
      </c>
      <c r="IA176" s="97">
        <f>'Mladí jazdci'!IA35</f>
        <v>0</v>
      </c>
      <c r="IB176" s="97">
        <f>'Mladí jazdci'!IB35</f>
        <v>0</v>
      </c>
      <c r="IC176" s="97">
        <f>'Mladí jazdci'!IC35</f>
        <v>0</v>
      </c>
      <c r="ID176" s="97">
        <f>'Mladí jazdci'!ID35</f>
        <v>0</v>
      </c>
      <c r="IE176" s="97">
        <f>'Mladí jazdci'!IE35</f>
        <v>0</v>
      </c>
      <c r="IF176" s="97">
        <f>'Mladí jazdci'!IF35</f>
        <v>0</v>
      </c>
      <c r="IG176" s="97">
        <f>'Mladí jazdci'!IG35</f>
        <v>0</v>
      </c>
      <c r="IH176" s="97">
        <f>'Mladí jazdci'!IH35</f>
        <v>0</v>
      </c>
      <c r="II176" s="97">
        <f>'Mladí jazdci'!II35</f>
        <v>0</v>
      </c>
      <c r="IJ176" s="97">
        <f>'Mladí jazdci'!IJ35</f>
        <v>0</v>
      </c>
      <c r="IK176" s="97">
        <f>'Mladí jazdci'!IK35</f>
        <v>0</v>
      </c>
      <c r="IL176" s="97">
        <f>'Mladí jazdci'!IL35</f>
        <v>0</v>
      </c>
      <c r="IM176" s="97">
        <f>'Mladí jazdci'!IM35</f>
        <v>0</v>
      </c>
      <c r="IN176" s="97">
        <f>'Mladí jazdci'!IN35</f>
        <v>0</v>
      </c>
      <c r="IO176" s="97">
        <f>'Mladí jazdci'!IO35</f>
        <v>0</v>
      </c>
      <c r="IP176" s="97">
        <f>'Mladí jazdci'!IP35</f>
        <v>0</v>
      </c>
      <c r="IQ176" s="97">
        <f>'Mladí jazdci'!IQ35</f>
        <v>0</v>
      </c>
      <c r="IR176" s="97">
        <f>'Mladí jazdci'!IR35</f>
        <v>0</v>
      </c>
      <c r="IS176" s="97">
        <f>'Mladí jazdci'!IS35</f>
        <v>0</v>
      </c>
      <c r="IT176" s="97">
        <f>'Mladí jazdci'!IT35</f>
        <v>0</v>
      </c>
      <c r="IU176" s="97">
        <f>'Mladí jazdci'!IU35</f>
        <v>0</v>
      </c>
      <c r="IV176" s="97">
        <f>'Mladí jazdci'!IV35</f>
        <v>0</v>
      </c>
      <c r="IW176" s="97">
        <f>'Mladí jazdci'!IW35</f>
        <v>0</v>
      </c>
      <c r="IX176" s="97">
        <f>'Mladí jazdci'!IX35</f>
        <v>0</v>
      </c>
      <c r="IY176" s="97">
        <f>'Mladí jazdci'!IY35</f>
        <v>0</v>
      </c>
      <c r="IZ176" s="97">
        <f>'Mladí jazdci'!IZ35</f>
        <v>0</v>
      </c>
      <c r="JA176" s="97">
        <f>'Mladí jazdci'!JA35</f>
        <v>0</v>
      </c>
      <c r="JB176" s="97">
        <f>'Mladí jazdci'!JB35</f>
        <v>0</v>
      </c>
      <c r="JC176" s="97">
        <f>'Mladí jazdci'!JC35</f>
        <v>0</v>
      </c>
      <c r="JD176" s="97">
        <f>'Mladí jazdci'!JD35</f>
        <v>0</v>
      </c>
      <c r="JE176" s="97">
        <f>'Mladí jazdci'!JE35</f>
        <v>0</v>
      </c>
      <c r="JF176" s="97">
        <f>'Mladí jazdci'!JF35</f>
        <v>0</v>
      </c>
      <c r="JG176" s="97">
        <f>'Mladí jazdci'!JG35</f>
        <v>0</v>
      </c>
      <c r="JH176" s="97">
        <f>'Mladí jazdci'!JH35</f>
        <v>0</v>
      </c>
      <c r="JI176" s="97">
        <f>'Mladí jazdci'!JI35</f>
        <v>0</v>
      </c>
      <c r="JJ176" s="97">
        <f>'Mladí jazdci'!JJ35</f>
        <v>0</v>
      </c>
      <c r="JK176" s="97">
        <f>'Mladí jazdci'!JK35</f>
        <v>0</v>
      </c>
      <c r="JL176" s="97">
        <f>'Mladí jazdci'!JL35</f>
        <v>0</v>
      </c>
      <c r="JM176" s="97">
        <f>'Mladí jazdci'!JM35</f>
        <v>0</v>
      </c>
      <c r="JN176" s="97">
        <f>'Mladí jazdci'!JN35</f>
        <v>0</v>
      </c>
      <c r="JO176" s="97">
        <f>'Mladí jazdci'!JO35</f>
        <v>0</v>
      </c>
      <c r="JP176" s="97">
        <f>'Mladí jazdci'!JP35</f>
        <v>0</v>
      </c>
      <c r="JQ176" s="97">
        <f>'Mladí jazdci'!JQ35</f>
        <v>0</v>
      </c>
      <c r="JR176" s="97">
        <f>'Mladí jazdci'!JR35</f>
        <v>0</v>
      </c>
      <c r="JS176" s="97">
        <f>'Mladí jazdci'!JS35</f>
        <v>0</v>
      </c>
      <c r="JT176" s="97">
        <f>'Mladí jazdci'!JT35</f>
        <v>0</v>
      </c>
      <c r="JU176" s="97">
        <f>'Mladí jazdci'!JU35</f>
        <v>0</v>
      </c>
      <c r="JV176" s="97">
        <f>'Mladí jazdci'!JV35</f>
        <v>0</v>
      </c>
      <c r="JW176" s="97">
        <f>'Mladí jazdci'!JW35</f>
        <v>0</v>
      </c>
      <c r="JX176" s="97">
        <f>'Mladí jazdci'!JX35</f>
        <v>0</v>
      </c>
      <c r="JY176" s="97">
        <f>'Mladí jazdci'!JY35</f>
        <v>0</v>
      </c>
      <c r="JZ176" s="97">
        <f>'Mladí jazdci'!JZ35</f>
        <v>0</v>
      </c>
      <c r="KA176" s="97">
        <f>'Mladí jazdci'!KA35</f>
        <v>0</v>
      </c>
      <c r="KB176" s="97">
        <f>'Mladí jazdci'!KB35</f>
        <v>0</v>
      </c>
      <c r="KC176" s="97">
        <f>'Mladí jazdci'!KC35</f>
        <v>0</v>
      </c>
      <c r="KD176" s="97">
        <f>'Mladí jazdci'!KD35</f>
        <v>0</v>
      </c>
      <c r="KE176" s="97">
        <f>'Mladí jazdci'!KE35</f>
        <v>0</v>
      </c>
      <c r="KF176" s="97">
        <f>'Mladí jazdci'!KF35</f>
        <v>0</v>
      </c>
      <c r="KG176" s="97">
        <f>'Mladí jazdci'!KG35</f>
        <v>0</v>
      </c>
      <c r="KH176" s="97">
        <f>'Mladí jazdci'!KH35</f>
        <v>0</v>
      </c>
      <c r="KI176" s="97">
        <f>'Mladí jazdci'!KI35</f>
        <v>0</v>
      </c>
      <c r="KJ176" s="97">
        <f>'Mladí jazdci'!KJ35</f>
        <v>0</v>
      </c>
      <c r="KK176" s="97">
        <f>'Mladí jazdci'!KK35</f>
        <v>0</v>
      </c>
      <c r="KL176" s="97">
        <f>'Mladí jazdci'!KL35</f>
        <v>0</v>
      </c>
      <c r="KM176" s="97">
        <f>'Mladí jazdci'!KM35</f>
        <v>0</v>
      </c>
      <c r="KN176" s="97">
        <f>'Mladí jazdci'!KN35</f>
        <v>0</v>
      </c>
      <c r="KO176" s="97">
        <f>'Mladí jazdci'!KO35</f>
        <v>0</v>
      </c>
      <c r="KP176" s="97">
        <f>'Mladí jazdci'!KP35</f>
        <v>0</v>
      </c>
      <c r="KQ176" s="97">
        <f>'Mladí jazdci'!KQ35</f>
        <v>0</v>
      </c>
      <c r="KR176" s="97">
        <f>'Mladí jazdci'!KR35</f>
        <v>0</v>
      </c>
      <c r="KS176" s="97">
        <f>'Mladí jazdci'!KS35</f>
        <v>0</v>
      </c>
      <c r="KT176" s="97">
        <f>'Mladí jazdci'!KT35</f>
        <v>0</v>
      </c>
      <c r="KU176" s="97">
        <f>'Mladí jazdci'!KU35</f>
        <v>0</v>
      </c>
      <c r="KV176" s="97">
        <f>'Mladí jazdci'!KV35</f>
        <v>0</v>
      </c>
      <c r="KW176" s="97">
        <f>'Mladí jazdci'!KW35</f>
        <v>0</v>
      </c>
      <c r="KX176" s="97">
        <f>'Mladí jazdci'!KX35</f>
        <v>0</v>
      </c>
      <c r="KY176" s="97">
        <f>'Mladí jazdci'!KY35</f>
        <v>0</v>
      </c>
      <c r="KZ176" s="97">
        <f>'Mladí jazdci'!KZ35</f>
        <v>0</v>
      </c>
      <c r="LA176" s="97">
        <f>'Mladí jazdci'!LA35</f>
        <v>0</v>
      </c>
      <c r="LB176" s="97">
        <f>'Mladí jazdci'!LB35</f>
        <v>0</v>
      </c>
      <c r="LC176" s="97">
        <f>'Mladí jazdci'!LC35</f>
        <v>0</v>
      </c>
      <c r="LD176" s="97">
        <f>'Mladí jazdci'!LD35</f>
        <v>0</v>
      </c>
      <c r="LE176" s="97">
        <f>'Mladí jazdci'!LE35</f>
        <v>0</v>
      </c>
      <c r="LF176" s="97">
        <f>'Mladí jazdci'!LF35</f>
        <v>0</v>
      </c>
      <c r="LG176" s="97">
        <f>'Mladí jazdci'!LG35</f>
        <v>0</v>
      </c>
      <c r="LH176" s="97">
        <f>'Mladí jazdci'!LH35</f>
        <v>0</v>
      </c>
      <c r="LI176" s="97">
        <f>'Mladí jazdci'!LI35</f>
        <v>0</v>
      </c>
      <c r="LJ176" s="97">
        <f>'Mladí jazdci'!LJ35</f>
        <v>0</v>
      </c>
      <c r="LK176" s="97">
        <f>'Mladí jazdci'!LK35</f>
        <v>0</v>
      </c>
      <c r="LL176" s="97">
        <f>'Mladí jazdci'!LL35</f>
        <v>0</v>
      </c>
      <c r="LM176" s="97">
        <f>'Mladí jazdci'!LM35</f>
        <v>0</v>
      </c>
      <c r="LN176" s="97">
        <f>'Mladí jazdci'!LN35</f>
        <v>0</v>
      </c>
      <c r="LO176" s="97">
        <f>'Mladí jazdci'!LO35</f>
        <v>0</v>
      </c>
      <c r="LP176" s="97">
        <f>'Mladí jazdci'!LP35</f>
        <v>0</v>
      </c>
      <c r="LQ176" s="97">
        <f>'Mladí jazdci'!LQ35</f>
        <v>0</v>
      </c>
      <c r="LR176" s="97">
        <f>'Mladí jazdci'!LR35</f>
        <v>0</v>
      </c>
      <c r="LS176" s="97">
        <f>'Mladí jazdci'!LS35</f>
        <v>0</v>
      </c>
      <c r="LT176" s="97">
        <f>'Mladí jazdci'!LT35</f>
        <v>0</v>
      </c>
      <c r="LU176" s="97">
        <f>'Mladí jazdci'!LU35</f>
        <v>0</v>
      </c>
      <c r="LV176" s="97">
        <f>'Mladí jazdci'!LV35</f>
        <v>0</v>
      </c>
      <c r="LW176" s="97">
        <f>'Mladí jazdci'!LW35</f>
        <v>0</v>
      </c>
      <c r="LX176" s="97">
        <f>'Mladí jazdci'!LX35</f>
        <v>0</v>
      </c>
      <c r="LY176" s="97">
        <f>'Mladí jazdci'!LY35</f>
        <v>0</v>
      </c>
      <c r="LZ176" s="97">
        <f>'Mladí jazdci'!LZ35</f>
        <v>0</v>
      </c>
      <c r="MA176" s="97">
        <f>'Mladí jazdci'!MA35</f>
        <v>0</v>
      </c>
      <c r="MB176" s="97">
        <f>'Mladí jazdci'!MB35</f>
        <v>0</v>
      </c>
      <c r="MC176" s="97">
        <f>'Mladí jazdci'!MC35</f>
        <v>0</v>
      </c>
      <c r="MD176" s="97">
        <f>'Mladí jazdci'!MD35</f>
        <v>0</v>
      </c>
      <c r="ME176" s="97">
        <f>'Mladí jazdci'!ME35</f>
        <v>0</v>
      </c>
      <c r="MF176" s="97">
        <f>'Mladí jazdci'!MF35</f>
        <v>0</v>
      </c>
      <c r="MG176" s="97">
        <f>'Mladí jazdci'!MG35</f>
        <v>0</v>
      </c>
      <c r="MH176" s="97">
        <f>'Mladí jazdci'!MH35</f>
        <v>0</v>
      </c>
      <c r="MI176" s="97">
        <f>'Mladí jazdci'!MI35</f>
        <v>0</v>
      </c>
      <c r="MJ176" s="97">
        <f>'Mladí jazdci'!MJ35</f>
        <v>0</v>
      </c>
      <c r="MK176" s="97">
        <f>'Mladí jazdci'!MK35</f>
        <v>0</v>
      </c>
      <c r="ML176" s="97">
        <f>'Mladí jazdci'!ML35</f>
        <v>0</v>
      </c>
      <c r="MM176" s="97">
        <f>'Mladí jazdci'!MM35</f>
        <v>0</v>
      </c>
      <c r="MN176" s="97">
        <f>'Mladí jazdci'!MN35</f>
        <v>0</v>
      </c>
      <c r="MO176" s="97">
        <f>'Mladí jazdci'!MO35</f>
        <v>0</v>
      </c>
      <c r="MP176" s="97">
        <f>'Mladí jazdci'!MP35</f>
        <v>0</v>
      </c>
      <c r="MQ176" s="97">
        <f>'Mladí jazdci'!MQ35</f>
        <v>0</v>
      </c>
      <c r="MR176" s="97">
        <f>'Mladí jazdci'!MR35</f>
        <v>0</v>
      </c>
      <c r="MS176" s="97">
        <f>'Mladí jazdci'!MS35</f>
        <v>0</v>
      </c>
      <c r="MT176" s="97">
        <f>'Mladí jazdci'!MT35</f>
        <v>0</v>
      </c>
      <c r="MU176" s="97">
        <f>'Mladí jazdci'!MU35</f>
        <v>0</v>
      </c>
      <c r="MV176" s="97">
        <f>'Mladí jazdci'!MV35</f>
        <v>0</v>
      </c>
      <c r="MW176" s="97">
        <f>'Mladí jazdci'!MW35</f>
        <v>0</v>
      </c>
      <c r="MX176" s="97">
        <f>'Mladí jazdci'!MX35</f>
        <v>0</v>
      </c>
      <c r="MY176" s="97">
        <f>'Mladí jazdci'!MY35</f>
        <v>0</v>
      </c>
      <c r="MZ176" s="97">
        <f>'Mladí jazdci'!MZ35</f>
        <v>0</v>
      </c>
      <c r="NA176" s="97">
        <f>'Mladí jazdci'!NA35</f>
        <v>0</v>
      </c>
      <c r="NB176" s="97">
        <f>'Mladí jazdci'!NB35</f>
        <v>0</v>
      </c>
      <c r="NC176" s="97">
        <f>'Mladí jazdci'!NC35</f>
        <v>0</v>
      </c>
      <c r="ND176" s="97">
        <f>'Mladí jazdci'!ND35</f>
        <v>0</v>
      </c>
      <c r="NE176" s="97">
        <f>'Mladí jazdci'!NE35</f>
        <v>0</v>
      </c>
      <c r="NF176" s="97">
        <f>'Mladí jazdci'!NF35</f>
        <v>0</v>
      </c>
      <c r="NG176" s="97">
        <f>'Mladí jazdci'!NG35</f>
        <v>0</v>
      </c>
      <c r="NH176" s="97">
        <f>'Mladí jazdci'!NH35</f>
        <v>0</v>
      </c>
      <c r="NI176" s="97">
        <f>'Mladí jazdci'!NI35</f>
        <v>0</v>
      </c>
      <c r="NJ176" s="97">
        <f>'Mladí jazdci'!NJ35</f>
        <v>0</v>
      </c>
      <c r="NK176" s="97">
        <f>'Mladí jazdci'!NK35</f>
        <v>0</v>
      </c>
      <c r="NL176" s="97">
        <f>'Mladí jazdci'!NL35</f>
        <v>0</v>
      </c>
      <c r="NM176" s="97">
        <f>'Mladí jazdci'!NM35</f>
        <v>0</v>
      </c>
      <c r="NN176" s="97">
        <f>'Mladí jazdci'!NN35</f>
        <v>0</v>
      </c>
      <c r="NO176" s="97">
        <f>'Mladí jazdci'!NO35</f>
        <v>0</v>
      </c>
      <c r="NP176" s="97">
        <f>'Mladí jazdci'!NP35</f>
        <v>0</v>
      </c>
      <c r="NQ176" s="97">
        <f>'Mladí jazdci'!NQ35</f>
        <v>0</v>
      </c>
      <c r="NR176" s="97">
        <f>'Mladí jazdci'!NR35</f>
        <v>0</v>
      </c>
      <c r="NS176" s="97">
        <f>'Mladí jazdci'!NS35</f>
        <v>0</v>
      </c>
      <c r="NT176" s="97">
        <f>'Mladí jazdci'!NT35</f>
        <v>0</v>
      </c>
      <c r="NU176" s="97">
        <f>'Mladí jazdci'!NU35</f>
        <v>0</v>
      </c>
      <c r="NV176" s="97">
        <f>'Mladí jazdci'!NV35</f>
        <v>0</v>
      </c>
      <c r="NW176" s="97">
        <f>'Mladí jazdci'!NW35</f>
        <v>0</v>
      </c>
      <c r="NX176" s="97">
        <f>'Mladí jazdci'!NX35</f>
        <v>0</v>
      </c>
      <c r="NY176" s="97">
        <f>'Mladí jazdci'!NY35</f>
        <v>0</v>
      </c>
      <c r="NZ176" s="97">
        <f>'Mladí jazdci'!NZ35</f>
        <v>0</v>
      </c>
      <c r="OA176" s="97">
        <f>'Mladí jazdci'!OA35</f>
        <v>0</v>
      </c>
      <c r="OB176" s="97">
        <f>'Mladí jazdci'!OB35</f>
        <v>0</v>
      </c>
      <c r="OC176" s="97">
        <f>'Mladí jazdci'!OC35</f>
        <v>0</v>
      </c>
      <c r="OD176" s="97">
        <f>'Mladí jazdci'!OD35</f>
        <v>0</v>
      </c>
      <c r="OE176" s="97">
        <f>'Mladí jazdci'!OE35</f>
        <v>0</v>
      </c>
      <c r="OF176" s="97">
        <f>'Mladí jazdci'!OF35</f>
        <v>0</v>
      </c>
      <c r="OG176" s="97">
        <f>'Mladí jazdci'!OG35</f>
        <v>0</v>
      </c>
      <c r="OH176" s="97">
        <f>'Mladí jazdci'!OH35</f>
        <v>0</v>
      </c>
      <c r="OI176" s="97">
        <f>'Mladí jazdci'!OI35</f>
        <v>0</v>
      </c>
      <c r="OJ176" s="97">
        <f>'Mladí jazdci'!OJ35</f>
        <v>0</v>
      </c>
      <c r="OK176" s="97">
        <f>'Mladí jazdci'!OK35</f>
        <v>0</v>
      </c>
      <c r="OL176" s="97">
        <f>'Mladí jazdci'!OL35</f>
        <v>0</v>
      </c>
      <c r="OM176" s="97">
        <f>'Mladí jazdci'!OM35</f>
        <v>0</v>
      </c>
      <c r="ON176" s="97">
        <f>'Mladí jazdci'!ON35</f>
        <v>0</v>
      </c>
      <c r="OO176" s="97">
        <f>'Mladí jazdci'!OO35</f>
        <v>0</v>
      </c>
      <c r="OP176" s="97">
        <f>'Mladí jazdci'!OP35</f>
        <v>0</v>
      </c>
      <c r="OQ176" s="97">
        <f>'Mladí jazdci'!OQ35</f>
        <v>0</v>
      </c>
      <c r="OR176" s="97">
        <f>'Mladí jazdci'!OR35</f>
        <v>0</v>
      </c>
      <c r="OS176" s="97">
        <f>'Mladí jazdci'!OS35</f>
        <v>0</v>
      </c>
      <c r="OT176" s="97">
        <f>'Mladí jazdci'!OT35</f>
        <v>0</v>
      </c>
      <c r="OU176" s="97">
        <f>'Mladí jazdci'!OU35</f>
        <v>0</v>
      </c>
      <c r="OV176" s="97">
        <f>'Mladí jazdci'!OV35</f>
        <v>0</v>
      </c>
      <c r="OW176" s="97">
        <f>'Mladí jazdci'!OW35</f>
        <v>0</v>
      </c>
      <c r="OX176" s="97">
        <f>'Mladí jazdci'!OX35</f>
        <v>0</v>
      </c>
      <c r="OY176" s="97">
        <f>'Mladí jazdci'!OY35</f>
        <v>0</v>
      </c>
      <c r="OZ176" s="97">
        <f>'Mladí jazdci'!OZ35</f>
        <v>0</v>
      </c>
      <c r="PA176" s="97">
        <f>'Mladí jazdci'!PA35</f>
        <v>0</v>
      </c>
      <c r="PB176" s="97">
        <f>'Mladí jazdci'!PB35</f>
        <v>0</v>
      </c>
      <c r="PC176" s="97">
        <f>'Mladí jazdci'!PC35</f>
        <v>0</v>
      </c>
      <c r="PD176" s="97">
        <f>'Mladí jazdci'!PD35</f>
        <v>0</v>
      </c>
      <c r="PE176" s="97">
        <f>'Mladí jazdci'!PE35</f>
        <v>0</v>
      </c>
      <c r="PF176" s="97">
        <f>'Mladí jazdci'!PF35</f>
        <v>0</v>
      </c>
      <c r="PG176" s="97">
        <f>'Mladí jazdci'!PG35</f>
        <v>0</v>
      </c>
      <c r="PH176" s="97">
        <f>'Mladí jazdci'!PH35</f>
        <v>0</v>
      </c>
      <c r="PI176" s="97">
        <f>'Mladí jazdci'!PI35</f>
        <v>0</v>
      </c>
      <c r="PJ176" s="97">
        <f>'Mladí jazdci'!PJ35</f>
        <v>0</v>
      </c>
      <c r="PK176" s="97">
        <f>'Mladí jazdci'!PK35</f>
        <v>0</v>
      </c>
      <c r="PL176" s="97">
        <f>'Mladí jazdci'!PL35</f>
        <v>0</v>
      </c>
      <c r="PM176" s="97">
        <f>'Mladí jazdci'!PM35</f>
        <v>0</v>
      </c>
      <c r="PN176" s="97">
        <f>'Mladí jazdci'!PN35</f>
        <v>0</v>
      </c>
      <c r="PO176" s="97">
        <f>'Mladí jazdci'!PO35</f>
        <v>0</v>
      </c>
      <c r="PP176" s="97">
        <f>'Mladí jazdci'!PP35</f>
        <v>0</v>
      </c>
      <c r="PQ176" s="97">
        <f>'Mladí jazdci'!PQ35</f>
        <v>0</v>
      </c>
      <c r="PR176" s="97">
        <f>'Mladí jazdci'!PR35</f>
        <v>0</v>
      </c>
      <c r="PS176" s="97">
        <f>'Mladí jazdci'!PS35</f>
        <v>0</v>
      </c>
      <c r="PT176" s="97">
        <f>'Mladí jazdci'!PT35</f>
        <v>0</v>
      </c>
      <c r="PU176" s="97">
        <f>'Mladí jazdci'!PU35</f>
        <v>0</v>
      </c>
      <c r="PV176" s="97">
        <f>'Mladí jazdci'!PV35</f>
        <v>0</v>
      </c>
      <c r="PW176" s="97">
        <f>'Mladí jazdci'!PW35</f>
        <v>0</v>
      </c>
      <c r="PX176" s="97">
        <f>'Mladí jazdci'!PX35</f>
        <v>0</v>
      </c>
      <c r="PY176" s="97">
        <f>'Mladí jazdci'!PY35</f>
        <v>0</v>
      </c>
      <c r="PZ176" s="97">
        <f>'Mladí jazdci'!PZ35</f>
        <v>0</v>
      </c>
      <c r="QA176" s="97">
        <f>'Mladí jazdci'!QA35</f>
        <v>0</v>
      </c>
      <c r="QB176" s="97">
        <f>'Mladí jazdci'!QB35</f>
        <v>0</v>
      </c>
      <c r="QC176" s="97">
        <f>'Mladí jazdci'!QC35</f>
        <v>0</v>
      </c>
      <c r="QD176" s="97">
        <f>'Mladí jazdci'!QD35</f>
        <v>0</v>
      </c>
      <c r="QE176" s="97">
        <f>'Mladí jazdci'!QE35</f>
        <v>0</v>
      </c>
      <c r="QF176" s="97">
        <f>'Mladí jazdci'!QF35</f>
        <v>0</v>
      </c>
      <c r="QG176" s="97">
        <f>'Mladí jazdci'!QG35</f>
        <v>0</v>
      </c>
      <c r="QH176" s="97">
        <f>'Mladí jazdci'!QH35</f>
        <v>0</v>
      </c>
      <c r="QI176" s="97">
        <f>'Mladí jazdci'!QI35</f>
        <v>0</v>
      </c>
      <c r="QJ176" s="97">
        <f>'Mladí jazdci'!QJ35</f>
        <v>0</v>
      </c>
      <c r="QK176" s="97">
        <f>'Mladí jazdci'!QK35</f>
        <v>0</v>
      </c>
      <c r="QL176" s="97">
        <f>'Mladí jazdci'!QL35</f>
        <v>0</v>
      </c>
      <c r="QM176" s="97">
        <f>'Mladí jazdci'!QM35</f>
        <v>0</v>
      </c>
      <c r="QN176" s="97">
        <f>'Mladí jazdci'!QN35</f>
        <v>0</v>
      </c>
      <c r="QO176" s="97">
        <f>'Mladí jazdci'!QO35</f>
        <v>0</v>
      </c>
      <c r="QP176" s="97">
        <f>'Mladí jazdci'!QP35</f>
        <v>0</v>
      </c>
      <c r="QQ176" s="97">
        <f>'Mladí jazdci'!QQ35</f>
        <v>0</v>
      </c>
      <c r="QR176" s="97">
        <f>'Mladí jazdci'!QR35</f>
        <v>0</v>
      </c>
      <c r="QS176" s="97">
        <f>'Mladí jazdci'!QS35</f>
        <v>0</v>
      </c>
      <c r="QT176" s="97">
        <f>'Mladí jazdci'!QT35</f>
        <v>0</v>
      </c>
      <c r="QU176" s="97">
        <f>'Mladí jazdci'!QU35</f>
        <v>0</v>
      </c>
      <c r="QV176" s="97">
        <f>'Mladí jazdci'!QV35</f>
        <v>0</v>
      </c>
      <c r="QW176" s="97">
        <f>'Mladí jazdci'!QW35</f>
        <v>0</v>
      </c>
      <c r="QX176" s="97">
        <f>'Mladí jazdci'!QX35</f>
        <v>0</v>
      </c>
      <c r="QY176" s="97">
        <f>'Mladí jazdci'!QY35</f>
        <v>0</v>
      </c>
      <c r="QZ176" s="97">
        <f>'Mladí jazdci'!QZ35</f>
        <v>0</v>
      </c>
      <c r="RA176" s="97">
        <f>'Mladí jazdci'!RA35</f>
        <v>0</v>
      </c>
      <c r="RB176" s="97">
        <f>'Mladí jazdci'!RB35</f>
        <v>0</v>
      </c>
      <c r="RC176" s="97">
        <f>'Mladí jazdci'!RC35</f>
        <v>0</v>
      </c>
      <c r="RD176" s="97">
        <f>'Mladí jazdci'!RD35</f>
        <v>0</v>
      </c>
      <c r="RE176" s="97">
        <f>'Mladí jazdci'!RE35</f>
        <v>0</v>
      </c>
      <c r="RF176" s="97">
        <f>'Mladí jazdci'!RF35</f>
        <v>0</v>
      </c>
      <c r="RG176" s="97">
        <f>'Mladí jazdci'!RG35</f>
        <v>0</v>
      </c>
      <c r="RH176" s="97">
        <f>'Mladí jazdci'!RH35</f>
        <v>0</v>
      </c>
      <c r="RI176" s="97">
        <f>'Mladí jazdci'!RI35</f>
        <v>0</v>
      </c>
      <c r="RJ176" s="97">
        <f>'Mladí jazdci'!RJ35</f>
        <v>0</v>
      </c>
      <c r="RK176" s="97">
        <f>'Mladí jazdci'!RK35</f>
        <v>0</v>
      </c>
      <c r="RL176" s="97">
        <f>'Mladí jazdci'!RL35</f>
        <v>0</v>
      </c>
      <c r="RM176" s="97">
        <f>'Mladí jazdci'!RM35</f>
        <v>0</v>
      </c>
      <c r="RN176" s="97">
        <f>'Mladí jazdci'!RN35</f>
        <v>0</v>
      </c>
      <c r="RO176" s="97">
        <f>'Mladí jazdci'!RO35</f>
        <v>0</v>
      </c>
      <c r="RP176" s="97">
        <f>'Mladí jazdci'!RP35</f>
        <v>0</v>
      </c>
      <c r="RQ176" s="97">
        <f>'Mladí jazdci'!RQ35</f>
        <v>0</v>
      </c>
      <c r="RR176" s="97">
        <f>'Mladí jazdci'!RR35</f>
        <v>0</v>
      </c>
      <c r="RS176" s="97">
        <f>'Mladí jazdci'!RS35</f>
        <v>0</v>
      </c>
      <c r="RT176" s="97">
        <f>'Mladí jazdci'!RT35</f>
        <v>0</v>
      </c>
      <c r="RU176" s="97">
        <f>'Mladí jazdci'!RU35</f>
        <v>0</v>
      </c>
      <c r="RV176" s="97">
        <f>'Mladí jazdci'!RV35</f>
        <v>0</v>
      </c>
      <c r="RW176" s="97">
        <f>'Mladí jazdci'!RW35</f>
        <v>0</v>
      </c>
      <c r="RX176" s="97">
        <f>'Mladí jazdci'!RX35</f>
        <v>0</v>
      </c>
      <c r="RY176" s="97">
        <f>'Mladí jazdci'!RY35</f>
        <v>0</v>
      </c>
      <c r="RZ176" s="97">
        <f>'Mladí jazdci'!RZ35</f>
        <v>0</v>
      </c>
      <c r="SA176" s="97">
        <f>'Mladí jazdci'!SA35</f>
        <v>0</v>
      </c>
      <c r="SB176" s="97">
        <f>'Mladí jazdci'!SB35</f>
        <v>0</v>
      </c>
      <c r="SC176" s="97">
        <f>'Mladí jazdci'!SC35</f>
        <v>0</v>
      </c>
      <c r="SD176" s="97">
        <f>'Mladí jazdci'!SD35</f>
        <v>0</v>
      </c>
      <c r="SE176" s="97">
        <f>'Mladí jazdci'!SE35</f>
        <v>0</v>
      </c>
      <c r="SF176" s="97">
        <f>'Mladí jazdci'!SF35</f>
        <v>0</v>
      </c>
      <c r="SG176" s="97">
        <f>'Mladí jazdci'!SG35</f>
        <v>0</v>
      </c>
      <c r="SH176" s="97">
        <f>'Mladí jazdci'!SH35</f>
        <v>0</v>
      </c>
      <c r="SI176" s="97">
        <f>'Mladí jazdci'!SI35</f>
        <v>0</v>
      </c>
      <c r="SJ176" s="97">
        <f>'Mladí jazdci'!SJ35</f>
        <v>0</v>
      </c>
      <c r="SK176" s="97">
        <f>'Mladí jazdci'!SK35</f>
        <v>0</v>
      </c>
      <c r="SL176" s="97">
        <f>'Mladí jazdci'!SL35</f>
        <v>0</v>
      </c>
      <c r="SM176" s="97">
        <f>'Mladí jazdci'!SM35</f>
        <v>0</v>
      </c>
      <c r="SN176" s="97">
        <f>'Mladí jazdci'!SN35</f>
        <v>0</v>
      </c>
      <c r="SO176" s="97">
        <f>'Mladí jazdci'!SO35</f>
        <v>0</v>
      </c>
      <c r="SP176" s="97">
        <f>'Mladí jazdci'!SP35</f>
        <v>0</v>
      </c>
      <c r="SQ176" s="97">
        <f>'Mladí jazdci'!SQ35</f>
        <v>0</v>
      </c>
      <c r="SR176" s="97">
        <f>'Mladí jazdci'!SR35</f>
        <v>0</v>
      </c>
      <c r="SS176" s="97">
        <f>'Mladí jazdci'!SS35</f>
        <v>0</v>
      </c>
      <c r="ST176" s="97">
        <f>'Mladí jazdci'!ST35</f>
        <v>0</v>
      </c>
      <c r="SU176" s="97">
        <f>'Mladí jazdci'!SU35</f>
        <v>0</v>
      </c>
      <c r="SV176" s="97">
        <f>'Mladí jazdci'!SV35</f>
        <v>0</v>
      </c>
      <c r="SW176" s="97">
        <f>'Mladí jazdci'!SW35</f>
        <v>0</v>
      </c>
      <c r="SX176" s="97">
        <f>'Mladí jazdci'!SX35</f>
        <v>0</v>
      </c>
      <c r="SY176" s="97">
        <f>'Mladí jazdci'!SY35</f>
        <v>0</v>
      </c>
      <c r="SZ176" s="97">
        <f>'Mladí jazdci'!SZ35</f>
        <v>0</v>
      </c>
      <c r="TA176" s="97">
        <f>'Mladí jazdci'!TA35</f>
        <v>0</v>
      </c>
      <c r="TB176" s="97">
        <f>'Mladí jazdci'!TB35</f>
        <v>0</v>
      </c>
    </row>
    <row r="177" spans="1:522" s="1" customFormat="1" ht="18" customHeight="1" x14ac:dyDescent="0.2">
      <c r="A177" s="12"/>
      <c r="B177" s="11" t="s">
        <v>773</v>
      </c>
      <c r="C177" s="1">
        <v>12698</v>
      </c>
      <c r="D177" s="1">
        <v>2017</v>
      </c>
      <c r="E177" s="59" t="s">
        <v>221</v>
      </c>
      <c r="F177" s="1">
        <v>9255</v>
      </c>
      <c r="G177" s="9" t="s">
        <v>93</v>
      </c>
      <c r="H177" s="4" t="s">
        <v>222</v>
      </c>
      <c r="I177" s="1">
        <f t="shared" si="22"/>
        <v>0</v>
      </c>
      <c r="J177" s="12">
        <f>Tabuľka4[[#This Row],[Stĺpec9]]</f>
        <v>0</v>
      </c>
      <c r="K177" s="97">
        <f>Juniori!K52</f>
        <v>0</v>
      </c>
      <c r="L177" s="97">
        <f>Juniori!L52</f>
        <v>0</v>
      </c>
      <c r="M177" s="97">
        <f>Juniori!M52</f>
        <v>0</v>
      </c>
      <c r="N177" s="97">
        <f>Juniori!N52</f>
        <v>0</v>
      </c>
      <c r="O177" s="97">
        <f>Juniori!O52</f>
        <v>0</v>
      </c>
      <c r="P177" s="97">
        <f>Juniori!P52</f>
        <v>0</v>
      </c>
      <c r="Q177" s="97">
        <f>Juniori!Q52</f>
        <v>0</v>
      </c>
      <c r="R177" s="97">
        <f>Juniori!R52</f>
        <v>0</v>
      </c>
      <c r="S177" s="97">
        <f>Juniori!S52</f>
        <v>0</v>
      </c>
      <c r="T177" s="97">
        <f>Juniori!T52</f>
        <v>0</v>
      </c>
      <c r="U177" s="97">
        <f>Juniori!U52</f>
        <v>0</v>
      </c>
      <c r="V177" s="97">
        <f>Juniori!V52</f>
        <v>0</v>
      </c>
      <c r="W177" s="97">
        <f>Juniori!W52</f>
        <v>0</v>
      </c>
      <c r="X177" s="97">
        <f>Juniori!X52</f>
        <v>0</v>
      </c>
      <c r="Y177" s="97">
        <f>Juniori!Y52</f>
        <v>0</v>
      </c>
      <c r="Z177" s="97">
        <f>Juniori!Z52</f>
        <v>0</v>
      </c>
      <c r="AA177" s="97">
        <f>Juniori!AA52</f>
        <v>0</v>
      </c>
      <c r="AB177" s="97">
        <f>Juniori!AB52</f>
        <v>0</v>
      </c>
      <c r="AC177" s="97">
        <f>Juniori!AC52</f>
        <v>0</v>
      </c>
      <c r="AD177" s="97">
        <f>Juniori!AD52</f>
        <v>0</v>
      </c>
      <c r="AE177" s="97">
        <f>Juniori!AE52</f>
        <v>0</v>
      </c>
      <c r="AF177" s="97">
        <f>Juniori!AF52</f>
        <v>0</v>
      </c>
      <c r="AG177" s="97">
        <f>Juniori!AG52</f>
        <v>0</v>
      </c>
      <c r="AH177" s="97">
        <f>Juniori!AH52</f>
        <v>0</v>
      </c>
      <c r="AI177" s="97">
        <f>Juniori!AI52</f>
        <v>0</v>
      </c>
      <c r="AJ177" s="97">
        <f>Juniori!AJ52</f>
        <v>0</v>
      </c>
      <c r="AK177" s="97">
        <f>Juniori!AK52</f>
        <v>0</v>
      </c>
      <c r="AL177" s="97">
        <f>Juniori!AL52</f>
        <v>0</v>
      </c>
      <c r="AM177" s="97">
        <f>Juniori!AM52</f>
        <v>0</v>
      </c>
      <c r="AN177" s="97">
        <f>Juniori!AN52</f>
        <v>0</v>
      </c>
      <c r="AO177" s="97">
        <f>Juniori!AO52</f>
        <v>0</v>
      </c>
      <c r="AP177" s="97">
        <f>Juniori!AP52</f>
        <v>0</v>
      </c>
      <c r="AQ177" s="97">
        <f>Juniori!AQ52</f>
        <v>0</v>
      </c>
      <c r="AR177" s="97">
        <f>Juniori!AR52</f>
        <v>0</v>
      </c>
      <c r="AS177" s="97">
        <f>Juniori!AS52</f>
        <v>0</v>
      </c>
      <c r="AT177" s="97">
        <f>Juniori!AT52</f>
        <v>0</v>
      </c>
      <c r="AU177" s="97">
        <f>Juniori!AU52</f>
        <v>0</v>
      </c>
      <c r="AV177" s="97">
        <f>Juniori!AV52</f>
        <v>0</v>
      </c>
      <c r="AW177" s="97">
        <f>Juniori!AW52</f>
        <v>0</v>
      </c>
      <c r="AX177" s="97">
        <f>Juniori!AX52</f>
        <v>0</v>
      </c>
      <c r="AY177" s="97">
        <f>Juniori!AY52</f>
        <v>0</v>
      </c>
      <c r="AZ177" s="97">
        <f>Juniori!AZ52</f>
        <v>0</v>
      </c>
      <c r="BA177" s="97">
        <f>Juniori!BA52</f>
        <v>0</v>
      </c>
      <c r="BB177" s="97">
        <f>Juniori!BB52</f>
        <v>0</v>
      </c>
      <c r="BC177" s="97">
        <f>Juniori!BC52</f>
        <v>0</v>
      </c>
      <c r="BD177" s="97">
        <f>Juniori!BD52</f>
        <v>0</v>
      </c>
      <c r="BE177" s="97">
        <f>Juniori!BE52</f>
        <v>0</v>
      </c>
      <c r="BF177" s="97">
        <f>Juniori!BF52</f>
        <v>0</v>
      </c>
      <c r="BG177" s="97">
        <f>Juniori!BG52</f>
        <v>0</v>
      </c>
      <c r="BH177" s="97">
        <f>Juniori!BH52</f>
        <v>0</v>
      </c>
      <c r="BI177" s="97">
        <f>Juniori!BI52</f>
        <v>0</v>
      </c>
      <c r="BJ177" s="97">
        <f>Juniori!BJ52</f>
        <v>0</v>
      </c>
      <c r="BK177" s="97">
        <f>Juniori!BK52</f>
        <v>0</v>
      </c>
      <c r="BL177" s="97">
        <f>Juniori!BL52</f>
        <v>0</v>
      </c>
      <c r="BM177" s="97">
        <f>Juniori!BM52</f>
        <v>0</v>
      </c>
      <c r="BN177" s="97">
        <f>Juniori!BN52</f>
        <v>0</v>
      </c>
      <c r="BO177" s="97">
        <f>Juniori!BO52</f>
        <v>0</v>
      </c>
      <c r="BP177" s="97">
        <f>Juniori!BP52</f>
        <v>0</v>
      </c>
      <c r="BQ177" s="97">
        <f>Juniori!BQ52</f>
        <v>0</v>
      </c>
      <c r="BR177" s="97">
        <f>Juniori!BR52</f>
        <v>0</v>
      </c>
      <c r="BS177" s="97">
        <f>Juniori!BS52</f>
        <v>0</v>
      </c>
      <c r="BT177" s="97">
        <f>Juniori!BT52</f>
        <v>0</v>
      </c>
      <c r="BU177" s="97">
        <f>Juniori!BU52</f>
        <v>0</v>
      </c>
      <c r="BV177" s="97">
        <f>Juniori!BV52</f>
        <v>0</v>
      </c>
      <c r="BW177" s="97">
        <f>Juniori!BW52</f>
        <v>0</v>
      </c>
      <c r="BX177" s="97">
        <f>Juniori!BX52</f>
        <v>0</v>
      </c>
      <c r="BY177" s="97">
        <f>Juniori!BY52</f>
        <v>0</v>
      </c>
      <c r="BZ177" s="97">
        <f>Juniori!BZ52</f>
        <v>0</v>
      </c>
      <c r="CA177" s="97">
        <f>Juniori!CA52</f>
        <v>0</v>
      </c>
      <c r="CB177" s="97">
        <f>Juniori!CB52</f>
        <v>0</v>
      </c>
      <c r="CC177" s="97">
        <f>Juniori!CC52</f>
        <v>0</v>
      </c>
      <c r="CD177" s="97">
        <f>Juniori!CD52</f>
        <v>0</v>
      </c>
      <c r="CE177" s="97">
        <f>Juniori!CE52</f>
        <v>0</v>
      </c>
      <c r="CF177" s="97">
        <f>Juniori!CF52</f>
        <v>0</v>
      </c>
      <c r="CG177" s="97">
        <f>Juniori!CG52</f>
        <v>0</v>
      </c>
      <c r="CH177" s="97">
        <f>Juniori!CH52</f>
        <v>0</v>
      </c>
      <c r="CI177" s="97">
        <f>Juniori!CI52</f>
        <v>0</v>
      </c>
      <c r="CJ177" s="97">
        <f>Juniori!CJ52</f>
        <v>0</v>
      </c>
      <c r="CK177" s="97">
        <f>Juniori!CK52</f>
        <v>0</v>
      </c>
      <c r="CL177" s="97">
        <f>Juniori!CL52</f>
        <v>0</v>
      </c>
      <c r="CM177" s="97">
        <f>Juniori!CM52</f>
        <v>0</v>
      </c>
      <c r="CN177" s="97">
        <f>Juniori!CN52</f>
        <v>0</v>
      </c>
      <c r="CO177" s="97">
        <f>Juniori!CO52</f>
        <v>0</v>
      </c>
      <c r="CP177" s="97">
        <f>Juniori!CP52</f>
        <v>0</v>
      </c>
      <c r="CQ177" s="97">
        <f>Juniori!CQ52</f>
        <v>0</v>
      </c>
      <c r="CR177" s="97">
        <f>Juniori!CR52</f>
        <v>0</v>
      </c>
      <c r="CS177" s="97">
        <f>Juniori!CS52</f>
        <v>0</v>
      </c>
      <c r="CT177" s="97">
        <f>Juniori!CT52</f>
        <v>0</v>
      </c>
      <c r="CU177" s="97">
        <f>Juniori!CU52</f>
        <v>0</v>
      </c>
      <c r="CV177" s="97">
        <f>Juniori!CV52</f>
        <v>0</v>
      </c>
      <c r="CW177" s="97">
        <f>Juniori!CW52</f>
        <v>0</v>
      </c>
      <c r="CX177" s="97">
        <f>Juniori!CX52</f>
        <v>0</v>
      </c>
      <c r="CY177" s="97">
        <f>Juniori!CY52</f>
        <v>0</v>
      </c>
      <c r="CZ177" s="97">
        <f>Juniori!CZ52</f>
        <v>0</v>
      </c>
      <c r="DA177" s="97">
        <f>Juniori!DA52</f>
        <v>0</v>
      </c>
      <c r="DB177" s="97">
        <f>Juniori!DB52</f>
        <v>0</v>
      </c>
      <c r="DC177" s="97">
        <f>Juniori!DC52</f>
        <v>0</v>
      </c>
      <c r="DD177" s="97">
        <f>Juniori!DD52</f>
        <v>0</v>
      </c>
      <c r="DE177" s="97">
        <f>Juniori!DE52</f>
        <v>0</v>
      </c>
      <c r="DF177" s="97">
        <f>Juniori!DF52</f>
        <v>0</v>
      </c>
      <c r="DG177" s="97">
        <f>Juniori!DG52</f>
        <v>0</v>
      </c>
      <c r="DH177" s="97">
        <f>Juniori!DH52</f>
        <v>0</v>
      </c>
      <c r="DI177" s="97">
        <f>Juniori!DI52</f>
        <v>0</v>
      </c>
      <c r="DJ177" s="97">
        <f>Juniori!DJ52</f>
        <v>0</v>
      </c>
      <c r="DK177" s="97">
        <f>Juniori!DK52</f>
        <v>0</v>
      </c>
      <c r="DL177" s="97">
        <f>Juniori!DL52</f>
        <v>0</v>
      </c>
      <c r="DM177" s="97">
        <f>Juniori!DM52</f>
        <v>0</v>
      </c>
      <c r="DN177" s="97">
        <f>Juniori!DN52</f>
        <v>0</v>
      </c>
      <c r="DO177" s="97">
        <f>Juniori!DO52</f>
        <v>0</v>
      </c>
      <c r="DP177" s="97">
        <f>Juniori!DP52</f>
        <v>0</v>
      </c>
      <c r="DQ177" s="97">
        <f>Juniori!DQ52</f>
        <v>0</v>
      </c>
      <c r="DR177" s="97">
        <f>Juniori!DR52</f>
        <v>0</v>
      </c>
      <c r="DS177" s="97">
        <f>Juniori!DS52</f>
        <v>0</v>
      </c>
      <c r="DT177" s="97">
        <f>Juniori!DT52</f>
        <v>0</v>
      </c>
      <c r="DU177" s="97">
        <f>Juniori!DU52</f>
        <v>0</v>
      </c>
      <c r="DV177" s="97">
        <f>Juniori!DV52</f>
        <v>0</v>
      </c>
      <c r="DW177" s="97">
        <f>Juniori!DW52</f>
        <v>0</v>
      </c>
      <c r="DX177" s="97">
        <f>Juniori!DX52</f>
        <v>0</v>
      </c>
      <c r="DY177" s="97">
        <f>Juniori!DY52</f>
        <v>0</v>
      </c>
      <c r="DZ177" s="97">
        <f>Juniori!DZ52</f>
        <v>0</v>
      </c>
      <c r="EA177" s="97">
        <f>Juniori!EA52</f>
        <v>0</v>
      </c>
      <c r="EB177" s="97">
        <f>Juniori!EB52</f>
        <v>0</v>
      </c>
      <c r="EC177" s="97">
        <f>Juniori!EC52</f>
        <v>0</v>
      </c>
      <c r="ED177" s="97">
        <f>Juniori!ED52</f>
        <v>0</v>
      </c>
      <c r="EE177" s="97">
        <f>Juniori!EE52</f>
        <v>0</v>
      </c>
      <c r="EF177" s="97">
        <f>Juniori!EF52</f>
        <v>0</v>
      </c>
      <c r="EG177" s="97">
        <f>Juniori!EG52</f>
        <v>0</v>
      </c>
      <c r="EH177" s="97">
        <f>Juniori!EH52</f>
        <v>0</v>
      </c>
      <c r="EI177" s="97">
        <f>Juniori!EI52</f>
        <v>0</v>
      </c>
      <c r="EJ177" s="97">
        <f>Juniori!EJ52</f>
        <v>0</v>
      </c>
      <c r="EK177" s="97">
        <f>Juniori!EK52</f>
        <v>0</v>
      </c>
      <c r="EL177" s="97">
        <f>Juniori!EL52</f>
        <v>0</v>
      </c>
      <c r="EM177" s="97">
        <f>Juniori!EM52</f>
        <v>0</v>
      </c>
      <c r="EN177" s="97">
        <f>Juniori!EN52</f>
        <v>0</v>
      </c>
      <c r="EO177" s="97">
        <f>Juniori!EO52</f>
        <v>0</v>
      </c>
      <c r="EP177" s="97">
        <f>Juniori!EP52</f>
        <v>0</v>
      </c>
      <c r="EQ177" s="97">
        <f>Juniori!EQ52</f>
        <v>0</v>
      </c>
      <c r="ER177" s="97">
        <f>Juniori!ER52</f>
        <v>0</v>
      </c>
      <c r="ES177" s="97">
        <f>Juniori!ES52</f>
        <v>0</v>
      </c>
      <c r="ET177" s="97">
        <f>Juniori!ET52</f>
        <v>0</v>
      </c>
      <c r="EU177" s="97">
        <f>Juniori!EU52</f>
        <v>0</v>
      </c>
      <c r="EV177" s="97">
        <f>Juniori!EV52</f>
        <v>0</v>
      </c>
      <c r="EW177" s="97">
        <f>Juniori!EW52</f>
        <v>0</v>
      </c>
      <c r="EX177" s="97">
        <f>Juniori!EX52</f>
        <v>0</v>
      </c>
      <c r="EY177" s="97">
        <f>Juniori!EY52</f>
        <v>0</v>
      </c>
      <c r="EZ177" s="97">
        <f>Juniori!EZ52</f>
        <v>0</v>
      </c>
      <c r="FA177" s="97">
        <f>Juniori!FA52</f>
        <v>0</v>
      </c>
      <c r="FB177" s="97">
        <f>Juniori!FB52</f>
        <v>0</v>
      </c>
      <c r="FC177" s="97">
        <f>Juniori!FC52</f>
        <v>0</v>
      </c>
      <c r="FD177" s="97">
        <f>Juniori!FD52</f>
        <v>0</v>
      </c>
      <c r="FE177" s="97">
        <f>Juniori!FE52</f>
        <v>0</v>
      </c>
      <c r="FF177" s="97">
        <f>Juniori!FF52</f>
        <v>0</v>
      </c>
      <c r="FG177" s="97">
        <f>Juniori!FG52</f>
        <v>0</v>
      </c>
      <c r="FH177" s="97">
        <f>Juniori!FH52</f>
        <v>0</v>
      </c>
      <c r="FI177" s="97">
        <f>Juniori!FI52</f>
        <v>0</v>
      </c>
      <c r="FJ177" s="97">
        <f>Juniori!FJ52</f>
        <v>0</v>
      </c>
      <c r="FK177" s="97">
        <f>Juniori!FK52</f>
        <v>0</v>
      </c>
      <c r="FL177" s="97">
        <f>Juniori!FL52</f>
        <v>0</v>
      </c>
      <c r="FM177" s="97">
        <f>Juniori!FM52</f>
        <v>0</v>
      </c>
      <c r="FN177" s="97">
        <f>Juniori!FN52</f>
        <v>0</v>
      </c>
      <c r="FO177" s="97">
        <f>Juniori!FO52</f>
        <v>0</v>
      </c>
      <c r="FP177" s="97">
        <f>Juniori!FP52</f>
        <v>0</v>
      </c>
      <c r="FQ177" s="97">
        <f>Juniori!FQ52</f>
        <v>0</v>
      </c>
      <c r="FR177" s="97">
        <f>Juniori!FR52</f>
        <v>0</v>
      </c>
      <c r="FS177" s="97">
        <f>Juniori!FS52</f>
        <v>0</v>
      </c>
      <c r="FT177" s="97">
        <f>Juniori!FT52</f>
        <v>0</v>
      </c>
      <c r="FU177" s="97">
        <f>Juniori!FU52</f>
        <v>0</v>
      </c>
      <c r="FV177" s="97">
        <f>Juniori!FV52</f>
        <v>0</v>
      </c>
      <c r="FW177" s="97">
        <f>Juniori!FW52</f>
        <v>0</v>
      </c>
      <c r="FX177" s="97">
        <f>Juniori!FX52</f>
        <v>0</v>
      </c>
      <c r="FY177" s="97">
        <f>Juniori!FY52</f>
        <v>0</v>
      </c>
      <c r="FZ177" s="97">
        <f>Juniori!FZ52</f>
        <v>0</v>
      </c>
      <c r="GA177" s="97">
        <f>Juniori!GA52</f>
        <v>0</v>
      </c>
      <c r="GB177" s="97">
        <f>Juniori!GB52</f>
        <v>0</v>
      </c>
      <c r="GC177" s="97">
        <f>Juniori!GC52</f>
        <v>0</v>
      </c>
      <c r="GD177" s="97">
        <f>Juniori!GD52</f>
        <v>0</v>
      </c>
      <c r="GE177" s="97">
        <f>Juniori!GE52</f>
        <v>0</v>
      </c>
      <c r="GF177" s="97">
        <f>Juniori!GF52</f>
        <v>0</v>
      </c>
      <c r="GG177" s="97">
        <f>Juniori!GG52</f>
        <v>0</v>
      </c>
      <c r="GH177" s="97">
        <f>Juniori!GH52</f>
        <v>0</v>
      </c>
      <c r="GI177" s="97">
        <f>Juniori!GI52</f>
        <v>0</v>
      </c>
      <c r="GJ177" s="97">
        <f>Juniori!GJ52</f>
        <v>0</v>
      </c>
      <c r="GK177" s="97">
        <f>Juniori!GK52</f>
        <v>0</v>
      </c>
      <c r="GL177" s="97">
        <f>Juniori!GL52</f>
        <v>0</v>
      </c>
      <c r="GM177" s="97">
        <f>Juniori!GM52</f>
        <v>0</v>
      </c>
      <c r="GN177" s="97">
        <f>Juniori!GN52</f>
        <v>0</v>
      </c>
      <c r="GO177" s="97">
        <f>Juniori!GO52</f>
        <v>0</v>
      </c>
      <c r="GP177" s="97">
        <f>Juniori!GP52</f>
        <v>0</v>
      </c>
      <c r="GQ177" s="97">
        <f>Juniori!GQ52</f>
        <v>0</v>
      </c>
      <c r="GR177" s="97">
        <f>Juniori!GR52</f>
        <v>0</v>
      </c>
      <c r="GS177" s="97">
        <f>Juniori!GS52</f>
        <v>0</v>
      </c>
      <c r="GT177" s="97">
        <f>Juniori!GT52</f>
        <v>0</v>
      </c>
      <c r="GU177" s="97">
        <f>Juniori!GU52</f>
        <v>0</v>
      </c>
      <c r="GV177" s="97">
        <f>Juniori!GV52</f>
        <v>0</v>
      </c>
      <c r="GW177" s="97">
        <f>Juniori!GW52</f>
        <v>0</v>
      </c>
      <c r="GX177" s="97">
        <f>Juniori!GX52</f>
        <v>0</v>
      </c>
      <c r="GY177" s="97">
        <f>Juniori!GY52</f>
        <v>0</v>
      </c>
      <c r="GZ177" s="97">
        <f>Juniori!GZ52</f>
        <v>0</v>
      </c>
      <c r="HA177" s="97">
        <f>Juniori!HA52</f>
        <v>0</v>
      </c>
      <c r="HB177" s="97">
        <f>Juniori!HB52</f>
        <v>0</v>
      </c>
      <c r="HC177" s="97">
        <f>Juniori!HC52</f>
        <v>0</v>
      </c>
      <c r="HD177" s="97">
        <f>Juniori!HD52</f>
        <v>0</v>
      </c>
      <c r="HE177" s="97">
        <f>Juniori!HE52</f>
        <v>0</v>
      </c>
      <c r="HF177" s="97">
        <f>Juniori!HF52</f>
        <v>0</v>
      </c>
      <c r="HG177" s="97">
        <f>Juniori!HG52</f>
        <v>0</v>
      </c>
      <c r="HH177" s="97">
        <f>Juniori!HH52</f>
        <v>0</v>
      </c>
      <c r="HI177" s="97">
        <f>Juniori!HI52</f>
        <v>0</v>
      </c>
      <c r="HJ177" s="97">
        <f>Juniori!HJ52</f>
        <v>0</v>
      </c>
      <c r="HK177" s="97">
        <f>Juniori!HK52</f>
        <v>0</v>
      </c>
      <c r="HL177" s="97">
        <f>Juniori!HL52</f>
        <v>0</v>
      </c>
      <c r="HM177" s="97">
        <f>Juniori!HM52</f>
        <v>0</v>
      </c>
      <c r="HN177" s="97">
        <f>Juniori!HN52</f>
        <v>0</v>
      </c>
      <c r="HO177" s="97">
        <f>Juniori!HO52</f>
        <v>0</v>
      </c>
      <c r="HP177" s="97">
        <f>Juniori!HP52</f>
        <v>0</v>
      </c>
      <c r="HQ177" s="97">
        <f>Juniori!HQ52</f>
        <v>0</v>
      </c>
      <c r="HR177" s="97">
        <f>Juniori!HR52</f>
        <v>0</v>
      </c>
      <c r="HS177" s="97">
        <f>Juniori!HS52</f>
        <v>0</v>
      </c>
      <c r="HT177" s="97">
        <f>Juniori!HT52</f>
        <v>0</v>
      </c>
      <c r="HU177" s="97">
        <f>Juniori!HU52</f>
        <v>0</v>
      </c>
      <c r="HV177" s="97">
        <f>Juniori!HV52</f>
        <v>0</v>
      </c>
      <c r="HW177" s="97">
        <f>Juniori!HW52</f>
        <v>0</v>
      </c>
      <c r="HX177" s="97">
        <f>Juniori!HX52</f>
        <v>0</v>
      </c>
      <c r="HY177" s="97">
        <f>Juniori!HY52</f>
        <v>0</v>
      </c>
      <c r="HZ177" s="97">
        <f>Juniori!HZ52</f>
        <v>0</v>
      </c>
      <c r="IA177" s="97">
        <f>Juniori!IA52</f>
        <v>0</v>
      </c>
      <c r="IB177" s="97">
        <f>Juniori!IB52</f>
        <v>0</v>
      </c>
      <c r="IC177" s="97">
        <f>Juniori!IC52</f>
        <v>0</v>
      </c>
      <c r="ID177" s="97">
        <f>Juniori!ID52</f>
        <v>0</v>
      </c>
      <c r="IE177" s="97">
        <f>Juniori!IE52</f>
        <v>0</v>
      </c>
      <c r="IF177" s="97">
        <f>Juniori!IF52</f>
        <v>0</v>
      </c>
      <c r="IG177" s="97">
        <f>Juniori!IG52</f>
        <v>0</v>
      </c>
      <c r="IH177" s="97">
        <f>Juniori!IH52</f>
        <v>0</v>
      </c>
      <c r="II177" s="97">
        <f>Juniori!II52</f>
        <v>0</v>
      </c>
      <c r="IJ177" s="97">
        <f>Juniori!IJ52</f>
        <v>0</v>
      </c>
      <c r="IK177" s="97">
        <f>Juniori!IK52</f>
        <v>0</v>
      </c>
      <c r="IL177" s="97">
        <f>Juniori!IL52</f>
        <v>0</v>
      </c>
      <c r="IM177" s="97">
        <f>Juniori!IM52</f>
        <v>0</v>
      </c>
      <c r="IN177" s="97">
        <f>Juniori!IN52</f>
        <v>0</v>
      </c>
      <c r="IO177" s="97">
        <f>Juniori!IO52</f>
        <v>0</v>
      </c>
      <c r="IP177" s="97">
        <f>Juniori!IP52</f>
        <v>0</v>
      </c>
      <c r="IQ177" s="97">
        <f>Juniori!IQ52</f>
        <v>0</v>
      </c>
      <c r="IR177" s="97">
        <f>Juniori!IR52</f>
        <v>0</v>
      </c>
      <c r="IS177" s="97">
        <f>Juniori!IS52</f>
        <v>0</v>
      </c>
      <c r="IT177" s="97">
        <f>Juniori!IT52</f>
        <v>0</v>
      </c>
      <c r="IU177" s="97">
        <f>Juniori!IU52</f>
        <v>0</v>
      </c>
      <c r="IV177" s="97">
        <f>Juniori!IV52</f>
        <v>0</v>
      </c>
      <c r="IW177" s="97">
        <f>Juniori!IW52</f>
        <v>0</v>
      </c>
      <c r="IX177" s="97">
        <f>Juniori!IX52</f>
        <v>0</v>
      </c>
      <c r="IY177" s="97">
        <f>Juniori!IY52</f>
        <v>0</v>
      </c>
      <c r="IZ177" s="97">
        <f>Juniori!IZ52</f>
        <v>0</v>
      </c>
      <c r="JA177" s="97">
        <f>Juniori!JA52</f>
        <v>0</v>
      </c>
      <c r="JB177" s="97">
        <f>Juniori!JB52</f>
        <v>0</v>
      </c>
      <c r="JC177" s="97">
        <f>Juniori!JC52</f>
        <v>0</v>
      </c>
      <c r="JD177" s="97">
        <f>Juniori!JD52</f>
        <v>0</v>
      </c>
      <c r="JE177" s="97">
        <f>Juniori!JE52</f>
        <v>0</v>
      </c>
      <c r="JF177" s="97">
        <f>Juniori!JF52</f>
        <v>0</v>
      </c>
      <c r="JG177" s="97">
        <f>Juniori!JG52</f>
        <v>0</v>
      </c>
      <c r="JH177" s="97">
        <f>Juniori!JH52</f>
        <v>0</v>
      </c>
      <c r="JI177" s="97">
        <f>Juniori!JI52</f>
        <v>0</v>
      </c>
      <c r="JJ177" s="97">
        <f>Juniori!JJ52</f>
        <v>0</v>
      </c>
      <c r="JK177" s="97">
        <f>Juniori!JK52</f>
        <v>0</v>
      </c>
      <c r="JL177" s="97">
        <f>Juniori!JL52</f>
        <v>0</v>
      </c>
      <c r="JM177" s="97">
        <f>Juniori!JM52</f>
        <v>0</v>
      </c>
      <c r="JN177" s="97">
        <f>Juniori!JN52</f>
        <v>0</v>
      </c>
      <c r="JO177" s="97">
        <f>Juniori!JO52</f>
        <v>0</v>
      </c>
      <c r="JP177" s="97">
        <f>Juniori!JP52</f>
        <v>0</v>
      </c>
      <c r="JQ177" s="97">
        <f>Juniori!JQ52</f>
        <v>0</v>
      </c>
      <c r="JR177" s="97">
        <f>Juniori!JR52</f>
        <v>0</v>
      </c>
      <c r="JS177" s="97">
        <f>Juniori!JS52</f>
        <v>0</v>
      </c>
      <c r="JT177" s="97">
        <f>Juniori!JT52</f>
        <v>0</v>
      </c>
      <c r="JU177" s="97">
        <f>Juniori!JU52</f>
        <v>0</v>
      </c>
      <c r="JV177" s="97">
        <f>Juniori!JV52</f>
        <v>0</v>
      </c>
      <c r="JW177" s="97">
        <f>Juniori!JW52</f>
        <v>0</v>
      </c>
      <c r="JX177" s="97">
        <f>Juniori!JX52</f>
        <v>0</v>
      </c>
      <c r="JY177" s="97">
        <f>Juniori!JY52</f>
        <v>0</v>
      </c>
      <c r="JZ177" s="97">
        <f>Juniori!JZ52</f>
        <v>0</v>
      </c>
      <c r="KA177" s="97">
        <f>Juniori!KA52</f>
        <v>0</v>
      </c>
      <c r="KB177" s="97">
        <f>Juniori!KB52</f>
        <v>0</v>
      </c>
      <c r="KC177" s="97">
        <f>Juniori!KC52</f>
        <v>0</v>
      </c>
      <c r="KD177" s="97">
        <f>Juniori!KD52</f>
        <v>0</v>
      </c>
      <c r="KE177" s="97">
        <f>Juniori!KE52</f>
        <v>0</v>
      </c>
      <c r="KF177" s="97">
        <f>Juniori!KF52</f>
        <v>0</v>
      </c>
      <c r="KG177" s="97">
        <f>Juniori!KG52</f>
        <v>0</v>
      </c>
      <c r="KH177" s="97">
        <f>Juniori!KH52</f>
        <v>0</v>
      </c>
      <c r="KI177" s="97">
        <f>Juniori!KI52</f>
        <v>0</v>
      </c>
      <c r="KJ177" s="97">
        <f>Juniori!KJ52</f>
        <v>0</v>
      </c>
      <c r="KK177" s="97">
        <f>Juniori!KK52</f>
        <v>0</v>
      </c>
      <c r="KL177" s="97">
        <f>Juniori!KL52</f>
        <v>0</v>
      </c>
      <c r="KM177" s="97">
        <f>Juniori!KM52</f>
        <v>0</v>
      </c>
      <c r="KN177" s="97">
        <f>Juniori!KN52</f>
        <v>0</v>
      </c>
      <c r="KO177" s="97">
        <f>Juniori!KO52</f>
        <v>0</v>
      </c>
      <c r="KP177" s="97">
        <f>Juniori!KP52</f>
        <v>0</v>
      </c>
      <c r="KQ177" s="97">
        <f>Juniori!KQ52</f>
        <v>0</v>
      </c>
      <c r="KR177" s="97">
        <f>Juniori!KR52</f>
        <v>0</v>
      </c>
      <c r="KS177" s="97">
        <f>Juniori!KS52</f>
        <v>0</v>
      </c>
      <c r="KT177" s="97">
        <f>Juniori!KT52</f>
        <v>0</v>
      </c>
      <c r="KU177" s="97">
        <f>Juniori!KU52</f>
        <v>0</v>
      </c>
      <c r="KV177" s="97">
        <f>Juniori!KV52</f>
        <v>0</v>
      </c>
      <c r="KW177" s="97">
        <f>Juniori!KW52</f>
        <v>0</v>
      </c>
      <c r="KX177" s="97">
        <f>Juniori!KX52</f>
        <v>0</v>
      </c>
      <c r="KY177" s="97">
        <f>Juniori!KY52</f>
        <v>0</v>
      </c>
      <c r="KZ177" s="97">
        <f>Juniori!KZ52</f>
        <v>0</v>
      </c>
      <c r="LA177" s="97">
        <f>Juniori!LA52</f>
        <v>0</v>
      </c>
      <c r="LB177" s="97">
        <f>Juniori!LB52</f>
        <v>0</v>
      </c>
      <c r="LC177" s="97">
        <f>Juniori!LC52</f>
        <v>0</v>
      </c>
      <c r="LD177" s="97">
        <f>Juniori!LD52</f>
        <v>0</v>
      </c>
      <c r="LE177" s="97">
        <f>Juniori!LE52</f>
        <v>0</v>
      </c>
      <c r="LF177" s="97">
        <f>Juniori!LF52</f>
        <v>0</v>
      </c>
      <c r="LG177" s="97">
        <f>Juniori!LG52</f>
        <v>0</v>
      </c>
      <c r="LH177" s="97">
        <f>Juniori!LH52</f>
        <v>0</v>
      </c>
      <c r="LI177" s="97">
        <f>Juniori!LI52</f>
        <v>0</v>
      </c>
      <c r="LJ177" s="97">
        <f>Juniori!LJ52</f>
        <v>0</v>
      </c>
      <c r="LK177" s="97">
        <f>Juniori!LK52</f>
        <v>0</v>
      </c>
      <c r="LL177" s="97">
        <f>Juniori!LL52</f>
        <v>0</v>
      </c>
      <c r="LM177" s="97">
        <f>Juniori!LM52</f>
        <v>0</v>
      </c>
      <c r="LN177" s="97">
        <f>Juniori!LN52</f>
        <v>0</v>
      </c>
      <c r="LO177" s="97">
        <f>Juniori!LO52</f>
        <v>0</v>
      </c>
      <c r="LP177" s="97">
        <f>Juniori!LP52</f>
        <v>0</v>
      </c>
      <c r="LQ177" s="97">
        <f>Juniori!LQ52</f>
        <v>0</v>
      </c>
      <c r="LR177" s="97">
        <f>Juniori!LR52</f>
        <v>0</v>
      </c>
      <c r="LS177" s="97">
        <f>Juniori!LS52</f>
        <v>0</v>
      </c>
      <c r="LT177" s="97">
        <f>Juniori!LT52</f>
        <v>0</v>
      </c>
      <c r="LU177" s="97">
        <f>Juniori!LU52</f>
        <v>0</v>
      </c>
      <c r="LV177" s="97">
        <f>Juniori!LV52</f>
        <v>0</v>
      </c>
      <c r="LW177" s="97">
        <f>Juniori!LW52</f>
        <v>0</v>
      </c>
      <c r="LX177" s="97">
        <f>Juniori!LX52</f>
        <v>0</v>
      </c>
      <c r="LY177" s="97">
        <f>Juniori!LY52</f>
        <v>0</v>
      </c>
      <c r="LZ177" s="97">
        <f>Juniori!LZ52</f>
        <v>0</v>
      </c>
      <c r="MA177" s="97">
        <f>Juniori!MA52</f>
        <v>0</v>
      </c>
      <c r="MB177" s="97">
        <f>Juniori!MB52</f>
        <v>0</v>
      </c>
      <c r="MC177" s="97">
        <f>Juniori!MC52</f>
        <v>0</v>
      </c>
      <c r="MD177" s="97">
        <f>Juniori!MD52</f>
        <v>0</v>
      </c>
      <c r="ME177" s="97">
        <f>Juniori!ME52</f>
        <v>0</v>
      </c>
      <c r="MF177" s="97">
        <f>Juniori!MF52</f>
        <v>0</v>
      </c>
      <c r="MG177" s="97">
        <f>Juniori!MG52</f>
        <v>0</v>
      </c>
      <c r="MH177" s="97">
        <f>Juniori!MH52</f>
        <v>0</v>
      </c>
      <c r="MI177" s="97">
        <f>Juniori!MI52</f>
        <v>0</v>
      </c>
      <c r="MJ177" s="97">
        <f>Juniori!MJ52</f>
        <v>0</v>
      </c>
      <c r="MK177" s="97" t="str">
        <f>Juniori!MK52</f>
        <v>o</v>
      </c>
      <c r="ML177" s="97" t="str">
        <f>Juniori!ML52</f>
        <v>o</v>
      </c>
      <c r="MM177" s="97">
        <f>Juniori!MM52</f>
        <v>0</v>
      </c>
      <c r="MN177" s="97">
        <f>Juniori!MN52</f>
        <v>0</v>
      </c>
      <c r="MO177" s="97">
        <f>Juniori!MO52</f>
        <v>0</v>
      </c>
      <c r="MP177" s="97">
        <f>Juniori!MP52</f>
        <v>0</v>
      </c>
      <c r="MQ177" s="97">
        <f>Juniori!MQ52</f>
        <v>0</v>
      </c>
      <c r="MR177" s="97">
        <f>Juniori!MR52</f>
        <v>0</v>
      </c>
      <c r="MS177" s="97">
        <f>Juniori!MS52</f>
        <v>0</v>
      </c>
      <c r="MT177" s="97">
        <f>Juniori!MT52</f>
        <v>0</v>
      </c>
      <c r="MU177" s="97">
        <f>Juniori!MU52</f>
        <v>0</v>
      </c>
      <c r="MV177" s="97">
        <f>Juniori!MV52</f>
        <v>0</v>
      </c>
      <c r="MW177" s="97">
        <f>Juniori!MW52</f>
        <v>0</v>
      </c>
      <c r="MX177" s="97">
        <f>Juniori!MX52</f>
        <v>0</v>
      </c>
      <c r="MY177" s="97">
        <f>Juniori!MY52</f>
        <v>0</v>
      </c>
      <c r="MZ177" s="97">
        <f>Juniori!MZ52</f>
        <v>0</v>
      </c>
      <c r="NA177" s="97">
        <f>Juniori!NA52</f>
        <v>0</v>
      </c>
      <c r="NB177" s="97">
        <f>Juniori!NB52</f>
        <v>0</v>
      </c>
      <c r="NC177" s="97">
        <f>Juniori!NC52</f>
        <v>0</v>
      </c>
      <c r="ND177" s="97">
        <f>Juniori!ND52</f>
        <v>0</v>
      </c>
      <c r="NE177" s="97">
        <f>Juniori!NE52</f>
        <v>0</v>
      </c>
      <c r="NF177" s="97">
        <f>Juniori!NF52</f>
        <v>0</v>
      </c>
      <c r="NG177" s="97">
        <f>Juniori!NG52</f>
        <v>0</v>
      </c>
      <c r="NH177" s="97">
        <f>Juniori!NH52</f>
        <v>0</v>
      </c>
      <c r="NI177" s="97">
        <f>Juniori!NI52</f>
        <v>0</v>
      </c>
      <c r="NJ177" s="97">
        <f>Juniori!NJ52</f>
        <v>0</v>
      </c>
      <c r="NK177" s="97">
        <f>Juniori!NK52</f>
        <v>0</v>
      </c>
      <c r="NL177" s="97">
        <f>Juniori!NL52</f>
        <v>0</v>
      </c>
      <c r="NM177" s="97">
        <f>Juniori!NM52</f>
        <v>0</v>
      </c>
      <c r="NN177" s="97">
        <f>Juniori!NN52</f>
        <v>0</v>
      </c>
      <c r="NO177" s="97">
        <f>Juniori!NO52</f>
        <v>0</v>
      </c>
      <c r="NP177" s="97">
        <f>Juniori!NP52</f>
        <v>0</v>
      </c>
      <c r="NQ177" s="97">
        <f>Juniori!NQ52</f>
        <v>0</v>
      </c>
      <c r="NR177" s="97">
        <f>Juniori!NR52</f>
        <v>0</v>
      </c>
      <c r="NS177" s="97">
        <f>Juniori!NS52</f>
        <v>0</v>
      </c>
      <c r="NT177" s="97">
        <f>Juniori!NT52</f>
        <v>0</v>
      </c>
      <c r="NU177" s="97">
        <f>Juniori!NU52</f>
        <v>0</v>
      </c>
      <c r="NV177" s="97">
        <f>Juniori!NV52</f>
        <v>0</v>
      </c>
      <c r="NW177" s="97">
        <f>Juniori!NW52</f>
        <v>0</v>
      </c>
      <c r="NX177" s="97">
        <f>Juniori!NX52</f>
        <v>0</v>
      </c>
      <c r="NY177" s="97">
        <f>Juniori!NY52</f>
        <v>0</v>
      </c>
      <c r="NZ177" s="97">
        <f>Juniori!NZ52</f>
        <v>0</v>
      </c>
      <c r="OA177" s="97">
        <f>Juniori!OA52</f>
        <v>0</v>
      </c>
      <c r="OB177" s="97">
        <f>Juniori!OB52</f>
        <v>0</v>
      </c>
      <c r="OC177" s="97">
        <f>Juniori!OC52</f>
        <v>0</v>
      </c>
      <c r="OD177" s="97">
        <f>Juniori!OD52</f>
        <v>0</v>
      </c>
      <c r="OE177" s="97">
        <f>Juniori!OE52</f>
        <v>0</v>
      </c>
      <c r="OF177" s="97">
        <f>Juniori!OF52</f>
        <v>0</v>
      </c>
      <c r="OG177" s="97">
        <f>Juniori!OG52</f>
        <v>0</v>
      </c>
      <c r="OH177" s="97">
        <f>Juniori!OH52</f>
        <v>0</v>
      </c>
      <c r="OI177" s="97">
        <f>Juniori!OI52</f>
        <v>0</v>
      </c>
      <c r="OJ177" s="97">
        <f>Juniori!OJ52</f>
        <v>0</v>
      </c>
      <c r="OK177" s="97">
        <f>Juniori!OK52</f>
        <v>0</v>
      </c>
      <c r="OL177" s="97">
        <f>Juniori!OL52</f>
        <v>0</v>
      </c>
      <c r="OM177" s="97">
        <f>Juniori!OM52</f>
        <v>0</v>
      </c>
      <c r="ON177" s="97">
        <f>Juniori!ON52</f>
        <v>0</v>
      </c>
      <c r="OO177" s="97">
        <f>Juniori!OO52</f>
        <v>0</v>
      </c>
      <c r="OP177" s="97">
        <f>Juniori!OP52</f>
        <v>0</v>
      </c>
      <c r="OQ177" s="97">
        <f>Juniori!OQ52</f>
        <v>0</v>
      </c>
      <c r="OR177" s="97">
        <f>Juniori!OR52</f>
        <v>0</v>
      </c>
      <c r="OS177" s="97">
        <f>Juniori!OS52</f>
        <v>0</v>
      </c>
      <c r="OT177" s="97">
        <f>Juniori!OT52</f>
        <v>0</v>
      </c>
      <c r="OU177" s="97">
        <f>Juniori!OU52</f>
        <v>0</v>
      </c>
      <c r="OV177" s="97">
        <f>Juniori!OV52</f>
        <v>0</v>
      </c>
      <c r="OW177" s="97">
        <f>Juniori!OW52</f>
        <v>0</v>
      </c>
      <c r="OX177" s="97">
        <f>Juniori!OX52</f>
        <v>0</v>
      </c>
      <c r="OY177" s="97">
        <f>Juniori!OY52</f>
        <v>0</v>
      </c>
      <c r="OZ177" s="97">
        <f>Juniori!OZ52</f>
        <v>0</v>
      </c>
      <c r="PA177" s="97">
        <f>Juniori!PA52</f>
        <v>0</v>
      </c>
      <c r="PB177" s="97">
        <f>Juniori!PB52</f>
        <v>0</v>
      </c>
      <c r="PC177" s="97">
        <f>Juniori!PC52</f>
        <v>0</v>
      </c>
      <c r="PD177" s="97">
        <f>Juniori!PD52</f>
        <v>0</v>
      </c>
      <c r="PE177" s="97">
        <f>Juniori!PE52</f>
        <v>0</v>
      </c>
      <c r="PF177" s="97">
        <f>Juniori!PF52</f>
        <v>0</v>
      </c>
      <c r="PG177" s="97">
        <f>Juniori!PG52</f>
        <v>0</v>
      </c>
      <c r="PH177" s="97">
        <f>Juniori!PH52</f>
        <v>0</v>
      </c>
      <c r="PI177" s="97">
        <f>Juniori!PI52</f>
        <v>0</v>
      </c>
      <c r="PJ177" s="97">
        <f>Juniori!PJ52</f>
        <v>0</v>
      </c>
      <c r="PK177" s="97">
        <f>Juniori!PK52</f>
        <v>0</v>
      </c>
      <c r="PL177" s="97">
        <f>Juniori!PL52</f>
        <v>0</v>
      </c>
      <c r="PM177" s="97">
        <f>Juniori!PM52</f>
        <v>0</v>
      </c>
      <c r="PN177" s="97">
        <f>Juniori!PN52</f>
        <v>0</v>
      </c>
      <c r="PO177" s="97">
        <f>Juniori!PO52</f>
        <v>0</v>
      </c>
      <c r="PP177" s="97">
        <f>Juniori!PP52</f>
        <v>0</v>
      </c>
      <c r="PQ177" s="97">
        <f>Juniori!PQ52</f>
        <v>0</v>
      </c>
      <c r="PR177" s="97">
        <f>Juniori!PR52</f>
        <v>0</v>
      </c>
      <c r="PS177" s="97">
        <f>Juniori!PS52</f>
        <v>0</v>
      </c>
      <c r="PT177" s="97">
        <f>Juniori!PT52</f>
        <v>0</v>
      </c>
      <c r="PU177" s="97">
        <f>Juniori!PU52</f>
        <v>0</v>
      </c>
      <c r="PV177" s="97">
        <f>Juniori!PV52</f>
        <v>0</v>
      </c>
      <c r="PW177" s="97">
        <f>Juniori!PW52</f>
        <v>0</v>
      </c>
      <c r="PX177" s="97">
        <f>Juniori!PX52</f>
        <v>0</v>
      </c>
      <c r="PY177" s="97">
        <f>Juniori!PY52</f>
        <v>0</v>
      </c>
      <c r="PZ177" s="97">
        <f>Juniori!PZ52</f>
        <v>0</v>
      </c>
      <c r="QA177" s="97">
        <f>Juniori!QA52</f>
        <v>0</v>
      </c>
      <c r="QB177" s="97">
        <f>Juniori!QB52</f>
        <v>0</v>
      </c>
      <c r="QC177" s="97">
        <f>Juniori!QC52</f>
        <v>0</v>
      </c>
      <c r="QD177" s="97">
        <f>Juniori!QD52</f>
        <v>0</v>
      </c>
      <c r="QE177" s="97">
        <f>Juniori!QE52</f>
        <v>0</v>
      </c>
      <c r="QF177" s="97">
        <f>Juniori!QF52</f>
        <v>0</v>
      </c>
      <c r="QG177" s="97">
        <f>Juniori!QG52</f>
        <v>0</v>
      </c>
      <c r="QH177" s="97">
        <f>Juniori!QH52</f>
        <v>0</v>
      </c>
      <c r="QI177" s="97">
        <f>Juniori!QI52</f>
        <v>0</v>
      </c>
      <c r="QJ177" s="97">
        <f>Juniori!QJ52</f>
        <v>0</v>
      </c>
      <c r="QK177" s="97">
        <f>Juniori!QK52</f>
        <v>0</v>
      </c>
      <c r="QL177" s="97">
        <f>Juniori!QL52</f>
        <v>0</v>
      </c>
      <c r="QM177" s="97">
        <f>Juniori!QM52</f>
        <v>0</v>
      </c>
      <c r="QN177" s="97">
        <f>Juniori!QN52</f>
        <v>0</v>
      </c>
      <c r="QO177" s="97">
        <f>Juniori!QO52</f>
        <v>0</v>
      </c>
      <c r="QP177" s="97">
        <f>Juniori!QP52</f>
        <v>0</v>
      </c>
      <c r="QQ177" s="97">
        <f>Juniori!QQ52</f>
        <v>0</v>
      </c>
      <c r="QR177" s="97">
        <f>Juniori!QR52</f>
        <v>0</v>
      </c>
      <c r="QS177" s="97">
        <f>Juniori!QS52</f>
        <v>0</v>
      </c>
      <c r="QT177" s="97">
        <f>Juniori!QT52</f>
        <v>0</v>
      </c>
      <c r="QU177" s="97">
        <f>Juniori!QU52</f>
        <v>0</v>
      </c>
      <c r="QV177" s="97">
        <f>Juniori!QV52</f>
        <v>0</v>
      </c>
      <c r="QW177" s="97">
        <f>Juniori!QW52</f>
        <v>0</v>
      </c>
      <c r="QX177" s="97">
        <f>Juniori!QX52</f>
        <v>0</v>
      </c>
      <c r="QY177" s="97">
        <f>Juniori!QY52</f>
        <v>0</v>
      </c>
      <c r="QZ177" s="97">
        <f>Juniori!QZ52</f>
        <v>0</v>
      </c>
      <c r="RA177" s="97">
        <f>Juniori!RA52</f>
        <v>0</v>
      </c>
      <c r="RB177" s="97">
        <f>Juniori!RB52</f>
        <v>0</v>
      </c>
      <c r="RC177" s="97">
        <f>Juniori!RC52</f>
        <v>0</v>
      </c>
      <c r="RD177" s="97">
        <f>Juniori!RD52</f>
        <v>0</v>
      </c>
      <c r="RE177" s="97">
        <f>Juniori!RE52</f>
        <v>0</v>
      </c>
      <c r="RF177" s="97">
        <f>Juniori!RF52</f>
        <v>0</v>
      </c>
      <c r="RG177" s="97">
        <f>Juniori!RG52</f>
        <v>0</v>
      </c>
      <c r="RH177" s="97">
        <f>Juniori!RH52</f>
        <v>0</v>
      </c>
      <c r="RI177" s="97">
        <f>Juniori!RI52</f>
        <v>0</v>
      </c>
      <c r="RJ177" s="97">
        <f>Juniori!RJ52</f>
        <v>0</v>
      </c>
      <c r="RK177" s="97">
        <f>Juniori!RK52</f>
        <v>0</v>
      </c>
      <c r="RL177" s="97">
        <f>Juniori!RL52</f>
        <v>0</v>
      </c>
      <c r="RM177" s="97">
        <f>Juniori!RM52</f>
        <v>0</v>
      </c>
      <c r="RN177" s="97">
        <f>Juniori!RN52</f>
        <v>0</v>
      </c>
      <c r="RO177" s="97">
        <f>Juniori!RO52</f>
        <v>0</v>
      </c>
      <c r="RP177" s="97">
        <f>Juniori!RP52</f>
        <v>0</v>
      </c>
      <c r="RQ177" s="97">
        <f>Juniori!RQ52</f>
        <v>0</v>
      </c>
      <c r="RR177" s="97">
        <f>Juniori!RR52</f>
        <v>0</v>
      </c>
      <c r="RS177" s="97">
        <f>Juniori!RS52</f>
        <v>0</v>
      </c>
      <c r="RT177" s="97">
        <f>Juniori!RT52</f>
        <v>0</v>
      </c>
      <c r="RU177" s="97">
        <f>Juniori!RU52</f>
        <v>0</v>
      </c>
      <c r="RV177" s="97">
        <f>Juniori!RV52</f>
        <v>0</v>
      </c>
      <c r="RW177" s="97">
        <f>Juniori!RW52</f>
        <v>0</v>
      </c>
      <c r="RX177" s="97">
        <f>Juniori!RX52</f>
        <v>0</v>
      </c>
      <c r="RY177" s="97">
        <f>Juniori!RY52</f>
        <v>0</v>
      </c>
      <c r="RZ177" s="97">
        <f>Juniori!RZ52</f>
        <v>0</v>
      </c>
      <c r="SA177" s="97">
        <f>Juniori!SA52</f>
        <v>0</v>
      </c>
      <c r="SB177" s="97">
        <f>Juniori!SB52</f>
        <v>0</v>
      </c>
      <c r="SC177" s="97">
        <f>Juniori!SC52</f>
        <v>0</v>
      </c>
      <c r="SD177" s="97">
        <f>Juniori!SD52</f>
        <v>0</v>
      </c>
      <c r="SE177" s="97">
        <f>Juniori!SE52</f>
        <v>0</v>
      </c>
      <c r="SF177" s="97">
        <f>Juniori!SF52</f>
        <v>0</v>
      </c>
      <c r="SG177" s="97">
        <f>Juniori!SG52</f>
        <v>0</v>
      </c>
      <c r="SH177" s="97">
        <f>Juniori!SH52</f>
        <v>0</v>
      </c>
      <c r="SI177" s="97">
        <f>Juniori!SI52</f>
        <v>0</v>
      </c>
      <c r="SJ177" s="97">
        <f>Juniori!SJ52</f>
        <v>0</v>
      </c>
      <c r="SK177" s="97">
        <f>Juniori!SK52</f>
        <v>0</v>
      </c>
      <c r="SL177" s="97">
        <f>Juniori!SL52</f>
        <v>0</v>
      </c>
      <c r="SM177" s="97">
        <f>Juniori!SM52</f>
        <v>0</v>
      </c>
      <c r="SN177" s="97">
        <f>Juniori!SN52</f>
        <v>0</v>
      </c>
      <c r="SO177" s="97">
        <f>Juniori!SO52</f>
        <v>0</v>
      </c>
      <c r="SP177" s="97">
        <f>Juniori!SP52</f>
        <v>0</v>
      </c>
      <c r="SQ177" s="97">
        <f>Juniori!SQ52</f>
        <v>0</v>
      </c>
      <c r="SR177" s="97">
        <f>Juniori!SR52</f>
        <v>0</v>
      </c>
      <c r="SS177" s="97">
        <f>Juniori!SS52</f>
        <v>0</v>
      </c>
      <c r="ST177" s="97">
        <f>Juniori!ST52</f>
        <v>0</v>
      </c>
      <c r="SU177" s="97">
        <f>Juniori!SU52</f>
        <v>0</v>
      </c>
      <c r="SV177" s="97">
        <f>Juniori!SV52</f>
        <v>0</v>
      </c>
      <c r="SW177" s="97">
        <f>Juniori!SW52</f>
        <v>0</v>
      </c>
      <c r="SX177" s="97">
        <f>Juniori!SX52</f>
        <v>0</v>
      </c>
      <c r="SY177" s="97">
        <f>Juniori!SY52</f>
        <v>0</v>
      </c>
      <c r="SZ177" s="97">
        <f>Juniori!SZ52</f>
        <v>0</v>
      </c>
      <c r="TA177" s="97">
        <f>Juniori!TA52</f>
        <v>0</v>
      </c>
      <c r="TB177" s="97">
        <f>Juniori!TB52</f>
        <v>0</v>
      </c>
    </row>
    <row r="178" spans="1:522" s="1" customFormat="1" ht="18" customHeight="1" x14ac:dyDescent="0.2">
      <c r="A178" s="12"/>
      <c r="B178" s="11" t="s">
        <v>318</v>
      </c>
      <c r="C178" s="1">
        <v>7559</v>
      </c>
      <c r="D178" s="1">
        <v>2006</v>
      </c>
      <c r="E178" s="59" t="s">
        <v>317</v>
      </c>
      <c r="F178" s="1">
        <v>8956</v>
      </c>
      <c r="G178" s="9" t="s">
        <v>97</v>
      </c>
      <c r="H178" s="4" t="s">
        <v>39</v>
      </c>
      <c r="I178" s="1">
        <f t="shared" ref="I178:I214" si="23">SUM(K178:TB178)</f>
        <v>0</v>
      </c>
      <c r="J178" s="12">
        <f>Tabuľka4[[#This Row],[Stĺpec9]]</f>
        <v>0</v>
      </c>
      <c r="K178" s="97">
        <f>'Mladí jazdci'!K38</f>
        <v>0</v>
      </c>
      <c r="L178" s="97">
        <f>'Mladí jazdci'!L38</f>
        <v>0</v>
      </c>
      <c r="M178" s="97">
        <f>'Mladí jazdci'!M38</f>
        <v>0</v>
      </c>
      <c r="N178" s="97">
        <f>'Mladí jazdci'!N38</f>
        <v>0</v>
      </c>
      <c r="O178" s="97">
        <f>'Mladí jazdci'!O38</f>
        <v>0</v>
      </c>
      <c r="P178" s="97">
        <f>'Mladí jazdci'!P38</f>
        <v>0</v>
      </c>
      <c r="Q178" s="97">
        <f>'Mladí jazdci'!Q38</f>
        <v>0</v>
      </c>
      <c r="R178" s="97">
        <f>'Mladí jazdci'!R38</f>
        <v>0</v>
      </c>
      <c r="S178" s="97">
        <f>'Mladí jazdci'!S38</f>
        <v>0</v>
      </c>
      <c r="T178" s="97">
        <f>'Mladí jazdci'!T38</f>
        <v>0</v>
      </c>
      <c r="U178" s="97">
        <f>'Mladí jazdci'!U38</f>
        <v>0</v>
      </c>
      <c r="V178" s="97">
        <f>'Mladí jazdci'!V38</f>
        <v>0</v>
      </c>
      <c r="W178" s="97">
        <f>'Mladí jazdci'!W38</f>
        <v>0</v>
      </c>
      <c r="X178" s="97">
        <f>'Mladí jazdci'!X38</f>
        <v>0</v>
      </c>
      <c r="Y178" s="97">
        <f>'Mladí jazdci'!Y38</f>
        <v>0</v>
      </c>
      <c r="Z178" s="97">
        <f>'Mladí jazdci'!Z38</f>
        <v>0</v>
      </c>
      <c r="AA178" s="97">
        <f>'Mladí jazdci'!AA38</f>
        <v>0</v>
      </c>
      <c r="AB178" s="97">
        <f>'Mladí jazdci'!AB38</f>
        <v>0</v>
      </c>
      <c r="AC178" s="97">
        <f>'Mladí jazdci'!AC38</f>
        <v>0</v>
      </c>
      <c r="AD178" s="97">
        <f>'Mladí jazdci'!AD38</f>
        <v>0</v>
      </c>
      <c r="AE178" s="97">
        <f>'Mladí jazdci'!AE38</f>
        <v>0</v>
      </c>
      <c r="AF178" s="97">
        <f>'Mladí jazdci'!AF38</f>
        <v>0</v>
      </c>
      <c r="AG178" s="97">
        <f>'Mladí jazdci'!AG38</f>
        <v>0</v>
      </c>
      <c r="AH178" s="97">
        <f>'Mladí jazdci'!AH38</f>
        <v>0</v>
      </c>
      <c r="AI178" s="97">
        <f>'Mladí jazdci'!AI38</f>
        <v>0</v>
      </c>
      <c r="AJ178" s="97">
        <f>'Mladí jazdci'!AJ38</f>
        <v>0</v>
      </c>
      <c r="AK178" s="97">
        <f>'Mladí jazdci'!AK38</f>
        <v>0</v>
      </c>
      <c r="AL178" s="97">
        <f>'Mladí jazdci'!AL38</f>
        <v>0</v>
      </c>
      <c r="AM178" s="97">
        <f>'Mladí jazdci'!AM38</f>
        <v>0</v>
      </c>
      <c r="AN178" s="97">
        <f>'Mladí jazdci'!AN38</f>
        <v>0</v>
      </c>
      <c r="AO178" s="97">
        <f>'Mladí jazdci'!AO38</f>
        <v>0</v>
      </c>
      <c r="AP178" s="97">
        <f>'Mladí jazdci'!AP38</f>
        <v>0</v>
      </c>
      <c r="AQ178" s="97">
        <f>'Mladí jazdci'!AQ38</f>
        <v>0</v>
      </c>
      <c r="AR178" s="97">
        <f>'Mladí jazdci'!AR38</f>
        <v>0</v>
      </c>
      <c r="AS178" s="97">
        <f>'Mladí jazdci'!AS38</f>
        <v>0</v>
      </c>
      <c r="AT178" s="97">
        <f>'Mladí jazdci'!AT38</f>
        <v>0</v>
      </c>
      <c r="AU178" s="97">
        <f>'Mladí jazdci'!AU38</f>
        <v>0</v>
      </c>
      <c r="AV178" s="97">
        <f>'Mladí jazdci'!AV38</f>
        <v>0</v>
      </c>
      <c r="AW178" s="97">
        <f>'Mladí jazdci'!AW38</f>
        <v>0</v>
      </c>
      <c r="AX178" s="97">
        <f>'Mladí jazdci'!AX38</f>
        <v>0</v>
      </c>
      <c r="AY178" s="97">
        <f>'Mladí jazdci'!AY38</f>
        <v>0</v>
      </c>
      <c r="AZ178" s="97">
        <f>'Mladí jazdci'!AZ38</f>
        <v>0</v>
      </c>
      <c r="BA178" s="97">
        <f>'Mladí jazdci'!BA38</f>
        <v>0</v>
      </c>
      <c r="BB178" s="97">
        <f>'Mladí jazdci'!BB38</f>
        <v>0</v>
      </c>
      <c r="BC178" s="97">
        <f>'Mladí jazdci'!BC38</f>
        <v>0</v>
      </c>
      <c r="BD178" s="97">
        <f>'Mladí jazdci'!BD38</f>
        <v>0</v>
      </c>
      <c r="BE178" s="97">
        <f>'Mladí jazdci'!BE38</f>
        <v>0</v>
      </c>
      <c r="BF178" s="97">
        <f>'Mladí jazdci'!BF38</f>
        <v>0</v>
      </c>
      <c r="BG178" s="97">
        <f>'Mladí jazdci'!BG38</f>
        <v>0</v>
      </c>
      <c r="BH178" s="97">
        <f>'Mladí jazdci'!BH38</f>
        <v>0</v>
      </c>
      <c r="BI178" s="97">
        <f>'Mladí jazdci'!BI38</f>
        <v>0</v>
      </c>
      <c r="BJ178" s="97">
        <f>'Mladí jazdci'!BJ38</f>
        <v>0</v>
      </c>
      <c r="BK178" s="97">
        <f>'Mladí jazdci'!BK38</f>
        <v>0</v>
      </c>
      <c r="BL178" s="97">
        <f>'Mladí jazdci'!BL38</f>
        <v>0</v>
      </c>
      <c r="BM178" s="97">
        <f>'Mladí jazdci'!BM38</f>
        <v>0</v>
      </c>
      <c r="BN178" s="97">
        <f>'Mladí jazdci'!BN38</f>
        <v>0</v>
      </c>
      <c r="BO178" s="97">
        <f>'Mladí jazdci'!BO38</f>
        <v>0</v>
      </c>
      <c r="BP178" s="97">
        <f>'Mladí jazdci'!BP38</f>
        <v>0</v>
      </c>
      <c r="BQ178" s="97">
        <f>'Mladí jazdci'!BQ38</f>
        <v>0</v>
      </c>
      <c r="BR178" s="97">
        <f>'Mladí jazdci'!BR38</f>
        <v>0</v>
      </c>
      <c r="BS178" s="97">
        <f>'Mladí jazdci'!BS38</f>
        <v>0</v>
      </c>
      <c r="BT178" s="97">
        <f>'Mladí jazdci'!BT38</f>
        <v>0</v>
      </c>
      <c r="BU178" s="97">
        <f>'Mladí jazdci'!BU38</f>
        <v>0</v>
      </c>
      <c r="BV178" s="97">
        <f>'Mladí jazdci'!BV38</f>
        <v>0</v>
      </c>
      <c r="BW178" s="97">
        <f>'Mladí jazdci'!BW38</f>
        <v>0</v>
      </c>
      <c r="BX178" s="97">
        <f>'Mladí jazdci'!BX38</f>
        <v>0</v>
      </c>
      <c r="BY178" s="97">
        <f>'Mladí jazdci'!BY38</f>
        <v>0</v>
      </c>
      <c r="BZ178" s="97">
        <f>'Mladí jazdci'!BZ38</f>
        <v>0</v>
      </c>
      <c r="CA178" s="97">
        <f>'Mladí jazdci'!CA38</f>
        <v>0</v>
      </c>
      <c r="CB178" s="97">
        <f>'Mladí jazdci'!CB38</f>
        <v>0</v>
      </c>
      <c r="CC178" s="97">
        <f>'Mladí jazdci'!CC38</f>
        <v>0</v>
      </c>
      <c r="CD178" s="97">
        <f>'Mladí jazdci'!CD38</f>
        <v>0</v>
      </c>
      <c r="CE178" s="97">
        <f>'Mladí jazdci'!CE38</f>
        <v>0</v>
      </c>
      <c r="CF178" s="97">
        <f>'Mladí jazdci'!CF38</f>
        <v>0</v>
      </c>
      <c r="CG178" s="97">
        <f>'Mladí jazdci'!CG38</f>
        <v>0</v>
      </c>
      <c r="CH178" s="97">
        <f>'Mladí jazdci'!CH38</f>
        <v>0</v>
      </c>
      <c r="CI178" s="97">
        <f>'Mladí jazdci'!CI38</f>
        <v>0</v>
      </c>
      <c r="CJ178" s="97">
        <f>'Mladí jazdci'!CJ38</f>
        <v>0</v>
      </c>
      <c r="CK178" s="97">
        <f>'Mladí jazdci'!CK38</f>
        <v>0</v>
      </c>
      <c r="CL178" s="97">
        <f>'Mladí jazdci'!CL38</f>
        <v>0</v>
      </c>
      <c r="CM178" s="97">
        <f>'Mladí jazdci'!CM38</f>
        <v>0</v>
      </c>
      <c r="CN178" s="97">
        <f>'Mladí jazdci'!CN38</f>
        <v>0</v>
      </c>
      <c r="CO178" s="97">
        <f>'Mladí jazdci'!CO38</f>
        <v>0</v>
      </c>
      <c r="CP178" s="97">
        <f>'Mladí jazdci'!CP38</f>
        <v>0</v>
      </c>
      <c r="CQ178" s="97">
        <f>'Mladí jazdci'!CQ38</f>
        <v>0</v>
      </c>
      <c r="CR178" s="97">
        <f>'Mladí jazdci'!CR38</f>
        <v>0</v>
      </c>
      <c r="CS178" s="97">
        <f>'Mladí jazdci'!CS38</f>
        <v>0</v>
      </c>
      <c r="CT178" s="97">
        <f>'Mladí jazdci'!CT38</f>
        <v>0</v>
      </c>
      <c r="CU178" s="97">
        <f>'Mladí jazdci'!CU38</f>
        <v>0</v>
      </c>
      <c r="CV178" s="97">
        <f>'Mladí jazdci'!CV38</f>
        <v>0</v>
      </c>
      <c r="CW178" s="97">
        <f>'Mladí jazdci'!CW38</f>
        <v>0</v>
      </c>
      <c r="CX178" s="97">
        <f>'Mladí jazdci'!CX38</f>
        <v>0</v>
      </c>
      <c r="CY178" s="97">
        <f>'Mladí jazdci'!CY38</f>
        <v>0</v>
      </c>
      <c r="CZ178" s="97">
        <f>'Mladí jazdci'!CZ38</f>
        <v>0</v>
      </c>
      <c r="DA178" s="97">
        <f>'Mladí jazdci'!DA38</f>
        <v>0</v>
      </c>
      <c r="DB178" s="97">
        <f>'Mladí jazdci'!DB38</f>
        <v>0</v>
      </c>
      <c r="DC178" s="97">
        <f>'Mladí jazdci'!DC38</f>
        <v>0</v>
      </c>
      <c r="DD178" s="97">
        <f>'Mladí jazdci'!DD38</f>
        <v>0</v>
      </c>
      <c r="DE178" s="97">
        <f>'Mladí jazdci'!DE38</f>
        <v>0</v>
      </c>
      <c r="DF178" s="97">
        <f>'Mladí jazdci'!DF38</f>
        <v>0</v>
      </c>
      <c r="DG178" s="97">
        <f>'Mladí jazdci'!DG38</f>
        <v>0</v>
      </c>
      <c r="DH178" s="97">
        <f>'Mladí jazdci'!DH38</f>
        <v>0</v>
      </c>
      <c r="DI178" s="97">
        <f>'Mladí jazdci'!DI38</f>
        <v>0</v>
      </c>
      <c r="DJ178" s="97">
        <f>'Mladí jazdci'!DJ38</f>
        <v>0</v>
      </c>
      <c r="DK178" s="97">
        <f>'Mladí jazdci'!DK38</f>
        <v>0</v>
      </c>
      <c r="DL178" s="97">
        <f>'Mladí jazdci'!DL38</f>
        <v>0</v>
      </c>
      <c r="DM178" s="97">
        <f>'Mladí jazdci'!DM38</f>
        <v>0</v>
      </c>
      <c r="DN178" s="97">
        <f>'Mladí jazdci'!DN38</f>
        <v>0</v>
      </c>
      <c r="DO178" s="97">
        <f>'Mladí jazdci'!DO38</f>
        <v>0</v>
      </c>
      <c r="DP178" s="97">
        <f>'Mladí jazdci'!DP38</f>
        <v>0</v>
      </c>
      <c r="DQ178" s="97">
        <f>'Mladí jazdci'!DQ38</f>
        <v>0</v>
      </c>
      <c r="DR178" s="97">
        <f>'Mladí jazdci'!DR38</f>
        <v>0</v>
      </c>
      <c r="DS178" s="97">
        <f>'Mladí jazdci'!DS38</f>
        <v>0</v>
      </c>
      <c r="DT178" s="97">
        <f>'Mladí jazdci'!DT38</f>
        <v>0</v>
      </c>
      <c r="DU178" s="97">
        <f>'Mladí jazdci'!DU38</f>
        <v>0</v>
      </c>
      <c r="DV178" s="97">
        <f>'Mladí jazdci'!DV38</f>
        <v>0</v>
      </c>
      <c r="DW178" s="97">
        <f>'Mladí jazdci'!DW38</f>
        <v>0</v>
      </c>
      <c r="DX178" s="97">
        <f>'Mladí jazdci'!DX38</f>
        <v>0</v>
      </c>
      <c r="DY178" s="97" t="str">
        <f>'Mladí jazdci'!DY38</f>
        <v>o</v>
      </c>
      <c r="DZ178" s="97">
        <f>'Mladí jazdci'!DZ38</f>
        <v>0</v>
      </c>
      <c r="EA178" s="97" t="str">
        <f>'Mladí jazdci'!EA38</f>
        <v>o</v>
      </c>
      <c r="EB178" s="97">
        <f>'Mladí jazdci'!EB38</f>
        <v>0</v>
      </c>
      <c r="EC178" s="97">
        <f>'Mladí jazdci'!EC38</f>
        <v>0</v>
      </c>
      <c r="ED178" s="97">
        <f>'Mladí jazdci'!ED38</f>
        <v>0</v>
      </c>
      <c r="EE178" s="97">
        <f>'Mladí jazdci'!EE38</f>
        <v>0</v>
      </c>
      <c r="EF178" s="97">
        <f>'Mladí jazdci'!EF38</f>
        <v>0</v>
      </c>
      <c r="EG178" s="97" t="str">
        <f>'Mladí jazdci'!EG38</f>
        <v>o</v>
      </c>
      <c r="EH178" s="97">
        <f>'Mladí jazdci'!EH38</f>
        <v>0</v>
      </c>
      <c r="EI178" s="97">
        <f>'Mladí jazdci'!EI38</f>
        <v>0</v>
      </c>
      <c r="EJ178" s="97">
        <f>'Mladí jazdci'!EJ38</f>
        <v>0</v>
      </c>
      <c r="EK178" s="97">
        <f>'Mladí jazdci'!EK38</f>
        <v>0</v>
      </c>
      <c r="EL178" s="97">
        <f>'Mladí jazdci'!EL38</f>
        <v>0</v>
      </c>
      <c r="EM178" s="97">
        <f>'Mladí jazdci'!EM38</f>
        <v>0</v>
      </c>
      <c r="EN178" s="97">
        <f>'Mladí jazdci'!EN38</f>
        <v>0</v>
      </c>
      <c r="EO178" s="97">
        <f>'Mladí jazdci'!EO38</f>
        <v>0</v>
      </c>
      <c r="EP178" s="97">
        <f>'Mladí jazdci'!EP38</f>
        <v>0</v>
      </c>
      <c r="EQ178" s="97">
        <f>'Mladí jazdci'!EQ38</f>
        <v>0</v>
      </c>
      <c r="ER178" s="97">
        <f>'Mladí jazdci'!ER38</f>
        <v>0</v>
      </c>
      <c r="ES178" s="97">
        <f>'Mladí jazdci'!ES38</f>
        <v>0</v>
      </c>
      <c r="ET178" s="97">
        <f>'Mladí jazdci'!ET38</f>
        <v>0</v>
      </c>
      <c r="EU178" s="97">
        <f>'Mladí jazdci'!EU38</f>
        <v>0</v>
      </c>
      <c r="EV178" s="97">
        <f>'Mladí jazdci'!EV38</f>
        <v>0</v>
      </c>
      <c r="EW178" s="97">
        <f>'Mladí jazdci'!EW38</f>
        <v>0</v>
      </c>
      <c r="EX178" s="97">
        <f>'Mladí jazdci'!EX38</f>
        <v>0</v>
      </c>
      <c r="EY178" s="97">
        <f>'Mladí jazdci'!EY38</f>
        <v>0</v>
      </c>
      <c r="EZ178" s="97">
        <f>'Mladí jazdci'!EZ38</f>
        <v>0</v>
      </c>
      <c r="FA178" s="97">
        <f>'Mladí jazdci'!FA38</f>
        <v>0</v>
      </c>
      <c r="FB178" s="97">
        <f>'Mladí jazdci'!FB38</f>
        <v>0</v>
      </c>
      <c r="FC178" s="97">
        <f>'Mladí jazdci'!FC38</f>
        <v>0</v>
      </c>
      <c r="FD178" s="97">
        <f>'Mladí jazdci'!FD38</f>
        <v>0</v>
      </c>
      <c r="FE178" s="97">
        <f>'Mladí jazdci'!FE38</f>
        <v>0</v>
      </c>
      <c r="FF178" s="97">
        <f>'Mladí jazdci'!FF38</f>
        <v>0</v>
      </c>
      <c r="FG178" s="97">
        <f>'Mladí jazdci'!FG38</f>
        <v>0</v>
      </c>
      <c r="FH178" s="97">
        <f>'Mladí jazdci'!FH38</f>
        <v>0</v>
      </c>
      <c r="FI178" s="97">
        <f>'Mladí jazdci'!FI38</f>
        <v>0</v>
      </c>
      <c r="FJ178" s="97">
        <f>'Mladí jazdci'!FJ38</f>
        <v>0</v>
      </c>
      <c r="FK178" s="97">
        <f>'Mladí jazdci'!FK38</f>
        <v>0</v>
      </c>
      <c r="FL178" s="97">
        <f>'Mladí jazdci'!FL38</f>
        <v>0</v>
      </c>
      <c r="FM178" s="97">
        <f>'Mladí jazdci'!FM38</f>
        <v>0</v>
      </c>
      <c r="FN178" s="97">
        <f>'Mladí jazdci'!FN38</f>
        <v>0</v>
      </c>
      <c r="FO178" s="97">
        <f>'Mladí jazdci'!FO38</f>
        <v>0</v>
      </c>
      <c r="FP178" s="97">
        <f>'Mladí jazdci'!FP38</f>
        <v>0</v>
      </c>
      <c r="FQ178" s="97">
        <f>'Mladí jazdci'!FQ38</f>
        <v>0</v>
      </c>
      <c r="FR178" s="97">
        <f>'Mladí jazdci'!FR38</f>
        <v>0</v>
      </c>
      <c r="FS178" s="97">
        <f>'Mladí jazdci'!FS38</f>
        <v>0</v>
      </c>
      <c r="FT178" s="97">
        <f>'Mladí jazdci'!FT38</f>
        <v>0</v>
      </c>
      <c r="FU178" s="97">
        <f>'Mladí jazdci'!FU38</f>
        <v>0</v>
      </c>
      <c r="FV178" s="97">
        <f>'Mladí jazdci'!FV38</f>
        <v>0</v>
      </c>
      <c r="FW178" s="97">
        <f>'Mladí jazdci'!FW38</f>
        <v>0</v>
      </c>
      <c r="FX178" s="97">
        <f>'Mladí jazdci'!FX38</f>
        <v>0</v>
      </c>
      <c r="FY178" s="97">
        <f>'Mladí jazdci'!FY38</f>
        <v>0</v>
      </c>
      <c r="FZ178" s="97">
        <f>'Mladí jazdci'!FZ38</f>
        <v>0</v>
      </c>
      <c r="GA178" s="97">
        <f>'Mladí jazdci'!GA38</f>
        <v>0</v>
      </c>
      <c r="GB178" s="97">
        <f>'Mladí jazdci'!GB38</f>
        <v>0</v>
      </c>
      <c r="GC178" s="97">
        <f>'Mladí jazdci'!GC38</f>
        <v>0</v>
      </c>
      <c r="GD178" s="97">
        <f>'Mladí jazdci'!GD38</f>
        <v>0</v>
      </c>
      <c r="GE178" s="97">
        <f>'Mladí jazdci'!GE38</f>
        <v>0</v>
      </c>
      <c r="GF178" s="97">
        <f>'Mladí jazdci'!GF38</f>
        <v>0</v>
      </c>
      <c r="GG178" s="97">
        <f>'Mladí jazdci'!GG38</f>
        <v>0</v>
      </c>
      <c r="GH178" s="97">
        <f>'Mladí jazdci'!GH38</f>
        <v>0</v>
      </c>
      <c r="GI178" s="97">
        <f>'Mladí jazdci'!GI38</f>
        <v>0</v>
      </c>
      <c r="GJ178" s="97">
        <f>'Mladí jazdci'!GJ38</f>
        <v>0</v>
      </c>
      <c r="GK178" s="97">
        <f>'Mladí jazdci'!GK38</f>
        <v>0</v>
      </c>
      <c r="GL178" s="97">
        <f>'Mladí jazdci'!GL38</f>
        <v>0</v>
      </c>
      <c r="GM178" s="97">
        <f>'Mladí jazdci'!GM38</f>
        <v>0</v>
      </c>
      <c r="GN178" s="97">
        <f>'Mladí jazdci'!GN38</f>
        <v>0</v>
      </c>
      <c r="GO178" s="97">
        <f>'Mladí jazdci'!GO38</f>
        <v>0</v>
      </c>
      <c r="GP178" s="97">
        <f>'Mladí jazdci'!GP38</f>
        <v>0</v>
      </c>
      <c r="GQ178" s="97">
        <f>'Mladí jazdci'!GQ38</f>
        <v>0</v>
      </c>
      <c r="GR178" s="97">
        <f>'Mladí jazdci'!GR38</f>
        <v>0</v>
      </c>
      <c r="GS178" s="97">
        <f>'Mladí jazdci'!GS38</f>
        <v>0</v>
      </c>
      <c r="GT178" s="97">
        <f>'Mladí jazdci'!GT38</f>
        <v>0</v>
      </c>
      <c r="GU178" s="97">
        <f>'Mladí jazdci'!GU38</f>
        <v>0</v>
      </c>
      <c r="GV178" s="97">
        <f>'Mladí jazdci'!GV38</f>
        <v>0</v>
      </c>
      <c r="GW178" s="97">
        <f>'Mladí jazdci'!GW38</f>
        <v>0</v>
      </c>
      <c r="GX178" s="97">
        <f>'Mladí jazdci'!GX38</f>
        <v>0</v>
      </c>
      <c r="GY178" s="97">
        <f>'Mladí jazdci'!GY38</f>
        <v>0</v>
      </c>
      <c r="GZ178" s="97">
        <f>'Mladí jazdci'!GZ38</f>
        <v>0</v>
      </c>
      <c r="HA178" s="97">
        <f>'Mladí jazdci'!HA38</f>
        <v>0</v>
      </c>
      <c r="HB178" s="97">
        <f>'Mladí jazdci'!HB38</f>
        <v>0</v>
      </c>
      <c r="HC178" s="97">
        <f>'Mladí jazdci'!HC38</f>
        <v>0</v>
      </c>
      <c r="HD178" s="97">
        <f>'Mladí jazdci'!HD38</f>
        <v>0</v>
      </c>
      <c r="HE178" s="97">
        <f>'Mladí jazdci'!HE38</f>
        <v>0</v>
      </c>
      <c r="HF178" s="97">
        <f>'Mladí jazdci'!HF38</f>
        <v>0</v>
      </c>
      <c r="HG178" s="97">
        <f>'Mladí jazdci'!HG38</f>
        <v>0</v>
      </c>
      <c r="HH178" s="97">
        <f>'Mladí jazdci'!HH38</f>
        <v>0</v>
      </c>
      <c r="HI178" s="97">
        <f>'Mladí jazdci'!HI38</f>
        <v>0</v>
      </c>
      <c r="HJ178" s="97">
        <f>'Mladí jazdci'!HJ38</f>
        <v>0</v>
      </c>
      <c r="HK178" s="97">
        <f>'Mladí jazdci'!HK38</f>
        <v>0</v>
      </c>
      <c r="HL178" s="97">
        <f>'Mladí jazdci'!HL38</f>
        <v>0</v>
      </c>
      <c r="HM178" s="97">
        <f>'Mladí jazdci'!HM38</f>
        <v>0</v>
      </c>
      <c r="HN178" s="97">
        <f>'Mladí jazdci'!HN38</f>
        <v>0</v>
      </c>
      <c r="HO178" s="97">
        <f>'Mladí jazdci'!HO38</f>
        <v>0</v>
      </c>
      <c r="HP178" s="97">
        <f>'Mladí jazdci'!HP38</f>
        <v>0</v>
      </c>
      <c r="HQ178" s="97">
        <f>'Mladí jazdci'!HQ38</f>
        <v>0</v>
      </c>
      <c r="HR178" s="97">
        <f>'Mladí jazdci'!HR38</f>
        <v>0</v>
      </c>
      <c r="HS178" s="97">
        <f>'Mladí jazdci'!HS38</f>
        <v>0</v>
      </c>
      <c r="HT178" s="97">
        <f>'Mladí jazdci'!HT38</f>
        <v>0</v>
      </c>
      <c r="HU178" s="97">
        <f>'Mladí jazdci'!HU38</f>
        <v>0</v>
      </c>
      <c r="HV178" s="97">
        <f>'Mladí jazdci'!HV38</f>
        <v>0</v>
      </c>
      <c r="HW178" s="97">
        <f>'Mladí jazdci'!HW38</f>
        <v>0</v>
      </c>
      <c r="HX178" s="97">
        <f>'Mladí jazdci'!HX38</f>
        <v>0</v>
      </c>
      <c r="HY178" s="97">
        <f>'Mladí jazdci'!HY38</f>
        <v>0</v>
      </c>
      <c r="HZ178" s="97">
        <f>'Mladí jazdci'!HZ38</f>
        <v>0</v>
      </c>
      <c r="IA178" s="97">
        <f>'Mladí jazdci'!IA38</f>
        <v>0</v>
      </c>
      <c r="IB178" s="97">
        <f>'Mladí jazdci'!IB38</f>
        <v>0</v>
      </c>
      <c r="IC178" s="97">
        <f>'Mladí jazdci'!IC38</f>
        <v>0</v>
      </c>
      <c r="ID178" s="97">
        <f>'Mladí jazdci'!ID38</f>
        <v>0</v>
      </c>
      <c r="IE178" s="97">
        <f>'Mladí jazdci'!IE38</f>
        <v>0</v>
      </c>
      <c r="IF178" s="97">
        <f>'Mladí jazdci'!IF38</f>
        <v>0</v>
      </c>
      <c r="IG178" s="97">
        <f>'Mladí jazdci'!IG38</f>
        <v>0</v>
      </c>
      <c r="IH178" s="97">
        <f>'Mladí jazdci'!IH38</f>
        <v>0</v>
      </c>
      <c r="II178" s="97">
        <f>'Mladí jazdci'!II38</f>
        <v>0</v>
      </c>
      <c r="IJ178" s="97">
        <f>'Mladí jazdci'!IJ38</f>
        <v>0</v>
      </c>
      <c r="IK178" s="97">
        <f>'Mladí jazdci'!IK38</f>
        <v>0</v>
      </c>
      <c r="IL178" s="97">
        <f>'Mladí jazdci'!IL38</f>
        <v>0</v>
      </c>
      <c r="IM178" s="97">
        <f>'Mladí jazdci'!IM38</f>
        <v>0</v>
      </c>
      <c r="IN178" s="97">
        <f>'Mladí jazdci'!IN38</f>
        <v>0</v>
      </c>
      <c r="IO178" s="97">
        <f>'Mladí jazdci'!IO38</f>
        <v>0</v>
      </c>
      <c r="IP178" s="97">
        <f>'Mladí jazdci'!IP38</f>
        <v>0</v>
      </c>
      <c r="IQ178" s="97">
        <f>'Mladí jazdci'!IQ38</f>
        <v>0</v>
      </c>
      <c r="IR178" s="97">
        <f>'Mladí jazdci'!IR38</f>
        <v>0</v>
      </c>
      <c r="IS178" s="97">
        <f>'Mladí jazdci'!IS38</f>
        <v>0</v>
      </c>
      <c r="IT178" s="97">
        <f>'Mladí jazdci'!IT38</f>
        <v>0</v>
      </c>
      <c r="IU178" s="97">
        <f>'Mladí jazdci'!IU38</f>
        <v>0</v>
      </c>
      <c r="IV178" s="97">
        <f>'Mladí jazdci'!IV38</f>
        <v>0</v>
      </c>
      <c r="IW178" s="97">
        <f>'Mladí jazdci'!IW38</f>
        <v>0</v>
      </c>
      <c r="IX178" s="97">
        <f>'Mladí jazdci'!IX38</f>
        <v>0</v>
      </c>
      <c r="IY178" s="97">
        <f>'Mladí jazdci'!IY38</f>
        <v>0</v>
      </c>
      <c r="IZ178" s="97">
        <f>'Mladí jazdci'!IZ38</f>
        <v>0</v>
      </c>
      <c r="JA178" s="97">
        <f>'Mladí jazdci'!JA38</f>
        <v>0</v>
      </c>
      <c r="JB178" s="97">
        <f>'Mladí jazdci'!JB38</f>
        <v>0</v>
      </c>
      <c r="JC178" s="97">
        <f>'Mladí jazdci'!JC38</f>
        <v>0</v>
      </c>
      <c r="JD178" s="97">
        <f>'Mladí jazdci'!JD38</f>
        <v>0</v>
      </c>
      <c r="JE178" s="97">
        <f>'Mladí jazdci'!JE38</f>
        <v>0</v>
      </c>
      <c r="JF178" s="97">
        <f>'Mladí jazdci'!JF38</f>
        <v>0</v>
      </c>
      <c r="JG178" s="97">
        <f>'Mladí jazdci'!JG38</f>
        <v>0</v>
      </c>
      <c r="JH178" s="97">
        <f>'Mladí jazdci'!JH38</f>
        <v>0</v>
      </c>
      <c r="JI178" s="97">
        <f>'Mladí jazdci'!JI38</f>
        <v>0</v>
      </c>
      <c r="JJ178" s="97">
        <f>'Mladí jazdci'!JJ38</f>
        <v>0</v>
      </c>
      <c r="JK178" s="97">
        <f>'Mladí jazdci'!JK38</f>
        <v>0</v>
      </c>
      <c r="JL178" s="97">
        <f>'Mladí jazdci'!JL38</f>
        <v>0</v>
      </c>
      <c r="JM178" s="97">
        <f>'Mladí jazdci'!JM38</f>
        <v>0</v>
      </c>
      <c r="JN178" s="97">
        <f>'Mladí jazdci'!JN38</f>
        <v>0</v>
      </c>
      <c r="JO178" s="97">
        <f>'Mladí jazdci'!JO38</f>
        <v>0</v>
      </c>
      <c r="JP178" s="97">
        <f>'Mladí jazdci'!JP38</f>
        <v>0</v>
      </c>
      <c r="JQ178" s="97">
        <f>'Mladí jazdci'!JQ38</f>
        <v>0</v>
      </c>
      <c r="JR178" s="97">
        <f>'Mladí jazdci'!JR38</f>
        <v>0</v>
      </c>
      <c r="JS178" s="97">
        <f>'Mladí jazdci'!JS38</f>
        <v>0</v>
      </c>
      <c r="JT178" s="97">
        <f>'Mladí jazdci'!JT38</f>
        <v>0</v>
      </c>
      <c r="JU178" s="97">
        <f>'Mladí jazdci'!JU38</f>
        <v>0</v>
      </c>
      <c r="JV178" s="97">
        <f>'Mladí jazdci'!JV38</f>
        <v>0</v>
      </c>
      <c r="JW178" s="97">
        <f>'Mladí jazdci'!JW38</f>
        <v>0</v>
      </c>
      <c r="JX178" s="97">
        <f>'Mladí jazdci'!JX38</f>
        <v>0</v>
      </c>
      <c r="JY178" s="97">
        <f>'Mladí jazdci'!JY38</f>
        <v>0</v>
      </c>
      <c r="JZ178" s="97">
        <f>'Mladí jazdci'!JZ38</f>
        <v>0</v>
      </c>
      <c r="KA178" s="97">
        <f>'Mladí jazdci'!KA38</f>
        <v>0</v>
      </c>
      <c r="KB178" s="97">
        <f>'Mladí jazdci'!KB38</f>
        <v>0</v>
      </c>
      <c r="KC178" s="97">
        <f>'Mladí jazdci'!KC38</f>
        <v>0</v>
      </c>
      <c r="KD178" s="97">
        <f>'Mladí jazdci'!KD38</f>
        <v>0</v>
      </c>
      <c r="KE178" s="97">
        <f>'Mladí jazdci'!KE38</f>
        <v>0</v>
      </c>
      <c r="KF178" s="97">
        <f>'Mladí jazdci'!KF38</f>
        <v>0</v>
      </c>
      <c r="KG178" s="97">
        <f>'Mladí jazdci'!KG38</f>
        <v>0</v>
      </c>
      <c r="KH178" s="97">
        <f>'Mladí jazdci'!KH38</f>
        <v>0</v>
      </c>
      <c r="KI178" s="97">
        <f>'Mladí jazdci'!KI38</f>
        <v>0</v>
      </c>
      <c r="KJ178" s="97">
        <f>'Mladí jazdci'!KJ38</f>
        <v>0</v>
      </c>
      <c r="KK178" s="97">
        <f>'Mladí jazdci'!KK38</f>
        <v>0</v>
      </c>
      <c r="KL178" s="97">
        <f>'Mladí jazdci'!KL38</f>
        <v>0</v>
      </c>
      <c r="KM178" s="97">
        <f>'Mladí jazdci'!KM38</f>
        <v>0</v>
      </c>
      <c r="KN178" s="97">
        <f>'Mladí jazdci'!KN38</f>
        <v>0</v>
      </c>
      <c r="KO178" s="97">
        <f>'Mladí jazdci'!KO38</f>
        <v>0</v>
      </c>
      <c r="KP178" s="97">
        <f>'Mladí jazdci'!KP38</f>
        <v>0</v>
      </c>
      <c r="KQ178" s="97">
        <f>'Mladí jazdci'!KQ38</f>
        <v>0</v>
      </c>
      <c r="KR178" s="97">
        <f>'Mladí jazdci'!KR38</f>
        <v>0</v>
      </c>
      <c r="KS178" s="97">
        <f>'Mladí jazdci'!KS38</f>
        <v>0</v>
      </c>
      <c r="KT178" s="97">
        <f>'Mladí jazdci'!KT38</f>
        <v>0</v>
      </c>
      <c r="KU178" s="97">
        <f>'Mladí jazdci'!KU38</f>
        <v>0</v>
      </c>
      <c r="KV178" s="97">
        <f>'Mladí jazdci'!KV38</f>
        <v>0</v>
      </c>
      <c r="KW178" s="97">
        <f>'Mladí jazdci'!KW38</f>
        <v>0</v>
      </c>
      <c r="KX178" s="97">
        <f>'Mladí jazdci'!KX38</f>
        <v>0</v>
      </c>
      <c r="KY178" s="97">
        <f>'Mladí jazdci'!KY38</f>
        <v>0</v>
      </c>
      <c r="KZ178" s="97">
        <f>'Mladí jazdci'!KZ38</f>
        <v>0</v>
      </c>
      <c r="LA178" s="97">
        <f>'Mladí jazdci'!LA38</f>
        <v>0</v>
      </c>
      <c r="LB178" s="97">
        <f>'Mladí jazdci'!LB38</f>
        <v>0</v>
      </c>
      <c r="LC178" s="97">
        <f>'Mladí jazdci'!LC38</f>
        <v>0</v>
      </c>
      <c r="LD178" s="97">
        <f>'Mladí jazdci'!LD38</f>
        <v>0</v>
      </c>
      <c r="LE178" s="97">
        <f>'Mladí jazdci'!LE38</f>
        <v>0</v>
      </c>
      <c r="LF178" s="97">
        <f>'Mladí jazdci'!LF38</f>
        <v>0</v>
      </c>
      <c r="LG178" s="97">
        <f>'Mladí jazdci'!LG38</f>
        <v>0</v>
      </c>
      <c r="LH178" s="97">
        <f>'Mladí jazdci'!LH38</f>
        <v>0</v>
      </c>
      <c r="LI178" s="97">
        <f>'Mladí jazdci'!LI38</f>
        <v>0</v>
      </c>
      <c r="LJ178" s="97">
        <f>'Mladí jazdci'!LJ38</f>
        <v>0</v>
      </c>
      <c r="LK178" s="97">
        <f>'Mladí jazdci'!LK38</f>
        <v>0</v>
      </c>
      <c r="LL178" s="97">
        <f>'Mladí jazdci'!LL38</f>
        <v>0</v>
      </c>
      <c r="LM178" s="97">
        <f>'Mladí jazdci'!LM38</f>
        <v>0</v>
      </c>
      <c r="LN178" s="97">
        <f>'Mladí jazdci'!LN38</f>
        <v>0</v>
      </c>
      <c r="LO178" s="97">
        <f>'Mladí jazdci'!LO38</f>
        <v>0</v>
      </c>
      <c r="LP178" s="97">
        <f>'Mladí jazdci'!LP38</f>
        <v>0</v>
      </c>
      <c r="LQ178" s="97">
        <f>'Mladí jazdci'!LQ38</f>
        <v>0</v>
      </c>
      <c r="LR178" s="97">
        <f>'Mladí jazdci'!LR38</f>
        <v>0</v>
      </c>
      <c r="LS178" s="97">
        <f>'Mladí jazdci'!LS38</f>
        <v>0</v>
      </c>
      <c r="LT178" s="97">
        <f>'Mladí jazdci'!LT38</f>
        <v>0</v>
      </c>
      <c r="LU178" s="97">
        <f>'Mladí jazdci'!LU38</f>
        <v>0</v>
      </c>
      <c r="LV178" s="97">
        <f>'Mladí jazdci'!LV38</f>
        <v>0</v>
      </c>
      <c r="LW178" s="97">
        <f>'Mladí jazdci'!LW38</f>
        <v>0</v>
      </c>
      <c r="LX178" s="97">
        <f>'Mladí jazdci'!LX38</f>
        <v>0</v>
      </c>
      <c r="LY178" s="97">
        <f>'Mladí jazdci'!LY38</f>
        <v>0</v>
      </c>
      <c r="LZ178" s="97">
        <f>'Mladí jazdci'!LZ38</f>
        <v>0</v>
      </c>
      <c r="MA178" s="97">
        <f>'Mladí jazdci'!MA38</f>
        <v>0</v>
      </c>
      <c r="MB178" s="97">
        <f>'Mladí jazdci'!MB38</f>
        <v>0</v>
      </c>
      <c r="MC178" s="97">
        <f>'Mladí jazdci'!MC38</f>
        <v>0</v>
      </c>
      <c r="MD178" s="97">
        <f>'Mladí jazdci'!MD38</f>
        <v>0</v>
      </c>
      <c r="ME178" s="97">
        <f>'Mladí jazdci'!ME38</f>
        <v>0</v>
      </c>
      <c r="MF178" s="97">
        <f>'Mladí jazdci'!MF38</f>
        <v>0</v>
      </c>
      <c r="MG178" s="97">
        <f>'Mladí jazdci'!MG38</f>
        <v>0</v>
      </c>
      <c r="MH178" s="97">
        <f>'Mladí jazdci'!MH38</f>
        <v>0</v>
      </c>
      <c r="MI178" s="97">
        <f>'Mladí jazdci'!MI38</f>
        <v>0</v>
      </c>
      <c r="MJ178" s="97">
        <f>'Mladí jazdci'!MJ38</f>
        <v>0</v>
      </c>
      <c r="MK178" s="97">
        <f>'Mladí jazdci'!MK38</f>
        <v>0</v>
      </c>
      <c r="ML178" s="97">
        <f>'Mladí jazdci'!ML38</f>
        <v>0</v>
      </c>
      <c r="MM178" s="97">
        <f>'Mladí jazdci'!MM38</f>
        <v>0</v>
      </c>
      <c r="MN178" s="97">
        <f>'Mladí jazdci'!MN38</f>
        <v>0</v>
      </c>
      <c r="MO178" s="97">
        <f>'Mladí jazdci'!MO38</f>
        <v>0</v>
      </c>
      <c r="MP178" s="97">
        <f>'Mladí jazdci'!MP38</f>
        <v>0</v>
      </c>
      <c r="MQ178" s="97">
        <f>'Mladí jazdci'!MQ38</f>
        <v>0</v>
      </c>
      <c r="MR178" s="97">
        <f>'Mladí jazdci'!MR38</f>
        <v>0</v>
      </c>
      <c r="MS178" s="97">
        <f>'Mladí jazdci'!MS38</f>
        <v>0</v>
      </c>
      <c r="MT178" s="97">
        <f>'Mladí jazdci'!MT38</f>
        <v>0</v>
      </c>
      <c r="MU178" s="97">
        <f>'Mladí jazdci'!MU38</f>
        <v>0</v>
      </c>
      <c r="MV178" s="97">
        <f>'Mladí jazdci'!MV38</f>
        <v>0</v>
      </c>
      <c r="MW178" s="97">
        <f>'Mladí jazdci'!MW38</f>
        <v>0</v>
      </c>
      <c r="MX178" s="97">
        <f>'Mladí jazdci'!MX38</f>
        <v>0</v>
      </c>
      <c r="MY178" s="97">
        <f>'Mladí jazdci'!MY38</f>
        <v>0</v>
      </c>
      <c r="MZ178" s="97">
        <f>'Mladí jazdci'!MZ38</f>
        <v>0</v>
      </c>
      <c r="NA178" s="97">
        <f>'Mladí jazdci'!NA38</f>
        <v>0</v>
      </c>
      <c r="NB178" s="97">
        <f>'Mladí jazdci'!NB38</f>
        <v>0</v>
      </c>
      <c r="NC178" s="97">
        <f>'Mladí jazdci'!NC38</f>
        <v>0</v>
      </c>
      <c r="ND178" s="97">
        <f>'Mladí jazdci'!ND38</f>
        <v>0</v>
      </c>
      <c r="NE178" s="97">
        <f>'Mladí jazdci'!NE38</f>
        <v>0</v>
      </c>
      <c r="NF178" s="97">
        <f>'Mladí jazdci'!NF38</f>
        <v>0</v>
      </c>
      <c r="NG178" s="97">
        <f>'Mladí jazdci'!NG38</f>
        <v>0</v>
      </c>
      <c r="NH178" s="97">
        <f>'Mladí jazdci'!NH38</f>
        <v>0</v>
      </c>
      <c r="NI178" s="97">
        <f>'Mladí jazdci'!NI38</f>
        <v>0</v>
      </c>
      <c r="NJ178" s="97">
        <f>'Mladí jazdci'!NJ38</f>
        <v>0</v>
      </c>
      <c r="NK178" s="97">
        <f>'Mladí jazdci'!NK38</f>
        <v>0</v>
      </c>
      <c r="NL178" s="97">
        <f>'Mladí jazdci'!NL38</f>
        <v>0</v>
      </c>
      <c r="NM178" s="97">
        <f>'Mladí jazdci'!NM38</f>
        <v>0</v>
      </c>
      <c r="NN178" s="97">
        <f>'Mladí jazdci'!NN38</f>
        <v>0</v>
      </c>
      <c r="NO178" s="97">
        <f>'Mladí jazdci'!NO38</f>
        <v>0</v>
      </c>
      <c r="NP178" s="97">
        <f>'Mladí jazdci'!NP38</f>
        <v>0</v>
      </c>
      <c r="NQ178" s="97">
        <f>'Mladí jazdci'!NQ38</f>
        <v>0</v>
      </c>
      <c r="NR178" s="97">
        <f>'Mladí jazdci'!NR38</f>
        <v>0</v>
      </c>
      <c r="NS178" s="97">
        <f>'Mladí jazdci'!NS38</f>
        <v>0</v>
      </c>
      <c r="NT178" s="97">
        <f>'Mladí jazdci'!NT38</f>
        <v>0</v>
      </c>
      <c r="NU178" s="97">
        <f>'Mladí jazdci'!NU38</f>
        <v>0</v>
      </c>
      <c r="NV178" s="97">
        <f>'Mladí jazdci'!NV38</f>
        <v>0</v>
      </c>
      <c r="NW178" s="97">
        <f>'Mladí jazdci'!NW38</f>
        <v>0</v>
      </c>
      <c r="NX178" s="97">
        <f>'Mladí jazdci'!NX38</f>
        <v>0</v>
      </c>
      <c r="NY178" s="97">
        <f>'Mladí jazdci'!NY38</f>
        <v>0</v>
      </c>
      <c r="NZ178" s="97">
        <f>'Mladí jazdci'!NZ38</f>
        <v>0</v>
      </c>
      <c r="OA178" s="97">
        <f>'Mladí jazdci'!OA38</f>
        <v>0</v>
      </c>
      <c r="OB178" s="97">
        <f>'Mladí jazdci'!OB38</f>
        <v>0</v>
      </c>
      <c r="OC178" s="97">
        <f>'Mladí jazdci'!OC38</f>
        <v>0</v>
      </c>
      <c r="OD178" s="97">
        <f>'Mladí jazdci'!OD38</f>
        <v>0</v>
      </c>
      <c r="OE178" s="97">
        <f>'Mladí jazdci'!OE38</f>
        <v>0</v>
      </c>
      <c r="OF178" s="97">
        <f>'Mladí jazdci'!OF38</f>
        <v>0</v>
      </c>
      <c r="OG178" s="97">
        <f>'Mladí jazdci'!OG38</f>
        <v>0</v>
      </c>
      <c r="OH178" s="97">
        <f>'Mladí jazdci'!OH38</f>
        <v>0</v>
      </c>
      <c r="OI178" s="97">
        <f>'Mladí jazdci'!OI38</f>
        <v>0</v>
      </c>
      <c r="OJ178" s="97">
        <f>'Mladí jazdci'!OJ38</f>
        <v>0</v>
      </c>
      <c r="OK178" s="97">
        <f>'Mladí jazdci'!OK38</f>
        <v>0</v>
      </c>
      <c r="OL178" s="97">
        <f>'Mladí jazdci'!OL38</f>
        <v>0</v>
      </c>
      <c r="OM178" s="97">
        <f>'Mladí jazdci'!OM38</f>
        <v>0</v>
      </c>
      <c r="ON178" s="97">
        <f>'Mladí jazdci'!ON38</f>
        <v>0</v>
      </c>
      <c r="OO178" s="97">
        <f>'Mladí jazdci'!OO38</f>
        <v>0</v>
      </c>
      <c r="OP178" s="97">
        <f>'Mladí jazdci'!OP38</f>
        <v>0</v>
      </c>
      <c r="OQ178" s="97">
        <f>'Mladí jazdci'!OQ38</f>
        <v>0</v>
      </c>
      <c r="OR178" s="97">
        <f>'Mladí jazdci'!OR38</f>
        <v>0</v>
      </c>
      <c r="OS178" s="97">
        <f>'Mladí jazdci'!OS38</f>
        <v>0</v>
      </c>
      <c r="OT178" s="97">
        <f>'Mladí jazdci'!OT38</f>
        <v>0</v>
      </c>
      <c r="OU178" s="97">
        <f>'Mladí jazdci'!OU38</f>
        <v>0</v>
      </c>
      <c r="OV178" s="97">
        <f>'Mladí jazdci'!OV38</f>
        <v>0</v>
      </c>
      <c r="OW178" s="97">
        <f>'Mladí jazdci'!OW38</f>
        <v>0</v>
      </c>
      <c r="OX178" s="97">
        <f>'Mladí jazdci'!OX38</f>
        <v>0</v>
      </c>
      <c r="OY178" s="97">
        <f>'Mladí jazdci'!OY38</f>
        <v>0</v>
      </c>
      <c r="OZ178" s="97">
        <f>'Mladí jazdci'!OZ38</f>
        <v>0</v>
      </c>
      <c r="PA178" s="97">
        <f>'Mladí jazdci'!PA38</f>
        <v>0</v>
      </c>
      <c r="PB178" s="97">
        <f>'Mladí jazdci'!PB38</f>
        <v>0</v>
      </c>
      <c r="PC178" s="97">
        <f>'Mladí jazdci'!PC38</f>
        <v>0</v>
      </c>
      <c r="PD178" s="97">
        <f>'Mladí jazdci'!PD38</f>
        <v>0</v>
      </c>
      <c r="PE178" s="97">
        <f>'Mladí jazdci'!PE38</f>
        <v>0</v>
      </c>
      <c r="PF178" s="97">
        <f>'Mladí jazdci'!PF38</f>
        <v>0</v>
      </c>
      <c r="PG178" s="97">
        <f>'Mladí jazdci'!PG38</f>
        <v>0</v>
      </c>
      <c r="PH178" s="97">
        <f>'Mladí jazdci'!PH38</f>
        <v>0</v>
      </c>
      <c r="PI178" s="97">
        <f>'Mladí jazdci'!PI38</f>
        <v>0</v>
      </c>
      <c r="PJ178" s="97">
        <f>'Mladí jazdci'!PJ38</f>
        <v>0</v>
      </c>
      <c r="PK178" s="97">
        <f>'Mladí jazdci'!PK38</f>
        <v>0</v>
      </c>
      <c r="PL178" s="97">
        <f>'Mladí jazdci'!PL38</f>
        <v>0</v>
      </c>
      <c r="PM178" s="97">
        <f>'Mladí jazdci'!PM38</f>
        <v>0</v>
      </c>
      <c r="PN178" s="97">
        <f>'Mladí jazdci'!PN38</f>
        <v>0</v>
      </c>
      <c r="PO178" s="97">
        <f>'Mladí jazdci'!PO38</f>
        <v>0</v>
      </c>
      <c r="PP178" s="97">
        <f>'Mladí jazdci'!PP38</f>
        <v>0</v>
      </c>
      <c r="PQ178" s="97">
        <f>'Mladí jazdci'!PQ38</f>
        <v>0</v>
      </c>
      <c r="PR178" s="97">
        <f>'Mladí jazdci'!PR38</f>
        <v>0</v>
      </c>
      <c r="PS178" s="97">
        <f>'Mladí jazdci'!PS38</f>
        <v>0</v>
      </c>
      <c r="PT178" s="97">
        <f>'Mladí jazdci'!PT38</f>
        <v>0</v>
      </c>
      <c r="PU178" s="97">
        <f>'Mladí jazdci'!PU38</f>
        <v>0</v>
      </c>
      <c r="PV178" s="97">
        <f>'Mladí jazdci'!PV38</f>
        <v>0</v>
      </c>
      <c r="PW178" s="97">
        <f>'Mladí jazdci'!PW38</f>
        <v>0</v>
      </c>
      <c r="PX178" s="97">
        <f>'Mladí jazdci'!PX38</f>
        <v>0</v>
      </c>
      <c r="PY178" s="97">
        <f>'Mladí jazdci'!PY38</f>
        <v>0</v>
      </c>
      <c r="PZ178" s="97">
        <f>'Mladí jazdci'!PZ38</f>
        <v>0</v>
      </c>
      <c r="QA178" s="97">
        <f>'Mladí jazdci'!QA38</f>
        <v>0</v>
      </c>
      <c r="QB178" s="97">
        <f>'Mladí jazdci'!QB38</f>
        <v>0</v>
      </c>
      <c r="QC178" s="97">
        <f>'Mladí jazdci'!QC38</f>
        <v>0</v>
      </c>
      <c r="QD178" s="97">
        <f>'Mladí jazdci'!QD38</f>
        <v>0</v>
      </c>
      <c r="QE178" s="97">
        <f>'Mladí jazdci'!QE38</f>
        <v>0</v>
      </c>
      <c r="QF178" s="97">
        <f>'Mladí jazdci'!QF38</f>
        <v>0</v>
      </c>
      <c r="QG178" s="97">
        <f>'Mladí jazdci'!QG38</f>
        <v>0</v>
      </c>
      <c r="QH178" s="97">
        <f>'Mladí jazdci'!QH38</f>
        <v>0</v>
      </c>
      <c r="QI178" s="97">
        <f>'Mladí jazdci'!QI38</f>
        <v>0</v>
      </c>
      <c r="QJ178" s="97">
        <f>'Mladí jazdci'!QJ38</f>
        <v>0</v>
      </c>
      <c r="QK178" s="97">
        <f>'Mladí jazdci'!QK38</f>
        <v>0</v>
      </c>
      <c r="QL178" s="97">
        <f>'Mladí jazdci'!QL38</f>
        <v>0</v>
      </c>
      <c r="QM178" s="97">
        <f>'Mladí jazdci'!QM38</f>
        <v>0</v>
      </c>
      <c r="QN178" s="97">
        <f>'Mladí jazdci'!QN38</f>
        <v>0</v>
      </c>
      <c r="QO178" s="97">
        <f>'Mladí jazdci'!QO38</f>
        <v>0</v>
      </c>
      <c r="QP178" s="97">
        <f>'Mladí jazdci'!QP38</f>
        <v>0</v>
      </c>
      <c r="QQ178" s="97">
        <f>'Mladí jazdci'!QQ38</f>
        <v>0</v>
      </c>
      <c r="QR178" s="97">
        <f>'Mladí jazdci'!QR38</f>
        <v>0</v>
      </c>
      <c r="QS178" s="97">
        <f>'Mladí jazdci'!QS38</f>
        <v>0</v>
      </c>
      <c r="QT178" s="97">
        <f>'Mladí jazdci'!QT38</f>
        <v>0</v>
      </c>
      <c r="QU178" s="97">
        <f>'Mladí jazdci'!QU38</f>
        <v>0</v>
      </c>
      <c r="QV178" s="97">
        <f>'Mladí jazdci'!QV38</f>
        <v>0</v>
      </c>
      <c r="QW178" s="97">
        <f>'Mladí jazdci'!QW38</f>
        <v>0</v>
      </c>
      <c r="QX178" s="97">
        <f>'Mladí jazdci'!QX38</f>
        <v>0</v>
      </c>
      <c r="QY178" s="97">
        <f>'Mladí jazdci'!QY38</f>
        <v>0</v>
      </c>
      <c r="QZ178" s="97">
        <f>'Mladí jazdci'!QZ38</f>
        <v>0</v>
      </c>
      <c r="RA178" s="97">
        <f>'Mladí jazdci'!RA38</f>
        <v>0</v>
      </c>
      <c r="RB178" s="97">
        <f>'Mladí jazdci'!RB38</f>
        <v>0</v>
      </c>
      <c r="RC178" s="97">
        <f>'Mladí jazdci'!RC38</f>
        <v>0</v>
      </c>
      <c r="RD178" s="97">
        <f>'Mladí jazdci'!RD38</f>
        <v>0</v>
      </c>
      <c r="RE178" s="97">
        <f>'Mladí jazdci'!RE38</f>
        <v>0</v>
      </c>
      <c r="RF178" s="97">
        <f>'Mladí jazdci'!RF38</f>
        <v>0</v>
      </c>
      <c r="RG178" s="97">
        <f>'Mladí jazdci'!RG38</f>
        <v>0</v>
      </c>
      <c r="RH178" s="97">
        <f>'Mladí jazdci'!RH38</f>
        <v>0</v>
      </c>
      <c r="RI178" s="97">
        <f>'Mladí jazdci'!RI38</f>
        <v>0</v>
      </c>
      <c r="RJ178" s="97">
        <f>'Mladí jazdci'!RJ38</f>
        <v>0</v>
      </c>
      <c r="RK178" s="97">
        <f>'Mladí jazdci'!RK38</f>
        <v>0</v>
      </c>
      <c r="RL178" s="97">
        <f>'Mladí jazdci'!RL38</f>
        <v>0</v>
      </c>
      <c r="RM178" s="97">
        <f>'Mladí jazdci'!RM38</f>
        <v>0</v>
      </c>
      <c r="RN178" s="97">
        <f>'Mladí jazdci'!RN38</f>
        <v>0</v>
      </c>
      <c r="RO178" s="97">
        <f>'Mladí jazdci'!RO38</f>
        <v>0</v>
      </c>
      <c r="RP178" s="97">
        <f>'Mladí jazdci'!RP38</f>
        <v>0</v>
      </c>
      <c r="RQ178" s="97">
        <f>'Mladí jazdci'!RQ38</f>
        <v>0</v>
      </c>
      <c r="RR178" s="97">
        <f>'Mladí jazdci'!RR38</f>
        <v>0</v>
      </c>
      <c r="RS178" s="97">
        <f>'Mladí jazdci'!RS38</f>
        <v>0</v>
      </c>
      <c r="RT178" s="97">
        <f>'Mladí jazdci'!RT38</f>
        <v>0</v>
      </c>
      <c r="RU178" s="97">
        <f>'Mladí jazdci'!RU38</f>
        <v>0</v>
      </c>
      <c r="RV178" s="97">
        <f>'Mladí jazdci'!RV38</f>
        <v>0</v>
      </c>
      <c r="RW178" s="97">
        <f>'Mladí jazdci'!RW38</f>
        <v>0</v>
      </c>
      <c r="RX178" s="97">
        <f>'Mladí jazdci'!RX38</f>
        <v>0</v>
      </c>
      <c r="RY178" s="97">
        <f>'Mladí jazdci'!RY38</f>
        <v>0</v>
      </c>
      <c r="RZ178" s="97">
        <f>'Mladí jazdci'!RZ38</f>
        <v>0</v>
      </c>
      <c r="SA178" s="97">
        <f>'Mladí jazdci'!SA38</f>
        <v>0</v>
      </c>
      <c r="SB178" s="97">
        <f>'Mladí jazdci'!SB38</f>
        <v>0</v>
      </c>
      <c r="SC178" s="97">
        <f>'Mladí jazdci'!SC38</f>
        <v>0</v>
      </c>
      <c r="SD178" s="97">
        <f>'Mladí jazdci'!SD38</f>
        <v>0</v>
      </c>
      <c r="SE178" s="97">
        <f>'Mladí jazdci'!SE38</f>
        <v>0</v>
      </c>
      <c r="SF178" s="97">
        <f>'Mladí jazdci'!SF38</f>
        <v>0</v>
      </c>
      <c r="SG178" s="97">
        <f>'Mladí jazdci'!SG38</f>
        <v>0</v>
      </c>
      <c r="SH178" s="97">
        <f>'Mladí jazdci'!SH38</f>
        <v>0</v>
      </c>
      <c r="SI178" s="97">
        <f>'Mladí jazdci'!SI38</f>
        <v>0</v>
      </c>
      <c r="SJ178" s="97">
        <f>'Mladí jazdci'!SJ38</f>
        <v>0</v>
      </c>
      <c r="SK178" s="97">
        <f>'Mladí jazdci'!SK38</f>
        <v>0</v>
      </c>
      <c r="SL178" s="97">
        <f>'Mladí jazdci'!SL38</f>
        <v>0</v>
      </c>
      <c r="SM178" s="97">
        <f>'Mladí jazdci'!SM38</f>
        <v>0</v>
      </c>
      <c r="SN178" s="97">
        <f>'Mladí jazdci'!SN38</f>
        <v>0</v>
      </c>
      <c r="SO178" s="97">
        <f>'Mladí jazdci'!SO38</f>
        <v>0</v>
      </c>
      <c r="SP178" s="97">
        <f>'Mladí jazdci'!SP38</f>
        <v>0</v>
      </c>
      <c r="SQ178" s="97">
        <f>'Mladí jazdci'!SQ38</f>
        <v>0</v>
      </c>
      <c r="SR178" s="97">
        <f>'Mladí jazdci'!SR38</f>
        <v>0</v>
      </c>
      <c r="SS178" s="97">
        <f>'Mladí jazdci'!SS38</f>
        <v>0</v>
      </c>
      <c r="ST178" s="97">
        <f>'Mladí jazdci'!ST38</f>
        <v>0</v>
      </c>
      <c r="SU178" s="97">
        <f>'Mladí jazdci'!SU38</f>
        <v>0</v>
      </c>
      <c r="SV178" s="97">
        <f>'Mladí jazdci'!SV38</f>
        <v>0</v>
      </c>
      <c r="SW178" s="97">
        <f>'Mladí jazdci'!SW38</f>
        <v>0</v>
      </c>
      <c r="SX178" s="97">
        <f>'Mladí jazdci'!SX38</f>
        <v>0</v>
      </c>
      <c r="SY178" s="97">
        <f>'Mladí jazdci'!SY38</f>
        <v>0</v>
      </c>
      <c r="SZ178" s="97">
        <f>'Mladí jazdci'!SZ38</f>
        <v>0</v>
      </c>
      <c r="TA178" s="97">
        <f>'Mladí jazdci'!TA38</f>
        <v>0</v>
      </c>
      <c r="TB178" s="97">
        <f>'Mladí jazdci'!TB38</f>
        <v>0</v>
      </c>
    </row>
    <row r="179" spans="1:522" s="1" customFormat="1" ht="18" customHeight="1" x14ac:dyDescent="0.2">
      <c r="A179" s="12"/>
      <c r="B179" s="11" t="s">
        <v>674</v>
      </c>
      <c r="C179" s="1">
        <v>10669</v>
      </c>
      <c r="E179" s="59" t="s">
        <v>673</v>
      </c>
      <c r="F179" s="1">
        <v>9593</v>
      </c>
      <c r="G179" s="9" t="s">
        <v>97</v>
      </c>
      <c r="H179" s="4" t="s">
        <v>478</v>
      </c>
      <c r="I179" s="1">
        <f t="shared" si="23"/>
        <v>0</v>
      </c>
      <c r="J179" s="12">
        <f>Tabuľka4[[#This Row],[Stĺpec9]]</f>
        <v>0</v>
      </c>
      <c r="K179" s="97">
        <f>'Mladí jazdci'!K36</f>
        <v>0</v>
      </c>
      <c r="L179" s="97">
        <f>'Mladí jazdci'!L36</f>
        <v>0</v>
      </c>
      <c r="M179" s="97">
        <f>'Mladí jazdci'!M36</f>
        <v>0</v>
      </c>
      <c r="N179" s="97">
        <f>'Mladí jazdci'!N36</f>
        <v>0</v>
      </c>
      <c r="O179" s="97">
        <f>'Mladí jazdci'!O36</f>
        <v>0</v>
      </c>
      <c r="P179" s="97">
        <f>'Mladí jazdci'!P36</f>
        <v>0</v>
      </c>
      <c r="Q179" s="97">
        <f>'Mladí jazdci'!Q36</f>
        <v>0</v>
      </c>
      <c r="R179" s="97">
        <f>'Mladí jazdci'!R36</f>
        <v>0</v>
      </c>
      <c r="S179" s="97">
        <f>'Mladí jazdci'!S36</f>
        <v>0</v>
      </c>
      <c r="T179" s="97">
        <f>'Mladí jazdci'!T36</f>
        <v>0</v>
      </c>
      <c r="U179" s="97">
        <f>'Mladí jazdci'!U36</f>
        <v>0</v>
      </c>
      <c r="V179" s="97">
        <f>'Mladí jazdci'!V36</f>
        <v>0</v>
      </c>
      <c r="W179" s="97">
        <f>'Mladí jazdci'!W36</f>
        <v>0</v>
      </c>
      <c r="X179" s="97">
        <f>'Mladí jazdci'!X36</f>
        <v>0</v>
      </c>
      <c r="Y179" s="97">
        <f>'Mladí jazdci'!Y36</f>
        <v>0</v>
      </c>
      <c r="Z179" s="97">
        <f>'Mladí jazdci'!Z36</f>
        <v>0</v>
      </c>
      <c r="AA179" s="97">
        <f>'Mladí jazdci'!AA36</f>
        <v>0</v>
      </c>
      <c r="AB179" s="97">
        <f>'Mladí jazdci'!AB36</f>
        <v>0</v>
      </c>
      <c r="AC179" s="97">
        <f>'Mladí jazdci'!AC36</f>
        <v>0</v>
      </c>
      <c r="AD179" s="97">
        <f>'Mladí jazdci'!AD36</f>
        <v>0</v>
      </c>
      <c r="AE179" s="97">
        <f>'Mladí jazdci'!AE36</f>
        <v>0</v>
      </c>
      <c r="AF179" s="97">
        <f>'Mladí jazdci'!AF36</f>
        <v>0</v>
      </c>
      <c r="AG179" s="97">
        <f>'Mladí jazdci'!AG36</f>
        <v>0</v>
      </c>
      <c r="AH179" s="97">
        <f>'Mladí jazdci'!AH36</f>
        <v>0</v>
      </c>
      <c r="AI179" s="97">
        <f>'Mladí jazdci'!AI36</f>
        <v>0</v>
      </c>
      <c r="AJ179" s="97">
        <f>'Mladí jazdci'!AJ36</f>
        <v>0</v>
      </c>
      <c r="AK179" s="97">
        <f>'Mladí jazdci'!AK36</f>
        <v>0</v>
      </c>
      <c r="AL179" s="97">
        <f>'Mladí jazdci'!AL36</f>
        <v>0</v>
      </c>
      <c r="AM179" s="97">
        <f>'Mladí jazdci'!AM36</f>
        <v>0</v>
      </c>
      <c r="AN179" s="97">
        <f>'Mladí jazdci'!AN36</f>
        <v>0</v>
      </c>
      <c r="AO179" s="97">
        <f>'Mladí jazdci'!AO36</f>
        <v>0</v>
      </c>
      <c r="AP179" s="97">
        <f>'Mladí jazdci'!AP36</f>
        <v>0</v>
      </c>
      <c r="AQ179" s="97">
        <f>'Mladí jazdci'!AQ36</f>
        <v>0</v>
      </c>
      <c r="AR179" s="97">
        <f>'Mladí jazdci'!AR36</f>
        <v>0</v>
      </c>
      <c r="AS179" s="97">
        <f>'Mladí jazdci'!AS36</f>
        <v>0</v>
      </c>
      <c r="AT179" s="97">
        <f>'Mladí jazdci'!AT36</f>
        <v>0</v>
      </c>
      <c r="AU179" s="97">
        <f>'Mladí jazdci'!AU36</f>
        <v>0</v>
      </c>
      <c r="AV179" s="97">
        <f>'Mladí jazdci'!AV36</f>
        <v>0</v>
      </c>
      <c r="AW179" s="97">
        <f>'Mladí jazdci'!AW36</f>
        <v>0</v>
      </c>
      <c r="AX179" s="97">
        <f>'Mladí jazdci'!AX36</f>
        <v>0</v>
      </c>
      <c r="AY179" s="97">
        <f>'Mladí jazdci'!AY36</f>
        <v>0</v>
      </c>
      <c r="AZ179" s="97">
        <f>'Mladí jazdci'!AZ36</f>
        <v>0</v>
      </c>
      <c r="BA179" s="97">
        <f>'Mladí jazdci'!BA36</f>
        <v>0</v>
      </c>
      <c r="BB179" s="97">
        <f>'Mladí jazdci'!BB36</f>
        <v>0</v>
      </c>
      <c r="BC179" s="97">
        <f>'Mladí jazdci'!BC36</f>
        <v>0</v>
      </c>
      <c r="BD179" s="97">
        <f>'Mladí jazdci'!BD36</f>
        <v>0</v>
      </c>
      <c r="BE179" s="97">
        <f>'Mladí jazdci'!BE36</f>
        <v>0</v>
      </c>
      <c r="BF179" s="97">
        <f>'Mladí jazdci'!BF36</f>
        <v>0</v>
      </c>
      <c r="BG179" s="97">
        <f>'Mladí jazdci'!BG36</f>
        <v>0</v>
      </c>
      <c r="BH179" s="97">
        <f>'Mladí jazdci'!BH36</f>
        <v>0</v>
      </c>
      <c r="BI179" s="97">
        <f>'Mladí jazdci'!BI36</f>
        <v>0</v>
      </c>
      <c r="BJ179" s="97">
        <f>'Mladí jazdci'!BJ36</f>
        <v>0</v>
      </c>
      <c r="BK179" s="97">
        <f>'Mladí jazdci'!BK36</f>
        <v>0</v>
      </c>
      <c r="BL179" s="97">
        <f>'Mladí jazdci'!BL36</f>
        <v>0</v>
      </c>
      <c r="BM179" s="97">
        <f>'Mladí jazdci'!BM36</f>
        <v>0</v>
      </c>
      <c r="BN179" s="97">
        <f>'Mladí jazdci'!BN36</f>
        <v>0</v>
      </c>
      <c r="BO179" s="97">
        <f>'Mladí jazdci'!BO36</f>
        <v>0</v>
      </c>
      <c r="BP179" s="97">
        <f>'Mladí jazdci'!BP36</f>
        <v>0</v>
      </c>
      <c r="BQ179" s="97">
        <f>'Mladí jazdci'!BQ36</f>
        <v>0</v>
      </c>
      <c r="BR179" s="97">
        <f>'Mladí jazdci'!BR36</f>
        <v>0</v>
      </c>
      <c r="BS179" s="97">
        <f>'Mladí jazdci'!BS36</f>
        <v>0</v>
      </c>
      <c r="BT179" s="97">
        <f>'Mladí jazdci'!BT36</f>
        <v>0</v>
      </c>
      <c r="BU179" s="97">
        <f>'Mladí jazdci'!BU36</f>
        <v>0</v>
      </c>
      <c r="BV179" s="97">
        <f>'Mladí jazdci'!BV36</f>
        <v>0</v>
      </c>
      <c r="BW179" s="97">
        <f>'Mladí jazdci'!BW36</f>
        <v>0</v>
      </c>
      <c r="BX179" s="97">
        <f>'Mladí jazdci'!BX36</f>
        <v>0</v>
      </c>
      <c r="BY179" s="97">
        <f>'Mladí jazdci'!BY36</f>
        <v>0</v>
      </c>
      <c r="BZ179" s="97">
        <f>'Mladí jazdci'!BZ36</f>
        <v>0</v>
      </c>
      <c r="CA179" s="97">
        <f>'Mladí jazdci'!CA36</f>
        <v>0</v>
      </c>
      <c r="CB179" s="97">
        <f>'Mladí jazdci'!CB36</f>
        <v>0</v>
      </c>
      <c r="CC179" s="97">
        <f>'Mladí jazdci'!CC36</f>
        <v>0</v>
      </c>
      <c r="CD179" s="97">
        <f>'Mladí jazdci'!CD36</f>
        <v>0</v>
      </c>
      <c r="CE179" s="97">
        <f>'Mladí jazdci'!CE36</f>
        <v>0</v>
      </c>
      <c r="CF179" s="97">
        <f>'Mladí jazdci'!CF36</f>
        <v>0</v>
      </c>
      <c r="CG179" s="97">
        <f>'Mladí jazdci'!CG36</f>
        <v>0</v>
      </c>
      <c r="CH179" s="97">
        <f>'Mladí jazdci'!CH36</f>
        <v>0</v>
      </c>
      <c r="CI179" s="97">
        <f>'Mladí jazdci'!CI36</f>
        <v>0</v>
      </c>
      <c r="CJ179" s="97">
        <f>'Mladí jazdci'!CJ36</f>
        <v>0</v>
      </c>
      <c r="CK179" s="97">
        <f>'Mladí jazdci'!CK36</f>
        <v>0</v>
      </c>
      <c r="CL179" s="97">
        <f>'Mladí jazdci'!CL36</f>
        <v>0</v>
      </c>
      <c r="CM179" s="97">
        <f>'Mladí jazdci'!CM36</f>
        <v>0</v>
      </c>
      <c r="CN179" s="97">
        <f>'Mladí jazdci'!CN36</f>
        <v>0</v>
      </c>
      <c r="CO179" s="97">
        <f>'Mladí jazdci'!CO36</f>
        <v>0</v>
      </c>
      <c r="CP179" s="97">
        <f>'Mladí jazdci'!CP36</f>
        <v>0</v>
      </c>
      <c r="CQ179" s="97">
        <f>'Mladí jazdci'!CQ36</f>
        <v>0</v>
      </c>
      <c r="CR179" s="97">
        <f>'Mladí jazdci'!CR36</f>
        <v>0</v>
      </c>
      <c r="CS179" s="97">
        <f>'Mladí jazdci'!CS36</f>
        <v>0</v>
      </c>
      <c r="CT179" s="97">
        <f>'Mladí jazdci'!CT36</f>
        <v>0</v>
      </c>
      <c r="CU179" s="97">
        <f>'Mladí jazdci'!CU36</f>
        <v>0</v>
      </c>
      <c r="CV179" s="97">
        <f>'Mladí jazdci'!CV36</f>
        <v>0</v>
      </c>
      <c r="CW179" s="97">
        <f>'Mladí jazdci'!CW36</f>
        <v>0</v>
      </c>
      <c r="CX179" s="97">
        <f>'Mladí jazdci'!CX36</f>
        <v>0</v>
      </c>
      <c r="CY179" s="97">
        <f>'Mladí jazdci'!CY36</f>
        <v>0</v>
      </c>
      <c r="CZ179" s="97">
        <f>'Mladí jazdci'!CZ36</f>
        <v>0</v>
      </c>
      <c r="DA179" s="97">
        <f>'Mladí jazdci'!DA36</f>
        <v>0</v>
      </c>
      <c r="DB179" s="97">
        <f>'Mladí jazdci'!DB36</f>
        <v>0</v>
      </c>
      <c r="DC179" s="97">
        <f>'Mladí jazdci'!DC36</f>
        <v>0</v>
      </c>
      <c r="DD179" s="97">
        <f>'Mladí jazdci'!DD36</f>
        <v>0</v>
      </c>
      <c r="DE179" s="97">
        <f>'Mladí jazdci'!DE36</f>
        <v>0</v>
      </c>
      <c r="DF179" s="97">
        <f>'Mladí jazdci'!DF36</f>
        <v>0</v>
      </c>
      <c r="DG179" s="97">
        <f>'Mladí jazdci'!DG36</f>
        <v>0</v>
      </c>
      <c r="DH179" s="97">
        <f>'Mladí jazdci'!DH36</f>
        <v>0</v>
      </c>
      <c r="DI179" s="97">
        <f>'Mladí jazdci'!DI36</f>
        <v>0</v>
      </c>
      <c r="DJ179" s="97">
        <f>'Mladí jazdci'!DJ36</f>
        <v>0</v>
      </c>
      <c r="DK179" s="97">
        <f>'Mladí jazdci'!DK36</f>
        <v>0</v>
      </c>
      <c r="DL179" s="97">
        <f>'Mladí jazdci'!DL36</f>
        <v>0</v>
      </c>
      <c r="DM179" s="97">
        <f>'Mladí jazdci'!DM36</f>
        <v>0</v>
      </c>
      <c r="DN179" s="97">
        <f>'Mladí jazdci'!DN36</f>
        <v>0</v>
      </c>
      <c r="DO179" s="97">
        <f>'Mladí jazdci'!DO36</f>
        <v>0</v>
      </c>
      <c r="DP179" s="97">
        <f>'Mladí jazdci'!DP36</f>
        <v>0</v>
      </c>
      <c r="DQ179" s="97">
        <f>'Mladí jazdci'!DQ36</f>
        <v>0</v>
      </c>
      <c r="DR179" s="97">
        <f>'Mladí jazdci'!DR36</f>
        <v>0</v>
      </c>
      <c r="DS179" s="97">
        <f>'Mladí jazdci'!DS36</f>
        <v>0</v>
      </c>
      <c r="DT179" s="97">
        <f>'Mladí jazdci'!DT36</f>
        <v>0</v>
      </c>
      <c r="DU179" s="97">
        <f>'Mladí jazdci'!DU36</f>
        <v>0</v>
      </c>
      <c r="DV179" s="97">
        <f>'Mladí jazdci'!DV36</f>
        <v>0</v>
      </c>
      <c r="DW179" s="97">
        <f>'Mladí jazdci'!DW36</f>
        <v>0</v>
      </c>
      <c r="DX179" s="97">
        <f>'Mladí jazdci'!DX36</f>
        <v>0</v>
      </c>
      <c r="DY179" s="97">
        <f>'Mladí jazdci'!DY36</f>
        <v>0</v>
      </c>
      <c r="DZ179" s="97">
        <f>'Mladí jazdci'!DZ36</f>
        <v>0</v>
      </c>
      <c r="EA179" s="97">
        <f>'Mladí jazdci'!EA36</f>
        <v>0</v>
      </c>
      <c r="EB179" s="97">
        <f>'Mladí jazdci'!EB36</f>
        <v>0</v>
      </c>
      <c r="EC179" s="97">
        <f>'Mladí jazdci'!EC36</f>
        <v>0</v>
      </c>
      <c r="ED179" s="97">
        <f>'Mladí jazdci'!ED36</f>
        <v>0</v>
      </c>
      <c r="EE179" s="97">
        <f>'Mladí jazdci'!EE36</f>
        <v>0</v>
      </c>
      <c r="EF179" s="97">
        <f>'Mladí jazdci'!EF36</f>
        <v>0</v>
      </c>
      <c r="EG179" s="97">
        <f>'Mladí jazdci'!EG36</f>
        <v>0</v>
      </c>
      <c r="EH179" s="97">
        <f>'Mladí jazdci'!EH36</f>
        <v>0</v>
      </c>
      <c r="EI179" s="97">
        <f>'Mladí jazdci'!EI36</f>
        <v>0</v>
      </c>
      <c r="EJ179" s="97">
        <f>'Mladí jazdci'!EJ36</f>
        <v>0</v>
      </c>
      <c r="EK179" s="97">
        <f>'Mladí jazdci'!EK36</f>
        <v>0</v>
      </c>
      <c r="EL179" s="97">
        <f>'Mladí jazdci'!EL36</f>
        <v>0</v>
      </c>
      <c r="EM179" s="97">
        <f>'Mladí jazdci'!EM36</f>
        <v>0</v>
      </c>
      <c r="EN179" s="97">
        <f>'Mladí jazdci'!EN36</f>
        <v>0</v>
      </c>
      <c r="EO179" s="97">
        <f>'Mladí jazdci'!EO36</f>
        <v>0</v>
      </c>
      <c r="EP179" s="97">
        <f>'Mladí jazdci'!EP36</f>
        <v>0</v>
      </c>
      <c r="EQ179" s="97">
        <f>'Mladí jazdci'!EQ36</f>
        <v>0</v>
      </c>
      <c r="ER179" s="97">
        <f>'Mladí jazdci'!ER36</f>
        <v>0</v>
      </c>
      <c r="ES179" s="97">
        <f>'Mladí jazdci'!ES36</f>
        <v>0</v>
      </c>
      <c r="ET179" s="97">
        <f>'Mladí jazdci'!ET36</f>
        <v>0</v>
      </c>
      <c r="EU179" s="97">
        <f>'Mladí jazdci'!EU36</f>
        <v>0</v>
      </c>
      <c r="EV179" s="97">
        <f>'Mladí jazdci'!EV36</f>
        <v>0</v>
      </c>
      <c r="EW179" s="97">
        <f>'Mladí jazdci'!EW36</f>
        <v>0</v>
      </c>
      <c r="EX179" s="97">
        <f>'Mladí jazdci'!EX36</f>
        <v>0</v>
      </c>
      <c r="EY179" s="97">
        <f>'Mladí jazdci'!EY36</f>
        <v>0</v>
      </c>
      <c r="EZ179" s="97">
        <f>'Mladí jazdci'!EZ36</f>
        <v>0</v>
      </c>
      <c r="FA179" s="97" t="str">
        <f>'Mladí jazdci'!FA36</f>
        <v>o</v>
      </c>
      <c r="FB179" s="97">
        <f>'Mladí jazdci'!FB36</f>
        <v>0</v>
      </c>
      <c r="FC179" s="97">
        <f>'Mladí jazdci'!FC36</f>
        <v>0</v>
      </c>
      <c r="FD179" s="97">
        <f>'Mladí jazdci'!FD36</f>
        <v>0</v>
      </c>
      <c r="FE179" s="97">
        <f>'Mladí jazdci'!FE36</f>
        <v>0</v>
      </c>
      <c r="FF179" s="97">
        <f>'Mladí jazdci'!FF36</f>
        <v>0</v>
      </c>
      <c r="FG179" s="97">
        <f>'Mladí jazdci'!FG36</f>
        <v>0</v>
      </c>
      <c r="FH179" s="97">
        <f>'Mladí jazdci'!FH36</f>
        <v>0</v>
      </c>
      <c r="FI179" s="97">
        <f>'Mladí jazdci'!FI36</f>
        <v>0</v>
      </c>
      <c r="FJ179" s="97">
        <f>'Mladí jazdci'!FJ36</f>
        <v>0</v>
      </c>
      <c r="FK179" s="97">
        <f>'Mladí jazdci'!FK36</f>
        <v>0</v>
      </c>
      <c r="FL179" s="97">
        <f>'Mladí jazdci'!FL36</f>
        <v>0</v>
      </c>
      <c r="FM179" s="97">
        <f>'Mladí jazdci'!FM36</f>
        <v>0</v>
      </c>
      <c r="FN179" s="97">
        <f>'Mladí jazdci'!FN36</f>
        <v>0</v>
      </c>
      <c r="FO179" s="97">
        <f>'Mladí jazdci'!FO36</f>
        <v>0</v>
      </c>
      <c r="FP179" s="97">
        <f>'Mladí jazdci'!FP36</f>
        <v>0</v>
      </c>
      <c r="FQ179" s="97">
        <f>'Mladí jazdci'!FQ36</f>
        <v>0</v>
      </c>
      <c r="FR179" s="97">
        <f>'Mladí jazdci'!FR36</f>
        <v>0</v>
      </c>
      <c r="FS179" s="97">
        <f>'Mladí jazdci'!FS36</f>
        <v>0</v>
      </c>
      <c r="FT179" s="97">
        <f>'Mladí jazdci'!FT36</f>
        <v>0</v>
      </c>
      <c r="FU179" s="97">
        <f>'Mladí jazdci'!FU36</f>
        <v>0</v>
      </c>
      <c r="FV179" s="97">
        <f>'Mladí jazdci'!FV36</f>
        <v>0</v>
      </c>
      <c r="FW179" s="97">
        <f>'Mladí jazdci'!FW36</f>
        <v>0</v>
      </c>
      <c r="FX179" s="97">
        <f>'Mladí jazdci'!FX36</f>
        <v>0</v>
      </c>
      <c r="FY179" s="97">
        <f>'Mladí jazdci'!FY36</f>
        <v>0</v>
      </c>
      <c r="FZ179" s="97">
        <f>'Mladí jazdci'!FZ36</f>
        <v>0</v>
      </c>
      <c r="GA179" s="97">
        <f>'Mladí jazdci'!GA36</f>
        <v>0</v>
      </c>
      <c r="GB179" s="97">
        <f>'Mladí jazdci'!GB36</f>
        <v>0</v>
      </c>
      <c r="GC179" s="97">
        <f>'Mladí jazdci'!GC36</f>
        <v>0</v>
      </c>
      <c r="GD179" s="97">
        <f>'Mladí jazdci'!GD36</f>
        <v>0</v>
      </c>
      <c r="GE179" s="97">
        <f>'Mladí jazdci'!GE36</f>
        <v>0</v>
      </c>
      <c r="GF179" s="97">
        <f>'Mladí jazdci'!GF36</f>
        <v>0</v>
      </c>
      <c r="GG179" s="97">
        <f>'Mladí jazdci'!GG36</f>
        <v>0</v>
      </c>
      <c r="GH179" s="97">
        <f>'Mladí jazdci'!GH36</f>
        <v>0</v>
      </c>
      <c r="GI179" s="97">
        <f>'Mladí jazdci'!GI36</f>
        <v>0</v>
      </c>
      <c r="GJ179" s="97">
        <f>'Mladí jazdci'!GJ36</f>
        <v>0</v>
      </c>
      <c r="GK179" s="97">
        <f>'Mladí jazdci'!GK36</f>
        <v>0</v>
      </c>
      <c r="GL179" s="97">
        <f>'Mladí jazdci'!GL36</f>
        <v>0</v>
      </c>
      <c r="GM179" s="97">
        <f>'Mladí jazdci'!GM36</f>
        <v>0</v>
      </c>
      <c r="GN179" s="97">
        <f>'Mladí jazdci'!GN36</f>
        <v>0</v>
      </c>
      <c r="GO179" s="97">
        <f>'Mladí jazdci'!GO36</f>
        <v>0</v>
      </c>
      <c r="GP179" s="97">
        <f>'Mladí jazdci'!GP36</f>
        <v>0</v>
      </c>
      <c r="GQ179" s="97">
        <f>'Mladí jazdci'!GQ36</f>
        <v>0</v>
      </c>
      <c r="GR179" s="97">
        <f>'Mladí jazdci'!GR36</f>
        <v>0</v>
      </c>
      <c r="GS179" s="97">
        <f>'Mladí jazdci'!GS36</f>
        <v>0</v>
      </c>
      <c r="GT179" s="97">
        <f>'Mladí jazdci'!GT36</f>
        <v>0</v>
      </c>
      <c r="GU179" s="97">
        <f>'Mladí jazdci'!GU36</f>
        <v>0</v>
      </c>
      <c r="GV179" s="97">
        <f>'Mladí jazdci'!GV36</f>
        <v>0</v>
      </c>
      <c r="GW179" s="97">
        <f>'Mladí jazdci'!GW36</f>
        <v>0</v>
      </c>
      <c r="GX179" s="97">
        <f>'Mladí jazdci'!GX36</f>
        <v>0</v>
      </c>
      <c r="GY179" s="97">
        <f>'Mladí jazdci'!GY36</f>
        <v>0</v>
      </c>
      <c r="GZ179" s="97">
        <f>'Mladí jazdci'!GZ36</f>
        <v>0</v>
      </c>
      <c r="HA179" s="97">
        <f>'Mladí jazdci'!HA36</f>
        <v>0</v>
      </c>
      <c r="HB179" s="97">
        <f>'Mladí jazdci'!HB36</f>
        <v>0</v>
      </c>
      <c r="HC179" s="97">
        <f>'Mladí jazdci'!HC36</f>
        <v>0</v>
      </c>
      <c r="HD179" s="97">
        <f>'Mladí jazdci'!HD36</f>
        <v>0</v>
      </c>
      <c r="HE179" s="97">
        <f>'Mladí jazdci'!HE36</f>
        <v>0</v>
      </c>
      <c r="HF179" s="97">
        <f>'Mladí jazdci'!HF36</f>
        <v>0</v>
      </c>
      <c r="HG179" s="97">
        <f>'Mladí jazdci'!HG36</f>
        <v>0</v>
      </c>
      <c r="HH179" s="97">
        <f>'Mladí jazdci'!HH36</f>
        <v>0</v>
      </c>
      <c r="HI179" s="97">
        <f>'Mladí jazdci'!HI36</f>
        <v>0</v>
      </c>
      <c r="HJ179" s="97">
        <f>'Mladí jazdci'!HJ36</f>
        <v>0</v>
      </c>
      <c r="HK179" s="97">
        <f>'Mladí jazdci'!HK36</f>
        <v>0</v>
      </c>
      <c r="HL179" s="97">
        <f>'Mladí jazdci'!HL36</f>
        <v>0</v>
      </c>
      <c r="HM179" s="97">
        <f>'Mladí jazdci'!HM36</f>
        <v>0</v>
      </c>
      <c r="HN179" s="97">
        <f>'Mladí jazdci'!HN36</f>
        <v>0</v>
      </c>
      <c r="HO179" s="97">
        <f>'Mladí jazdci'!HO36</f>
        <v>0</v>
      </c>
      <c r="HP179" s="97">
        <f>'Mladí jazdci'!HP36</f>
        <v>0</v>
      </c>
      <c r="HQ179" s="97">
        <f>'Mladí jazdci'!HQ36</f>
        <v>0</v>
      </c>
      <c r="HR179" s="97">
        <f>'Mladí jazdci'!HR36</f>
        <v>0</v>
      </c>
      <c r="HS179" s="97">
        <f>'Mladí jazdci'!HS36</f>
        <v>0</v>
      </c>
      <c r="HT179" s="97">
        <f>'Mladí jazdci'!HT36</f>
        <v>0</v>
      </c>
      <c r="HU179" s="97">
        <f>'Mladí jazdci'!HU36</f>
        <v>0</v>
      </c>
      <c r="HV179" s="97">
        <f>'Mladí jazdci'!HV36</f>
        <v>0</v>
      </c>
      <c r="HW179" s="97">
        <f>'Mladí jazdci'!HW36</f>
        <v>0</v>
      </c>
      <c r="HX179" s="97">
        <f>'Mladí jazdci'!HX36</f>
        <v>0</v>
      </c>
      <c r="HY179" s="97">
        <f>'Mladí jazdci'!HY36</f>
        <v>0</v>
      </c>
      <c r="HZ179" s="97">
        <f>'Mladí jazdci'!HZ36</f>
        <v>0</v>
      </c>
      <c r="IA179" s="97">
        <f>'Mladí jazdci'!IA36</f>
        <v>0</v>
      </c>
      <c r="IB179" s="97">
        <f>'Mladí jazdci'!IB36</f>
        <v>0</v>
      </c>
      <c r="IC179" s="97">
        <f>'Mladí jazdci'!IC36</f>
        <v>0</v>
      </c>
      <c r="ID179" s="97">
        <f>'Mladí jazdci'!ID36</f>
        <v>0</v>
      </c>
      <c r="IE179" s="97">
        <f>'Mladí jazdci'!IE36</f>
        <v>0</v>
      </c>
      <c r="IF179" s="97">
        <f>'Mladí jazdci'!IF36</f>
        <v>0</v>
      </c>
      <c r="IG179" s="97">
        <f>'Mladí jazdci'!IG36</f>
        <v>0</v>
      </c>
      <c r="IH179" s="97">
        <f>'Mladí jazdci'!IH36</f>
        <v>0</v>
      </c>
      <c r="II179" s="97">
        <f>'Mladí jazdci'!II36</f>
        <v>0</v>
      </c>
      <c r="IJ179" s="97">
        <f>'Mladí jazdci'!IJ36</f>
        <v>0</v>
      </c>
      <c r="IK179" s="97">
        <f>'Mladí jazdci'!IK36</f>
        <v>0</v>
      </c>
      <c r="IL179" s="97">
        <f>'Mladí jazdci'!IL36</f>
        <v>0</v>
      </c>
      <c r="IM179" s="97">
        <f>'Mladí jazdci'!IM36</f>
        <v>0</v>
      </c>
      <c r="IN179" s="97">
        <f>'Mladí jazdci'!IN36</f>
        <v>0</v>
      </c>
      <c r="IO179" s="97">
        <f>'Mladí jazdci'!IO36</f>
        <v>0</v>
      </c>
      <c r="IP179" s="97">
        <f>'Mladí jazdci'!IP36</f>
        <v>0</v>
      </c>
      <c r="IQ179" s="97">
        <f>'Mladí jazdci'!IQ36</f>
        <v>0</v>
      </c>
      <c r="IR179" s="97">
        <f>'Mladí jazdci'!IR36</f>
        <v>0</v>
      </c>
      <c r="IS179" s="97">
        <f>'Mladí jazdci'!IS36</f>
        <v>0</v>
      </c>
      <c r="IT179" s="97">
        <f>'Mladí jazdci'!IT36</f>
        <v>0</v>
      </c>
      <c r="IU179" s="97">
        <f>'Mladí jazdci'!IU36</f>
        <v>0</v>
      </c>
      <c r="IV179" s="97">
        <f>'Mladí jazdci'!IV36</f>
        <v>0</v>
      </c>
      <c r="IW179" s="97">
        <f>'Mladí jazdci'!IW36</f>
        <v>0</v>
      </c>
      <c r="IX179" s="97">
        <f>'Mladí jazdci'!IX36</f>
        <v>0</v>
      </c>
      <c r="IY179" s="97">
        <f>'Mladí jazdci'!IY36</f>
        <v>0</v>
      </c>
      <c r="IZ179" s="97">
        <f>'Mladí jazdci'!IZ36</f>
        <v>0</v>
      </c>
      <c r="JA179" s="97">
        <f>'Mladí jazdci'!JA36</f>
        <v>0</v>
      </c>
      <c r="JB179" s="97">
        <f>'Mladí jazdci'!JB36</f>
        <v>0</v>
      </c>
      <c r="JC179" s="97">
        <f>'Mladí jazdci'!JC36</f>
        <v>0</v>
      </c>
      <c r="JD179" s="97">
        <f>'Mladí jazdci'!JD36</f>
        <v>0</v>
      </c>
      <c r="JE179" s="97">
        <f>'Mladí jazdci'!JE36</f>
        <v>0</v>
      </c>
      <c r="JF179" s="97">
        <f>'Mladí jazdci'!JF36</f>
        <v>0</v>
      </c>
      <c r="JG179" s="97">
        <f>'Mladí jazdci'!JG36</f>
        <v>0</v>
      </c>
      <c r="JH179" s="97">
        <f>'Mladí jazdci'!JH36</f>
        <v>0</v>
      </c>
      <c r="JI179" s="97">
        <f>'Mladí jazdci'!JI36</f>
        <v>0</v>
      </c>
      <c r="JJ179" s="97">
        <f>'Mladí jazdci'!JJ36</f>
        <v>0</v>
      </c>
      <c r="JK179" s="97">
        <f>'Mladí jazdci'!JK36</f>
        <v>0</v>
      </c>
      <c r="JL179" s="97">
        <f>'Mladí jazdci'!JL36</f>
        <v>0</v>
      </c>
      <c r="JM179" s="97">
        <f>'Mladí jazdci'!JM36</f>
        <v>0</v>
      </c>
      <c r="JN179" s="97">
        <f>'Mladí jazdci'!JN36</f>
        <v>0</v>
      </c>
      <c r="JO179" s="97">
        <f>'Mladí jazdci'!JO36</f>
        <v>0</v>
      </c>
      <c r="JP179" s="97">
        <f>'Mladí jazdci'!JP36</f>
        <v>0</v>
      </c>
      <c r="JQ179" s="97">
        <f>'Mladí jazdci'!JQ36</f>
        <v>0</v>
      </c>
      <c r="JR179" s="97">
        <f>'Mladí jazdci'!JR36</f>
        <v>0</v>
      </c>
      <c r="JS179" s="97">
        <f>'Mladí jazdci'!JS36</f>
        <v>0</v>
      </c>
      <c r="JT179" s="97">
        <f>'Mladí jazdci'!JT36</f>
        <v>0</v>
      </c>
      <c r="JU179" s="97">
        <f>'Mladí jazdci'!JU36</f>
        <v>0</v>
      </c>
      <c r="JV179" s="97">
        <f>'Mladí jazdci'!JV36</f>
        <v>0</v>
      </c>
      <c r="JW179" s="97">
        <f>'Mladí jazdci'!JW36</f>
        <v>0</v>
      </c>
      <c r="JX179" s="97">
        <f>'Mladí jazdci'!JX36</f>
        <v>0</v>
      </c>
      <c r="JY179" s="97">
        <f>'Mladí jazdci'!JY36</f>
        <v>0</v>
      </c>
      <c r="JZ179" s="97">
        <f>'Mladí jazdci'!JZ36</f>
        <v>0</v>
      </c>
      <c r="KA179" s="97">
        <f>'Mladí jazdci'!KA36</f>
        <v>0</v>
      </c>
      <c r="KB179" s="97">
        <f>'Mladí jazdci'!KB36</f>
        <v>0</v>
      </c>
      <c r="KC179" s="97">
        <f>'Mladí jazdci'!KC36</f>
        <v>0</v>
      </c>
      <c r="KD179" s="97">
        <f>'Mladí jazdci'!KD36</f>
        <v>0</v>
      </c>
      <c r="KE179" s="97">
        <f>'Mladí jazdci'!KE36</f>
        <v>0</v>
      </c>
      <c r="KF179" s="97">
        <f>'Mladí jazdci'!KF36</f>
        <v>0</v>
      </c>
      <c r="KG179" s="97">
        <f>'Mladí jazdci'!KG36</f>
        <v>0</v>
      </c>
      <c r="KH179" s="97">
        <f>'Mladí jazdci'!KH36</f>
        <v>0</v>
      </c>
      <c r="KI179" s="97">
        <f>'Mladí jazdci'!KI36</f>
        <v>0</v>
      </c>
      <c r="KJ179" s="97">
        <f>'Mladí jazdci'!KJ36</f>
        <v>0</v>
      </c>
      <c r="KK179" s="97">
        <f>'Mladí jazdci'!KK36</f>
        <v>0</v>
      </c>
      <c r="KL179" s="97">
        <f>'Mladí jazdci'!KL36</f>
        <v>0</v>
      </c>
      <c r="KM179" s="97">
        <f>'Mladí jazdci'!KM36</f>
        <v>0</v>
      </c>
      <c r="KN179" s="97">
        <f>'Mladí jazdci'!KN36</f>
        <v>0</v>
      </c>
      <c r="KO179" s="97">
        <f>'Mladí jazdci'!KO36</f>
        <v>0</v>
      </c>
      <c r="KP179" s="97">
        <f>'Mladí jazdci'!KP36</f>
        <v>0</v>
      </c>
      <c r="KQ179" s="97">
        <f>'Mladí jazdci'!KQ36</f>
        <v>0</v>
      </c>
      <c r="KR179" s="97">
        <f>'Mladí jazdci'!KR36</f>
        <v>0</v>
      </c>
      <c r="KS179" s="97">
        <f>'Mladí jazdci'!KS36</f>
        <v>0</v>
      </c>
      <c r="KT179" s="97">
        <f>'Mladí jazdci'!KT36</f>
        <v>0</v>
      </c>
      <c r="KU179" s="97">
        <f>'Mladí jazdci'!KU36</f>
        <v>0</v>
      </c>
      <c r="KV179" s="97">
        <f>'Mladí jazdci'!KV36</f>
        <v>0</v>
      </c>
      <c r="KW179" s="97">
        <f>'Mladí jazdci'!KW36</f>
        <v>0</v>
      </c>
      <c r="KX179" s="97">
        <f>'Mladí jazdci'!KX36</f>
        <v>0</v>
      </c>
      <c r="KY179" s="97">
        <f>'Mladí jazdci'!KY36</f>
        <v>0</v>
      </c>
      <c r="KZ179" s="97">
        <f>'Mladí jazdci'!KZ36</f>
        <v>0</v>
      </c>
      <c r="LA179" s="97">
        <f>'Mladí jazdci'!LA36</f>
        <v>0</v>
      </c>
      <c r="LB179" s="97">
        <f>'Mladí jazdci'!LB36</f>
        <v>0</v>
      </c>
      <c r="LC179" s="97">
        <f>'Mladí jazdci'!LC36</f>
        <v>0</v>
      </c>
      <c r="LD179" s="97">
        <f>'Mladí jazdci'!LD36</f>
        <v>0</v>
      </c>
      <c r="LE179" s="97">
        <f>'Mladí jazdci'!LE36</f>
        <v>0</v>
      </c>
      <c r="LF179" s="97">
        <f>'Mladí jazdci'!LF36</f>
        <v>0</v>
      </c>
      <c r="LG179" s="97">
        <f>'Mladí jazdci'!LG36</f>
        <v>0</v>
      </c>
      <c r="LH179" s="97">
        <f>'Mladí jazdci'!LH36</f>
        <v>0</v>
      </c>
      <c r="LI179" s="97">
        <f>'Mladí jazdci'!LI36</f>
        <v>0</v>
      </c>
      <c r="LJ179" s="97">
        <f>'Mladí jazdci'!LJ36</f>
        <v>0</v>
      </c>
      <c r="LK179" s="97">
        <f>'Mladí jazdci'!LK36</f>
        <v>0</v>
      </c>
      <c r="LL179" s="97">
        <f>'Mladí jazdci'!LL36</f>
        <v>0</v>
      </c>
      <c r="LM179" s="97">
        <f>'Mladí jazdci'!LM36</f>
        <v>0</v>
      </c>
      <c r="LN179" s="97">
        <f>'Mladí jazdci'!LN36</f>
        <v>0</v>
      </c>
      <c r="LO179" s="97">
        <f>'Mladí jazdci'!LO36</f>
        <v>0</v>
      </c>
      <c r="LP179" s="97">
        <f>'Mladí jazdci'!LP36</f>
        <v>0</v>
      </c>
      <c r="LQ179" s="97">
        <f>'Mladí jazdci'!LQ36</f>
        <v>0</v>
      </c>
      <c r="LR179" s="97">
        <f>'Mladí jazdci'!LR36</f>
        <v>0</v>
      </c>
      <c r="LS179" s="97">
        <f>'Mladí jazdci'!LS36</f>
        <v>0</v>
      </c>
      <c r="LT179" s="97">
        <f>'Mladí jazdci'!LT36</f>
        <v>0</v>
      </c>
      <c r="LU179" s="97">
        <f>'Mladí jazdci'!LU36</f>
        <v>0</v>
      </c>
      <c r="LV179" s="97">
        <f>'Mladí jazdci'!LV36</f>
        <v>0</v>
      </c>
      <c r="LW179" s="97">
        <f>'Mladí jazdci'!LW36</f>
        <v>0</v>
      </c>
      <c r="LX179" s="97">
        <f>'Mladí jazdci'!LX36</f>
        <v>0</v>
      </c>
      <c r="LY179" s="97">
        <f>'Mladí jazdci'!LY36</f>
        <v>0</v>
      </c>
      <c r="LZ179" s="97">
        <f>'Mladí jazdci'!LZ36</f>
        <v>0</v>
      </c>
      <c r="MA179" s="97">
        <f>'Mladí jazdci'!MA36</f>
        <v>0</v>
      </c>
      <c r="MB179" s="97">
        <f>'Mladí jazdci'!MB36</f>
        <v>0</v>
      </c>
      <c r="MC179" s="97">
        <f>'Mladí jazdci'!MC36</f>
        <v>0</v>
      </c>
      <c r="MD179" s="97">
        <f>'Mladí jazdci'!MD36</f>
        <v>0</v>
      </c>
      <c r="ME179" s="97">
        <f>'Mladí jazdci'!ME36</f>
        <v>0</v>
      </c>
      <c r="MF179" s="97">
        <f>'Mladí jazdci'!MF36</f>
        <v>0</v>
      </c>
      <c r="MG179" s="97">
        <f>'Mladí jazdci'!MG36</f>
        <v>0</v>
      </c>
      <c r="MH179" s="97">
        <f>'Mladí jazdci'!MH36</f>
        <v>0</v>
      </c>
      <c r="MI179" s="97">
        <f>'Mladí jazdci'!MI36</f>
        <v>0</v>
      </c>
      <c r="MJ179" s="97">
        <f>'Mladí jazdci'!MJ36</f>
        <v>0</v>
      </c>
      <c r="MK179" s="97">
        <f>'Mladí jazdci'!MK36</f>
        <v>0</v>
      </c>
      <c r="ML179" s="97">
        <f>'Mladí jazdci'!ML36</f>
        <v>0</v>
      </c>
      <c r="MM179" s="97">
        <f>'Mladí jazdci'!MM36</f>
        <v>0</v>
      </c>
      <c r="MN179" s="97">
        <f>'Mladí jazdci'!MN36</f>
        <v>0</v>
      </c>
      <c r="MO179" s="97">
        <f>'Mladí jazdci'!MO36</f>
        <v>0</v>
      </c>
      <c r="MP179" s="97">
        <f>'Mladí jazdci'!MP36</f>
        <v>0</v>
      </c>
      <c r="MQ179" s="97">
        <f>'Mladí jazdci'!MQ36</f>
        <v>0</v>
      </c>
      <c r="MR179" s="97">
        <f>'Mladí jazdci'!MR36</f>
        <v>0</v>
      </c>
      <c r="MS179" s="97">
        <f>'Mladí jazdci'!MS36</f>
        <v>0</v>
      </c>
      <c r="MT179" s="97">
        <f>'Mladí jazdci'!MT36</f>
        <v>0</v>
      </c>
      <c r="MU179" s="97">
        <f>'Mladí jazdci'!MU36</f>
        <v>0</v>
      </c>
      <c r="MV179" s="97">
        <f>'Mladí jazdci'!MV36</f>
        <v>0</v>
      </c>
      <c r="MW179" s="97">
        <f>'Mladí jazdci'!MW36</f>
        <v>0</v>
      </c>
      <c r="MX179" s="97">
        <f>'Mladí jazdci'!MX36</f>
        <v>0</v>
      </c>
      <c r="MY179" s="97">
        <f>'Mladí jazdci'!MY36</f>
        <v>0</v>
      </c>
      <c r="MZ179" s="97">
        <f>'Mladí jazdci'!MZ36</f>
        <v>0</v>
      </c>
      <c r="NA179" s="97">
        <f>'Mladí jazdci'!NA36</f>
        <v>0</v>
      </c>
      <c r="NB179" s="97">
        <f>'Mladí jazdci'!NB36</f>
        <v>0</v>
      </c>
      <c r="NC179" s="97">
        <f>'Mladí jazdci'!NC36</f>
        <v>0</v>
      </c>
      <c r="ND179" s="97">
        <f>'Mladí jazdci'!ND36</f>
        <v>0</v>
      </c>
      <c r="NE179" s="97">
        <f>'Mladí jazdci'!NE36</f>
        <v>0</v>
      </c>
      <c r="NF179" s="97">
        <f>'Mladí jazdci'!NF36</f>
        <v>0</v>
      </c>
      <c r="NG179" s="97">
        <f>'Mladí jazdci'!NG36</f>
        <v>0</v>
      </c>
      <c r="NH179" s="97">
        <f>'Mladí jazdci'!NH36</f>
        <v>0</v>
      </c>
      <c r="NI179" s="97">
        <f>'Mladí jazdci'!NI36</f>
        <v>0</v>
      </c>
      <c r="NJ179" s="97">
        <f>'Mladí jazdci'!NJ36</f>
        <v>0</v>
      </c>
      <c r="NK179" s="97">
        <f>'Mladí jazdci'!NK36</f>
        <v>0</v>
      </c>
      <c r="NL179" s="97">
        <f>'Mladí jazdci'!NL36</f>
        <v>0</v>
      </c>
      <c r="NM179" s="97">
        <f>'Mladí jazdci'!NM36</f>
        <v>0</v>
      </c>
      <c r="NN179" s="97">
        <f>'Mladí jazdci'!NN36</f>
        <v>0</v>
      </c>
      <c r="NO179" s="97">
        <f>'Mladí jazdci'!NO36</f>
        <v>0</v>
      </c>
      <c r="NP179" s="97">
        <f>'Mladí jazdci'!NP36</f>
        <v>0</v>
      </c>
      <c r="NQ179" s="97">
        <f>'Mladí jazdci'!NQ36</f>
        <v>0</v>
      </c>
      <c r="NR179" s="97">
        <f>'Mladí jazdci'!NR36</f>
        <v>0</v>
      </c>
      <c r="NS179" s="97">
        <f>'Mladí jazdci'!NS36</f>
        <v>0</v>
      </c>
      <c r="NT179" s="97">
        <f>'Mladí jazdci'!NT36</f>
        <v>0</v>
      </c>
      <c r="NU179" s="97">
        <f>'Mladí jazdci'!NU36</f>
        <v>0</v>
      </c>
      <c r="NV179" s="97">
        <f>'Mladí jazdci'!NV36</f>
        <v>0</v>
      </c>
      <c r="NW179" s="97">
        <f>'Mladí jazdci'!NW36</f>
        <v>0</v>
      </c>
      <c r="NX179" s="97">
        <f>'Mladí jazdci'!NX36</f>
        <v>0</v>
      </c>
      <c r="NY179" s="97">
        <f>'Mladí jazdci'!NY36</f>
        <v>0</v>
      </c>
      <c r="NZ179" s="97">
        <f>'Mladí jazdci'!NZ36</f>
        <v>0</v>
      </c>
      <c r="OA179" s="97">
        <f>'Mladí jazdci'!OA36</f>
        <v>0</v>
      </c>
      <c r="OB179" s="97">
        <f>'Mladí jazdci'!OB36</f>
        <v>0</v>
      </c>
      <c r="OC179" s="97">
        <f>'Mladí jazdci'!OC36</f>
        <v>0</v>
      </c>
      <c r="OD179" s="97">
        <f>'Mladí jazdci'!OD36</f>
        <v>0</v>
      </c>
      <c r="OE179" s="97">
        <f>'Mladí jazdci'!OE36</f>
        <v>0</v>
      </c>
      <c r="OF179" s="97">
        <f>'Mladí jazdci'!OF36</f>
        <v>0</v>
      </c>
      <c r="OG179" s="97">
        <f>'Mladí jazdci'!OG36</f>
        <v>0</v>
      </c>
      <c r="OH179" s="97">
        <f>'Mladí jazdci'!OH36</f>
        <v>0</v>
      </c>
      <c r="OI179" s="97">
        <f>'Mladí jazdci'!OI36</f>
        <v>0</v>
      </c>
      <c r="OJ179" s="97">
        <f>'Mladí jazdci'!OJ36</f>
        <v>0</v>
      </c>
      <c r="OK179" s="97">
        <f>'Mladí jazdci'!OK36</f>
        <v>0</v>
      </c>
      <c r="OL179" s="97">
        <f>'Mladí jazdci'!OL36</f>
        <v>0</v>
      </c>
      <c r="OM179" s="97">
        <f>'Mladí jazdci'!OM36</f>
        <v>0</v>
      </c>
      <c r="ON179" s="97">
        <f>'Mladí jazdci'!ON36</f>
        <v>0</v>
      </c>
      <c r="OO179" s="97">
        <f>'Mladí jazdci'!OO36</f>
        <v>0</v>
      </c>
      <c r="OP179" s="97">
        <f>'Mladí jazdci'!OP36</f>
        <v>0</v>
      </c>
      <c r="OQ179" s="97">
        <f>'Mladí jazdci'!OQ36</f>
        <v>0</v>
      </c>
      <c r="OR179" s="97">
        <f>'Mladí jazdci'!OR36</f>
        <v>0</v>
      </c>
      <c r="OS179" s="97">
        <f>'Mladí jazdci'!OS36</f>
        <v>0</v>
      </c>
      <c r="OT179" s="97">
        <f>'Mladí jazdci'!OT36</f>
        <v>0</v>
      </c>
      <c r="OU179" s="97">
        <f>'Mladí jazdci'!OU36</f>
        <v>0</v>
      </c>
      <c r="OV179" s="97">
        <f>'Mladí jazdci'!OV36</f>
        <v>0</v>
      </c>
      <c r="OW179" s="97">
        <f>'Mladí jazdci'!OW36</f>
        <v>0</v>
      </c>
      <c r="OX179" s="97">
        <f>'Mladí jazdci'!OX36</f>
        <v>0</v>
      </c>
      <c r="OY179" s="97">
        <f>'Mladí jazdci'!OY36</f>
        <v>0</v>
      </c>
      <c r="OZ179" s="97">
        <f>'Mladí jazdci'!OZ36</f>
        <v>0</v>
      </c>
      <c r="PA179" s="97">
        <f>'Mladí jazdci'!PA36</f>
        <v>0</v>
      </c>
      <c r="PB179" s="97">
        <f>'Mladí jazdci'!PB36</f>
        <v>0</v>
      </c>
      <c r="PC179" s="97">
        <f>'Mladí jazdci'!PC36</f>
        <v>0</v>
      </c>
      <c r="PD179" s="97">
        <f>'Mladí jazdci'!PD36</f>
        <v>0</v>
      </c>
      <c r="PE179" s="97">
        <f>'Mladí jazdci'!PE36</f>
        <v>0</v>
      </c>
      <c r="PF179" s="97">
        <f>'Mladí jazdci'!PF36</f>
        <v>0</v>
      </c>
      <c r="PG179" s="97">
        <f>'Mladí jazdci'!PG36</f>
        <v>0</v>
      </c>
      <c r="PH179" s="97">
        <f>'Mladí jazdci'!PH36</f>
        <v>0</v>
      </c>
      <c r="PI179" s="97">
        <f>'Mladí jazdci'!PI36</f>
        <v>0</v>
      </c>
      <c r="PJ179" s="97">
        <f>'Mladí jazdci'!PJ36</f>
        <v>0</v>
      </c>
      <c r="PK179" s="97">
        <f>'Mladí jazdci'!PK36</f>
        <v>0</v>
      </c>
      <c r="PL179" s="97">
        <f>'Mladí jazdci'!PL36</f>
        <v>0</v>
      </c>
      <c r="PM179" s="97">
        <f>'Mladí jazdci'!PM36</f>
        <v>0</v>
      </c>
      <c r="PN179" s="97">
        <f>'Mladí jazdci'!PN36</f>
        <v>0</v>
      </c>
      <c r="PO179" s="97">
        <f>'Mladí jazdci'!PO36</f>
        <v>0</v>
      </c>
      <c r="PP179" s="97">
        <f>'Mladí jazdci'!PP36</f>
        <v>0</v>
      </c>
      <c r="PQ179" s="97">
        <f>'Mladí jazdci'!PQ36</f>
        <v>0</v>
      </c>
      <c r="PR179" s="97">
        <f>'Mladí jazdci'!PR36</f>
        <v>0</v>
      </c>
      <c r="PS179" s="97">
        <f>'Mladí jazdci'!PS36</f>
        <v>0</v>
      </c>
      <c r="PT179" s="97">
        <f>'Mladí jazdci'!PT36</f>
        <v>0</v>
      </c>
      <c r="PU179" s="97">
        <f>'Mladí jazdci'!PU36</f>
        <v>0</v>
      </c>
      <c r="PV179" s="97">
        <f>'Mladí jazdci'!PV36</f>
        <v>0</v>
      </c>
      <c r="PW179" s="97">
        <f>'Mladí jazdci'!PW36</f>
        <v>0</v>
      </c>
      <c r="PX179" s="97">
        <f>'Mladí jazdci'!PX36</f>
        <v>0</v>
      </c>
      <c r="PY179" s="97">
        <f>'Mladí jazdci'!PY36</f>
        <v>0</v>
      </c>
      <c r="PZ179" s="97">
        <f>'Mladí jazdci'!PZ36</f>
        <v>0</v>
      </c>
      <c r="QA179" s="97">
        <f>'Mladí jazdci'!QA36</f>
        <v>0</v>
      </c>
      <c r="QB179" s="97">
        <f>'Mladí jazdci'!QB36</f>
        <v>0</v>
      </c>
      <c r="QC179" s="97">
        <f>'Mladí jazdci'!QC36</f>
        <v>0</v>
      </c>
      <c r="QD179" s="97">
        <f>'Mladí jazdci'!QD36</f>
        <v>0</v>
      </c>
      <c r="QE179" s="97">
        <f>'Mladí jazdci'!QE36</f>
        <v>0</v>
      </c>
      <c r="QF179" s="97">
        <f>'Mladí jazdci'!QF36</f>
        <v>0</v>
      </c>
      <c r="QG179" s="97">
        <f>'Mladí jazdci'!QG36</f>
        <v>0</v>
      </c>
      <c r="QH179" s="97">
        <f>'Mladí jazdci'!QH36</f>
        <v>0</v>
      </c>
      <c r="QI179" s="97">
        <f>'Mladí jazdci'!QI36</f>
        <v>0</v>
      </c>
      <c r="QJ179" s="97">
        <f>'Mladí jazdci'!QJ36</f>
        <v>0</v>
      </c>
      <c r="QK179" s="97">
        <f>'Mladí jazdci'!QK36</f>
        <v>0</v>
      </c>
      <c r="QL179" s="97">
        <f>'Mladí jazdci'!QL36</f>
        <v>0</v>
      </c>
      <c r="QM179" s="97">
        <f>'Mladí jazdci'!QM36</f>
        <v>0</v>
      </c>
      <c r="QN179" s="97">
        <f>'Mladí jazdci'!QN36</f>
        <v>0</v>
      </c>
      <c r="QO179" s="97">
        <f>'Mladí jazdci'!QO36</f>
        <v>0</v>
      </c>
      <c r="QP179" s="97">
        <f>'Mladí jazdci'!QP36</f>
        <v>0</v>
      </c>
      <c r="QQ179" s="97">
        <f>'Mladí jazdci'!QQ36</f>
        <v>0</v>
      </c>
      <c r="QR179" s="97">
        <f>'Mladí jazdci'!QR36</f>
        <v>0</v>
      </c>
      <c r="QS179" s="97">
        <f>'Mladí jazdci'!QS36</f>
        <v>0</v>
      </c>
      <c r="QT179" s="97">
        <f>'Mladí jazdci'!QT36</f>
        <v>0</v>
      </c>
      <c r="QU179" s="97">
        <f>'Mladí jazdci'!QU36</f>
        <v>0</v>
      </c>
      <c r="QV179" s="97">
        <f>'Mladí jazdci'!QV36</f>
        <v>0</v>
      </c>
      <c r="QW179" s="97">
        <f>'Mladí jazdci'!QW36</f>
        <v>0</v>
      </c>
      <c r="QX179" s="97">
        <f>'Mladí jazdci'!QX36</f>
        <v>0</v>
      </c>
      <c r="QY179" s="97">
        <f>'Mladí jazdci'!QY36</f>
        <v>0</v>
      </c>
      <c r="QZ179" s="97">
        <f>'Mladí jazdci'!QZ36</f>
        <v>0</v>
      </c>
      <c r="RA179" s="97">
        <f>'Mladí jazdci'!RA36</f>
        <v>0</v>
      </c>
      <c r="RB179" s="97">
        <f>'Mladí jazdci'!RB36</f>
        <v>0</v>
      </c>
      <c r="RC179" s="97">
        <f>'Mladí jazdci'!RC36</f>
        <v>0</v>
      </c>
      <c r="RD179" s="97">
        <f>'Mladí jazdci'!RD36</f>
        <v>0</v>
      </c>
      <c r="RE179" s="97">
        <f>'Mladí jazdci'!RE36</f>
        <v>0</v>
      </c>
      <c r="RF179" s="97">
        <f>'Mladí jazdci'!RF36</f>
        <v>0</v>
      </c>
      <c r="RG179" s="97">
        <f>'Mladí jazdci'!RG36</f>
        <v>0</v>
      </c>
      <c r="RH179" s="97">
        <f>'Mladí jazdci'!RH36</f>
        <v>0</v>
      </c>
      <c r="RI179" s="97">
        <f>'Mladí jazdci'!RI36</f>
        <v>0</v>
      </c>
      <c r="RJ179" s="97">
        <f>'Mladí jazdci'!RJ36</f>
        <v>0</v>
      </c>
      <c r="RK179" s="97">
        <f>'Mladí jazdci'!RK36</f>
        <v>0</v>
      </c>
      <c r="RL179" s="97">
        <f>'Mladí jazdci'!RL36</f>
        <v>0</v>
      </c>
      <c r="RM179" s="97">
        <f>'Mladí jazdci'!RM36</f>
        <v>0</v>
      </c>
      <c r="RN179" s="97">
        <f>'Mladí jazdci'!RN36</f>
        <v>0</v>
      </c>
      <c r="RO179" s="97">
        <f>'Mladí jazdci'!RO36</f>
        <v>0</v>
      </c>
      <c r="RP179" s="97">
        <f>'Mladí jazdci'!RP36</f>
        <v>0</v>
      </c>
      <c r="RQ179" s="97">
        <f>'Mladí jazdci'!RQ36</f>
        <v>0</v>
      </c>
      <c r="RR179" s="97">
        <f>'Mladí jazdci'!RR36</f>
        <v>0</v>
      </c>
      <c r="RS179" s="97">
        <f>'Mladí jazdci'!RS36</f>
        <v>0</v>
      </c>
      <c r="RT179" s="97">
        <f>'Mladí jazdci'!RT36</f>
        <v>0</v>
      </c>
      <c r="RU179" s="97">
        <f>'Mladí jazdci'!RU36</f>
        <v>0</v>
      </c>
      <c r="RV179" s="97">
        <f>'Mladí jazdci'!RV36</f>
        <v>0</v>
      </c>
      <c r="RW179" s="97">
        <f>'Mladí jazdci'!RW36</f>
        <v>0</v>
      </c>
      <c r="RX179" s="97">
        <f>'Mladí jazdci'!RX36</f>
        <v>0</v>
      </c>
      <c r="RY179" s="97">
        <f>'Mladí jazdci'!RY36</f>
        <v>0</v>
      </c>
      <c r="RZ179" s="97">
        <f>'Mladí jazdci'!RZ36</f>
        <v>0</v>
      </c>
      <c r="SA179" s="97">
        <f>'Mladí jazdci'!SA36</f>
        <v>0</v>
      </c>
      <c r="SB179" s="97">
        <f>'Mladí jazdci'!SB36</f>
        <v>0</v>
      </c>
      <c r="SC179" s="97">
        <f>'Mladí jazdci'!SC36</f>
        <v>0</v>
      </c>
      <c r="SD179" s="97">
        <f>'Mladí jazdci'!SD36</f>
        <v>0</v>
      </c>
      <c r="SE179" s="97">
        <f>'Mladí jazdci'!SE36</f>
        <v>0</v>
      </c>
      <c r="SF179" s="97">
        <f>'Mladí jazdci'!SF36</f>
        <v>0</v>
      </c>
      <c r="SG179" s="97">
        <f>'Mladí jazdci'!SG36</f>
        <v>0</v>
      </c>
      <c r="SH179" s="97">
        <f>'Mladí jazdci'!SH36</f>
        <v>0</v>
      </c>
      <c r="SI179" s="97">
        <f>'Mladí jazdci'!SI36</f>
        <v>0</v>
      </c>
      <c r="SJ179" s="97">
        <f>'Mladí jazdci'!SJ36</f>
        <v>0</v>
      </c>
      <c r="SK179" s="97">
        <f>'Mladí jazdci'!SK36</f>
        <v>0</v>
      </c>
      <c r="SL179" s="97">
        <f>'Mladí jazdci'!SL36</f>
        <v>0</v>
      </c>
      <c r="SM179" s="97">
        <f>'Mladí jazdci'!SM36</f>
        <v>0</v>
      </c>
      <c r="SN179" s="97">
        <f>'Mladí jazdci'!SN36</f>
        <v>0</v>
      </c>
      <c r="SO179" s="97">
        <f>'Mladí jazdci'!SO36</f>
        <v>0</v>
      </c>
      <c r="SP179" s="97">
        <f>'Mladí jazdci'!SP36</f>
        <v>0</v>
      </c>
      <c r="SQ179" s="97">
        <f>'Mladí jazdci'!SQ36</f>
        <v>0</v>
      </c>
      <c r="SR179" s="97">
        <f>'Mladí jazdci'!SR36</f>
        <v>0</v>
      </c>
      <c r="SS179" s="97">
        <f>'Mladí jazdci'!SS36</f>
        <v>0</v>
      </c>
      <c r="ST179" s="97">
        <f>'Mladí jazdci'!ST36</f>
        <v>0</v>
      </c>
      <c r="SU179" s="97">
        <f>'Mladí jazdci'!SU36</f>
        <v>0</v>
      </c>
      <c r="SV179" s="97">
        <f>'Mladí jazdci'!SV36</f>
        <v>0</v>
      </c>
      <c r="SW179" s="97">
        <f>'Mladí jazdci'!SW36</f>
        <v>0</v>
      </c>
      <c r="SX179" s="97">
        <f>'Mladí jazdci'!SX36</f>
        <v>0</v>
      </c>
      <c r="SY179" s="97">
        <f>'Mladí jazdci'!SY36</f>
        <v>0</v>
      </c>
      <c r="SZ179" s="97">
        <f>'Mladí jazdci'!SZ36</f>
        <v>0</v>
      </c>
      <c r="TA179" s="97">
        <f>'Mladí jazdci'!TA36</f>
        <v>0</v>
      </c>
      <c r="TB179" s="97">
        <f>'Mladí jazdci'!TB36</f>
        <v>0</v>
      </c>
    </row>
    <row r="180" spans="1:522" s="1" customFormat="1" ht="18" customHeight="1" x14ac:dyDescent="0.2">
      <c r="A180" s="12"/>
      <c r="B180" s="11" t="s">
        <v>660</v>
      </c>
      <c r="C180" s="1">
        <v>10576</v>
      </c>
      <c r="E180" s="59" t="s">
        <v>659</v>
      </c>
      <c r="F180" s="1">
        <v>9384</v>
      </c>
      <c r="G180" s="9" t="s">
        <v>93</v>
      </c>
      <c r="H180" s="4" t="s">
        <v>661</v>
      </c>
      <c r="I180" s="1">
        <f t="shared" si="23"/>
        <v>0</v>
      </c>
      <c r="J180" s="12">
        <f>Tabuľka4[[#This Row],[Stĺpec9]]</f>
        <v>0</v>
      </c>
      <c r="K180" s="97">
        <f>Juniori!K63</f>
        <v>0</v>
      </c>
      <c r="L180" s="97">
        <f>Juniori!L63</f>
        <v>0</v>
      </c>
      <c r="M180" s="97">
        <f>Juniori!M63</f>
        <v>0</v>
      </c>
      <c r="N180" s="97">
        <f>Juniori!N63</f>
        <v>0</v>
      </c>
      <c r="O180" s="97">
        <f>Juniori!O63</f>
        <v>0</v>
      </c>
      <c r="P180" s="97">
        <f>Juniori!P63</f>
        <v>0</v>
      </c>
      <c r="Q180" s="97">
        <f>Juniori!Q63</f>
        <v>0</v>
      </c>
      <c r="R180" s="97">
        <f>Juniori!R63</f>
        <v>0</v>
      </c>
      <c r="S180" s="97">
        <f>Juniori!S63</f>
        <v>0</v>
      </c>
      <c r="T180" s="97">
        <f>Juniori!T63</f>
        <v>0</v>
      </c>
      <c r="U180" s="97">
        <f>Juniori!U63</f>
        <v>0</v>
      </c>
      <c r="V180" s="97">
        <f>Juniori!V63</f>
        <v>0</v>
      </c>
      <c r="W180" s="97">
        <f>Juniori!W63</f>
        <v>0</v>
      </c>
      <c r="X180" s="97">
        <f>Juniori!X63</f>
        <v>0</v>
      </c>
      <c r="Y180" s="97">
        <f>Juniori!Y63</f>
        <v>0</v>
      </c>
      <c r="Z180" s="97">
        <f>Juniori!Z63</f>
        <v>0</v>
      </c>
      <c r="AA180" s="97">
        <f>Juniori!AA63</f>
        <v>0</v>
      </c>
      <c r="AB180" s="97">
        <f>Juniori!AB63</f>
        <v>0</v>
      </c>
      <c r="AC180" s="97">
        <f>Juniori!AC63</f>
        <v>0</v>
      </c>
      <c r="AD180" s="97">
        <f>Juniori!AD63</f>
        <v>0</v>
      </c>
      <c r="AE180" s="97">
        <f>Juniori!AE63</f>
        <v>0</v>
      </c>
      <c r="AF180" s="97">
        <f>Juniori!AF63</f>
        <v>0</v>
      </c>
      <c r="AG180" s="97">
        <f>Juniori!AG63</f>
        <v>0</v>
      </c>
      <c r="AH180" s="97">
        <f>Juniori!AH63</f>
        <v>0</v>
      </c>
      <c r="AI180" s="97">
        <f>Juniori!AI63</f>
        <v>0</v>
      </c>
      <c r="AJ180" s="97">
        <f>Juniori!AJ63</f>
        <v>0</v>
      </c>
      <c r="AK180" s="97">
        <f>Juniori!AK63</f>
        <v>0</v>
      </c>
      <c r="AL180" s="97">
        <f>Juniori!AL63</f>
        <v>0</v>
      </c>
      <c r="AM180" s="97">
        <f>Juniori!AM63</f>
        <v>0</v>
      </c>
      <c r="AN180" s="97">
        <f>Juniori!AN63</f>
        <v>0</v>
      </c>
      <c r="AO180" s="97">
        <f>Juniori!AO63</f>
        <v>0</v>
      </c>
      <c r="AP180" s="97">
        <f>Juniori!AP63</f>
        <v>0</v>
      </c>
      <c r="AQ180" s="97">
        <f>Juniori!AQ63</f>
        <v>0</v>
      </c>
      <c r="AR180" s="97">
        <f>Juniori!AR63</f>
        <v>0</v>
      </c>
      <c r="AS180" s="97">
        <f>Juniori!AS63</f>
        <v>0</v>
      </c>
      <c r="AT180" s="97">
        <f>Juniori!AT63</f>
        <v>0</v>
      </c>
      <c r="AU180" s="97">
        <f>Juniori!AU63</f>
        <v>0</v>
      </c>
      <c r="AV180" s="97">
        <f>Juniori!AV63</f>
        <v>0</v>
      </c>
      <c r="AW180" s="97">
        <f>Juniori!AW63</f>
        <v>0</v>
      </c>
      <c r="AX180" s="97">
        <f>Juniori!AX63</f>
        <v>0</v>
      </c>
      <c r="AY180" s="97">
        <f>Juniori!AY63</f>
        <v>0</v>
      </c>
      <c r="AZ180" s="97">
        <f>Juniori!AZ63</f>
        <v>0</v>
      </c>
      <c r="BA180" s="97">
        <f>Juniori!BA63</f>
        <v>0</v>
      </c>
      <c r="BB180" s="97">
        <f>Juniori!BB63</f>
        <v>0</v>
      </c>
      <c r="BC180" s="97">
        <f>Juniori!BC63</f>
        <v>0</v>
      </c>
      <c r="BD180" s="97">
        <f>Juniori!BD63</f>
        <v>0</v>
      </c>
      <c r="BE180" s="97">
        <f>Juniori!BE63</f>
        <v>0</v>
      </c>
      <c r="BF180" s="97">
        <f>Juniori!BF63</f>
        <v>0</v>
      </c>
      <c r="BG180" s="97">
        <f>Juniori!BG63</f>
        <v>0</v>
      </c>
      <c r="BH180" s="97">
        <f>Juniori!BH63</f>
        <v>0</v>
      </c>
      <c r="BI180" s="97">
        <f>Juniori!BI63</f>
        <v>0</v>
      </c>
      <c r="BJ180" s="97">
        <f>Juniori!BJ63</f>
        <v>0</v>
      </c>
      <c r="BK180" s="97">
        <f>Juniori!BK63</f>
        <v>0</v>
      </c>
      <c r="BL180" s="97">
        <f>Juniori!BL63</f>
        <v>0</v>
      </c>
      <c r="BM180" s="97">
        <f>Juniori!BM63</f>
        <v>0</v>
      </c>
      <c r="BN180" s="97">
        <f>Juniori!BN63</f>
        <v>0</v>
      </c>
      <c r="BO180" s="97">
        <f>Juniori!BO63</f>
        <v>0</v>
      </c>
      <c r="BP180" s="97">
        <f>Juniori!BP63</f>
        <v>0</v>
      </c>
      <c r="BQ180" s="97">
        <f>Juniori!BQ63</f>
        <v>0</v>
      </c>
      <c r="BR180" s="97">
        <f>Juniori!BR63</f>
        <v>0</v>
      </c>
      <c r="BS180" s="97">
        <f>Juniori!BS63</f>
        <v>0</v>
      </c>
      <c r="BT180" s="97">
        <f>Juniori!BT63</f>
        <v>0</v>
      </c>
      <c r="BU180" s="97">
        <f>Juniori!BU63</f>
        <v>0</v>
      </c>
      <c r="BV180" s="97">
        <f>Juniori!BV63</f>
        <v>0</v>
      </c>
      <c r="BW180" s="97">
        <f>Juniori!BW63</f>
        <v>0</v>
      </c>
      <c r="BX180" s="97">
        <f>Juniori!BX63</f>
        <v>0</v>
      </c>
      <c r="BY180" s="97">
        <f>Juniori!BY63</f>
        <v>0</v>
      </c>
      <c r="BZ180" s="97">
        <f>Juniori!BZ63</f>
        <v>0</v>
      </c>
      <c r="CA180" s="97">
        <f>Juniori!CA63</f>
        <v>0</v>
      </c>
      <c r="CB180" s="97">
        <f>Juniori!CB63</f>
        <v>0</v>
      </c>
      <c r="CC180" s="97">
        <f>Juniori!CC63</f>
        <v>0</v>
      </c>
      <c r="CD180" s="97">
        <f>Juniori!CD63</f>
        <v>0</v>
      </c>
      <c r="CE180" s="97">
        <f>Juniori!CE63</f>
        <v>0</v>
      </c>
      <c r="CF180" s="97">
        <f>Juniori!CF63</f>
        <v>0</v>
      </c>
      <c r="CG180" s="97">
        <f>Juniori!CG63</f>
        <v>0</v>
      </c>
      <c r="CH180" s="97">
        <f>Juniori!CH63</f>
        <v>0</v>
      </c>
      <c r="CI180" s="97">
        <f>Juniori!CI63</f>
        <v>0</v>
      </c>
      <c r="CJ180" s="97">
        <f>Juniori!CJ63</f>
        <v>0</v>
      </c>
      <c r="CK180" s="97">
        <f>Juniori!CK63</f>
        <v>0</v>
      </c>
      <c r="CL180" s="97">
        <f>Juniori!CL63</f>
        <v>0</v>
      </c>
      <c r="CM180" s="97">
        <f>Juniori!CM63</f>
        <v>0</v>
      </c>
      <c r="CN180" s="97">
        <f>Juniori!CN63</f>
        <v>0</v>
      </c>
      <c r="CO180" s="97">
        <f>Juniori!CO63</f>
        <v>0</v>
      </c>
      <c r="CP180" s="97">
        <f>Juniori!CP63</f>
        <v>0</v>
      </c>
      <c r="CQ180" s="97">
        <f>Juniori!CQ63</f>
        <v>0</v>
      </c>
      <c r="CR180" s="97">
        <f>Juniori!CR63</f>
        <v>0</v>
      </c>
      <c r="CS180" s="97">
        <f>Juniori!CS63</f>
        <v>0</v>
      </c>
      <c r="CT180" s="97">
        <f>Juniori!CT63</f>
        <v>0</v>
      </c>
      <c r="CU180" s="97">
        <f>Juniori!CU63</f>
        <v>0</v>
      </c>
      <c r="CV180" s="97">
        <f>Juniori!CV63</f>
        <v>0</v>
      </c>
      <c r="CW180" s="97">
        <f>Juniori!CW63</f>
        <v>0</v>
      </c>
      <c r="CX180" s="97">
        <f>Juniori!CX63</f>
        <v>0</v>
      </c>
      <c r="CY180" s="97">
        <f>Juniori!CY63</f>
        <v>0</v>
      </c>
      <c r="CZ180" s="97">
        <f>Juniori!CZ63</f>
        <v>0</v>
      </c>
      <c r="DA180" s="97">
        <f>Juniori!DA63</f>
        <v>0</v>
      </c>
      <c r="DB180" s="97">
        <f>Juniori!DB63</f>
        <v>0</v>
      </c>
      <c r="DC180" s="97">
        <f>Juniori!DC63</f>
        <v>0</v>
      </c>
      <c r="DD180" s="97">
        <f>Juniori!DD63</f>
        <v>0</v>
      </c>
      <c r="DE180" s="97">
        <f>Juniori!DE63</f>
        <v>0</v>
      </c>
      <c r="DF180" s="97">
        <f>Juniori!DF63</f>
        <v>0</v>
      </c>
      <c r="DG180" s="97">
        <f>Juniori!DG63</f>
        <v>0</v>
      </c>
      <c r="DH180" s="97">
        <f>Juniori!DH63</f>
        <v>0</v>
      </c>
      <c r="DI180" s="97">
        <f>Juniori!DI63</f>
        <v>0</v>
      </c>
      <c r="DJ180" s="97">
        <f>Juniori!DJ63</f>
        <v>0</v>
      </c>
      <c r="DK180" s="97">
        <f>Juniori!DK63</f>
        <v>0</v>
      </c>
      <c r="DL180" s="97">
        <f>Juniori!DL63</f>
        <v>0</v>
      </c>
      <c r="DM180" s="97">
        <f>Juniori!DM63</f>
        <v>0</v>
      </c>
      <c r="DN180" s="97">
        <f>Juniori!DN63</f>
        <v>0</v>
      </c>
      <c r="DO180" s="97">
        <f>Juniori!DO63</f>
        <v>0</v>
      </c>
      <c r="DP180" s="97">
        <f>Juniori!DP63</f>
        <v>0</v>
      </c>
      <c r="DQ180" s="97">
        <f>Juniori!DQ63</f>
        <v>0</v>
      </c>
      <c r="DR180" s="97">
        <f>Juniori!DR63</f>
        <v>0</v>
      </c>
      <c r="DS180" s="97">
        <f>Juniori!DS63</f>
        <v>0</v>
      </c>
      <c r="DT180" s="97">
        <f>Juniori!DT63</f>
        <v>0</v>
      </c>
      <c r="DU180" s="97">
        <f>Juniori!DU63</f>
        <v>0</v>
      </c>
      <c r="DV180" s="97">
        <f>Juniori!DV63</f>
        <v>0</v>
      </c>
      <c r="DW180" s="97">
        <f>Juniori!DW63</f>
        <v>0</v>
      </c>
      <c r="DX180" s="97">
        <f>Juniori!DX63</f>
        <v>0</v>
      </c>
      <c r="DY180" s="97">
        <f>Juniori!DY63</f>
        <v>0</v>
      </c>
      <c r="DZ180" s="97">
        <f>Juniori!DZ63</f>
        <v>0</v>
      </c>
      <c r="EA180" s="97">
        <f>Juniori!EA63</f>
        <v>0</v>
      </c>
      <c r="EB180" s="97">
        <f>Juniori!EB63</f>
        <v>0</v>
      </c>
      <c r="EC180" s="97">
        <f>Juniori!EC63</f>
        <v>0</v>
      </c>
      <c r="ED180" s="97">
        <f>Juniori!ED63</f>
        <v>0</v>
      </c>
      <c r="EE180" s="97">
        <f>Juniori!EE63</f>
        <v>0</v>
      </c>
      <c r="EF180" s="97">
        <f>Juniori!EF63</f>
        <v>0</v>
      </c>
      <c r="EG180" s="97">
        <f>Juniori!EG63</f>
        <v>0</v>
      </c>
      <c r="EH180" s="97">
        <f>Juniori!EH63</f>
        <v>0</v>
      </c>
      <c r="EI180" s="97">
        <f>Juniori!EI63</f>
        <v>0</v>
      </c>
      <c r="EJ180" s="97">
        <f>Juniori!EJ63</f>
        <v>0</v>
      </c>
      <c r="EK180" s="97">
        <f>Juniori!EK63</f>
        <v>0</v>
      </c>
      <c r="EL180" s="97">
        <f>Juniori!EL63</f>
        <v>0</v>
      </c>
      <c r="EM180" s="97">
        <f>Juniori!EM63</f>
        <v>0</v>
      </c>
      <c r="EN180" s="97">
        <f>Juniori!EN63</f>
        <v>0</v>
      </c>
      <c r="EO180" s="97">
        <f>Juniori!EO63</f>
        <v>0</v>
      </c>
      <c r="EP180" s="97">
        <f>Juniori!EP63</f>
        <v>0</v>
      </c>
      <c r="EQ180" s="97">
        <f>Juniori!EQ63</f>
        <v>0</v>
      </c>
      <c r="ER180" s="97">
        <f>Juniori!ER63</f>
        <v>0</v>
      </c>
      <c r="ES180" s="97">
        <f>Juniori!ES63</f>
        <v>0</v>
      </c>
      <c r="ET180" s="97">
        <f>Juniori!ET63</f>
        <v>0</v>
      </c>
      <c r="EU180" s="97">
        <f>Juniori!EU63</f>
        <v>0</v>
      </c>
      <c r="EV180" s="97">
        <f>Juniori!EV63</f>
        <v>0</v>
      </c>
      <c r="EW180" s="97">
        <f>Juniori!EW63</f>
        <v>0</v>
      </c>
      <c r="EX180" s="97">
        <f>Juniori!EX63</f>
        <v>0</v>
      </c>
      <c r="EY180" s="97" t="str">
        <f>Juniori!EY63</f>
        <v>o</v>
      </c>
      <c r="EZ180" s="97">
        <f>Juniori!EZ63</f>
        <v>0</v>
      </c>
      <c r="FA180" s="97">
        <f>Juniori!FA63</f>
        <v>0</v>
      </c>
      <c r="FB180" s="97">
        <f>Juniori!FB63</f>
        <v>0</v>
      </c>
      <c r="FC180" s="97">
        <f>Juniori!FC63</f>
        <v>0</v>
      </c>
      <c r="FD180" s="97">
        <f>Juniori!FD63</f>
        <v>0</v>
      </c>
      <c r="FE180" s="97">
        <f>Juniori!FE63</f>
        <v>0</v>
      </c>
      <c r="FF180" s="97">
        <f>Juniori!FF63</f>
        <v>0</v>
      </c>
      <c r="FG180" s="97">
        <f>Juniori!FG63</f>
        <v>0</v>
      </c>
      <c r="FH180" s="97">
        <f>Juniori!FH63</f>
        <v>0</v>
      </c>
      <c r="FI180" s="97">
        <f>Juniori!FI63</f>
        <v>0</v>
      </c>
      <c r="FJ180" s="97">
        <f>Juniori!FJ63</f>
        <v>0</v>
      </c>
      <c r="FK180" s="97">
        <f>Juniori!FK63</f>
        <v>0</v>
      </c>
      <c r="FL180" s="97">
        <f>Juniori!FL63</f>
        <v>0</v>
      </c>
      <c r="FM180" s="97">
        <f>Juniori!FM63</f>
        <v>0</v>
      </c>
      <c r="FN180" s="97">
        <f>Juniori!FN63</f>
        <v>0</v>
      </c>
      <c r="FO180" s="97">
        <f>Juniori!FO63</f>
        <v>0</v>
      </c>
      <c r="FP180" s="97">
        <f>Juniori!FP63</f>
        <v>0</v>
      </c>
      <c r="FQ180" s="97">
        <f>Juniori!FQ63</f>
        <v>0</v>
      </c>
      <c r="FR180" s="97">
        <f>Juniori!FR63</f>
        <v>0</v>
      </c>
      <c r="FS180" s="97">
        <f>Juniori!FS63</f>
        <v>0</v>
      </c>
      <c r="FT180" s="97">
        <f>Juniori!FT63</f>
        <v>0</v>
      </c>
      <c r="FU180" s="97">
        <f>Juniori!FU63</f>
        <v>0</v>
      </c>
      <c r="FV180" s="97">
        <f>Juniori!FV63</f>
        <v>0</v>
      </c>
      <c r="FW180" s="97">
        <f>Juniori!FW63</f>
        <v>0</v>
      </c>
      <c r="FX180" s="97">
        <f>Juniori!FX63</f>
        <v>0</v>
      </c>
      <c r="FY180" s="97">
        <f>Juniori!FY63</f>
        <v>0</v>
      </c>
      <c r="FZ180" s="97">
        <f>Juniori!FZ63</f>
        <v>0</v>
      </c>
      <c r="GA180" s="97">
        <f>Juniori!GA63</f>
        <v>0</v>
      </c>
      <c r="GB180" s="97">
        <f>Juniori!GB63</f>
        <v>0</v>
      </c>
      <c r="GC180" s="97">
        <f>Juniori!GC63</f>
        <v>0</v>
      </c>
      <c r="GD180" s="97">
        <f>Juniori!GD63</f>
        <v>0</v>
      </c>
      <c r="GE180" s="97">
        <f>Juniori!GE63</f>
        <v>0</v>
      </c>
      <c r="GF180" s="97">
        <f>Juniori!GF63</f>
        <v>0</v>
      </c>
      <c r="GG180" s="97">
        <f>Juniori!GG63</f>
        <v>0</v>
      </c>
      <c r="GH180" s="97">
        <f>Juniori!GH63</f>
        <v>0</v>
      </c>
      <c r="GI180" s="97">
        <f>Juniori!GI63</f>
        <v>0</v>
      </c>
      <c r="GJ180" s="97">
        <f>Juniori!GJ63</f>
        <v>0</v>
      </c>
      <c r="GK180" s="97">
        <f>Juniori!GK63</f>
        <v>0</v>
      </c>
      <c r="GL180" s="97">
        <f>Juniori!GL63</f>
        <v>0</v>
      </c>
      <c r="GM180" s="97">
        <f>Juniori!GM63</f>
        <v>0</v>
      </c>
      <c r="GN180" s="97">
        <f>Juniori!GN63</f>
        <v>0</v>
      </c>
      <c r="GO180" s="97">
        <f>Juniori!GO63</f>
        <v>0</v>
      </c>
      <c r="GP180" s="97">
        <f>Juniori!GP63</f>
        <v>0</v>
      </c>
      <c r="GQ180" s="97">
        <f>Juniori!GQ63</f>
        <v>0</v>
      </c>
      <c r="GR180" s="97">
        <f>Juniori!GR63</f>
        <v>0</v>
      </c>
      <c r="GS180" s="97">
        <f>Juniori!GS63</f>
        <v>0</v>
      </c>
      <c r="GT180" s="97">
        <f>Juniori!GT63</f>
        <v>0</v>
      </c>
      <c r="GU180" s="97">
        <f>Juniori!GU63</f>
        <v>0</v>
      </c>
      <c r="GV180" s="97">
        <f>Juniori!GV63</f>
        <v>0</v>
      </c>
      <c r="GW180" s="97">
        <f>Juniori!GW63</f>
        <v>0</v>
      </c>
      <c r="GX180" s="97">
        <f>Juniori!GX63</f>
        <v>0</v>
      </c>
      <c r="GY180" s="97">
        <f>Juniori!GY63</f>
        <v>0</v>
      </c>
      <c r="GZ180" s="97">
        <f>Juniori!GZ63</f>
        <v>0</v>
      </c>
      <c r="HA180" s="97">
        <f>Juniori!HA63</f>
        <v>0</v>
      </c>
      <c r="HB180" s="97">
        <f>Juniori!HB63</f>
        <v>0</v>
      </c>
      <c r="HC180" s="97">
        <f>Juniori!HC63</f>
        <v>0</v>
      </c>
      <c r="HD180" s="97">
        <f>Juniori!HD63</f>
        <v>0</v>
      </c>
      <c r="HE180" s="97">
        <f>Juniori!HE63</f>
        <v>0</v>
      </c>
      <c r="HF180" s="97">
        <f>Juniori!HF63</f>
        <v>0</v>
      </c>
      <c r="HG180" s="97">
        <f>Juniori!HG63</f>
        <v>0</v>
      </c>
      <c r="HH180" s="97">
        <f>Juniori!HH63</f>
        <v>0</v>
      </c>
      <c r="HI180" s="97">
        <f>Juniori!HI63</f>
        <v>0</v>
      </c>
      <c r="HJ180" s="97">
        <f>Juniori!HJ63</f>
        <v>0</v>
      </c>
      <c r="HK180" s="97">
        <f>Juniori!HK63</f>
        <v>0</v>
      </c>
      <c r="HL180" s="97">
        <f>Juniori!HL63</f>
        <v>0</v>
      </c>
      <c r="HM180" s="97">
        <f>Juniori!HM63</f>
        <v>0</v>
      </c>
      <c r="HN180" s="97">
        <f>Juniori!HN63</f>
        <v>0</v>
      </c>
      <c r="HO180" s="97">
        <f>Juniori!HO63</f>
        <v>0</v>
      </c>
      <c r="HP180" s="97">
        <f>Juniori!HP63</f>
        <v>0</v>
      </c>
      <c r="HQ180" s="97">
        <f>Juniori!HQ63</f>
        <v>0</v>
      </c>
      <c r="HR180" s="97">
        <f>Juniori!HR63</f>
        <v>0</v>
      </c>
      <c r="HS180" s="97">
        <f>Juniori!HS63</f>
        <v>0</v>
      </c>
      <c r="HT180" s="97">
        <f>Juniori!HT63</f>
        <v>0</v>
      </c>
      <c r="HU180" s="97">
        <f>Juniori!HU63</f>
        <v>0</v>
      </c>
      <c r="HV180" s="97">
        <f>Juniori!HV63</f>
        <v>0</v>
      </c>
      <c r="HW180" s="97">
        <f>Juniori!HW63</f>
        <v>0</v>
      </c>
      <c r="HX180" s="97">
        <f>Juniori!HX63</f>
        <v>0</v>
      </c>
      <c r="HY180" s="97">
        <f>Juniori!HY63</f>
        <v>0</v>
      </c>
      <c r="HZ180" s="97">
        <f>Juniori!HZ63</f>
        <v>0</v>
      </c>
      <c r="IA180" s="97">
        <f>Juniori!IA63</f>
        <v>0</v>
      </c>
      <c r="IB180" s="97">
        <f>Juniori!IB63</f>
        <v>0</v>
      </c>
      <c r="IC180" s="97">
        <f>Juniori!IC63</f>
        <v>0</v>
      </c>
      <c r="ID180" s="97">
        <f>Juniori!ID63</f>
        <v>0</v>
      </c>
      <c r="IE180" s="97">
        <f>Juniori!IE63</f>
        <v>0</v>
      </c>
      <c r="IF180" s="97">
        <f>Juniori!IF63</f>
        <v>0</v>
      </c>
      <c r="IG180" s="97">
        <f>Juniori!IG63</f>
        <v>0</v>
      </c>
      <c r="IH180" s="97">
        <f>Juniori!IH63</f>
        <v>0</v>
      </c>
      <c r="II180" s="97">
        <f>Juniori!II63</f>
        <v>0</v>
      </c>
      <c r="IJ180" s="97">
        <f>Juniori!IJ63</f>
        <v>0</v>
      </c>
      <c r="IK180" s="97">
        <f>Juniori!IK63</f>
        <v>0</v>
      </c>
      <c r="IL180" s="97">
        <f>Juniori!IL63</f>
        <v>0</v>
      </c>
      <c r="IM180" s="97">
        <f>Juniori!IM63</f>
        <v>0</v>
      </c>
      <c r="IN180" s="97">
        <f>Juniori!IN63</f>
        <v>0</v>
      </c>
      <c r="IO180" s="97">
        <f>Juniori!IO63</f>
        <v>0</v>
      </c>
      <c r="IP180" s="97">
        <f>Juniori!IP63</f>
        <v>0</v>
      </c>
      <c r="IQ180" s="97">
        <f>Juniori!IQ63</f>
        <v>0</v>
      </c>
      <c r="IR180" s="97">
        <f>Juniori!IR63</f>
        <v>0</v>
      </c>
      <c r="IS180" s="97">
        <f>Juniori!IS63</f>
        <v>0</v>
      </c>
      <c r="IT180" s="97">
        <f>Juniori!IT63</f>
        <v>0</v>
      </c>
      <c r="IU180" s="97">
        <f>Juniori!IU63</f>
        <v>0</v>
      </c>
      <c r="IV180" s="97">
        <f>Juniori!IV63</f>
        <v>0</v>
      </c>
      <c r="IW180" s="97">
        <f>Juniori!IW63</f>
        <v>0</v>
      </c>
      <c r="IX180" s="97">
        <f>Juniori!IX63</f>
        <v>0</v>
      </c>
      <c r="IY180" s="97">
        <f>Juniori!IY63</f>
        <v>0</v>
      </c>
      <c r="IZ180" s="97">
        <f>Juniori!IZ63</f>
        <v>0</v>
      </c>
      <c r="JA180" s="97">
        <f>Juniori!JA63</f>
        <v>0</v>
      </c>
      <c r="JB180" s="97">
        <f>Juniori!JB63</f>
        <v>0</v>
      </c>
      <c r="JC180" s="97">
        <f>Juniori!JC63</f>
        <v>0</v>
      </c>
      <c r="JD180" s="97">
        <f>Juniori!JD63</f>
        <v>0</v>
      </c>
      <c r="JE180" s="97">
        <f>Juniori!JE63</f>
        <v>0</v>
      </c>
      <c r="JF180" s="97">
        <f>Juniori!JF63</f>
        <v>0</v>
      </c>
      <c r="JG180" s="97">
        <f>Juniori!JG63</f>
        <v>0</v>
      </c>
      <c r="JH180" s="97">
        <f>Juniori!JH63</f>
        <v>0</v>
      </c>
      <c r="JI180" s="97">
        <f>Juniori!JI63</f>
        <v>0</v>
      </c>
      <c r="JJ180" s="97">
        <f>Juniori!JJ63</f>
        <v>0</v>
      </c>
      <c r="JK180" s="97">
        <f>Juniori!JK63</f>
        <v>0</v>
      </c>
      <c r="JL180" s="97">
        <f>Juniori!JL63</f>
        <v>0</v>
      </c>
      <c r="JM180" s="97">
        <f>Juniori!JM63</f>
        <v>0</v>
      </c>
      <c r="JN180" s="97">
        <f>Juniori!JN63</f>
        <v>0</v>
      </c>
      <c r="JO180" s="97">
        <f>Juniori!JO63</f>
        <v>0</v>
      </c>
      <c r="JP180" s="97">
        <f>Juniori!JP63</f>
        <v>0</v>
      </c>
      <c r="JQ180" s="97">
        <f>Juniori!JQ63</f>
        <v>0</v>
      </c>
      <c r="JR180" s="97">
        <f>Juniori!JR63</f>
        <v>0</v>
      </c>
      <c r="JS180" s="97">
        <f>Juniori!JS63</f>
        <v>0</v>
      </c>
      <c r="JT180" s="97">
        <f>Juniori!JT63</f>
        <v>0</v>
      </c>
      <c r="JU180" s="97">
        <f>Juniori!JU63</f>
        <v>0</v>
      </c>
      <c r="JV180" s="97">
        <f>Juniori!JV63</f>
        <v>0</v>
      </c>
      <c r="JW180" s="97">
        <f>Juniori!JW63</f>
        <v>0</v>
      </c>
      <c r="JX180" s="97">
        <f>Juniori!JX63</f>
        <v>0</v>
      </c>
      <c r="JY180" s="97">
        <f>Juniori!JY63</f>
        <v>0</v>
      </c>
      <c r="JZ180" s="97">
        <f>Juniori!JZ63</f>
        <v>0</v>
      </c>
      <c r="KA180" s="97">
        <f>Juniori!KA63</f>
        <v>0</v>
      </c>
      <c r="KB180" s="97">
        <f>Juniori!KB63</f>
        <v>0</v>
      </c>
      <c r="KC180" s="97">
        <f>Juniori!KC63</f>
        <v>0</v>
      </c>
      <c r="KD180" s="97">
        <f>Juniori!KD63</f>
        <v>0</v>
      </c>
      <c r="KE180" s="97">
        <f>Juniori!KE63</f>
        <v>0</v>
      </c>
      <c r="KF180" s="97">
        <f>Juniori!KF63</f>
        <v>0</v>
      </c>
      <c r="KG180" s="97">
        <f>Juniori!KG63</f>
        <v>0</v>
      </c>
      <c r="KH180" s="97">
        <f>Juniori!KH63</f>
        <v>0</v>
      </c>
      <c r="KI180" s="97">
        <f>Juniori!KI63</f>
        <v>0</v>
      </c>
      <c r="KJ180" s="97">
        <f>Juniori!KJ63</f>
        <v>0</v>
      </c>
      <c r="KK180" s="97">
        <f>Juniori!KK63</f>
        <v>0</v>
      </c>
      <c r="KL180" s="97">
        <f>Juniori!KL63</f>
        <v>0</v>
      </c>
      <c r="KM180" s="97">
        <f>Juniori!KM63</f>
        <v>0</v>
      </c>
      <c r="KN180" s="97">
        <f>Juniori!KN63</f>
        <v>0</v>
      </c>
      <c r="KO180" s="97">
        <f>Juniori!KO63</f>
        <v>0</v>
      </c>
      <c r="KP180" s="97">
        <f>Juniori!KP63</f>
        <v>0</v>
      </c>
      <c r="KQ180" s="97">
        <f>Juniori!KQ63</f>
        <v>0</v>
      </c>
      <c r="KR180" s="97">
        <f>Juniori!KR63</f>
        <v>0</v>
      </c>
      <c r="KS180" s="97">
        <f>Juniori!KS63</f>
        <v>0</v>
      </c>
      <c r="KT180" s="97">
        <f>Juniori!KT63</f>
        <v>0</v>
      </c>
      <c r="KU180" s="97">
        <f>Juniori!KU63</f>
        <v>0</v>
      </c>
      <c r="KV180" s="97">
        <f>Juniori!KV63</f>
        <v>0</v>
      </c>
      <c r="KW180" s="97">
        <f>Juniori!KW63</f>
        <v>0</v>
      </c>
      <c r="KX180" s="97">
        <f>Juniori!KX63</f>
        <v>0</v>
      </c>
      <c r="KY180" s="97">
        <f>Juniori!KY63</f>
        <v>0</v>
      </c>
      <c r="KZ180" s="97">
        <f>Juniori!KZ63</f>
        <v>0</v>
      </c>
      <c r="LA180" s="97">
        <f>Juniori!LA63</f>
        <v>0</v>
      </c>
      <c r="LB180" s="97">
        <f>Juniori!LB63</f>
        <v>0</v>
      </c>
      <c r="LC180" s="97">
        <f>Juniori!LC63</f>
        <v>0</v>
      </c>
      <c r="LD180" s="97">
        <f>Juniori!LD63</f>
        <v>0</v>
      </c>
      <c r="LE180" s="97">
        <f>Juniori!LE63</f>
        <v>0</v>
      </c>
      <c r="LF180" s="97">
        <f>Juniori!LF63</f>
        <v>0</v>
      </c>
      <c r="LG180" s="97">
        <f>Juniori!LG63</f>
        <v>0</v>
      </c>
      <c r="LH180" s="97">
        <f>Juniori!LH63</f>
        <v>0</v>
      </c>
      <c r="LI180" s="97">
        <f>Juniori!LI63</f>
        <v>0</v>
      </c>
      <c r="LJ180" s="97">
        <f>Juniori!LJ63</f>
        <v>0</v>
      </c>
      <c r="LK180" s="97">
        <f>Juniori!LK63</f>
        <v>0</v>
      </c>
      <c r="LL180" s="97">
        <f>Juniori!LL63</f>
        <v>0</v>
      </c>
      <c r="LM180" s="97">
        <f>Juniori!LM63</f>
        <v>0</v>
      </c>
      <c r="LN180" s="97">
        <f>Juniori!LN63</f>
        <v>0</v>
      </c>
      <c r="LO180" s="97">
        <f>Juniori!LO63</f>
        <v>0</v>
      </c>
      <c r="LP180" s="97">
        <f>Juniori!LP63</f>
        <v>0</v>
      </c>
      <c r="LQ180" s="97">
        <f>Juniori!LQ63</f>
        <v>0</v>
      </c>
      <c r="LR180" s="97">
        <f>Juniori!LR63</f>
        <v>0</v>
      </c>
      <c r="LS180" s="97">
        <f>Juniori!LS63</f>
        <v>0</v>
      </c>
      <c r="LT180" s="97">
        <f>Juniori!LT63</f>
        <v>0</v>
      </c>
      <c r="LU180" s="97">
        <f>Juniori!LU63</f>
        <v>0</v>
      </c>
      <c r="LV180" s="97">
        <f>Juniori!LV63</f>
        <v>0</v>
      </c>
      <c r="LW180" s="97">
        <f>Juniori!LW63</f>
        <v>0</v>
      </c>
      <c r="LX180" s="97">
        <f>Juniori!LX63</f>
        <v>0</v>
      </c>
      <c r="LY180" s="97">
        <f>Juniori!LY63</f>
        <v>0</v>
      </c>
      <c r="LZ180" s="97">
        <f>Juniori!LZ63</f>
        <v>0</v>
      </c>
      <c r="MA180" s="97">
        <f>Juniori!MA63</f>
        <v>0</v>
      </c>
      <c r="MB180" s="97">
        <f>Juniori!MB63</f>
        <v>0</v>
      </c>
      <c r="MC180" s="97">
        <f>Juniori!MC63</f>
        <v>0</v>
      </c>
      <c r="MD180" s="97">
        <f>Juniori!MD63</f>
        <v>0</v>
      </c>
      <c r="ME180" s="97">
        <f>Juniori!ME63</f>
        <v>0</v>
      </c>
      <c r="MF180" s="97">
        <f>Juniori!MF63</f>
        <v>0</v>
      </c>
      <c r="MG180" s="97">
        <f>Juniori!MG63</f>
        <v>0</v>
      </c>
      <c r="MH180" s="97">
        <f>Juniori!MH63</f>
        <v>0</v>
      </c>
      <c r="MI180" s="97">
        <f>Juniori!MI63</f>
        <v>0</v>
      </c>
      <c r="MJ180" s="97">
        <f>Juniori!MJ63</f>
        <v>0</v>
      </c>
      <c r="MK180" s="97">
        <f>Juniori!MK63</f>
        <v>0</v>
      </c>
      <c r="ML180" s="97">
        <f>Juniori!ML63</f>
        <v>0</v>
      </c>
      <c r="MM180" s="97">
        <f>Juniori!MM63</f>
        <v>0</v>
      </c>
      <c r="MN180" s="97">
        <f>Juniori!MN63</f>
        <v>0</v>
      </c>
      <c r="MO180" s="97">
        <f>Juniori!MO63</f>
        <v>0</v>
      </c>
      <c r="MP180" s="97">
        <f>Juniori!MP63</f>
        <v>0</v>
      </c>
      <c r="MQ180" s="97">
        <f>Juniori!MQ63</f>
        <v>0</v>
      </c>
      <c r="MR180" s="97">
        <f>Juniori!MR63</f>
        <v>0</v>
      </c>
      <c r="MS180" s="97">
        <f>Juniori!MS63</f>
        <v>0</v>
      </c>
      <c r="MT180" s="97">
        <f>Juniori!MT63</f>
        <v>0</v>
      </c>
      <c r="MU180" s="97">
        <f>Juniori!MU63</f>
        <v>0</v>
      </c>
      <c r="MV180" s="97">
        <f>Juniori!MV63</f>
        <v>0</v>
      </c>
      <c r="MW180" s="97">
        <f>Juniori!MW63</f>
        <v>0</v>
      </c>
      <c r="MX180" s="97">
        <f>Juniori!MX63</f>
        <v>0</v>
      </c>
      <c r="MY180" s="97">
        <f>Juniori!MY63</f>
        <v>0</v>
      </c>
      <c r="MZ180" s="97">
        <f>Juniori!MZ63</f>
        <v>0</v>
      </c>
      <c r="NA180" s="97">
        <f>Juniori!NA63</f>
        <v>0</v>
      </c>
      <c r="NB180" s="97">
        <f>Juniori!NB63</f>
        <v>0</v>
      </c>
      <c r="NC180" s="97">
        <f>Juniori!NC63</f>
        <v>0</v>
      </c>
      <c r="ND180" s="97">
        <f>Juniori!ND63</f>
        <v>0</v>
      </c>
      <c r="NE180" s="97">
        <f>Juniori!NE63</f>
        <v>0</v>
      </c>
      <c r="NF180" s="97">
        <f>Juniori!NF63</f>
        <v>0</v>
      </c>
      <c r="NG180" s="97">
        <f>Juniori!NG63</f>
        <v>0</v>
      </c>
      <c r="NH180" s="97">
        <f>Juniori!NH63</f>
        <v>0</v>
      </c>
      <c r="NI180" s="97">
        <f>Juniori!NI63</f>
        <v>0</v>
      </c>
      <c r="NJ180" s="97">
        <f>Juniori!NJ63</f>
        <v>0</v>
      </c>
      <c r="NK180" s="97">
        <f>Juniori!NK63</f>
        <v>0</v>
      </c>
      <c r="NL180" s="97">
        <f>Juniori!NL63</f>
        <v>0</v>
      </c>
      <c r="NM180" s="97">
        <f>Juniori!NM63</f>
        <v>0</v>
      </c>
      <c r="NN180" s="97">
        <f>Juniori!NN63</f>
        <v>0</v>
      </c>
      <c r="NO180" s="97">
        <f>Juniori!NO63</f>
        <v>0</v>
      </c>
      <c r="NP180" s="97">
        <f>Juniori!NP63</f>
        <v>0</v>
      </c>
      <c r="NQ180" s="97">
        <f>Juniori!NQ63</f>
        <v>0</v>
      </c>
      <c r="NR180" s="97">
        <f>Juniori!NR63</f>
        <v>0</v>
      </c>
      <c r="NS180" s="97">
        <f>Juniori!NS63</f>
        <v>0</v>
      </c>
      <c r="NT180" s="97">
        <f>Juniori!NT63</f>
        <v>0</v>
      </c>
      <c r="NU180" s="97">
        <f>Juniori!NU63</f>
        <v>0</v>
      </c>
      <c r="NV180" s="97">
        <f>Juniori!NV63</f>
        <v>0</v>
      </c>
      <c r="NW180" s="97">
        <f>Juniori!NW63</f>
        <v>0</v>
      </c>
      <c r="NX180" s="97">
        <f>Juniori!NX63</f>
        <v>0</v>
      </c>
      <c r="NY180" s="97">
        <f>Juniori!NY63</f>
        <v>0</v>
      </c>
      <c r="NZ180" s="97">
        <f>Juniori!NZ63</f>
        <v>0</v>
      </c>
      <c r="OA180" s="97">
        <f>Juniori!OA63</f>
        <v>0</v>
      </c>
      <c r="OB180" s="97">
        <f>Juniori!OB63</f>
        <v>0</v>
      </c>
      <c r="OC180" s="97">
        <f>Juniori!OC63</f>
        <v>0</v>
      </c>
      <c r="OD180" s="97">
        <f>Juniori!OD63</f>
        <v>0</v>
      </c>
      <c r="OE180" s="97">
        <f>Juniori!OE63</f>
        <v>0</v>
      </c>
      <c r="OF180" s="97">
        <f>Juniori!OF63</f>
        <v>0</v>
      </c>
      <c r="OG180" s="97">
        <f>Juniori!OG63</f>
        <v>0</v>
      </c>
      <c r="OH180" s="97">
        <f>Juniori!OH63</f>
        <v>0</v>
      </c>
      <c r="OI180" s="97">
        <f>Juniori!OI63</f>
        <v>0</v>
      </c>
      <c r="OJ180" s="97">
        <f>Juniori!OJ63</f>
        <v>0</v>
      </c>
      <c r="OK180" s="97">
        <f>Juniori!OK63</f>
        <v>0</v>
      </c>
      <c r="OL180" s="97">
        <f>Juniori!OL63</f>
        <v>0</v>
      </c>
      <c r="OM180" s="97">
        <f>Juniori!OM63</f>
        <v>0</v>
      </c>
      <c r="ON180" s="97">
        <f>Juniori!ON63</f>
        <v>0</v>
      </c>
      <c r="OO180" s="97">
        <f>Juniori!OO63</f>
        <v>0</v>
      </c>
      <c r="OP180" s="97">
        <f>Juniori!OP63</f>
        <v>0</v>
      </c>
      <c r="OQ180" s="97">
        <f>Juniori!OQ63</f>
        <v>0</v>
      </c>
      <c r="OR180" s="97">
        <f>Juniori!OR63</f>
        <v>0</v>
      </c>
      <c r="OS180" s="97">
        <f>Juniori!OS63</f>
        <v>0</v>
      </c>
      <c r="OT180" s="97">
        <f>Juniori!OT63</f>
        <v>0</v>
      </c>
      <c r="OU180" s="97">
        <f>Juniori!OU63</f>
        <v>0</v>
      </c>
      <c r="OV180" s="97">
        <f>Juniori!OV63</f>
        <v>0</v>
      </c>
      <c r="OW180" s="97">
        <f>Juniori!OW63</f>
        <v>0</v>
      </c>
      <c r="OX180" s="97">
        <f>Juniori!OX63</f>
        <v>0</v>
      </c>
      <c r="OY180" s="97">
        <f>Juniori!OY63</f>
        <v>0</v>
      </c>
      <c r="OZ180" s="97">
        <f>Juniori!OZ63</f>
        <v>0</v>
      </c>
      <c r="PA180" s="97">
        <f>Juniori!PA63</f>
        <v>0</v>
      </c>
      <c r="PB180" s="97">
        <f>Juniori!PB63</f>
        <v>0</v>
      </c>
      <c r="PC180" s="97">
        <f>Juniori!PC63</f>
        <v>0</v>
      </c>
      <c r="PD180" s="97">
        <f>Juniori!PD63</f>
        <v>0</v>
      </c>
      <c r="PE180" s="97">
        <f>Juniori!PE63</f>
        <v>0</v>
      </c>
      <c r="PF180" s="97">
        <f>Juniori!PF63</f>
        <v>0</v>
      </c>
      <c r="PG180" s="97">
        <f>Juniori!PG63</f>
        <v>0</v>
      </c>
      <c r="PH180" s="97">
        <f>Juniori!PH63</f>
        <v>0</v>
      </c>
      <c r="PI180" s="97">
        <f>Juniori!PI63</f>
        <v>0</v>
      </c>
      <c r="PJ180" s="97">
        <f>Juniori!PJ63</f>
        <v>0</v>
      </c>
      <c r="PK180" s="97">
        <f>Juniori!PK63</f>
        <v>0</v>
      </c>
      <c r="PL180" s="97">
        <f>Juniori!PL63</f>
        <v>0</v>
      </c>
      <c r="PM180" s="97">
        <f>Juniori!PM63</f>
        <v>0</v>
      </c>
      <c r="PN180" s="97">
        <f>Juniori!PN63</f>
        <v>0</v>
      </c>
      <c r="PO180" s="97">
        <f>Juniori!PO63</f>
        <v>0</v>
      </c>
      <c r="PP180" s="97">
        <f>Juniori!PP63</f>
        <v>0</v>
      </c>
      <c r="PQ180" s="97">
        <f>Juniori!PQ63</f>
        <v>0</v>
      </c>
      <c r="PR180" s="97">
        <f>Juniori!PR63</f>
        <v>0</v>
      </c>
      <c r="PS180" s="97">
        <f>Juniori!PS63</f>
        <v>0</v>
      </c>
      <c r="PT180" s="97">
        <f>Juniori!PT63</f>
        <v>0</v>
      </c>
      <c r="PU180" s="97">
        <f>Juniori!PU63</f>
        <v>0</v>
      </c>
      <c r="PV180" s="97">
        <f>Juniori!PV63</f>
        <v>0</v>
      </c>
      <c r="PW180" s="97">
        <f>Juniori!PW63</f>
        <v>0</v>
      </c>
      <c r="PX180" s="97">
        <f>Juniori!PX63</f>
        <v>0</v>
      </c>
      <c r="PY180" s="97">
        <f>Juniori!PY63</f>
        <v>0</v>
      </c>
      <c r="PZ180" s="97">
        <f>Juniori!PZ63</f>
        <v>0</v>
      </c>
      <c r="QA180" s="97">
        <f>Juniori!QA63</f>
        <v>0</v>
      </c>
      <c r="QB180" s="97">
        <f>Juniori!QB63</f>
        <v>0</v>
      </c>
      <c r="QC180" s="97">
        <f>Juniori!QC63</f>
        <v>0</v>
      </c>
      <c r="QD180" s="97">
        <f>Juniori!QD63</f>
        <v>0</v>
      </c>
      <c r="QE180" s="97">
        <f>Juniori!QE63</f>
        <v>0</v>
      </c>
      <c r="QF180" s="97">
        <f>Juniori!QF63</f>
        <v>0</v>
      </c>
      <c r="QG180" s="97">
        <f>Juniori!QG63</f>
        <v>0</v>
      </c>
      <c r="QH180" s="97">
        <f>Juniori!QH63</f>
        <v>0</v>
      </c>
      <c r="QI180" s="97">
        <f>Juniori!QI63</f>
        <v>0</v>
      </c>
      <c r="QJ180" s="97">
        <f>Juniori!QJ63</f>
        <v>0</v>
      </c>
      <c r="QK180" s="97">
        <f>Juniori!QK63</f>
        <v>0</v>
      </c>
      <c r="QL180" s="97">
        <f>Juniori!QL63</f>
        <v>0</v>
      </c>
      <c r="QM180" s="97">
        <f>Juniori!QM63</f>
        <v>0</v>
      </c>
      <c r="QN180" s="97">
        <f>Juniori!QN63</f>
        <v>0</v>
      </c>
      <c r="QO180" s="97">
        <f>Juniori!QO63</f>
        <v>0</v>
      </c>
      <c r="QP180" s="97">
        <f>Juniori!QP63</f>
        <v>0</v>
      </c>
      <c r="QQ180" s="97">
        <f>Juniori!QQ63</f>
        <v>0</v>
      </c>
      <c r="QR180" s="97">
        <f>Juniori!QR63</f>
        <v>0</v>
      </c>
      <c r="QS180" s="97">
        <f>Juniori!QS63</f>
        <v>0</v>
      </c>
      <c r="QT180" s="97">
        <f>Juniori!QT63</f>
        <v>0</v>
      </c>
      <c r="QU180" s="97">
        <f>Juniori!QU63</f>
        <v>0</v>
      </c>
      <c r="QV180" s="97">
        <f>Juniori!QV63</f>
        <v>0</v>
      </c>
      <c r="QW180" s="97">
        <f>Juniori!QW63</f>
        <v>0</v>
      </c>
      <c r="QX180" s="97">
        <f>Juniori!QX63</f>
        <v>0</v>
      </c>
      <c r="QY180" s="97">
        <f>Juniori!QY63</f>
        <v>0</v>
      </c>
      <c r="QZ180" s="97">
        <f>Juniori!QZ63</f>
        <v>0</v>
      </c>
      <c r="RA180" s="97">
        <f>Juniori!RA63</f>
        <v>0</v>
      </c>
      <c r="RB180" s="97">
        <f>Juniori!RB63</f>
        <v>0</v>
      </c>
      <c r="RC180" s="97">
        <f>Juniori!RC63</f>
        <v>0</v>
      </c>
      <c r="RD180" s="97">
        <f>Juniori!RD63</f>
        <v>0</v>
      </c>
      <c r="RE180" s="97">
        <f>Juniori!RE63</f>
        <v>0</v>
      </c>
      <c r="RF180" s="97">
        <f>Juniori!RF63</f>
        <v>0</v>
      </c>
      <c r="RG180" s="97">
        <f>Juniori!RG63</f>
        <v>0</v>
      </c>
      <c r="RH180" s="97">
        <f>Juniori!RH63</f>
        <v>0</v>
      </c>
      <c r="RI180" s="97">
        <f>Juniori!RI63</f>
        <v>0</v>
      </c>
      <c r="RJ180" s="97">
        <f>Juniori!RJ63</f>
        <v>0</v>
      </c>
      <c r="RK180" s="97">
        <f>Juniori!RK63</f>
        <v>0</v>
      </c>
      <c r="RL180" s="97">
        <f>Juniori!RL63</f>
        <v>0</v>
      </c>
      <c r="RM180" s="97">
        <f>Juniori!RM63</f>
        <v>0</v>
      </c>
      <c r="RN180" s="97">
        <f>Juniori!RN63</f>
        <v>0</v>
      </c>
      <c r="RO180" s="97">
        <f>Juniori!RO63</f>
        <v>0</v>
      </c>
      <c r="RP180" s="97">
        <f>Juniori!RP63</f>
        <v>0</v>
      </c>
      <c r="RQ180" s="97">
        <f>Juniori!RQ63</f>
        <v>0</v>
      </c>
      <c r="RR180" s="97">
        <f>Juniori!RR63</f>
        <v>0</v>
      </c>
      <c r="RS180" s="97">
        <f>Juniori!RS63</f>
        <v>0</v>
      </c>
      <c r="RT180" s="97">
        <f>Juniori!RT63</f>
        <v>0</v>
      </c>
      <c r="RU180" s="97">
        <f>Juniori!RU63</f>
        <v>0</v>
      </c>
      <c r="RV180" s="97">
        <f>Juniori!RV63</f>
        <v>0</v>
      </c>
      <c r="RW180" s="97">
        <f>Juniori!RW63</f>
        <v>0</v>
      </c>
      <c r="RX180" s="97">
        <f>Juniori!RX63</f>
        <v>0</v>
      </c>
      <c r="RY180" s="97">
        <f>Juniori!RY63</f>
        <v>0</v>
      </c>
      <c r="RZ180" s="97">
        <f>Juniori!RZ63</f>
        <v>0</v>
      </c>
      <c r="SA180" s="97">
        <f>Juniori!SA63</f>
        <v>0</v>
      </c>
      <c r="SB180" s="97">
        <f>Juniori!SB63</f>
        <v>0</v>
      </c>
      <c r="SC180" s="97">
        <f>Juniori!SC63</f>
        <v>0</v>
      </c>
      <c r="SD180" s="97">
        <f>Juniori!SD63</f>
        <v>0</v>
      </c>
      <c r="SE180" s="97">
        <f>Juniori!SE63</f>
        <v>0</v>
      </c>
      <c r="SF180" s="97">
        <f>Juniori!SF63</f>
        <v>0</v>
      </c>
      <c r="SG180" s="97">
        <f>Juniori!SG63</f>
        <v>0</v>
      </c>
      <c r="SH180" s="97">
        <f>Juniori!SH63</f>
        <v>0</v>
      </c>
      <c r="SI180" s="97">
        <f>Juniori!SI63</f>
        <v>0</v>
      </c>
      <c r="SJ180" s="97">
        <f>Juniori!SJ63</f>
        <v>0</v>
      </c>
      <c r="SK180" s="97">
        <f>Juniori!SK63</f>
        <v>0</v>
      </c>
      <c r="SL180" s="97">
        <f>Juniori!SL63</f>
        <v>0</v>
      </c>
      <c r="SM180" s="97">
        <f>Juniori!SM63</f>
        <v>0</v>
      </c>
      <c r="SN180" s="97">
        <f>Juniori!SN63</f>
        <v>0</v>
      </c>
      <c r="SO180" s="97">
        <f>Juniori!SO63</f>
        <v>0</v>
      </c>
      <c r="SP180" s="97">
        <f>Juniori!SP63</f>
        <v>0</v>
      </c>
      <c r="SQ180" s="97">
        <f>Juniori!SQ63</f>
        <v>0</v>
      </c>
      <c r="SR180" s="97">
        <f>Juniori!SR63</f>
        <v>0</v>
      </c>
      <c r="SS180" s="97">
        <f>Juniori!SS63</f>
        <v>0</v>
      </c>
      <c r="ST180" s="97">
        <f>Juniori!ST63</f>
        <v>0</v>
      </c>
      <c r="SU180" s="97">
        <f>Juniori!SU63</f>
        <v>0</v>
      </c>
      <c r="SV180" s="97">
        <f>Juniori!SV63</f>
        <v>0</v>
      </c>
      <c r="SW180" s="97">
        <f>Juniori!SW63</f>
        <v>0</v>
      </c>
      <c r="SX180" s="97">
        <f>Juniori!SX63</f>
        <v>0</v>
      </c>
      <c r="SY180" s="97">
        <f>Juniori!SY63</f>
        <v>0</v>
      </c>
      <c r="SZ180" s="97">
        <f>Juniori!SZ63</f>
        <v>0</v>
      </c>
      <c r="TA180" s="97">
        <f>Juniori!TA63</f>
        <v>0</v>
      </c>
      <c r="TB180" s="97">
        <f>Juniori!TB63</f>
        <v>0</v>
      </c>
    </row>
    <row r="181" spans="1:522" s="1" customFormat="1" ht="18" customHeight="1" x14ac:dyDescent="0.2">
      <c r="A181" s="12"/>
      <c r="B181" s="11"/>
      <c r="E181" s="59" t="s">
        <v>669</v>
      </c>
      <c r="F181" s="1">
        <v>10343</v>
      </c>
      <c r="G181" s="9" t="s">
        <v>95</v>
      </c>
      <c r="H181" s="4"/>
      <c r="I181" s="1">
        <f t="shared" si="23"/>
        <v>0</v>
      </c>
      <c r="J181" s="12">
        <f>Tabuľka4[[#This Row],[Stĺpec9]]</f>
        <v>0</v>
      </c>
      <c r="K181" s="97">
        <f>Seniori!K80</f>
        <v>0</v>
      </c>
      <c r="L181" s="97">
        <f>Seniori!L80</f>
        <v>0</v>
      </c>
      <c r="M181" s="97">
        <f>Seniori!M80</f>
        <v>0</v>
      </c>
      <c r="N181" s="97">
        <f>Seniori!N80</f>
        <v>0</v>
      </c>
      <c r="O181" s="97">
        <f>Seniori!O80</f>
        <v>0</v>
      </c>
      <c r="P181" s="97">
        <f>Seniori!P80</f>
        <v>0</v>
      </c>
      <c r="Q181" s="97">
        <f>Seniori!Q80</f>
        <v>0</v>
      </c>
      <c r="R181" s="97">
        <f>Seniori!R80</f>
        <v>0</v>
      </c>
      <c r="S181" s="97">
        <f>Seniori!S80</f>
        <v>0</v>
      </c>
      <c r="T181" s="97">
        <f>Seniori!T80</f>
        <v>0</v>
      </c>
      <c r="U181" s="97">
        <f>Seniori!U80</f>
        <v>0</v>
      </c>
      <c r="V181" s="97">
        <f>Seniori!V80</f>
        <v>0</v>
      </c>
      <c r="W181" s="97">
        <f>Seniori!W80</f>
        <v>0</v>
      </c>
      <c r="X181" s="97">
        <f>Seniori!X80</f>
        <v>0</v>
      </c>
      <c r="Y181" s="97">
        <f>Seniori!Y80</f>
        <v>0</v>
      </c>
      <c r="Z181" s="97">
        <f>Seniori!Z80</f>
        <v>0</v>
      </c>
      <c r="AA181" s="97">
        <f>Seniori!AA80</f>
        <v>0</v>
      </c>
      <c r="AB181" s="97">
        <f>Seniori!AB80</f>
        <v>0</v>
      </c>
      <c r="AC181" s="97">
        <f>Seniori!AC80</f>
        <v>0</v>
      </c>
      <c r="AD181" s="97">
        <f>Seniori!AD80</f>
        <v>0</v>
      </c>
      <c r="AE181" s="97">
        <f>Seniori!AE80</f>
        <v>0</v>
      </c>
      <c r="AF181" s="97">
        <f>Seniori!AF80</f>
        <v>0</v>
      </c>
      <c r="AG181" s="97">
        <f>Seniori!AG80</f>
        <v>0</v>
      </c>
      <c r="AH181" s="97">
        <f>Seniori!AH80</f>
        <v>0</v>
      </c>
      <c r="AI181" s="97">
        <f>Seniori!AI80</f>
        <v>0</v>
      </c>
      <c r="AJ181" s="97">
        <f>Seniori!AJ80</f>
        <v>0</v>
      </c>
      <c r="AK181" s="97">
        <f>Seniori!AK80</f>
        <v>0</v>
      </c>
      <c r="AL181" s="97">
        <f>Seniori!AL80</f>
        <v>0</v>
      </c>
      <c r="AM181" s="97">
        <f>Seniori!AM80</f>
        <v>0</v>
      </c>
      <c r="AN181" s="97">
        <f>Seniori!AN80</f>
        <v>0</v>
      </c>
      <c r="AO181" s="97">
        <f>Seniori!AO80</f>
        <v>0</v>
      </c>
      <c r="AP181" s="97">
        <f>Seniori!AP80</f>
        <v>0</v>
      </c>
      <c r="AQ181" s="97">
        <f>Seniori!AQ80</f>
        <v>0</v>
      </c>
      <c r="AR181" s="97">
        <f>Seniori!AR80</f>
        <v>0</v>
      </c>
      <c r="AS181" s="97">
        <f>Seniori!AS80</f>
        <v>0</v>
      </c>
      <c r="AT181" s="97">
        <f>Seniori!AT80</f>
        <v>0</v>
      </c>
      <c r="AU181" s="97">
        <f>Seniori!AU80</f>
        <v>0</v>
      </c>
      <c r="AV181" s="97">
        <f>Seniori!AV80</f>
        <v>0</v>
      </c>
      <c r="AW181" s="97">
        <f>Seniori!AW80</f>
        <v>0</v>
      </c>
      <c r="AX181" s="97">
        <f>Seniori!AX80</f>
        <v>0</v>
      </c>
      <c r="AY181" s="97">
        <f>Seniori!AY80</f>
        <v>0</v>
      </c>
      <c r="AZ181" s="97">
        <f>Seniori!AZ80</f>
        <v>0</v>
      </c>
      <c r="BA181" s="97">
        <f>Seniori!BA80</f>
        <v>0</v>
      </c>
      <c r="BB181" s="97">
        <f>Seniori!BB80</f>
        <v>0</v>
      </c>
      <c r="BC181" s="97">
        <f>Seniori!BC80</f>
        <v>0</v>
      </c>
      <c r="BD181" s="97">
        <f>Seniori!BD80</f>
        <v>0</v>
      </c>
      <c r="BE181" s="97">
        <f>Seniori!BE80</f>
        <v>0</v>
      </c>
      <c r="BF181" s="97">
        <f>Seniori!BF80</f>
        <v>0</v>
      </c>
      <c r="BG181" s="97">
        <f>Seniori!BG80</f>
        <v>0</v>
      </c>
      <c r="BH181" s="97">
        <f>Seniori!BH80</f>
        <v>0</v>
      </c>
      <c r="BI181" s="97">
        <f>Seniori!BI80</f>
        <v>0</v>
      </c>
      <c r="BJ181" s="97">
        <f>Seniori!BJ80</f>
        <v>0</v>
      </c>
      <c r="BK181" s="97">
        <f>Seniori!BK80</f>
        <v>0</v>
      </c>
      <c r="BL181" s="97">
        <f>Seniori!BL80</f>
        <v>0</v>
      </c>
      <c r="BM181" s="97">
        <f>Seniori!BM80</f>
        <v>0</v>
      </c>
      <c r="BN181" s="97">
        <f>Seniori!BN80</f>
        <v>0</v>
      </c>
      <c r="BO181" s="97">
        <f>Seniori!BO80</f>
        <v>0</v>
      </c>
      <c r="BP181" s="97">
        <f>Seniori!BP80</f>
        <v>0</v>
      </c>
      <c r="BQ181" s="97">
        <f>Seniori!BQ80</f>
        <v>0</v>
      </c>
      <c r="BR181" s="97">
        <f>Seniori!BR80</f>
        <v>0</v>
      </c>
      <c r="BS181" s="97">
        <f>Seniori!BS80</f>
        <v>0</v>
      </c>
      <c r="BT181" s="97">
        <f>Seniori!BT80</f>
        <v>0</v>
      </c>
      <c r="BU181" s="97">
        <f>Seniori!BU80</f>
        <v>0</v>
      </c>
      <c r="BV181" s="97">
        <f>Seniori!BV80</f>
        <v>0</v>
      </c>
      <c r="BW181" s="97">
        <f>Seniori!BW80</f>
        <v>0</v>
      </c>
      <c r="BX181" s="97">
        <f>Seniori!BX80</f>
        <v>0</v>
      </c>
      <c r="BY181" s="97">
        <f>Seniori!BY80</f>
        <v>0</v>
      </c>
      <c r="BZ181" s="97">
        <f>Seniori!BZ80</f>
        <v>0</v>
      </c>
      <c r="CA181" s="97">
        <f>Seniori!CA80</f>
        <v>0</v>
      </c>
      <c r="CB181" s="97">
        <f>Seniori!CB80</f>
        <v>0</v>
      </c>
      <c r="CC181" s="97">
        <f>Seniori!CC80</f>
        <v>0</v>
      </c>
      <c r="CD181" s="97">
        <f>Seniori!CD80</f>
        <v>0</v>
      </c>
      <c r="CE181" s="97">
        <f>Seniori!CE80</f>
        <v>0</v>
      </c>
      <c r="CF181" s="97">
        <f>Seniori!CF80</f>
        <v>0</v>
      </c>
      <c r="CG181" s="97">
        <f>Seniori!CG80</f>
        <v>0</v>
      </c>
      <c r="CH181" s="97">
        <f>Seniori!CH80</f>
        <v>0</v>
      </c>
      <c r="CI181" s="97">
        <f>Seniori!CI80</f>
        <v>0</v>
      </c>
      <c r="CJ181" s="97">
        <f>Seniori!CJ80</f>
        <v>0</v>
      </c>
      <c r="CK181" s="97">
        <f>Seniori!CK80</f>
        <v>0</v>
      </c>
      <c r="CL181" s="97">
        <f>Seniori!CL80</f>
        <v>0</v>
      </c>
      <c r="CM181" s="97">
        <f>Seniori!CM80</f>
        <v>0</v>
      </c>
      <c r="CN181" s="97">
        <f>Seniori!CN80</f>
        <v>0</v>
      </c>
      <c r="CO181" s="97">
        <f>Seniori!CO80</f>
        <v>0</v>
      </c>
      <c r="CP181" s="97">
        <f>Seniori!CP80</f>
        <v>0</v>
      </c>
      <c r="CQ181" s="97">
        <f>Seniori!CQ80</f>
        <v>0</v>
      </c>
      <c r="CR181" s="97">
        <f>Seniori!CR80</f>
        <v>0</v>
      </c>
      <c r="CS181" s="97">
        <f>Seniori!CS80</f>
        <v>0</v>
      </c>
      <c r="CT181" s="97">
        <f>Seniori!CT80</f>
        <v>0</v>
      </c>
      <c r="CU181" s="97">
        <f>Seniori!CU80</f>
        <v>0</v>
      </c>
      <c r="CV181" s="97">
        <f>Seniori!CV80</f>
        <v>0</v>
      </c>
      <c r="CW181" s="97">
        <f>Seniori!CW80</f>
        <v>0</v>
      </c>
      <c r="CX181" s="97">
        <f>Seniori!CX80</f>
        <v>0</v>
      </c>
      <c r="CY181" s="97">
        <f>Seniori!CY80</f>
        <v>0</v>
      </c>
      <c r="CZ181" s="97">
        <f>Seniori!CZ80</f>
        <v>0</v>
      </c>
      <c r="DA181" s="97">
        <f>Seniori!DA80</f>
        <v>0</v>
      </c>
      <c r="DB181" s="97">
        <f>Seniori!DB80</f>
        <v>0</v>
      </c>
      <c r="DC181" s="97">
        <f>Seniori!DC80</f>
        <v>0</v>
      </c>
      <c r="DD181" s="97">
        <f>Seniori!DD80</f>
        <v>0</v>
      </c>
      <c r="DE181" s="97">
        <f>Seniori!DE80</f>
        <v>0</v>
      </c>
      <c r="DF181" s="97">
        <f>Seniori!DF80</f>
        <v>0</v>
      </c>
      <c r="DG181" s="97">
        <f>Seniori!DG80</f>
        <v>0</v>
      </c>
      <c r="DH181" s="97">
        <f>Seniori!DH80</f>
        <v>0</v>
      </c>
      <c r="DI181" s="97">
        <f>Seniori!DI80</f>
        <v>0</v>
      </c>
      <c r="DJ181" s="97">
        <f>Seniori!DJ80</f>
        <v>0</v>
      </c>
      <c r="DK181" s="97">
        <f>Seniori!DK80</f>
        <v>0</v>
      </c>
      <c r="DL181" s="97">
        <f>Seniori!DL80</f>
        <v>0</v>
      </c>
      <c r="DM181" s="97">
        <f>Seniori!DM80</f>
        <v>0</v>
      </c>
      <c r="DN181" s="97">
        <f>Seniori!DN80</f>
        <v>0</v>
      </c>
      <c r="DO181" s="97">
        <f>Seniori!DO80</f>
        <v>0</v>
      </c>
      <c r="DP181" s="97">
        <f>Seniori!DP80</f>
        <v>0</v>
      </c>
      <c r="DQ181" s="97">
        <f>Seniori!DQ80</f>
        <v>0</v>
      </c>
      <c r="DR181" s="97">
        <f>Seniori!DR80</f>
        <v>0</v>
      </c>
      <c r="DS181" s="97">
        <f>Seniori!DS80</f>
        <v>0</v>
      </c>
      <c r="DT181" s="97">
        <f>Seniori!DT80</f>
        <v>0</v>
      </c>
      <c r="DU181" s="97">
        <f>Seniori!DU80</f>
        <v>0</v>
      </c>
      <c r="DV181" s="97">
        <f>Seniori!DV80</f>
        <v>0</v>
      </c>
      <c r="DW181" s="97">
        <f>Seniori!DW80</f>
        <v>0</v>
      </c>
      <c r="DX181" s="97">
        <f>Seniori!DX80</f>
        <v>0</v>
      </c>
      <c r="DY181" s="97">
        <f>Seniori!DY80</f>
        <v>0</v>
      </c>
      <c r="DZ181" s="97">
        <f>Seniori!DZ80</f>
        <v>0</v>
      </c>
      <c r="EA181" s="97">
        <f>Seniori!EA80</f>
        <v>0</v>
      </c>
      <c r="EB181" s="97">
        <f>Seniori!EB80</f>
        <v>0</v>
      </c>
      <c r="EC181" s="97">
        <f>Seniori!EC80</f>
        <v>0</v>
      </c>
      <c r="ED181" s="97">
        <f>Seniori!ED80</f>
        <v>0</v>
      </c>
      <c r="EE181" s="97">
        <f>Seniori!EE80</f>
        <v>0</v>
      </c>
      <c r="EF181" s="97">
        <f>Seniori!EF80</f>
        <v>0</v>
      </c>
      <c r="EG181" s="97">
        <f>Seniori!EG80</f>
        <v>0</v>
      </c>
      <c r="EH181" s="97">
        <f>Seniori!EH80</f>
        <v>0</v>
      </c>
      <c r="EI181" s="97">
        <f>Seniori!EI80</f>
        <v>0</v>
      </c>
      <c r="EJ181" s="97">
        <f>Seniori!EJ80</f>
        <v>0</v>
      </c>
      <c r="EK181" s="97">
        <f>Seniori!EK80</f>
        <v>0</v>
      </c>
      <c r="EL181" s="97">
        <f>Seniori!EL80</f>
        <v>0</v>
      </c>
      <c r="EM181" s="97">
        <f>Seniori!EM80</f>
        <v>0</v>
      </c>
      <c r="EN181" s="97">
        <f>Seniori!EN80</f>
        <v>0</v>
      </c>
      <c r="EO181" s="97">
        <f>Seniori!EO80</f>
        <v>0</v>
      </c>
      <c r="EP181" s="97">
        <f>Seniori!EP80</f>
        <v>0</v>
      </c>
      <c r="EQ181" s="97">
        <f>Seniori!EQ80</f>
        <v>0</v>
      </c>
      <c r="ER181" s="97">
        <f>Seniori!ER80</f>
        <v>0</v>
      </c>
      <c r="ES181" s="97">
        <f>Seniori!ES80</f>
        <v>0</v>
      </c>
      <c r="ET181" s="97">
        <f>Seniori!ET80</f>
        <v>0</v>
      </c>
      <c r="EU181" s="97">
        <f>Seniori!EU80</f>
        <v>0</v>
      </c>
      <c r="EV181" s="97">
        <f>Seniori!EV80</f>
        <v>0</v>
      </c>
      <c r="EW181" s="97">
        <f>Seniori!EW80</f>
        <v>0</v>
      </c>
      <c r="EX181" s="97">
        <f>Seniori!EX80</f>
        <v>0</v>
      </c>
      <c r="EY181" s="97">
        <f>Seniori!EY80</f>
        <v>0</v>
      </c>
      <c r="EZ181" s="97">
        <f>Seniori!EZ80</f>
        <v>0</v>
      </c>
      <c r="FA181" s="97" t="str">
        <f>Seniori!FA80</f>
        <v>o</v>
      </c>
      <c r="FB181" s="97">
        <f>Seniori!FB80</f>
        <v>0</v>
      </c>
      <c r="FC181" s="97">
        <f>Seniori!FC80</f>
        <v>0</v>
      </c>
      <c r="FD181" s="97">
        <f>Seniori!FD80</f>
        <v>0</v>
      </c>
      <c r="FE181" s="97">
        <f>Seniori!FE80</f>
        <v>0</v>
      </c>
      <c r="FF181" s="97">
        <f>Seniori!FF80</f>
        <v>0</v>
      </c>
      <c r="FG181" s="97">
        <f>Seniori!FG80</f>
        <v>0</v>
      </c>
      <c r="FH181" s="97">
        <f>Seniori!FH80</f>
        <v>0</v>
      </c>
      <c r="FI181" s="97">
        <f>Seniori!FI80</f>
        <v>0</v>
      </c>
      <c r="FJ181" s="97">
        <f>Seniori!FJ80</f>
        <v>0</v>
      </c>
      <c r="FK181" s="97">
        <f>Seniori!FK80</f>
        <v>0</v>
      </c>
      <c r="FL181" s="97">
        <f>Seniori!FL80</f>
        <v>0</v>
      </c>
      <c r="FM181" s="97">
        <f>Seniori!FM80</f>
        <v>0</v>
      </c>
      <c r="FN181" s="97">
        <f>Seniori!FN80</f>
        <v>0</v>
      </c>
      <c r="FO181" s="97">
        <f>Seniori!FO80</f>
        <v>0</v>
      </c>
      <c r="FP181" s="97">
        <f>Seniori!FP80</f>
        <v>0</v>
      </c>
      <c r="FQ181" s="97">
        <f>Seniori!FQ80</f>
        <v>0</v>
      </c>
      <c r="FR181" s="97">
        <f>Seniori!FR80</f>
        <v>0</v>
      </c>
      <c r="FS181" s="97">
        <f>Seniori!FS80</f>
        <v>0</v>
      </c>
      <c r="FT181" s="97">
        <f>Seniori!FT80</f>
        <v>0</v>
      </c>
      <c r="FU181" s="97">
        <f>Seniori!FU80</f>
        <v>0</v>
      </c>
      <c r="FV181" s="97">
        <f>Seniori!FV80</f>
        <v>0</v>
      </c>
      <c r="FW181" s="97">
        <f>Seniori!FW80</f>
        <v>0</v>
      </c>
      <c r="FX181" s="97">
        <f>Seniori!FX80</f>
        <v>0</v>
      </c>
      <c r="FY181" s="97">
        <f>Seniori!FY80</f>
        <v>0</v>
      </c>
      <c r="FZ181" s="97">
        <f>Seniori!FZ80</f>
        <v>0</v>
      </c>
      <c r="GA181" s="97">
        <f>Seniori!GA80</f>
        <v>0</v>
      </c>
      <c r="GB181" s="97">
        <f>Seniori!GB80</f>
        <v>0</v>
      </c>
      <c r="GC181" s="97">
        <f>Seniori!GC80</f>
        <v>0</v>
      </c>
      <c r="GD181" s="97">
        <f>Seniori!GD80</f>
        <v>0</v>
      </c>
      <c r="GE181" s="97">
        <f>Seniori!GE80</f>
        <v>0</v>
      </c>
      <c r="GF181" s="97">
        <f>Seniori!GF80</f>
        <v>0</v>
      </c>
      <c r="GG181" s="97">
        <f>Seniori!GG80</f>
        <v>0</v>
      </c>
      <c r="GH181" s="97">
        <f>Seniori!GH80</f>
        <v>0</v>
      </c>
      <c r="GI181" s="97">
        <f>Seniori!GI80</f>
        <v>0</v>
      </c>
      <c r="GJ181" s="97">
        <f>Seniori!GJ80</f>
        <v>0</v>
      </c>
      <c r="GK181" s="97">
        <f>Seniori!GK80</f>
        <v>0</v>
      </c>
      <c r="GL181" s="97">
        <f>Seniori!GL80</f>
        <v>0</v>
      </c>
      <c r="GM181" s="97">
        <f>Seniori!GM80</f>
        <v>0</v>
      </c>
      <c r="GN181" s="97">
        <f>Seniori!GN80</f>
        <v>0</v>
      </c>
      <c r="GO181" s="97">
        <f>Seniori!GO80</f>
        <v>0</v>
      </c>
      <c r="GP181" s="97">
        <f>Seniori!GP80</f>
        <v>0</v>
      </c>
      <c r="GQ181" s="97">
        <f>Seniori!GQ80</f>
        <v>0</v>
      </c>
      <c r="GR181" s="97">
        <f>Seniori!GR80</f>
        <v>0</v>
      </c>
      <c r="GS181" s="97">
        <f>Seniori!GS80</f>
        <v>0</v>
      </c>
      <c r="GT181" s="97">
        <f>Seniori!GT80</f>
        <v>0</v>
      </c>
      <c r="GU181" s="97">
        <f>Seniori!GU80</f>
        <v>0</v>
      </c>
      <c r="GV181" s="97">
        <f>Seniori!GV80</f>
        <v>0</v>
      </c>
      <c r="GW181" s="97">
        <f>Seniori!GW80</f>
        <v>0</v>
      </c>
      <c r="GX181" s="97">
        <f>Seniori!GX80</f>
        <v>0</v>
      </c>
      <c r="GY181" s="97">
        <f>Seniori!GY80</f>
        <v>0</v>
      </c>
      <c r="GZ181" s="97">
        <f>Seniori!GZ80</f>
        <v>0</v>
      </c>
      <c r="HA181" s="97">
        <f>Seniori!HA80</f>
        <v>0</v>
      </c>
      <c r="HB181" s="97">
        <f>Seniori!HB80</f>
        <v>0</v>
      </c>
      <c r="HC181" s="97">
        <f>Seniori!HC80</f>
        <v>0</v>
      </c>
      <c r="HD181" s="97">
        <f>Seniori!HD80</f>
        <v>0</v>
      </c>
      <c r="HE181" s="97">
        <f>Seniori!HE80</f>
        <v>0</v>
      </c>
      <c r="HF181" s="97">
        <f>Seniori!HF80</f>
        <v>0</v>
      </c>
      <c r="HG181" s="97">
        <f>Seniori!HG80</f>
        <v>0</v>
      </c>
      <c r="HH181" s="97">
        <f>Seniori!HH80</f>
        <v>0</v>
      </c>
      <c r="HI181" s="97">
        <f>Seniori!HI80</f>
        <v>0</v>
      </c>
      <c r="HJ181" s="97">
        <f>Seniori!HJ80</f>
        <v>0</v>
      </c>
      <c r="HK181" s="97">
        <f>Seniori!HK80</f>
        <v>0</v>
      </c>
      <c r="HL181" s="97">
        <f>Seniori!HL80</f>
        <v>0</v>
      </c>
      <c r="HM181" s="97">
        <f>Seniori!HM80</f>
        <v>0</v>
      </c>
      <c r="HN181" s="97">
        <f>Seniori!HN80</f>
        <v>0</v>
      </c>
      <c r="HO181" s="97">
        <f>Seniori!HO80</f>
        <v>0</v>
      </c>
      <c r="HP181" s="97">
        <f>Seniori!HP80</f>
        <v>0</v>
      </c>
      <c r="HQ181" s="97">
        <f>Seniori!HQ80</f>
        <v>0</v>
      </c>
      <c r="HR181" s="97">
        <f>Seniori!HR80</f>
        <v>0</v>
      </c>
      <c r="HS181" s="97">
        <f>Seniori!HS80</f>
        <v>0</v>
      </c>
      <c r="HT181" s="97">
        <f>Seniori!HT80</f>
        <v>0</v>
      </c>
      <c r="HU181" s="97">
        <f>Seniori!HU80</f>
        <v>0</v>
      </c>
      <c r="HV181" s="97">
        <f>Seniori!HV80</f>
        <v>0</v>
      </c>
      <c r="HW181" s="97">
        <f>Seniori!HW80</f>
        <v>0</v>
      </c>
      <c r="HX181" s="97">
        <f>Seniori!HX80</f>
        <v>0</v>
      </c>
      <c r="HY181" s="97">
        <f>Seniori!HY80</f>
        <v>0</v>
      </c>
      <c r="HZ181" s="97">
        <f>Seniori!HZ80</f>
        <v>0</v>
      </c>
      <c r="IA181" s="97">
        <f>Seniori!IA80</f>
        <v>0</v>
      </c>
      <c r="IB181" s="97">
        <f>Seniori!IB80</f>
        <v>0</v>
      </c>
      <c r="IC181" s="97">
        <f>Seniori!IC80</f>
        <v>0</v>
      </c>
      <c r="ID181" s="97">
        <f>Seniori!ID80</f>
        <v>0</v>
      </c>
      <c r="IE181" s="97">
        <f>Seniori!IE80</f>
        <v>0</v>
      </c>
      <c r="IF181" s="97">
        <f>Seniori!IF80</f>
        <v>0</v>
      </c>
      <c r="IG181" s="97">
        <f>Seniori!IG80</f>
        <v>0</v>
      </c>
      <c r="IH181" s="97">
        <f>Seniori!IH80</f>
        <v>0</v>
      </c>
      <c r="II181" s="97">
        <f>Seniori!II80</f>
        <v>0</v>
      </c>
      <c r="IJ181" s="97">
        <f>Seniori!IJ80</f>
        <v>0</v>
      </c>
      <c r="IK181" s="97">
        <f>Seniori!IK80</f>
        <v>0</v>
      </c>
      <c r="IL181" s="97">
        <f>Seniori!IL80</f>
        <v>0</v>
      </c>
      <c r="IM181" s="97">
        <f>Seniori!IM80</f>
        <v>0</v>
      </c>
      <c r="IN181" s="97">
        <f>Seniori!IN80</f>
        <v>0</v>
      </c>
      <c r="IO181" s="97">
        <f>Seniori!IO80</f>
        <v>0</v>
      </c>
      <c r="IP181" s="97">
        <f>Seniori!IP80</f>
        <v>0</v>
      </c>
      <c r="IQ181" s="97">
        <f>Seniori!IQ80</f>
        <v>0</v>
      </c>
      <c r="IR181" s="97">
        <f>Seniori!IR80</f>
        <v>0</v>
      </c>
      <c r="IS181" s="97">
        <f>Seniori!IS80</f>
        <v>0</v>
      </c>
      <c r="IT181" s="97">
        <f>Seniori!IT80</f>
        <v>0</v>
      </c>
      <c r="IU181" s="97">
        <f>Seniori!IU80</f>
        <v>0</v>
      </c>
      <c r="IV181" s="97">
        <f>Seniori!IV80</f>
        <v>0</v>
      </c>
      <c r="IW181" s="97">
        <f>Seniori!IW80</f>
        <v>0</v>
      </c>
      <c r="IX181" s="97">
        <f>Seniori!IX80</f>
        <v>0</v>
      </c>
      <c r="IY181" s="97">
        <f>Seniori!IY80</f>
        <v>0</v>
      </c>
      <c r="IZ181" s="97">
        <f>Seniori!IZ80</f>
        <v>0</v>
      </c>
      <c r="JA181" s="97">
        <f>Seniori!JA80</f>
        <v>0</v>
      </c>
      <c r="JB181" s="97">
        <f>Seniori!JB80</f>
        <v>0</v>
      </c>
      <c r="JC181" s="97">
        <f>Seniori!JC80</f>
        <v>0</v>
      </c>
      <c r="JD181" s="97">
        <f>Seniori!JD80</f>
        <v>0</v>
      </c>
      <c r="JE181" s="97">
        <f>Seniori!JE80</f>
        <v>0</v>
      </c>
      <c r="JF181" s="97">
        <f>Seniori!JF80</f>
        <v>0</v>
      </c>
      <c r="JG181" s="97">
        <f>Seniori!JG80</f>
        <v>0</v>
      </c>
      <c r="JH181" s="97">
        <f>Seniori!JH80</f>
        <v>0</v>
      </c>
      <c r="JI181" s="97">
        <f>Seniori!JI80</f>
        <v>0</v>
      </c>
      <c r="JJ181" s="97">
        <f>Seniori!JJ80</f>
        <v>0</v>
      </c>
      <c r="JK181" s="97">
        <f>Seniori!JK80</f>
        <v>0</v>
      </c>
      <c r="JL181" s="97">
        <f>Seniori!JL80</f>
        <v>0</v>
      </c>
      <c r="JM181" s="97">
        <f>Seniori!JM80</f>
        <v>0</v>
      </c>
      <c r="JN181" s="97">
        <f>Seniori!JN80</f>
        <v>0</v>
      </c>
      <c r="JO181" s="97">
        <f>Seniori!JO80</f>
        <v>0</v>
      </c>
      <c r="JP181" s="97">
        <f>Seniori!JP80</f>
        <v>0</v>
      </c>
      <c r="JQ181" s="97">
        <f>Seniori!JQ80</f>
        <v>0</v>
      </c>
      <c r="JR181" s="97">
        <f>Seniori!JR80</f>
        <v>0</v>
      </c>
      <c r="JS181" s="97">
        <f>Seniori!JS80</f>
        <v>0</v>
      </c>
      <c r="JT181" s="97">
        <f>Seniori!JT80</f>
        <v>0</v>
      </c>
      <c r="JU181" s="97">
        <f>Seniori!JU80</f>
        <v>0</v>
      </c>
      <c r="JV181" s="97">
        <f>Seniori!JV80</f>
        <v>0</v>
      </c>
      <c r="JW181" s="97">
        <f>Seniori!JW80</f>
        <v>0</v>
      </c>
      <c r="JX181" s="97">
        <f>Seniori!JX80</f>
        <v>0</v>
      </c>
      <c r="JY181" s="97">
        <f>Seniori!JY80</f>
        <v>0</v>
      </c>
      <c r="JZ181" s="97">
        <f>Seniori!JZ80</f>
        <v>0</v>
      </c>
      <c r="KA181" s="97">
        <f>Seniori!KA80</f>
        <v>0</v>
      </c>
      <c r="KB181" s="97">
        <f>Seniori!KB80</f>
        <v>0</v>
      </c>
      <c r="KC181" s="97">
        <f>Seniori!KC80</f>
        <v>0</v>
      </c>
      <c r="KD181" s="97">
        <f>Seniori!KD80</f>
        <v>0</v>
      </c>
      <c r="KE181" s="97">
        <f>Seniori!KE80</f>
        <v>0</v>
      </c>
      <c r="KF181" s="97">
        <f>Seniori!KF80</f>
        <v>0</v>
      </c>
      <c r="KG181" s="97">
        <f>Seniori!KG80</f>
        <v>0</v>
      </c>
      <c r="KH181" s="97">
        <f>Seniori!KH80</f>
        <v>0</v>
      </c>
      <c r="KI181" s="97">
        <f>Seniori!KI80</f>
        <v>0</v>
      </c>
      <c r="KJ181" s="97">
        <f>Seniori!KJ80</f>
        <v>0</v>
      </c>
      <c r="KK181" s="97">
        <f>Seniori!KK80</f>
        <v>0</v>
      </c>
      <c r="KL181" s="97">
        <f>Seniori!KL80</f>
        <v>0</v>
      </c>
      <c r="KM181" s="97">
        <f>Seniori!KM80</f>
        <v>0</v>
      </c>
      <c r="KN181" s="97">
        <f>Seniori!KN80</f>
        <v>0</v>
      </c>
      <c r="KO181" s="97">
        <f>Seniori!KO80</f>
        <v>0</v>
      </c>
      <c r="KP181" s="97">
        <f>Seniori!KP80</f>
        <v>0</v>
      </c>
      <c r="KQ181" s="97">
        <f>Seniori!KQ80</f>
        <v>0</v>
      </c>
      <c r="KR181" s="97">
        <f>Seniori!KR80</f>
        <v>0</v>
      </c>
      <c r="KS181" s="97">
        <f>Seniori!KS80</f>
        <v>0</v>
      </c>
      <c r="KT181" s="97">
        <f>Seniori!KT80</f>
        <v>0</v>
      </c>
      <c r="KU181" s="97">
        <f>Seniori!KU80</f>
        <v>0</v>
      </c>
      <c r="KV181" s="97">
        <f>Seniori!KV80</f>
        <v>0</v>
      </c>
      <c r="KW181" s="97">
        <f>Seniori!KW80</f>
        <v>0</v>
      </c>
      <c r="KX181" s="97">
        <f>Seniori!KX80</f>
        <v>0</v>
      </c>
      <c r="KY181" s="97">
        <f>Seniori!KY80</f>
        <v>0</v>
      </c>
      <c r="KZ181" s="97">
        <f>Seniori!KZ80</f>
        <v>0</v>
      </c>
      <c r="LA181" s="97">
        <f>Seniori!LA80</f>
        <v>0</v>
      </c>
      <c r="LB181" s="97">
        <f>Seniori!LB80</f>
        <v>0</v>
      </c>
      <c r="LC181" s="97">
        <f>Seniori!LC80</f>
        <v>0</v>
      </c>
      <c r="LD181" s="97">
        <f>Seniori!LD80</f>
        <v>0</v>
      </c>
      <c r="LE181" s="97">
        <f>Seniori!LE80</f>
        <v>0</v>
      </c>
      <c r="LF181" s="97">
        <f>Seniori!LF80</f>
        <v>0</v>
      </c>
      <c r="LG181" s="97">
        <f>Seniori!LG80</f>
        <v>0</v>
      </c>
      <c r="LH181" s="97">
        <f>Seniori!LH80</f>
        <v>0</v>
      </c>
      <c r="LI181" s="97">
        <f>Seniori!LI80</f>
        <v>0</v>
      </c>
      <c r="LJ181" s="97">
        <f>Seniori!LJ80</f>
        <v>0</v>
      </c>
      <c r="LK181" s="97">
        <f>Seniori!LK80</f>
        <v>0</v>
      </c>
      <c r="LL181" s="97">
        <f>Seniori!LL80</f>
        <v>0</v>
      </c>
      <c r="LM181" s="97">
        <f>Seniori!LM80</f>
        <v>0</v>
      </c>
      <c r="LN181" s="97">
        <f>Seniori!LN80</f>
        <v>0</v>
      </c>
      <c r="LO181" s="97">
        <f>Seniori!LO80</f>
        <v>0</v>
      </c>
      <c r="LP181" s="97">
        <f>Seniori!LP80</f>
        <v>0</v>
      </c>
      <c r="LQ181" s="97">
        <f>Seniori!LQ80</f>
        <v>0</v>
      </c>
      <c r="LR181" s="97">
        <f>Seniori!LR80</f>
        <v>0</v>
      </c>
      <c r="LS181" s="97">
        <f>Seniori!LS80</f>
        <v>0</v>
      </c>
      <c r="LT181" s="97">
        <f>Seniori!LT80</f>
        <v>0</v>
      </c>
      <c r="LU181" s="97">
        <f>Seniori!LU80</f>
        <v>0</v>
      </c>
      <c r="LV181" s="97">
        <f>Seniori!LV80</f>
        <v>0</v>
      </c>
      <c r="LW181" s="97">
        <f>Seniori!LW80</f>
        <v>0</v>
      </c>
      <c r="LX181" s="97">
        <f>Seniori!LX80</f>
        <v>0</v>
      </c>
      <c r="LY181" s="97">
        <f>Seniori!LY80</f>
        <v>0</v>
      </c>
      <c r="LZ181" s="97">
        <f>Seniori!LZ80</f>
        <v>0</v>
      </c>
      <c r="MA181" s="97">
        <f>Seniori!MA80</f>
        <v>0</v>
      </c>
      <c r="MB181" s="97">
        <f>Seniori!MB80</f>
        <v>0</v>
      </c>
      <c r="MC181" s="97">
        <f>Seniori!MC80</f>
        <v>0</v>
      </c>
      <c r="MD181" s="97">
        <f>Seniori!MD80</f>
        <v>0</v>
      </c>
      <c r="ME181" s="97">
        <f>Seniori!ME80</f>
        <v>0</v>
      </c>
      <c r="MF181" s="97">
        <f>Seniori!MF80</f>
        <v>0</v>
      </c>
      <c r="MG181" s="97">
        <f>Seniori!MG80</f>
        <v>0</v>
      </c>
      <c r="MH181" s="97">
        <f>Seniori!MH80</f>
        <v>0</v>
      </c>
      <c r="MI181" s="97">
        <f>Seniori!MI80</f>
        <v>0</v>
      </c>
      <c r="MJ181" s="97">
        <f>Seniori!MJ80</f>
        <v>0</v>
      </c>
      <c r="MK181" s="97">
        <f>Seniori!MK80</f>
        <v>0</v>
      </c>
      <c r="ML181" s="97">
        <f>Seniori!ML80</f>
        <v>0</v>
      </c>
      <c r="MM181" s="97">
        <f>Seniori!MM80</f>
        <v>0</v>
      </c>
      <c r="MN181" s="97">
        <f>Seniori!MN80</f>
        <v>0</v>
      </c>
      <c r="MO181" s="97">
        <f>Seniori!MO80</f>
        <v>0</v>
      </c>
      <c r="MP181" s="97">
        <f>Seniori!MP80</f>
        <v>0</v>
      </c>
      <c r="MQ181" s="97">
        <f>Seniori!MQ80</f>
        <v>0</v>
      </c>
      <c r="MR181" s="97">
        <f>Seniori!MR80</f>
        <v>0</v>
      </c>
      <c r="MS181" s="97">
        <f>Seniori!MS80</f>
        <v>0</v>
      </c>
      <c r="MT181" s="97">
        <f>Seniori!MT80</f>
        <v>0</v>
      </c>
      <c r="MU181" s="97">
        <f>Seniori!MU80</f>
        <v>0</v>
      </c>
      <c r="MV181" s="97">
        <f>Seniori!MV80</f>
        <v>0</v>
      </c>
      <c r="MW181" s="97">
        <f>Seniori!MW80</f>
        <v>0</v>
      </c>
      <c r="MX181" s="97">
        <f>Seniori!MX80</f>
        <v>0</v>
      </c>
      <c r="MY181" s="97">
        <f>Seniori!MY80</f>
        <v>0</v>
      </c>
      <c r="MZ181" s="97">
        <f>Seniori!MZ80</f>
        <v>0</v>
      </c>
      <c r="NA181" s="97">
        <f>Seniori!NA80</f>
        <v>0</v>
      </c>
      <c r="NB181" s="97">
        <f>Seniori!NB80</f>
        <v>0</v>
      </c>
      <c r="NC181" s="97">
        <f>Seniori!NC80</f>
        <v>0</v>
      </c>
      <c r="ND181" s="97">
        <f>Seniori!ND80</f>
        <v>0</v>
      </c>
      <c r="NE181" s="97">
        <f>Seniori!NE80</f>
        <v>0</v>
      </c>
      <c r="NF181" s="97">
        <f>Seniori!NF80</f>
        <v>0</v>
      </c>
      <c r="NG181" s="97">
        <f>Seniori!NG80</f>
        <v>0</v>
      </c>
      <c r="NH181" s="97">
        <f>Seniori!NH80</f>
        <v>0</v>
      </c>
      <c r="NI181" s="97">
        <f>Seniori!NI80</f>
        <v>0</v>
      </c>
      <c r="NJ181" s="97">
        <f>Seniori!NJ80</f>
        <v>0</v>
      </c>
      <c r="NK181" s="97">
        <f>Seniori!NK80</f>
        <v>0</v>
      </c>
      <c r="NL181" s="97">
        <f>Seniori!NL80</f>
        <v>0</v>
      </c>
      <c r="NM181" s="97">
        <f>Seniori!NM80</f>
        <v>0</v>
      </c>
      <c r="NN181" s="97">
        <f>Seniori!NN80</f>
        <v>0</v>
      </c>
      <c r="NO181" s="97">
        <f>Seniori!NO80</f>
        <v>0</v>
      </c>
      <c r="NP181" s="97">
        <f>Seniori!NP80</f>
        <v>0</v>
      </c>
      <c r="NQ181" s="97">
        <f>Seniori!NQ80</f>
        <v>0</v>
      </c>
      <c r="NR181" s="97">
        <f>Seniori!NR80</f>
        <v>0</v>
      </c>
      <c r="NS181" s="97">
        <f>Seniori!NS80</f>
        <v>0</v>
      </c>
      <c r="NT181" s="97">
        <f>Seniori!NT80</f>
        <v>0</v>
      </c>
      <c r="NU181" s="97">
        <f>Seniori!NU80</f>
        <v>0</v>
      </c>
      <c r="NV181" s="97">
        <f>Seniori!NV80</f>
        <v>0</v>
      </c>
      <c r="NW181" s="97">
        <f>Seniori!NW80</f>
        <v>0</v>
      </c>
      <c r="NX181" s="97">
        <f>Seniori!NX80</f>
        <v>0</v>
      </c>
      <c r="NY181" s="97">
        <f>Seniori!NY80</f>
        <v>0</v>
      </c>
      <c r="NZ181" s="97">
        <f>Seniori!NZ80</f>
        <v>0</v>
      </c>
      <c r="OA181" s="97">
        <f>Seniori!OA80</f>
        <v>0</v>
      </c>
      <c r="OB181" s="97">
        <f>Seniori!OB80</f>
        <v>0</v>
      </c>
      <c r="OC181" s="97">
        <f>Seniori!OC80</f>
        <v>0</v>
      </c>
      <c r="OD181" s="97">
        <f>Seniori!OD80</f>
        <v>0</v>
      </c>
      <c r="OE181" s="97">
        <f>Seniori!OE80</f>
        <v>0</v>
      </c>
      <c r="OF181" s="97">
        <f>Seniori!OF80</f>
        <v>0</v>
      </c>
      <c r="OG181" s="97">
        <f>Seniori!OG80</f>
        <v>0</v>
      </c>
      <c r="OH181" s="97">
        <f>Seniori!OH80</f>
        <v>0</v>
      </c>
      <c r="OI181" s="97">
        <f>Seniori!OI80</f>
        <v>0</v>
      </c>
      <c r="OJ181" s="97">
        <f>Seniori!OJ80</f>
        <v>0</v>
      </c>
      <c r="OK181" s="97">
        <f>Seniori!OK80</f>
        <v>0</v>
      </c>
      <c r="OL181" s="97">
        <f>Seniori!OL80</f>
        <v>0</v>
      </c>
      <c r="OM181" s="97">
        <f>Seniori!OM80</f>
        <v>0</v>
      </c>
      <c r="ON181" s="97">
        <f>Seniori!ON80</f>
        <v>0</v>
      </c>
      <c r="OO181" s="97">
        <f>Seniori!OO80</f>
        <v>0</v>
      </c>
      <c r="OP181" s="97">
        <f>Seniori!OP80</f>
        <v>0</v>
      </c>
      <c r="OQ181" s="97">
        <f>Seniori!OQ80</f>
        <v>0</v>
      </c>
      <c r="OR181" s="97">
        <f>Seniori!OR80</f>
        <v>0</v>
      </c>
      <c r="OS181" s="97">
        <f>Seniori!OS80</f>
        <v>0</v>
      </c>
      <c r="OT181" s="97">
        <f>Seniori!OT80</f>
        <v>0</v>
      </c>
      <c r="OU181" s="97">
        <f>Seniori!OU80</f>
        <v>0</v>
      </c>
      <c r="OV181" s="97">
        <f>Seniori!OV80</f>
        <v>0</v>
      </c>
      <c r="OW181" s="97">
        <f>Seniori!OW80</f>
        <v>0</v>
      </c>
      <c r="OX181" s="97">
        <f>Seniori!OX80</f>
        <v>0</v>
      </c>
      <c r="OY181" s="97">
        <f>Seniori!OY80</f>
        <v>0</v>
      </c>
      <c r="OZ181" s="97">
        <f>Seniori!OZ80</f>
        <v>0</v>
      </c>
      <c r="PA181" s="97">
        <f>Seniori!PA80</f>
        <v>0</v>
      </c>
      <c r="PB181" s="97">
        <f>Seniori!PB80</f>
        <v>0</v>
      </c>
      <c r="PC181" s="97">
        <f>Seniori!PC80</f>
        <v>0</v>
      </c>
      <c r="PD181" s="97">
        <f>Seniori!PD80</f>
        <v>0</v>
      </c>
      <c r="PE181" s="97">
        <f>Seniori!PE80</f>
        <v>0</v>
      </c>
      <c r="PF181" s="97">
        <f>Seniori!PF80</f>
        <v>0</v>
      </c>
      <c r="PG181" s="97">
        <f>Seniori!PG80</f>
        <v>0</v>
      </c>
      <c r="PH181" s="97">
        <f>Seniori!PH80</f>
        <v>0</v>
      </c>
      <c r="PI181" s="97">
        <f>Seniori!PI80</f>
        <v>0</v>
      </c>
      <c r="PJ181" s="97">
        <f>Seniori!PJ80</f>
        <v>0</v>
      </c>
      <c r="PK181" s="97">
        <f>Seniori!PK80</f>
        <v>0</v>
      </c>
      <c r="PL181" s="97">
        <f>Seniori!PL80</f>
        <v>0</v>
      </c>
      <c r="PM181" s="97">
        <f>Seniori!PM80</f>
        <v>0</v>
      </c>
      <c r="PN181" s="97">
        <f>Seniori!PN80</f>
        <v>0</v>
      </c>
      <c r="PO181" s="97">
        <f>Seniori!PO80</f>
        <v>0</v>
      </c>
      <c r="PP181" s="97">
        <f>Seniori!PP80</f>
        <v>0</v>
      </c>
      <c r="PQ181" s="97">
        <f>Seniori!PQ80</f>
        <v>0</v>
      </c>
      <c r="PR181" s="97">
        <f>Seniori!PR80</f>
        <v>0</v>
      </c>
      <c r="PS181" s="97">
        <f>Seniori!PS80</f>
        <v>0</v>
      </c>
      <c r="PT181" s="97">
        <f>Seniori!PT80</f>
        <v>0</v>
      </c>
      <c r="PU181" s="97">
        <f>Seniori!PU80</f>
        <v>0</v>
      </c>
      <c r="PV181" s="97">
        <f>Seniori!PV80</f>
        <v>0</v>
      </c>
      <c r="PW181" s="97">
        <f>Seniori!PW80</f>
        <v>0</v>
      </c>
      <c r="PX181" s="97">
        <f>Seniori!PX80</f>
        <v>0</v>
      </c>
      <c r="PY181" s="97">
        <f>Seniori!PY80</f>
        <v>0</v>
      </c>
      <c r="PZ181" s="97">
        <f>Seniori!PZ80</f>
        <v>0</v>
      </c>
      <c r="QA181" s="97">
        <f>Seniori!QA80</f>
        <v>0</v>
      </c>
      <c r="QB181" s="97">
        <f>Seniori!QB80</f>
        <v>0</v>
      </c>
      <c r="QC181" s="97">
        <f>Seniori!QC80</f>
        <v>0</v>
      </c>
      <c r="QD181" s="97">
        <f>Seniori!QD80</f>
        <v>0</v>
      </c>
      <c r="QE181" s="97">
        <f>Seniori!QE80</f>
        <v>0</v>
      </c>
      <c r="QF181" s="97">
        <f>Seniori!QF80</f>
        <v>0</v>
      </c>
      <c r="QG181" s="97">
        <f>Seniori!QG80</f>
        <v>0</v>
      </c>
      <c r="QH181" s="97">
        <f>Seniori!QH80</f>
        <v>0</v>
      </c>
      <c r="QI181" s="97">
        <f>Seniori!QI80</f>
        <v>0</v>
      </c>
      <c r="QJ181" s="97">
        <f>Seniori!QJ80</f>
        <v>0</v>
      </c>
      <c r="QK181" s="97">
        <f>Seniori!QK80</f>
        <v>0</v>
      </c>
      <c r="QL181" s="97">
        <f>Seniori!QL80</f>
        <v>0</v>
      </c>
      <c r="QM181" s="97">
        <f>Seniori!QM80</f>
        <v>0</v>
      </c>
      <c r="QN181" s="97">
        <f>Seniori!QN80</f>
        <v>0</v>
      </c>
      <c r="QO181" s="97">
        <f>Seniori!QO80</f>
        <v>0</v>
      </c>
      <c r="QP181" s="97">
        <f>Seniori!QP80</f>
        <v>0</v>
      </c>
      <c r="QQ181" s="97">
        <f>Seniori!QQ80</f>
        <v>0</v>
      </c>
      <c r="QR181" s="97">
        <f>Seniori!QR80</f>
        <v>0</v>
      </c>
      <c r="QS181" s="97">
        <f>Seniori!QS80</f>
        <v>0</v>
      </c>
      <c r="QT181" s="97">
        <f>Seniori!QT80</f>
        <v>0</v>
      </c>
      <c r="QU181" s="97">
        <f>Seniori!QU80</f>
        <v>0</v>
      </c>
      <c r="QV181" s="97">
        <f>Seniori!QV80</f>
        <v>0</v>
      </c>
      <c r="QW181" s="97">
        <f>Seniori!QW80</f>
        <v>0</v>
      </c>
      <c r="QX181" s="97">
        <f>Seniori!QX80</f>
        <v>0</v>
      </c>
      <c r="QY181" s="97">
        <f>Seniori!QY80</f>
        <v>0</v>
      </c>
      <c r="QZ181" s="97">
        <f>Seniori!QZ80</f>
        <v>0</v>
      </c>
      <c r="RA181" s="97">
        <f>Seniori!RA80</f>
        <v>0</v>
      </c>
      <c r="RB181" s="97">
        <f>Seniori!RB80</f>
        <v>0</v>
      </c>
      <c r="RC181" s="97">
        <f>Seniori!RC80</f>
        <v>0</v>
      </c>
      <c r="RD181" s="97">
        <f>Seniori!RD80</f>
        <v>0</v>
      </c>
      <c r="RE181" s="97">
        <f>Seniori!RE80</f>
        <v>0</v>
      </c>
      <c r="RF181" s="97">
        <f>Seniori!RF80</f>
        <v>0</v>
      </c>
      <c r="RG181" s="97">
        <f>Seniori!RG80</f>
        <v>0</v>
      </c>
      <c r="RH181" s="97">
        <f>Seniori!RH80</f>
        <v>0</v>
      </c>
      <c r="RI181" s="97">
        <f>Seniori!RI80</f>
        <v>0</v>
      </c>
      <c r="RJ181" s="97">
        <f>Seniori!RJ80</f>
        <v>0</v>
      </c>
      <c r="RK181" s="97">
        <f>Seniori!RK80</f>
        <v>0</v>
      </c>
      <c r="RL181" s="97">
        <f>Seniori!RL80</f>
        <v>0</v>
      </c>
      <c r="RM181" s="97">
        <f>Seniori!RM80</f>
        <v>0</v>
      </c>
      <c r="RN181" s="97">
        <f>Seniori!RN80</f>
        <v>0</v>
      </c>
      <c r="RO181" s="97">
        <f>Seniori!RO80</f>
        <v>0</v>
      </c>
      <c r="RP181" s="97">
        <f>Seniori!RP80</f>
        <v>0</v>
      </c>
      <c r="RQ181" s="97">
        <f>Seniori!RQ80</f>
        <v>0</v>
      </c>
      <c r="RR181" s="97">
        <f>Seniori!RR80</f>
        <v>0</v>
      </c>
      <c r="RS181" s="97">
        <f>Seniori!RS80</f>
        <v>0</v>
      </c>
      <c r="RT181" s="97">
        <f>Seniori!RT80</f>
        <v>0</v>
      </c>
      <c r="RU181" s="97">
        <f>Seniori!RU80</f>
        <v>0</v>
      </c>
      <c r="RV181" s="97">
        <f>Seniori!RV80</f>
        <v>0</v>
      </c>
      <c r="RW181" s="97">
        <f>Seniori!RW80</f>
        <v>0</v>
      </c>
      <c r="RX181" s="97">
        <f>Seniori!RX80</f>
        <v>0</v>
      </c>
      <c r="RY181" s="97">
        <f>Seniori!RY80</f>
        <v>0</v>
      </c>
      <c r="RZ181" s="97">
        <f>Seniori!RZ80</f>
        <v>0</v>
      </c>
      <c r="SA181" s="97">
        <f>Seniori!SA80</f>
        <v>0</v>
      </c>
      <c r="SB181" s="97">
        <f>Seniori!SB80</f>
        <v>0</v>
      </c>
      <c r="SC181" s="97">
        <f>Seniori!SC80</f>
        <v>0</v>
      </c>
      <c r="SD181" s="97">
        <f>Seniori!SD80</f>
        <v>0</v>
      </c>
      <c r="SE181" s="97">
        <f>Seniori!SE80</f>
        <v>0</v>
      </c>
      <c r="SF181" s="97">
        <f>Seniori!SF80</f>
        <v>0</v>
      </c>
      <c r="SG181" s="97">
        <f>Seniori!SG80</f>
        <v>0</v>
      </c>
      <c r="SH181" s="97">
        <f>Seniori!SH80</f>
        <v>0</v>
      </c>
      <c r="SI181" s="97">
        <f>Seniori!SI80</f>
        <v>0</v>
      </c>
      <c r="SJ181" s="97">
        <f>Seniori!SJ80</f>
        <v>0</v>
      </c>
      <c r="SK181" s="97">
        <f>Seniori!SK80</f>
        <v>0</v>
      </c>
      <c r="SL181" s="97">
        <f>Seniori!SL80</f>
        <v>0</v>
      </c>
      <c r="SM181" s="97">
        <f>Seniori!SM80</f>
        <v>0</v>
      </c>
      <c r="SN181" s="97">
        <f>Seniori!SN80</f>
        <v>0</v>
      </c>
      <c r="SO181" s="97">
        <f>Seniori!SO80</f>
        <v>0</v>
      </c>
      <c r="SP181" s="97">
        <f>Seniori!SP80</f>
        <v>0</v>
      </c>
      <c r="SQ181" s="97">
        <f>Seniori!SQ80</f>
        <v>0</v>
      </c>
      <c r="SR181" s="97">
        <f>Seniori!SR80</f>
        <v>0</v>
      </c>
      <c r="SS181" s="97">
        <f>Seniori!SS80</f>
        <v>0</v>
      </c>
      <c r="ST181" s="97">
        <f>Seniori!ST80</f>
        <v>0</v>
      </c>
      <c r="SU181" s="97">
        <f>Seniori!SU80</f>
        <v>0</v>
      </c>
      <c r="SV181" s="97">
        <f>Seniori!SV80</f>
        <v>0</v>
      </c>
      <c r="SW181" s="97">
        <f>Seniori!SW80</f>
        <v>0</v>
      </c>
      <c r="SX181" s="97">
        <f>Seniori!SX80</f>
        <v>0</v>
      </c>
      <c r="SY181" s="97">
        <f>Seniori!SY80</f>
        <v>0</v>
      </c>
      <c r="SZ181" s="97">
        <f>Seniori!SZ80</f>
        <v>0</v>
      </c>
      <c r="TA181" s="97">
        <f>Seniori!TA80</f>
        <v>0</v>
      </c>
      <c r="TB181" s="97">
        <f>Seniori!TB80</f>
        <v>0</v>
      </c>
    </row>
    <row r="182" spans="1:522" s="1" customFormat="1" ht="18" customHeight="1" x14ac:dyDescent="0.2">
      <c r="A182" s="12"/>
      <c r="B182" s="11" t="s">
        <v>198</v>
      </c>
      <c r="C182" s="1">
        <v>12189</v>
      </c>
      <c r="E182" s="59" t="s">
        <v>684</v>
      </c>
      <c r="F182" s="1">
        <v>10340</v>
      </c>
      <c r="G182" s="9" t="s">
        <v>98</v>
      </c>
      <c r="H182" s="4" t="s">
        <v>685</v>
      </c>
      <c r="I182" s="1">
        <f t="shared" si="23"/>
        <v>0</v>
      </c>
      <c r="J182" s="12">
        <f>Tabuľka4[[#This Row],[Stĺpec9]]</f>
        <v>0</v>
      </c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  <c r="DU182" s="97"/>
      <c r="DV182" s="97"/>
      <c r="DW182" s="97"/>
      <c r="DX182" s="97"/>
      <c r="DY182" s="97"/>
      <c r="DZ182" s="97"/>
      <c r="EA182" s="97"/>
      <c r="EB182" s="97"/>
      <c r="EC182" s="97"/>
      <c r="ED182" s="97"/>
      <c r="EE182" s="97"/>
      <c r="EF182" s="97"/>
      <c r="EG182" s="97"/>
      <c r="EH182" s="97"/>
      <c r="EI182" s="97"/>
      <c r="EJ182" s="97"/>
      <c r="EK182" s="97"/>
      <c r="EL182" s="97"/>
      <c r="EM182" s="97"/>
      <c r="EN182" s="97"/>
      <c r="EO182" s="97"/>
      <c r="EP182" s="97"/>
      <c r="EQ182" s="97"/>
      <c r="ER182" s="97"/>
      <c r="ES182" s="97"/>
      <c r="ET182" s="97"/>
      <c r="EU182" s="97"/>
      <c r="EV182" s="97"/>
      <c r="EW182" s="97"/>
      <c r="EX182" s="97"/>
      <c r="EY182" s="97"/>
      <c r="EZ182" s="97"/>
      <c r="FA182" s="97"/>
      <c r="FB182" s="97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 t="s">
        <v>516</v>
      </c>
      <c r="FW182" s="97"/>
      <c r="FX182" s="97"/>
      <c r="FY182" s="97"/>
      <c r="FZ182" s="97"/>
      <c r="GA182" s="97"/>
      <c r="GB182" s="97" t="s">
        <v>516</v>
      </c>
      <c r="GC182" s="97"/>
      <c r="GD182" s="97"/>
      <c r="GE182" s="97"/>
      <c r="GF182" s="97"/>
      <c r="GG182" s="97"/>
      <c r="GH182" s="97"/>
      <c r="GI182" s="97"/>
      <c r="GJ182" s="97"/>
      <c r="GK182" s="97"/>
      <c r="GL182" s="97"/>
      <c r="GM182" s="97"/>
      <c r="GN182" s="97"/>
      <c r="GO182" s="97"/>
      <c r="GP182" s="97"/>
      <c r="GQ182" s="97"/>
      <c r="GR182" s="97"/>
      <c r="GS182" s="97"/>
      <c r="GT182" s="97"/>
      <c r="GU182" s="97"/>
      <c r="GV182" s="97"/>
      <c r="GW182" s="97"/>
      <c r="GX182" s="97"/>
      <c r="GY182" s="97"/>
      <c r="GZ182" s="97"/>
      <c r="HA182" s="97"/>
      <c r="HB182" s="97"/>
      <c r="HC182" s="97"/>
      <c r="HD182" s="97"/>
      <c r="HE182" s="97"/>
      <c r="HF182" s="97"/>
      <c r="HG182" s="97"/>
      <c r="HH182" s="97"/>
      <c r="HI182" s="97"/>
      <c r="HJ182" s="97"/>
      <c r="HK182" s="97"/>
      <c r="HL182" s="97"/>
      <c r="HM182" s="97"/>
      <c r="HN182" s="97"/>
      <c r="HO182" s="97"/>
      <c r="HP182" s="97"/>
      <c r="HQ182" s="97"/>
      <c r="HR182" s="97"/>
      <c r="HS182" s="97"/>
      <c r="HT182" s="97"/>
      <c r="HU182" s="97"/>
      <c r="HV182" s="97"/>
      <c r="HW182" s="97"/>
      <c r="HX182" s="97"/>
      <c r="HY182" s="97"/>
      <c r="HZ182" s="97"/>
      <c r="IA182" s="97"/>
      <c r="IB182" s="97"/>
      <c r="IC182" s="97"/>
      <c r="ID182" s="97"/>
      <c r="IE182" s="97"/>
      <c r="IF182" s="97"/>
      <c r="IG182" s="97"/>
      <c r="IH182" s="97"/>
      <c r="II182" s="97"/>
      <c r="IJ182" s="97"/>
      <c r="IK182" s="97"/>
      <c r="IL182" s="97"/>
      <c r="IM182" s="97"/>
      <c r="IN182" s="97"/>
      <c r="IO182" s="97"/>
      <c r="IP182" s="97"/>
      <c r="IQ182" s="97"/>
      <c r="IR182" s="97"/>
      <c r="IS182" s="97"/>
      <c r="IT182" s="97"/>
      <c r="IU182" s="97"/>
      <c r="IV182" s="97"/>
      <c r="IW182" s="97"/>
      <c r="IX182" s="97"/>
      <c r="IY182" s="97"/>
      <c r="IZ182" s="97"/>
      <c r="JA182" s="97"/>
      <c r="JB182" s="97"/>
      <c r="JC182" s="97"/>
      <c r="JD182" s="97"/>
      <c r="JE182" s="97"/>
      <c r="JF182" s="97"/>
      <c r="JG182" s="97"/>
      <c r="JH182" s="97"/>
      <c r="JI182" s="97"/>
      <c r="JJ182" s="97"/>
      <c r="JK182" s="97"/>
      <c r="JL182" s="97"/>
      <c r="JM182" s="97"/>
      <c r="JN182" s="97"/>
      <c r="JO182" s="97"/>
      <c r="JP182" s="97"/>
      <c r="JQ182" s="97"/>
      <c r="JR182" s="97"/>
      <c r="JS182" s="97"/>
      <c r="JT182" s="97"/>
      <c r="JU182" s="97"/>
      <c r="JV182" s="97"/>
      <c r="JW182" s="97"/>
      <c r="JX182" s="97"/>
      <c r="JY182" s="97"/>
      <c r="JZ182" s="97"/>
      <c r="KA182" s="97"/>
      <c r="KB182" s="97"/>
      <c r="KC182" s="97"/>
      <c r="KD182" s="97"/>
      <c r="KE182" s="97"/>
      <c r="KF182" s="97"/>
      <c r="KG182" s="97"/>
      <c r="KH182" s="97"/>
      <c r="KI182" s="97"/>
      <c r="KJ182" s="97"/>
      <c r="KK182" s="97"/>
      <c r="KL182" s="97"/>
      <c r="KM182" s="97"/>
      <c r="KN182" s="97"/>
      <c r="KO182" s="97"/>
      <c r="KP182" s="97"/>
      <c r="KQ182" s="97"/>
      <c r="KR182" s="97"/>
      <c r="KS182" s="97"/>
      <c r="KT182" s="97"/>
      <c r="KU182" s="97"/>
      <c r="KV182" s="97"/>
      <c r="KW182" s="97"/>
      <c r="KX182" s="97"/>
      <c r="KY182" s="97"/>
      <c r="KZ182" s="97"/>
      <c r="LA182" s="97"/>
      <c r="LB182" s="97"/>
      <c r="LC182" s="97"/>
      <c r="LD182" s="97"/>
      <c r="LE182" s="97"/>
      <c r="LF182" s="97"/>
      <c r="LG182" s="97"/>
      <c r="LH182" s="97"/>
      <c r="LI182" s="97"/>
      <c r="LJ182" s="97"/>
      <c r="LK182" s="97"/>
      <c r="LL182" s="97"/>
      <c r="LM182" s="97"/>
      <c r="LN182" s="97"/>
      <c r="LO182" s="97"/>
      <c r="LP182" s="97"/>
      <c r="LQ182" s="97"/>
      <c r="LR182" s="97"/>
      <c r="LS182" s="97"/>
      <c r="LT182" s="97"/>
      <c r="LU182" s="97"/>
      <c r="LV182" s="64"/>
      <c r="LW182" s="64"/>
      <c r="LX182" s="64"/>
      <c r="LY182" s="64"/>
      <c r="LZ182" s="64"/>
      <c r="MA182" s="64"/>
      <c r="MB182" s="64"/>
      <c r="MC182" s="64"/>
      <c r="MD182" s="64"/>
      <c r="ME182" s="64"/>
      <c r="MF182" s="64"/>
      <c r="MG182" s="64"/>
      <c r="MH182" s="64"/>
      <c r="MI182" s="64"/>
      <c r="MJ182" s="64"/>
      <c r="MK182" s="64"/>
      <c r="ML182" s="64"/>
      <c r="MM182" s="64"/>
      <c r="MN182" s="64"/>
      <c r="MO182" s="64"/>
      <c r="MP182" s="64"/>
      <c r="MQ182" s="64"/>
      <c r="MR182" s="64"/>
      <c r="MS182" s="64"/>
      <c r="MT182" s="64"/>
      <c r="MU182" s="64"/>
      <c r="MV182" s="64"/>
      <c r="MW182" s="64"/>
      <c r="MX182" s="64"/>
      <c r="MY182" s="64"/>
      <c r="MZ182" s="64"/>
      <c r="NA182" s="64"/>
      <c r="NB182" s="64"/>
      <c r="NC182" s="64"/>
      <c r="ND182" s="64"/>
      <c r="NE182" s="64"/>
      <c r="NF182" s="64"/>
      <c r="NG182" s="64"/>
      <c r="NH182" s="64"/>
      <c r="NI182" s="64"/>
      <c r="NJ182" s="64"/>
      <c r="NK182" s="64"/>
      <c r="NL182" s="64"/>
      <c r="NM182" s="64"/>
      <c r="NN182" s="64"/>
      <c r="NO182" s="64"/>
      <c r="NP182" s="64"/>
      <c r="NQ182" s="64"/>
      <c r="NR182" s="64"/>
      <c r="NS182" s="64"/>
      <c r="NT182" s="64"/>
      <c r="NU182" s="64"/>
      <c r="NV182" s="64"/>
      <c r="NW182" s="64"/>
      <c r="NX182" s="64"/>
      <c r="NY182" s="64"/>
      <c r="NZ182" s="64"/>
      <c r="OA182" s="64"/>
      <c r="OB182" s="64"/>
      <c r="OC182" s="64"/>
      <c r="OD182" s="64"/>
      <c r="OE182" s="64"/>
      <c r="OF182" s="64"/>
      <c r="OG182" s="64"/>
      <c r="OH182" s="64"/>
      <c r="OI182" s="64"/>
      <c r="OJ182" s="64"/>
      <c r="OK182" s="64"/>
      <c r="OL182" s="64"/>
      <c r="OM182" s="64"/>
      <c r="ON182" s="64"/>
      <c r="OO182" s="64"/>
      <c r="OP182" s="64"/>
      <c r="OQ182" s="64"/>
      <c r="OR182" s="64"/>
      <c r="OS182" s="64"/>
      <c r="OT182" s="64"/>
      <c r="OU182" s="64"/>
      <c r="OV182" s="64"/>
      <c r="OW182" s="64"/>
      <c r="OX182" s="64"/>
      <c r="OY182" s="64"/>
      <c r="OZ182" s="64"/>
      <c r="PA182" s="64"/>
      <c r="PB182" s="64"/>
      <c r="PC182" s="64"/>
      <c r="PD182" s="64"/>
      <c r="PE182" s="64"/>
      <c r="PF182" s="64"/>
      <c r="PG182" s="64"/>
      <c r="PH182" s="64"/>
      <c r="PI182" s="64"/>
      <c r="PJ182" s="64"/>
      <c r="PK182" s="64"/>
      <c r="PL182" s="64"/>
      <c r="PM182" s="64"/>
      <c r="PN182" s="64"/>
      <c r="PO182" s="64"/>
      <c r="PP182" s="64"/>
      <c r="PQ182" s="64"/>
      <c r="PR182" s="64"/>
      <c r="PS182" s="64"/>
      <c r="PT182" s="64"/>
      <c r="PU182" s="64"/>
      <c r="PV182" s="64"/>
      <c r="PW182" s="64"/>
      <c r="PX182" s="64"/>
      <c r="PY182" s="64"/>
      <c r="PZ182" s="64"/>
      <c r="QA182" s="64"/>
      <c r="QB182" s="64"/>
      <c r="QC182" s="64"/>
      <c r="QD182" s="64"/>
      <c r="QE182" s="64"/>
      <c r="QF182" s="64"/>
      <c r="QG182" s="64"/>
      <c r="QH182" s="64"/>
      <c r="QI182" s="64"/>
      <c r="QJ182" s="64"/>
      <c r="QK182" s="64"/>
      <c r="QL182" s="64"/>
      <c r="QM182" s="64"/>
      <c r="QN182" s="64"/>
      <c r="QO182" s="64"/>
      <c r="QP182" s="64"/>
      <c r="QQ182" s="64"/>
      <c r="QR182" s="64"/>
      <c r="QS182" s="64"/>
      <c r="QT182" s="64"/>
      <c r="QU182" s="64"/>
      <c r="QV182" s="64"/>
      <c r="QW182" s="64"/>
      <c r="QX182" s="64"/>
      <c r="QY182" s="64"/>
      <c r="QZ182" s="64"/>
      <c r="RA182" s="64"/>
      <c r="RB182" s="64"/>
      <c r="RC182" s="64"/>
      <c r="RD182" s="64"/>
      <c r="RE182" s="64"/>
      <c r="RF182" s="64"/>
      <c r="RG182" s="64"/>
      <c r="RH182" s="64"/>
      <c r="RI182" s="64"/>
      <c r="RJ182" s="97"/>
      <c r="RK182" s="97"/>
      <c r="RL182" s="97"/>
      <c r="RM182" s="97"/>
      <c r="RN182" s="97"/>
      <c r="RO182" s="97"/>
      <c r="RP182" s="97"/>
      <c r="RQ182" s="97"/>
      <c r="RR182" s="97"/>
      <c r="RS182" s="97"/>
      <c r="RT182" s="97"/>
      <c r="RU182" s="97"/>
      <c r="RV182" s="97"/>
      <c r="RW182" s="97"/>
      <c r="RX182" s="97"/>
      <c r="RY182" s="97"/>
      <c r="RZ182" s="97"/>
      <c r="SA182" s="97"/>
      <c r="SB182" s="97"/>
      <c r="SC182" s="97"/>
      <c r="SD182" s="97"/>
      <c r="SE182" s="97"/>
      <c r="SF182" s="97"/>
      <c r="SG182" s="97"/>
      <c r="SH182" s="97"/>
      <c r="SI182" s="97"/>
      <c r="SJ182" s="97"/>
      <c r="SK182" s="97"/>
      <c r="SL182" s="97"/>
      <c r="SM182" s="97"/>
      <c r="SN182" s="97"/>
      <c r="SO182" s="97"/>
      <c r="SP182" s="97"/>
      <c r="SQ182" s="97"/>
      <c r="SR182" s="97"/>
      <c r="SS182" s="97"/>
      <c r="ST182" s="97"/>
      <c r="SU182" s="97"/>
      <c r="SV182" s="97"/>
      <c r="SW182" s="97"/>
      <c r="SX182" s="97"/>
      <c r="SY182" s="97"/>
      <c r="SZ182" s="97"/>
      <c r="TA182" s="97"/>
      <c r="TB182" s="97"/>
    </row>
    <row r="183" spans="1:522" s="1" customFormat="1" ht="18" customHeight="1" x14ac:dyDescent="0.2">
      <c r="A183" s="12"/>
      <c r="B183" s="11" t="s">
        <v>767</v>
      </c>
      <c r="E183" s="59" t="s">
        <v>766</v>
      </c>
      <c r="G183" s="9" t="s">
        <v>95</v>
      </c>
      <c r="H183" s="4" t="s">
        <v>359</v>
      </c>
      <c r="I183" s="1">
        <f t="shared" si="23"/>
        <v>0</v>
      </c>
      <c r="J183" s="12">
        <f>Tabuľka4[[#This Row],[Stĺpec9]]</f>
        <v>0</v>
      </c>
      <c r="K183" s="97">
        <f>Seniori!K88</f>
        <v>0</v>
      </c>
      <c r="L183" s="97">
        <f>Seniori!L88</f>
        <v>0</v>
      </c>
      <c r="M183" s="97">
        <f>Seniori!M88</f>
        <v>0</v>
      </c>
      <c r="N183" s="97">
        <f>Seniori!N88</f>
        <v>0</v>
      </c>
      <c r="O183" s="97">
        <f>Seniori!O88</f>
        <v>0</v>
      </c>
      <c r="P183" s="97">
        <f>Seniori!P88</f>
        <v>0</v>
      </c>
      <c r="Q183" s="97">
        <f>Seniori!Q88</f>
        <v>0</v>
      </c>
      <c r="R183" s="97">
        <f>Seniori!R88</f>
        <v>0</v>
      </c>
      <c r="S183" s="97">
        <f>Seniori!S88</f>
        <v>0</v>
      </c>
      <c r="T183" s="97">
        <f>Seniori!T88</f>
        <v>0</v>
      </c>
      <c r="U183" s="97">
        <f>Seniori!U88</f>
        <v>0</v>
      </c>
      <c r="V183" s="97">
        <f>Seniori!V88</f>
        <v>0</v>
      </c>
      <c r="W183" s="97">
        <f>Seniori!W88</f>
        <v>0</v>
      </c>
      <c r="X183" s="97">
        <f>Seniori!X88</f>
        <v>0</v>
      </c>
      <c r="Y183" s="97">
        <f>Seniori!Y88</f>
        <v>0</v>
      </c>
      <c r="Z183" s="97">
        <f>Seniori!Z88</f>
        <v>0</v>
      </c>
      <c r="AA183" s="97">
        <f>Seniori!AA88</f>
        <v>0</v>
      </c>
      <c r="AB183" s="97">
        <f>Seniori!AB88</f>
        <v>0</v>
      </c>
      <c r="AC183" s="97">
        <f>Seniori!AC88</f>
        <v>0</v>
      </c>
      <c r="AD183" s="97">
        <f>Seniori!AD88</f>
        <v>0</v>
      </c>
      <c r="AE183" s="97">
        <f>Seniori!AE88</f>
        <v>0</v>
      </c>
      <c r="AF183" s="97">
        <f>Seniori!AF88</f>
        <v>0</v>
      </c>
      <c r="AG183" s="97">
        <f>Seniori!AG88</f>
        <v>0</v>
      </c>
      <c r="AH183" s="97">
        <f>Seniori!AH88</f>
        <v>0</v>
      </c>
      <c r="AI183" s="97">
        <f>Seniori!AI88</f>
        <v>0</v>
      </c>
      <c r="AJ183" s="97">
        <f>Seniori!AJ88</f>
        <v>0</v>
      </c>
      <c r="AK183" s="97">
        <f>Seniori!AK88</f>
        <v>0</v>
      </c>
      <c r="AL183" s="97">
        <f>Seniori!AL88</f>
        <v>0</v>
      </c>
      <c r="AM183" s="97">
        <f>Seniori!AM88</f>
        <v>0</v>
      </c>
      <c r="AN183" s="97">
        <f>Seniori!AN88</f>
        <v>0</v>
      </c>
      <c r="AO183" s="97">
        <f>Seniori!AO88</f>
        <v>0</v>
      </c>
      <c r="AP183" s="97">
        <f>Seniori!AP88</f>
        <v>0</v>
      </c>
      <c r="AQ183" s="97">
        <f>Seniori!AQ88</f>
        <v>0</v>
      </c>
      <c r="AR183" s="97">
        <f>Seniori!AR88</f>
        <v>0</v>
      </c>
      <c r="AS183" s="97">
        <f>Seniori!AS88</f>
        <v>0</v>
      </c>
      <c r="AT183" s="97">
        <f>Seniori!AT88</f>
        <v>0</v>
      </c>
      <c r="AU183" s="97">
        <f>Seniori!AU88</f>
        <v>0</v>
      </c>
      <c r="AV183" s="97">
        <f>Seniori!AV88</f>
        <v>0</v>
      </c>
      <c r="AW183" s="97">
        <f>Seniori!AW88</f>
        <v>0</v>
      </c>
      <c r="AX183" s="97">
        <f>Seniori!AX88</f>
        <v>0</v>
      </c>
      <c r="AY183" s="97">
        <f>Seniori!AY88</f>
        <v>0</v>
      </c>
      <c r="AZ183" s="97">
        <f>Seniori!AZ88</f>
        <v>0</v>
      </c>
      <c r="BA183" s="97">
        <f>Seniori!BA88</f>
        <v>0</v>
      </c>
      <c r="BB183" s="97">
        <f>Seniori!BB88</f>
        <v>0</v>
      </c>
      <c r="BC183" s="97">
        <f>Seniori!BC88</f>
        <v>0</v>
      </c>
      <c r="BD183" s="97">
        <f>Seniori!BD88</f>
        <v>0</v>
      </c>
      <c r="BE183" s="97">
        <f>Seniori!BE88</f>
        <v>0</v>
      </c>
      <c r="BF183" s="97">
        <f>Seniori!BF88</f>
        <v>0</v>
      </c>
      <c r="BG183" s="97">
        <f>Seniori!BG88</f>
        <v>0</v>
      </c>
      <c r="BH183" s="97">
        <f>Seniori!BH88</f>
        <v>0</v>
      </c>
      <c r="BI183" s="97">
        <f>Seniori!BI88</f>
        <v>0</v>
      </c>
      <c r="BJ183" s="97">
        <f>Seniori!BJ88</f>
        <v>0</v>
      </c>
      <c r="BK183" s="97">
        <f>Seniori!BK88</f>
        <v>0</v>
      </c>
      <c r="BL183" s="97">
        <f>Seniori!BL88</f>
        <v>0</v>
      </c>
      <c r="BM183" s="97">
        <f>Seniori!BM88</f>
        <v>0</v>
      </c>
      <c r="BN183" s="97">
        <f>Seniori!BN88</f>
        <v>0</v>
      </c>
      <c r="BO183" s="97">
        <f>Seniori!BO88</f>
        <v>0</v>
      </c>
      <c r="BP183" s="97">
        <f>Seniori!BP88</f>
        <v>0</v>
      </c>
      <c r="BQ183" s="97">
        <f>Seniori!BQ88</f>
        <v>0</v>
      </c>
      <c r="BR183" s="97">
        <f>Seniori!BR88</f>
        <v>0</v>
      </c>
      <c r="BS183" s="97">
        <f>Seniori!BS88</f>
        <v>0</v>
      </c>
      <c r="BT183" s="97">
        <f>Seniori!BT88</f>
        <v>0</v>
      </c>
      <c r="BU183" s="97">
        <f>Seniori!BU88</f>
        <v>0</v>
      </c>
      <c r="BV183" s="97">
        <f>Seniori!BV88</f>
        <v>0</v>
      </c>
      <c r="BW183" s="97">
        <f>Seniori!BW88</f>
        <v>0</v>
      </c>
      <c r="BX183" s="97">
        <f>Seniori!BX88</f>
        <v>0</v>
      </c>
      <c r="BY183" s="97">
        <f>Seniori!BY88</f>
        <v>0</v>
      </c>
      <c r="BZ183" s="97">
        <f>Seniori!BZ88</f>
        <v>0</v>
      </c>
      <c r="CA183" s="97">
        <f>Seniori!CA88</f>
        <v>0</v>
      </c>
      <c r="CB183" s="97">
        <f>Seniori!CB88</f>
        <v>0</v>
      </c>
      <c r="CC183" s="97">
        <f>Seniori!CC88</f>
        <v>0</v>
      </c>
      <c r="CD183" s="97">
        <f>Seniori!CD88</f>
        <v>0</v>
      </c>
      <c r="CE183" s="97">
        <f>Seniori!CE88</f>
        <v>0</v>
      </c>
      <c r="CF183" s="97">
        <f>Seniori!CF88</f>
        <v>0</v>
      </c>
      <c r="CG183" s="97">
        <f>Seniori!CG88</f>
        <v>0</v>
      </c>
      <c r="CH183" s="97">
        <f>Seniori!CH88</f>
        <v>0</v>
      </c>
      <c r="CI183" s="97">
        <f>Seniori!CI88</f>
        <v>0</v>
      </c>
      <c r="CJ183" s="97">
        <f>Seniori!CJ88</f>
        <v>0</v>
      </c>
      <c r="CK183" s="97">
        <f>Seniori!CK88</f>
        <v>0</v>
      </c>
      <c r="CL183" s="97">
        <f>Seniori!CL88</f>
        <v>0</v>
      </c>
      <c r="CM183" s="97">
        <f>Seniori!CM88</f>
        <v>0</v>
      </c>
      <c r="CN183" s="97">
        <f>Seniori!CN88</f>
        <v>0</v>
      </c>
      <c r="CO183" s="97">
        <f>Seniori!CO88</f>
        <v>0</v>
      </c>
      <c r="CP183" s="97">
        <f>Seniori!CP88</f>
        <v>0</v>
      </c>
      <c r="CQ183" s="97">
        <f>Seniori!CQ88</f>
        <v>0</v>
      </c>
      <c r="CR183" s="97">
        <f>Seniori!CR88</f>
        <v>0</v>
      </c>
      <c r="CS183" s="97">
        <f>Seniori!CS88</f>
        <v>0</v>
      </c>
      <c r="CT183" s="97">
        <f>Seniori!CT88</f>
        <v>0</v>
      </c>
      <c r="CU183" s="97">
        <f>Seniori!CU88</f>
        <v>0</v>
      </c>
      <c r="CV183" s="97">
        <f>Seniori!CV88</f>
        <v>0</v>
      </c>
      <c r="CW183" s="97">
        <f>Seniori!CW88</f>
        <v>0</v>
      </c>
      <c r="CX183" s="97">
        <f>Seniori!CX88</f>
        <v>0</v>
      </c>
      <c r="CY183" s="97">
        <f>Seniori!CY88</f>
        <v>0</v>
      </c>
      <c r="CZ183" s="97">
        <f>Seniori!CZ88</f>
        <v>0</v>
      </c>
      <c r="DA183" s="97">
        <f>Seniori!DA88</f>
        <v>0</v>
      </c>
      <c r="DB183" s="97">
        <f>Seniori!DB88</f>
        <v>0</v>
      </c>
      <c r="DC183" s="97">
        <f>Seniori!DC88</f>
        <v>0</v>
      </c>
      <c r="DD183" s="97">
        <f>Seniori!DD88</f>
        <v>0</v>
      </c>
      <c r="DE183" s="97">
        <f>Seniori!DE88</f>
        <v>0</v>
      </c>
      <c r="DF183" s="97">
        <f>Seniori!DF88</f>
        <v>0</v>
      </c>
      <c r="DG183" s="97">
        <f>Seniori!DG88</f>
        <v>0</v>
      </c>
      <c r="DH183" s="97">
        <f>Seniori!DH88</f>
        <v>0</v>
      </c>
      <c r="DI183" s="97">
        <f>Seniori!DI88</f>
        <v>0</v>
      </c>
      <c r="DJ183" s="97">
        <f>Seniori!DJ88</f>
        <v>0</v>
      </c>
      <c r="DK183" s="97">
        <f>Seniori!DK88</f>
        <v>0</v>
      </c>
      <c r="DL183" s="97">
        <f>Seniori!DL88</f>
        <v>0</v>
      </c>
      <c r="DM183" s="97">
        <f>Seniori!DM88</f>
        <v>0</v>
      </c>
      <c r="DN183" s="97">
        <f>Seniori!DN88</f>
        <v>0</v>
      </c>
      <c r="DO183" s="97">
        <f>Seniori!DO88</f>
        <v>0</v>
      </c>
      <c r="DP183" s="97">
        <f>Seniori!DP88</f>
        <v>0</v>
      </c>
      <c r="DQ183" s="97">
        <f>Seniori!DQ88</f>
        <v>0</v>
      </c>
      <c r="DR183" s="97">
        <f>Seniori!DR88</f>
        <v>0</v>
      </c>
      <c r="DS183" s="97">
        <f>Seniori!DS88</f>
        <v>0</v>
      </c>
      <c r="DT183" s="97">
        <f>Seniori!DT88</f>
        <v>0</v>
      </c>
      <c r="DU183" s="97">
        <f>Seniori!DU88</f>
        <v>0</v>
      </c>
      <c r="DV183" s="97">
        <f>Seniori!DV88</f>
        <v>0</v>
      </c>
      <c r="DW183" s="97">
        <f>Seniori!DW88</f>
        <v>0</v>
      </c>
      <c r="DX183" s="97">
        <f>Seniori!DX88</f>
        <v>0</v>
      </c>
      <c r="DY183" s="97">
        <f>Seniori!DY88</f>
        <v>0</v>
      </c>
      <c r="DZ183" s="97">
        <f>Seniori!DZ88</f>
        <v>0</v>
      </c>
      <c r="EA183" s="97">
        <f>Seniori!EA88</f>
        <v>0</v>
      </c>
      <c r="EB183" s="97">
        <f>Seniori!EB88</f>
        <v>0</v>
      </c>
      <c r="EC183" s="97">
        <f>Seniori!EC88</f>
        <v>0</v>
      </c>
      <c r="ED183" s="97">
        <f>Seniori!ED88</f>
        <v>0</v>
      </c>
      <c r="EE183" s="97">
        <f>Seniori!EE88</f>
        <v>0</v>
      </c>
      <c r="EF183" s="97">
        <f>Seniori!EF88</f>
        <v>0</v>
      </c>
      <c r="EG183" s="97">
        <f>Seniori!EG88</f>
        <v>0</v>
      </c>
      <c r="EH183" s="97">
        <f>Seniori!EH88</f>
        <v>0</v>
      </c>
      <c r="EI183" s="97">
        <f>Seniori!EI88</f>
        <v>0</v>
      </c>
      <c r="EJ183" s="97">
        <f>Seniori!EJ88</f>
        <v>0</v>
      </c>
      <c r="EK183" s="97">
        <f>Seniori!EK88</f>
        <v>0</v>
      </c>
      <c r="EL183" s="97">
        <f>Seniori!EL88</f>
        <v>0</v>
      </c>
      <c r="EM183" s="97">
        <f>Seniori!EM88</f>
        <v>0</v>
      </c>
      <c r="EN183" s="97">
        <f>Seniori!EN88</f>
        <v>0</v>
      </c>
      <c r="EO183" s="97">
        <f>Seniori!EO88</f>
        <v>0</v>
      </c>
      <c r="EP183" s="97">
        <f>Seniori!EP88</f>
        <v>0</v>
      </c>
      <c r="EQ183" s="97">
        <f>Seniori!EQ88</f>
        <v>0</v>
      </c>
      <c r="ER183" s="97">
        <f>Seniori!ER88</f>
        <v>0</v>
      </c>
      <c r="ES183" s="97">
        <f>Seniori!ES88</f>
        <v>0</v>
      </c>
      <c r="ET183" s="97">
        <f>Seniori!ET88</f>
        <v>0</v>
      </c>
      <c r="EU183" s="97">
        <f>Seniori!EU88</f>
        <v>0</v>
      </c>
      <c r="EV183" s="97">
        <f>Seniori!EV88</f>
        <v>0</v>
      </c>
      <c r="EW183" s="97">
        <f>Seniori!EW88</f>
        <v>0</v>
      </c>
      <c r="EX183" s="97">
        <f>Seniori!EX88</f>
        <v>0</v>
      </c>
      <c r="EY183" s="97">
        <f>Seniori!EY88</f>
        <v>0</v>
      </c>
      <c r="EZ183" s="97">
        <f>Seniori!EZ88</f>
        <v>0</v>
      </c>
      <c r="FA183" s="97">
        <f>Seniori!FA88</f>
        <v>0</v>
      </c>
      <c r="FB183" s="97">
        <f>Seniori!FB88</f>
        <v>0</v>
      </c>
      <c r="FC183" s="97">
        <f>Seniori!FC88</f>
        <v>0</v>
      </c>
      <c r="FD183" s="97">
        <f>Seniori!FD88</f>
        <v>0</v>
      </c>
      <c r="FE183" s="97">
        <f>Seniori!FE88</f>
        <v>0</v>
      </c>
      <c r="FF183" s="97">
        <f>Seniori!FF88</f>
        <v>0</v>
      </c>
      <c r="FG183" s="97">
        <f>Seniori!FG88</f>
        <v>0</v>
      </c>
      <c r="FH183" s="97">
        <f>Seniori!FH88</f>
        <v>0</v>
      </c>
      <c r="FI183" s="97">
        <f>Seniori!FI88</f>
        <v>0</v>
      </c>
      <c r="FJ183" s="97">
        <f>Seniori!FJ88</f>
        <v>0</v>
      </c>
      <c r="FK183" s="97">
        <f>Seniori!FK88</f>
        <v>0</v>
      </c>
      <c r="FL183" s="97">
        <f>Seniori!FL88</f>
        <v>0</v>
      </c>
      <c r="FM183" s="97">
        <f>Seniori!FM88</f>
        <v>0</v>
      </c>
      <c r="FN183" s="97">
        <f>Seniori!FN88</f>
        <v>0</v>
      </c>
      <c r="FO183" s="97">
        <f>Seniori!FO88</f>
        <v>0</v>
      </c>
      <c r="FP183" s="97">
        <f>Seniori!FP88</f>
        <v>0</v>
      </c>
      <c r="FQ183" s="97">
        <f>Seniori!FQ88</f>
        <v>0</v>
      </c>
      <c r="FR183" s="97">
        <f>Seniori!FR88</f>
        <v>0</v>
      </c>
      <c r="FS183" s="97">
        <f>Seniori!FS88</f>
        <v>0</v>
      </c>
      <c r="FT183" s="97">
        <f>Seniori!FT88</f>
        <v>0</v>
      </c>
      <c r="FU183" s="97">
        <f>Seniori!FU88</f>
        <v>0</v>
      </c>
      <c r="FV183" s="97">
        <f>Seniori!FV88</f>
        <v>0</v>
      </c>
      <c r="FW183" s="97">
        <f>Seniori!FW88</f>
        <v>0</v>
      </c>
      <c r="FX183" s="97">
        <f>Seniori!FX88</f>
        <v>0</v>
      </c>
      <c r="FY183" s="97">
        <f>Seniori!FY88</f>
        <v>0</v>
      </c>
      <c r="FZ183" s="97">
        <f>Seniori!FZ88</f>
        <v>0</v>
      </c>
      <c r="GA183" s="97">
        <f>Seniori!GA88</f>
        <v>0</v>
      </c>
      <c r="GB183" s="97">
        <f>Seniori!GB88</f>
        <v>0</v>
      </c>
      <c r="GC183" s="97">
        <f>Seniori!GC88</f>
        <v>0</v>
      </c>
      <c r="GD183" s="97">
        <f>Seniori!GD88</f>
        <v>0</v>
      </c>
      <c r="GE183" s="97">
        <f>Seniori!GE88</f>
        <v>0</v>
      </c>
      <c r="GF183" s="97">
        <f>Seniori!GF88</f>
        <v>0</v>
      </c>
      <c r="GG183" s="97">
        <f>Seniori!GG88</f>
        <v>0</v>
      </c>
      <c r="GH183" s="97">
        <f>Seniori!GH88</f>
        <v>0</v>
      </c>
      <c r="GI183" s="97">
        <f>Seniori!GI88</f>
        <v>0</v>
      </c>
      <c r="GJ183" s="97">
        <f>Seniori!GJ88</f>
        <v>0</v>
      </c>
      <c r="GK183" s="97">
        <f>Seniori!GK88</f>
        <v>0</v>
      </c>
      <c r="GL183" s="97">
        <f>Seniori!GL88</f>
        <v>0</v>
      </c>
      <c r="GM183" s="97">
        <f>Seniori!GM88</f>
        <v>0</v>
      </c>
      <c r="GN183" s="97">
        <f>Seniori!GN88</f>
        <v>0</v>
      </c>
      <c r="GO183" s="97">
        <f>Seniori!GO88</f>
        <v>0</v>
      </c>
      <c r="GP183" s="97">
        <f>Seniori!GP88</f>
        <v>0</v>
      </c>
      <c r="GQ183" s="97">
        <f>Seniori!GQ88</f>
        <v>0</v>
      </c>
      <c r="GR183" s="97">
        <f>Seniori!GR88</f>
        <v>0</v>
      </c>
      <c r="GS183" s="97">
        <f>Seniori!GS88</f>
        <v>0</v>
      </c>
      <c r="GT183" s="97">
        <f>Seniori!GT88</f>
        <v>0</v>
      </c>
      <c r="GU183" s="97">
        <f>Seniori!GU88</f>
        <v>0</v>
      </c>
      <c r="GV183" s="97">
        <f>Seniori!GV88</f>
        <v>0</v>
      </c>
      <c r="GW183" s="97">
        <f>Seniori!GW88</f>
        <v>0</v>
      </c>
      <c r="GX183" s="97">
        <f>Seniori!GX88</f>
        <v>0</v>
      </c>
      <c r="GY183" s="97">
        <f>Seniori!GY88</f>
        <v>0</v>
      </c>
      <c r="GZ183" s="97">
        <f>Seniori!GZ88</f>
        <v>0</v>
      </c>
      <c r="HA183" s="97">
        <f>Seniori!HA88</f>
        <v>0</v>
      </c>
      <c r="HB183" s="97">
        <f>Seniori!HB88</f>
        <v>0</v>
      </c>
      <c r="HC183" s="97">
        <f>Seniori!HC88</f>
        <v>0</v>
      </c>
      <c r="HD183" s="97">
        <f>Seniori!HD88</f>
        <v>0</v>
      </c>
      <c r="HE183" s="97">
        <f>Seniori!HE88</f>
        <v>0</v>
      </c>
      <c r="HF183" s="97">
        <f>Seniori!HF88</f>
        <v>0</v>
      </c>
      <c r="HG183" s="97">
        <f>Seniori!HG88</f>
        <v>0</v>
      </c>
      <c r="HH183" s="97">
        <f>Seniori!HH88</f>
        <v>0</v>
      </c>
      <c r="HI183" s="97">
        <f>Seniori!HI88</f>
        <v>0</v>
      </c>
      <c r="HJ183" s="97">
        <f>Seniori!HJ88</f>
        <v>0</v>
      </c>
      <c r="HK183" s="97">
        <f>Seniori!HK88</f>
        <v>0</v>
      </c>
      <c r="HL183" s="97">
        <f>Seniori!HL88</f>
        <v>0</v>
      </c>
      <c r="HM183" s="97">
        <f>Seniori!HM88</f>
        <v>0</v>
      </c>
      <c r="HN183" s="97">
        <f>Seniori!HN88</f>
        <v>0</v>
      </c>
      <c r="HO183" s="97">
        <f>Seniori!HO88</f>
        <v>0</v>
      </c>
      <c r="HP183" s="97">
        <f>Seniori!HP88</f>
        <v>0</v>
      </c>
      <c r="HQ183" s="97">
        <f>Seniori!HQ88</f>
        <v>0</v>
      </c>
      <c r="HR183" s="97">
        <f>Seniori!HR88</f>
        <v>0</v>
      </c>
      <c r="HS183" s="97">
        <f>Seniori!HS88</f>
        <v>0</v>
      </c>
      <c r="HT183" s="97">
        <f>Seniori!HT88</f>
        <v>0</v>
      </c>
      <c r="HU183" s="97">
        <f>Seniori!HU88</f>
        <v>0</v>
      </c>
      <c r="HV183" s="97">
        <f>Seniori!HV88</f>
        <v>0</v>
      </c>
      <c r="HW183" s="97">
        <f>Seniori!HW88</f>
        <v>0</v>
      </c>
      <c r="HX183" s="97">
        <f>Seniori!HX88</f>
        <v>0</v>
      </c>
      <c r="HY183" s="97">
        <f>Seniori!HY88</f>
        <v>0</v>
      </c>
      <c r="HZ183" s="97">
        <f>Seniori!HZ88</f>
        <v>0</v>
      </c>
      <c r="IA183" s="97">
        <f>Seniori!IA88</f>
        <v>0</v>
      </c>
      <c r="IB183" s="97">
        <f>Seniori!IB88</f>
        <v>0</v>
      </c>
      <c r="IC183" s="97">
        <f>Seniori!IC88</f>
        <v>0</v>
      </c>
      <c r="ID183" s="97">
        <f>Seniori!ID88</f>
        <v>0</v>
      </c>
      <c r="IE183" s="97">
        <f>Seniori!IE88</f>
        <v>0</v>
      </c>
      <c r="IF183" s="97">
        <f>Seniori!IF88</f>
        <v>0</v>
      </c>
      <c r="IG183" s="97">
        <f>Seniori!IG88</f>
        <v>0</v>
      </c>
      <c r="IH183" s="97">
        <f>Seniori!IH88</f>
        <v>0</v>
      </c>
      <c r="II183" s="97">
        <f>Seniori!II88</f>
        <v>0</v>
      </c>
      <c r="IJ183" s="97">
        <f>Seniori!IJ88</f>
        <v>0</v>
      </c>
      <c r="IK183" s="97">
        <f>Seniori!IK88</f>
        <v>0</v>
      </c>
      <c r="IL183" s="97">
        <f>Seniori!IL88</f>
        <v>0</v>
      </c>
      <c r="IM183" s="97">
        <f>Seniori!IM88</f>
        <v>0</v>
      </c>
      <c r="IN183" s="97">
        <f>Seniori!IN88</f>
        <v>0</v>
      </c>
      <c r="IO183" s="97">
        <f>Seniori!IO88</f>
        <v>0</v>
      </c>
      <c r="IP183" s="97">
        <f>Seniori!IP88</f>
        <v>0</v>
      </c>
      <c r="IQ183" s="97">
        <f>Seniori!IQ88</f>
        <v>0</v>
      </c>
      <c r="IR183" s="97">
        <f>Seniori!IR88</f>
        <v>0</v>
      </c>
      <c r="IS183" s="97">
        <f>Seniori!IS88</f>
        <v>0</v>
      </c>
      <c r="IT183" s="97">
        <f>Seniori!IT88</f>
        <v>0</v>
      </c>
      <c r="IU183" s="97">
        <f>Seniori!IU88</f>
        <v>0</v>
      </c>
      <c r="IV183" s="97">
        <f>Seniori!IV88</f>
        <v>0</v>
      </c>
      <c r="IW183" s="97">
        <f>Seniori!IW88</f>
        <v>0</v>
      </c>
      <c r="IX183" s="97">
        <f>Seniori!IX88</f>
        <v>0</v>
      </c>
      <c r="IY183" s="97">
        <f>Seniori!IY88</f>
        <v>0</v>
      </c>
      <c r="IZ183" s="97">
        <f>Seniori!IZ88</f>
        <v>0</v>
      </c>
      <c r="JA183" s="97">
        <f>Seniori!JA88</f>
        <v>0</v>
      </c>
      <c r="JB183" s="97">
        <f>Seniori!JB88</f>
        <v>0</v>
      </c>
      <c r="JC183" s="97">
        <f>Seniori!JC88</f>
        <v>0</v>
      </c>
      <c r="JD183" s="97">
        <f>Seniori!JD88</f>
        <v>0</v>
      </c>
      <c r="JE183" s="97">
        <f>Seniori!JE88</f>
        <v>0</v>
      </c>
      <c r="JF183" s="97">
        <f>Seniori!JF88</f>
        <v>0</v>
      </c>
      <c r="JG183" s="97">
        <f>Seniori!JG88</f>
        <v>0</v>
      </c>
      <c r="JH183" s="97">
        <f>Seniori!JH88</f>
        <v>0</v>
      </c>
      <c r="JI183" s="97">
        <f>Seniori!JI88</f>
        <v>0</v>
      </c>
      <c r="JJ183" s="97">
        <f>Seniori!JJ88</f>
        <v>0</v>
      </c>
      <c r="JK183" s="97">
        <f>Seniori!JK88</f>
        <v>0</v>
      </c>
      <c r="JL183" s="97">
        <f>Seniori!JL88</f>
        <v>0</v>
      </c>
      <c r="JM183" s="97">
        <f>Seniori!JM88</f>
        <v>0</v>
      </c>
      <c r="JN183" s="97">
        <f>Seniori!JN88</f>
        <v>0</v>
      </c>
      <c r="JO183" s="97">
        <f>Seniori!JO88</f>
        <v>0</v>
      </c>
      <c r="JP183" s="97">
        <f>Seniori!JP88</f>
        <v>0</v>
      </c>
      <c r="JQ183" s="97">
        <f>Seniori!JQ88</f>
        <v>0</v>
      </c>
      <c r="JR183" s="97">
        <f>Seniori!JR88</f>
        <v>0</v>
      </c>
      <c r="JS183" s="97">
        <f>Seniori!JS88</f>
        <v>0</v>
      </c>
      <c r="JT183" s="97">
        <f>Seniori!JT88</f>
        <v>0</v>
      </c>
      <c r="JU183" s="97">
        <f>Seniori!JU88</f>
        <v>0</v>
      </c>
      <c r="JV183" s="97">
        <f>Seniori!JV88</f>
        <v>0</v>
      </c>
      <c r="JW183" s="97">
        <f>Seniori!JW88</f>
        <v>0</v>
      </c>
      <c r="JX183" s="97">
        <f>Seniori!JX88</f>
        <v>0</v>
      </c>
      <c r="JY183" s="97">
        <f>Seniori!JY88</f>
        <v>0</v>
      </c>
      <c r="JZ183" s="97">
        <f>Seniori!JZ88</f>
        <v>0</v>
      </c>
      <c r="KA183" s="97">
        <f>Seniori!KA88</f>
        <v>0</v>
      </c>
      <c r="KB183" s="97">
        <f>Seniori!KB88</f>
        <v>0</v>
      </c>
      <c r="KC183" s="97">
        <f>Seniori!KC88</f>
        <v>0</v>
      </c>
      <c r="KD183" s="97">
        <f>Seniori!KD88</f>
        <v>0</v>
      </c>
      <c r="KE183" s="97">
        <f>Seniori!KE88</f>
        <v>0</v>
      </c>
      <c r="KF183" s="97">
        <f>Seniori!KF88</f>
        <v>0</v>
      </c>
      <c r="KG183" s="97">
        <f>Seniori!KG88</f>
        <v>0</v>
      </c>
      <c r="KH183" s="97">
        <f>Seniori!KH88</f>
        <v>0</v>
      </c>
      <c r="KI183" s="97">
        <f>Seniori!KI88</f>
        <v>0</v>
      </c>
      <c r="KJ183" s="97">
        <f>Seniori!KJ88</f>
        <v>0</v>
      </c>
      <c r="KK183" s="97">
        <f>Seniori!KK88</f>
        <v>0</v>
      </c>
      <c r="KL183" s="97">
        <f>Seniori!KL88</f>
        <v>0</v>
      </c>
      <c r="KM183" s="97">
        <f>Seniori!KM88</f>
        <v>0</v>
      </c>
      <c r="KN183" s="97">
        <f>Seniori!KN88</f>
        <v>0</v>
      </c>
      <c r="KO183" s="97">
        <f>Seniori!KO88</f>
        <v>0</v>
      </c>
      <c r="KP183" s="97">
        <f>Seniori!KP88</f>
        <v>0</v>
      </c>
      <c r="KQ183" s="97">
        <f>Seniori!KQ88</f>
        <v>0</v>
      </c>
      <c r="KR183" s="97">
        <f>Seniori!KR88</f>
        <v>0</v>
      </c>
      <c r="KS183" s="97">
        <f>Seniori!KS88</f>
        <v>0</v>
      </c>
      <c r="KT183" s="97">
        <f>Seniori!KT88</f>
        <v>0</v>
      </c>
      <c r="KU183" s="97">
        <f>Seniori!KU88</f>
        <v>0</v>
      </c>
      <c r="KV183" s="97">
        <f>Seniori!KV88</f>
        <v>0</v>
      </c>
      <c r="KW183" s="97">
        <f>Seniori!KW88</f>
        <v>0</v>
      </c>
      <c r="KX183" s="97">
        <f>Seniori!KX88</f>
        <v>0</v>
      </c>
      <c r="KY183" s="97">
        <f>Seniori!KY88</f>
        <v>0</v>
      </c>
      <c r="KZ183" s="97">
        <f>Seniori!KZ88</f>
        <v>0</v>
      </c>
      <c r="LA183" s="97">
        <f>Seniori!LA88</f>
        <v>0</v>
      </c>
      <c r="LB183" s="97">
        <f>Seniori!LB88</f>
        <v>0</v>
      </c>
      <c r="LC183" s="97">
        <f>Seniori!LC88</f>
        <v>0</v>
      </c>
      <c r="LD183" s="97">
        <f>Seniori!LD88</f>
        <v>0</v>
      </c>
      <c r="LE183" s="97">
        <f>Seniori!LE88</f>
        <v>0</v>
      </c>
      <c r="LF183" s="97">
        <f>Seniori!LF88</f>
        <v>0</v>
      </c>
      <c r="LG183" s="97">
        <f>Seniori!LG88</f>
        <v>0</v>
      </c>
      <c r="LH183" s="97">
        <f>Seniori!LH88</f>
        <v>0</v>
      </c>
      <c r="LI183" s="97">
        <f>Seniori!LI88</f>
        <v>0</v>
      </c>
      <c r="LJ183" s="97">
        <f>Seniori!LJ88</f>
        <v>0</v>
      </c>
      <c r="LK183" s="97">
        <f>Seniori!LK88</f>
        <v>0</v>
      </c>
      <c r="LL183" s="97" t="str">
        <f>Seniori!LL88</f>
        <v>o</v>
      </c>
      <c r="LM183" s="97" t="str">
        <f>Seniori!LM88</f>
        <v>o</v>
      </c>
      <c r="LN183" s="97">
        <f>Seniori!LN88</f>
        <v>0</v>
      </c>
      <c r="LO183" s="97">
        <f>Seniori!LO88</f>
        <v>0</v>
      </c>
      <c r="LP183" s="97">
        <f>Seniori!LP88</f>
        <v>0</v>
      </c>
      <c r="LQ183" s="97">
        <f>Seniori!LQ88</f>
        <v>0</v>
      </c>
      <c r="LR183" s="97">
        <f>Seniori!LR88</f>
        <v>0</v>
      </c>
      <c r="LS183" s="97">
        <f>Seniori!LS88</f>
        <v>0</v>
      </c>
      <c r="LT183" s="97" t="str">
        <f>Seniori!LT88</f>
        <v>o</v>
      </c>
      <c r="LU183" s="97">
        <f>Seniori!LU88</f>
        <v>0</v>
      </c>
      <c r="LV183" s="97">
        <f>Seniori!LV88</f>
        <v>0</v>
      </c>
      <c r="LW183" s="97">
        <f>Seniori!LW88</f>
        <v>0</v>
      </c>
      <c r="LX183" s="97">
        <f>Seniori!LX88</f>
        <v>0</v>
      </c>
      <c r="LY183" s="97">
        <f>Seniori!LY88</f>
        <v>0</v>
      </c>
      <c r="LZ183" s="97">
        <f>Seniori!LZ88</f>
        <v>0</v>
      </c>
      <c r="MA183" s="97">
        <f>Seniori!MA88</f>
        <v>0</v>
      </c>
      <c r="MB183" s="97">
        <f>Seniori!MB88</f>
        <v>0</v>
      </c>
      <c r="MC183" s="97">
        <f>Seniori!MC88</f>
        <v>0</v>
      </c>
      <c r="MD183" s="97">
        <f>Seniori!MD88</f>
        <v>0</v>
      </c>
      <c r="ME183" s="97">
        <f>Seniori!ME88</f>
        <v>0</v>
      </c>
      <c r="MF183" s="97">
        <f>Seniori!MF88</f>
        <v>0</v>
      </c>
      <c r="MG183" s="97">
        <f>Seniori!MG88</f>
        <v>0</v>
      </c>
      <c r="MH183" s="97">
        <f>Seniori!MH88</f>
        <v>0</v>
      </c>
      <c r="MI183" s="97">
        <f>Seniori!MI88</f>
        <v>0</v>
      </c>
      <c r="MJ183" s="97">
        <f>Seniori!MJ88</f>
        <v>0</v>
      </c>
      <c r="MK183" s="97">
        <f>Seniori!MK88</f>
        <v>0</v>
      </c>
      <c r="ML183" s="97">
        <f>Seniori!ML88</f>
        <v>0</v>
      </c>
      <c r="MM183" s="97">
        <f>Seniori!MM88</f>
        <v>0</v>
      </c>
      <c r="MN183" s="97">
        <f>Seniori!MN88</f>
        <v>0</v>
      </c>
      <c r="MO183" s="97">
        <f>Seniori!MO88</f>
        <v>0</v>
      </c>
      <c r="MP183" s="97">
        <f>Seniori!MP88</f>
        <v>0</v>
      </c>
      <c r="MQ183" s="97">
        <f>Seniori!MQ88</f>
        <v>0</v>
      </c>
      <c r="MR183" s="97">
        <f>Seniori!MR88</f>
        <v>0</v>
      </c>
      <c r="MS183" s="97">
        <f>Seniori!MS88</f>
        <v>0</v>
      </c>
      <c r="MT183" s="97">
        <f>Seniori!MT88</f>
        <v>0</v>
      </c>
      <c r="MU183" s="97">
        <f>Seniori!MU88</f>
        <v>0</v>
      </c>
      <c r="MV183" s="97">
        <f>Seniori!MV88</f>
        <v>0</v>
      </c>
      <c r="MW183" s="97">
        <f>Seniori!MW88</f>
        <v>0</v>
      </c>
      <c r="MX183" s="97">
        <f>Seniori!MX88</f>
        <v>0</v>
      </c>
      <c r="MY183" s="97">
        <f>Seniori!MY88</f>
        <v>0</v>
      </c>
      <c r="MZ183" s="97">
        <f>Seniori!MZ88</f>
        <v>0</v>
      </c>
      <c r="NA183" s="97">
        <f>Seniori!NA88</f>
        <v>0</v>
      </c>
      <c r="NB183" s="97">
        <f>Seniori!NB88</f>
        <v>0</v>
      </c>
      <c r="NC183" s="97">
        <f>Seniori!NC88</f>
        <v>0</v>
      </c>
      <c r="ND183" s="97">
        <f>Seniori!ND88</f>
        <v>0</v>
      </c>
      <c r="NE183" s="97">
        <f>Seniori!NE88</f>
        <v>0</v>
      </c>
      <c r="NF183" s="97">
        <f>Seniori!NF88</f>
        <v>0</v>
      </c>
      <c r="NG183" s="97">
        <f>Seniori!NG88</f>
        <v>0</v>
      </c>
      <c r="NH183" s="97">
        <f>Seniori!NH88</f>
        <v>0</v>
      </c>
      <c r="NI183" s="97">
        <f>Seniori!NI88</f>
        <v>0</v>
      </c>
      <c r="NJ183" s="97">
        <f>Seniori!NJ88</f>
        <v>0</v>
      </c>
      <c r="NK183" s="97">
        <f>Seniori!NK88</f>
        <v>0</v>
      </c>
      <c r="NL183" s="97">
        <f>Seniori!NL88</f>
        <v>0</v>
      </c>
      <c r="NM183" s="97">
        <f>Seniori!NM88</f>
        <v>0</v>
      </c>
      <c r="NN183" s="97">
        <f>Seniori!NN88</f>
        <v>0</v>
      </c>
      <c r="NO183" s="97">
        <f>Seniori!NO88</f>
        <v>0</v>
      </c>
      <c r="NP183" s="97">
        <f>Seniori!NP88</f>
        <v>0</v>
      </c>
      <c r="NQ183" s="97">
        <f>Seniori!NQ88</f>
        <v>0</v>
      </c>
      <c r="NR183" s="97">
        <f>Seniori!NR88</f>
        <v>0</v>
      </c>
      <c r="NS183" s="97">
        <f>Seniori!NS88</f>
        <v>0</v>
      </c>
      <c r="NT183" s="97">
        <f>Seniori!NT88</f>
        <v>0</v>
      </c>
      <c r="NU183" s="97">
        <f>Seniori!NU88</f>
        <v>0</v>
      </c>
      <c r="NV183" s="97">
        <f>Seniori!NV88</f>
        <v>0</v>
      </c>
      <c r="NW183" s="97">
        <f>Seniori!NW88</f>
        <v>0</v>
      </c>
      <c r="NX183" s="97">
        <f>Seniori!NX88</f>
        <v>0</v>
      </c>
      <c r="NY183" s="97">
        <f>Seniori!NY88</f>
        <v>0</v>
      </c>
      <c r="NZ183" s="97">
        <f>Seniori!NZ88</f>
        <v>0</v>
      </c>
      <c r="OA183" s="97">
        <f>Seniori!OA88</f>
        <v>0</v>
      </c>
      <c r="OB183" s="97">
        <f>Seniori!OB88</f>
        <v>0</v>
      </c>
      <c r="OC183" s="97">
        <f>Seniori!OC88</f>
        <v>0</v>
      </c>
      <c r="OD183" s="97">
        <f>Seniori!OD88</f>
        <v>0</v>
      </c>
      <c r="OE183" s="97">
        <f>Seniori!OE88</f>
        <v>0</v>
      </c>
      <c r="OF183" s="97">
        <f>Seniori!OF88</f>
        <v>0</v>
      </c>
      <c r="OG183" s="97">
        <f>Seniori!OG88</f>
        <v>0</v>
      </c>
      <c r="OH183" s="97">
        <f>Seniori!OH88</f>
        <v>0</v>
      </c>
      <c r="OI183" s="97">
        <f>Seniori!OI88</f>
        <v>0</v>
      </c>
      <c r="OJ183" s="97">
        <f>Seniori!OJ88</f>
        <v>0</v>
      </c>
      <c r="OK183" s="97">
        <f>Seniori!OK88</f>
        <v>0</v>
      </c>
      <c r="OL183" s="97">
        <f>Seniori!OL88</f>
        <v>0</v>
      </c>
      <c r="OM183" s="97">
        <f>Seniori!OM88</f>
        <v>0</v>
      </c>
      <c r="ON183" s="97">
        <f>Seniori!ON88</f>
        <v>0</v>
      </c>
      <c r="OO183" s="97">
        <f>Seniori!OO88</f>
        <v>0</v>
      </c>
      <c r="OP183" s="97">
        <f>Seniori!OP88</f>
        <v>0</v>
      </c>
      <c r="OQ183" s="97">
        <f>Seniori!OQ88</f>
        <v>0</v>
      </c>
      <c r="OR183" s="97">
        <f>Seniori!OR88</f>
        <v>0</v>
      </c>
      <c r="OS183" s="97">
        <f>Seniori!OS88</f>
        <v>0</v>
      </c>
      <c r="OT183" s="97">
        <f>Seniori!OT88</f>
        <v>0</v>
      </c>
      <c r="OU183" s="97">
        <f>Seniori!OU88</f>
        <v>0</v>
      </c>
      <c r="OV183" s="97">
        <f>Seniori!OV88</f>
        <v>0</v>
      </c>
      <c r="OW183" s="97">
        <f>Seniori!OW88</f>
        <v>0</v>
      </c>
      <c r="OX183" s="97">
        <f>Seniori!OX88</f>
        <v>0</v>
      </c>
      <c r="OY183" s="97">
        <f>Seniori!OY88</f>
        <v>0</v>
      </c>
      <c r="OZ183" s="97">
        <f>Seniori!OZ88</f>
        <v>0</v>
      </c>
      <c r="PA183" s="97">
        <f>Seniori!PA88</f>
        <v>0</v>
      </c>
      <c r="PB183" s="97">
        <f>Seniori!PB88</f>
        <v>0</v>
      </c>
      <c r="PC183" s="97">
        <f>Seniori!PC88</f>
        <v>0</v>
      </c>
      <c r="PD183" s="97">
        <f>Seniori!PD88</f>
        <v>0</v>
      </c>
      <c r="PE183" s="97">
        <f>Seniori!PE88</f>
        <v>0</v>
      </c>
      <c r="PF183" s="97">
        <f>Seniori!PF88</f>
        <v>0</v>
      </c>
      <c r="PG183" s="97">
        <f>Seniori!PG88</f>
        <v>0</v>
      </c>
      <c r="PH183" s="97">
        <f>Seniori!PH88</f>
        <v>0</v>
      </c>
      <c r="PI183" s="97">
        <f>Seniori!PI88</f>
        <v>0</v>
      </c>
      <c r="PJ183" s="97">
        <f>Seniori!PJ88</f>
        <v>0</v>
      </c>
      <c r="PK183" s="97">
        <f>Seniori!PK88</f>
        <v>0</v>
      </c>
      <c r="PL183" s="97">
        <f>Seniori!PL88</f>
        <v>0</v>
      </c>
      <c r="PM183" s="97">
        <f>Seniori!PM88</f>
        <v>0</v>
      </c>
      <c r="PN183" s="97">
        <f>Seniori!PN88</f>
        <v>0</v>
      </c>
      <c r="PO183" s="97">
        <f>Seniori!PO88</f>
        <v>0</v>
      </c>
      <c r="PP183" s="97">
        <f>Seniori!PP88</f>
        <v>0</v>
      </c>
      <c r="PQ183" s="97">
        <f>Seniori!PQ88</f>
        <v>0</v>
      </c>
      <c r="PR183" s="97">
        <f>Seniori!PR88</f>
        <v>0</v>
      </c>
      <c r="PS183" s="97">
        <f>Seniori!PS88</f>
        <v>0</v>
      </c>
      <c r="PT183" s="97">
        <f>Seniori!PT88</f>
        <v>0</v>
      </c>
      <c r="PU183" s="97">
        <f>Seniori!PU88</f>
        <v>0</v>
      </c>
      <c r="PV183" s="97">
        <f>Seniori!PV88</f>
        <v>0</v>
      </c>
      <c r="PW183" s="97">
        <f>Seniori!PW88</f>
        <v>0</v>
      </c>
      <c r="PX183" s="97">
        <f>Seniori!PX88</f>
        <v>0</v>
      </c>
      <c r="PY183" s="97">
        <f>Seniori!PY88</f>
        <v>0</v>
      </c>
      <c r="PZ183" s="97">
        <f>Seniori!PZ88</f>
        <v>0</v>
      </c>
      <c r="QA183" s="97">
        <f>Seniori!QA88</f>
        <v>0</v>
      </c>
      <c r="QB183" s="97">
        <f>Seniori!QB88</f>
        <v>0</v>
      </c>
      <c r="QC183" s="97">
        <f>Seniori!QC88</f>
        <v>0</v>
      </c>
      <c r="QD183" s="97">
        <f>Seniori!QD88</f>
        <v>0</v>
      </c>
      <c r="QE183" s="97">
        <f>Seniori!QE88</f>
        <v>0</v>
      </c>
      <c r="QF183" s="97">
        <f>Seniori!QF88</f>
        <v>0</v>
      </c>
      <c r="QG183" s="97">
        <f>Seniori!QG88</f>
        <v>0</v>
      </c>
      <c r="QH183" s="97">
        <f>Seniori!QH88</f>
        <v>0</v>
      </c>
      <c r="QI183" s="97">
        <f>Seniori!QI88</f>
        <v>0</v>
      </c>
      <c r="QJ183" s="97">
        <f>Seniori!QJ88</f>
        <v>0</v>
      </c>
      <c r="QK183" s="97">
        <f>Seniori!QK88</f>
        <v>0</v>
      </c>
      <c r="QL183" s="97">
        <f>Seniori!QL88</f>
        <v>0</v>
      </c>
      <c r="QM183" s="97">
        <f>Seniori!QM88</f>
        <v>0</v>
      </c>
      <c r="QN183" s="97">
        <f>Seniori!QN88</f>
        <v>0</v>
      </c>
      <c r="QO183" s="97">
        <f>Seniori!QO88</f>
        <v>0</v>
      </c>
      <c r="QP183" s="97">
        <f>Seniori!QP88</f>
        <v>0</v>
      </c>
      <c r="QQ183" s="97">
        <f>Seniori!QQ88</f>
        <v>0</v>
      </c>
      <c r="QR183" s="97">
        <f>Seniori!QR88</f>
        <v>0</v>
      </c>
      <c r="QS183" s="97">
        <f>Seniori!QS88</f>
        <v>0</v>
      </c>
      <c r="QT183" s="97">
        <f>Seniori!QT88</f>
        <v>0</v>
      </c>
      <c r="QU183" s="97">
        <f>Seniori!QU88</f>
        <v>0</v>
      </c>
      <c r="QV183" s="97">
        <f>Seniori!QV88</f>
        <v>0</v>
      </c>
      <c r="QW183" s="97">
        <f>Seniori!QW88</f>
        <v>0</v>
      </c>
      <c r="QX183" s="97">
        <f>Seniori!QX88</f>
        <v>0</v>
      </c>
      <c r="QY183" s="97">
        <f>Seniori!QY88</f>
        <v>0</v>
      </c>
      <c r="QZ183" s="97">
        <f>Seniori!QZ88</f>
        <v>0</v>
      </c>
      <c r="RA183" s="97">
        <f>Seniori!RA88</f>
        <v>0</v>
      </c>
      <c r="RB183" s="97">
        <f>Seniori!RB88</f>
        <v>0</v>
      </c>
      <c r="RC183" s="97">
        <f>Seniori!RC88</f>
        <v>0</v>
      </c>
      <c r="RD183" s="97">
        <f>Seniori!RD88</f>
        <v>0</v>
      </c>
      <c r="RE183" s="97">
        <f>Seniori!RE88</f>
        <v>0</v>
      </c>
      <c r="RF183" s="97">
        <f>Seniori!RF88</f>
        <v>0</v>
      </c>
      <c r="RG183" s="97">
        <f>Seniori!RG88</f>
        <v>0</v>
      </c>
      <c r="RH183" s="97">
        <f>Seniori!RH88</f>
        <v>0</v>
      </c>
      <c r="RI183" s="97">
        <f>Seniori!RI88</f>
        <v>0</v>
      </c>
      <c r="RJ183" s="97">
        <f>Seniori!RJ88</f>
        <v>0</v>
      </c>
      <c r="RK183" s="97">
        <f>Seniori!RK88</f>
        <v>0</v>
      </c>
      <c r="RL183" s="97">
        <f>Seniori!RL88</f>
        <v>0</v>
      </c>
      <c r="RM183" s="97">
        <f>Seniori!RM88</f>
        <v>0</v>
      </c>
      <c r="RN183" s="97">
        <f>Seniori!RN88</f>
        <v>0</v>
      </c>
      <c r="RO183" s="97">
        <f>Seniori!RO88</f>
        <v>0</v>
      </c>
      <c r="RP183" s="97">
        <f>Seniori!RP88</f>
        <v>0</v>
      </c>
      <c r="RQ183" s="97">
        <f>Seniori!RQ88</f>
        <v>0</v>
      </c>
      <c r="RR183" s="97">
        <f>Seniori!RR88</f>
        <v>0</v>
      </c>
      <c r="RS183" s="97">
        <f>Seniori!RS88</f>
        <v>0</v>
      </c>
      <c r="RT183" s="97">
        <f>Seniori!RT88</f>
        <v>0</v>
      </c>
      <c r="RU183" s="97">
        <f>Seniori!RU88</f>
        <v>0</v>
      </c>
      <c r="RV183" s="97">
        <f>Seniori!RV88</f>
        <v>0</v>
      </c>
      <c r="RW183" s="97">
        <f>Seniori!RW88</f>
        <v>0</v>
      </c>
      <c r="RX183" s="97">
        <f>Seniori!RX88</f>
        <v>0</v>
      </c>
      <c r="RY183" s="97">
        <f>Seniori!RY88</f>
        <v>0</v>
      </c>
      <c r="RZ183" s="97">
        <f>Seniori!RZ88</f>
        <v>0</v>
      </c>
      <c r="SA183" s="97">
        <f>Seniori!SA88</f>
        <v>0</v>
      </c>
      <c r="SB183" s="97">
        <f>Seniori!SB88</f>
        <v>0</v>
      </c>
      <c r="SC183" s="97">
        <f>Seniori!SC88</f>
        <v>0</v>
      </c>
      <c r="SD183" s="97">
        <f>Seniori!SD88</f>
        <v>0</v>
      </c>
      <c r="SE183" s="97">
        <f>Seniori!SE88</f>
        <v>0</v>
      </c>
      <c r="SF183" s="97">
        <f>Seniori!SF88</f>
        <v>0</v>
      </c>
      <c r="SG183" s="97">
        <f>Seniori!SG88</f>
        <v>0</v>
      </c>
      <c r="SH183" s="97">
        <f>Seniori!SH88</f>
        <v>0</v>
      </c>
      <c r="SI183" s="97">
        <f>Seniori!SI88</f>
        <v>0</v>
      </c>
      <c r="SJ183" s="97">
        <f>Seniori!SJ88</f>
        <v>0</v>
      </c>
      <c r="SK183" s="97">
        <f>Seniori!SK88</f>
        <v>0</v>
      </c>
      <c r="SL183" s="97">
        <f>Seniori!SL88</f>
        <v>0</v>
      </c>
      <c r="SM183" s="97">
        <f>Seniori!SM88</f>
        <v>0</v>
      </c>
      <c r="SN183" s="97">
        <f>Seniori!SN88</f>
        <v>0</v>
      </c>
      <c r="SO183" s="97">
        <f>Seniori!SO88</f>
        <v>0</v>
      </c>
      <c r="SP183" s="97">
        <f>Seniori!SP88</f>
        <v>0</v>
      </c>
      <c r="SQ183" s="97">
        <f>Seniori!SQ88</f>
        <v>0</v>
      </c>
      <c r="SR183" s="97">
        <f>Seniori!SR88</f>
        <v>0</v>
      </c>
      <c r="SS183" s="97">
        <f>Seniori!SS88</f>
        <v>0</v>
      </c>
      <c r="ST183" s="97">
        <f>Seniori!ST88</f>
        <v>0</v>
      </c>
      <c r="SU183" s="97">
        <f>Seniori!SU88</f>
        <v>0</v>
      </c>
      <c r="SV183" s="97">
        <f>Seniori!SV88</f>
        <v>0</v>
      </c>
      <c r="SW183" s="97">
        <f>Seniori!SW88</f>
        <v>0</v>
      </c>
      <c r="SX183" s="97">
        <f>Seniori!SX88</f>
        <v>0</v>
      </c>
      <c r="SY183" s="97">
        <f>Seniori!SY88</f>
        <v>0</v>
      </c>
      <c r="SZ183" s="97">
        <f>Seniori!SZ88</f>
        <v>0</v>
      </c>
      <c r="TA183" s="97">
        <f>Seniori!TA88</f>
        <v>0</v>
      </c>
      <c r="TB183" s="97">
        <f>Seniori!TB88</f>
        <v>0</v>
      </c>
    </row>
    <row r="184" spans="1:522" s="1" customFormat="1" ht="18" customHeight="1" x14ac:dyDescent="0.2">
      <c r="A184" s="12"/>
      <c r="B184" s="11" t="s">
        <v>598</v>
      </c>
      <c r="C184" s="1">
        <v>11441</v>
      </c>
      <c r="E184" s="4" t="s">
        <v>597</v>
      </c>
      <c r="F184" s="1">
        <v>10720</v>
      </c>
      <c r="G184" s="9" t="s">
        <v>95</v>
      </c>
      <c r="H184" s="4" t="s">
        <v>316</v>
      </c>
      <c r="I184" s="1">
        <f t="shared" si="23"/>
        <v>0</v>
      </c>
      <c r="J184" s="12">
        <f>Tabuľka4[[#This Row],[Stĺpec9]]</f>
        <v>0</v>
      </c>
      <c r="K184" s="97">
        <f>Seniori!K87</f>
        <v>0</v>
      </c>
      <c r="L184" s="97">
        <f>Seniori!L87</f>
        <v>0</v>
      </c>
      <c r="M184" s="97">
        <f>Seniori!M87</f>
        <v>0</v>
      </c>
      <c r="N184" s="97">
        <f>Seniori!N87</f>
        <v>0</v>
      </c>
      <c r="O184" s="97">
        <f>Seniori!O87</f>
        <v>0</v>
      </c>
      <c r="P184" s="97">
        <f>Seniori!P87</f>
        <v>0</v>
      </c>
      <c r="Q184" s="97">
        <f>Seniori!Q87</f>
        <v>0</v>
      </c>
      <c r="R184" s="97">
        <f>Seniori!R87</f>
        <v>0</v>
      </c>
      <c r="S184" s="97">
        <f>Seniori!S87</f>
        <v>0</v>
      </c>
      <c r="T184" s="97">
        <f>Seniori!T87</f>
        <v>0</v>
      </c>
      <c r="U184" s="97">
        <f>Seniori!U87</f>
        <v>0</v>
      </c>
      <c r="V184" s="97">
        <f>Seniori!V87</f>
        <v>0</v>
      </c>
      <c r="W184" s="97">
        <f>Seniori!W87</f>
        <v>0</v>
      </c>
      <c r="X184" s="97">
        <f>Seniori!X87</f>
        <v>0</v>
      </c>
      <c r="Y184" s="97">
        <f>Seniori!Y87</f>
        <v>0</v>
      </c>
      <c r="Z184" s="97">
        <f>Seniori!Z87</f>
        <v>0</v>
      </c>
      <c r="AA184" s="97">
        <f>Seniori!AA87</f>
        <v>0</v>
      </c>
      <c r="AB184" s="97">
        <f>Seniori!AB87</f>
        <v>0</v>
      </c>
      <c r="AC184" s="97">
        <f>Seniori!AC87</f>
        <v>0</v>
      </c>
      <c r="AD184" s="97">
        <f>Seniori!AD87</f>
        <v>0</v>
      </c>
      <c r="AE184" s="97">
        <f>Seniori!AE87</f>
        <v>0</v>
      </c>
      <c r="AF184" s="97">
        <f>Seniori!AF87</f>
        <v>0</v>
      </c>
      <c r="AG184" s="97">
        <f>Seniori!AG87</f>
        <v>0</v>
      </c>
      <c r="AH184" s="97">
        <f>Seniori!AH87</f>
        <v>0</v>
      </c>
      <c r="AI184" s="97">
        <f>Seniori!AI87</f>
        <v>0</v>
      </c>
      <c r="AJ184" s="97">
        <f>Seniori!AJ87</f>
        <v>0</v>
      </c>
      <c r="AK184" s="97">
        <f>Seniori!AK87</f>
        <v>0</v>
      </c>
      <c r="AL184" s="97">
        <f>Seniori!AL87</f>
        <v>0</v>
      </c>
      <c r="AM184" s="97">
        <f>Seniori!AM87</f>
        <v>0</v>
      </c>
      <c r="AN184" s="97">
        <f>Seniori!AN87</f>
        <v>0</v>
      </c>
      <c r="AO184" s="97">
        <f>Seniori!AO87</f>
        <v>0</v>
      </c>
      <c r="AP184" s="97">
        <f>Seniori!AP87</f>
        <v>0</v>
      </c>
      <c r="AQ184" s="97">
        <f>Seniori!AQ87</f>
        <v>0</v>
      </c>
      <c r="AR184" s="97">
        <f>Seniori!AR87</f>
        <v>0</v>
      </c>
      <c r="AS184" s="97">
        <f>Seniori!AS87</f>
        <v>0</v>
      </c>
      <c r="AT184" s="97">
        <f>Seniori!AT87</f>
        <v>0</v>
      </c>
      <c r="AU184" s="97">
        <f>Seniori!AU87</f>
        <v>0</v>
      </c>
      <c r="AV184" s="97">
        <f>Seniori!AV87</f>
        <v>0</v>
      </c>
      <c r="AW184" s="97">
        <f>Seniori!AW87</f>
        <v>0</v>
      </c>
      <c r="AX184" s="97">
        <f>Seniori!AX87</f>
        <v>0</v>
      </c>
      <c r="AY184" s="97">
        <f>Seniori!AY87</f>
        <v>0</v>
      </c>
      <c r="AZ184" s="97">
        <f>Seniori!AZ87</f>
        <v>0</v>
      </c>
      <c r="BA184" s="97">
        <f>Seniori!BA87</f>
        <v>0</v>
      </c>
      <c r="BB184" s="97">
        <f>Seniori!BB87</f>
        <v>0</v>
      </c>
      <c r="BC184" s="97">
        <f>Seniori!BC87</f>
        <v>0</v>
      </c>
      <c r="BD184" s="97">
        <f>Seniori!BD87</f>
        <v>0</v>
      </c>
      <c r="BE184" s="97">
        <f>Seniori!BE87</f>
        <v>0</v>
      </c>
      <c r="BF184" s="97">
        <f>Seniori!BF87</f>
        <v>0</v>
      </c>
      <c r="BG184" s="97">
        <f>Seniori!BG87</f>
        <v>0</v>
      </c>
      <c r="BH184" s="97">
        <f>Seniori!BH87</f>
        <v>0</v>
      </c>
      <c r="BI184" s="97">
        <f>Seniori!BI87</f>
        <v>0</v>
      </c>
      <c r="BJ184" s="97">
        <f>Seniori!BJ87</f>
        <v>0</v>
      </c>
      <c r="BK184" s="97">
        <f>Seniori!BK87</f>
        <v>0</v>
      </c>
      <c r="BL184" s="97">
        <f>Seniori!BL87</f>
        <v>0</v>
      </c>
      <c r="BM184" s="97">
        <f>Seniori!BM87</f>
        <v>0</v>
      </c>
      <c r="BN184" s="97">
        <f>Seniori!BN87</f>
        <v>0</v>
      </c>
      <c r="BO184" s="97">
        <f>Seniori!BO87</f>
        <v>0</v>
      </c>
      <c r="BP184" s="97">
        <f>Seniori!BP87</f>
        <v>0</v>
      </c>
      <c r="BQ184" s="97">
        <f>Seniori!BQ87</f>
        <v>0</v>
      </c>
      <c r="BR184" s="97">
        <f>Seniori!BR87</f>
        <v>0</v>
      </c>
      <c r="BS184" s="97">
        <f>Seniori!BS87</f>
        <v>0</v>
      </c>
      <c r="BT184" s="97">
        <f>Seniori!BT87</f>
        <v>0</v>
      </c>
      <c r="BU184" s="97">
        <f>Seniori!BU87</f>
        <v>0</v>
      </c>
      <c r="BV184" s="97">
        <f>Seniori!BV87</f>
        <v>0</v>
      </c>
      <c r="BW184" s="97">
        <f>Seniori!BW87</f>
        <v>0</v>
      </c>
      <c r="BX184" s="97">
        <f>Seniori!BX87</f>
        <v>0</v>
      </c>
      <c r="BY184" s="97">
        <f>Seniori!BY87</f>
        <v>0</v>
      </c>
      <c r="BZ184" s="97">
        <f>Seniori!BZ87</f>
        <v>0</v>
      </c>
      <c r="CA184" s="97">
        <f>Seniori!CA87</f>
        <v>0</v>
      </c>
      <c r="CB184" s="97">
        <f>Seniori!CB87</f>
        <v>0</v>
      </c>
      <c r="CC184" s="97">
        <f>Seniori!CC87</f>
        <v>0</v>
      </c>
      <c r="CD184" s="97">
        <f>Seniori!CD87</f>
        <v>0</v>
      </c>
      <c r="CE184" s="97">
        <f>Seniori!CE87</f>
        <v>0</v>
      </c>
      <c r="CF184" s="97">
        <f>Seniori!CF87</f>
        <v>0</v>
      </c>
      <c r="CG184" s="97">
        <f>Seniori!CG87</f>
        <v>0</v>
      </c>
      <c r="CH184" s="97">
        <f>Seniori!CH87</f>
        <v>0</v>
      </c>
      <c r="CI184" s="97">
        <f>Seniori!CI87</f>
        <v>0</v>
      </c>
      <c r="CJ184" s="97">
        <f>Seniori!CJ87</f>
        <v>0</v>
      </c>
      <c r="CK184" s="97">
        <f>Seniori!CK87</f>
        <v>0</v>
      </c>
      <c r="CL184" s="97">
        <f>Seniori!CL87</f>
        <v>0</v>
      </c>
      <c r="CM184" s="97">
        <f>Seniori!CM87</f>
        <v>0</v>
      </c>
      <c r="CN184" s="97">
        <f>Seniori!CN87</f>
        <v>0</v>
      </c>
      <c r="CO184" s="97">
        <f>Seniori!CO87</f>
        <v>0</v>
      </c>
      <c r="CP184" s="97">
        <f>Seniori!CP87</f>
        <v>0</v>
      </c>
      <c r="CQ184" s="97">
        <f>Seniori!CQ87</f>
        <v>0</v>
      </c>
      <c r="CR184" s="97">
        <f>Seniori!CR87</f>
        <v>0</v>
      </c>
      <c r="CS184" s="97">
        <f>Seniori!CS87</f>
        <v>0</v>
      </c>
      <c r="CT184" s="97" t="str">
        <f>Seniori!CT87</f>
        <v>o</v>
      </c>
      <c r="CU184" s="97">
        <f>Seniori!CU87</f>
        <v>0</v>
      </c>
      <c r="CV184" s="97" t="str">
        <f>Seniori!CV87</f>
        <v>o</v>
      </c>
      <c r="CW184" s="97">
        <f>Seniori!CW87</f>
        <v>0</v>
      </c>
      <c r="CX184" s="97">
        <f>Seniori!CX87</f>
        <v>0</v>
      </c>
      <c r="CY184" s="97">
        <f>Seniori!CY87</f>
        <v>0</v>
      </c>
      <c r="CZ184" s="97">
        <f>Seniori!CZ87</f>
        <v>0</v>
      </c>
      <c r="DA184" s="97">
        <f>Seniori!DA87</f>
        <v>0</v>
      </c>
      <c r="DB184" s="97">
        <f>Seniori!DB87</f>
        <v>0</v>
      </c>
      <c r="DC184" s="97">
        <f>Seniori!DC87</f>
        <v>0</v>
      </c>
      <c r="DD184" s="97">
        <f>Seniori!DD87</f>
        <v>0</v>
      </c>
      <c r="DE184" s="97">
        <f>Seniori!DE87</f>
        <v>0</v>
      </c>
      <c r="DF184" s="97">
        <f>Seniori!DF87</f>
        <v>0</v>
      </c>
      <c r="DG184" s="97">
        <f>Seniori!DG87</f>
        <v>0</v>
      </c>
      <c r="DH184" s="97">
        <f>Seniori!DH87</f>
        <v>0</v>
      </c>
      <c r="DI184" s="97">
        <f>Seniori!DI87</f>
        <v>0</v>
      </c>
      <c r="DJ184" s="97">
        <f>Seniori!DJ87</f>
        <v>0</v>
      </c>
      <c r="DK184" s="97">
        <f>Seniori!DK87</f>
        <v>0</v>
      </c>
      <c r="DL184" s="97">
        <f>Seniori!DL87</f>
        <v>0</v>
      </c>
      <c r="DM184" s="97">
        <f>Seniori!DM87</f>
        <v>0</v>
      </c>
      <c r="DN184" s="97">
        <f>Seniori!DN87</f>
        <v>0</v>
      </c>
      <c r="DO184" s="97">
        <f>Seniori!DO87</f>
        <v>0</v>
      </c>
      <c r="DP184" s="97">
        <f>Seniori!DP87</f>
        <v>0</v>
      </c>
      <c r="DQ184" s="97">
        <f>Seniori!DQ87</f>
        <v>0</v>
      </c>
      <c r="DR184" s="97">
        <f>Seniori!DR87</f>
        <v>0</v>
      </c>
      <c r="DS184" s="97">
        <f>Seniori!DS87</f>
        <v>0</v>
      </c>
      <c r="DT184" s="97">
        <f>Seniori!DT87</f>
        <v>0</v>
      </c>
      <c r="DU184" s="97">
        <f>Seniori!DU87</f>
        <v>0</v>
      </c>
      <c r="DV184" s="97">
        <f>Seniori!DV87</f>
        <v>0</v>
      </c>
      <c r="DW184" s="97">
        <f>Seniori!DW87</f>
        <v>0</v>
      </c>
      <c r="DX184" s="97">
        <f>Seniori!DX87</f>
        <v>0</v>
      </c>
      <c r="DY184" s="97">
        <f>Seniori!DY87</f>
        <v>0</v>
      </c>
      <c r="DZ184" s="97">
        <f>Seniori!DZ87</f>
        <v>0</v>
      </c>
      <c r="EA184" s="97">
        <f>Seniori!EA87</f>
        <v>0</v>
      </c>
      <c r="EB184" s="97">
        <f>Seniori!EB87</f>
        <v>0</v>
      </c>
      <c r="EC184" s="97">
        <f>Seniori!EC87</f>
        <v>0</v>
      </c>
      <c r="ED184" s="97">
        <f>Seniori!ED87</f>
        <v>0</v>
      </c>
      <c r="EE184" s="97">
        <f>Seniori!EE87</f>
        <v>0</v>
      </c>
      <c r="EF184" s="97">
        <f>Seniori!EF87</f>
        <v>0</v>
      </c>
      <c r="EG184" s="97">
        <f>Seniori!EG87</f>
        <v>0</v>
      </c>
      <c r="EH184" s="97">
        <f>Seniori!EH87</f>
        <v>0</v>
      </c>
      <c r="EI184" s="97">
        <f>Seniori!EI87</f>
        <v>0</v>
      </c>
      <c r="EJ184" s="97">
        <f>Seniori!EJ87</f>
        <v>0</v>
      </c>
      <c r="EK184" s="97">
        <f>Seniori!EK87</f>
        <v>0</v>
      </c>
      <c r="EL184" s="97">
        <f>Seniori!EL87</f>
        <v>0</v>
      </c>
      <c r="EM184" s="97">
        <f>Seniori!EM87</f>
        <v>0</v>
      </c>
      <c r="EN184" s="97">
        <f>Seniori!EN87</f>
        <v>0</v>
      </c>
      <c r="EO184" s="97">
        <f>Seniori!EO87</f>
        <v>0</v>
      </c>
      <c r="EP184" s="97">
        <f>Seniori!EP87</f>
        <v>0</v>
      </c>
      <c r="EQ184" s="97">
        <f>Seniori!EQ87</f>
        <v>0</v>
      </c>
      <c r="ER184" s="97">
        <f>Seniori!ER87</f>
        <v>0</v>
      </c>
      <c r="ES184" s="97">
        <f>Seniori!ES87</f>
        <v>0</v>
      </c>
      <c r="ET184" s="97">
        <f>Seniori!ET87</f>
        <v>0</v>
      </c>
      <c r="EU184" s="97">
        <f>Seniori!EU87</f>
        <v>0</v>
      </c>
      <c r="EV184" s="97">
        <f>Seniori!EV87</f>
        <v>0</v>
      </c>
      <c r="EW184" s="97">
        <f>Seniori!EW87</f>
        <v>0</v>
      </c>
      <c r="EX184" s="97">
        <f>Seniori!EX87</f>
        <v>0</v>
      </c>
      <c r="EY184" s="97">
        <f>Seniori!EY87</f>
        <v>0</v>
      </c>
      <c r="EZ184" s="97">
        <f>Seniori!EZ87</f>
        <v>0</v>
      </c>
      <c r="FA184" s="97" t="str">
        <f>Seniori!FA87</f>
        <v>o</v>
      </c>
      <c r="FB184" s="97">
        <f>Seniori!FB87</f>
        <v>0</v>
      </c>
      <c r="FC184" s="97">
        <f>Seniori!FC87</f>
        <v>0</v>
      </c>
      <c r="FD184" s="97">
        <f>Seniori!FD87</f>
        <v>0</v>
      </c>
      <c r="FE184" s="97">
        <f>Seniori!FE87</f>
        <v>0</v>
      </c>
      <c r="FF184" s="97">
        <f>Seniori!FF87</f>
        <v>0</v>
      </c>
      <c r="FG184" s="97">
        <f>Seniori!FG87</f>
        <v>0</v>
      </c>
      <c r="FH184" s="97">
        <f>Seniori!FH87</f>
        <v>0</v>
      </c>
      <c r="FI184" s="97">
        <f>Seniori!FI87</f>
        <v>0</v>
      </c>
      <c r="FJ184" s="97">
        <f>Seniori!FJ87</f>
        <v>0</v>
      </c>
      <c r="FK184" s="97">
        <f>Seniori!FK87</f>
        <v>0</v>
      </c>
      <c r="FL184" s="97">
        <f>Seniori!FL87</f>
        <v>0</v>
      </c>
      <c r="FM184" s="97">
        <f>Seniori!FM87</f>
        <v>0</v>
      </c>
      <c r="FN184" s="97">
        <f>Seniori!FN87</f>
        <v>0</v>
      </c>
      <c r="FO184" s="97">
        <f>Seniori!FO87</f>
        <v>0</v>
      </c>
      <c r="FP184" s="97">
        <f>Seniori!FP87</f>
        <v>0</v>
      </c>
      <c r="FQ184" s="97">
        <f>Seniori!FQ87</f>
        <v>0</v>
      </c>
      <c r="FR184" s="97">
        <f>Seniori!FR87</f>
        <v>0</v>
      </c>
      <c r="FS184" s="97">
        <f>Seniori!FS87</f>
        <v>0</v>
      </c>
      <c r="FT184" s="97">
        <f>Seniori!FT87</f>
        <v>0</v>
      </c>
      <c r="FU184" s="97">
        <f>Seniori!FU87</f>
        <v>0</v>
      </c>
      <c r="FV184" s="97">
        <f>Seniori!FV87</f>
        <v>0</v>
      </c>
      <c r="FW184" s="97">
        <f>Seniori!FW87</f>
        <v>0</v>
      </c>
      <c r="FX184" s="97">
        <f>Seniori!FX87</f>
        <v>0</v>
      </c>
      <c r="FY184" s="97">
        <f>Seniori!FY87</f>
        <v>0</v>
      </c>
      <c r="FZ184" s="97">
        <f>Seniori!FZ87</f>
        <v>0</v>
      </c>
      <c r="GA184" s="97">
        <f>Seniori!GA87</f>
        <v>0</v>
      </c>
      <c r="GB184" s="97">
        <f>Seniori!GB87</f>
        <v>0</v>
      </c>
      <c r="GC184" s="97">
        <f>Seniori!GC87</f>
        <v>0</v>
      </c>
      <c r="GD184" s="97">
        <f>Seniori!GD87</f>
        <v>0</v>
      </c>
      <c r="GE184" s="97">
        <f>Seniori!GE87</f>
        <v>0</v>
      </c>
      <c r="GF184" s="97">
        <f>Seniori!GF87</f>
        <v>0</v>
      </c>
      <c r="GG184" s="97">
        <f>Seniori!GG87</f>
        <v>0</v>
      </c>
      <c r="GH184" s="97">
        <f>Seniori!GH87</f>
        <v>0</v>
      </c>
      <c r="GI184" s="97">
        <f>Seniori!GI87</f>
        <v>0</v>
      </c>
      <c r="GJ184" s="97">
        <f>Seniori!GJ87</f>
        <v>0</v>
      </c>
      <c r="GK184" s="97">
        <f>Seniori!GK87</f>
        <v>0</v>
      </c>
      <c r="GL184" s="97">
        <f>Seniori!GL87</f>
        <v>0</v>
      </c>
      <c r="GM184" s="97">
        <f>Seniori!GM87</f>
        <v>0</v>
      </c>
      <c r="GN184" s="97">
        <f>Seniori!GN87</f>
        <v>0</v>
      </c>
      <c r="GO184" s="97">
        <f>Seniori!GO87</f>
        <v>0</v>
      </c>
      <c r="GP184" s="97">
        <f>Seniori!GP87</f>
        <v>0</v>
      </c>
      <c r="GQ184" s="97">
        <f>Seniori!GQ87</f>
        <v>0</v>
      </c>
      <c r="GR184" s="97">
        <f>Seniori!GR87</f>
        <v>0</v>
      </c>
      <c r="GS184" s="97">
        <f>Seniori!GS87</f>
        <v>0</v>
      </c>
      <c r="GT184" s="97">
        <f>Seniori!GT87</f>
        <v>0</v>
      </c>
      <c r="GU184" s="97">
        <f>Seniori!GU87</f>
        <v>0</v>
      </c>
      <c r="GV184" s="97">
        <f>Seniori!GV87</f>
        <v>0</v>
      </c>
      <c r="GW184" s="97">
        <f>Seniori!GW87</f>
        <v>0</v>
      </c>
      <c r="GX184" s="97">
        <f>Seniori!GX87</f>
        <v>0</v>
      </c>
      <c r="GY184" s="97">
        <f>Seniori!GY87</f>
        <v>0</v>
      </c>
      <c r="GZ184" s="97">
        <f>Seniori!GZ87</f>
        <v>0</v>
      </c>
      <c r="HA184" s="97">
        <f>Seniori!HA87</f>
        <v>0</v>
      </c>
      <c r="HB184" s="97">
        <f>Seniori!HB87</f>
        <v>0</v>
      </c>
      <c r="HC184" s="97">
        <f>Seniori!HC87</f>
        <v>0</v>
      </c>
      <c r="HD184" s="97">
        <f>Seniori!HD87</f>
        <v>0</v>
      </c>
      <c r="HE184" s="97">
        <f>Seniori!HE87</f>
        <v>0</v>
      </c>
      <c r="HF184" s="97">
        <f>Seniori!HF87</f>
        <v>0</v>
      </c>
      <c r="HG184" s="97">
        <f>Seniori!HG87</f>
        <v>0</v>
      </c>
      <c r="HH184" s="97">
        <f>Seniori!HH87</f>
        <v>0</v>
      </c>
      <c r="HI184" s="97">
        <f>Seniori!HI87</f>
        <v>0</v>
      </c>
      <c r="HJ184" s="97">
        <f>Seniori!HJ87</f>
        <v>0</v>
      </c>
      <c r="HK184" s="97">
        <f>Seniori!HK87</f>
        <v>0</v>
      </c>
      <c r="HL184" s="97">
        <f>Seniori!HL87</f>
        <v>0</v>
      </c>
      <c r="HM184" s="97">
        <f>Seniori!HM87</f>
        <v>0</v>
      </c>
      <c r="HN184" s="97">
        <f>Seniori!HN87</f>
        <v>0</v>
      </c>
      <c r="HO184" s="97">
        <f>Seniori!HO87</f>
        <v>0</v>
      </c>
      <c r="HP184" s="97">
        <f>Seniori!HP87</f>
        <v>0</v>
      </c>
      <c r="HQ184" s="97">
        <f>Seniori!HQ87</f>
        <v>0</v>
      </c>
      <c r="HR184" s="97">
        <f>Seniori!HR87</f>
        <v>0</v>
      </c>
      <c r="HS184" s="97">
        <f>Seniori!HS87</f>
        <v>0</v>
      </c>
      <c r="HT184" s="97">
        <f>Seniori!HT87</f>
        <v>0</v>
      </c>
      <c r="HU184" s="97">
        <f>Seniori!HU87</f>
        <v>0</v>
      </c>
      <c r="HV184" s="97">
        <f>Seniori!HV87</f>
        <v>0</v>
      </c>
      <c r="HW184" s="97">
        <f>Seniori!HW87</f>
        <v>0</v>
      </c>
      <c r="HX184" s="97">
        <f>Seniori!HX87</f>
        <v>0</v>
      </c>
      <c r="HY184" s="97">
        <f>Seniori!HY87</f>
        <v>0</v>
      </c>
      <c r="HZ184" s="97">
        <f>Seniori!HZ87</f>
        <v>0</v>
      </c>
      <c r="IA184" s="97">
        <f>Seniori!IA87</f>
        <v>0</v>
      </c>
      <c r="IB184" s="97">
        <f>Seniori!IB87</f>
        <v>0</v>
      </c>
      <c r="IC184" s="97">
        <f>Seniori!IC87</f>
        <v>0</v>
      </c>
      <c r="ID184" s="97">
        <f>Seniori!ID87</f>
        <v>0</v>
      </c>
      <c r="IE184" s="97">
        <f>Seniori!IE87</f>
        <v>0</v>
      </c>
      <c r="IF184" s="97">
        <f>Seniori!IF87</f>
        <v>0</v>
      </c>
      <c r="IG184" s="97">
        <f>Seniori!IG87</f>
        <v>0</v>
      </c>
      <c r="IH184" s="97">
        <f>Seniori!IH87</f>
        <v>0</v>
      </c>
      <c r="II184" s="97">
        <f>Seniori!II87</f>
        <v>0</v>
      </c>
      <c r="IJ184" s="97">
        <f>Seniori!IJ87</f>
        <v>0</v>
      </c>
      <c r="IK184" s="97">
        <f>Seniori!IK87</f>
        <v>0</v>
      </c>
      <c r="IL184" s="97">
        <f>Seniori!IL87</f>
        <v>0</v>
      </c>
      <c r="IM184" s="97">
        <f>Seniori!IM87</f>
        <v>0</v>
      </c>
      <c r="IN184" s="97">
        <f>Seniori!IN87</f>
        <v>0</v>
      </c>
      <c r="IO184" s="97">
        <f>Seniori!IO87</f>
        <v>0</v>
      </c>
      <c r="IP184" s="97">
        <f>Seniori!IP87</f>
        <v>0</v>
      </c>
      <c r="IQ184" s="97">
        <f>Seniori!IQ87</f>
        <v>0</v>
      </c>
      <c r="IR184" s="97">
        <f>Seniori!IR87</f>
        <v>0</v>
      </c>
      <c r="IS184" s="97">
        <f>Seniori!IS87</f>
        <v>0</v>
      </c>
      <c r="IT184" s="97">
        <f>Seniori!IT87</f>
        <v>0</v>
      </c>
      <c r="IU184" s="97">
        <f>Seniori!IU87</f>
        <v>0</v>
      </c>
      <c r="IV184" s="97">
        <f>Seniori!IV87</f>
        <v>0</v>
      </c>
      <c r="IW184" s="97">
        <f>Seniori!IW87</f>
        <v>0</v>
      </c>
      <c r="IX184" s="97">
        <f>Seniori!IX87</f>
        <v>0</v>
      </c>
      <c r="IY184" s="97">
        <f>Seniori!IY87</f>
        <v>0</v>
      </c>
      <c r="IZ184" s="97">
        <f>Seniori!IZ87</f>
        <v>0</v>
      </c>
      <c r="JA184" s="97">
        <f>Seniori!JA87</f>
        <v>0</v>
      </c>
      <c r="JB184" s="97">
        <f>Seniori!JB87</f>
        <v>0</v>
      </c>
      <c r="JC184" s="97">
        <f>Seniori!JC87</f>
        <v>0</v>
      </c>
      <c r="JD184" s="97">
        <f>Seniori!JD87</f>
        <v>0</v>
      </c>
      <c r="JE184" s="97">
        <f>Seniori!JE87</f>
        <v>0</v>
      </c>
      <c r="JF184" s="97">
        <f>Seniori!JF87</f>
        <v>0</v>
      </c>
      <c r="JG184" s="97">
        <f>Seniori!JG87</f>
        <v>0</v>
      </c>
      <c r="JH184" s="97">
        <f>Seniori!JH87</f>
        <v>0</v>
      </c>
      <c r="JI184" s="97">
        <f>Seniori!JI87</f>
        <v>0</v>
      </c>
      <c r="JJ184" s="97">
        <f>Seniori!JJ87</f>
        <v>0</v>
      </c>
      <c r="JK184" s="97">
        <f>Seniori!JK87</f>
        <v>0</v>
      </c>
      <c r="JL184" s="97">
        <f>Seniori!JL87</f>
        <v>0</v>
      </c>
      <c r="JM184" s="97">
        <f>Seniori!JM87</f>
        <v>0</v>
      </c>
      <c r="JN184" s="97">
        <f>Seniori!JN87</f>
        <v>0</v>
      </c>
      <c r="JO184" s="97">
        <f>Seniori!JO87</f>
        <v>0</v>
      </c>
      <c r="JP184" s="97">
        <f>Seniori!JP87</f>
        <v>0</v>
      </c>
      <c r="JQ184" s="97">
        <f>Seniori!JQ87</f>
        <v>0</v>
      </c>
      <c r="JR184" s="97">
        <f>Seniori!JR87</f>
        <v>0</v>
      </c>
      <c r="JS184" s="97">
        <f>Seniori!JS87</f>
        <v>0</v>
      </c>
      <c r="JT184" s="97">
        <f>Seniori!JT87</f>
        <v>0</v>
      </c>
      <c r="JU184" s="97">
        <f>Seniori!JU87</f>
        <v>0</v>
      </c>
      <c r="JV184" s="97">
        <f>Seniori!JV87</f>
        <v>0</v>
      </c>
      <c r="JW184" s="97">
        <f>Seniori!JW87</f>
        <v>0</v>
      </c>
      <c r="JX184" s="97">
        <f>Seniori!JX87</f>
        <v>0</v>
      </c>
      <c r="JY184" s="97">
        <f>Seniori!JY87</f>
        <v>0</v>
      </c>
      <c r="JZ184" s="97">
        <f>Seniori!JZ87</f>
        <v>0</v>
      </c>
      <c r="KA184" s="97">
        <f>Seniori!KA87</f>
        <v>0</v>
      </c>
      <c r="KB184" s="97">
        <f>Seniori!KB87</f>
        <v>0</v>
      </c>
      <c r="KC184" s="97">
        <f>Seniori!KC87</f>
        <v>0</v>
      </c>
      <c r="KD184" s="97">
        <f>Seniori!KD87</f>
        <v>0</v>
      </c>
      <c r="KE184" s="97">
        <f>Seniori!KE87</f>
        <v>0</v>
      </c>
      <c r="KF184" s="97">
        <f>Seniori!KF87</f>
        <v>0</v>
      </c>
      <c r="KG184" s="97">
        <f>Seniori!KG87</f>
        <v>0</v>
      </c>
      <c r="KH184" s="97">
        <f>Seniori!KH87</f>
        <v>0</v>
      </c>
      <c r="KI184" s="97">
        <f>Seniori!KI87</f>
        <v>0</v>
      </c>
      <c r="KJ184" s="97">
        <f>Seniori!KJ87</f>
        <v>0</v>
      </c>
      <c r="KK184" s="97">
        <f>Seniori!KK87</f>
        <v>0</v>
      </c>
      <c r="KL184" s="97">
        <f>Seniori!KL87</f>
        <v>0</v>
      </c>
      <c r="KM184" s="97">
        <f>Seniori!KM87</f>
        <v>0</v>
      </c>
      <c r="KN184" s="97">
        <f>Seniori!KN87</f>
        <v>0</v>
      </c>
      <c r="KO184" s="97">
        <f>Seniori!KO87</f>
        <v>0</v>
      </c>
      <c r="KP184" s="97">
        <f>Seniori!KP87</f>
        <v>0</v>
      </c>
      <c r="KQ184" s="97">
        <f>Seniori!KQ87</f>
        <v>0</v>
      </c>
      <c r="KR184" s="97">
        <f>Seniori!KR87</f>
        <v>0</v>
      </c>
      <c r="KS184" s="97">
        <f>Seniori!KS87</f>
        <v>0</v>
      </c>
      <c r="KT184" s="97">
        <f>Seniori!KT87</f>
        <v>0</v>
      </c>
      <c r="KU184" s="97">
        <f>Seniori!KU87</f>
        <v>0</v>
      </c>
      <c r="KV184" s="97">
        <f>Seniori!KV87</f>
        <v>0</v>
      </c>
      <c r="KW184" s="97">
        <f>Seniori!KW87</f>
        <v>0</v>
      </c>
      <c r="KX184" s="97">
        <f>Seniori!KX87</f>
        <v>0</v>
      </c>
      <c r="KY184" s="97">
        <f>Seniori!KY87</f>
        <v>0</v>
      </c>
      <c r="KZ184" s="97">
        <f>Seniori!KZ87</f>
        <v>0</v>
      </c>
      <c r="LA184" s="97">
        <f>Seniori!LA87</f>
        <v>0</v>
      </c>
      <c r="LB184" s="97">
        <f>Seniori!LB87</f>
        <v>0</v>
      </c>
      <c r="LC184" s="97">
        <f>Seniori!LC87</f>
        <v>0</v>
      </c>
      <c r="LD184" s="97">
        <f>Seniori!LD87</f>
        <v>0</v>
      </c>
      <c r="LE184" s="97" t="str">
        <f>Seniori!LE87</f>
        <v>o</v>
      </c>
      <c r="LF184" s="97">
        <f>Seniori!LF87</f>
        <v>0</v>
      </c>
      <c r="LG184" s="97">
        <f>Seniori!LG87</f>
        <v>0</v>
      </c>
      <c r="LH184" s="97">
        <f>Seniori!LH87</f>
        <v>0</v>
      </c>
      <c r="LI184" s="97">
        <f>Seniori!LI87</f>
        <v>0</v>
      </c>
      <c r="LJ184" s="97">
        <f>Seniori!LJ87</f>
        <v>0</v>
      </c>
      <c r="LK184" s="97">
        <f>Seniori!LK87</f>
        <v>0</v>
      </c>
      <c r="LL184" s="97">
        <f>Seniori!LL87</f>
        <v>0</v>
      </c>
      <c r="LM184" s="97">
        <f>Seniori!LM87</f>
        <v>0</v>
      </c>
      <c r="LN184" s="97">
        <f>Seniori!LN87</f>
        <v>0</v>
      </c>
      <c r="LO184" s="97">
        <f>Seniori!LO87</f>
        <v>0</v>
      </c>
      <c r="LP184" s="97">
        <f>Seniori!LP87</f>
        <v>0</v>
      </c>
      <c r="LQ184" s="97">
        <f>Seniori!LQ87</f>
        <v>0</v>
      </c>
      <c r="LR184" s="97">
        <f>Seniori!LR87</f>
        <v>0</v>
      </c>
      <c r="LS184" s="97">
        <f>Seniori!LS87</f>
        <v>0</v>
      </c>
      <c r="LT184" s="97">
        <f>Seniori!LT87</f>
        <v>0</v>
      </c>
      <c r="LU184" s="97">
        <f>Seniori!LU87</f>
        <v>0</v>
      </c>
      <c r="LV184" s="97">
        <f>Seniori!LV87</f>
        <v>0</v>
      </c>
      <c r="LW184" s="97">
        <f>Seniori!LW87</f>
        <v>0</v>
      </c>
      <c r="LX184" s="97">
        <f>Seniori!LX87</f>
        <v>0</v>
      </c>
      <c r="LY184" s="97">
        <f>Seniori!LY87</f>
        <v>0</v>
      </c>
      <c r="LZ184" s="97">
        <f>Seniori!LZ87</f>
        <v>0</v>
      </c>
      <c r="MA184" s="97">
        <f>Seniori!MA87</f>
        <v>0</v>
      </c>
      <c r="MB184" s="97">
        <f>Seniori!MB87</f>
        <v>0</v>
      </c>
      <c r="MC184" s="97">
        <f>Seniori!MC87</f>
        <v>0</v>
      </c>
      <c r="MD184" s="97">
        <f>Seniori!MD87</f>
        <v>0</v>
      </c>
      <c r="ME184" s="97">
        <f>Seniori!ME87</f>
        <v>0</v>
      </c>
      <c r="MF184" s="97">
        <f>Seniori!MF87</f>
        <v>0</v>
      </c>
      <c r="MG184" s="97">
        <f>Seniori!MG87</f>
        <v>0</v>
      </c>
      <c r="MH184" s="97">
        <f>Seniori!MH87</f>
        <v>0</v>
      </c>
      <c r="MI184" s="97">
        <f>Seniori!MI87</f>
        <v>0</v>
      </c>
      <c r="MJ184" s="97">
        <f>Seniori!MJ87</f>
        <v>0</v>
      </c>
      <c r="MK184" s="97">
        <f>Seniori!MK87</f>
        <v>0</v>
      </c>
      <c r="ML184" s="97">
        <f>Seniori!ML87</f>
        <v>0</v>
      </c>
      <c r="MM184" s="97">
        <f>Seniori!MM87</f>
        <v>0</v>
      </c>
      <c r="MN184" s="97">
        <f>Seniori!MN87</f>
        <v>0</v>
      </c>
      <c r="MO184" s="97">
        <f>Seniori!MO87</f>
        <v>0</v>
      </c>
      <c r="MP184" s="97">
        <f>Seniori!MP87</f>
        <v>0</v>
      </c>
      <c r="MQ184" s="97">
        <f>Seniori!MQ87</f>
        <v>0</v>
      </c>
      <c r="MR184" s="97">
        <f>Seniori!MR87</f>
        <v>0</v>
      </c>
      <c r="MS184" s="97">
        <f>Seniori!MS87</f>
        <v>0</v>
      </c>
      <c r="MT184" s="97">
        <f>Seniori!MT87</f>
        <v>0</v>
      </c>
      <c r="MU184" s="97">
        <f>Seniori!MU87</f>
        <v>0</v>
      </c>
      <c r="MV184" s="97">
        <f>Seniori!MV87</f>
        <v>0</v>
      </c>
      <c r="MW184" s="97">
        <f>Seniori!MW87</f>
        <v>0</v>
      </c>
      <c r="MX184" s="97">
        <f>Seniori!MX87</f>
        <v>0</v>
      </c>
      <c r="MY184" s="97">
        <f>Seniori!MY87</f>
        <v>0</v>
      </c>
      <c r="MZ184" s="97">
        <f>Seniori!MZ87</f>
        <v>0</v>
      </c>
      <c r="NA184" s="97">
        <f>Seniori!NA87</f>
        <v>0</v>
      </c>
      <c r="NB184" s="97">
        <f>Seniori!NB87</f>
        <v>0</v>
      </c>
      <c r="NC184" s="97">
        <f>Seniori!NC87</f>
        <v>0</v>
      </c>
      <c r="ND184" s="97">
        <f>Seniori!ND87</f>
        <v>0</v>
      </c>
      <c r="NE184" s="97">
        <f>Seniori!NE87</f>
        <v>0</v>
      </c>
      <c r="NF184" s="97">
        <f>Seniori!NF87</f>
        <v>0</v>
      </c>
      <c r="NG184" s="97">
        <f>Seniori!NG87</f>
        <v>0</v>
      </c>
      <c r="NH184" s="97">
        <f>Seniori!NH87</f>
        <v>0</v>
      </c>
      <c r="NI184" s="97">
        <f>Seniori!NI87</f>
        <v>0</v>
      </c>
      <c r="NJ184" s="97">
        <f>Seniori!NJ87</f>
        <v>0</v>
      </c>
      <c r="NK184" s="97">
        <f>Seniori!NK87</f>
        <v>0</v>
      </c>
      <c r="NL184" s="97">
        <f>Seniori!NL87</f>
        <v>0</v>
      </c>
      <c r="NM184" s="97">
        <f>Seniori!NM87</f>
        <v>0</v>
      </c>
      <c r="NN184" s="97">
        <f>Seniori!NN87</f>
        <v>0</v>
      </c>
      <c r="NO184" s="97">
        <f>Seniori!NO87</f>
        <v>0</v>
      </c>
      <c r="NP184" s="97">
        <f>Seniori!NP87</f>
        <v>0</v>
      </c>
      <c r="NQ184" s="97">
        <f>Seniori!NQ87</f>
        <v>0</v>
      </c>
      <c r="NR184" s="97">
        <f>Seniori!NR87</f>
        <v>0</v>
      </c>
      <c r="NS184" s="97">
        <f>Seniori!NS87</f>
        <v>0</v>
      </c>
      <c r="NT184" s="97">
        <f>Seniori!NT87</f>
        <v>0</v>
      </c>
      <c r="NU184" s="97">
        <f>Seniori!NU87</f>
        <v>0</v>
      </c>
      <c r="NV184" s="97">
        <f>Seniori!NV87</f>
        <v>0</v>
      </c>
      <c r="NW184" s="97">
        <f>Seniori!NW87</f>
        <v>0</v>
      </c>
      <c r="NX184" s="97">
        <f>Seniori!NX87</f>
        <v>0</v>
      </c>
      <c r="NY184" s="97">
        <f>Seniori!NY87</f>
        <v>0</v>
      </c>
      <c r="NZ184" s="97">
        <f>Seniori!NZ87</f>
        <v>0</v>
      </c>
      <c r="OA184" s="97">
        <f>Seniori!OA87</f>
        <v>0</v>
      </c>
      <c r="OB184" s="97">
        <f>Seniori!OB87</f>
        <v>0</v>
      </c>
      <c r="OC184" s="97">
        <f>Seniori!OC87</f>
        <v>0</v>
      </c>
      <c r="OD184" s="97">
        <f>Seniori!OD87</f>
        <v>0</v>
      </c>
      <c r="OE184" s="97">
        <f>Seniori!OE87</f>
        <v>0</v>
      </c>
      <c r="OF184" s="97">
        <f>Seniori!OF87</f>
        <v>0</v>
      </c>
      <c r="OG184" s="97">
        <f>Seniori!OG87</f>
        <v>0</v>
      </c>
      <c r="OH184" s="97">
        <f>Seniori!OH87</f>
        <v>0</v>
      </c>
      <c r="OI184" s="97">
        <f>Seniori!OI87</f>
        <v>0</v>
      </c>
      <c r="OJ184" s="97">
        <f>Seniori!OJ87</f>
        <v>0</v>
      </c>
      <c r="OK184" s="97">
        <f>Seniori!OK87</f>
        <v>0</v>
      </c>
      <c r="OL184" s="97">
        <f>Seniori!OL87</f>
        <v>0</v>
      </c>
      <c r="OM184" s="97">
        <f>Seniori!OM87</f>
        <v>0</v>
      </c>
      <c r="ON184" s="97">
        <f>Seniori!ON87</f>
        <v>0</v>
      </c>
      <c r="OO184" s="97">
        <f>Seniori!OO87</f>
        <v>0</v>
      </c>
      <c r="OP184" s="97">
        <f>Seniori!OP87</f>
        <v>0</v>
      </c>
      <c r="OQ184" s="97">
        <f>Seniori!OQ87</f>
        <v>0</v>
      </c>
      <c r="OR184" s="97">
        <f>Seniori!OR87</f>
        <v>0</v>
      </c>
      <c r="OS184" s="97">
        <f>Seniori!OS87</f>
        <v>0</v>
      </c>
      <c r="OT184" s="97">
        <f>Seniori!OT87</f>
        <v>0</v>
      </c>
      <c r="OU184" s="97">
        <f>Seniori!OU87</f>
        <v>0</v>
      </c>
      <c r="OV184" s="97">
        <f>Seniori!OV87</f>
        <v>0</v>
      </c>
      <c r="OW184" s="97">
        <f>Seniori!OW87</f>
        <v>0</v>
      </c>
      <c r="OX184" s="97">
        <f>Seniori!OX87</f>
        <v>0</v>
      </c>
      <c r="OY184" s="97">
        <f>Seniori!OY87</f>
        <v>0</v>
      </c>
      <c r="OZ184" s="97">
        <f>Seniori!OZ87</f>
        <v>0</v>
      </c>
      <c r="PA184" s="97">
        <f>Seniori!PA87</f>
        <v>0</v>
      </c>
      <c r="PB184" s="97">
        <f>Seniori!PB87</f>
        <v>0</v>
      </c>
      <c r="PC184" s="97">
        <f>Seniori!PC87</f>
        <v>0</v>
      </c>
      <c r="PD184" s="97">
        <f>Seniori!PD87</f>
        <v>0</v>
      </c>
      <c r="PE184" s="97">
        <f>Seniori!PE87</f>
        <v>0</v>
      </c>
      <c r="PF184" s="97">
        <f>Seniori!PF87</f>
        <v>0</v>
      </c>
      <c r="PG184" s="97">
        <f>Seniori!PG87</f>
        <v>0</v>
      </c>
      <c r="PH184" s="97">
        <f>Seniori!PH87</f>
        <v>0</v>
      </c>
      <c r="PI184" s="97">
        <f>Seniori!PI87</f>
        <v>0</v>
      </c>
      <c r="PJ184" s="97">
        <f>Seniori!PJ87</f>
        <v>0</v>
      </c>
      <c r="PK184" s="97">
        <f>Seniori!PK87</f>
        <v>0</v>
      </c>
      <c r="PL184" s="97">
        <f>Seniori!PL87</f>
        <v>0</v>
      </c>
      <c r="PM184" s="97">
        <f>Seniori!PM87</f>
        <v>0</v>
      </c>
      <c r="PN184" s="97">
        <f>Seniori!PN87</f>
        <v>0</v>
      </c>
      <c r="PO184" s="97">
        <f>Seniori!PO87</f>
        <v>0</v>
      </c>
      <c r="PP184" s="97">
        <f>Seniori!PP87</f>
        <v>0</v>
      </c>
      <c r="PQ184" s="97">
        <f>Seniori!PQ87</f>
        <v>0</v>
      </c>
      <c r="PR184" s="97">
        <f>Seniori!PR87</f>
        <v>0</v>
      </c>
      <c r="PS184" s="97">
        <f>Seniori!PS87</f>
        <v>0</v>
      </c>
      <c r="PT184" s="97">
        <f>Seniori!PT87</f>
        <v>0</v>
      </c>
      <c r="PU184" s="97">
        <f>Seniori!PU87</f>
        <v>0</v>
      </c>
      <c r="PV184" s="97">
        <f>Seniori!PV87</f>
        <v>0</v>
      </c>
      <c r="PW184" s="97">
        <f>Seniori!PW87</f>
        <v>0</v>
      </c>
      <c r="PX184" s="97">
        <f>Seniori!PX87</f>
        <v>0</v>
      </c>
      <c r="PY184" s="97">
        <f>Seniori!PY87</f>
        <v>0</v>
      </c>
      <c r="PZ184" s="97">
        <f>Seniori!PZ87</f>
        <v>0</v>
      </c>
      <c r="QA184" s="97">
        <f>Seniori!QA87</f>
        <v>0</v>
      </c>
      <c r="QB184" s="97">
        <f>Seniori!QB87</f>
        <v>0</v>
      </c>
      <c r="QC184" s="97">
        <f>Seniori!QC87</f>
        <v>0</v>
      </c>
      <c r="QD184" s="97">
        <f>Seniori!QD87</f>
        <v>0</v>
      </c>
      <c r="QE184" s="97">
        <f>Seniori!QE87</f>
        <v>0</v>
      </c>
      <c r="QF184" s="97">
        <f>Seniori!QF87</f>
        <v>0</v>
      </c>
      <c r="QG184" s="97">
        <f>Seniori!QG87</f>
        <v>0</v>
      </c>
      <c r="QH184" s="97">
        <f>Seniori!QH87</f>
        <v>0</v>
      </c>
      <c r="QI184" s="97">
        <f>Seniori!QI87</f>
        <v>0</v>
      </c>
      <c r="QJ184" s="97">
        <f>Seniori!QJ87</f>
        <v>0</v>
      </c>
      <c r="QK184" s="97">
        <f>Seniori!QK87</f>
        <v>0</v>
      </c>
      <c r="QL184" s="97">
        <f>Seniori!QL87</f>
        <v>0</v>
      </c>
      <c r="QM184" s="97">
        <f>Seniori!QM87</f>
        <v>0</v>
      </c>
      <c r="QN184" s="97">
        <f>Seniori!QN87</f>
        <v>0</v>
      </c>
      <c r="QO184" s="97">
        <f>Seniori!QO87</f>
        <v>0</v>
      </c>
      <c r="QP184" s="97">
        <f>Seniori!QP87</f>
        <v>0</v>
      </c>
      <c r="QQ184" s="97">
        <f>Seniori!QQ87</f>
        <v>0</v>
      </c>
      <c r="QR184" s="97">
        <f>Seniori!QR87</f>
        <v>0</v>
      </c>
      <c r="QS184" s="97">
        <f>Seniori!QS87</f>
        <v>0</v>
      </c>
      <c r="QT184" s="97">
        <f>Seniori!QT87</f>
        <v>0</v>
      </c>
      <c r="QU184" s="97">
        <f>Seniori!QU87</f>
        <v>0</v>
      </c>
      <c r="QV184" s="97">
        <f>Seniori!QV87</f>
        <v>0</v>
      </c>
      <c r="QW184" s="97">
        <f>Seniori!QW87</f>
        <v>0</v>
      </c>
      <c r="QX184" s="97">
        <f>Seniori!QX87</f>
        <v>0</v>
      </c>
      <c r="QY184" s="97">
        <f>Seniori!QY87</f>
        <v>0</v>
      </c>
      <c r="QZ184" s="97">
        <f>Seniori!QZ87</f>
        <v>0</v>
      </c>
      <c r="RA184" s="97">
        <f>Seniori!RA87</f>
        <v>0</v>
      </c>
      <c r="RB184" s="97">
        <f>Seniori!RB87</f>
        <v>0</v>
      </c>
      <c r="RC184" s="97">
        <f>Seniori!RC87</f>
        <v>0</v>
      </c>
      <c r="RD184" s="97">
        <f>Seniori!RD87</f>
        <v>0</v>
      </c>
      <c r="RE184" s="97">
        <f>Seniori!RE87</f>
        <v>0</v>
      </c>
      <c r="RF184" s="97">
        <f>Seniori!RF87</f>
        <v>0</v>
      </c>
      <c r="RG184" s="97">
        <f>Seniori!RG87</f>
        <v>0</v>
      </c>
      <c r="RH184" s="97">
        <f>Seniori!RH87</f>
        <v>0</v>
      </c>
      <c r="RI184" s="97">
        <f>Seniori!RI87</f>
        <v>0</v>
      </c>
      <c r="RJ184" s="97">
        <f>Seniori!RJ87</f>
        <v>0</v>
      </c>
      <c r="RK184" s="97">
        <f>Seniori!RK87</f>
        <v>0</v>
      </c>
      <c r="RL184" s="97">
        <f>Seniori!RL87</f>
        <v>0</v>
      </c>
      <c r="RM184" s="97">
        <f>Seniori!RM87</f>
        <v>0</v>
      </c>
      <c r="RN184" s="97">
        <f>Seniori!RN87</f>
        <v>0</v>
      </c>
      <c r="RO184" s="97">
        <f>Seniori!RO87</f>
        <v>0</v>
      </c>
      <c r="RP184" s="97">
        <f>Seniori!RP87</f>
        <v>0</v>
      </c>
      <c r="RQ184" s="97">
        <f>Seniori!RQ87</f>
        <v>0</v>
      </c>
      <c r="RR184" s="97">
        <f>Seniori!RR87</f>
        <v>0</v>
      </c>
      <c r="RS184" s="97">
        <f>Seniori!RS87</f>
        <v>0</v>
      </c>
      <c r="RT184" s="97">
        <f>Seniori!RT87</f>
        <v>0</v>
      </c>
      <c r="RU184" s="97">
        <f>Seniori!RU87</f>
        <v>0</v>
      </c>
      <c r="RV184" s="97">
        <f>Seniori!RV87</f>
        <v>0</v>
      </c>
      <c r="RW184" s="97">
        <f>Seniori!RW87</f>
        <v>0</v>
      </c>
      <c r="RX184" s="97">
        <f>Seniori!RX87</f>
        <v>0</v>
      </c>
      <c r="RY184" s="97">
        <f>Seniori!RY87</f>
        <v>0</v>
      </c>
      <c r="RZ184" s="97">
        <f>Seniori!RZ87</f>
        <v>0</v>
      </c>
      <c r="SA184" s="97">
        <f>Seniori!SA87</f>
        <v>0</v>
      </c>
      <c r="SB184" s="97">
        <f>Seniori!SB87</f>
        <v>0</v>
      </c>
      <c r="SC184" s="97">
        <f>Seniori!SC87</f>
        <v>0</v>
      </c>
      <c r="SD184" s="97">
        <f>Seniori!SD87</f>
        <v>0</v>
      </c>
      <c r="SE184" s="97">
        <f>Seniori!SE87</f>
        <v>0</v>
      </c>
      <c r="SF184" s="97">
        <f>Seniori!SF87</f>
        <v>0</v>
      </c>
      <c r="SG184" s="97">
        <f>Seniori!SG87</f>
        <v>0</v>
      </c>
      <c r="SH184" s="97">
        <f>Seniori!SH87</f>
        <v>0</v>
      </c>
      <c r="SI184" s="97">
        <f>Seniori!SI87</f>
        <v>0</v>
      </c>
      <c r="SJ184" s="97">
        <f>Seniori!SJ87</f>
        <v>0</v>
      </c>
      <c r="SK184" s="97">
        <f>Seniori!SK87</f>
        <v>0</v>
      </c>
      <c r="SL184" s="97">
        <f>Seniori!SL87</f>
        <v>0</v>
      </c>
      <c r="SM184" s="97">
        <f>Seniori!SM87</f>
        <v>0</v>
      </c>
      <c r="SN184" s="97">
        <f>Seniori!SN87</f>
        <v>0</v>
      </c>
      <c r="SO184" s="97">
        <f>Seniori!SO87</f>
        <v>0</v>
      </c>
      <c r="SP184" s="97">
        <f>Seniori!SP87</f>
        <v>0</v>
      </c>
      <c r="SQ184" s="97">
        <f>Seniori!SQ87</f>
        <v>0</v>
      </c>
      <c r="SR184" s="97">
        <f>Seniori!SR87</f>
        <v>0</v>
      </c>
      <c r="SS184" s="97">
        <f>Seniori!SS87</f>
        <v>0</v>
      </c>
      <c r="ST184" s="97">
        <f>Seniori!ST87</f>
        <v>0</v>
      </c>
      <c r="SU184" s="97">
        <f>Seniori!SU87</f>
        <v>0</v>
      </c>
      <c r="SV184" s="97">
        <f>Seniori!SV87</f>
        <v>0</v>
      </c>
      <c r="SW184" s="97">
        <f>Seniori!SW87</f>
        <v>0</v>
      </c>
      <c r="SX184" s="97">
        <f>Seniori!SX87</f>
        <v>0</v>
      </c>
      <c r="SY184" s="97">
        <f>Seniori!SY87</f>
        <v>0</v>
      </c>
      <c r="SZ184" s="97">
        <f>Seniori!SZ87</f>
        <v>0</v>
      </c>
      <c r="TA184" s="97">
        <f>Seniori!TA87</f>
        <v>0</v>
      </c>
      <c r="TB184" s="97">
        <f>Seniori!TB87</f>
        <v>0</v>
      </c>
    </row>
    <row r="185" spans="1:522" s="1" customFormat="1" ht="18" customHeight="1" x14ac:dyDescent="0.2">
      <c r="A185" s="12"/>
      <c r="B185" s="11"/>
      <c r="E185" s="4" t="s">
        <v>31</v>
      </c>
      <c r="F185" s="1">
        <v>9008</v>
      </c>
      <c r="G185" s="9" t="s">
        <v>95</v>
      </c>
      <c r="H185" s="4"/>
      <c r="I185" s="1">
        <f t="shared" si="23"/>
        <v>0</v>
      </c>
      <c r="J185" s="12"/>
      <c r="K185" s="97">
        <f>Seniori!K27</f>
        <v>0</v>
      </c>
      <c r="L185" s="97">
        <f>Seniori!L27</f>
        <v>0</v>
      </c>
      <c r="M185" s="97">
        <f>Seniori!M27</f>
        <v>0</v>
      </c>
      <c r="N185" s="97">
        <f>Seniori!N27</f>
        <v>0</v>
      </c>
      <c r="O185" s="97">
        <f>Seniori!O27</f>
        <v>0</v>
      </c>
      <c r="P185" s="97">
        <f>Seniori!P27</f>
        <v>0</v>
      </c>
      <c r="Q185" s="97">
        <f>Seniori!Q27</f>
        <v>0</v>
      </c>
      <c r="R185" s="97">
        <f>Seniori!R27</f>
        <v>0</v>
      </c>
      <c r="S185" s="97">
        <f>Seniori!S27</f>
        <v>0</v>
      </c>
      <c r="T185" s="97">
        <f>Seniori!T27</f>
        <v>0</v>
      </c>
      <c r="U185" s="97">
        <f>Seniori!U27</f>
        <v>0</v>
      </c>
      <c r="V185" s="97">
        <f>Seniori!V27</f>
        <v>0</v>
      </c>
      <c r="W185" s="97">
        <f>Seniori!W27</f>
        <v>0</v>
      </c>
      <c r="X185" s="97">
        <f>Seniori!X27</f>
        <v>0</v>
      </c>
      <c r="Y185" s="97">
        <f>Seniori!Y27</f>
        <v>0</v>
      </c>
      <c r="Z185" s="97">
        <f>Seniori!Z27</f>
        <v>0</v>
      </c>
      <c r="AA185" s="97">
        <f>Seniori!AA27</f>
        <v>0</v>
      </c>
      <c r="AB185" s="97">
        <f>Seniori!AB27</f>
        <v>0</v>
      </c>
      <c r="AC185" s="97">
        <f>Seniori!AC27</f>
        <v>0</v>
      </c>
      <c r="AD185" s="97">
        <f>Seniori!AD27</f>
        <v>0</v>
      </c>
      <c r="AE185" s="97">
        <f>Seniori!AE27</f>
        <v>0</v>
      </c>
      <c r="AF185" s="97">
        <f>Seniori!AF27</f>
        <v>0</v>
      </c>
      <c r="AG185" s="97">
        <f>Seniori!AG27</f>
        <v>0</v>
      </c>
      <c r="AH185" s="97">
        <f>Seniori!AH27</f>
        <v>0</v>
      </c>
      <c r="AI185" s="97">
        <f>Seniori!AI27</f>
        <v>0</v>
      </c>
      <c r="AJ185" s="97">
        <f>Seniori!AJ27</f>
        <v>0</v>
      </c>
      <c r="AK185" s="97">
        <f>Seniori!AK27</f>
        <v>0</v>
      </c>
      <c r="AL185" s="97">
        <f>Seniori!AL27</f>
        <v>0</v>
      </c>
      <c r="AM185" s="97">
        <f>Seniori!AM27</f>
        <v>0</v>
      </c>
      <c r="AN185" s="97">
        <f>Seniori!AN27</f>
        <v>0</v>
      </c>
      <c r="AO185" s="97">
        <f>Seniori!AO27</f>
        <v>0</v>
      </c>
      <c r="AP185" s="97">
        <f>Seniori!AP27</f>
        <v>0</v>
      </c>
      <c r="AQ185" s="97">
        <f>Seniori!AQ27</f>
        <v>0</v>
      </c>
      <c r="AR185" s="97">
        <f>Seniori!AR27</f>
        <v>0</v>
      </c>
      <c r="AS185" s="97">
        <f>Seniori!AS27</f>
        <v>0</v>
      </c>
      <c r="AT185" s="97">
        <f>Seniori!AT27</f>
        <v>0</v>
      </c>
      <c r="AU185" s="97">
        <f>Seniori!AU27</f>
        <v>0</v>
      </c>
      <c r="AV185" s="97">
        <f>Seniori!AV27</f>
        <v>0</v>
      </c>
      <c r="AW185" s="97">
        <f>Seniori!AW27</f>
        <v>0</v>
      </c>
      <c r="AX185" s="97">
        <f>Seniori!AX27</f>
        <v>0</v>
      </c>
      <c r="AY185" s="97">
        <f>Seniori!AY27</f>
        <v>0</v>
      </c>
      <c r="AZ185" s="97">
        <f>Seniori!AZ27</f>
        <v>0</v>
      </c>
      <c r="BA185" s="97">
        <f>Seniori!BA27</f>
        <v>0</v>
      </c>
      <c r="BB185" s="97">
        <f>Seniori!BB27</f>
        <v>0</v>
      </c>
      <c r="BC185" s="97">
        <f>Seniori!BC27</f>
        <v>0</v>
      </c>
      <c r="BD185" s="97">
        <f>Seniori!BD27</f>
        <v>0</v>
      </c>
      <c r="BE185" s="97">
        <f>Seniori!BE27</f>
        <v>0</v>
      </c>
      <c r="BF185" s="97">
        <f>Seniori!BF27</f>
        <v>0</v>
      </c>
      <c r="BG185" s="97">
        <f>Seniori!BG27</f>
        <v>0</v>
      </c>
      <c r="BH185" s="97">
        <f>Seniori!BH27</f>
        <v>0</v>
      </c>
      <c r="BI185" s="97">
        <f>Seniori!BI27</f>
        <v>0</v>
      </c>
      <c r="BJ185" s="97">
        <f>Seniori!BJ27</f>
        <v>0</v>
      </c>
      <c r="BK185" s="97">
        <f>Seniori!BK27</f>
        <v>0</v>
      </c>
      <c r="BL185" s="97">
        <f>Seniori!BL27</f>
        <v>0</v>
      </c>
      <c r="BM185" s="97">
        <f>Seniori!BM27</f>
        <v>0</v>
      </c>
      <c r="BN185" s="97">
        <f>Seniori!BN27</f>
        <v>0</v>
      </c>
      <c r="BO185" s="97">
        <f>Seniori!BO27</f>
        <v>0</v>
      </c>
      <c r="BP185" s="97">
        <f>Seniori!BP27</f>
        <v>0</v>
      </c>
      <c r="BQ185" s="97">
        <f>Seniori!BQ27</f>
        <v>0</v>
      </c>
      <c r="BR185" s="97">
        <f>Seniori!BR27</f>
        <v>0</v>
      </c>
      <c r="BS185" s="97">
        <f>Seniori!BS27</f>
        <v>0</v>
      </c>
      <c r="BT185" s="97">
        <f>Seniori!BT27</f>
        <v>0</v>
      </c>
      <c r="BU185" s="97">
        <f>Seniori!BU27</f>
        <v>0</v>
      </c>
      <c r="BV185" s="97">
        <f>Seniori!BV27</f>
        <v>0</v>
      </c>
      <c r="BW185" s="97">
        <f>Seniori!BW27</f>
        <v>0</v>
      </c>
      <c r="BX185" s="97">
        <f>Seniori!BX27</f>
        <v>0</v>
      </c>
      <c r="BY185" s="97">
        <f>Seniori!BY27</f>
        <v>0</v>
      </c>
      <c r="BZ185" s="97">
        <f>Seniori!BZ27</f>
        <v>0</v>
      </c>
      <c r="CA185" s="97">
        <f>Seniori!CA27</f>
        <v>0</v>
      </c>
      <c r="CB185" s="97">
        <f>Seniori!CB27</f>
        <v>0</v>
      </c>
      <c r="CC185" s="97">
        <f>Seniori!CC27</f>
        <v>0</v>
      </c>
      <c r="CD185" s="97">
        <f>Seniori!CD27</f>
        <v>0</v>
      </c>
      <c r="CE185" s="97">
        <f>Seniori!CE27</f>
        <v>0</v>
      </c>
      <c r="CF185" s="97">
        <f>Seniori!CF27</f>
        <v>0</v>
      </c>
      <c r="CG185" s="97">
        <f>Seniori!CG27</f>
        <v>0</v>
      </c>
      <c r="CH185" s="97">
        <f>Seniori!CH27</f>
        <v>0</v>
      </c>
      <c r="CI185" s="97">
        <f>Seniori!CI27</f>
        <v>0</v>
      </c>
      <c r="CJ185" s="97">
        <f>Seniori!CJ27</f>
        <v>0</v>
      </c>
      <c r="CK185" s="97">
        <f>Seniori!CK27</f>
        <v>0</v>
      </c>
      <c r="CL185" s="97">
        <f>Seniori!CL27</f>
        <v>0</v>
      </c>
      <c r="CM185" s="97">
        <f>Seniori!CM27</f>
        <v>0</v>
      </c>
      <c r="CN185" s="97">
        <f>Seniori!CN27</f>
        <v>0</v>
      </c>
      <c r="CO185" s="97">
        <f>Seniori!CO27</f>
        <v>0</v>
      </c>
      <c r="CP185" s="97">
        <f>Seniori!CP27</f>
        <v>0</v>
      </c>
      <c r="CQ185" s="97">
        <f>Seniori!CQ27</f>
        <v>0</v>
      </c>
      <c r="CR185" s="97">
        <f>Seniori!CR27</f>
        <v>0</v>
      </c>
      <c r="CS185" s="97">
        <f>Seniori!CS27</f>
        <v>0</v>
      </c>
      <c r="CT185" s="97">
        <f>Seniori!CT27</f>
        <v>0</v>
      </c>
      <c r="CU185" s="97">
        <f>Seniori!CU27</f>
        <v>0</v>
      </c>
      <c r="CV185" s="97">
        <f>Seniori!CV27</f>
        <v>0</v>
      </c>
      <c r="CW185" s="97">
        <f>Seniori!CW27</f>
        <v>0</v>
      </c>
      <c r="CX185" s="97">
        <f>Seniori!CX27</f>
        <v>0</v>
      </c>
      <c r="CY185" s="97">
        <f>Seniori!CY27</f>
        <v>0</v>
      </c>
      <c r="CZ185" s="97">
        <f>Seniori!CZ27</f>
        <v>0</v>
      </c>
      <c r="DA185" s="97">
        <f>Seniori!DA27</f>
        <v>0</v>
      </c>
      <c r="DB185" s="97">
        <f>Seniori!DB27</f>
        <v>0</v>
      </c>
      <c r="DC185" s="97">
        <f>Seniori!DC27</f>
        <v>0</v>
      </c>
      <c r="DD185" s="97">
        <f>Seniori!DD27</f>
        <v>0</v>
      </c>
      <c r="DE185" s="97">
        <f>Seniori!DE27</f>
        <v>0</v>
      </c>
      <c r="DF185" s="97">
        <f>Seniori!DF27</f>
        <v>0</v>
      </c>
      <c r="DG185" s="97">
        <f>Seniori!DG27</f>
        <v>0</v>
      </c>
      <c r="DH185" s="97">
        <f>Seniori!DH27</f>
        <v>0</v>
      </c>
      <c r="DI185" s="97">
        <f>Seniori!DI27</f>
        <v>0</v>
      </c>
      <c r="DJ185" s="97">
        <f>Seniori!DJ27</f>
        <v>0</v>
      </c>
      <c r="DK185" s="97">
        <f>Seniori!DK27</f>
        <v>0</v>
      </c>
      <c r="DL185" s="97">
        <f>Seniori!DL27</f>
        <v>0</v>
      </c>
      <c r="DM185" s="97">
        <f>Seniori!DM27</f>
        <v>0</v>
      </c>
      <c r="DN185" s="97">
        <f>Seniori!DN27</f>
        <v>0</v>
      </c>
      <c r="DO185" s="97">
        <f>Seniori!DO27</f>
        <v>0</v>
      </c>
      <c r="DP185" s="97">
        <f>Seniori!DP27</f>
        <v>0</v>
      </c>
      <c r="DQ185" s="97">
        <f>Seniori!DQ27</f>
        <v>0</v>
      </c>
      <c r="DR185" s="97">
        <f>Seniori!DR27</f>
        <v>0</v>
      </c>
      <c r="DS185" s="97">
        <f>Seniori!DS27</f>
        <v>0</v>
      </c>
      <c r="DT185" s="97">
        <f>Seniori!DT27</f>
        <v>0</v>
      </c>
      <c r="DU185" s="97">
        <f>Seniori!DU27</f>
        <v>0</v>
      </c>
      <c r="DV185" s="97">
        <f>Seniori!DV27</f>
        <v>0</v>
      </c>
      <c r="DW185" s="97">
        <f>Seniori!DW27</f>
        <v>0</v>
      </c>
      <c r="DX185" s="97">
        <f>Seniori!DX27</f>
        <v>0</v>
      </c>
      <c r="DY185" s="97">
        <f>Seniori!DY27</f>
        <v>0</v>
      </c>
      <c r="DZ185" s="97">
        <f>Seniori!DZ27</f>
        <v>0</v>
      </c>
      <c r="EA185" s="97">
        <f>Seniori!EA27</f>
        <v>0</v>
      </c>
      <c r="EB185" s="97">
        <f>Seniori!EB27</f>
        <v>0</v>
      </c>
      <c r="EC185" s="97">
        <f>Seniori!EC27</f>
        <v>0</v>
      </c>
      <c r="ED185" s="97">
        <f>Seniori!ED27</f>
        <v>0</v>
      </c>
      <c r="EE185" s="97">
        <f>Seniori!EE27</f>
        <v>0</v>
      </c>
      <c r="EF185" s="97">
        <f>Seniori!EF27</f>
        <v>0</v>
      </c>
      <c r="EG185" s="97">
        <f>Seniori!EG27</f>
        <v>0</v>
      </c>
      <c r="EH185" s="97">
        <f>Seniori!EH27</f>
        <v>0</v>
      </c>
      <c r="EI185" s="97">
        <f>Seniori!EI27</f>
        <v>0</v>
      </c>
      <c r="EJ185" s="97">
        <f>Seniori!EJ27</f>
        <v>0</v>
      </c>
      <c r="EK185" s="97">
        <f>Seniori!EK27</f>
        <v>0</v>
      </c>
      <c r="EL185" s="97">
        <f>Seniori!EL27</f>
        <v>0</v>
      </c>
      <c r="EM185" s="97">
        <f>Seniori!EM27</f>
        <v>0</v>
      </c>
      <c r="EN185" s="97">
        <f>Seniori!EN27</f>
        <v>0</v>
      </c>
      <c r="EO185" s="97">
        <f>Seniori!EO27</f>
        <v>0</v>
      </c>
      <c r="EP185" s="97">
        <f>Seniori!EP27</f>
        <v>0</v>
      </c>
      <c r="EQ185" s="97">
        <f>Seniori!EQ27</f>
        <v>0</v>
      </c>
      <c r="ER185" s="97">
        <f>Seniori!ER27</f>
        <v>0</v>
      </c>
      <c r="ES185" s="97">
        <f>Seniori!ES27</f>
        <v>0</v>
      </c>
      <c r="ET185" s="97">
        <f>Seniori!ET27</f>
        <v>0</v>
      </c>
      <c r="EU185" s="97">
        <f>Seniori!EU27</f>
        <v>0</v>
      </c>
      <c r="EV185" s="97">
        <f>Seniori!EV27</f>
        <v>0</v>
      </c>
      <c r="EW185" s="97">
        <f>Seniori!EW27</f>
        <v>0</v>
      </c>
      <c r="EX185" s="97">
        <f>Seniori!EX27</f>
        <v>0</v>
      </c>
      <c r="EY185" s="97">
        <f>Seniori!EY27</f>
        <v>0</v>
      </c>
      <c r="EZ185" s="97">
        <f>Seniori!EZ27</f>
        <v>0</v>
      </c>
      <c r="FA185" s="97">
        <f>Seniori!FA27</f>
        <v>0</v>
      </c>
      <c r="FB185" s="97">
        <f>Seniori!FB27</f>
        <v>0</v>
      </c>
      <c r="FC185" s="97">
        <f>Seniori!FC27</f>
        <v>0</v>
      </c>
      <c r="FD185" s="97">
        <f>Seniori!FD27</f>
        <v>0</v>
      </c>
      <c r="FE185" s="97">
        <f>Seniori!FE27</f>
        <v>0</v>
      </c>
      <c r="FF185" s="97">
        <f>Seniori!FF27</f>
        <v>0</v>
      </c>
      <c r="FG185" s="97">
        <f>Seniori!FG27</f>
        <v>0</v>
      </c>
      <c r="FH185" s="97">
        <f>Seniori!FH27</f>
        <v>0</v>
      </c>
      <c r="FI185" s="97">
        <f>Seniori!FI27</f>
        <v>0</v>
      </c>
      <c r="FJ185" s="97">
        <f>Seniori!FJ27</f>
        <v>0</v>
      </c>
      <c r="FK185" s="97">
        <f>Seniori!FK27</f>
        <v>0</v>
      </c>
      <c r="FL185" s="97">
        <f>Seniori!FL27</f>
        <v>0</v>
      </c>
      <c r="FM185" s="97">
        <f>Seniori!FM27</f>
        <v>0</v>
      </c>
      <c r="FN185" s="97">
        <f>Seniori!FN27</f>
        <v>0</v>
      </c>
      <c r="FO185" s="97">
        <f>Seniori!FO27</f>
        <v>0</v>
      </c>
      <c r="FP185" s="97">
        <f>Seniori!FP27</f>
        <v>0</v>
      </c>
      <c r="FQ185" s="97">
        <f>Seniori!FQ27</f>
        <v>0</v>
      </c>
      <c r="FR185" s="97">
        <f>Seniori!FR27</f>
        <v>0</v>
      </c>
      <c r="FS185" s="97">
        <f>Seniori!FS27</f>
        <v>0</v>
      </c>
      <c r="FT185" s="97">
        <f>Seniori!FT27</f>
        <v>0</v>
      </c>
      <c r="FU185" s="97">
        <f>Seniori!FU27</f>
        <v>0</v>
      </c>
      <c r="FV185" s="97">
        <f>Seniori!FV27</f>
        <v>0</v>
      </c>
      <c r="FW185" s="97">
        <f>Seniori!FW27</f>
        <v>0</v>
      </c>
      <c r="FX185" s="97">
        <f>Seniori!FX27</f>
        <v>0</v>
      </c>
      <c r="FY185" s="97">
        <f>Seniori!FY27</f>
        <v>0</v>
      </c>
      <c r="FZ185" s="97">
        <f>Seniori!FZ27</f>
        <v>0</v>
      </c>
      <c r="GA185" s="97">
        <f>Seniori!GA27</f>
        <v>0</v>
      </c>
      <c r="GB185" s="97">
        <f>Seniori!GB27</f>
        <v>0</v>
      </c>
      <c r="GC185" s="97">
        <f>Seniori!GC27</f>
        <v>0</v>
      </c>
      <c r="GD185" s="97">
        <f>Seniori!GD27</f>
        <v>0</v>
      </c>
      <c r="GE185" s="97">
        <f>Seniori!GE27</f>
        <v>0</v>
      </c>
      <c r="GF185" s="97">
        <f>Seniori!GF27</f>
        <v>0</v>
      </c>
      <c r="GG185" s="97">
        <f>Seniori!GG27</f>
        <v>0</v>
      </c>
      <c r="GH185" s="97">
        <f>Seniori!GH27</f>
        <v>0</v>
      </c>
      <c r="GI185" s="97">
        <f>Seniori!GI27</f>
        <v>0</v>
      </c>
      <c r="GJ185" s="97">
        <f>Seniori!GJ27</f>
        <v>0</v>
      </c>
      <c r="GK185" s="97">
        <f>Seniori!GK27</f>
        <v>0</v>
      </c>
      <c r="GL185" s="97">
        <f>Seniori!GL27</f>
        <v>0</v>
      </c>
      <c r="GM185" s="97">
        <f>Seniori!GM27</f>
        <v>0</v>
      </c>
      <c r="GN185" s="97">
        <f>Seniori!GN27</f>
        <v>0</v>
      </c>
      <c r="GO185" s="97">
        <f>Seniori!GO27</f>
        <v>0</v>
      </c>
      <c r="GP185" s="97">
        <f>Seniori!GP27</f>
        <v>0</v>
      </c>
      <c r="GQ185" s="97">
        <f>Seniori!GQ27</f>
        <v>0</v>
      </c>
      <c r="GR185" s="97">
        <f>Seniori!GR27</f>
        <v>0</v>
      </c>
      <c r="GS185" s="97">
        <f>Seniori!GS27</f>
        <v>0</v>
      </c>
      <c r="GT185" s="97">
        <f>Seniori!GT27</f>
        <v>0</v>
      </c>
      <c r="GU185" s="97">
        <f>Seniori!GU27</f>
        <v>0</v>
      </c>
      <c r="GV185" s="97">
        <f>Seniori!GV27</f>
        <v>0</v>
      </c>
      <c r="GW185" s="97">
        <f>Seniori!GW27</f>
        <v>0</v>
      </c>
      <c r="GX185" s="97">
        <f>Seniori!GX27</f>
        <v>0</v>
      </c>
      <c r="GY185" s="97">
        <f>Seniori!GY27</f>
        <v>0</v>
      </c>
      <c r="GZ185" s="97">
        <f>Seniori!GZ27</f>
        <v>0</v>
      </c>
      <c r="HA185" s="97">
        <f>Seniori!HA27</f>
        <v>0</v>
      </c>
      <c r="HB185" s="97">
        <f>Seniori!HB27</f>
        <v>0</v>
      </c>
      <c r="HC185" s="97">
        <f>Seniori!HC27</f>
        <v>0</v>
      </c>
      <c r="HD185" s="97">
        <f>Seniori!HD27</f>
        <v>0</v>
      </c>
      <c r="HE185" s="97">
        <f>Seniori!HE27</f>
        <v>0</v>
      </c>
      <c r="HF185" s="97">
        <f>Seniori!HF27</f>
        <v>0</v>
      </c>
      <c r="HG185" s="97">
        <f>Seniori!HG27</f>
        <v>0</v>
      </c>
      <c r="HH185" s="97">
        <f>Seniori!HH27</f>
        <v>0</v>
      </c>
      <c r="HI185" s="97">
        <f>Seniori!HI27</f>
        <v>0</v>
      </c>
      <c r="HJ185" s="97">
        <f>Seniori!HJ27</f>
        <v>0</v>
      </c>
      <c r="HK185" s="97">
        <f>Seniori!HK27</f>
        <v>0</v>
      </c>
      <c r="HL185" s="97">
        <f>Seniori!HL27</f>
        <v>0</v>
      </c>
      <c r="HM185" s="97">
        <f>Seniori!HM27</f>
        <v>0</v>
      </c>
      <c r="HN185" s="97">
        <f>Seniori!HN27</f>
        <v>0</v>
      </c>
      <c r="HO185" s="97">
        <f>Seniori!HO27</f>
        <v>0</v>
      </c>
      <c r="HP185" s="97">
        <f>Seniori!HP27</f>
        <v>0</v>
      </c>
      <c r="HQ185" s="97">
        <f>Seniori!HQ27</f>
        <v>0</v>
      </c>
      <c r="HR185" s="97">
        <f>Seniori!HR27</f>
        <v>0</v>
      </c>
      <c r="HS185" s="97">
        <f>Seniori!HS27</f>
        <v>0</v>
      </c>
      <c r="HT185" s="97">
        <f>Seniori!HT27</f>
        <v>0</v>
      </c>
      <c r="HU185" s="97">
        <f>Seniori!HU27</f>
        <v>0</v>
      </c>
      <c r="HV185" s="97">
        <f>Seniori!HV27</f>
        <v>0</v>
      </c>
      <c r="HW185" s="97">
        <f>Seniori!HW27</f>
        <v>0</v>
      </c>
      <c r="HX185" s="97">
        <f>Seniori!HX27</f>
        <v>0</v>
      </c>
      <c r="HY185" s="97">
        <f>Seniori!HY27</f>
        <v>0</v>
      </c>
      <c r="HZ185" s="97">
        <f>Seniori!HZ27</f>
        <v>0</v>
      </c>
      <c r="IA185" s="97">
        <f>Seniori!IA27</f>
        <v>0</v>
      </c>
      <c r="IB185" s="97">
        <f>Seniori!IB27</f>
        <v>0</v>
      </c>
      <c r="IC185" s="97">
        <f>Seniori!IC27</f>
        <v>0</v>
      </c>
      <c r="ID185" s="97">
        <f>Seniori!ID27</f>
        <v>0</v>
      </c>
      <c r="IE185" s="97">
        <f>Seniori!IE27</f>
        <v>0</v>
      </c>
      <c r="IF185" s="97">
        <f>Seniori!IF27</f>
        <v>0</v>
      </c>
      <c r="IG185" s="97">
        <f>Seniori!IG27</f>
        <v>0</v>
      </c>
      <c r="IH185" s="97">
        <f>Seniori!IH27</f>
        <v>0</v>
      </c>
      <c r="II185" s="97">
        <f>Seniori!II27</f>
        <v>0</v>
      </c>
      <c r="IJ185" s="97">
        <f>Seniori!IJ27</f>
        <v>0</v>
      </c>
      <c r="IK185" s="97">
        <f>Seniori!IK27</f>
        <v>0</v>
      </c>
      <c r="IL185" s="97">
        <f>Seniori!IL27</f>
        <v>0</v>
      </c>
      <c r="IM185" s="97">
        <f>Seniori!IM27</f>
        <v>0</v>
      </c>
      <c r="IN185" s="97">
        <f>Seniori!IN27</f>
        <v>0</v>
      </c>
      <c r="IO185" s="97">
        <f>Seniori!IO27</f>
        <v>0</v>
      </c>
      <c r="IP185" s="97">
        <f>Seniori!IP27</f>
        <v>0</v>
      </c>
      <c r="IQ185" s="97">
        <f>Seniori!IQ27</f>
        <v>0</v>
      </c>
      <c r="IR185" s="97">
        <f>Seniori!IR27</f>
        <v>0</v>
      </c>
      <c r="IS185" s="97">
        <f>Seniori!IS27</f>
        <v>0</v>
      </c>
      <c r="IT185" s="97">
        <f>Seniori!IT27</f>
        <v>0</v>
      </c>
      <c r="IU185" s="97">
        <f>Seniori!IU27</f>
        <v>0</v>
      </c>
      <c r="IV185" s="97">
        <f>Seniori!IV27</f>
        <v>0</v>
      </c>
      <c r="IW185" s="97">
        <f>Seniori!IW27</f>
        <v>0</v>
      </c>
      <c r="IX185" s="97">
        <f>Seniori!IX27</f>
        <v>0</v>
      </c>
      <c r="IY185" s="97">
        <f>Seniori!IY27</f>
        <v>0</v>
      </c>
      <c r="IZ185" s="97">
        <f>Seniori!IZ27</f>
        <v>0</v>
      </c>
      <c r="JA185" s="97">
        <f>Seniori!JA27</f>
        <v>0</v>
      </c>
      <c r="JB185" s="97">
        <f>Seniori!JB27</f>
        <v>0</v>
      </c>
      <c r="JC185" s="97">
        <f>Seniori!JC27</f>
        <v>0</v>
      </c>
      <c r="JD185" s="97">
        <f>Seniori!JD27</f>
        <v>0</v>
      </c>
      <c r="JE185" s="97">
        <f>Seniori!JE27</f>
        <v>0</v>
      </c>
      <c r="JF185" s="97">
        <f>Seniori!JF27</f>
        <v>0</v>
      </c>
      <c r="JG185" s="97">
        <f>Seniori!JG27</f>
        <v>0</v>
      </c>
      <c r="JH185" s="97">
        <f>Seniori!JH27</f>
        <v>0</v>
      </c>
      <c r="JI185" s="97">
        <f>Seniori!JI27</f>
        <v>0</v>
      </c>
      <c r="JJ185" s="97">
        <f>Seniori!JJ27</f>
        <v>0</v>
      </c>
      <c r="JK185" s="97">
        <f>Seniori!JK27</f>
        <v>0</v>
      </c>
      <c r="JL185" s="97">
        <f>Seniori!JL27</f>
        <v>0</v>
      </c>
      <c r="JM185" s="97">
        <f>Seniori!JM27</f>
        <v>0</v>
      </c>
      <c r="JN185" s="97">
        <f>Seniori!JN27</f>
        <v>0</v>
      </c>
      <c r="JO185" s="97">
        <f>Seniori!JO27</f>
        <v>0</v>
      </c>
      <c r="JP185" s="97">
        <f>Seniori!JP27</f>
        <v>0</v>
      </c>
      <c r="JQ185" s="97">
        <f>Seniori!JQ27</f>
        <v>0</v>
      </c>
      <c r="JR185" s="97">
        <f>Seniori!JR27</f>
        <v>0</v>
      </c>
      <c r="JS185" s="97">
        <f>Seniori!JS27</f>
        <v>0</v>
      </c>
      <c r="JT185" s="97">
        <f>Seniori!JT27</f>
        <v>0</v>
      </c>
      <c r="JU185" s="97">
        <f>Seniori!JU27</f>
        <v>0</v>
      </c>
      <c r="JV185" s="97">
        <f>Seniori!JV27</f>
        <v>0</v>
      </c>
      <c r="JW185" s="97">
        <f>Seniori!JW27</f>
        <v>0</v>
      </c>
      <c r="JX185" s="97">
        <f>Seniori!JX27</f>
        <v>0</v>
      </c>
      <c r="JY185" s="97">
        <f>Seniori!JY27</f>
        <v>0</v>
      </c>
      <c r="JZ185" s="97">
        <f>Seniori!JZ27</f>
        <v>0</v>
      </c>
      <c r="KA185" s="97">
        <f>Seniori!KA27</f>
        <v>0</v>
      </c>
      <c r="KB185" s="97">
        <f>Seniori!KB27</f>
        <v>0</v>
      </c>
      <c r="KC185" s="97">
        <f>Seniori!KC27</f>
        <v>0</v>
      </c>
      <c r="KD185" s="97">
        <f>Seniori!KD27</f>
        <v>0</v>
      </c>
      <c r="KE185" s="97">
        <f>Seniori!KE27</f>
        <v>0</v>
      </c>
      <c r="KF185" s="97">
        <f>Seniori!KF27</f>
        <v>0</v>
      </c>
      <c r="KG185" s="97">
        <f>Seniori!KG27</f>
        <v>0</v>
      </c>
      <c r="KH185" s="97">
        <f>Seniori!KH27</f>
        <v>0</v>
      </c>
      <c r="KI185" s="97">
        <f>Seniori!KI27</f>
        <v>0</v>
      </c>
      <c r="KJ185" s="97">
        <f>Seniori!KJ27</f>
        <v>0</v>
      </c>
      <c r="KK185" s="97">
        <f>Seniori!KK27</f>
        <v>0</v>
      </c>
      <c r="KL185" s="97">
        <f>Seniori!KL27</f>
        <v>0</v>
      </c>
      <c r="KM185" s="97">
        <f>Seniori!KM27</f>
        <v>0</v>
      </c>
      <c r="KN185" s="97">
        <f>Seniori!KN27</f>
        <v>0</v>
      </c>
      <c r="KO185" s="97">
        <f>Seniori!KO27</f>
        <v>0</v>
      </c>
      <c r="KP185" s="97">
        <f>Seniori!KP27</f>
        <v>0</v>
      </c>
      <c r="KQ185" s="97">
        <f>Seniori!KQ27</f>
        <v>0</v>
      </c>
      <c r="KR185" s="97">
        <f>Seniori!KR27</f>
        <v>0</v>
      </c>
      <c r="KS185" s="97">
        <f>Seniori!KS27</f>
        <v>0</v>
      </c>
      <c r="KT185" s="97">
        <f>Seniori!KT27</f>
        <v>0</v>
      </c>
      <c r="KU185" s="97">
        <f>Seniori!KU27</f>
        <v>0</v>
      </c>
      <c r="KV185" s="97">
        <f>Seniori!KV27</f>
        <v>0</v>
      </c>
      <c r="KW185" s="97">
        <f>Seniori!KW27</f>
        <v>0</v>
      </c>
      <c r="KX185" s="97">
        <f>Seniori!KX27</f>
        <v>0</v>
      </c>
      <c r="KY185" s="97">
        <f>Seniori!KY27</f>
        <v>0</v>
      </c>
      <c r="KZ185" s="97">
        <f>Seniori!KZ27</f>
        <v>0</v>
      </c>
      <c r="LA185" s="97">
        <f>Seniori!LA27</f>
        <v>0</v>
      </c>
      <c r="LB185" s="97">
        <f>Seniori!LB27</f>
        <v>0</v>
      </c>
      <c r="LC185" s="97">
        <f>Seniori!LC27</f>
        <v>0</v>
      </c>
      <c r="LD185" s="97">
        <f>Seniori!LD27</f>
        <v>0</v>
      </c>
      <c r="LE185" s="97">
        <f>Seniori!LE27</f>
        <v>0</v>
      </c>
      <c r="LF185" s="97">
        <f>Seniori!LF27</f>
        <v>0</v>
      </c>
      <c r="LG185" s="97" t="str">
        <f>Seniori!LG27</f>
        <v>o</v>
      </c>
      <c r="LH185" s="97">
        <f>Seniori!LH27</f>
        <v>0</v>
      </c>
      <c r="LI185" s="97">
        <f>Seniori!LI27</f>
        <v>0</v>
      </c>
      <c r="LJ185" s="97">
        <f>Seniori!LJ27</f>
        <v>0</v>
      </c>
      <c r="LK185" s="97">
        <f>Seniori!LK27</f>
        <v>0</v>
      </c>
      <c r="LL185" s="97">
        <f>Seniori!LL27</f>
        <v>0</v>
      </c>
      <c r="LM185" s="97">
        <f>Seniori!LM27</f>
        <v>0</v>
      </c>
      <c r="LN185" s="97">
        <f>Seniori!LN27</f>
        <v>0</v>
      </c>
      <c r="LO185" s="97">
        <f>Seniori!LO27</f>
        <v>0</v>
      </c>
      <c r="LP185" s="97">
        <f>Seniori!LP27</f>
        <v>0</v>
      </c>
      <c r="LQ185" s="97">
        <f>Seniori!LQ27</f>
        <v>0</v>
      </c>
      <c r="LR185" s="97">
        <f>Seniori!LR27</f>
        <v>0</v>
      </c>
      <c r="LS185" s="97">
        <f>Seniori!LS27</f>
        <v>0</v>
      </c>
      <c r="LT185" s="97">
        <f>Seniori!LT27</f>
        <v>0</v>
      </c>
      <c r="LU185" s="97">
        <f>Seniori!LU27</f>
        <v>0</v>
      </c>
      <c r="LV185" s="97">
        <f>Seniori!LV27</f>
        <v>0</v>
      </c>
      <c r="LW185" s="97">
        <f>Seniori!LW27</f>
        <v>0</v>
      </c>
      <c r="LX185" s="97">
        <f>Seniori!LX27</f>
        <v>0</v>
      </c>
      <c r="LY185" s="97">
        <f>Seniori!LY27</f>
        <v>0</v>
      </c>
      <c r="LZ185" s="97">
        <f>Seniori!LZ27</f>
        <v>0</v>
      </c>
      <c r="MA185" s="97">
        <f>Seniori!MA27</f>
        <v>0</v>
      </c>
      <c r="MB185" s="97">
        <f>Seniori!MB27</f>
        <v>0</v>
      </c>
      <c r="MC185" s="97">
        <f>Seniori!MC27</f>
        <v>0</v>
      </c>
      <c r="MD185" s="97">
        <f>Seniori!MD27</f>
        <v>0</v>
      </c>
      <c r="ME185" s="97">
        <f>Seniori!ME27</f>
        <v>0</v>
      </c>
      <c r="MF185" s="97">
        <f>Seniori!MF27</f>
        <v>0</v>
      </c>
      <c r="MG185" s="97">
        <f>Seniori!MG27</f>
        <v>0</v>
      </c>
      <c r="MH185" s="97">
        <f>Seniori!MH27</f>
        <v>0</v>
      </c>
      <c r="MI185" s="97">
        <f>Seniori!MI27</f>
        <v>0</v>
      </c>
      <c r="MJ185" s="97">
        <f>Seniori!MJ27</f>
        <v>0</v>
      </c>
      <c r="MK185" s="97">
        <f>Seniori!MK27</f>
        <v>0</v>
      </c>
      <c r="ML185" s="97">
        <f>Seniori!ML27</f>
        <v>0</v>
      </c>
      <c r="MM185" s="97">
        <f>Seniori!MM27</f>
        <v>0</v>
      </c>
      <c r="MN185" s="97">
        <f>Seniori!MN27</f>
        <v>0</v>
      </c>
      <c r="MO185" s="97">
        <f>Seniori!MO27</f>
        <v>0</v>
      </c>
      <c r="MP185" s="97">
        <f>Seniori!MP27</f>
        <v>0</v>
      </c>
      <c r="MQ185" s="97">
        <f>Seniori!MQ27</f>
        <v>0</v>
      </c>
      <c r="MR185" s="97">
        <f>Seniori!MR27</f>
        <v>0</v>
      </c>
      <c r="MS185" s="97">
        <f>Seniori!MS27</f>
        <v>0</v>
      </c>
      <c r="MT185" s="97">
        <f>Seniori!MT27</f>
        <v>0</v>
      </c>
      <c r="MU185" s="97">
        <f>Seniori!MU27</f>
        <v>0</v>
      </c>
      <c r="MV185" s="97">
        <f>Seniori!MV27</f>
        <v>0</v>
      </c>
      <c r="MW185" s="97">
        <f>Seniori!MW27</f>
        <v>0</v>
      </c>
      <c r="MX185" s="97">
        <f>Seniori!MX27</f>
        <v>0</v>
      </c>
      <c r="MY185" s="97">
        <f>Seniori!MY27</f>
        <v>0</v>
      </c>
      <c r="MZ185" s="97">
        <f>Seniori!MZ27</f>
        <v>0</v>
      </c>
      <c r="NA185" s="97">
        <f>Seniori!NA27</f>
        <v>0</v>
      </c>
      <c r="NB185" s="97">
        <f>Seniori!NB27</f>
        <v>0</v>
      </c>
      <c r="NC185" s="97">
        <f>Seniori!NC27</f>
        <v>0</v>
      </c>
      <c r="ND185" s="97">
        <f>Seniori!ND27</f>
        <v>0</v>
      </c>
      <c r="NE185" s="97">
        <f>Seniori!NE27</f>
        <v>0</v>
      </c>
      <c r="NF185" s="97">
        <f>Seniori!NF27</f>
        <v>0</v>
      </c>
      <c r="NG185" s="97">
        <f>Seniori!NG27</f>
        <v>0</v>
      </c>
      <c r="NH185" s="97">
        <f>Seniori!NH27</f>
        <v>0</v>
      </c>
      <c r="NI185" s="97">
        <f>Seniori!NI27</f>
        <v>0</v>
      </c>
      <c r="NJ185" s="97">
        <f>Seniori!NJ27</f>
        <v>0</v>
      </c>
      <c r="NK185" s="97">
        <f>Seniori!NK27</f>
        <v>0</v>
      </c>
      <c r="NL185" s="97">
        <f>Seniori!NL27</f>
        <v>0</v>
      </c>
      <c r="NM185" s="97">
        <f>Seniori!NM27</f>
        <v>0</v>
      </c>
      <c r="NN185" s="97">
        <f>Seniori!NN27</f>
        <v>0</v>
      </c>
      <c r="NO185" s="97">
        <f>Seniori!NO27</f>
        <v>0</v>
      </c>
      <c r="NP185" s="97">
        <f>Seniori!NP27</f>
        <v>0</v>
      </c>
      <c r="NQ185" s="97">
        <f>Seniori!NQ27</f>
        <v>0</v>
      </c>
      <c r="NR185" s="97">
        <f>Seniori!NR27</f>
        <v>0</v>
      </c>
      <c r="NS185" s="97">
        <f>Seniori!NS27</f>
        <v>0</v>
      </c>
      <c r="NT185" s="97">
        <f>Seniori!NT27</f>
        <v>0</v>
      </c>
      <c r="NU185" s="97">
        <f>Seniori!NU27</f>
        <v>0</v>
      </c>
      <c r="NV185" s="97">
        <f>Seniori!NV27</f>
        <v>0</v>
      </c>
      <c r="NW185" s="97">
        <f>Seniori!NW27</f>
        <v>0</v>
      </c>
      <c r="NX185" s="97">
        <f>Seniori!NX27</f>
        <v>0</v>
      </c>
      <c r="NY185" s="97">
        <f>Seniori!NY27</f>
        <v>0</v>
      </c>
      <c r="NZ185" s="97">
        <f>Seniori!NZ27</f>
        <v>0</v>
      </c>
      <c r="OA185" s="97">
        <f>Seniori!OA27</f>
        <v>0</v>
      </c>
      <c r="OB185" s="97">
        <f>Seniori!OB27</f>
        <v>0</v>
      </c>
      <c r="OC185" s="97">
        <f>Seniori!OC27</f>
        <v>0</v>
      </c>
      <c r="OD185" s="97">
        <f>Seniori!OD27</f>
        <v>0</v>
      </c>
      <c r="OE185" s="97">
        <f>Seniori!OE27</f>
        <v>0</v>
      </c>
      <c r="OF185" s="97">
        <f>Seniori!OF27</f>
        <v>0</v>
      </c>
      <c r="OG185" s="97">
        <f>Seniori!OG27</f>
        <v>0</v>
      </c>
      <c r="OH185" s="97">
        <f>Seniori!OH27</f>
        <v>0</v>
      </c>
      <c r="OI185" s="97">
        <f>Seniori!OI27</f>
        <v>0</v>
      </c>
      <c r="OJ185" s="97">
        <f>Seniori!OJ27</f>
        <v>0</v>
      </c>
      <c r="OK185" s="97">
        <f>Seniori!OK27</f>
        <v>0</v>
      </c>
      <c r="OL185" s="97">
        <f>Seniori!OL27</f>
        <v>0</v>
      </c>
      <c r="OM185" s="97">
        <f>Seniori!OM27</f>
        <v>0</v>
      </c>
      <c r="ON185" s="97">
        <f>Seniori!ON27</f>
        <v>0</v>
      </c>
      <c r="OO185" s="97">
        <f>Seniori!OO27</f>
        <v>0</v>
      </c>
      <c r="OP185" s="97">
        <f>Seniori!OP27</f>
        <v>0</v>
      </c>
      <c r="OQ185" s="97">
        <f>Seniori!OQ27</f>
        <v>0</v>
      </c>
      <c r="OR185" s="97">
        <f>Seniori!OR27</f>
        <v>0</v>
      </c>
      <c r="OS185" s="97">
        <f>Seniori!OS27</f>
        <v>0</v>
      </c>
      <c r="OT185" s="97">
        <f>Seniori!OT27</f>
        <v>0</v>
      </c>
      <c r="OU185" s="97">
        <f>Seniori!OU27</f>
        <v>0</v>
      </c>
      <c r="OV185" s="97">
        <f>Seniori!OV27</f>
        <v>0</v>
      </c>
      <c r="OW185" s="97">
        <f>Seniori!OW27</f>
        <v>0</v>
      </c>
      <c r="OX185" s="97">
        <f>Seniori!OX27</f>
        <v>0</v>
      </c>
      <c r="OY185" s="97">
        <f>Seniori!OY27</f>
        <v>0</v>
      </c>
      <c r="OZ185" s="97">
        <f>Seniori!OZ27</f>
        <v>0</v>
      </c>
      <c r="PA185" s="97">
        <f>Seniori!PA27</f>
        <v>0</v>
      </c>
      <c r="PB185" s="97">
        <f>Seniori!PB27</f>
        <v>0</v>
      </c>
      <c r="PC185" s="97">
        <f>Seniori!PC27</f>
        <v>0</v>
      </c>
      <c r="PD185" s="97">
        <f>Seniori!PD27</f>
        <v>0</v>
      </c>
      <c r="PE185" s="97">
        <f>Seniori!PE27</f>
        <v>0</v>
      </c>
      <c r="PF185" s="97">
        <f>Seniori!PF27</f>
        <v>0</v>
      </c>
      <c r="PG185" s="97">
        <f>Seniori!PG27</f>
        <v>0</v>
      </c>
      <c r="PH185" s="97">
        <f>Seniori!PH27</f>
        <v>0</v>
      </c>
      <c r="PI185" s="97">
        <f>Seniori!PI27</f>
        <v>0</v>
      </c>
      <c r="PJ185" s="97">
        <f>Seniori!PJ27</f>
        <v>0</v>
      </c>
      <c r="PK185" s="97">
        <f>Seniori!PK27</f>
        <v>0</v>
      </c>
      <c r="PL185" s="97">
        <f>Seniori!PL27</f>
        <v>0</v>
      </c>
      <c r="PM185" s="97">
        <f>Seniori!PM27</f>
        <v>0</v>
      </c>
      <c r="PN185" s="97">
        <f>Seniori!PN27</f>
        <v>0</v>
      </c>
      <c r="PO185" s="97">
        <f>Seniori!PO27</f>
        <v>0</v>
      </c>
      <c r="PP185" s="97">
        <f>Seniori!PP27</f>
        <v>0</v>
      </c>
      <c r="PQ185" s="97">
        <f>Seniori!PQ27</f>
        <v>0</v>
      </c>
      <c r="PR185" s="97">
        <f>Seniori!PR27</f>
        <v>0</v>
      </c>
      <c r="PS185" s="97">
        <f>Seniori!PS27</f>
        <v>0</v>
      </c>
      <c r="PT185" s="97">
        <f>Seniori!PT27</f>
        <v>0</v>
      </c>
      <c r="PU185" s="97">
        <f>Seniori!PU27</f>
        <v>0</v>
      </c>
      <c r="PV185" s="97">
        <f>Seniori!PV27</f>
        <v>0</v>
      </c>
      <c r="PW185" s="97">
        <f>Seniori!PW27</f>
        <v>0</v>
      </c>
      <c r="PX185" s="97">
        <f>Seniori!PX27</f>
        <v>0</v>
      </c>
      <c r="PY185" s="97">
        <f>Seniori!PY27</f>
        <v>0</v>
      </c>
      <c r="PZ185" s="97">
        <f>Seniori!PZ27</f>
        <v>0</v>
      </c>
      <c r="QA185" s="97">
        <f>Seniori!QA27</f>
        <v>0</v>
      </c>
      <c r="QB185" s="97">
        <f>Seniori!QB27</f>
        <v>0</v>
      </c>
      <c r="QC185" s="97">
        <f>Seniori!QC27</f>
        <v>0</v>
      </c>
      <c r="QD185" s="97">
        <f>Seniori!QD27</f>
        <v>0</v>
      </c>
      <c r="QE185" s="97">
        <f>Seniori!QE27</f>
        <v>0</v>
      </c>
      <c r="QF185" s="97">
        <f>Seniori!QF27</f>
        <v>0</v>
      </c>
      <c r="QG185" s="97">
        <f>Seniori!QG27</f>
        <v>0</v>
      </c>
      <c r="QH185" s="97">
        <f>Seniori!QH27</f>
        <v>0</v>
      </c>
      <c r="QI185" s="97">
        <f>Seniori!QI27</f>
        <v>0</v>
      </c>
      <c r="QJ185" s="97">
        <f>Seniori!QJ27</f>
        <v>0</v>
      </c>
      <c r="QK185" s="97">
        <f>Seniori!QK27</f>
        <v>0</v>
      </c>
      <c r="QL185" s="97">
        <f>Seniori!QL27</f>
        <v>0</v>
      </c>
      <c r="QM185" s="97">
        <f>Seniori!QM27</f>
        <v>0</v>
      </c>
      <c r="QN185" s="97">
        <f>Seniori!QN27</f>
        <v>0</v>
      </c>
      <c r="QO185" s="97">
        <f>Seniori!QO27</f>
        <v>0</v>
      </c>
      <c r="QP185" s="97">
        <f>Seniori!QP27</f>
        <v>0</v>
      </c>
      <c r="QQ185" s="97">
        <f>Seniori!QQ27</f>
        <v>0</v>
      </c>
      <c r="QR185" s="97">
        <f>Seniori!QR27</f>
        <v>0</v>
      </c>
      <c r="QS185" s="97">
        <f>Seniori!QS27</f>
        <v>0</v>
      </c>
      <c r="QT185" s="97">
        <f>Seniori!QT27</f>
        <v>0</v>
      </c>
      <c r="QU185" s="97">
        <f>Seniori!QU27</f>
        <v>0</v>
      </c>
      <c r="QV185" s="97">
        <f>Seniori!QV27</f>
        <v>0</v>
      </c>
      <c r="QW185" s="97">
        <f>Seniori!QW27</f>
        <v>0</v>
      </c>
      <c r="QX185" s="97">
        <f>Seniori!QX27</f>
        <v>0</v>
      </c>
      <c r="QY185" s="97">
        <f>Seniori!QY27</f>
        <v>0</v>
      </c>
      <c r="QZ185" s="97">
        <f>Seniori!QZ27</f>
        <v>0</v>
      </c>
      <c r="RA185" s="97">
        <f>Seniori!RA27</f>
        <v>0</v>
      </c>
      <c r="RB185" s="97">
        <f>Seniori!RB27</f>
        <v>0</v>
      </c>
      <c r="RC185" s="97">
        <f>Seniori!RC27</f>
        <v>0</v>
      </c>
      <c r="RD185" s="97">
        <f>Seniori!RD27</f>
        <v>0</v>
      </c>
      <c r="RE185" s="97">
        <f>Seniori!RE27</f>
        <v>0</v>
      </c>
      <c r="RF185" s="97">
        <f>Seniori!RF27</f>
        <v>0</v>
      </c>
      <c r="RG185" s="97">
        <f>Seniori!RG27</f>
        <v>0</v>
      </c>
      <c r="RH185" s="97">
        <f>Seniori!RH27</f>
        <v>0</v>
      </c>
      <c r="RI185" s="97">
        <f>Seniori!RI27</f>
        <v>0</v>
      </c>
      <c r="RJ185" s="97">
        <f>Seniori!RJ27</f>
        <v>0</v>
      </c>
      <c r="RK185" s="97">
        <f>Seniori!RK27</f>
        <v>0</v>
      </c>
      <c r="RL185" s="97">
        <f>Seniori!RL27</f>
        <v>0</v>
      </c>
      <c r="RM185" s="97">
        <f>Seniori!RM27</f>
        <v>0</v>
      </c>
      <c r="RN185" s="97">
        <f>Seniori!RN27</f>
        <v>0</v>
      </c>
      <c r="RO185" s="97">
        <f>Seniori!RO27</f>
        <v>0</v>
      </c>
      <c r="RP185" s="97">
        <f>Seniori!RP27</f>
        <v>0</v>
      </c>
      <c r="RQ185" s="97">
        <f>Seniori!RQ27</f>
        <v>0</v>
      </c>
      <c r="RR185" s="97">
        <f>Seniori!RR27</f>
        <v>0</v>
      </c>
      <c r="RS185" s="97">
        <f>Seniori!RS27</f>
        <v>0</v>
      </c>
      <c r="RT185" s="97">
        <f>Seniori!RT27</f>
        <v>0</v>
      </c>
      <c r="RU185" s="97">
        <f>Seniori!RU27</f>
        <v>0</v>
      </c>
      <c r="RV185" s="97">
        <f>Seniori!RV27</f>
        <v>0</v>
      </c>
      <c r="RW185" s="97">
        <f>Seniori!RW27</f>
        <v>0</v>
      </c>
      <c r="RX185" s="97">
        <f>Seniori!RX27</f>
        <v>0</v>
      </c>
      <c r="RY185" s="97">
        <f>Seniori!RY27</f>
        <v>0</v>
      </c>
      <c r="RZ185" s="97">
        <f>Seniori!RZ27</f>
        <v>0</v>
      </c>
      <c r="SA185" s="97">
        <f>Seniori!SA27</f>
        <v>0</v>
      </c>
      <c r="SB185" s="97">
        <f>Seniori!SB27</f>
        <v>0</v>
      </c>
      <c r="SC185" s="97">
        <f>Seniori!SC27</f>
        <v>0</v>
      </c>
      <c r="SD185" s="97">
        <f>Seniori!SD27</f>
        <v>0</v>
      </c>
      <c r="SE185" s="97">
        <f>Seniori!SE27</f>
        <v>0</v>
      </c>
      <c r="SF185" s="97">
        <f>Seniori!SF27</f>
        <v>0</v>
      </c>
      <c r="SG185" s="97">
        <f>Seniori!SG27</f>
        <v>0</v>
      </c>
      <c r="SH185" s="97">
        <f>Seniori!SH27</f>
        <v>0</v>
      </c>
      <c r="SI185" s="97">
        <f>Seniori!SI27</f>
        <v>0</v>
      </c>
      <c r="SJ185" s="97">
        <f>Seniori!SJ27</f>
        <v>0</v>
      </c>
      <c r="SK185" s="97">
        <f>Seniori!SK27</f>
        <v>0</v>
      </c>
      <c r="SL185" s="97">
        <f>Seniori!SL27</f>
        <v>0</v>
      </c>
      <c r="SM185" s="97">
        <f>Seniori!SM27</f>
        <v>0</v>
      </c>
      <c r="SN185" s="97">
        <f>Seniori!SN27</f>
        <v>0</v>
      </c>
      <c r="SO185" s="97">
        <f>Seniori!SO27</f>
        <v>0</v>
      </c>
      <c r="SP185" s="97">
        <f>Seniori!SP27</f>
        <v>0</v>
      </c>
      <c r="SQ185" s="97">
        <f>Seniori!SQ27</f>
        <v>0</v>
      </c>
      <c r="SR185" s="97">
        <f>Seniori!SR27</f>
        <v>0</v>
      </c>
      <c r="SS185" s="97">
        <f>Seniori!SS27</f>
        <v>0</v>
      </c>
      <c r="ST185" s="97">
        <f>Seniori!ST27</f>
        <v>0</v>
      </c>
      <c r="SU185" s="97">
        <f>Seniori!SU27</f>
        <v>0</v>
      </c>
      <c r="SV185" s="97">
        <f>Seniori!SV27</f>
        <v>0</v>
      </c>
      <c r="SW185" s="97">
        <f>Seniori!SW27</f>
        <v>0</v>
      </c>
      <c r="SX185" s="97">
        <f>Seniori!SX27</f>
        <v>0</v>
      </c>
      <c r="SY185" s="97">
        <f>Seniori!SY27</f>
        <v>0</v>
      </c>
      <c r="SZ185" s="97">
        <f>Seniori!SZ27</f>
        <v>0</v>
      </c>
      <c r="TA185" s="97">
        <f>Seniori!TA27</f>
        <v>0</v>
      </c>
      <c r="TB185" s="97">
        <f>Seniori!TB27</f>
        <v>0</v>
      </c>
    </row>
    <row r="186" spans="1:522" s="1" customFormat="1" ht="18" customHeight="1" x14ac:dyDescent="0.2">
      <c r="A186" s="12"/>
      <c r="B186" s="11" t="s">
        <v>391</v>
      </c>
      <c r="C186" s="1">
        <v>12718</v>
      </c>
      <c r="D186" s="1">
        <v>2019</v>
      </c>
      <c r="E186" s="4" t="s">
        <v>739</v>
      </c>
      <c r="F186" s="1">
        <v>4717</v>
      </c>
      <c r="G186" s="9" t="s">
        <v>95</v>
      </c>
      <c r="H186" s="4" t="s">
        <v>13</v>
      </c>
      <c r="I186" s="1">
        <f>SUM(K186:TB186)</f>
        <v>0</v>
      </c>
      <c r="J186" s="12">
        <f>Tabuľka4[[#This Row],[Stĺpec9]]</f>
        <v>0</v>
      </c>
      <c r="K186" s="97">
        <f>Seniori!K82</f>
        <v>0</v>
      </c>
      <c r="L186" s="97">
        <f>Seniori!L82</f>
        <v>0</v>
      </c>
      <c r="M186" s="97">
        <f>Seniori!M82</f>
        <v>0</v>
      </c>
      <c r="N186" s="97">
        <f>Seniori!N82</f>
        <v>0</v>
      </c>
      <c r="O186" s="97">
        <f>Seniori!O82</f>
        <v>0</v>
      </c>
      <c r="P186" s="97">
        <f>Seniori!P82</f>
        <v>0</v>
      </c>
      <c r="Q186" s="97">
        <f>Seniori!Q82</f>
        <v>0</v>
      </c>
      <c r="R186" s="97">
        <f>Seniori!R82</f>
        <v>0</v>
      </c>
      <c r="S186" s="97">
        <f>Seniori!S82</f>
        <v>0</v>
      </c>
      <c r="T186" s="97">
        <f>Seniori!T82</f>
        <v>0</v>
      </c>
      <c r="U186" s="97">
        <f>Seniori!U82</f>
        <v>0</v>
      </c>
      <c r="V186" s="97">
        <f>Seniori!V82</f>
        <v>0</v>
      </c>
      <c r="W186" s="97">
        <f>Seniori!W82</f>
        <v>0</v>
      </c>
      <c r="X186" s="97">
        <f>Seniori!X82</f>
        <v>0</v>
      </c>
      <c r="Y186" s="97">
        <f>Seniori!Y82</f>
        <v>0</v>
      </c>
      <c r="Z186" s="97">
        <f>Seniori!Z82</f>
        <v>0</v>
      </c>
      <c r="AA186" s="97">
        <f>Seniori!AA82</f>
        <v>0</v>
      </c>
      <c r="AB186" s="97">
        <f>Seniori!AB82</f>
        <v>0</v>
      </c>
      <c r="AC186" s="97">
        <f>Seniori!AC82</f>
        <v>0</v>
      </c>
      <c r="AD186" s="97">
        <f>Seniori!AD82</f>
        <v>0</v>
      </c>
      <c r="AE186" s="97">
        <f>Seniori!AE82</f>
        <v>0</v>
      </c>
      <c r="AF186" s="97">
        <f>Seniori!AF82</f>
        <v>0</v>
      </c>
      <c r="AG186" s="97">
        <f>Seniori!AG82</f>
        <v>0</v>
      </c>
      <c r="AH186" s="97">
        <f>Seniori!AH82</f>
        <v>0</v>
      </c>
      <c r="AI186" s="97">
        <f>Seniori!AI82</f>
        <v>0</v>
      </c>
      <c r="AJ186" s="97">
        <f>Seniori!AJ82</f>
        <v>0</v>
      </c>
      <c r="AK186" s="97">
        <f>Seniori!AK82</f>
        <v>0</v>
      </c>
      <c r="AL186" s="97">
        <f>Seniori!AL82</f>
        <v>0</v>
      </c>
      <c r="AM186" s="97">
        <f>Seniori!AM82</f>
        <v>0</v>
      </c>
      <c r="AN186" s="97">
        <f>Seniori!AN82</f>
        <v>0</v>
      </c>
      <c r="AO186" s="97">
        <f>Seniori!AO82</f>
        <v>0</v>
      </c>
      <c r="AP186" s="97">
        <f>Seniori!AP82</f>
        <v>0</v>
      </c>
      <c r="AQ186" s="97">
        <f>Seniori!AQ82</f>
        <v>0</v>
      </c>
      <c r="AR186" s="97">
        <f>Seniori!AR82</f>
        <v>0</v>
      </c>
      <c r="AS186" s="97">
        <f>Seniori!AS82</f>
        <v>0</v>
      </c>
      <c r="AT186" s="97">
        <f>Seniori!AT82</f>
        <v>0</v>
      </c>
      <c r="AU186" s="97">
        <f>Seniori!AU82</f>
        <v>0</v>
      </c>
      <c r="AV186" s="97">
        <f>Seniori!AV82</f>
        <v>0</v>
      </c>
      <c r="AW186" s="97">
        <f>Seniori!AW82</f>
        <v>0</v>
      </c>
      <c r="AX186" s="97">
        <f>Seniori!AX82</f>
        <v>0</v>
      </c>
      <c r="AY186" s="97">
        <f>Seniori!AY82</f>
        <v>0</v>
      </c>
      <c r="AZ186" s="97">
        <f>Seniori!AZ82</f>
        <v>0</v>
      </c>
      <c r="BA186" s="97">
        <f>Seniori!BA82</f>
        <v>0</v>
      </c>
      <c r="BB186" s="97">
        <f>Seniori!BB82</f>
        <v>0</v>
      </c>
      <c r="BC186" s="97">
        <f>Seniori!BC82</f>
        <v>0</v>
      </c>
      <c r="BD186" s="97">
        <f>Seniori!BD82</f>
        <v>0</v>
      </c>
      <c r="BE186" s="97">
        <f>Seniori!BE82</f>
        <v>0</v>
      </c>
      <c r="BF186" s="97">
        <f>Seniori!BF82</f>
        <v>0</v>
      </c>
      <c r="BG186" s="97">
        <f>Seniori!BG82</f>
        <v>0</v>
      </c>
      <c r="BH186" s="97">
        <f>Seniori!BH82</f>
        <v>0</v>
      </c>
      <c r="BI186" s="97">
        <f>Seniori!BI82</f>
        <v>0</v>
      </c>
      <c r="BJ186" s="97">
        <f>Seniori!BJ82</f>
        <v>0</v>
      </c>
      <c r="BK186" s="97">
        <f>Seniori!BK82</f>
        <v>0</v>
      </c>
      <c r="BL186" s="97">
        <f>Seniori!BL82</f>
        <v>0</v>
      </c>
      <c r="BM186" s="97">
        <f>Seniori!BM82</f>
        <v>0</v>
      </c>
      <c r="BN186" s="97">
        <f>Seniori!BN82</f>
        <v>0</v>
      </c>
      <c r="BO186" s="97">
        <f>Seniori!BO82</f>
        <v>0</v>
      </c>
      <c r="BP186" s="97">
        <f>Seniori!BP82</f>
        <v>0</v>
      </c>
      <c r="BQ186" s="97">
        <f>Seniori!BQ82</f>
        <v>0</v>
      </c>
      <c r="BR186" s="97">
        <f>Seniori!BR82</f>
        <v>0</v>
      </c>
      <c r="BS186" s="97">
        <f>Seniori!BS82</f>
        <v>0</v>
      </c>
      <c r="BT186" s="97">
        <f>Seniori!BT82</f>
        <v>0</v>
      </c>
      <c r="BU186" s="97">
        <f>Seniori!BU82</f>
        <v>0</v>
      </c>
      <c r="BV186" s="97">
        <f>Seniori!BV82</f>
        <v>0</v>
      </c>
      <c r="BW186" s="97">
        <f>Seniori!BW82</f>
        <v>0</v>
      </c>
      <c r="BX186" s="97">
        <f>Seniori!BX82</f>
        <v>0</v>
      </c>
      <c r="BY186" s="97">
        <f>Seniori!BY82</f>
        <v>0</v>
      </c>
      <c r="BZ186" s="97">
        <f>Seniori!BZ82</f>
        <v>0</v>
      </c>
      <c r="CA186" s="97">
        <f>Seniori!CA82</f>
        <v>0</v>
      </c>
      <c r="CB186" s="97">
        <f>Seniori!CB82</f>
        <v>0</v>
      </c>
      <c r="CC186" s="97">
        <f>Seniori!CC82</f>
        <v>0</v>
      </c>
      <c r="CD186" s="97">
        <f>Seniori!CD82</f>
        <v>0</v>
      </c>
      <c r="CE186" s="97">
        <f>Seniori!CE82</f>
        <v>0</v>
      </c>
      <c r="CF186" s="97">
        <f>Seniori!CF82</f>
        <v>0</v>
      </c>
      <c r="CG186" s="97">
        <f>Seniori!CG82</f>
        <v>0</v>
      </c>
      <c r="CH186" s="97">
        <f>Seniori!CH82</f>
        <v>0</v>
      </c>
      <c r="CI186" s="97">
        <f>Seniori!CI82</f>
        <v>0</v>
      </c>
      <c r="CJ186" s="97">
        <f>Seniori!CJ82</f>
        <v>0</v>
      </c>
      <c r="CK186" s="97">
        <f>Seniori!CK82</f>
        <v>0</v>
      </c>
      <c r="CL186" s="97">
        <f>Seniori!CL82</f>
        <v>0</v>
      </c>
      <c r="CM186" s="97">
        <f>Seniori!CM82</f>
        <v>0</v>
      </c>
      <c r="CN186" s="97">
        <f>Seniori!CN82</f>
        <v>0</v>
      </c>
      <c r="CO186" s="97">
        <f>Seniori!CO82</f>
        <v>0</v>
      </c>
      <c r="CP186" s="97">
        <f>Seniori!CP82</f>
        <v>0</v>
      </c>
      <c r="CQ186" s="97">
        <f>Seniori!CQ82</f>
        <v>0</v>
      </c>
      <c r="CR186" s="97">
        <f>Seniori!CR82</f>
        <v>0</v>
      </c>
      <c r="CS186" s="97">
        <f>Seniori!CS82</f>
        <v>0</v>
      </c>
      <c r="CT186" s="97">
        <f>Seniori!CT82</f>
        <v>0</v>
      </c>
      <c r="CU186" s="97">
        <f>Seniori!CU82</f>
        <v>0</v>
      </c>
      <c r="CV186" s="97">
        <f>Seniori!CV82</f>
        <v>0</v>
      </c>
      <c r="CW186" s="97">
        <f>Seniori!CW82</f>
        <v>0</v>
      </c>
      <c r="CX186" s="97">
        <f>Seniori!CX82</f>
        <v>0</v>
      </c>
      <c r="CY186" s="97">
        <f>Seniori!CY82</f>
        <v>0</v>
      </c>
      <c r="CZ186" s="97">
        <f>Seniori!CZ82</f>
        <v>0</v>
      </c>
      <c r="DA186" s="97">
        <f>Seniori!DA82</f>
        <v>0</v>
      </c>
      <c r="DB186" s="97">
        <f>Seniori!DB82</f>
        <v>0</v>
      </c>
      <c r="DC186" s="97">
        <f>Seniori!DC82</f>
        <v>0</v>
      </c>
      <c r="DD186" s="97">
        <f>Seniori!DD82</f>
        <v>0</v>
      </c>
      <c r="DE186" s="97">
        <f>Seniori!DE82</f>
        <v>0</v>
      </c>
      <c r="DF186" s="97">
        <f>Seniori!DF82</f>
        <v>0</v>
      </c>
      <c r="DG186" s="97">
        <f>Seniori!DG82</f>
        <v>0</v>
      </c>
      <c r="DH186" s="97">
        <f>Seniori!DH82</f>
        <v>0</v>
      </c>
      <c r="DI186" s="97">
        <f>Seniori!DI82</f>
        <v>0</v>
      </c>
      <c r="DJ186" s="97">
        <f>Seniori!DJ82</f>
        <v>0</v>
      </c>
      <c r="DK186" s="97">
        <f>Seniori!DK82</f>
        <v>0</v>
      </c>
      <c r="DL186" s="97">
        <f>Seniori!DL82</f>
        <v>0</v>
      </c>
      <c r="DM186" s="97">
        <f>Seniori!DM82</f>
        <v>0</v>
      </c>
      <c r="DN186" s="97">
        <f>Seniori!DN82</f>
        <v>0</v>
      </c>
      <c r="DO186" s="97">
        <f>Seniori!DO82</f>
        <v>0</v>
      </c>
      <c r="DP186" s="97">
        <f>Seniori!DP82</f>
        <v>0</v>
      </c>
      <c r="DQ186" s="97">
        <f>Seniori!DQ82</f>
        <v>0</v>
      </c>
      <c r="DR186" s="97">
        <f>Seniori!DR82</f>
        <v>0</v>
      </c>
      <c r="DS186" s="97">
        <f>Seniori!DS82</f>
        <v>0</v>
      </c>
      <c r="DT186" s="97">
        <f>Seniori!DT82</f>
        <v>0</v>
      </c>
      <c r="DU186" s="97">
        <f>Seniori!DU82</f>
        <v>0</v>
      </c>
      <c r="DV186" s="97">
        <f>Seniori!DV82</f>
        <v>0</v>
      </c>
      <c r="DW186" s="97">
        <f>Seniori!DW82</f>
        <v>0</v>
      </c>
      <c r="DX186" s="97">
        <f>Seniori!DX82</f>
        <v>0</v>
      </c>
      <c r="DY186" s="97">
        <f>Seniori!DY82</f>
        <v>0</v>
      </c>
      <c r="DZ186" s="97">
        <f>Seniori!DZ82</f>
        <v>0</v>
      </c>
      <c r="EA186" s="97">
        <f>Seniori!EA82</f>
        <v>0</v>
      </c>
      <c r="EB186" s="97">
        <f>Seniori!EB82</f>
        <v>0</v>
      </c>
      <c r="EC186" s="97">
        <f>Seniori!EC82</f>
        <v>0</v>
      </c>
      <c r="ED186" s="97">
        <f>Seniori!ED82</f>
        <v>0</v>
      </c>
      <c r="EE186" s="97">
        <f>Seniori!EE82</f>
        <v>0</v>
      </c>
      <c r="EF186" s="97">
        <f>Seniori!EF82</f>
        <v>0</v>
      </c>
      <c r="EG186" s="97">
        <f>Seniori!EG82</f>
        <v>0</v>
      </c>
      <c r="EH186" s="97">
        <f>Seniori!EH82</f>
        <v>0</v>
      </c>
      <c r="EI186" s="97">
        <f>Seniori!EI82</f>
        <v>0</v>
      </c>
      <c r="EJ186" s="97">
        <f>Seniori!EJ82</f>
        <v>0</v>
      </c>
      <c r="EK186" s="97">
        <f>Seniori!EK82</f>
        <v>0</v>
      </c>
      <c r="EL186" s="97">
        <f>Seniori!EL82</f>
        <v>0</v>
      </c>
      <c r="EM186" s="97">
        <f>Seniori!EM82</f>
        <v>0</v>
      </c>
      <c r="EN186" s="97">
        <f>Seniori!EN82</f>
        <v>0</v>
      </c>
      <c r="EO186" s="97">
        <f>Seniori!EO82</f>
        <v>0</v>
      </c>
      <c r="EP186" s="97">
        <f>Seniori!EP82</f>
        <v>0</v>
      </c>
      <c r="EQ186" s="97">
        <f>Seniori!EQ82</f>
        <v>0</v>
      </c>
      <c r="ER186" s="97">
        <f>Seniori!ER82</f>
        <v>0</v>
      </c>
      <c r="ES186" s="97">
        <f>Seniori!ES82</f>
        <v>0</v>
      </c>
      <c r="ET186" s="97">
        <f>Seniori!ET82</f>
        <v>0</v>
      </c>
      <c r="EU186" s="97">
        <f>Seniori!EU82</f>
        <v>0</v>
      </c>
      <c r="EV186" s="97">
        <f>Seniori!EV82</f>
        <v>0</v>
      </c>
      <c r="EW186" s="97">
        <f>Seniori!EW82</f>
        <v>0</v>
      </c>
      <c r="EX186" s="97">
        <f>Seniori!EX82</f>
        <v>0</v>
      </c>
      <c r="EY186" s="97">
        <f>Seniori!EY82</f>
        <v>0</v>
      </c>
      <c r="EZ186" s="97">
        <f>Seniori!EZ82</f>
        <v>0</v>
      </c>
      <c r="FA186" s="97">
        <f>Seniori!FA82</f>
        <v>0</v>
      </c>
      <c r="FB186" s="97">
        <f>Seniori!FB82</f>
        <v>0</v>
      </c>
      <c r="FC186" s="97">
        <f>Seniori!FC82</f>
        <v>0</v>
      </c>
      <c r="FD186" s="97">
        <f>Seniori!FD82</f>
        <v>0</v>
      </c>
      <c r="FE186" s="97">
        <f>Seniori!FE82</f>
        <v>0</v>
      </c>
      <c r="FF186" s="97">
        <f>Seniori!FF82</f>
        <v>0</v>
      </c>
      <c r="FG186" s="97">
        <f>Seniori!FG82</f>
        <v>0</v>
      </c>
      <c r="FH186" s="97">
        <f>Seniori!FH82</f>
        <v>0</v>
      </c>
      <c r="FI186" s="97">
        <f>Seniori!FI82</f>
        <v>0</v>
      </c>
      <c r="FJ186" s="97">
        <f>Seniori!FJ82</f>
        <v>0</v>
      </c>
      <c r="FK186" s="97">
        <f>Seniori!FK82</f>
        <v>0</v>
      </c>
      <c r="FL186" s="97">
        <f>Seniori!FL82</f>
        <v>0</v>
      </c>
      <c r="FM186" s="97">
        <f>Seniori!FM82</f>
        <v>0</v>
      </c>
      <c r="FN186" s="97">
        <f>Seniori!FN82</f>
        <v>0</v>
      </c>
      <c r="FO186" s="97">
        <f>Seniori!FO82</f>
        <v>0</v>
      </c>
      <c r="FP186" s="97">
        <f>Seniori!FP82</f>
        <v>0</v>
      </c>
      <c r="FQ186" s="97">
        <f>Seniori!FQ82</f>
        <v>0</v>
      </c>
      <c r="FR186" s="97">
        <f>Seniori!FR82</f>
        <v>0</v>
      </c>
      <c r="FS186" s="97">
        <f>Seniori!FS82</f>
        <v>0</v>
      </c>
      <c r="FT186" s="97">
        <f>Seniori!FT82</f>
        <v>0</v>
      </c>
      <c r="FU186" s="97">
        <f>Seniori!FU82</f>
        <v>0</v>
      </c>
      <c r="FV186" s="97">
        <f>Seniori!FV82</f>
        <v>0</v>
      </c>
      <c r="FW186" s="97">
        <f>Seniori!FW82</f>
        <v>0</v>
      </c>
      <c r="FX186" s="97">
        <f>Seniori!FX82</f>
        <v>0</v>
      </c>
      <c r="FY186" s="97">
        <f>Seniori!FY82</f>
        <v>0</v>
      </c>
      <c r="FZ186" s="97">
        <f>Seniori!FZ82</f>
        <v>0</v>
      </c>
      <c r="GA186" s="97">
        <f>Seniori!GA82</f>
        <v>0</v>
      </c>
      <c r="GB186" s="97">
        <f>Seniori!GB82</f>
        <v>0</v>
      </c>
      <c r="GC186" s="97">
        <f>Seniori!GC82</f>
        <v>0</v>
      </c>
      <c r="GD186" s="97">
        <f>Seniori!GD82</f>
        <v>0</v>
      </c>
      <c r="GE186" s="97">
        <f>Seniori!GE82</f>
        <v>0</v>
      </c>
      <c r="GF186" s="97">
        <f>Seniori!GF82</f>
        <v>0</v>
      </c>
      <c r="GG186" s="97">
        <f>Seniori!GG82</f>
        <v>0</v>
      </c>
      <c r="GH186" s="97">
        <f>Seniori!GH82</f>
        <v>0</v>
      </c>
      <c r="GI186" s="97">
        <f>Seniori!GI82</f>
        <v>0</v>
      </c>
      <c r="GJ186" s="97">
        <f>Seniori!GJ82</f>
        <v>0</v>
      </c>
      <c r="GK186" s="97">
        <f>Seniori!GK82</f>
        <v>0</v>
      </c>
      <c r="GL186" s="97">
        <f>Seniori!GL82</f>
        <v>0</v>
      </c>
      <c r="GM186" s="97">
        <f>Seniori!GM82</f>
        <v>0</v>
      </c>
      <c r="GN186" s="97">
        <f>Seniori!GN82</f>
        <v>0</v>
      </c>
      <c r="GO186" s="97">
        <f>Seniori!GO82</f>
        <v>0</v>
      </c>
      <c r="GP186" s="97">
        <f>Seniori!GP82</f>
        <v>0</v>
      </c>
      <c r="GQ186" s="97">
        <f>Seniori!GQ82</f>
        <v>0</v>
      </c>
      <c r="GR186" s="97">
        <f>Seniori!GR82</f>
        <v>0</v>
      </c>
      <c r="GS186" s="97">
        <f>Seniori!GS82</f>
        <v>0</v>
      </c>
      <c r="GT186" s="97">
        <f>Seniori!GT82</f>
        <v>0</v>
      </c>
      <c r="GU186" s="97">
        <f>Seniori!GU82</f>
        <v>0</v>
      </c>
      <c r="GV186" s="97">
        <f>Seniori!GV82</f>
        <v>0</v>
      </c>
      <c r="GW186" s="97">
        <f>Seniori!GW82</f>
        <v>0</v>
      </c>
      <c r="GX186" s="97">
        <f>Seniori!GX82</f>
        <v>0</v>
      </c>
      <c r="GY186" s="97">
        <f>Seniori!GY82</f>
        <v>0</v>
      </c>
      <c r="GZ186" s="97">
        <f>Seniori!GZ82</f>
        <v>0</v>
      </c>
      <c r="HA186" s="97">
        <f>Seniori!HA82</f>
        <v>0</v>
      </c>
      <c r="HB186" s="97">
        <f>Seniori!HB82</f>
        <v>0</v>
      </c>
      <c r="HC186" s="97">
        <f>Seniori!HC82</f>
        <v>0</v>
      </c>
      <c r="HD186" s="97">
        <f>Seniori!HD82</f>
        <v>0</v>
      </c>
      <c r="HE186" s="97">
        <f>Seniori!HE82</f>
        <v>0</v>
      </c>
      <c r="HF186" s="97">
        <f>Seniori!HF82</f>
        <v>0</v>
      </c>
      <c r="HG186" s="97">
        <f>Seniori!HG82</f>
        <v>0</v>
      </c>
      <c r="HH186" s="97">
        <f>Seniori!HH82</f>
        <v>0</v>
      </c>
      <c r="HI186" s="97">
        <f>Seniori!HI82</f>
        <v>0</v>
      </c>
      <c r="HJ186" s="97">
        <f>Seniori!HJ82</f>
        <v>0</v>
      </c>
      <c r="HK186" s="97">
        <f>Seniori!HK82</f>
        <v>0</v>
      </c>
      <c r="HL186" s="97">
        <f>Seniori!HL82</f>
        <v>0</v>
      </c>
      <c r="HM186" s="97">
        <f>Seniori!HM82</f>
        <v>0</v>
      </c>
      <c r="HN186" s="97">
        <f>Seniori!HN82</f>
        <v>0</v>
      </c>
      <c r="HO186" s="97">
        <f>Seniori!HO82</f>
        <v>0</v>
      </c>
      <c r="HP186" s="97">
        <f>Seniori!HP82</f>
        <v>0</v>
      </c>
      <c r="HQ186" s="97">
        <f>Seniori!HQ82</f>
        <v>0</v>
      </c>
      <c r="HR186" s="97">
        <f>Seniori!HR82</f>
        <v>0</v>
      </c>
      <c r="HS186" s="97">
        <f>Seniori!HS82</f>
        <v>0</v>
      </c>
      <c r="HT186" s="97">
        <f>Seniori!HT82</f>
        <v>0</v>
      </c>
      <c r="HU186" s="97">
        <f>Seniori!HU82</f>
        <v>0</v>
      </c>
      <c r="HV186" s="97">
        <f>Seniori!HV82</f>
        <v>0</v>
      </c>
      <c r="HW186" s="97">
        <f>Seniori!HW82</f>
        <v>0</v>
      </c>
      <c r="HX186" s="97">
        <f>Seniori!HX82</f>
        <v>0</v>
      </c>
      <c r="HY186" s="97">
        <f>Seniori!HY82</f>
        <v>0</v>
      </c>
      <c r="HZ186" s="97">
        <f>Seniori!HZ82</f>
        <v>0</v>
      </c>
      <c r="IA186" s="97">
        <f>Seniori!IA82</f>
        <v>0</v>
      </c>
      <c r="IB186" s="97">
        <f>Seniori!IB82</f>
        <v>0</v>
      </c>
      <c r="IC186" s="97">
        <f>Seniori!IC82</f>
        <v>0</v>
      </c>
      <c r="ID186" s="97">
        <f>Seniori!ID82</f>
        <v>0</v>
      </c>
      <c r="IE186" s="97">
        <f>Seniori!IE82</f>
        <v>0</v>
      </c>
      <c r="IF186" s="97">
        <f>Seniori!IF82</f>
        <v>0</v>
      </c>
      <c r="IG186" s="97">
        <f>Seniori!IG82</f>
        <v>0</v>
      </c>
      <c r="IH186" s="97">
        <f>Seniori!IH82</f>
        <v>0</v>
      </c>
      <c r="II186" s="97">
        <f>Seniori!II82</f>
        <v>0</v>
      </c>
      <c r="IJ186" s="97">
        <f>Seniori!IJ82</f>
        <v>0</v>
      </c>
      <c r="IK186" s="97">
        <f>Seniori!IK82</f>
        <v>0</v>
      </c>
      <c r="IL186" s="97">
        <f>Seniori!IL82</f>
        <v>0</v>
      </c>
      <c r="IM186" s="97">
        <f>Seniori!IM82</f>
        <v>0</v>
      </c>
      <c r="IN186" s="97">
        <f>Seniori!IN82</f>
        <v>0</v>
      </c>
      <c r="IO186" s="97">
        <f>Seniori!IO82</f>
        <v>0</v>
      </c>
      <c r="IP186" s="97">
        <f>Seniori!IP82</f>
        <v>0</v>
      </c>
      <c r="IQ186" s="97">
        <f>Seniori!IQ82</f>
        <v>0</v>
      </c>
      <c r="IR186" s="97">
        <f>Seniori!IR82</f>
        <v>0</v>
      </c>
      <c r="IS186" s="97">
        <f>Seniori!IS82</f>
        <v>0</v>
      </c>
      <c r="IT186" s="97">
        <f>Seniori!IT82</f>
        <v>0</v>
      </c>
      <c r="IU186" s="97">
        <f>Seniori!IU82</f>
        <v>0</v>
      </c>
      <c r="IV186" s="97">
        <f>Seniori!IV82</f>
        <v>0</v>
      </c>
      <c r="IW186" s="97">
        <f>Seniori!IW82</f>
        <v>0</v>
      </c>
      <c r="IX186" s="97">
        <f>Seniori!IX82</f>
        <v>0</v>
      </c>
      <c r="IY186" s="97">
        <f>Seniori!IY82</f>
        <v>0</v>
      </c>
      <c r="IZ186" s="97">
        <f>Seniori!IZ82</f>
        <v>0</v>
      </c>
      <c r="JA186" s="97">
        <f>Seniori!JA82</f>
        <v>0</v>
      </c>
      <c r="JB186" s="97">
        <f>Seniori!JB82</f>
        <v>0</v>
      </c>
      <c r="JC186" s="97">
        <f>Seniori!JC82</f>
        <v>0</v>
      </c>
      <c r="JD186" s="97">
        <f>Seniori!JD82</f>
        <v>0</v>
      </c>
      <c r="JE186" s="97">
        <f>Seniori!JE82</f>
        <v>0</v>
      </c>
      <c r="JF186" s="97">
        <f>Seniori!JF82</f>
        <v>0</v>
      </c>
      <c r="JG186" s="97">
        <f>Seniori!JG82</f>
        <v>0</v>
      </c>
      <c r="JH186" s="97">
        <f>Seniori!JH82</f>
        <v>0</v>
      </c>
      <c r="JI186" s="97">
        <f>Seniori!JI82</f>
        <v>0</v>
      </c>
      <c r="JJ186" s="97">
        <f>Seniori!JJ82</f>
        <v>0</v>
      </c>
      <c r="JK186" s="97">
        <f>Seniori!JK82</f>
        <v>0</v>
      </c>
      <c r="JL186" s="97">
        <f>Seniori!JL82</f>
        <v>0</v>
      </c>
      <c r="JM186" s="97">
        <f>Seniori!JM82</f>
        <v>0</v>
      </c>
      <c r="JN186" s="97">
        <f>Seniori!JN82</f>
        <v>0</v>
      </c>
      <c r="JO186" s="97">
        <f>Seniori!JO82</f>
        <v>0</v>
      </c>
      <c r="JP186" s="97">
        <f>Seniori!JP82</f>
        <v>0</v>
      </c>
      <c r="JQ186" s="97">
        <f>Seniori!JQ82</f>
        <v>0</v>
      </c>
      <c r="JR186" s="97">
        <f>Seniori!JR82</f>
        <v>0</v>
      </c>
      <c r="JS186" s="97">
        <f>Seniori!JS82</f>
        <v>0</v>
      </c>
      <c r="JT186" s="97">
        <f>Seniori!JT82</f>
        <v>0</v>
      </c>
      <c r="JU186" s="97">
        <f>Seniori!JU82</f>
        <v>0</v>
      </c>
      <c r="JV186" s="97">
        <f>Seniori!JV82</f>
        <v>0</v>
      </c>
      <c r="JW186" s="97">
        <f>Seniori!JW82</f>
        <v>0</v>
      </c>
      <c r="JX186" s="97">
        <f>Seniori!JX82</f>
        <v>0</v>
      </c>
      <c r="JY186" s="97">
        <f>Seniori!JY82</f>
        <v>0</v>
      </c>
      <c r="JZ186" s="97">
        <f>Seniori!JZ82</f>
        <v>0</v>
      </c>
      <c r="KA186" s="97">
        <f>Seniori!KA82</f>
        <v>0</v>
      </c>
      <c r="KB186" s="97">
        <f>Seniori!KB82</f>
        <v>0</v>
      </c>
      <c r="KC186" s="97">
        <f>Seniori!KC82</f>
        <v>0</v>
      </c>
      <c r="KD186" s="97">
        <f>Seniori!KD82</f>
        <v>0</v>
      </c>
      <c r="KE186" s="97">
        <f>Seniori!KE82</f>
        <v>0</v>
      </c>
      <c r="KF186" s="97">
        <f>Seniori!KF82</f>
        <v>0</v>
      </c>
      <c r="KG186" s="97">
        <f>Seniori!KG82</f>
        <v>0</v>
      </c>
      <c r="KH186" s="97">
        <f>Seniori!KH82</f>
        <v>0</v>
      </c>
      <c r="KI186" s="97">
        <f>Seniori!KI82</f>
        <v>0</v>
      </c>
      <c r="KJ186" s="97">
        <f>Seniori!KJ82</f>
        <v>0</v>
      </c>
      <c r="KK186" s="97">
        <f>Seniori!KK82</f>
        <v>0</v>
      </c>
      <c r="KL186" s="97">
        <f>Seniori!KL82</f>
        <v>0</v>
      </c>
      <c r="KM186" s="97">
        <f>Seniori!KM82</f>
        <v>0</v>
      </c>
      <c r="KN186" s="97" t="str">
        <f>Seniori!KN82</f>
        <v>o</v>
      </c>
      <c r="KO186" s="97" t="str">
        <f>Seniori!KO82</f>
        <v>o</v>
      </c>
      <c r="KP186" s="97">
        <f>Seniori!KP82</f>
        <v>0</v>
      </c>
      <c r="KQ186" s="97">
        <f>Seniori!KQ82</f>
        <v>0</v>
      </c>
      <c r="KR186" s="97">
        <f>Seniori!KR82</f>
        <v>0</v>
      </c>
      <c r="KS186" s="97">
        <f>Seniori!KS82</f>
        <v>0</v>
      </c>
      <c r="KT186" s="97">
        <f>Seniori!KT82</f>
        <v>0</v>
      </c>
      <c r="KU186" s="97">
        <f>Seniori!KU82</f>
        <v>0</v>
      </c>
      <c r="KV186" s="97">
        <f>Seniori!KV82</f>
        <v>0</v>
      </c>
      <c r="KW186" s="97" t="str">
        <f>Seniori!KW82</f>
        <v>o</v>
      </c>
      <c r="KX186" s="97" t="str">
        <f>Seniori!KX82</f>
        <v>o</v>
      </c>
      <c r="KY186" s="97">
        <f>Seniori!KY82</f>
        <v>0</v>
      </c>
      <c r="KZ186" s="97">
        <f>Seniori!KZ82</f>
        <v>0</v>
      </c>
      <c r="LA186" s="97">
        <f>Seniori!LA82</f>
        <v>0</v>
      </c>
      <c r="LB186" s="97">
        <f>Seniori!LB82</f>
        <v>0</v>
      </c>
      <c r="LC186" s="97">
        <f>Seniori!LC82</f>
        <v>0</v>
      </c>
      <c r="LD186" s="97">
        <f>Seniori!LD82</f>
        <v>0</v>
      </c>
      <c r="LE186" s="97">
        <f>Seniori!LE82</f>
        <v>0</v>
      </c>
      <c r="LF186" s="97">
        <f>Seniori!LF82</f>
        <v>0</v>
      </c>
      <c r="LG186" s="97">
        <f>Seniori!LG82</f>
        <v>0</v>
      </c>
      <c r="LH186" s="97">
        <f>Seniori!LH82</f>
        <v>0</v>
      </c>
      <c r="LI186" s="97">
        <f>Seniori!LI82</f>
        <v>0</v>
      </c>
      <c r="LJ186" s="97">
        <f>Seniori!LJ82</f>
        <v>0</v>
      </c>
      <c r="LK186" s="97">
        <f>Seniori!LK82</f>
        <v>0</v>
      </c>
      <c r="LL186" s="97" t="str">
        <f>Seniori!LL82</f>
        <v>o</v>
      </c>
      <c r="LM186" s="97" t="str">
        <f>Seniori!LM82</f>
        <v>o</v>
      </c>
      <c r="LN186" s="97">
        <f>Seniori!LN82</f>
        <v>0</v>
      </c>
      <c r="LO186" s="97">
        <f>Seniori!LO82</f>
        <v>0</v>
      </c>
      <c r="LP186" s="97">
        <f>Seniori!LP82</f>
        <v>0</v>
      </c>
      <c r="LQ186" s="97">
        <f>Seniori!LQ82</f>
        <v>0</v>
      </c>
      <c r="LR186" s="97">
        <f>Seniori!LR82</f>
        <v>0</v>
      </c>
      <c r="LS186" s="97">
        <f>Seniori!LS82</f>
        <v>0</v>
      </c>
      <c r="LT186" s="97" t="str">
        <f>Seniori!LT82</f>
        <v>o</v>
      </c>
      <c r="LU186" s="97" t="str">
        <f>Seniori!LU82</f>
        <v>o</v>
      </c>
      <c r="LV186" s="97">
        <f>Seniori!LV82</f>
        <v>0</v>
      </c>
      <c r="LW186" s="97">
        <f>Seniori!LW82</f>
        <v>0</v>
      </c>
      <c r="LX186" s="97">
        <f>Seniori!LX82</f>
        <v>0</v>
      </c>
      <c r="LY186" s="97">
        <f>Seniori!LY82</f>
        <v>0</v>
      </c>
      <c r="LZ186" s="97">
        <f>Seniori!LZ82</f>
        <v>0</v>
      </c>
      <c r="MA186" s="97">
        <f>Seniori!MA82</f>
        <v>0</v>
      </c>
      <c r="MB186" s="97">
        <f>Seniori!MB82</f>
        <v>0</v>
      </c>
      <c r="MC186" s="97">
        <f>Seniori!MC82</f>
        <v>0</v>
      </c>
      <c r="MD186" s="97">
        <f>Seniori!MD82</f>
        <v>0</v>
      </c>
      <c r="ME186" s="97">
        <f>Seniori!ME82</f>
        <v>0</v>
      </c>
      <c r="MF186" s="97">
        <f>Seniori!MF82</f>
        <v>0</v>
      </c>
      <c r="MG186" s="97">
        <f>Seniori!MG82</f>
        <v>0</v>
      </c>
      <c r="MH186" s="97">
        <f>Seniori!MH82</f>
        <v>0</v>
      </c>
      <c r="MI186" s="97">
        <f>Seniori!MI82</f>
        <v>0</v>
      </c>
      <c r="MJ186" s="97">
        <f>Seniori!MJ82</f>
        <v>0</v>
      </c>
      <c r="MK186" s="97">
        <f>Seniori!MK82</f>
        <v>0</v>
      </c>
      <c r="ML186" s="97">
        <f>Seniori!ML82</f>
        <v>0</v>
      </c>
      <c r="MM186" s="97">
        <f>Seniori!MM82</f>
        <v>0</v>
      </c>
      <c r="MN186" s="97">
        <f>Seniori!MN82</f>
        <v>0</v>
      </c>
      <c r="MO186" s="97">
        <f>Seniori!MO82</f>
        <v>0</v>
      </c>
      <c r="MP186" s="97">
        <f>Seniori!MP82</f>
        <v>0</v>
      </c>
      <c r="MQ186" s="97">
        <f>Seniori!MQ82</f>
        <v>0</v>
      </c>
      <c r="MR186" s="97">
        <f>Seniori!MR82</f>
        <v>0</v>
      </c>
      <c r="MS186" s="97">
        <f>Seniori!MS82</f>
        <v>0</v>
      </c>
      <c r="MT186" s="97">
        <f>Seniori!MT82</f>
        <v>0</v>
      </c>
      <c r="MU186" s="97">
        <f>Seniori!MU82</f>
        <v>0</v>
      </c>
      <c r="MV186" s="97">
        <f>Seniori!MV82</f>
        <v>0</v>
      </c>
      <c r="MW186" s="97">
        <f>Seniori!MW82</f>
        <v>0</v>
      </c>
      <c r="MX186" s="97">
        <f>Seniori!MX82</f>
        <v>0</v>
      </c>
      <c r="MY186" s="97">
        <f>Seniori!MY82</f>
        <v>0</v>
      </c>
      <c r="MZ186" s="97">
        <f>Seniori!MZ82</f>
        <v>0</v>
      </c>
      <c r="NA186" s="97">
        <f>Seniori!NA82</f>
        <v>0</v>
      </c>
      <c r="NB186" s="97">
        <f>Seniori!NB82</f>
        <v>0</v>
      </c>
      <c r="NC186" s="97">
        <f>Seniori!NC82</f>
        <v>0</v>
      </c>
      <c r="ND186" s="97">
        <f>Seniori!ND82</f>
        <v>0</v>
      </c>
      <c r="NE186" s="97">
        <f>Seniori!NE82</f>
        <v>0</v>
      </c>
      <c r="NF186" s="97">
        <f>Seniori!NF82</f>
        <v>0</v>
      </c>
      <c r="NG186" s="97">
        <f>Seniori!NG82</f>
        <v>0</v>
      </c>
      <c r="NH186" s="97">
        <f>Seniori!NH82</f>
        <v>0</v>
      </c>
      <c r="NI186" s="97">
        <f>Seniori!NI82</f>
        <v>0</v>
      </c>
      <c r="NJ186" s="97">
        <f>Seniori!NJ82</f>
        <v>0</v>
      </c>
      <c r="NK186" s="97">
        <f>Seniori!NK82</f>
        <v>0</v>
      </c>
      <c r="NL186" s="97">
        <f>Seniori!NL82</f>
        <v>0</v>
      </c>
      <c r="NM186" s="97">
        <f>Seniori!NM82</f>
        <v>0</v>
      </c>
      <c r="NN186" s="97">
        <f>Seniori!NN82</f>
        <v>0</v>
      </c>
      <c r="NO186" s="97">
        <f>Seniori!NO82</f>
        <v>0</v>
      </c>
      <c r="NP186" s="97">
        <f>Seniori!NP82</f>
        <v>0</v>
      </c>
      <c r="NQ186" s="97">
        <f>Seniori!NQ82</f>
        <v>0</v>
      </c>
      <c r="NR186" s="97">
        <f>Seniori!NR82</f>
        <v>0</v>
      </c>
      <c r="NS186" s="97">
        <f>Seniori!NS82</f>
        <v>0</v>
      </c>
      <c r="NT186" s="97">
        <f>Seniori!NT82</f>
        <v>0</v>
      </c>
      <c r="NU186" s="97">
        <f>Seniori!NU82</f>
        <v>0</v>
      </c>
      <c r="NV186" s="97">
        <f>Seniori!NV82</f>
        <v>0</v>
      </c>
      <c r="NW186" s="97">
        <f>Seniori!NW82</f>
        <v>0</v>
      </c>
      <c r="NX186" s="97">
        <f>Seniori!NX82</f>
        <v>0</v>
      </c>
      <c r="NY186" s="97">
        <f>Seniori!NY82</f>
        <v>0</v>
      </c>
      <c r="NZ186" s="97">
        <f>Seniori!NZ82</f>
        <v>0</v>
      </c>
      <c r="OA186" s="97">
        <f>Seniori!OA82</f>
        <v>0</v>
      </c>
      <c r="OB186" s="97">
        <f>Seniori!OB82</f>
        <v>0</v>
      </c>
      <c r="OC186" s="97">
        <f>Seniori!OC82</f>
        <v>0</v>
      </c>
      <c r="OD186" s="97">
        <f>Seniori!OD82</f>
        <v>0</v>
      </c>
      <c r="OE186" s="97">
        <f>Seniori!OE82</f>
        <v>0</v>
      </c>
      <c r="OF186" s="97">
        <f>Seniori!OF82</f>
        <v>0</v>
      </c>
      <c r="OG186" s="97">
        <f>Seniori!OG82</f>
        <v>0</v>
      </c>
      <c r="OH186" s="97">
        <f>Seniori!OH82</f>
        <v>0</v>
      </c>
      <c r="OI186" s="97">
        <f>Seniori!OI82</f>
        <v>0</v>
      </c>
      <c r="OJ186" s="97">
        <f>Seniori!OJ82</f>
        <v>0</v>
      </c>
      <c r="OK186" s="97">
        <f>Seniori!OK82</f>
        <v>0</v>
      </c>
      <c r="OL186" s="97">
        <f>Seniori!OL82</f>
        <v>0</v>
      </c>
      <c r="OM186" s="97">
        <f>Seniori!OM82</f>
        <v>0</v>
      </c>
      <c r="ON186" s="97">
        <f>Seniori!ON82</f>
        <v>0</v>
      </c>
      <c r="OO186" s="97">
        <f>Seniori!OO82</f>
        <v>0</v>
      </c>
      <c r="OP186" s="97">
        <f>Seniori!OP82</f>
        <v>0</v>
      </c>
      <c r="OQ186" s="97">
        <f>Seniori!OQ82</f>
        <v>0</v>
      </c>
      <c r="OR186" s="97">
        <f>Seniori!OR82</f>
        <v>0</v>
      </c>
      <c r="OS186" s="97">
        <f>Seniori!OS82</f>
        <v>0</v>
      </c>
      <c r="OT186" s="97">
        <f>Seniori!OT82</f>
        <v>0</v>
      </c>
      <c r="OU186" s="97">
        <f>Seniori!OU82</f>
        <v>0</v>
      </c>
      <c r="OV186" s="97">
        <f>Seniori!OV82</f>
        <v>0</v>
      </c>
      <c r="OW186" s="97">
        <f>Seniori!OW82</f>
        <v>0</v>
      </c>
      <c r="OX186" s="97">
        <f>Seniori!OX82</f>
        <v>0</v>
      </c>
      <c r="OY186" s="97">
        <f>Seniori!OY82</f>
        <v>0</v>
      </c>
      <c r="OZ186" s="97">
        <f>Seniori!OZ82</f>
        <v>0</v>
      </c>
      <c r="PA186" s="97">
        <f>Seniori!PA82</f>
        <v>0</v>
      </c>
      <c r="PB186" s="97">
        <f>Seniori!PB82</f>
        <v>0</v>
      </c>
      <c r="PC186" s="97">
        <f>Seniori!PC82</f>
        <v>0</v>
      </c>
      <c r="PD186" s="97">
        <f>Seniori!PD82</f>
        <v>0</v>
      </c>
      <c r="PE186" s="97">
        <f>Seniori!PE82</f>
        <v>0</v>
      </c>
      <c r="PF186" s="97">
        <f>Seniori!PF82</f>
        <v>0</v>
      </c>
      <c r="PG186" s="97">
        <f>Seniori!PG82</f>
        <v>0</v>
      </c>
      <c r="PH186" s="97">
        <f>Seniori!PH82</f>
        <v>0</v>
      </c>
      <c r="PI186" s="97">
        <f>Seniori!PI82</f>
        <v>0</v>
      </c>
      <c r="PJ186" s="97">
        <f>Seniori!PJ82</f>
        <v>0</v>
      </c>
      <c r="PK186" s="97">
        <f>Seniori!PK82</f>
        <v>0</v>
      </c>
      <c r="PL186" s="97">
        <f>Seniori!PL82</f>
        <v>0</v>
      </c>
      <c r="PM186" s="97">
        <f>Seniori!PM82</f>
        <v>0</v>
      </c>
      <c r="PN186" s="97">
        <f>Seniori!PN82</f>
        <v>0</v>
      </c>
      <c r="PO186" s="97">
        <f>Seniori!PO82</f>
        <v>0</v>
      </c>
      <c r="PP186" s="97">
        <f>Seniori!PP82</f>
        <v>0</v>
      </c>
      <c r="PQ186" s="97">
        <f>Seniori!PQ82</f>
        <v>0</v>
      </c>
      <c r="PR186" s="97">
        <f>Seniori!PR82</f>
        <v>0</v>
      </c>
      <c r="PS186" s="97">
        <f>Seniori!PS82</f>
        <v>0</v>
      </c>
      <c r="PT186" s="97">
        <f>Seniori!PT82</f>
        <v>0</v>
      </c>
      <c r="PU186" s="97">
        <f>Seniori!PU82</f>
        <v>0</v>
      </c>
      <c r="PV186" s="97">
        <f>Seniori!PV82</f>
        <v>0</v>
      </c>
      <c r="PW186" s="97">
        <f>Seniori!PW82</f>
        <v>0</v>
      </c>
      <c r="PX186" s="97">
        <f>Seniori!PX82</f>
        <v>0</v>
      </c>
      <c r="PY186" s="97">
        <f>Seniori!PY82</f>
        <v>0</v>
      </c>
      <c r="PZ186" s="97">
        <f>Seniori!PZ82</f>
        <v>0</v>
      </c>
      <c r="QA186" s="97">
        <f>Seniori!QA82</f>
        <v>0</v>
      </c>
      <c r="QB186" s="97">
        <f>Seniori!QB82</f>
        <v>0</v>
      </c>
      <c r="QC186" s="97">
        <f>Seniori!QC82</f>
        <v>0</v>
      </c>
      <c r="QD186" s="97">
        <f>Seniori!QD82</f>
        <v>0</v>
      </c>
      <c r="QE186" s="97">
        <f>Seniori!QE82</f>
        <v>0</v>
      </c>
      <c r="QF186" s="97">
        <f>Seniori!QF82</f>
        <v>0</v>
      </c>
      <c r="QG186" s="97">
        <f>Seniori!QG82</f>
        <v>0</v>
      </c>
      <c r="QH186" s="97">
        <f>Seniori!QH82</f>
        <v>0</v>
      </c>
      <c r="QI186" s="97">
        <f>Seniori!QI82</f>
        <v>0</v>
      </c>
      <c r="QJ186" s="97">
        <f>Seniori!QJ82</f>
        <v>0</v>
      </c>
      <c r="QK186" s="97">
        <f>Seniori!QK82</f>
        <v>0</v>
      </c>
      <c r="QL186" s="97">
        <f>Seniori!QL82</f>
        <v>0</v>
      </c>
      <c r="QM186" s="97">
        <f>Seniori!QM82</f>
        <v>0</v>
      </c>
      <c r="QN186" s="97">
        <f>Seniori!QN82</f>
        <v>0</v>
      </c>
      <c r="QO186" s="97">
        <f>Seniori!QO82</f>
        <v>0</v>
      </c>
      <c r="QP186" s="97">
        <f>Seniori!QP82</f>
        <v>0</v>
      </c>
      <c r="QQ186" s="97">
        <f>Seniori!QQ82</f>
        <v>0</v>
      </c>
      <c r="QR186" s="97">
        <f>Seniori!QR82</f>
        <v>0</v>
      </c>
      <c r="QS186" s="97">
        <f>Seniori!QS82</f>
        <v>0</v>
      </c>
      <c r="QT186" s="97">
        <f>Seniori!QT82</f>
        <v>0</v>
      </c>
      <c r="QU186" s="97">
        <f>Seniori!QU82</f>
        <v>0</v>
      </c>
      <c r="QV186" s="97">
        <f>Seniori!QV82</f>
        <v>0</v>
      </c>
      <c r="QW186" s="97">
        <f>Seniori!QW82</f>
        <v>0</v>
      </c>
      <c r="QX186" s="97">
        <f>Seniori!QX82</f>
        <v>0</v>
      </c>
      <c r="QY186" s="97">
        <f>Seniori!QY82</f>
        <v>0</v>
      </c>
      <c r="QZ186" s="97">
        <f>Seniori!QZ82</f>
        <v>0</v>
      </c>
      <c r="RA186" s="97">
        <f>Seniori!RA82</f>
        <v>0</v>
      </c>
      <c r="RB186" s="97">
        <f>Seniori!RB82</f>
        <v>0</v>
      </c>
      <c r="RC186" s="97">
        <f>Seniori!RC82</f>
        <v>0</v>
      </c>
      <c r="RD186" s="97">
        <f>Seniori!RD82</f>
        <v>0</v>
      </c>
      <c r="RE186" s="97">
        <f>Seniori!RE82</f>
        <v>0</v>
      </c>
      <c r="RF186" s="97">
        <f>Seniori!RF82</f>
        <v>0</v>
      </c>
      <c r="RG186" s="97">
        <f>Seniori!RG82</f>
        <v>0</v>
      </c>
      <c r="RH186" s="97">
        <f>Seniori!RH82</f>
        <v>0</v>
      </c>
      <c r="RI186" s="97">
        <f>Seniori!RI82</f>
        <v>0</v>
      </c>
      <c r="RJ186" s="97">
        <f>Seniori!RJ82</f>
        <v>0</v>
      </c>
      <c r="RK186" s="97">
        <f>Seniori!RK82</f>
        <v>0</v>
      </c>
      <c r="RL186" s="97">
        <f>Seniori!RL82</f>
        <v>0</v>
      </c>
      <c r="RM186" s="97">
        <f>Seniori!RM82</f>
        <v>0</v>
      </c>
      <c r="RN186" s="97">
        <f>Seniori!RN82</f>
        <v>0</v>
      </c>
      <c r="RO186" s="97">
        <f>Seniori!RO82</f>
        <v>0</v>
      </c>
      <c r="RP186" s="97">
        <f>Seniori!RP82</f>
        <v>0</v>
      </c>
      <c r="RQ186" s="97">
        <f>Seniori!RQ82</f>
        <v>0</v>
      </c>
      <c r="RR186" s="97">
        <f>Seniori!RR82</f>
        <v>0</v>
      </c>
      <c r="RS186" s="97">
        <f>Seniori!RS82</f>
        <v>0</v>
      </c>
      <c r="RT186" s="97">
        <f>Seniori!RT82</f>
        <v>0</v>
      </c>
      <c r="RU186" s="97">
        <f>Seniori!RU82</f>
        <v>0</v>
      </c>
      <c r="RV186" s="97">
        <f>Seniori!RV82</f>
        <v>0</v>
      </c>
      <c r="RW186" s="97">
        <f>Seniori!RW82</f>
        <v>0</v>
      </c>
      <c r="RX186" s="97">
        <f>Seniori!RX82</f>
        <v>0</v>
      </c>
      <c r="RY186" s="97">
        <f>Seniori!RY82</f>
        <v>0</v>
      </c>
      <c r="RZ186" s="97">
        <f>Seniori!RZ82</f>
        <v>0</v>
      </c>
      <c r="SA186" s="97">
        <f>Seniori!SA82</f>
        <v>0</v>
      </c>
      <c r="SB186" s="97">
        <f>Seniori!SB82</f>
        <v>0</v>
      </c>
      <c r="SC186" s="97">
        <f>Seniori!SC82</f>
        <v>0</v>
      </c>
      <c r="SD186" s="97">
        <f>Seniori!SD82</f>
        <v>0</v>
      </c>
      <c r="SE186" s="97">
        <f>Seniori!SE82</f>
        <v>0</v>
      </c>
      <c r="SF186" s="97">
        <f>Seniori!SF82</f>
        <v>0</v>
      </c>
      <c r="SG186" s="97">
        <f>Seniori!SG82</f>
        <v>0</v>
      </c>
      <c r="SH186" s="97">
        <f>Seniori!SH82</f>
        <v>0</v>
      </c>
      <c r="SI186" s="97">
        <f>Seniori!SI82</f>
        <v>0</v>
      </c>
      <c r="SJ186" s="97">
        <f>Seniori!SJ82</f>
        <v>0</v>
      </c>
      <c r="SK186" s="97">
        <f>Seniori!SK82</f>
        <v>0</v>
      </c>
      <c r="SL186" s="97">
        <f>Seniori!SL82</f>
        <v>0</v>
      </c>
      <c r="SM186" s="97">
        <f>Seniori!SM82</f>
        <v>0</v>
      </c>
      <c r="SN186" s="97">
        <f>Seniori!SN82</f>
        <v>0</v>
      </c>
      <c r="SO186" s="97">
        <f>Seniori!SO82</f>
        <v>0</v>
      </c>
      <c r="SP186" s="97">
        <f>Seniori!SP82</f>
        <v>0</v>
      </c>
      <c r="SQ186" s="97">
        <f>Seniori!SQ82</f>
        <v>0</v>
      </c>
      <c r="SR186" s="97">
        <f>Seniori!SR82</f>
        <v>0</v>
      </c>
      <c r="SS186" s="97">
        <f>Seniori!SS82</f>
        <v>0</v>
      </c>
      <c r="ST186" s="97">
        <f>Seniori!ST82</f>
        <v>0</v>
      </c>
      <c r="SU186" s="97">
        <f>Seniori!SU82</f>
        <v>0</v>
      </c>
      <c r="SV186" s="97">
        <f>Seniori!SV82</f>
        <v>0</v>
      </c>
      <c r="SW186" s="97">
        <f>Seniori!SW82</f>
        <v>0</v>
      </c>
      <c r="SX186" s="97">
        <f>Seniori!SX82</f>
        <v>0</v>
      </c>
      <c r="SY186" s="97">
        <f>Seniori!SY82</f>
        <v>0</v>
      </c>
      <c r="SZ186" s="97">
        <f>Seniori!SZ82</f>
        <v>0</v>
      </c>
      <c r="TA186" s="97">
        <f>Seniori!TA82</f>
        <v>0</v>
      </c>
      <c r="TB186" s="97">
        <f>Seniori!TB82</f>
        <v>0</v>
      </c>
    </row>
    <row r="187" spans="1:522" s="1" customFormat="1" ht="18" customHeight="1" x14ac:dyDescent="0.2">
      <c r="A187" s="12"/>
      <c r="B187" s="11" t="s">
        <v>723</v>
      </c>
      <c r="C187" s="1">
        <v>10195</v>
      </c>
      <c r="E187" s="4" t="s">
        <v>453</v>
      </c>
      <c r="F187" s="1">
        <v>10274</v>
      </c>
      <c r="G187" s="9" t="s">
        <v>97</v>
      </c>
      <c r="H187" s="4" t="s">
        <v>58</v>
      </c>
      <c r="I187" s="1">
        <f t="shared" si="23"/>
        <v>0</v>
      </c>
      <c r="J187" s="12">
        <f>Tabuľka4[[#This Row],[Stĺpec9]]</f>
        <v>0</v>
      </c>
      <c r="K187" s="97">
        <f>'Mladí jazdci'!K26</f>
        <v>0</v>
      </c>
      <c r="L187" s="97">
        <f>'Mladí jazdci'!L26</f>
        <v>0</v>
      </c>
      <c r="M187" s="97">
        <f>'Mladí jazdci'!M26</f>
        <v>0</v>
      </c>
      <c r="N187" s="97">
        <f>'Mladí jazdci'!N26</f>
        <v>0</v>
      </c>
      <c r="O187" s="97">
        <f>'Mladí jazdci'!O26</f>
        <v>0</v>
      </c>
      <c r="P187" s="97">
        <f>'Mladí jazdci'!P26</f>
        <v>0</v>
      </c>
      <c r="Q187" s="97">
        <f>'Mladí jazdci'!Q26</f>
        <v>0</v>
      </c>
      <c r="R187" s="97">
        <f>'Mladí jazdci'!R26</f>
        <v>0</v>
      </c>
      <c r="S187" s="97">
        <f>'Mladí jazdci'!S26</f>
        <v>0</v>
      </c>
      <c r="T187" s="97">
        <f>'Mladí jazdci'!T26</f>
        <v>0</v>
      </c>
      <c r="U187" s="97">
        <f>'Mladí jazdci'!U26</f>
        <v>0</v>
      </c>
      <c r="V187" s="97">
        <f>'Mladí jazdci'!V26</f>
        <v>0</v>
      </c>
      <c r="W187" s="97">
        <f>'Mladí jazdci'!W26</f>
        <v>0</v>
      </c>
      <c r="X187" s="97">
        <f>'Mladí jazdci'!X26</f>
        <v>0</v>
      </c>
      <c r="Y187" s="97">
        <f>'Mladí jazdci'!Y26</f>
        <v>0</v>
      </c>
      <c r="Z187" s="97">
        <f>'Mladí jazdci'!Z26</f>
        <v>0</v>
      </c>
      <c r="AA187" s="97">
        <f>'Mladí jazdci'!AA26</f>
        <v>0</v>
      </c>
      <c r="AB187" s="97">
        <f>'Mladí jazdci'!AB26</f>
        <v>0</v>
      </c>
      <c r="AC187" s="97">
        <f>'Mladí jazdci'!AC26</f>
        <v>0</v>
      </c>
      <c r="AD187" s="97">
        <f>'Mladí jazdci'!AD26</f>
        <v>0</v>
      </c>
      <c r="AE187" s="97">
        <f>'Mladí jazdci'!AE26</f>
        <v>0</v>
      </c>
      <c r="AF187" s="97">
        <f>'Mladí jazdci'!AF26</f>
        <v>0</v>
      </c>
      <c r="AG187" s="97">
        <f>'Mladí jazdci'!AG26</f>
        <v>0</v>
      </c>
      <c r="AH187" s="97">
        <f>'Mladí jazdci'!AH26</f>
        <v>0</v>
      </c>
      <c r="AI187" s="97">
        <f>'Mladí jazdci'!AI26</f>
        <v>0</v>
      </c>
      <c r="AJ187" s="97">
        <f>'Mladí jazdci'!AJ26</f>
        <v>0</v>
      </c>
      <c r="AK187" s="97">
        <f>'Mladí jazdci'!AK26</f>
        <v>0</v>
      </c>
      <c r="AL187" s="97">
        <f>'Mladí jazdci'!AL26</f>
        <v>0</v>
      </c>
      <c r="AM187" s="97">
        <f>'Mladí jazdci'!AM26</f>
        <v>0</v>
      </c>
      <c r="AN187" s="97">
        <f>'Mladí jazdci'!AN26</f>
        <v>0</v>
      </c>
      <c r="AO187" s="97">
        <f>'Mladí jazdci'!AO26</f>
        <v>0</v>
      </c>
      <c r="AP187" s="97">
        <f>'Mladí jazdci'!AP26</f>
        <v>0</v>
      </c>
      <c r="AQ187" s="97">
        <f>'Mladí jazdci'!AQ26</f>
        <v>0</v>
      </c>
      <c r="AR187" s="97">
        <f>'Mladí jazdci'!AR26</f>
        <v>0</v>
      </c>
      <c r="AS187" s="97">
        <f>'Mladí jazdci'!AS26</f>
        <v>0</v>
      </c>
      <c r="AT187" s="97">
        <f>'Mladí jazdci'!AT26</f>
        <v>0</v>
      </c>
      <c r="AU187" s="97">
        <f>'Mladí jazdci'!AU26</f>
        <v>0</v>
      </c>
      <c r="AV187" s="97">
        <f>'Mladí jazdci'!AV26</f>
        <v>0</v>
      </c>
      <c r="AW187" s="97">
        <f>'Mladí jazdci'!AW26</f>
        <v>0</v>
      </c>
      <c r="AX187" s="97">
        <f>'Mladí jazdci'!AX26</f>
        <v>0</v>
      </c>
      <c r="AY187" s="97">
        <f>'Mladí jazdci'!AY26</f>
        <v>0</v>
      </c>
      <c r="AZ187" s="97">
        <f>'Mladí jazdci'!AZ26</f>
        <v>0</v>
      </c>
      <c r="BA187" s="97">
        <f>'Mladí jazdci'!BA26</f>
        <v>0</v>
      </c>
      <c r="BB187" s="97">
        <f>'Mladí jazdci'!BB26</f>
        <v>0</v>
      </c>
      <c r="BC187" s="97">
        <f>'Mladí jazdci'!BC26</f>
        <v>0</v>
      </c>
      <c r="BD187" s="97">
        <f>'Mladí jazdci'!BD26</f>
        <v>0</v>
      </c>
      <c r="BE187" s="97">
        <f>'Mladí jazdci'!BE26</f>
        <v>0</v>
      </c>
      <c r="BF187" s="97">
        <f>'Mladí jazdci'!BF26</f>
        <v>0</v>
      </c>
      <c r="BG187" s="97">
        <f>'Mladí jazdci'!BG26</f>
        <v>0</v>
      </c>
      <c r="BH187" s="97">
        <f>'Mladí jazdci'!BH26</f>
        <v>0</v>
      </c>
      <c r="BI187" s="97">
        <f>'Mladí jazdci'!BI26</f>
        <v>0</v>
      </c>
      <c r="BJ187" s="97">
        <f>'Mladí jazdci'!BJ26</f>
        <v>0</v>
      </c>
      <c r="BK187" s="97">
        <f>'Mladí jazdci'!BK26</f>
        <v>0</v>
      </c>
      <c r="BL187" s="97">
        <f>'Mladí jazdci'!BL26</f>
        <v>0</v>
      </c>
      <c r="BM187" s="97">
        <f>'Mladí jazdci'!BM26</f>
        <v>0</v>
      </c>
      <c r="BN187" s="97">
        <f>'Mladí jazdci'!BN26</f>
        <v>0</v>
      </c>
      <c r="BO187" s="97">
        <f>'Mladí jazdci'!BO26</f>
        <v>0</v>
      </c>
      <c r="BP187" s="97">
        <f>'Mladí jazdci'!BP26</f>
        <v>0</v>
      </c>
      <c r="BQ187" s="97">
        <f>'Mladí jazdci'!BQ26</f>
        <v>0</v>
      </c>
      <c r="BR187" s="97">
        <f>'Mladí jazdci'!BR26</f>
        <v>0</v>
      </c>
      <c r="BS187" s="97">
        <f>'Mladí jazdci'!BS26</f>
        <v>0</v>
      </c>
      <c r="BT187" s="97">
        <f>'Mladí jazdci'!BT26</f>
        <v>0</v>
      </c>
      <c r="BU187" s="97">
        <f>'Mladí jazdci'!BU26</f>
        <v>0</v>
      </c>
      <c r="BV187" s="97">
        <f>'Mladí jazdci'!BV26</f>
        <v>0</v>
      </c>
      <c r="BW187" s="97">
        <f>'Mladí jazdci'!BW26</f>
        <v>0</v>
      </c>
      <c r="BX187" s="97">
        <f>'Mladí jazdci'!BX26</f>
        <v>0</v>
      </c>
      <c r="BY187" s="97">
        <f>'Mladí jazdci'!BY26</f>
        <v>0</v>
      </c>
      <c r="BZ187" s="97">
        <f>'Mladí jazdci'!BZ26</f>
        <v>0</v>
      </c>
      <c r="CA187" s="97">
        <f>'Mladí jazdci'!CA26</f>
        <v>0</v>
      </c>
      <c r="CB187" s="97">
        <f>'Mladí jazdci'!CB26</f>
        <v>0</v>
      </c>
      <c r="CC187" s="97">
        <f>'Mladí jazdci'!CC26</f>
        <v>0</v>
      </c>
      <c r="CD187" s="97">
        <f>'Mladí jazdci'!CD26</f>
        <v>0</v>
      </c>
      <c r="CE187" s="97">
        <f>'Mladí jazdci'!CE26</f>
        <v>0</v>
      </c>
      <c r="CF187" s="97">
        <f>'Mladí jazdci'!CF26</f>
        <v>0</v>
      </c>
      <c r="CG187" s="97">
        <f>'Mladí jazdci'!CG26</f>
        <v>0</v>
      </c>
      <c r="CH187" s="97">
        <f>'Mladí jazdci'!CH26</f>
        <v>0</v>
      </c>
      <c r="CI187" s="97">
        <f>'Mladí jazdci'!CI26</f>
        <v>0</v>
      </c>
      <c r="CJ187" s="97">
        <f>'Mladí jazdci'!CJ26</f>
        <v>0</v>
      </c>
      <c r="CK187" s="97">
        <f>'Mladí jazdci'!CK26</f>
        <v>0</v>
      </c>
      <c r="CL187" s="97">
        <f>'Mladí jazdci'!CL26</f>
        <v>0</v>
      </c>
      <c r="CM187" s="97">
        <f>'Mladí jazdci'!CM26</f>
        <v>0</v>
      </c>
      <c r="CN187" s="97">
        <f>'Mladí jazdci'!CN26</f>
        <v>0</v>
      </c>
      <c r="CO187" s="97">
        <f>'Mladí jazdci'!CO26</f>
        <v>0</v>
      </c>
      <c r="CP187" s="97">
        <f>'Mladí jazdci'!CP26</f>
        <v>0</v>
      </c>
      <c r="CQ187" s="97">
        <f>'Mladí jazdci'!CQ26</f>
        <v>0</v>
      </c>
      <c r="CR187" s="97">
        <f>'Mladí jazdci'!CR26</f>
        <v>0</v>
      </c>
      <c r="CS187" s="97">
        <f>'Mladí jazdci'!CS26</f>
        <v>0</v>
      </c>
      <c r="CT187" s="97">
        <f>'Mladí jazdci'!CT26</f>
        <v>0</v>
      </c>
      <c r="CU187" s="97">
        <f>'Mladí jazdci'!CU26</f>
        <v>0</v>
      </c>
      <c r="CV187" s="97">
        <f>'Mladí jazdci'!CV26</f>
        <v>0</v>
      </c>
      <c r="CW187" s="97">
        <f>'Mladí jazdci'!CW26</f>
        <v>0</v>
      </c>
      <c r="CX187" s="97">
        <f>'Mladí jazdci'!CX26</f>
        <v>0</v>
      </c>
      <c r="CY187" s="97">
        <f>'Mladí jazdci'!CY26</f>
        <v>0</v>
      </c>
      <c r="CZ187" s="97">
        <f>'Mladí jazdci'!CZ26</f>
        <v>0</v>
      </c>
      <c r="DA187" s="97">
        <f>'Mladí jazdci'!DA26</f>
        <v>0</v>
      </c>
      <c r="DB187" s="97">
        <f>'Mladí jazdci'!DB26</f>
        <v>0</v>
      </c>
      <c r="DC187" s="97">
        <f>'Mladí jazdci'!DC26</f>
        <v>0</v>
      </c>
      <c r="DD187" s="97">
        <f>'Mladí jazdci'!DD26</f>
        <v>0</v>
      </c>
      <c r="DE187" s="97">
        <f>'Mladí jazdci'!DE26</f>
        <v>0</v>
      </c>
      <c r="DF187" s="97">
        <f>'Mladí jazdci'!DF26</f>
        <v>0</v>
      </c>
      <c r="DG187" s="97">
        <f>'Mladí jazdci'!DG26</f>
        <v>0</v>
      </c>
      <c r="DH187" s="97">
        <f>'Mladí jazdci'!DH26</f>
        <v>0</v>
      </c>
      <c r="DI187" s="97">
        <f>'Mladí jazdci'!DI26</f>
        <v>0</v>
      </c>
      <c r="DJ187" s="97">
        <f>'Mladí jazdci'!DJ26</f>
        <v>0</v>
      </c>
      <c r="DK187" s="97">
        <f>'Mladí jazdci'!DK26</f>
        <v>0</v>
      </c>
      <c r="DL187" s="97">
        <f>'Mladí jazdci'!DL26</f>
        <v>0</v>
      </c>
      <c r="DM187" s="97">
        <f>'Mladí jazdci'!DM26</f>
        <v>0</v>
      </c>
      <c r="DN187" s="97">
        <f>'Mladí jazdci'!DN26</f>
        <v>0</v>
      </c>
      <c r="DO187" s="97">
        <f>'Mladí jazdci'!DO26</f>
        <v>0</v>
      </c>
      <c r="DP187" s="97">
        <f>'Mladí jazdci'!DP26</f>
        <v>0</v>
      </c>
      <c r="DQ187" s="97">
        <f>'Mladí jazdci'!DQ26</f>
        <v>0</v>
      </c>
      <c r="DR187" s="97">
        <f>'Mladí jazdci'!DR26</f>
        <v>0</v>
      </c>
      <c r="DS187" s="97">
        <f>'Mladí jazdci'!DS26</f>
        <v>0</v>
      </c>
      <c r="DT187" s="97">
        <f>'Mladí jazdci'!DT26</f>
        <v>0</v>
      </c>
      <c r="DU187" s="97">
        <f>'Mladí jazdci'!DU26</f>
        <v>0</v>
      </c>
      <c r="DV187" s="97">
        <f>'Mladí jazdci'!DV26</f>
        <v>0</v>
      </c>
      <c r="DW187" s="97">
        <f>'Mladí jazdci'!DW26</f>
        <v>0</v>
      </c>
      <c r="DX187" s="97">
        <f>'Mladí jazdci'!DX26</f>
        <v>0</v>
      </c>
      <c r="DY187" s="97">
        <f>'Mladí jazdci'!DY26</f>
        <v>0</v>
      </c>
      <c r="DZ187" s="97">
        <f>'Mladí jazdci'!DZ26</f>
        <v>0</v>
      </c>
      <c r="EA187" s="97">
        <f>'Mladí jazdci'!EA26</f>
        <v>0</v>
      </c>
      <c r="EB187" s="97">
        <f>'Mladí jazdci'!EB26</f>
        <v>0</v>
      </c>
      <c r="EC187" s="97">
        <f>'Mladí jazdci'!EC26</f>
        <v>0</v>
      </c>
      <c r="ED187" s="97">
        <f>'Mladí jazdci'!ED26</f>
        <v>0</v>
      </c>
      <c r="EE187" s="97">
        <f>'Mladí jazdci'!EE26</f>
        <v>0</v>
      </c>
      <c r="EF187" s="97">
        <f>'Mladí jazdci'!EF26</f>
        <v>0</v>
      </c>
      <c r="EG187" s="97">
        <f>'Mladí jazdci'!EG26</f>
        <v>0</v>
      </c>
      <c r="EH187" s="97">
        <f>'Mladí jazdci'!EH26</f>
        <v>0</v>
      </c>
      <c r="EI187" s="97">
        <f>'Mladí jazdci'!EI26</f>
        <v>0</v>
      </c>
      <c r="EJ187" s="97">
        <f>'Mladí jazdci'!EJ26</f>
        <v>0</v>
      </c>
      <c r="EK187" s="97">
        <f>'Mladí jazdci'!EK26</f>
        <v>0</v>
      </c>
      <c r="EL187" s="97">
        <f>'Mladí jazdci'!EL26</f>
        <v>0</v>
      </c>
      <c r="EM187" s="97">
        <f>'Mladí jazdci'!EM26</f>
        <v>0</v>
      </c>
      <c r="EN187" s="97">
        <f>'Mladí jazdci'!EN26</f>
        <v>0</v>
      </c>
      <c r="EO187" s="97">
        <f>'Mladí jazdci'!EO26</f>
        <v>0</v>
      </c>
      <c r="EP187" s="97">
        <f>'Mladí jazdci'!EP26</f>
        <v>0</v>
      </c>
      <c r="EQ187" s="97">
        <f>'Mladí jazdci'!EQ26</f>
        <v>0</v>
      </c>
      <c r="ER187" s="97">
        <f>'Mladí jazdci'!ER26</f>
        <v>0</v>
      </c>
      <c r="ES187" s="97">
        <f>'Mladí jazdci'!ES26</f>
        <v>0</v>
      </c>
      <c r="ET187" s="97">
        <f>'Mladí jazdci'!ET26</f>
        <v>0</v>
      </c>
      <c r="EU187" s="97">
        <f>'Mladí jazdci'!EU26</f>
        <v>0</v>
      </c>
      <c r="EV187" s="97">
        <f>'Mladí jazdci'!EV26</f>
        <v>0</v>
      </c>
      <c r="EW187" s="97">
        <f>'Mladí jazdci'!EW26</f>
        <v>0</v>
      </c>
      <c r="EX187" s="97">
        <f>'Mladí jazdci'!EX26</f>
        <v>0</v>
      </c>
      <c r="EY187" s="97">
        <f>'Mladí jazdci'!EY26</f>
        <v>0</v>
      </c>
      <c r="EZ187" s="97">
        <f>'Mladí jazdci'!EZ26</f>
        <v>0</v>
      </c>
      <c r="FA187" s="97">
        <f>'Mladí jazdci'!FA26</f>
        <v>0</v>
      </c>
      <c r="FB187" s="97">
        <f>'Mladí jazdci'!FB26</f>
        <v>0</v>
      </c>
      <c r="FC187" s="97">
        <f>'Mladí jazdci'!FC26</f>
        <v>0</v>
      </c>
      <c r="FD187" s="97">
        <f>'Mladí jazdci'!FD26</f>
        <v>0</v>
      </c>
      <c r="FE187" s="97">
        <f>'Mladí jazdci'!FE26</f>
        <v>0</v>
      </c>
      <c r="FF187" s="97">
        <f>'Mladí jazdci'!FF26</f>
        <v>0</v>
      </c>
      <c r="FG187" s="97">
        <f>'Mladí jazdci'!FG26</f>
        <v>0</v>
      </c>
      <c r="FH187" s="97">
        <f>'Mladí jazdci'!FH26</f>
        <v>0</v>
      </c>
      <c r="FI187" s="97">
        <f>'Mladí jazdci'!FI26</f>
        <v>0</v>
      </c>
      <c r="FJ187" s="97">
        <f>'Mladí jazdci'!FJ26</f>
        <v>0</v>
      </c>
      <c r="FK187" s="97">
        <f>'Mladí jazdci'!FK26</f>
        <v>0</v>
      </c>
      <c r="FL187" s="97">
        <f>'Mladí jazdci'!FL26</f>
        <v>0</v>
      </c>
      <c r="FM187" s="97">
        <f>'Mladí jazdci'!FM26</f>
        <v>0</v>
      </c>
      <c r="FN187" s="97">
        <f>'Mladí jazdci'!FN26</f>
        <v>0</v>
      </c>
      <c r="FO187" s="97">
        <f>'Mladí jazdci'!FO26</f>
        <v>0</v>
      </c>
      <c r="FP187" s="97">
        <f>'Mladí jazdci'!FP26</f>
        <v>0</v>
      </c>
      <c r="FQ187" s="97">
        <f>'Mladí jazdci'!FQ26</f>
        <v>0</v>
      </c>
      <c r="FR187" s="97">
        <f>'Mladí jazdci'!FR26</f>
        <v>0</v>
      </c>
      <c r="FS187" s="97">
        <f>'Mladí jazdci'!FS26</f>
        <v>0</v>
      </c>
      <c r="FT187" s="97">
        <f>'Mladí jazdci'!FT26</f>
        <v>0</v>
      </c>
      <c r="FU187" s="97">
        <f>'Mladí jazdci'!FU26</f>
        <v>0</v>
      </c>
      <c r="FV187" s="97">
        <f>'Mladí jazdci'!FV26</f>
        <v>0</v>
      </c>
      <c r="FW187" s="97">
        <f>'Mladí jazdci'!FW26</f>
        <v>0</v>
      </c>
      <c r="FX187" s="97">
        <f>'Mladí jazdci'!FX26</f>
        <v>0</v>
      </c>
      <c r="FY187" s="97">
        <f>'Mladí jazdci'!FY26</f>
        <v>0</v>
      </c>
      <c r="FZ187" s="97">
        <f>'Mladí jazdci'!FZ26</f>
        <v>0</v>
      </c>
      <c r="GA187" s="97">
        <f>'Mladí jazdci'!GA26</f>
        <v>0</v>
      </c>
      <c r="GB187" s="97">
        <f>'Mladí jazdci'!GB26</f>
        <v>0</v>
      </c>
      <c r="GC187" s="97">
        <f>'Mladí jazdci'!GC26</f>
        <v>0</v>
      </c>
      <c r="GD187" s="97">
        <f>'Mladí jazdci'!GD26</f>
        <v>0</v>
      </c>
      <c r="GE187" s="97">
        <f>'Mladí jazdci'!GE26</f>
        <v>0</v>
      </c>
      <c r="GF187" s="97">
        <f>'Mladí jazdci'!GF26</f>
        <v>0</v>
      </c>
      <c r="GG187" s="97">
        <f>'Mladí jazdci'!GG26</f>
        <v>0</v>
      </c>
      <c r="GH187" s="97">
        <f>'Mladí jazdci'!GH26</f>
        <v>0</v>
      </c>
      <c r="GI187" s="97">
        <f>'Mladí jazdci'!GI26</f>
        <v>0</v>
      </c>
      <c r="GJ187" s="97">
        <f>'Mladí jazdci'!GJ26</f>
        <v>0</v>
      </c>
      <c r="GK187" s="97">
        <f>'Mladí jazdci'!GK26</f>
        <v>0</v>
      </c>
      <c r="GL187" s="97">
        <f>'Mladí jazdci'!GL26</f>
        <v>0</v>
      </c>
      <c r="GM187" s="97">
        <f>'Mladí jazdci'!GM26</f>
        <v>0</v>
      </c>
      <c r="GN187" s="97">
        <f>'Mladí jazdci'!GN26</f>
        <v>0</v>
      </c>
      <c r="GO187" s="97">
        <f>'Mladí jazdci'!GO26</f>
        <v>0</v>
      </c>
      <c r="GP187" s="97">
        <f>'Mladí jazdci'!GP26</f>
        <v>0</v>
      </c>
      <c r="GQ187" s="97">
        <f>'Mladí jazdci'!GQ26</f>
        <v>0</v>
      </c>
      <c r="GR187" s="97">
        <f>'Mladí jazdci'!GR26</f>
        <v>0</v>
      </c>
      <c r="GS187" s="97">
        <f>'Mladí jazdci'!GS26</f>
        <v>0</v>
      </c>
      <c r="GT187" s="97">
        <f>'Mladí jazdci'!GT26</f>
        <v>0</v>
      </c>
      <c r="GU187" s="97">
        <f>'Mladí jazdci'!GU26</f>
        <v>0</v>
      </c>
      <c r="GV187" s="97">
        <f>'Mladí jazdci'!GV26</f>
        <v>0</v>
      </c>
      <c r="GW187" s="97">
        <f>'Mladí jazdci'!GW26</f>
        <v>0</v>
      </c>
      <c r="GX187" s="97">
        <f>'Mladí jazdci'!GX26</f>
        <v>0</v>
      </c>
      <c r="GY187" s="97">
        <f>'Mladí jazdci'!GY26</f>
        <v>0</v>
      </c>
      <c r="GZ187" s="97">
        <f>'Mladí jazdci'!GZ26</f>
        <v>0</v>
      </c>
      <c r="HA187" s="97">
        <f>'Mladí jazdci'!HA26</f>
        <v>0</v>
      </c>
      <c r="HB187" s="97">
        <f>'Mladí jazdci'!HB26</f>
        <v>0</v>
      </c>
      <c r="HC187" s="97">
        <f>'Mladí jazdci'!HC26</f>
        <v>0</v>
      </c>
      <c r="HD187" s="97">
        <f>'Mladí jazdci'!HD26</f>
        <v>0</v>
      </c>
      <c r="HE187" s="97">
        <f>'Mladí jazdci'!HE26</f>
        <v>0</v>
      </c>
      <c r="HF187" s="97">
        <f>'Mladí jazdci'!HF26</f>
        <v>0</v>
      </c>
      <c r="HG187" s="97">
        <f>'Mladí jazdci'!HG26</f>
        <v>0</v>
      </c>
      <c r="HH187" s="97">
        <f>'Mladí jazdci'!HH26</f>
        <v>0</v>
      </c>
      <c r="HI187" s="97">
        <f>'Mladí jazdci'!HI26</f>
        <v>0</v>
      </c>
      <c r="HJ187" s="97">
        <f>'Mladí jazdci'!HJ26</f>
        <v>0</v>
      </c>
      <c r="HK187" s="97">
        <f>'Mladí jazdci'!HK26</f>
        <v>0</v>
      </c>
      <c r="HL187" s="97">
        <f>'Mladí jazdci'!HL26</f>
        <v>0</v>
      </c>
      <c r="HM187" s="97">
        <f>'Mladí jazdci'!HM26</f>
        <v>0</v>
      </c>
      <c r="HN187" s="97">
        <f>'Mladí jazdci'!HN26</f>
        <v>0</v>
      </c>
      <c r="HO187" s="97">
        <f>'Mladí jazdci'!HO26</f>
        <v>0</v>
      </c>
      <c r="HP187" s="97">
        <f>'Mladí jazdci'!HP26</f>
        <v>0</v>
      </c>
      <c r="HQ187" s="97">
        <f>'Mladí jazdci'!HQ26</f>
        <v>0</v>
      </c>
      <c r="HR187" s="97">
        <f>'Mladí jazdci'!HR26</f>
        <v>0</v>
      </c>
      <c r="HS187" s="97">
        <f>'Mladí jazdci'!HS26</f>
        <v>0</v>
      </c>
      <c r="HT187" s="97">
        <f>'Mladí jazdci'!HT26</f>
        <v>0</v>
      </c>
      <c r="HU187" s="97">
        <f>'Mladí jazdci'!HU26</f>
        <v>0</v>
      </c>
      <c r="HV187" s="97">
        <f>'Mladí jazdci'!HV26</f>
        <v>0</v>
      </c>
      <c r="HW187" s="97">
        <f>'Mladí jazdci'!HW26</f>
        <v>0</v>
      </c>
      <c r="HX187" s="97">
        <f>'Mladí jazdci'!HX26</f>
        <v>0</v>
      </c>
      <c r="HY187" s="97">
        <f>'Mladí jazdci'!HY26</f>
        <v>0</v>
      </c>
      <c r="HZ187" s="97">
        <f>'Mladí jazdci'!HZ26</f>
        <v>0</v>
      </c>
      <c r="IA187" s="97">
        <f>'Mladí jazdci'!IA26</f>
        <v>0</v>
      </c>
      <c r="IB187" s="97">
        <f>'Mladí jazdci'!IB26</f>
        <v>0</v>
      </c>
      <c r="IC187" s="97">
        <f>'Mladí jazdci'!IC26</f>
        <v>0</v>
      </c>
      <c r="ID187" s="97">
        <f>'Mladí jazdci'!ID26</f>
        <v>0</v>
      </c>
      <c r="IE187" s="97">
        <f>'Mladí jazdci'!IE26</f>
        <v>0</v>
      </c>
      <c r="IF187" s="97">
        <f>'Mladí jazdci'!IF26</f>
        <v>0</v>
      </c>
      <c r="IG187" s="97">
        <f>'Mladí jazdci'!IG26</f>
        <v>0</v>
      </c>
      <c r="IH187" s="97">
        <f>'Mladí jazdci'!IH26</f>
        <v>0</v>
      </c>
      <c r="II187" s="97">
        <f>'Mladí jazdci'!II26</f>
        <v>0</v>
      </c>
      <c r="IJ187" s="97">
        <f>'Mladí jazdci'!IJ26</f>
        <v>0</v>
      </c>
      <c r="IK187" s="97">
        <f>'Mladí jazdci'!IK26</f>
        <v>0</v>
      </c>
      <c r="IL187" s="97">
        <f>'Mladí jazdci'!IL26</f>
        <v>0</v>
      </c>
      <c r="IM187" s="97">
        <f>'Mladí jazdci'!IM26</f>
        <v>0</v>
      </c>
      <c r="IN187" s="97">
        <f>'Mladí jazdci'!IN26</f>
        <v>0</v>
      </c>
      <c r="IO187" s="97">
        <f>'Mladí jazdci'!IO26</f>
        <v>0</v>
      </c>
      <c r="IP187" s="97">
        <f>'Mladí jazdci'!IP26</f>
        <v>0</v>
      </c>
      <c r="IQ187" s="97">
        <f>'Mladí jazdci'!IQ26</f>
        <v>0</v>
      </c>
      <c r="IR187" s="97">
        <f>'Mladí jazdci'!IR26</f>
        <v>0</v>
      </c>
      <c r="IS187" s="97">
        <f>'Mladí jazdci'!IS26</f>
        <v>0</v>
      </c>
      <c r="IT187" s="97">
        <f>'Mladí jazdci'!IT26</f>
        <v>0</v>
      </c>
      <c r="IU187" s="97">
        <f>'Mladí jazdci'!IU26</f>
        <v>0</v>
      </c>
      <c r="IV187" s="97">
        <f>'Mladí jazdci'!IV26</f>
        <v>0</v>
      </c>
      <c r="IW187" s="97">
        <f>'Mladí jazdci'!IW26</f>
        <v>0</v>
      </c>
      <c r="IX187" s="97">
        <f>'Mladí jazdci'!IX26</f>
        <v>0</v>
      </c>
      <c r="IY187" s="97">
        <f>'Mladí jazdci'!IY26</f>
        <v>0</v>
      </c>
      <c r="IZ187" s="97">
        <f>'Mladí jazdci'!IZ26</f>
        <v>0</v>
      </c>
      <c r="JA187" s="97">
        <f>'Mladí jazdci'!JA26</f>
        <v>0</v>
      </c>
      <c r="JB187" s="97">
        <f>'Mladí jazdci'!JB26</f>
        <v>0</v>
      </c>
      <c r="JC187" s="97">
        <f>'Mladí jazdci'!JC26</f>
        <v>0</v>
      </c>
      <c r="JD187" s="97">
        <f>'Mladí jazdci'!JD26</f>
        <v>0</v>
      </c>
      <c r="JE187" s="97" t="str">
        <f>'Mladí jazdci'!JE26</f>
        <v>o</v>
      </c>
      <c r="JF187" s="97">
        <f>'Mladí jazdci'!JF26</f>
        <v>0</v>
      </c>
      <c r="JG187" s="97">
        <f>'Mladí jazdci'!JG26</f>
        <v>0</v>
      </c>
      <c r="JH187" s="97">
        <f>'Mladí jazdci'!JH26</f>
        <v>0</v>
      </c>
      <c r="JI187" s="97">
        <f>'Mladí jazdci'!JI26</f>
        <v>0</v>
      </c>
      <c r="JJ187" s="97">
        <f>'Mladí jazdci'!JJ26</f>
        <v>0</v>
      </c>
      <c r="JK187" s="97">
        <f>'Mladí jazdci'!JK26</f>
        <v>0</v>
      </c>
      <c r="JL187" s="97">
        <f>'Mladí jazdci'!JL26</f>
        <v>0</v>
      </c>
      <c r="JM187" s="97">
        <f>'Mladí jazdci'!JM26</f>
        <v>0</v>
      </c>
      <c r="JN187" s="97">
        <f>'Mladí jazdci'!JN26</f>
        <v>0</v>
      </c>
      <c r="JO187" s="97">
        <f>'Mladí jazdci'!JO26</f>
        <v>0</v>
      </c>
      <c r="JP187" s="97">
        <f>'Mladí jazdci'!JP26</f>
        <v>0</v>
      </c>
      <c r="JQ187" s="97">
        <f>'Mladí jazdci'!JQ26</f>
        <v>0</v>
      </c>
      <c r="JR187" s="97">
        <f>'Mladí jazdci'!JR26</f>
        <v>0</v>
      </c>
      <c r="JS187" s="97">
        <f>'Mladí jazdci'!JS26</f>
        <v>0</v>
      </c>
      <c r="JT187" s="97">
        <f>'Mladí jazdci'!JT26</f>
        <v>0</v>
      </c>
      <c r="JU187" s="97">
        <f>'Mladí jazdci'!JU26</f>
        <v>0</v>
      </c>
      <c r="JV187" s="97">
        <f>'Mladí jazdci'!JV26</f>
        <v>0</v>
      </c>
      <c r="JW187" s="97">
        <f>'Mladí jazdci'!JW26</f>
        <v>0</v>
      </c>
      <c r="JX187" s="97">
        <f>'Mladí jazdci'!JX26</f>
        <v>0</v>
      </c>
      <c r="JY187" s="97">
        <f>'Mladí jazdci'!JY26</f>
        <v>0</v>
      </c>
      <c r="JZ187" s="97">
        <f>'Mladí jazdci'!JZ26</f>
        <v>0</v>
      </c>
      <c r="KA187" s="97">
        <f>'Mladí jazdci'!KA26</f>
        <v>0</v>
      </c>
      <c r="KB187" s="97">
        <f>'Mladí jazdci'!KB26</f>
        <v>0</v>
      </c>
      <c r="KC187" s="97">
        <f>'Mladí jazdci'!KC26</f>
        <v>0</v>
      </c>
      <c r="KD187" s="97">
        <f>'Mladí jazdci'!KD26</f>
        <v>0</v>
      </c>
      <c r="KE187" s="97">
        <f>'Mladí jazdci'!KE26</f>
        <v>0</v>
      </c>
      <c r="KF187" s="97">
        <f>'Mladí jazdci'!KF26</f>
        <v>0</v>
      </c>
      <c r="KG187" s="97">
        <f>'Mladí jazdci'!KG26</f>
        <v>0</v>
      </c>
      <c r="KH187" s="97">
        <f>'Mladí jazdci'!KH26</f>
        <v>0</v>
      </c>
      <c r="KI187" s="97">
        <f>'Mladí jazdci'!KI26</f>
        <v>0</v>
      </c>
      <c r="KJ187" s="97">
        <f>'Mladí jazdci'!KJ26</f>
        <v>0</v>
      </c>
      <c r="KK187" s="97">
        <f>'Mladí jazdci'!KK26</f>
        <v>0</v>
      </c>
      <c r="KL187" s="97">
        <f>'Mladí jazdci'!KL26</f>
        <v>0</v>
      </c>
      <c r="KM187" s="97">
        <f>'Mladí jazdci'!KM26</f>
        <v>0</v>
      </c>
      <c r="KN187" s="97">
        <f>'Mladí jazdci'!KN26</f>
        <v>0</v>
      </c>
      <c r="KO187" s="97">
        <f>'Mladí jazdci'!KO26</f>
        <v>0</v>
      </c>
      <c r="KP187" s="97">
        <f>'Mladí jazdci'!KP26</f>
        <v>0</v>
      </c>
      <c r="KQ187" s="97">
        <f>'Mladí jazdci'!KQ26</f>
        <v>0</v>
      </c>
      <c r="KR187" s="97">
        <f>'Mladí jazdci'!KR26</f>
        <v>0</v>
      </c>
      <c r="KS187" s="97">
        <f>'Mladí jazdci'!KS26</f>
        <v>0</v>
      </c>
      <c r="KT187" s="97">
        <f>'Mladí jazdci'!KT26</f>
        <v>0</v>
      </c>
      <c r="KU187" s="97">
        <f>'Mladí jazdci'!KU26</f>
        <v>0</v>
      </c>
      <c r="KV187" s="97">
        <f>'Mladí jazdci'!KV26</f>
        <v>0</v>
      </c>
      <c r="KW187" s="97">
        <f>'Mladí jazdci'!KW26</f>
        <v>0</v>
      </c>
      <c r="KX187" s="97">
        <f>'Mladí jazdci'!KX26</f>
        <v>0</v>
      </c>
      <c r="KY187" s="97">
        <f>'Mladí jazdci'!KY26</f>
        <v>0</v>
      </c>
      <c r="KZ187" s="97">
        <f>'Mladí jazdci'!KZ26</f>
        <v>0</v>
      </c>
      <c r="LA187" s="97">
        <f>'Mladí jazdci'!LA26</f>
        <v>0</v>
      </c>
      <c r="LB187" s="97">
        <f>'Mladí jazdci'!LB26</f>
        <v>0</v>
      </c>
      <c r="LC187" s="97">
        <f>'Mladí jazdci'!LC26</f>
        <v>0</v>
      </c>
      <c r="LD187" s="97">
        <f>'Mladí jazdci'!LD26</f>
        <v>0</v>
      </c>
      <c r="LE187" s="97">
        <f>'Mladí jazdci'!LE26</f>
        <v>0</v>
      </c>
      <c r="LF187" s="97">
        <f>'Mladí jazdci'!LF26</f>
        <v>0</v>
      </c>
      <c r="LG187" s="97">
        <f>'Mladí jazdci'!LG26</f>
        <v>0</v>
      </c>
      <c r="LH187" s="97">
        <f>'Mladí jazdci'!LH26</f>
        <v>0</v>
      </c>
      <c r="LI187" s="97">
        <f>'Mladí jazdci'!LI26</f>
        <v>0</v>
      </c>
      <c r="LJ187" s="97">
        <f>'Mladí jazdci'!LJ26</f>
        <v>0</v>
      </c>
      <c r="LK187" s="97">
        <f>'Mladí jazdci'!LK26</f>
        <v>0</v>
      </c>
      <c r="LL187" s="97">
        <f>'Mladí jazdci'!LL26</f>
        <v>0</v>
      </c>
      <c r="LM187" s="97">
        <f>'Mladí jazdci'!LM26</f>
        <v>0</v>
      </c>
      <c r="LN187" s="97">
        <f>'Mladí jazdci'!LN26</f>
        <v>0</v>
      </c>
      <c r="LO187" s="97">
        <f>'Mladí jazdci'!LO26</f>
        <v>0</v>
      </c>
      <c r="LP187" s="97">
        <f>'Mladí jazdci'!LP26</f>
        <v>0</v>
      </c>
      <c r="LQ187" s="97">
        <f>'Mladí jazdci'!LQ26</f>
        <v>0</v>
      </c>
      <c r="LR187" s="97">
        <f>'Mladí jazdci'!LR26</f>
        <v>0</v>
      </c>
      <c r="LS187" s="97">
        <f>'Mladí jazdci'!LS26</f>
        <v>0</v>
      </c>
      <c r="LT187" s="97">
        <f>'Mladí jazdci'!LT26</f>
        <v>0</v>
      </c>
      <c r="LU187" s="97">
        <f>'Mladí jazdci'!LU26</f>
        <v>0</v>
      </c>
      <c r="LV187" s="97">
        <f>'Mladí jazdci'!LV26</f>
        <v>0</v>
      </c>
      <c r="LW187" s="97">
        <f>'Mladí jazdci'!LW26</f>
        <v>0</v>
      </c>
      <c r="LX187" s="97">
        <f>'Mladí jazdci'!LX26</f>
        <v>0</v>
      </c>
      <c r="LY187" s="97">
        <f>'Mladí jazdci'!LY26</f>
        <v>0</v>
      </c>
      <c r="LZ187" s="97">
        <f>'Mladí jazdci'!LZ26</f>
        <v>0</v>
      </c>
      <c r="MA187" s="97">
        <f>'Mladí jazdci'!MA26</f>
        <v>0</v>
      </c>
      <c r="MB187" s="97">
        <f>'Mladí jazdci'!MB26</f>
        <v>0</v>
      </c>
      <c r="MC187" s="97">
        <f>'Mladí jazdci'!MC26</f>
        <v>0</v>
      </c>
      <c r="MD187" s="97">
        <f>'Mladí jazdci'!MD26</f>
        <v>0</v>
      </c>
      <c r="ME187" s="97">
        <f>'Mladí jazdci'!ME26</f>
        <v>0</v>
      </c>
      <c r="MF187" s="97">
        <f>'Mladí jazdci'!MF26</f>
        <v>0</v>
      </c>
      <c r="MG187" s="97">
        <f>'Mladí jazdci'!MG26</f>
        <v>0</v>
      </c>
      <c r="MH187" s="97">
        <f>'Mladí jazdci'!MH26</f>
        <v>0</v>
      </c>
      <c r="MI187" s="97">
        <f>'Mladí jazdci'!MI26</f>
        <v>0</v>
      </c>
      <c r="MJ187" s="97">
        <f>'Mladí jazdci'!MJ26</f>
        <v>0</v>
      </c>
      <c r="MK187" s="97">
        <f>'Mladí jazdci'!MK26</f>
        <v>0</v>
      </c>
      <c r="ML187" s="97">
        <f>'Mladí jazdci'!ML26</f>
        <v>0</v>
      </c>
      <c r="MM187" s="97">
        <f>'Mladí jazdci'!MM26</f>
        <v>0</v>
      </c>
      <c r="MN187" s="97">
        <f>'Mladí jazdci'!MN26</f>
        <v>0</v>
      </c>
      <c r="MO187" s="97">
        <f>'Mladí jazdci'!MO26</f>
        <v>0</v>
      </c>
      <c r="MP187" s="97">
        <f>'Mladí jazdci'!MP26</f>
        <v>0</v>
      </c>
      <c r="MQ187" s="97">
        <f>'Mladí jazdci'!MQ26</f>
        <v>0</v>
      </c>
      <c r="MR187" s="97">
        <f>'Mladí jazdci'!MR26</f>
        <v>0</v>
      </c>
      <c r="MS187" s="97">
        <f>'Mladí jazdci'!MS26</f>
        <v>0</v>
      </c>
      <c r="MT187" s="97">
        <f>'Mladí jazdci'!MT26</f>
        <v>0</v>
      </c>
      <c r="MU187" s="97">
        <f>'Mladí jazdci'!MU26</f>
        <v>0</v>
      </c>
      <c r="MV187" s="97">
        <f>'Mladí jazdci'!MV26</f>
        <v>0</v>
      </c>
      <c r="MW187" s="97">
        <f>'Mladí jazdci'!MW26</f>
        <v>0</v>
      </c>
      <c r="MX187" s="97">
        <f>'Mladí jazdci'!MX26</f>
        <v>0</v>
      </c>
      <c r="MY187" s="97">
        <f>'Mladí jazdci'!MY26</f>
        <v>0</v>
      </c>
      <c r="MZ187" s="97">
        <f>'Mladí jazdci'!MZ26</f>
        <v>0</v>
      </c>
      <c r="NA187" s="97">
        <f>'Mladí jazdci'!NA26</f>
        <v>0</v>
      </c>
      <c r="NB187" s="97">
        <f>'Mladí jazdci'!NB26</f>
        <v>0</v>
      </c>
      <c r="NC187" s="97">
        <f>'Mladí jazdci'!NC26</f>
        <v>0</v>
      </c>
      <c r="ND187" s="97">
        <f>'Mladí jazdci'!ND26</f>
        <v>0</v>
      </c>
      <c r="NE187" s="97">
        <f>'Mladí jazdci'!NE26</f>
        <v>0</v>
      </c>
      <c r="NF187" s="97">
        <f>'Mladí jazdci'!NF26</f>
        <v>0</v>
      </c>
      <c r="NG187" s="97">
        <f>'Mladí jazdci'!NG26</f>
        <v>0</v>
      </c>
      <c r="NH187" s="97">
        <f>'Mladí jazdci'!NH26</f>
        <v>0</v>
      </c>
      <c r="NI187" s="97">
        <f>'Mladí jazdci'!NI26</f>
        <v>0</v>
      </c>
      <c r="NJ187" s="97">
        <f>'Mladí jazdci'!NJ26</f>
        <v>0</v>
      </c>
      <c r="NK187" s="97">
        <f>'Mladí jazdci'!NK26</f>
        <v>0</v>
      </c>
      <c r="NL187" s="97">
        <f>'Mladí jazdci'!NL26</f>
        <v>0</v>
      </c>
      <c r="NM187" s="97">
        <f>'Mladí jazdci'!NM26</f>
        <v>0</v>
      </c>
      <c r="NN187" s="97">
        <f>'Mladí jazdci'!NN26</f>
        <v>0</v>
      </c>
      <c r="NO187" s="97">
        <f>'Mladí jazdci'!NO26</f>
        <v>0</v>
      </c>
      <c r="NP187" s="97">
        <f>'Mladí jazdci'!NP26</f>
        <v>0</v>
      </c>
      <c r="NQ187" s="97">
        <f>'Mladí jazdci'!NQ26</f>
        <v>0</v>
      </c>
      <c r="NR187" s="97">
        <f>'Mladí jazdci'!NR26</f>
        <v>0</v>
      </c>
      <c r="NS187" s="97">
        <f>'Mladí jazdci'!NS26</f>
        <v>0</v>
      </c>
      <c r="NT187" s="97">
        <f>'Mladí jazdci'!NT26</f>
        <v>0</v>
      </c>
      <c r="NU187" s="97">
        <f>'Mladí jazdci'!NU26</f>
        <v>0</v>
      </c>
      <c r="NV187" s="97">
        <f>'Mladí jazdci'!NV26</f>
        <v>0</v>
      </c>
      <c r="NW187" s="97">
        <f>'Mladí jazdci'!NW26</f>
        <v>0</v>
      </c>
      <c r="NX187" s="97">
        <f>'Mladí jazdci'!NX26</f>
        <v>0</v>
      </c>
      <c r="NY187" s="97">
        <f>'Mladí jazdci'!NY26</f>
        <v>0</v>
      </c>
      <c r="NZ187" s="97">
        <f>'Mladí jazdci'!NZ26</f>
        <v>0</v>
      </c>
      <c r="OA187" s="97">
        <f>'Mladí jazdci'!OA26</f>
        <v>0</v>
      </c>
      <c r="OB187" s="97">
        <f>'Mladí jazdci'!OB26</f>
        <v>0</v>
      </c>
      <c r="OC187" s="97">
        <f>'Mladí jazdci'!OC26</f>
        <v>0</v>
      </c>
      <c r="OD187" s="97">
        <f>'Mladí jazdci'!OD26</f>
        <v>0</v>
      </c>
      <c r="OE187" s="97">
        <f>'Mladí jazdci'!OE26</f>
        <v>0</v>
      </c>
      <c r="OF187" s="97">
        <f>'Mladí jazdci'!OF26</f>
        <v>0</v>
      </c>
      <c r="OG187" s="97">
        <f>'Mladí jazdci'!OG26</f>
        <v>0</v>
      </c>
      <c r="OH187" s="97">
        <f>'Mladí jazdci'!OH26</f>
        <v>0</v>
      </c>
      <c r="OI187" s="97">
        <f>'Mladí jazdci'!OI26</f>
        <v>0</v>
      </c>
      <c r="OJ187" s="97">
        <f>'Mladí jazdci'!OJ26</f>
        <v>0</v>
      </c>
      <c r="OK187" s="97">
        <f>'Mladí jazdci'!OK26</f>
        <v>0</v>
      </c>
      <c r="OL187" s="97">
        <f>'Mladí jazdci'!OL26</f>
        <v>0</v>
      </c>
      <c r="OM187" s="97">
        <f>'Mladí jazdci'!OM26</f>
        <v>0</v>
      </c>
      <c r="ON187" s="97">
        <f>'Mladí jazdci'!ON26</f>
        <v>0</v>
      </c>
      <c r="OO187" s="97">
        <f>'Mladí jazdci'!OO26</f>
        <v>0</v>
      </c>
      <c r="OP187" s="97">
        <f>'Mladí jazdci'!OP26</f>
        <v>0</v>
      </c>
      <c r="OQ187" s="97">
        <f>'Mladí jazdci'!OQ26</f>
        <v>0</v>
      </c>
      <c r="OR187" s="97">
        <f>'Mladí jazdci'!OR26</f>
        <v>0</v>
      </c>
      <c r="OS187" s="97">
        <f>'Mladí jazdci'!OS26</f>
        <v>0</v>
      </c>
      <c r="OT187" s="97">
        <f>'Mladí jazdci'!OT26</f>
        <v>0</v>
      </c>
      <c r="OU187" s="97">
        <f>'Mladí jazdci'!OU26</f>
        <v>0</v>
      </c>
      <c r="OV187" s="97">
        <f>'Mladí jazdci'!OV26</f>
        <v>0</v>
      </c>
      <c r="OW187" s="97">
        <f>'Mladí jazdci'!OW26</f>
        <v>0</v>
      </c>
      <c r="OX187" s="97">
        <f>'Mladí jazdci'!OX26</f>
        <v>0</v>
      </c>
      <c r="OY187" s="97">
        <f>'Mladí jazdci'!OY26</f>
        <v>0</v>
      </c>
      <c r="OZ187" s="97">
        <f>'Mladí jazdci'!OZ26</f>
        <v>0</v>
      </c>
      <c r="PA187" s="97">
        <f>'Mladí jazdci'!PA26</f>
        <v>0</v>
      </c>
      <c r="PB187" s="97">
        <f>'Mladí jazdci'!PB26</f>
        <v>0</v>
      </c>
      <c r="PC187" s="97">
        <f>'Mladí jazdci'!PC26</f>
        <v>0</v>
      </c>
      <c r="PD187" s="97">
        <f>'Mladí jazdci'!PD26</f>
        <v>0</v>
      </c>
      <c r="PE187" s="97">
        <f>'Mladí jazdci'!PE26</f>
        <v>0</v>
      </c>
      <c r="PF187" s="97">
        <f>'Mladí jazdci'!PF26</f>
        <v>0</v>
      </c>
      <c r="PG187" s="97">
        <f>'Mladí jazdci'!PG26</f>
        <v>0</v>
      </c>
      <c r="PH187" s="97">
        <f>'Mladí jazdci'!PH26</f>
        <v>0</v>
      </c>
      <c r="PI187" s="97">
        <f>'Mladí jazdci'!PI26</f>
        <v>0</v>
      </c>
      <c r="PJ187" s="97">
        <f>'Mladí jazdci'!PJ26</f>
        <v>0</v>
      </c>
      <c r="PK187" s="97">
        <f>'Mladí jazdci'!PK26</f>
        <v>0</v>
      </c>
      <c r="PL187" s="97">
        <f>'Mladí jazdci'!PL26</f>
        <v>0</v>
      </c>
      <c r="PM187" s="97">
        <f>'Mladí jazdci'!PM26</f>
        <v>0</v>
      </c>
      <c r="PN187" s="97">
        <f>'Mladí jazdci'!PN26</f>
        <v>0</v>
      </c>
      <c r="PO187" s="97">
        <f>'Mladí jazdci'!PO26</f>
        <v>0</v>
      </c>
      <c r="PP187" s="97">
        <f>'Mladí jazdci'!PP26</f>
        <v>0</v>
      </c>
      <c r="PQ187" s="97">
        <f>'Mladí jazdci'!PQ26</f>
        <v>0</v>
      </c>
      <c r="PR187" s="97">
        <f>'Mladí jazdci'!PR26</f>
        <v>0</v>
      </c>
      <c r="PS187" s="97">
        <f>'Mladí jazdci'!PS26</f>
        <v>0</v>
      </c>
      <c r="PT187" s="97">
        <f>'Mladí jazdci'!PT26</f>
        <v>0</v>
      </c>
      <c r="PU187" s="97">
        <f>'Mladí jazdci'!PU26</f>
        <v>0</v>
      </c>
      <c r="PV187" s="97">
        <f>'Mladí jazdci'!PV26</f>
        <v>0</v>
      </c>
      <c r="PW187" s="97">
        <f>'Mladí jazdci'!PW26</f>
        <v>0</v>
      </c>
      <c r="PX187" s="97">
        <f>'Mladí jazdci'!PX26</f>
        <v>0</v>
      </c>
      <c r="PY187" s="97">
        <f>'Mladí jazdci'!PY26</f>
        <v>0</v>
      </c>
      <c r="PZ187" s="97">
        <f>'Mladí jazdci'!PZ26</f>
        <v>0</v>
      </c>
      <c r="QA187" s="97">
        <f>'Mladí jazdci'!QA26</f>
        <v>0</v>
      </c>
      <c r="QB187" s="97">
        <f>'Mladí jazdci'!QB26</f>
        <v>0</v>
      </c>
      <c r="QC187" s="97">
        <f>'Mladí jazdci'!QC26</f>
        <v>0</v>
      </c>
      <c r="QD187" s="97">
        <f>'Mladí jazdci'!QD26</f>
        <v>0</v>
      </c>
      <c r="QE187" s="97">
        <f>'Mladí jazdci'!QE26</f>
        <v>0</v>
      </c>
      <c r="QF187" s="97">
        <f>'Mladí jazdci'!QF26</f>
        <v>0</v>
      </c>
      <c r="QG187" s="97">
        <f>'Mladí jazdci'!QG26</f>
        <v>0</v>
      </c>
      <c r="QH187" s="97">
        <f>'Mladí jazdci'!QH26</f>
        <v>0</v>
      </c>
      <c r="QI187" s="97">
        <f>'Mladí jazdci'!QI26</f>
        <v>0</v>
      </c>
      <c r="QJ187" s="97">
        <f>'Mladí jazdci'!QJ26</f>
        <v>0</v>
      </c>
      <c r="QK187" s="97">
        <f>'Mladí jazdci'!QK26</f>
        <v>0</v>
      </c>
      <c r="QL187" s="97">
        <f>'Mladí jazdci'!QL26</f>
        <v>0</v>
      </c>
      <c r="QM187" s="97">
        <f>'Mladí jazdci'!QM26</f>
        <v>0</v>
      </c>
      <c r="QN187" s="97">
        <f>'Mladí jazdci'!QN26</f>
        <v>0</v>
      </c>
      <c r="QO187" s="97">
        <f>'Mladí jazdci'!QO26</f>
        <v>0</v>
      </c>
      <c r="QP187" s="97">
        <f>'Mladí jazdci'!QP26</f>
        <v>0</v>
      </c>
      <c r="QQ187" s="97">
        <f>'Mladí jazdci'!QQ26</f>
        <v>0</v>
      </c>
      <c r="QR187" s="97">
        <f>'Mladí jazdci'!QR26</f>
        <v>0</v>
      </c>
      <c r="QS187" s="97">
        <f>'Mladí jazdci'!QS26</f>
        <v>0</v>
      </c>
      <c r="QT187" s="97">
        <f>'Mladí jazdci'!QT26</f>
        <v>0</v>
      </c>
      <c r="QU187" s="97">
        <f>'Mladí jazdci'!QU26</f>
        <v>0</v>
      </c>
      <c r="QV187" s="97">
        <f>'Mladí jazdci'!QV26</f>
        <v>0</v>
      </c>
      <c r="QW187" s="97">
        <f>'Mladí jazdci'!QW26</f>
        <v>0</v>
      </c>
      <c r="QX187" s="97">
        <f>'Mladí jazdci'!QX26</f>
        <v>0</v>
      </c>
      <c r="QY187" s="97">
        <f>'Mladí jazdci'!QY26</f>
        <v>0</v>
      </c>
      <c r="QZ187" s="97">
        <f>'Mladí jazdci'!QZ26</f>
        <v>0</v>
      </c>
      <c r="RA187" s="97">
        <f>'Mladí jazdci'!RA26</f>
        <v>0</v>
      </c>
      <c r="RB187" s="97">
        <f>'Mladí jazdci'!RB26</f>
        <v>0</v>
      </c>
      <c r="RC187" s="97">
        <f>'Mladí jazdci'!RC26</f>
        <v>0</v>
      </c>
      <c r="RD187" s="97">
        <f>'Mladí jazdci'!RD26</f>
        <v>0</v>
      </c>
      <c r="RE187" s="97">
        <f>'Mladí jazdci'!RE26</f>
        <v>0</v>
      </c>
      <c r="RF187" s="97">
        <f>'Mladí jazdci'!RF26</f>
        <v>0</v>
      </c>
      <c r="RG187" s="97">
        <f>'Mladí jazdci'!RG26</f>
        <v>0</v>
      </c>
      <c r="RH187" s="97">
        <f>'Mladí jazdci'!RH26</f>
        <v>0</v>
      </c>
      <c r="RI187" s="97">
        <f>'Mladí jazdci'!RI26</f>
        <v>0</v>
      </c>
      <c r="RJ187" s="97">
        <f>'Mladí jazdci'!RJ26</f>
        <v>0</v>
      </c>
      <c r="RK187" s="97">
        <f>'Mladí jazdci'!RK26</f>
        <v>0</v>
      </c>
      <c r="RL187" s="97">
        <f>'Mladí jazdci'!RL26</f>
        <v>0</v>
      </c>
      <c r="RM187" s="97">
        <f>'Mladí jazdci'!RM26</f>
        <v>0</v>
      </c>
      <c r="RN187" s="97">
        <f>'Mladí jazdci'!RN26</f>
        <v>0</v>
      </c>
      <c r="RO187" s="97">
        <f>'Mladí jazdci'!RO26</f>
        <v>0</v>
      </c>
      <c r="RP187" s="97">
        <f>'Mladí jazdci'!RP26</f>
        <v>0</v>
      </c>
      <c r="RQ187" s="97">
        <f>'Mladí jazdci'!RQ26</f>
        <v>0</v>
      </c>
      <c r="RR187" s="97">
        <f>'Mladí jazdci'!RR26</f>
        <v>0</v>
      </c>
      <c r="RS187" s="97">
        <f>'Mladí jazdci'!RS26</f>
        <v>0</v>
      </c>
      <c r="RT187" s="97">
        <f>'Mladí jazdci'!RT26</f>
        <v>0</v>
      </c>
      <c r="RU187" s="97">
        <f>'Mladí jazdci'!RU26</f>
        <v>0</v>
      </c>
      <c r="RV187" s="97">
        <f>'Mladí jazdci'!RV26</f>
        <v>0</v>
      </c>
      <c r="RW187" s="97">
        <f>'Mladí jazdci'!RW26</f>
        <v>0</v>
      </c>
      <c r="RX187" s="97">
        <f>'Mladí jazdci'!RX26</f>
        <v>0</v>
      </c>
      <c r="RY187" s="97">
        <f>'Mladí jazdci'!RY26</f>
        <v>0</v>
      </c>
      <c r="RZ187" s="97">
        <f>'Mladí jazdci'!RZ26</f>
        <v>0</v>
      </c>
      <c r="SA187" s="97">
        <f>'Mladí jazdci'!SA26</f>
        <v>0</v>
      </c>
      <c r="SB187" s="97">
        <f>'Mladí jazdci'!SB26</f>
        <v>0</v>
      </c>
      <c r="SC187" s="97">
        <f>'Mladí jazdci'!SC26</f>
        <v>0</v>
      </c>
      <c r="SD187" s="97">
        <f>'Mladí jazdci'!SD26</f>
        <v>0</v>
      </c>
      <c r="SE187" s="97">
        <f>'Mladí jazdci'!SE26</f>
        <v>0</v>
      </c>
      <c r="SF187" s="97">
        <f>'Mladí jazdci'!SF26</f>
        <v>0</v>
      </c>
      <c r="SG187" s="97">
        <f>'Mladí jazdci'!SG26</f>
        <v>0</v>
      </c>
      <c r="SH187" s="97">
        <f>'Mladí jazdci'!SH26</f>
        <v>0</v>
      </c>
      <c r="SI187" s="97">
        <f>'Mladí jazdci'!SI26</f>
        <v>0</v>
      </c>
      <c r="SJ187" s="97">
        <f>'Mladí jazdci'!SJ26</f>
        <v>0</v>
      </c>
      <c r="SK187" s="97">
        <f>'Mladí jazdci'!SK26</f>
        <v>0</v>
      </c>
      <c r="SL187" s="97">
        <f>'Mladí jazdci'!SL26</f>
        <v>0</v>
      </c>
      <c r="SM187" s="97">
        <f>'Mladí jazdci'!SM26</f>
        <v>0</v>
      </c>
      <c r="SN187" s="97">
        <f>'Mladí jazdci'!SN26</f>
        <v>0</v>
      </c>
      <c r="SO187" s="97">
        <f>'Mladí jazdci'!SO26</f>
        <v>0</v>
      </c>
      <c r="SP187" s="97">
        <f>'Mladí jazdci'!SP26</f>
        <v>0</v>
      </c>
      <c r="SQ187" s="97">
        <f>'Mladí jazdci'!SQ26</f>
        <v>0</v>
      </c>
      <c r="SR187" s="97">
        <f>'Mladí jazdci'!SR26</f>
        <v>0</v>
      </c>
      <c r="SS187" s="97">
        <f>'Mladí jazdci'!SS26</f>
        <v>0</v>
      </c>
      <c r="ST187" s="97">
        <f>'Mladí jazdci'!ST26</f>
        <v>0</v>
      </c>
      <c r="SU187" s="97">
        <f>'Mladí jazdci'!SU26</f>
        <v>0</v>
      </c>
      <c r="SV187" s="97">
        <f>'Mladí jazdci'!SV26</f>
        <v>0</v>
      </c>
      <c r="SW187" s="97">
        <f>'Mladí jazdci'!SW26</f>
        <v>0</v>
      </c>
      <c r="SX187" s="97">
        <f>'Mladí jazdci'!SX26</f>
        <v>0</v>
      </c>
      <c r="SY187" s="97">
        <f>'Mladí jazdci'!SY26</f>
        <v>0</v>
      </c>
      <c r="SZ187" s="97">
        <f>'Mladí jazdci'!SZ26</f>
        <v>0</v>
      </c>
      <c r="TA187" s="97">
        <f>'Mladí jazdci'!TA26</f>
        <v>0</v>
      </c>
      <c r="TB187" s="97">
        <f>'Mladí jazdci'!TB26</f>
        <v>0</v>
      </c>
    </row>
    <row r="188" spans="1:522" s="1" customFormat="1" ht="18" customHeight="1" x14ac:dyDescent="0.2">
      <c r="A188" s="12"/>
      <c r="B188" s="11" t="s">
        <v>151</v>
      </c>
      <c r="C188" s="1">
        <v>10757</v>
      </c>
      <c r="E188" s="4" t="s">
        <v>236</v>
      </c>
      <c r="F188" s="1">
        <v>9253</v>
      </c>
      <c r="G188" s="9" t="s">
        <v>93</v>
      </c>
      <c r="H188" s="4" t="s">
        <v>48</v>
      </c>
      <c r="I188" s="1">
        <f>SUM(K188:TB188)</f>
        <v>0</v>
      </c>
      <c r="J188" s="12">
        <f>Tabuľka4[[#This Row],[Stĺpec9]]</f>
        <v>0</v>
      </c>
      <c r="K188" s="97">
        <f>Juniori!K56</f>
        <v>0</v>
      </c>
      <c r="L188" s="97">
        <f>Juniori!L56</f>
        <v>0</v>
      </c>
      <c r="M188" s="97">
        <f>Juniori!M56</f>
        <v>0</v>
      </c>
      <c r="N188" s="97">
        <f>Juniori!N56</f>
        <v>0</v>
      </c>
      <c r="O188" s="97">
        <f>Juniori!O56</f>
        <v>0</v>
      </c>
      <c r="P188" s="97">
        <f>Juniori!P56</f>
        <v>0</v>
      </c>
      <c r="Q188" s="97">
        <f>Juniori!Q56</f>
        <v>0</v>
      </c>
      <c r="R188" s="97">
        <f>Juniori!R56</f>
        <v>0</v>
      </c>
      <c r="S188" s="97">
        <f>Juniori!S56</f>
        <v>0</v>
      </c>
      <c r="T188" s="97">
        <f>Juniori!T56</f>
        <v>0</v>
      </c>
      <c r="U188" s="97">
        <f>Juniori!U56</f>
        <v>0</v>
      </c>
      <c r="V188" s="97">
        <f>Juniori!V56</f>
        <v>0</v>
      </c>
      <c r="W188" s="97">
        <f>Juniori!W56</f>
        <v>0</v>
      </c>
      <c r="X188" s="97">
        <f>Juniori!X56</f>
        <v>0</v>
      </c>
      <c r="Y188" s="97">
        <f>Juniori!Y56</f>
        <v>0</v>
      </c>
      <c r="Z188" s="97">
        <f>Juniori!Z56</f>
        <v>0</v>
      </c>
      <c r="AA188" s="97">
        <f>Juniori!AA56</f>
        <v>0</v>
      </c>
      <c r="AB188" s="97">
        <f>Juniori!AB56</f>
        <v>0</v>
      </c>
      <c r="AC188" s="97">
        <f>Juniori!AC56</f>
        <v>0</v>
      </c>
      <c r="AD188" s="97">
        <f>Juniori!AD56</f>
        <v>0</v>
      </c>
      <c r="AE188" s="97">
        <f>Juniori!AE56</f>
        <v>0</v>
      </c>
      <c r="AF188" s="97">
        <f>Juniori!AF56</f>
        <v>0</v>
      </c>
      <c r="AG188" s="97">
        <f>Juniori!AG56</f>
        <v>0</v>
      </c>
      <c r="AH188" s="97">
        <f>Juniori!AH56</f>
        <v>0</v>
      </c>
      <c r="AI188" s="97">
        <f>Juniori!AI56</f>
        <v>0</v>
      </c>
      <c r="AJ188" s="97">
        <f>Juniori!AJ56</f>
        <v>0</v>
      </c>
      <c r="AK188" s="97">
        <f>Juniori!AK56</f>
        <v>0</v>
      </c>
      <c r="AL188" s="97">
        <f>Juniori!AL56</f>
        <v>0</v>
      </c>
      <c r="AM188" s="97">
        <f>Juniori!AM56</f>
        <v>0</v>
      </c>
      <c r="AN188" s="97">
        <f>Juniori!AN56</f>
        <v>0</v>
      </c>
      <c r="AO188" s="97">
        <f>Juniori!AO56</f>
        <v>0</v>
      </c>
      <c r="AP188" s="97">
        <f>Juniori!AP56</f>
        <v>0</v>
      </c>
      <c r="AQ188" s="97">
        <f>Juniori!AQ56</f>
        <v>0</v>
      </c>
      <c r="AR188" s="97">
        <f>Juniori!AR56</f>
        <v>0</v>
      </c>
      <c r="AS188" s="97">
        <f>Juniori!AS56</f>
        <v>0</v>
      </c>
      <c r="AT188" s="97">
        <f>Juniori!AT56</f>
        <v>0</v>
      </c>
      <c r="AU188" s="97">
        <f>Juniori!AU56</f>
        <v>0</v>
      </c>
      <c r="AV188" s="97">
        <f>Juniori!AV56</f>
        <v>0</v>
      </c>
      <c r="AW188" s="97">
        <f>Juniori!AW56</f>
        <v>0</v>
      </c>
      <c r="AX188" s="97">
        <f>Juniori!AX56</f>
        <v>0</v>
      </c>
      <c r="AY188" s="97">
        <f>Juniori!AY56</f>
        <v>0</v>
      </c>
      <c r="AZ188" s="97">
        <f>Juniori!AZ56</f>
        <v>0</v>
      </c>
      <c r="BA188" s="97">
        <f>Juniori!BA56</f>
        <v>0</v>
      </c>
      <c r="BB188" s="97">
        <f>Juniori!BB56</f>
        <v>0</v>
      </c>
      <c r="BC188" s="97">
        <f>Juniori!BC56</f>
        <v>0</v>
      </c>
      <c r="BD188" s="97">
        <f>Juniori!BD56</f>
        <v>0</v>
      </c>
      <c r="BE188" s="97">
        <f>Juniori!BE56</f>
        <v>0</v>
      </c>
      <c r="BF188" s="97">
        <f>Juniori!BF56</f>
        <v>0</v>
      </c>
      <c r="BG188" s="97">
        <f>Juniori!BG56</f>
        <v>0</v>
      </c>
      <c r="BH188" s="97">
        <f>Juniori!BH56</f>
        <v>0</v>
      </c>
      <c r="BI188" s="97">
        <f>Juniori!BI56</f>
        <v>0</v>
      </c>
      <c r="BJ188" s="97">
        <f>Juniori!BJ56</f>
        <v>0</v>
      </c>
      <c r="BK188" s="97">
        <f>Juniori!BK56</f>
        <v>0</v>
      </c>
      <c r="BL188" s="97">
        <f>Juniori!BL56</f>
        <v>0</v>
      </c>
      <c r="BM188" s="97">
        <f>Juniori!BM56</f>
        <v>0</v>
      </c>
      <c r="BN188" s="97">
        <f>Juniori!BN56</f>
        <v>0</v>
      </c>
      <c r="BO188" s="97">
        <f>Juniori!BO56</f>
        <v>0</v>
      </c>
      <c r="BP188" s="97">
        <f>Juniori!BP56</f>
        <v>0</v>
      </c>
      <c r="BQ188" s="97">
        <f>Juniori!BQ56</f>
        <v>0</v>
      </c>
      <c r="BR188" s="97">
        <f>Juniori!BR56</f>
        <v>0</v>
      </c>
      <c r="BS188" s="97">
        <f>Juniori!BS56</f>
        <v>0</v>
      </c>
      <c r="BT188" s="97">
        <f>Juniori!BT56</f>
        <v>0</v>
      </c>
      <c r="BU188" s="97">
        <f>Juniori!BU56</f>
        <v>0</v>
      </c>
      <c r="BV188" s="97">
        <f>Juniori!BV56</f>
        <v>0</v>
      </c>
      <c r="BW188" s="97">
        <f>Juniori!BW56</f>
        <v>0</v>
      </c>
      <c r="BX188" s="97">
        <f>Juniori!BX56</f>
        <v>0</v>
      </c>
      <c r="BY188" s="97">
        <f>Juniori!BY56</f>
        <v>0</v>
      </c>
      <c r="BZ188" s="97">
        <f>Juniori!BZ56</f>
        <v>0</v>
      </c>
      <c r="CA188" s="97">
        <f>Juniori!CA56</f>
        <v>0</v>
      </c>
      <c r="CB188" s="97">
        <f>Juniori!CB56</f>
        <v>0</v>
      </c>
      <c r="CC188" s="97">
        <f>Juniori!CC56</f>
        <v>0</v>
      </c>
      <c r="CD188" s="97">
        <f>Juniori!CD56</f>
        <v>0</v>
      </c>
      <c r="CE188" s="97">
        <f>Juniori!CE56</f>
        <v>0</v>
      </c>
      <c r="CF188" s="97">
        <f>Juniori!CF56</f>
        <v>0</v>
      </c>
      <c r="CG188" s="97">
        <f>Juniori!CG56</f>
        <v>0</v>
      </c>
      <c r="CH188" s="97">
        <f>Juniori!CH56</f>
        <v>0</v>
      </c>
      <c r="CI188" s="97">
        <f>Juniori!CI56</f>
        <v>0</v>
      </c>
      <c r="CJ188" s="97">
        <f>Juniori!CJ56</f>
        <v>0</v>
      </c>
      <c r="CK188" s="97">
        <f>Juniori!CK56</f>
        <v>0</v>
      </c>
      <c r="CL188" s="97">
        <f>Juniori!CL56</f>
        <v>0</v>
      </c>
      <c r="CM188" s="97">
        <f>Juniori!CM56</f>
        <v>0</v>
      </c>
      <c r="CN188" s="97">
        <f>Juniori!CN56</f>
        <v>0</v>
      </c>
      <c r="CO188" s="97">
        <f>Juniori!CO56</f>
        <v>0</v>
      </c>
      <c r="CP188" s="97">
        <f>Juniori!CP56</f>
        <v>0</v>
      </c>
      <c r="CQ188" s="97">
        <f>Juniori!CQ56</f>
        <v>0</v>
      </c>
      <c r="CR188" s="97">
        <f>Juniori!CR56</f>
        <v>0</v>
      </c>
      <c r="CS188" s="97">
        <f>Juniori!CS56</f>
        <v>0</v>
      </c>
      <c r="CT188" s="97">
        <f>Juniori!CT56</f>
        <v>0</v>
      </c>
      <c r="CU188" s="97">
        <f>Juniori!CU56</f>
        <v>0</v>
      </c>
      <c r="CV188" s="97">
        <f>Juniori!CV56</f>
        <v>0</v>
      </c>
      <c r="CW188" s="97">
        <f>Juniori!CW56</f>
        <v>0</v>
      </c>
      <c r="CX188" s="97">
        <f>Juniori!CX56</f>
        <v>0</v>
      </c>
      <c r="CY188" s="97">
        <f>Juniori!CY56</f>
        <v>0</v>
      </c>
      <c r="CZ188" s="97">
        <f>Juniori!CZ56</f>
        <v>0</v>
      </c>
      <c r="DA188" s="97">
        <f>Juniori!DA56</f>
        <v>0</v>
      </c>
      <c r="DB188" s="97">
        <f>Juniori!DB56</f>
        <v>0</v>
      </c>
      <c r="DC188" s="97">
        <f>Juniori!DC56</f>
        <v>0</v>
      </c>
      <c r="DD188" s="97">
        <f>Juniori!DD56</f>
        <v>0</v>
      </c>
      <c r="DE188" s="97">
        <f>Juniori!DE56</f>
        <v>0</v>
      </c>
      <c r="DF188" s="97">
        <f>Juniori!DF56</f>
        <v>0</v>
      </c>
      <c r="DG188" s="97">
        <f>Juniori!DG56</f>
        <v>0</v>
      </c>
      <c r="DH188" s="97">
        <f>Juniori!DH56</f>
        <v>0</v>
      </c>
      <c r="DI188" s="97">
        <f>Juniori!DI56</f>
        <v>0</v>
      </c>
      <c r="DJ188" s="97">
        <f>Juniori!DJ56</f>
        <v>0</v>
      </c>
      <c r="DK188" s="97">
        <f>Juniori!DK56</f>
        <v>0</v>
      </c>
      <c r="DL188" s="97">
        <f>Juniori!DL56</f>
        <v>0</v>
      </c>
      <c r="DM188" s="97">
        <f>Juniori!DM56</f>
        <v>0</v>
      </c>
      <c r="DN188" s="97">
        <f>Juniori!DN56</f>
        <v>0</v>
      </c>
      <c r="DO188" s="97">
        <f>Juniori!DO56</f>
        <v>0</v>
      </c>
      <c r="DP188" s="97">
        <f>Juniori!DP56</f>
        <v>0</v>
      </c>
      <c r="DQ188" s="97">
        <f>Juniori!DQ56</f>
        <v>0</v>
      </c>
      <c r="DR188" s="97">
        <f>Juniori!DR56</f>
        <v>0</v>
      </c>
      <c r="DS188" s="97">
        <f>Juniori!DS56</f>
        <v>0</v>
      </c>
      <c r="DT188" s="97">
        <f>Juniori!DT56</f>
        <v>0</v>
      </c>
      <c r="DU188" s="97">
        <f>Juniori!DU56</f>
        <v>0</v>
      </c>
      <c r="DV188" s="97">
        <f>Juniori!DV56</f>
        <v>0</v>
      </c>
      <c r="DW188" s="97">
        <f>Juniori!DW56</f>
        <v>0</v>
      </c>
      <c r="DX188" s="97">
        <f>Juniori!DX56</f>
        <v>0</v>
      </c>
      <c r="DY188" s="97">
        <f>Juniori!DY56</f>
        <v>0</v>
      </c>
      <c r="DZ188" s="97">
        <f>Juniori!DZ56</f>
        <v>0</v>
      </c>
      <c r="EA188" s="97">
        <f>Juniori!EA56</f>
        <v>0</v>
      </c>
      <c r="EB188" s="97">
        <f>Juniori!EB56</f>
        <v>0</v>
      </c>
      <c r="EC188" s="97">
        <f>Juniori!EC56</f>
        <v>0</v>
      </c>
      <c r="ED188" s="97">
        <f>Juniori!ED56</f>
        <v>0</v>
      </c>
      <c r="EE188" s="97">
        <f>Juniori!EE56</f>
        <v>0</v>
      </c>
      <c r="EF188" s="97">
        <f>Juniori!EF56</f>
        <v>0</v>
      </c>
      <c r="EG188" s="97">
        <f>Juniori!EG56</f>
        <v>0</v>
      </c>
      <c r="EH188" s="97">
        <f>Juniori!EH56</f>
        <v>0</v>
      </c>
      <c r="EI188" s="97">
        <f>Juniori!EI56</f>
        <v>0</v>
      </c>
      <c r="EJ188" s="97">
        <f>Juniori!EJ56</f>
        <v>0</v>
      </c>
      <c r="EK188" s="97">
        <f>Juniori!EK56</f>
        <v>0</v>
      </c>
      <c r="EL188" s="97">
        <f>Juniori!EL56</f>
        <v>0</v>
      </c>
      <c r="EM188" s="97">
        <f>Juniori!EM56</f>
        <v>0</v>
      </c>
      <c r="EN188" s="97">
        <f>Juniori!EN56</f>
        <v>0</v>
      </c>
      <c r="EO188" s="97">
        <f>Juniori!EO56</f>
        <v>0</v>
      </c>
      <c r="EP188" s="97">
        <f>Juniori!EP56</f>
        <v>0</v>
      </c>
      <c r="EQ188" s="97">
        <f>Juniori!EQ56</f>
        <v>0</v>
      </c>
      <c r="ER188" s="97">
        <f>Juniori!ER56</f>
        <v>0</v>
      </c>
      <c r="ES188" s="97">
        <f>Juniori!ES56</f>
        <v>0</v>
      </c>
      <c r="ET188" s="97">
        <f>Juniori!ET56</f>
        <v>0</v>
      </c>
      <c r="EU188" s="97">
        <f>Juniori!EU56</f>
        <v>0</v>
      </c>
      <c r="EV188" s="97">
        <f>Juniori!EV56</f>
        <v>0</v>
      </c>
      <c r="EW188" s="97">
        <f>Juniori!EW56</f>
        <v>0</v>
      </c>
      <c r="EX188" s="97">
        <f>Juniori!EX56</f>
        <v>0</v>
      </c>
      <c r="EY188" s="97">
        <f>Juniori!EY56</f>
        <v>0</v>
      </c>
      <c r="EZ188" s="97">
        <f>Juniori!EZ56</f>
        <v>0</v>
      </c>
      <c r="FA188" s="97">
        <f>Juniori!FA56</f>
        <v>0</v>
      </c>
      <c r="FB188" s="97">
        <f>Juniori!FB56</f>
        <v>0</v>
      </c>
      <c r="FC188" s="97">
        <f>Juniori!FC56</f>
        <v>0</v>
      </c>
      <c r="FD188" s="97">
        <f>Juniori!FD56</f>
        <v>0</v>
      </c>
      <c r="FE188" s="97">
        <f>Juniori!FE56</f>
        <v>0</v>
      </c>
      <c r="FF188" s="97">
        <f>Juniori!FF56</f>
        <v>0</v>
      </c>
      <c r="FG188" s="97">
        <f>Juniori!FG56</f>
        <v>0</v>
      </c>
      <c r="FH188" s="97">
        <f>Juniori!FH56</f>
        <v>0</v>
      </c>
      <c r="FI188" s="97">
        <f>Juniori!FI56</f>
        <v>0</v>
      </c>
      <c r="FJ188" s="97">
        <f>Juniori!FJ56</f>
        <v>0</v>
      </c>
      <c r="FK188" s="97">
        <f>Juniori!FK56</f>
        <v>0</v>
      </c>
      <c r="FL188" s="97">
        <f>Juniori!FL56</f>
        <v>0</v>
      </c>
      <c r="FM188" s="97">
        <f>Juniori!FM56</f>
        <v>0</v>
      </c>
      <c r="FN188" s="97">
        <f>Juniori!FN56</f>
        <v>0</v>
      </c>
      <c r="FO188" s="97">
        <f>Juniori!FO56</f>
        <v>0</v>
      </c>
      <c r="FP188" s="97">
        <f>Juniori!FP56</f>
        <v>0</v>
      </c>
      <c r="FQ188" s="97">
        <f>Juniori!FQ56</f>
        <v>0</v>
      </c>
      <c r="FR188" s="97">
        <f>Juniori!FR56</f>
        <v>0</v>
      </c>
      <c r="FS188" s="97">
        <f>Juniori!FS56</f>
        <v>0</v>
      </c>
      <c r="FT188" s="97">
        <f>Juniori!FT56</f>
        <v>0</v>
      </c>
      <c r="FU188" s="97">
        <f>Juniori!FU56</f>
        <v>0</v>
      </c>
      <c r="FV188" s="97">
        <f>Juniori!FV56</f>
        <v>0</v>
      </c>
      <c r="FW188" s="97">
        <f>Juniori!FW56</f>
        <v>0</v>
      </c>
      <c r="FX188" s="97">
        <f>Juniori!FX56</f>
        <v>0</v>
      </c>
      <c r="FY188" s="97">
        <f>Juniori!FY56</f>
        <v>0</v>
      </c>
      <c r="FZ188" s="97">
        <f>Juniori!FZ56</f>
        <v>0</v>
      </c>
      <c r="GA188" s="97">
        <f>Juniori!GA56</f>
        <v>0</v>
      </c>
      <c r="GB188" s="97">
        <f>Juniori!GB56</f>
        <v>0</v>
      </c>
      <c r="GC188" s="97">
        <f>Juniori!GC56</f>
        <v>0</v>
      </c>
      <c r="GD188" s="97">
        <f>Juniori!GD56</f>
        <v>0</v>
      </c>
      <c r="GE188" s="97">
        <f>Juniori!GE56</f>
        <v>0</v>
      </c>
      <c r="GF188" s="97">
        <f>Juniori!GF56</f>
        <v>0</v>
      </c>
      <c r="GG188" s="97">
        <f>Juniori!GG56</f>
        <v>0</v>
      </c>
      <c r="GH188" s="97">
        <f>Juniori!GH56</f>
        <v>0</v>
      </c>
      <c r="GI188" s="97">
        <f>Juniori!GI56</f>
        <v>0</v>
      </c>
      <c r="GJ188" s="97">
        <f>Juniori!GJ56</f>
        <v>0</v>
      </c>
      <c r="GK188" s="97">
        <f>Juniori!GK56</f>
        <v>0</v>
      </c>
      <c r="GL188" s="97">
        <f>Juniori!GL56</f>
        <v>0</v>
      </c>
      <c r="GM188" s="97">
        <f>Juniori!GM56</f>
        <v>0</v>
      </c>
      <c r="GN188" s="97">
        <f>Juniori!GN56</f>
        <v>0</v>
      </c>
      <c r="GO188" s="97">
        <f>Juniori!GO56</f>
        <v>0</v>
      </c>
      <c r="GP188" s="97">
        <f>Juniori!GP56</f>
        <v>0</v>
      </c>
      <c r="GQ188" s="97">
        <f>Juniori!GQ56</f>
        <v>0</v>
      </c>
      <c r="GR188" s="97">
        <f>Juniori!GR56</f>
        <v>0</v>
      </c>
      <c r="GS188" s="97">
        <f>Juniori!GS56</f>
        <v>0</v>
      </c>
      <c r="GT188" s="97">
        <f>Juniori!GT56</f>
        <v>0</v>
      </c>
      <c r="GU188" s="97">
        <f>Juniori!GU56</f>
        <v>0</v>
      </c>
      <c r="GV188" s="97">
        <f>Juniori!GV56</f>
        <v>0</v>
      </c>
      <c r="GW188" s="97">
        <f>Juniori!GW56</f>
        <v>0</v>
      </c>
      <c r="GX188" s="97">
        <f>Juniori!GX56</f>
        <v>0</v>
      </c>
      <c r="GY188" s="97">
        <f>Juniori!GY56</f>
        <v>0</v>
      </c>
      <c r="GZ188" s="97">
        <f>Juniori!GZ56</f>
        <v>0</v>
      </c>
      <c r="HA188" s="97">
        <f>Juniori!HA56</f>
        <v>0</v>
      </c>
      <c r="HB188" s="97">
        <f>Juniori!HB56</f>
        <v>0</v>
      </c>
      <c r="HC188" s="97">
        <f>Juniori!HC56</f>
        <v>0</v>
      </c>
      <c r="HD188" s="97">
        <f>Juniori!HD56</f>
        <v>0</v>
      </c>
      <c r="HE188" s="97">
        <f>Juniori!HE56</f>
        <v>0</v>
      </c>
      <c r="HF188" s="97">
        <f>Juniori!HF56</f>
        <v>0</v>
      </c>
      <c r="HG188" s="97">
        <f>Juniori!HG56</f>
        <v>0</v>
      </c>
      <c r="HH188" s="97">
        <f>Juniori!HH56</f>
        <v>0</v>
      </c>
      <c r="HI188" s="97">
        <f>Juniori!HI56</f>
        <v>0</v>
      </c>
      <c r="HJ188" s="97">
        <f>Juniori!HJ56</f>
        <v>0</v>
      </c>
      <c r="HK188" s="97">
        <f>Juniori!HK56</f>
        <v>0</v>
      </c>
      <c r="HL188" s="97">
        <f>Juniori!HL56</f>
        <v>0</v>
      </c>
      <c r="HM188" s="97">
        <f>Juniori!HM56</f>
        <v>0</v>
      </c>
      <c r="HN188" s="97">
        <f>Juniori!HN56</f>
        <v>0</v>
      </c>
      <c r="HO188" s="97">
        <f>Juniori!HO56</f>
        <v>0</v>
      </c>
      <c r="HP188" s="97">
        <f>Juniori!HP56</f>
        <v>0</v>
      </c>
      <c r="HQ188" s="97">
        <f>Juniori!HQ56</f>
        <v>0</v>
      </c>
      <c r="HR188" s="97">
        <f>Juniori!HR56</f>
        <v>0</v>
      </c>
      <c r="HS188" s="97">
        <f>Juniori!HS56</f>
        <v>0</v>
      </c>
      <c r="HT188" s="97">
        <f>Juniori!HT56</f>
        <v>0</v>
      </c>
      <c r="HU188" s="97">
        <f>Juniori!HU56</f>
        <v>0</v>
      </c>
      <c r="HV188" s="97">
        <f>Juniori!HV56</f>
        <v>0</v>
      </c>
      <c r="HW188" s="97">
        <f>Juniori!HW56</f>
        <v>0</v>
      </c>
      <c r="HX188" s="97">
        <f>Juniori!HX56</f>
        <v>0</v>
      </c>
      <c r="HY188" s="97">
        <f>Juniori!HY56</f>
        <v>0</v>
      </c>
      <c r="HZ188" s="97">
        <f>Juniori!HZ56</f>
        <v>0</v>
      </c>
      <c r="IA188" s="97">
        <f>Juniori!IA56</f>
        <v>0</v>
      </c>
      <c r="IB188" s="97">
        <f>Juniori!IB56</f>
        <v>0</v>
      </c>
      <c r="IC188" s="97">
        <f>Juniori!IC56</f>
        <v>0</v>
      </c>
      <c r="ID188" s="97">
        <f>Juniori!ID56</f>
        <v>0</v>
      </c>
      <c r="IE188" s="97">
        <f>Juniori!IE56</f>
        <v>0</v>
      </c>
      <c r="IF188" s="97">
        <f>Juniori!IF56</f>
        <v>0</v>
      </c>
      <c r="IG188" s="97">
        <f>Juniori!IG56</f>
        <v>0</v>
      </c>
      <c r="IH188" s="97">
        <f>Juniori!IH56</f>
        <v>0</v>
      </c>
      <c r="II188" s="97">
        <f>Juniori!II56</f>
        <v>0</v>
      </c>
      <c r="IJ188" s="97">
        <f>Juniori!IJ56</f>
        <v>0</v>
      </c>
      <c r="IK188" s="97">
        <f>Juniori!IK56</f>
        <v>0</v>
      </c>
      <c r="IL188" s="97">
        <f>Juniori!IL56</f>
        <v>0</v>
      </c>
      <c r="IM188" s="97">
        <f>Juniori!IM56</f>
        <v>0</v>
      </c>
      <c r="IN188" s="97">
        <f>Juniori!IN56</f>
        <v>0</v>
      </c>
      <c r="IO188" s="97">
        <f>Juniori!IO56</f>
        <v>0</v>
      </c>
      <c r="IP188" s="97">
        <f>Juniori!IP56</f>
        <v>0</v>
      </c>
      <c r="IQ188" s="97">
        <f>Juniori!IQ56</f>
        <v>0</v>
      </c>
      <c r="IR188" s="97">
        <f>Juniori!IR56</f>
        <v>0</v>
      </c>
      <c r="IS188" s="97">
        <f>Juniori!IS56</f>
        <v>0</v>
      </c>
      <c r="IT188" s="97">
        <f>Juniori!IT56</f>
        <v>0</v>
      </c>
      <c r="IU188" s="97">
        <f>Juniori!IU56</f>
        <v>0</v>
      </c>
      <c r="IV188" s="97">
        <f>Juniori!IV56</f>
        <v>0</v>
      </c>
      <c r="IW188" s="97">
        <f>Juniori!IW56</f>
        <v>0</v>
      </c>
      <c r="IX188" s="97">
        <f>Juniori!IX56</f>
        <v>0</v>
      </c>
      <c r="IY188" s="97">
        <f>Juniori!IY56</f>
        <v>0</v>
      </c>
      <c r="IZ188" s="97">
        <f>Juniori!IZ56</f>
        <v>0</v>
      </c>
      <c r="JA188" s="97">
        <f>Juniori!JA56</f>
        <v>0</v>
      </c>
      <c r="JB188" s="97">
        <f>Juniori!JB56</f>
        <v>0</v>
      </c>
      <c r="JC188" s="97">
        <f>Juniori!JC56</f>
        <v>0</v>
      </c>
      <c r="JD188" s="97">
        <f>Juniori!JD56</f>
        <v>0</v>
      </c>
      <c r="JE188" s="97">
        <f>Juniori!JE56</f>
        <v>0</v>
      </c>
      <c r="JF188" s="97">
        <f>Juniori!JF56</f>
        <v>0</v>
      </c>
      <c r="JG188" s="97">
        <f>Juniori!JG56</f>
        <v>0</v>
      </c>
      <c r="JH188" s="97">
        <f>Juniori!JH56</f>
        <v>0</v>
      </c>
      <c r="JI188" s="97">
        <f>Juniori!JI56</f>
        <v>0</v>
      </c>
      <c r="JJ188" s="97">
        <f>Juniori!JJ56</f>
        <v>0</v>
      </c>
      <c r="JK188" s="97">
        <f>Juniori!JK56</f>
        <v>0</v>
      </c>
      <c r="JL188" s="97">
        <f>Juniori!JL56</f>
        <v>0</v>
      </c>
      <c r="JM188" s="97">
        <f>Juniori!JM56</f>
        <v>0</v>
      </c>
      <c r="JN188" s="97">
        <f>Juniori!JN56</f>
        <v>0</v>
      </c>
      <c r="JO188" s="97">
        <f>Juniori!JO56</f>
        <v>0</v>
      </c>
      <c r="JP188" s="97">
        <f>Juniori!JP56</f>
        <v>0</v>
      </c>
      <c r="JQ188" s="97">
        <f>Juniori!JQ56</f>
        <v>0</v>
      </c>
      <c r="JR188" s="97">
        <f>Juniori!JR56</f>
        <v>0</v>
      </c>
      <c r="JS188" s="97">
        <f>Juniori!JS56</f>
        <v>0</v>
      </c>
      <c r="JT188" s="97">
        <f>Juniori!JT56</f>
        <v>0</v>
      </c>
      <c r="JU188" s="97">
        <f>Juniori!JU56</f>
        <v>0</v>
      </c>
      <c r="JV188" s="97">
        <f>Juniori!JV56</f>
        <v>0</v>
      </c>
      <c r="JW188" s="97">
        <f>Juniori!JW56</f>
        <v>0</v>
      </c>
      <c r="JX188" s="97">
        <f>Juniori!JX56</f>
        <v>0</v>
      </c>
      <c r="JY188" s="97">
        <f>Juniori!JY56</f>
        <v>0</v>
      </c>
      <c r="JZ188" s="97">
        <f>Juniori!JZ56</f>
        <v>0</v>
      </c>
      <c r="KA188" s="97">
        <f>Juniori!KA56</f>
        <v>0</v>
      </c>
      <c r="KB188" s="97">
        <f>Juniori!KB56</f>
        <v>0</v>
      </c>
      <c r="KC188" s="97">
        <f>Juniori!KC56</f>
        <v>0</v>
      </c>
      <c r="KD188" s="97">
        <f>Juniori!KD56</f>
        <v>0</v>
      </c>
      <c r="KE188" s="97">
        <f>Juniori!KE56</f>
        <v>0</v>
      </c>
      <c r="KF188" s="97">
        <f>Juniori!KF56</f>
        <v>0</v>
      </c>
      <c r="KG188" s="97">
        <f>Juniori!KG56</f>
        <v>0</v>
      </c>
      <c r="KH188" s="97">
        <f>Juniori!KH56</f>
        <v>0</v>
      </c>
      <c r="KI188" s="97">
        <f>Juniori!KI56</f>
        <v>0</v>
      </c>
      <c r="KJ188" s="97">
        <f>Juniori!KJ56</f>
        <v>0</v>
      </c>
      <c r="KK188" s="97">
        <f>Juniori!KK56</f>
        <v>0</v>
      </c>
      <c r="KL188" s="97">
        <f>Juniori!KL56</f>
        <v>0</v>
      </c>
      <c r="KM188" s="97">
        <f>Juniori!KM56</f>
        <v>0</v>
      </c>
      <c r="KN188" s="97">
        <f>Juniori!KN56</f>
        <v>0</v>
      </c>
      <c r="KO188" s="97">
        <f>Juniori!KO56</f>
        <v>0</v>
      </c>
      <c r="KP188" s="97">
        <f>Juniori!KP56</f>
        <v>0</v>
      </c>
      <c r="KQ188" s="97">
        <f>Juniori!KQ56</f>
        <v>0</v>
      </c>
      <c r="KR188" s="97">
        <f>Juniori!KR56</f>
        <v>0</v>
      </c>
      <c r="KS188" s="97">
        <f>Juniori!KS56</f>
        <v>0</v>
      </c>
      <c r="KT188" s="97">
        <f>Juniori!KT56</f>
        <v>0</v>
      </c>
      <c r="KU188" s="97">
        <f>Juniori!KU56</f>
        <v>0</v>
      </c>
      <c r="KV188" s="97">
        <f>Juniori!KV56</f>
        <v>0</v>
      </c>
      <c r="KW188" s="97">
        <f>Juniori!KW56</f>
        <v>0</v>
      </c>
      <c r="KX188" s="97">
        <f>Juniori!KX56</f>
        <v>0</v>
      </c>
      <c r="KY188" s="97">
        <f>Juniori!KY56</f>
        <v>0</v>
      </c>
      <c r="KZ188" s="97">
        <f>Juniori!KZ56</f>
        <v>0</v>
      </c>
      <c r="LA188" s="97">
        <f>Juniori!LA56</f>
        <v>0</v>
      </c>
      <c r="LB188" s="97" t="str">
        <f>Juniori!LB56</f>
        <v>o</v>
      </c>
      <c r="LC188" s="97">
        <f>Juniori!LC56</f>
        <v>0</v>
      </c>
      <c r="LD188" s="97">
        <f>Juniori!LD56</f>
        <v>0</v>
      </c>
      <c r="LE188" s="97">
        <f>Juniori!LE56</f>
        <v>0</v>
      </c>
      <c r="LF188" s="97">
        <f>Juniori!LF56</f>
        <v>0</v>
      </c>
      <c r="LG188" s="97">
        <f>Juniori!LG56</f>
        <v>0</v>
      </c>
      <c r="LH188" s="97">
        <f>Juniori!LH56</f>
        <v>0</v>
      </c>
      <c r="LI188" s="97">
        <f>Juniori!LI56</f>
        <v>0</v>
      </c>
      <c r="LJ188" s="97">
        <f>Juniori!LJ56</f>
        <v>0</v>
      </c>
      <c r="LK188" s="97">
        <f>Juniori!LK56</f>
        <v>0</v>
      </c>
      <c r="LL188" s="97">
        <f>Juniori!LL56</f>
        <v>0</v>
      </c>
      <c r="LM188" s="97">
        <f>Juniori!LM56</f>
        <v>0</v>
      </c>
      <c r="LN188" s="97">
        <f>Juniori!LN56</f>
        <v>0</v>
      </c>
      <c r="LO188" s="97">
        <f>Juniori!LO56</f>
        <v>0</v>
      </c>
      <c r="LP188" s="97">
        <f>Juniori!LP56</f>
        <v>0</v>
      </c>
      <c r="LQ188" s="97">
        <f>Juniori!LQ56</f>
        <v>0</v>
      </c>
      <c r="LR188" s="97">
        <f>Juniori!LR56</f>
        <v>0</v>
      </c>
      <c r="LS188" s="97">
        <f>Juniori!LS56</f>
        <v>0</v>
      </c>
      <c r="LT188" s="97">
        <f>Juniori!LT56</f>
        <v>0</v>
      </c>
      <c r="LU188" s="97">
        <f>Juniori!LU56</f>
        <v>0</v>
      </c>
      <c r="LV188" s="97">
        <f>Juniori!LV56</f>
        <v>0</v>
      </c>
      <c r="LW188" s="97">
        <f>Juniori!LW56</f>
        <v>0</v>
      </c>
      <c r="LX188" s="97">
        <f>Juniori!LX56</f>
        <v>0</v>
      </c>
      <c r="LY188" s="97">
        <f>Juniori!LY56</f>
        <v>0</v>
      </c>
      <c r="LZ188" s="97">
        <f>Juniori!LZ56</f>
        <v>0</v>
      </c>
      <c r="MA188" s="97">
        <f>Juniori!MA56</f>
        <v>0</v>
      </c>
      <c r="MB188" s="97">
        <f>Juniori!MB56</f>
        <v>0</v>
      </c>
      <c r="MC188" s="97">
        <f>Juniori!MC56</f>
        <v>0</v>
      </c>
      <c r="MD188" s="97">
        <f>Juniori!MD56</f>
        <v>0</v>
      </c>
      <c r="ME188" s="97">
        <f>Juniori!ME56</f>
        <v>0</v>
      </c>
      <c r="MF188" s="97">
        <f>Juniori!MF56</f>
        <v>0</v>
      </c>
      <c r="MG188" s="97">
        <f>Juniori!MG56</f>
        <v>0</v>
      </c>
      <c r="MH188" s="97">
        <f>Juniori!MH56</f>
        <v>0</v>
      </c>
      <c r="MI188" s="97">
        <f>Juniori!MI56</f>
        <v>0</v>
      </c>
      <c r="MJ188" s="97">
        <f>Juniori!MJ56</f>
        <v>0</v>
      </c>
      <c r="MK188" s="97">
        <f>Juniori!MK56</f>
        <v>0</v>
      </c>
      <c r="ML188" s="97">
        <f>Juniori!ML56</f>
        <v>0</v>
      </c>
      <c r="MM188" s="97">
        <f>Juniori!MM56</f>
        <v>0</v>
      </c>
      <c r="MN188" s="97">
        <f>Juniori!MN56</f>
        <v>0</v>
      </c>
      <c r="MO188" s="97">
        <f>Juniori!MO56</f>
        <v>0</v>
      </c>
      <c r="MP188" s="97">
        <f>Juniori!MP56</f>
        <v>0</v>
      </c>
      <c r="MQ188" s="97">
        <f>Juniori!MQ56</f>
        <v>0</v>
      </c>
      <c r="MR188" s="97">
        <f>Juniori!MR56</f>
        <v>0</v>
      </c>
      <c r="MS188" s="97">
        <f>Juniori!MS56</f>
        <v>0</v>
      </c>
      <c r="MT188" s="97">
        <f>Juniori!MT56</f>
        <v>0</v>
      </c>
      <c r="MU188" s="97">
        <f>Juniori!MU56</f>
        <v>0</v>
      </c>
      <c r="MV188" s="97">
        <f>Juniori!MV56</f>
        <v>0</v>
      </c>
      <c r="MW188" s="97">
        <f>Juniori!MW56</f>
        <v>0</v>
      </c>
      <c r="MX188" s="97">
        <f>Juniori!MX56</f>
        <v>0</v>
      </c>
      <c r="MY188" s="97">
        <f>Juniori!MY56</f>
        <v>0</v>
      </c>
      <c r="MZ188" s="97">
        <f>Juniori!MZ56</f>
        <v>0</v>
      </c>
      <c r="NA188" s="97">
        <f>Juniori!NA56</f>
        <v>0</v>
      </c>
      <c r="NB188" s="97">
        <f>Juniori!NB56</f>
        <v>0</v>
      </c>
      <c r="NC188" s="97">
        <f>Juniori!NC56</f>
        <v>0</v>
      </c>
      <c r="ND188" s="97">
        <f>Juniori!ND56</f>
        <v>0</v>
      </c>
      <c r="NE188" s="97">
        <f>Juniori!NE56</f>
        <v>0</v>
      </c>
      <c r="NF188" s="97">
        <f>Juniori!NF56</f>
        <v>0</v>
      </c>
      <c r="NG188" s="97">
        <f>Juniori!NG56</f>
        <v>0</v>
      </c>
      <c r="NH188" s="97">
        <f>Juniori!NH56</f>
        <v>0</v>
      </c>
      <c r="NI188" s="97">
        <f>Juniori!NI56</f>
        <v>0</v>
      </c>
      <c r="NJ188" s="97">
        <f>Juniori!NJ56</f>
        <v>0</v>
      </c>
      <c r="NK188" s="97">
        <f>Juniori!NK56</f>
        <v>0</v>
      </c>
      <c r="NL188" s="97">
        <f>Juniori!NL56</f>
        <v>0</v>
      </c>
      <c r="NM188" s="97">
        <f>Juniori!NM56</f>
        <v>0</v>
      </c>
      <c r="NN188" s="97">
        <f>Juniori!NN56</f>
        <v>0</v>
      </c>
      <c r="NO188" s="97">
        <f>Juniori!NO56</f>
        <v>0</v>
      </c>
      <c r="NP188" s="97">
        <f>Juniori!NP56</f>
        <v>0</v>
      </c>
      <c r="NQ188" s="97">
        <f>Juniori!NQ56</f>
        <v>0</v>
      </c>
      <c r="NR188" s="97">
        <f>Juniori!NR56</f>
        <v>0</v>
      </c>
      <c r="NS188" s="97">
        <f>Juniori!NS56</f>
        <v>0</v>
      </c>
      <c r="NT188" s="97">
        <f>Juniori!NT56</f>
        <v>0</v>
      </c>
      <c r="NU188" s="97">
        <f>Juniori!NU56</f>
        <v>0</v>
      </c>
      <c r="NV188" s="97">
        <f>Juniori!NV56</f>
        <v>0</v>
      </c>
      <c r="NW188" s="97">
        <f>Juniori!NW56</f>
        <v>0</v>
      </c>
      <c r="NX188" s="97">
        <f>Juniori!NX56</f>
        <v>0</v>
      </c>
      <c r="NY188" s="97">
        <f>Juniori!NY56</f>
        <v>0</v>
      </c>
      <c r="NZ188" s="97">
        <f>Juniori!NZ56</f>
        <v>0</v>
      </c>
      <c r="OA188" s="97">
        <f>Juniori!OA56</f>
        <v>0</v>
      </c>
      <c r="OB188" s="97">
        <f>Juniori!OB56</f>
        <v>0</v>
      </c>
      <c r="OC188" s="97">
        <f>Juniori!OC56</f>
        <v>0</v>
      </c>
      <c r="OD188" s="97">
        <f>Juniori!OD56</f>
        <v>0</v>
      </c>
      <c r="OE188" s="97">
        <f>Juniori!OE56</f>
        <v>0</v>
      </c>
      <c r="OF188" s="97">
        <f>Juniori!OF56</f>
        <v>0</v>
      </c>
      <c r="OG188" s="97">
        <f>Juniori!OG56</f>
        <v>0</v>
      </c>
      <c r="OH188" s="97">
        <f>Juniori!OH56</f>
        <v>0</v>
      </c>
      <c r="OI188" s="97">
        <f>Juniori!OI56</f>
        <v>0</v>
      </c>
      <c r="OJ188" s="97">
        <f>Juniori!OJ56</f>
        <v>0</v>
      </c>
      <c r="OK188" s="97">
        <f>Juniori!OK56</f>
        <v>0</v>
      </c>
      <c r="OL188" s="97">
        <f>Juniori!OL56</f>
        <v>0</v>
      </c>
      <c r="OM188" s="97">
        <f>Juniori!OM56</f>
        <v>0</v>
      </c>
      <c r="ON188" s="97">
        <f>Juniori!ON56</f>
        <v>0</v>
      </c>
      <c r="OO188" s="97">
        <f>Juniori!OO56</f>
        <v>0</v>
      </c>
      <c r="OP188" s="97">
        <f>Juniori!OP56</f>
        <v>0</v>
      </c>
      <c r="OQ188" s="97">
        <f>Juniori!OQ56</f>
        <v>0</v>
      </c>
      <c r="OR188" s="97">
        <f>Juniori!OR56</f>
        <v>0</v>
      </c>
      <c r="OS188" s="97">
        <f>Juniori!OS56</f>
        <v>0</v>
      </c>
      <c r="OT188" s="97">
        <f>Juniori!OT56</f>
        <v>0</v>
      </c>
      <c r="OU188" s="97">
        <f>Juniori!OU56</f>
        <v>0</v>
      </c>
      <c r="OV188" s="97">
        <f>Juniori!OV56</f>
        <v>0</v>
      </c>
      <c r="OW188" s="97">
        <f>Juniori!OW56</f>
        <v>0</v>
      </c>
      <c r="OX188" s="97">
        <f>Juniori!OX56</f>
        <v>0</v>
      </c>
      <c r="OY188" s="97">
        <f>Juniori!OY56</f>
        <v>0</v>
      </c>
      <c r="OZ188" s="97">
        <f>Juniori!OZ56</f>
        <v>0</v>
      </c>
      <c r="PA188" s="97">
        <f>Juniori!PA56</f>
        <v>0</v>
      </c>
      <c r="PB188" s="97">
        <f>Juniori!PB56</f>
        <v>0</v>
      </c>
      <c r="PC188" s="97">
        <f>Juniori!PC56</f>
        <v>0</v>
      </c>
      <c r="PD188" s="97">
        <f>Juniori!PD56</f>
        <v>0</v>
      </c>
      <c r="PE188" s="97">
        <f>Juniori!PE56</f>
        <v>0</v>
      </c>
      <c r="PF188" s="97">
        <f>Juniori!PF56</f>
        <v>0</v>
      </c>
      <c r="PG188" s="97">
        <f>Juniori!PG56</f>
        <v>0</v>
      </c>
      <c r="PH188" s="97">
        <f>Juniori!PH56</f>
        <v>0</v>
      </c>
      <c r="PI188" s="97">
        <f>Juniori!PI56</f>
        <v>0</v>
      </c>
      <c r="PJ188" s="97">
        <f>Juniori!PJ56</f>
        <v>0</v>
      </c>
      <c r="PK188" s="97">
        <f>Juniori!PK56</f>
        <v>0</v>
      </c>
      <c r="PL188" s="97">
        <f>Juniori!PL56</f>
        <v>0</v>
      </c>
      <c r="PM188" s="97">
        <f>Juniori!PM56</f>
        <v>0</v>
      </c>
      <c r="PN188" s="97">
        <f>Juniori!PN56</f>
        <v>0</v>
      </c>
      <c r="PO188" s="97">
        <f>Juniori!PO56</f>
        <v>0</v>
      </c>
      <c r="PP188" s="97">
        <f>Juniori!PP56</f>
        <v>0</v>
      </c>
      <c r="PQ188" s="97">
        <f>Juniori!PQ56</f>
        <v>0</v>
      </c>
      <c r="PR188" s="97">
        <f>Juniori!PR56</f>
        <v>0</v>
      </c>
      <c r="PS188" s="97">
        <f>Juniori!PS56</f>
        <v>0</v>
      </c>
      <c r="PT188" s="97">
        <f>Juniori!PT56</f>
        <v>0</v>
      </c>
      <c r="PU188" s="97">
        <f>Juniori!PU56</f>
        <v>0</v>
      </c>
      <c r="PV188" s="97">
        <f>Juniori!PV56</f>
        <v>0</v>
      </c>
      <c r="PW188" s="97">
        <f>Juniori!PW56</f>
        <v>0</v>
      </c>
      <c r="PX188" s="97">
        <f>Juniori!PX56</f>
        <v>0</v>
      </c>
      <c r="PY188" s="97">
        <f>Juniori!PY56</f>
        <v>0</v>
      </c>
      <c r="PZ188" s="97">
        <f>Juniori!PZ56</f>
        <v>0</v>
      </c>
      <c r="QA188" s="97">
        <f>Juniori!QA56</f>
        <v>0</v>
      </c>
      <c r="QB188" s="97">
        <f>Juniori!QB56</f>
        <v>0</v>
      </c>
      <c r="QC188" s="97">
        <f>Juniori!QC56</f>
        <v>0</v>
      </c>
      <c r="QD188" s="97">
        <f>Juniori!QD56</f>
        <v>0</v>
      </c>
      <c r="QE188" s="97">
        <f>Juniori!QE56</f>
        <v>0</v>
      </c>
      <c r="QF188" s="97">
        <f>Juniori!QF56</f>
        <v>0</v>
      </c>
      <c r="QG188" s="97">
        <f>Juniori!QG56</f>
        <v>0</v>
      </c>
      <c r="QH188" s="97">
        <f>Juniori!QH56</f>
        <v>0</v>
      </c>
      <c r="QI188" s="97">
        <f>Juniori!QI56</f>
        <v>0</v>
      </c>
      <c r="QJ188" s="97">
        <f>Juniori!QJ56</f>
        <v>0</v>
      </c>
      <c r="QK188" s="97">
        <f>Juniori!QK56</f>
        <v>0</v>
      </c>
      <c r="QL188" s="97">
        <f>Juniori!QL56</f>
        <v>0</v>
      </c>
      <c r="QM188" s="97">
        <f>Juniori!QM56</f>
        <v>0</v>
      </c>
      <c r="QN188" s="97">
        <f>Juniori!QN56</f>
        <v>0</v>
      </c>
      <c r="QO188" s="97">
        <f>Juniori!QO56</f>
        <v>0</v>
      </c>
      <c r="QP188" s="97">
        <f>Juniori!QP56</f>
        <v>0</v>
      </c>
      <c r="QQ188" s="97">
        <f>Juniori!QQ56</f>
        <v>0</v>
      </c>
      <c r="QR188" s="97">
        <f>Juniori!QR56</f>
        <v>0</v>
      </c>
      <c r="QS188" s="97">
        <f>Juniori!QS56</f>
        <v>0</v>
      </c>
      <c r="QT188" s="97">
        <f>Juniori!QT56</f>
        <v>0</v>
      </c>
      <c r="QU188" s="97">
        <f>Juniori!QU56</f>
        <v>0</v>
      </c>
      <c r="QV188" s="97">
        <f>Juniori!QV56</f>
        <v>0</v>
      </c>
      <c r="QW188" s="97">
        <f>Juniori!QW56</f>
        <v>0</v>
      </c>
      <c r="QX188" s="97">
        <f>Juniori!QX56</f>
        <v>0</v>
      </c>
      <c r="QY188" s="97">
        <f>Juniori!QY56</f>
        <v>0</v>
      </c>
      <c r="QZ188" s="97">
        <f>Juniori!QZ56</f>
        <v>0</v>
      </c>
      <c r="RA188" s="97">
        <f>Juniori!RA56</f>
        <v>0</v>
      </c>
      <c r="RB188" s="97">
        <f>Juniori!RB56</f>
        <v>0</v>
      </c>
      <c r="RC188" s="97">
        <f>Juniori!RC56</f>
        <v>0</v>
      </c>
      <c r="RD188" s="97">
        <f>Juniori!RD56</f>
        <v>0</v>
      </c>
      <c r="RE188" s="97">
        <f>Juniori!RE56</f>
        <v>0</v>
      </c>
      <c r="RF188" s="97">
        <f>Juniori!RF56</f>
        <v>0</v>
      </c>
      <c r="RG188" s="97">
        <f>Juniori!RG56</f>
        <v>0</v>
      </c>
      <c r="RH188" s="97">
        <f>Juniori!RH56</f>
        <v>0</v>
      </c>
      <c r="RI188" s="97">
        <f>Juniori!RI56</f>
        <v>0</v>
      </c>
      <c r="RJ188" s="97">
        <f>Juniori!RJ56</f>
        <v>0</v>
      </c>
      <c r="RK188" s="97">
        <f>Juniori!RK56</f>
        <v>0</v>
      </c>
      <c r="RL188" s="97">
        <f>Juniori!RL56</f>
        <v>0</v>
      </c>
      <c r="RM188" s="97">
        <f>Juniori!RM56</f>
        <v>0</v>
      </c>
      <c r="RN188" s="97">
        <f>Juniori!RN56</f>
        <v>0</v>
      </c>
      <c r="RO188" s="97">
        <f>Juniori!RO56</f>
        <v>0</v>
      </c>
      <c r="RP188" s="97">
        <f>Juniori!RP56</f>
        <v>0</v>
      </c>
      <c r="RQ188" s="97">
        <f>Juniori!RQ56</f>
        <v>0</v>
      </c>
      <c r="RR188" s="97">
        <f>Juniori!RR56</f>
        <v>0</v>
      </c>
      <c r="RS188" s="97">
        <f>Juniori!RS56</f>
        <v>0</v>
      </c>
      <c r="RT188" s="97">
        <f>Juniori!RT56</f>
        <v>0</v>
      </c>
      <c r="RU188" s="97">
        <f>Juniori!RU56</f>
        <v>0</v>
      </c>
      <c r="RV188" s="97">
        <f>Juniori!RV56</f>
        <v>0</v>
      </c>
      <c r="RW188" s="97">
        <f>Juniori!RW56</f>
        <v>0</v>
      </c>
      <c r="RX188" s="97">
        <f>Juniori!RX56</f>
        <v>0</v>
      </c>
      <c r="RY188" s="97">
        <f>Juniori!RY56</f>
        <v>0</v>
      </c>
      <c r="RZ188" s="97">
        <f>Juniori!RZ56</f>
        <v>0</v>
      </c>
      <c r="SA188" s="97">
        <f>Juniori!SA56</f>
        <v>0</v>
      </c>
      <c r="SB188" s="97">
        <f>Juniori!SB56</f>
        <v>0</v>
      </c>
      <c r="SC188" s="97">
        <f>Juniori!SC56</f>
        <v>0</v>
      </c>
      <c r="SD188" s="97">
        <f>Juniori!SD56</f>
        <v>0</v>
      </c>
      <c r="SE188" s="97">
        <f>Juniori!SE56</f>
        <v>0</v>
      </c>
      <c r="SF188" s="97">
        <f>Juniori!SF56</f>
        <v>0</v>
      </c>
      <c r="SG188" s="97">
        <f>Juniori!SG56</f>
        <v>0</v>
      </c>
      <c r="SH188" s="97">
        <f>Juniori!SH56</f>
        <v>0</v>
      </c>
      <c r="SI188" s="97">
        <f>Juniori!SI56</f>
        <v>0</v>
      </c>
      <c r="SJ188" s="97">
        <f>Juniori!SJ56</f>
        <v>0</v>
      </c>
      <c r="SK188" s="97">
        <f>Juniori!SK56</f>
        <v>0</v>
      </c>
      <c r="SL188" s="97">
        <f>Juniori!SL56</f>
        <v>0</v>
      </c>
      <c r="SM188" s="97">
        <f>Juniori!SM56</f>
        <v>0</v>
      </c>
      <c r="SN188" s="97">
        <f>Juniori!SN56</f>
        <v>0</v>
      </c>
      <c r="SO188" s="97">
        <f>Juniori!SO56</f>
        <v>0</v>
      </c>
      <c r="SP188" s="97">
        <f>Juniori!SP56</f>
        <v>0</v>
      </c>
      <c r="SQ188" s="97">
        <f>Juniori!SQ56</f>
        <v>0</v>
      </c>
      <c r="SR188" s="97">
        <f>Juniori!SR56</f>
        <v>0</v>
      </c>
      <c r="SS188" s="97">
        <f>Juniori!SS56</f>
        <v>0</v>
      </c>
      <c r="ST188" s="97">
        <f>Juniori!ST56</f>
        <v>0</v>
      </c>
      <c r="SU188" s="97">
        <f>Juniori!SU56</f>
        <v>0</v>
      </c>
      <c r="SV188" s="97">
        <f>Juniori!SV56</f>
        <v>0</v>
      </c>
      <c r="SW188" s="97">
        <f>Juniori!SW56</f>
        <v>0</v>
      </c>
      <c r="SX188" s="97">
        <f>Juniori!SX56</f>
        <v>0</v>
      </c>
      <c r="SY188" s="97">
        <f>Juniori!SY56</f>
        <v>0</v>
      </c>
      <c r="SZ188" s="97">
        <f>Juniori!SZ56</f>
        <v>0</v>
      </c>
      <c r="TA188" s="97">
        <f>Juniori!TA56</f>
        <v>0</v>
      </c>
      <c r="TB188" s="97">
        <f>Juniori!TB56</f>
        <v>0</v>
      </c>
    </row>
    <row r="189" spans="1:522" s="1" customFormat="1" ht="18" customHeight="1" x14ac:dyDescent="0.2">
      <c r="A189" s="12"/>
      <c r="B189" s="11" t="s">
        <v>127</v>
      </c>
      <c r="C189" s="1">
        <v>9019</v>
      </c>
      <c r="E189" s="4" t="s">
        <v>354</v>
      </c>
      <c r="F189" s="1">
        <v>9932</v>
      </c>
      <c r="G189" s="9" t="s">
        <v>93</v>
      </c>
      <c r="H189" s="4" t="s">
        <v>48</v>
      </c>
      <c r="I189" s="1">
        <f>SUM(K189:TB189)</f>
        <v>0</v>
      </c>
      <c r="J189" s="12">
        <f>Tabuľka4[[#This Row],[Stĺpec9]]</f>
        <v>0</v>
      </c>
      <c r="K189" s="97">
        <f>Juniori!K58</f>
        <v>0</v>
      </c>
      <c r="L189" s="97">
        <f>Juniori!L58</f>
        <v>0</v>
      </c>
      <c r="M189" s="97">
        <f>Juniori!M58</f>
        <v>0</v>
      </c>
      <c r="N189" s="97">
        <f>Juniori!N58</f>
        <v>0</v>
      </c>
      <c r="O189" s="97">
        <f>Juniori!O58</f>
        <v>0</v>
      </c>
      <c r="P189" s="97">
        <f>Juniori!P58</f>
        <v>0</v>
      </c>
      <c r="Q189" s="97">
        <f>Juniori!Q58</f>
        <v>0</v>
      </c>
      <c r="R189" s="97">
        <f>Juniori!R58</f>
        <v>0</v>
      </c>
      <c r="S189" s="97">
        <f>Juniori!S58</f>
        <v>0</v>
      </c>
      <c r="T189" s="97">
        <f>Juniori!T58</f>
        <v>0</v>
      </c>
      <c r="U189" s="97">
        <f>Juniori!U58</f>
        <v>0</v>
      </c>
      <c r="V189" s="97">
        <f>Juniori!V58</f>
        <v>0</v>
      </c>
      <c r="W189" s="97">
        <f>Juniori!W58</f>
        <v>0</v>
      </c>
      <c r="X189" s="97">
        <f>Juniori!X58</f>
        <v>0</v>
      </c>
      <c r="Y189" s="97">
        <f>Juniori!Y58</f>
        <v>0</v>
      </c>
      <c r="Z189" s="97">
        <f>Juniori!Z58</f>
        <v>0</v>
      </c>
      <c r="AA189" s="97">
        <f>Juniori!AA58</f>
        <v>0</v>
      </c>
      <c r="AB189" s="97">
        <f>Juniori!AB58</f>
        <v>0</v>
      </c>
      <c r="AC189" s="97">
        <f>Juniori!AC58</f>
        <v>0</v>
      </c>
      <c r="AD189" s="97">
        <f>Juniori!AD58</f>
        <v>0</v>
      </c>
      <c r="AE189" s="97">
        <f>Juniori!AE58</f>
        <v>0</v>
      </c>
      <c r="AF189" s="97">
        <f>Juniori!AF58</f>
        <v>0</v>
      </c>
      <c r="AG189" s="97">
        <f>Juniori!AG58</f>
        <v>0</v>
      </c>
      <c r="AH189" s="97">
        <f>Juniori!AH58</f>
        <v>0</v>
      </c>
      <c r="AI189" s="97">
        <f>Juniori!AI58</f>
        <v>0</v>
      </c>
      <c r="AJ189" s="97">
        <f>Juniori!AJ58</f>
        <v>0</v>
      </c>
      <c r="AK189" s="97">
        <f>Juniori!AK58</f>
        <v>0</v>
      </c>
      <c r="AL189" s="97">
        <f>Juniori!AL58</f>
        <v>0</v>
      </c>
      <c r="AM189" s="97">
        <f>Juniori!AM58</f>
        <v>0</v>
      </c>
      <c r="AN189" s="97">
        <f>Juniori!AN58</f>
        <v>0</v>
      </c>
      <c r="AO189" s="97">
        <f>Juniori!AO58</f>
        <v>0</v>
      </c>
      <c r="AP189" s="97">
        <f>Juniori!AP58</f>
        <v>0</v>
      </c>
      <c r="AQ189" s="97">
        <f>Juniori!AQ58</f>
        <v>0</v>
      </c>
      <c r="AR189" s="97">
        <f>Juniori!AR58</f>
        <v>0</v>
      </c>
      <c r="AS189" s="97">
        <f>Juniori!AS58</f>
        <v>0</v>
      </c>
      <c r="AT189" s="97">
        <f>Juniori!AT58</f>
        <v>0</v>
      </c>
      <c r="AU189" s="97">
        <f>Juniori!AU58</f>
        <v>0</v>
      </c>
      <c r="AV189" s="97">
        <f>Juniori!AV58</f>
        <v>0</v>
      </c>
      <c r="AW189" s="97">
        <f>Juniori!AW58</f>
        <v>0</v>
      </c>
      <c r="AX189" s="97">
        <f>Juniori!AX58</f>
        <v>0</v>
      </c>
      <c r="AY189" s="97">
        <f>Juniori!AY58</f>
        <v>0</v>
      </c>
      <c r="AZ189" s="97">
        <f>Juniori!AZ58</f>
        <v>0</v>
      </c>
      <c r="BA189" s="97">
        <f>Juniori!BA58</f>
        <v>0</v>
      </c>
      <c r="BB189" s="97">
        <f>Juniori!BB58</f>
        <v>0</v>
      </c>
      <c r="BC189" s="97">
        <f>Juniori!BC58</f>
        <v>0</v>
      </c>
      <c r="BD189" s="97">
        <f>Juniori!BD58</f>
        <v>0</v>
      </c>
      <c r="BE189" s="97">
        <f>Juniori!BE58</f>
        <v>0</v>
      </c>
      <c r="BF189" s="97">
        <f>Juniori!BF58</f>
        <v>0</v>
      </c>
      <c r="BG189" s="97">
        <f>Juniori!BG58</f>
        <v>0</v>
      </c>
      <c r="BH189" s="97">
        <f>Juniori!BH58</f>
        <v>0</v>
      </c>
      <c r="BI189" s="97">
        <f>Juniori!BI58</f>
        <v>0</v>
      </c>
      <c r="BJ189" s="97">
        <f>Juniori!BJ58</f>
        <v>0</v>
      </c>
      <c r="BK189" s="97">
        <f>Juniori!BK58</f>
        <v>0</v>
      </c>
      <c r="BL189" s="97">
        <f>Juniori!BL58</f>
        <v>0</v>
      </c>
      <c r="BM189" s="97">
        <f>Juniori!BM58</f>
        <v>0</v>
      </c>
      <c r="BN189" s="97">
        <f>Juniori!BN58</f>
        <v>0</v>
      </c>
      <c r="BO189" s="97">
        <f>Juniori!BO58</f>
        <v>0</v>
      </c>
      <c r="BP189" s="97">
        <f>Juniori!BP58</f>
        <v>0</v>
      </c>
      <c r="BQ189" s="97">
        <f>Juniori!BQ58</f>
        <v>0</v>
      </c>
      <c r="BR189" s="97">
        <f>Juniori!BR58</f>
        <v>0</v>
      </c>
      <c r="BS189" s="97">
        <f>Juniori!BS58</f>
        <v>0</v>
      </c>
      <c r="BT189" s="97">
        <f>Juniori!BT58</f>
        <v>0</v>
      </c>
      <c r="BU189" s="97">
        <f>Juniori!BU58</f>
        <v>0</v>
      </c>
      <c r="BV189" s="97">
        <f>Juniori!BV58</f>
        <v>0</v>
      </c>
      <c r="BW189" s="97">
        <f>Juniori!BW58</f>
        <v>0</v>
      </c>
      <c r="BX189" s="97">
        <f>Juniori!BX58</f>
        <v>0</v>
      </c>
      <c r="BY189" s="97">
        <f>Juniori!BY58</f>
        <v>0</v>
      </c>
      <c r="BZ189" s="97">
        <f>Juniori!BZ58</f>
        <v>0</v>
      </c>
      <c r="CA189" s="97">
        <f>Juniori!CA58</f>
        <v>0</v>
      </c>
      <c r="CB189" s="97">
        <f>Juniori!CB58</f>
        <v>0</v>
      </c>
      <c r="CC189" s="97">
        <f>Juniori!CC58</f>
        <v>0</v>
      </c>
      <c r="CD189" s="97">
        <f>Juniori!CD58</f>
        <v>0</v>
      </c>
      <c r="CE189" s="97">
        <f>Juniori!CE58</f>
        <v>0</v>
      </c>
      <c r="CF189" s="97">
        <f>Juniori!CF58</f>
        <v>0</v>
      </c>
      <c r="CG189" s="97">
        <f>Juniori!CG58</f>
        <v>0</v>
      </c>
      <c r="CH189" s="97">
        <f>Juniori!CH58</f>
        <v>0</v>
      </c>
      <c r="CI189" s="97">
        <f>Juniori!CI58</f>
        <v>0</v>
      </c>
      <c r="CJ189" s="97">
        <f>Juniori!CJ58</f>
        <v>0</v>
      </c>
      <c r="CK189" s="97">
        <f>Juniori!CK58</f>
        <v>0</v>
      </c>
      <c r="CL189" s="97">
        <f>Juniori!CL58</f>
        <v>0</v>
      </c>
      <c r="CM189" s="97">
        <f>Juniori!CM58</f>
        <v>0</v>
      </c>
      <c r="CN189" s="97">
        <f>Juniori!CN58</f>
        <v>0</v>
      </c>
      <c r="CO189" s="97">
        <f>Juniori!CO58</f>
        <v>0</v>
      </c>
      <c r="CP189" s="97">
        <f>Juniori!CP58</f>
        <v>0</v>
      </c>
      <c r="CQ189" s="97">
        <f>Juniori!CQ58</f>
        <v>0</v>
      </c>
      <c r="CR189" s="97">
        <f>Juniori!CR58</f>
        <v>0</v>
      </c>
      <c r="CS189" s="97">
        <f>Juniori!CS58</f>
        <v>0</v>
      </c>
      <c r="CT189" s="97">
        <f>Juniori!CT58</f>
        <v>0</v>
      </c>
      <c r="CU189" s="97">
        <f>Juniori!CU58</f>
        <v>0</v>
      </c>
      <c r="CV189" s="97">
        <f>Juniori!CV58</f>
        <v>0</v>
      </c>
      <c r="CW189" s="97">
        <f>Juniori!CW58</f>
        <v>0</v>
      </c>
      <c r="CX189" s="97">
        <f>Juniori!CX58</f>
        <v>0</v>
      </c>
      <c r="CY189" s="97">
        <f>Juniori!CY58</f>
        <v>0</v>
      </c>
      <c r="CZ189" s="97">
        <f>Juniori!CZ58</f>
        <v>0</v>
      </c>
      <c r="DA189" s="97">
        <f>Juniori!DA58</f>
        <v>0</v>
      </c>
      <c r="DB189" s="97">
        <f>Juniori!DB58</f>
        <v>0</v>
      </c>
      <c r="DC189" s="97">
        <f>Juniori!DC58</f>
        <v>0</v>
      </c>
      <c r="DD189" s="97">
        <f>Juniori!DD58</f>
        <v>0</v>
      </c>
      <c r="DE189" s="97">
        <f>Juniori!DE58</f>
        <v>0</v>
      </c>
      <c r="DF189" s="97">
        <f>Juniori!DF58</f>
        <v>0</v>
      </c>
      <c r="DG189" s="97">
        <f>Juniori!DG58</f>
        <v>0</v>
      </c>
      <c r="DH189" s="97">
        <f>Juniori!DH58</f>
        <v>0</v>
      </c>
      <c r="DI189" s="97">
        <f>Juniori!DI58</f>
        <v>0</v>
      </c>
      <c r="DJ189" s="97">
        <f>Juniori!DJ58</f>
        <v>0</v>
      </c>
      <c r="DK189" s="97">
        <f>Juniori!DK58</f>
        <v>0</v>
      </c>
      <c r="DL189" s="97">
        <f>Juniori!DL58</f>
        <v>0</v>
      </c>
      <c r="DM189" s="97">
        <f>Juniori!DM58</f>
        <v>0</v>
      </c>
      <c r="DN189" s="97">
        <f>Juniori!DN58</f>
        <v>0</v>
      </c>
      <c r="DO189" s="97">
        <f>Juniori!DO58</f>
        <v>0</v>
      </c>
      <c r="DP189" s="97">
        <f>Juniori!DP58</f>
        <v>0</v>
      </c>
      <c r="DQ189" s="97">
        <f>Juniori!DQ58</f>
        <v>0</v>
      </c>
      <c r="DR189" s="97">
        <f>Juniori!DR58</f>
        <v>0</v>
      </c>
      <c r="DS189" s="97">
        <f>Juniori!DS58</f>
        <v>0</v>
      </c>
      <c r="DT189" s="97">
        <f>Juniori!DT58</f>
        <v>0</v>
      </c>
      <c r="DU189" s="97">
        <f>Juniori!DU58</f>
        <v>0</v>
      </c>
      <c r="DV189" s="97">
        <f>Juniori!DV58</f>
        <v>0</v>
      </c>
      <c r="DW189" s="97">
        <f>Juniori!DW58</f>
        <v>0</v>
      </c>
      <c r="DX189" s="97">
        <f>Juniori!DX58</f>
        <v>0</v>
      </c>
      <c r="DY189" s="97">
        <f>Juniori!DY58</f>
        <v>0</v>
      </c>
      <c r="DZ189" s="97">
        <f>Juniori!DZ58</f>
        <v>0</v>
      </c>
      <c r="EA189" s="97">
        <f>Juniori!EA58</f>
        <v>0</v>
      </c>
      <c r="EB189" s="97">
        <f>Juniori!EB58</f>
        <v>0</v>
      </c>
      <c r="EC189" s="97">
        <f>Juniori!EC58</f>
        <v>0</v>
      </c>
      <c r="ED189" s="97">
        <f>Juniori!ED58</f>
        <v>0</v>
      </c>
      <c r="EE189" s="97">
        <f>Juniori!EE58</f>
        <v>0</v>
      </c>
      <c r="EF189" s="97">
        <f>Juniori!EF58</f>
        <v>0</v>
      </c>
      <c r="EG189" s="97">
        <f>Juniori!EG58</f>
        <v>0</v>
      </c>
      <c r="EH189" s="97">
        <f>Juniori!EH58</f>
        <v>0</v>
      </c>
      <c r="EI189" s="97">
        <f>Juniori!EI58</f>
        <v>0</v>
      </c>
      <c r="EJ189" s="97">
        <f>Juniori!EJ58</f>
        <v>0</v>
      </c>
      <c r="EK189" s="97">
        <f>Juniori!EK58</f>
        <v>0</v>
      </c>
      <c r="EL189" s="97">
        <f>Juniori!EL58</f>
        <v>0</v>
      </c>
      <c r="EM189" s="97">
        <f>Juniori!EM58</f>
        <v>0</v>
      </c>
      <c r="EN189" s="97">
        <f>Juniori!EN58</f>
        <v>0</v>
      </c>
      <c r="EO189" s="97">
        <f>Juniori!EO58</f>
        <v>0</v>
      </c>
      <c r="EP189" s="97">
        <f>Juniori!EP58</f>
        <v>0</v>
      </c>
      <c r="EQ189" s="97">
        <f>Juniori!EQ58</f>
        <v>0</v>
      </c>
      <c r="ER189" s="97">
        <f>Juniori!ER58</f>
        <v>0</v>
      </c>
      <c r="ES189" s="97">
        <f>Juniori!ES58</f>
        <v>0</v>
      </c>
      <c r="ET189" s="97">
        <f>Juniori!ET58</f>
        <v>0</v>
      </c>
      <c r="EU189" s="97">
        <f>Juniori!EU58</f>
        <v>0</v>
      </c>
      <c r="EV189" s="97">
        <f>Juniori!EV58</f>
        <v>0</v>
      </c>
      <c r="EW189" s="97">
        <f>Juniori!EW58</f>
        <v>0</v>
      </c>
      <c r="EX189" s="97">
        <f>Juniori!EX58</f>
        <v>0</v>
      </c>
      <c r="EY189" s="97">
        <f>Juniori!EY58</f>
        <v>0</v>
      </c>
      <c r="EZ189" s="97">
        <f>Juniori!EZ58</f>
        <v>0</v>
      </c>
      <c r="FA189" s="97">
        <f>Juniori!FA58</f>
        <v>0</v>
      </c>
      <c r="FB189" s="97">
        <f>Juniori!FB58</f>
        <v>0</v>
      </c>
      <c r="FC189" s="97">
        <f>Juniori!FC58</f>
        <v>0</v>
      </c>
      <c r="FD189" s="97">
        <f>Juniori!FD58</f>
        <v>0</v>
      </c>
      <c r="FE189" s="97">
        <f>Juniori!FE58</f>
        <v>0</v>
      </c>
      <c r="FF189" s="97">
        <f>Juniori!FF58</f>
        <v>0</v>
      </c>
      <c r="FG189" s="97">
        <f>Juniori!FG58</f>
        <v>0</v>
      </c>
      <c r="FH189" s="97">
        <f>Juniori!FH58</f>
        <v>0</v>
      </c>
      <c r="FI189" s="97">
        <f>Juniori!FI58</f>
        <v>0</v>
      </c>
      <c r="FJ189" s="97">
        <f>Juniori!FJ58</f>
        <v>0</v>
      </c>
      <c r="FK189" s="97">
        <f>Juniori!FK58</f>
        <v>0</v>
      </c>
      <c r="FL189" s="97">
        <f>Juniori!FL58</f>
        <v>0</v>
      </c>
      <c r="FM189" s="97">
        <f>Juniori!FM58</f>
        <v>0</v>
      </c>
      <c r="FN189" s="97">
        <f>Juniori!FN58</f>
        <v>0</v>
      </c>
      <c r="FO189" s="97">
        <f>Juniori!FO58</f>
        <v>0</v>
      </c>
      <c r="FP189" s="97">
        <f>Juniori!FP58</f>
        <v>0</v>
      </c>
      <c r="FQ189" s="97">
        <f>Juniori!FQ58</f>
        <v>0</v>
      </c>
      <c r="FR189" s="97">
        <f>Juniori!FR58</f>
        <v>0</v>
      </c>
      <c r="FS189" s="97">
        <f>Juniori!FS58</f>
        <v>0</v>
      </c>
      <c r="FT189" s="97">
        <f>Juniori!FT58</f>
        <v>0</v>
      </c>
      <c r="FU189" s="97">
        <f>Juniori!FU58</f>
        <v>0</v>
      </c>
      <c r="FV189" s="97">
        <f>Juniori!FV58</f>
        <v>0</v>
      </c>
      <c r="FW189" s="97">
        <f>Juniori!FW58</f>
        <v>0</v>
      </c>
      <c r="FX189" s="97">
        <f>Juniori!FX58</f>
        <v>0</v>
      </c>
      <c r="FY189" s="97">
        <f>Juniori!FY58</f>
        <v>0</v>
      </c>
      <c r="FZ189" s="97">
        <f>Juniori!FZ58</f>
        <v>0</v>
      </c>
      <c r="GA189" s="97">
        <f>Juniori!GA58</f>
        <v>0</v>
      </c>
      <c r="GB189" s="97">
        <f>Juniori!GB58</f>
        <v>0</v>
      </c>
      <c r="GC189" s="97">
        <f>Juniori!GC58</f>
        <v>0</v>
      </c>
      <c r="GD189" s="97">
        <f>Juniori!GD58</f>
        <v>0</v>
      </c>
      <c r="GE189" s="97">
        <f>Juniori!GE58</f>
        <v>0</v>
      </c>
      <c r="GF189" s="97">
        <f>Juniori!GF58</f>
        <v>0</v>
      </c>
      <c r="GG189" s="97">
        <f>Juniori!GG58</f>
        <v>0</v>
      </c>
      <c r="GH189" s="97">
        <f>Juniori!GH58</f>
        <v>0</v>
      </c>
      <c r="GI189" s="97">
        <f>Juniori!GI58</f>
        <v>0</v>
      </c>
      <c r="GJ189" s="97">
        <f>Juniori!GJ58</f>
        <v>0</v>
      </c>
      <c r="GK189" s="97">
        <f>Juniori!GK58</f>
        <v>0</v>
      </c>
      <c r="GL189" s="97">
        <f>Juniori!GL58</f>
        <v>0</v>
      </c>
      <c r="GM189" s="97">
        <f>Juniori!GM58</f>
        <v>0</v>
      </c>
      <c r="GN189" s="97">
        <f>Juniori!GN58</f>
        <v>0</v>
      </c>
      <c r="GO189" s="97">
        <f>Juniori!GO58</f>
        <v>0</v>
      </c>
      <c r="GP189" s="97">
        <f>Juniori!GP58</f>
        <v>0</v>
      </c>
      <c r="GQ189" s="97">
        <f>Juniori!GQ58</f>
        <v>0</v>
      </c>
      <c r="GR189" s="97">
        <f>Juniori!GR58</f>
        <v>0</v>
      </c>
      <c r="GS189" s="97">
        <f>Juniori!GS58</f>
        <v>0</v>
      </c>
      <c r="GT189" s="97">
        <f>Juniori!GT58</f>
        <v>0</v>
      </c>
      <c r="GU189" s="97">
        <f>Juniori!GU58</f>
        <v>0</v>
      </c>
      <c r="GV189" s="97">
        <f>Juniori!GV58</f>
        <v>0</v>
      </c>
      <c r="GW189" s="97">
        <f>Juniori!GW58</f>
        <v>0</v>
      </c>
      <c r="GX189" s="97">
        <f>Juniori!GX58</f>
        <v>0</v>
      </c>
      <c r="GY189" s="97">
        <f>Juniori!GY58</f>
        <v>0</v>
      </c>
      <c r="GZ189" s="97">
        <f>Juniori!GZ58</f>
        <v>0</v>
      </c>
      <c r="HA189" s="97">
        <f>Juniori!HA58</f>
        <v>0</v>
      </c>
      <c r="HB189" s="97">
        <f>Juniori!HB58</f>
        <v>0</v>
      </c>
      <c r="HC189" s="97">
        <f>Juniori!HC58</f>
        <v>0</v>
      </c>
      <c r="HD189" s="97">
        <f>Juniori!HD58</f>
        <v>0</v>
      </c>
      <c r="HE189" s="97">
        <f>Juniori!HE58</f>
        <v>0</v>
      </c>
      <c r="HF189" s="97">
        <f>Juniori!HF58</f>
        <v>0</v>
      </c>
      <c r="HG189" s="97">
        <f>Juniori!HG58</f>
        <v>0</v>
      </c>
      <c r="HH189" s="97">
        <f>Juniori!HH58</f>
        <v>0</v>
      </c>
      <c r="HI189" s="97">
        <f>Juniori!HI58</f>
        <v>0</v>
      </c>
      <c r="HJ189" s="97">
        <f>Juniori!HJ58</f>
        <v>0</v>
      </c>
      <c r="HK189" s="97">
        <f>Juniori!HK58</f>
        <v>0</v>
      </c>
      <c r="HL189" s="97">
        <f>Juniori!HL58</f>
        <v>0</v>
      </c>
      <c r="HM189" s="97">
        <f>Juniori!HM58</f>
        <v>0</v>
      </c>
      <c r="HN189" s="97">
        <f>Juniori!HN58</f>
        <v>0</v>
      </c>
      <c r="HO189" s="97">
        <f>Juniori!HO58</f>
        <v>0</v>
      </c>
      <c r="HP189" s="97">
        <f>Juniori!HP58</f>
        <v>0</v>
      </c>
      <c r="HQ189" s="97">
        <f>Juniori!HQ58</f>
        <v>0</v>
      </c>
      <c r="HR189" s="97">
        <f>Juniori!HR58</f>
        <v>0</v>
      </c>
      <c r="HS189" s="97">
        <f>Juniori!HS58</f>
        <v>0</v>
      </c>
      <c r="HT189" s="97">
        <f>Juniori!HT58</f>
        <v>0</v>
      </c>
      <c r="HU189" s="97">
        <f>Juniori!HU58</f>
        <v>0</v>
      </c>
      <c r="HV189" s="97">
        <f>Juniori!HV58</f>
        <v>0</v>
      </c>
      <c r="HW189" s="97">
        <f>Juniori!HW58</f>
        <v>0</v>
      </c>
      <c r="HX189" s="97">
        <f>Juniori!HX58</f>
        <v>0</v>
      </c>
      <c r="HY189" s="97">
        <f>Juniori!HY58</f>
        <v>0</v>
      </c>
      <c r="HZ189" s="97">
        <f>Juniori!HZ58</f>
        <v>0</v>
      </c>
      <c r="IA189" s="97">
        <f>Juniori!IA58</f>
        <v>0</v>
      </c>
      <c r="IB189" s="97">
        <f>Juniori!IB58</f>
        <v>0</v>
      </c>
      <c r="IC189" s="97">
        <f>Juniori!IC58</f>
        <v>0</v>
      </c>
      <c r="ID189" s="97">
        <f>Juniori!ID58</f>
        <v>0</v>
      </c>
      <c r="IE189" s="97">
        <f>Juniori!IE58</f>
        <v>0</v>
      </c>
      <c r="IF189" s="97">
        <f>Juniori!IF58</f>
        <v>0</v>
      </c>
      <c r="IG189" s="97">
        <f>Juniori!IG58</f>
        <v>0</v>
      </c>
      <c r="IH189" s="97">
        <f>Juniori!IH58</f>
        <v>0</v>
      </c>
      <c r="II189" s="97">
        <f>Juniori!II58</f>
        <v>0</v>
      </c>
      <c r="IJ189" s="97">
        <f>Juniori!IJ58</f>
        <v>0</v>
      </c>
      <c r="IK189" s="97">
        <f>Juniori!IK58</f>
        <v>0</v>
      </c>
      <c r="IL189" s="97">
        <f>Juniori!IL58</f>
        <v>0</v>
      </c>
      <c r="IM189" s="97">
        <f>Juniori!IM58</f>
        <v>0</v>
      </c>
      <c r="IN189" s="97">
        <f>Juniori!IN58</f>
        <v>0</v>
      </c>
      <c r="IO189" s="97">
        <f>Juniori!IO58</f>
        <v>0</v>
      </c>
      <c r="IP189" s="97">
        <f>Juniori!IP58</f>
        <v>0</v>
      </c>
      <c r="IQ189" s="97">
        <f>Juniori!IQ58</f>
        <v>0</v>
      </c>
      <c r="IR189" s="97">
        <f>Juniori!IR58</f>
        <v>0</v>
      </c>
      <c r="IS189" s="97">
        <f>Juniori!IS58</f>
        <v>0</v>
      </c>
      <c r="IT189" s="97">
        <f>Juniori!IT58</f>
        <v>0</v>
      </c>
      <c r="IU189" s="97">
        <f>Juniori!IU58</f>
        <v>0</v>
      </c>
      <c r="IV189" s="97">
        <f>Juniori!IV58</f>
        <v>0</v>
      </c>
      <c r="IW189" s="97">
        <f>Juniori!IW58</f>
        <v>0</v>
      </c>
      <c r="IX189" s="97">
        <f>Juniori!IX58</f>
        <v>0</v>
      </c>
      <c r="IY189" s="97">
        <f>Juniori!IY58</f>
        <v>0</v>
      </c>
      <c r="IZ189" s="97">
        <f>Juniori!IZ58</f>
        <v>0</v>
      </c>
      <c r="JA189" s="97">
        <f>Juniori!JA58</f>
        <v>0</v>
      </c>
      <c r="JB189" s="97">
        <f>Juniori!JB58</f>
        <v>0</v>
      </c>
      <c r="JC189" s="97">
        <f>Juniori!JC58</f>
        <v>0</v>
      </c>
      <c r="JD189" s="97">
        <f>Juniori!JD58</f>
        <v>0</v>
      </c>
      <c r="JE189" s="97">
        <f>Juniori!JE58</f>
        <v>0</v>
      </c>
      <c r="JF189" s="97">
        <f>Juniori!JF58</f>
        <v>0</v>
      </c>
      <c r="JG189" s="97">
        <f>Juniori!JG58</f>
        <v>0</v>
      </c>
      <c r="JH189" s="97">
        <f>Juniori!JH58</f>
        <v>0</v>
      </c>
      <c r="JI189" s="97">
        <f>Juniori!JI58</f>
        <v>0</v>
      </c>
      <c r="JJ189" s="97">
        <f>Juniori!JJ58</f>
        <v>0</v>
      </c>
      <c r="JK189" s="97">
        <f>Juniori!JK58</f>
        <v>0</v>
      </c>
      <c r="JL189" s="97">
        <f>Juniori!JL58</f>
        <v>0</v>
      </c>
      <c r="JM189" s="97">
        <f>Juniori!JM58</f>
        <v>0</v>
      </c>
      <c r="JN189" s="97">
        <f>Juniori!JN58</f>
        <v>0</v>
      </c>
      <c r="JO189" s="97">
        <f>Juniori!JO58</f>
        <v>0</v>
      </c>
      <c r="JP189" s="97">
        <f>Juniori!JP58</f>
        <v>0</v>
      </c>
      <c r="JQ189" s="97">
        <f>Juniori!JQ58</f>
        <v>0</v>
      </c>
      <c r="JR189" s="97">
        <f>Juniori!JR58</f>
        <v>0</v>
      </c>
      <c r="JS189" s="97">
        <f>Juniori!JS58</f>
        <v>0</v>
      </c>
      <c r="JT189" s="97">
        <f>Juniori!JT58</f>
        <v>0</v>
      </c>
      <c r="JU189" s="97">
        <f>Juniori!JU58</f>
        <v>0</v>
      </c>
      <c r="JV189" s="97">
        <f>Juniori!JV58</f>
        <v>0</v>
      </c>
      <c r="JW189" s="97">
        <f>Juniori!JW58</f>
        <v>0</v>
      </c>
      <c r="JX189" s="97">
        <f>Juniori!JX58</f>
        <v>0</v>
      </c>
      <c r="JY189" s="97">
        <f>Juniori!JY58</f>
        <v>0</v>
      </c>
      <c r="JZ189" s="97">
        <f>Juniori!JZ58</f>
        <v>0</v>
      </c>
      <c r="KA189" s="97">
        <f>Juniori!KA58</f>
        <v>0</v>
      </c>
      <c r="KB189" s="97">
        <f>Juniori!KB58</f>
        <v>0</v>
      </c>
      <c r="KC189" s="97">
        <f>Juniori!KC58</f>
        <v>0</v>
      </c>
      <c r="KD189" s="97">
        <f>Juniori!KD58</f>
        <v>0</v>
      </c>
      <c r="KE189" s="97">
        <f>Juniori!KE58</f>
        <v>0</v>
      </c>
      <c r="KF189" s="97">
        <f>Juniori!KF58</f>
        <v>0</v>
      </c>
      <c r="KG189" s="97">
        <f>Juniori!KG58</f>
        <v>0</v>
      </c>
      <c r="KH189" s="97">
        <f>Juniori!KH58</f>
        <v>0</v>
      </c>
      <c r="KI189" s="97">
        <f>Juniori!KI58</f>
        <v>0</v>
      </c>
      <c r="KJ189" s="97">
        <f>Juniori!KJ58</f>
        <v>0</v>
      </c>
      <c r="KK189" s="97">
        <f>Juniori!KK58</f>
        <v>0</v>
      </c>
      <c r="KL189" s="97">
        <f>Juniori!KL58</f>
        <v>0</v>
      </c>
      <c r="KM189" s="97">
        <f>Juniori!KM58</f>
        <v>0</v>
      </c>
      <c r="KN189" s="97">
        <f>Juniori!KN58</f>
        <v>0</v>
      </c>
      <c r="KO189" s="97">
        <f>Juniori!KO58</f>
        <v>0</v>
      </c>
      <c r="KP189" s="97">
        <f>Juniori!KP58</f>
        <v>0</v>
      </c>
      <c r="KQ189" s="97">
        <f>Juniori!KQ58</f>
        <v>0</v>
      </c>
      <c r="KR189" s="97">
        <f>Juniori!KR58</f>
        <v>0</v>
      </c>
      <c r="KS189" s="97">
        <f>Juniori!KS58</f>
        <v>0</v>
      </c>
      <c r="KT189" s="97">
        <f>Juniori!KT58</f>
        <v>0</v>
      </c>
      <c r="KU189" s="97">
        <f>Juniori!KU58</f>
        <v>0</v>
      </c>
      <c r="KV189" s="97">
        <f>Juniori!KV58</f>
        <v>0</v>
      </c>
      <c r="KW189" s="97">
        <f>Juniori!KW58</f>
        <v>0</v>
      </c>
      <c r="KX189" s="97">
        <f>Juniori!KX58</f>
        <v>0</v>
      </c>
      <c r="KY189" s="97">
        <f>Juniori!KY58</f>
        <v>0</v>
      </c>
      <c r="KZ189" s="97">
        <f>Juniori!KZ58</f>
        <v>0</v>
      </c>
      <c r="LA189" s="97">
        <f>Juniori!LA58</f>
        <v>0</v>
      </c>
      <c r="LB189" s="97" t="str">
        <f>Juniori!LB58</f>
        <v>o</v>
      </c>
      <c r="LC189" s="97">
        <f>Juniori!LC58</f>
        <v>0</v>
      </c>
      <c r="LD189" s="97">
        <f>Juniori!LD58</f>
        <v>0</v>
      </c>
      <c r="LE189" s="97">
        <f>Juniori!LE58</f>
        <v>0</v>
      </c>
      <c r="LF189" s="97">
        <f>Juniori!LF58</f>
        <v>0</v>
      </c>
      <c r="LG189" s="97">
        <f>Juniori!LG58</f>
        <v>0</v>
      </c>
      <c r="LH189" s="97">
        <f>Juniori!LH58</f>
        <v>0</v>
      </c>
      <c r="LI189" s="97">
        <f>Juniori!LI58</f>
        <v>0</v>
      </c>
      <c r="LJ189" s="97">
        <f>Juniori!LJ58</f>
        <v>0</v>
      </c>
      <c r="LK189" s="97">
        <f>Juniori!LK58</f>
        <v>0</v>
      </c>
      <c r="LL189" s="97">
        <f>Juniori!LL58</f>
        <v>0</v>
      </c>
      <c r="LM189" s="97">
        <f>Juniori!LM58</f>
        <v>0</v>
      </c>
      <c r="LN189" s="97">
        <f>Juniori!LN58</f>
        <v>0</v>
      </c>
      <c r="LO189" s="97">
        <f>Juniori!LO58</f>
        <v>0</v>
      </c>
      <c r="LP189" s="97">
        <f>Juniori!LP58</f>
        <v>0</v>
      </c>
      <c r="LQ189" s="97">
        <f>Juniori!LQ58</f>
        <v>0</v>
      </c>
      <c r="LR189" s="97">
        <f>Juniori!LR58</f>
        <v>0</v>
      </c>
      <c r="LS189" s="97">
        <f>Juniori!LS58</f>
        <v>0</v>
      </c>
      <c r="LT189" s="97">
        <f>Juniori!LT58</f>
        <v>0</v>
      </c>
      <c r="LU189" s="97">
        <f>Juniori!LU58</f>
        <v>0</v>
      </c>
      <c r="LV189" s="97">
        <f>Juniori!LV58</f>
        <v>0</v>
      </c>
      <c r="LW189" s="97">
        <f>Juniori!LW58</f>
        <v>0</v>
      </c>
      <c r="LX189" s="97">
        <f>Juniori!LX58</f>
        <v>0</v>
      </c>
      <c r="LY189" s="97">
        <f>Juniori!LY58</f>
        <v>0</v>
      </c>
      <c r="LZ189" s="97">
        <f>Juniori!LZ58</f>
        <v>0</v>
      </c>
      <c r="MA189" s="97">
        <f>Juniori!MA58</f>
        <v>0</v>
      </c>
      <c r="MB189" s="97">
        <f>Juniori!MB58</f>
        <v>0</v>
      </c>
      <c r="MC189" s="97">
        <f>Juniori!MC58</f>
        <v>0</v>
      </c>
      <c r="MD189" s="97">
        <f>Juniori!MD58</f>
        <v>0</v>
      </c>
      <c r="ME189" s="97">
        <f>Juniori!ME58</f>
        <v>0</v>
      </c>
      <c r="MF189" s="97">
        <f>Juniori!MF58</f>
        <v>0</v>
      </c>
      <c r="MG189" s="97">
        <f>Juniori!MG58</f>
        <v>0</v>
      </c>
      <c r="MH189" s="97">
        <f>Juniori!MH58</f>
        <v>0</v>
      </c>
      <c r="MI189" s="97">
        <f>Juniori!MI58</f>
        <v>0</v>
      </c>
      <c r="MJ189" s="97">
        <f>Juniori!MJ58</f>
        <v>0</v>
      </c>
      <c r="MK189" s="97">
        <f>Juniori!MK58</f>
        <v>0</v>
      </c>
      <c r="ML189" s="97">
        <f>Juniori!ML58</f>
        <v>0</v>
      </c>
      <c r="MM189" s="97">
        <f>Juniori!MM58</f>
        <v>0</v>
      </c>
      <c r="MN189" s="97">
        <f>Juniori!MN58</f>
        <v>0</v>
      </c>
      <c r="MO189" s="97">
        <f>Juniori!MO58</f>
        <v>0</v>
      </c>
      <c r="MP189" s="97">
        <f>Juniori!MP58</f>
        <v>0</v>
      </c>
      <c r="MQ189" s="97">
        <f>Juniori!MQ58</f>
        <v>0</v>
      </c>
      <c r="MR189" s="97">
        <f>Juniori!MR58</f>
        <v>0</v>
      </c>
      <c r="MS189" s="97">
        <f>Juniori!MS58</f>
        <v>0</v>
      </c>
      <c r="MT189" s="97">
        <f>Juniori!MT58</f>
        <v>0</v>
      </c>
      <c r="MU189" s="97">
        <f>Juniori!MU58</f>
        <v>0</v>
      </c>
      <c r="MV189" s="97">
        <f>Juniori!MV58</f>
        <v>0</v>
      </c>
      <c r="MW189" s="97">
        <f>Juniori!MW58</f>
        <v>0</v>
      </c>
      <c r="MX189" s="97">
        <f>Juniori!MX58</f>
        <v>0</v>
      </c>
      <c r="MY189" s="97">
        <f>Juniori!MY58</f>
        <v>0</v>
      </c>
      <c r="MZ189" s="97">
        <f>Juniori!MZ58</f>
        <v>0</v>
      </c>
      <c r="NA189" s="97">
        <f>Juniori!NA58</f>
        <v>0</v>
      </c>
      <c r="NB189" s="97">
        <f>Juniori!NB58</f>
        <v>0</v>
      </c>
      <c r="NC189" s="97">
        <f>Juniori!NC58</f>
        <v>0</v>
      </c>
      <c r="ND189" s="97">
        <f>Juniori!ND58</f>
        <v>0</v>
      </c>
      <c r="NE189" s="97">
        <f>Juniori!NE58</f>
        <v>0</v>
      </c>
      <c r="NF189" s="97">
        <f>Juniori!NF58</f>
        <v>0</v>
      </c>
      <c r="NG189" s="97">
        <f>Juniori!NG58</f>
        <v>0</v>
      </c>
      <c r="NH189" s="97">
        <f>Juniori!NH58</f>
        <v>0</v>
      </c>
      <c r="NI189" s="97">
        <f>Juniori!NI58</f>
        <v>0</v>
      </c>
      <c r="NJ189" s="97">
        <f>Juniori!NJ58</f>
        <v>0</v>
      </c>
      <c r="NK189" s="97">
        <f>Juniori!NK58</f>
        <v>0</v>
      </c>
      <c r="NL189" s="97">
        <f>Juniori!NL58</f>
        <v>0</v>
      </c>
      <c r="NM189" s="97">
        <f>Juniori!NM58</f>
        <v>0</v>
      </c>
      <c r="NN189" s="97">
        <f>Juniori!NN58</f>
        <v>0</v>
      </c>
      <c r="NO189" s="97">
        <f>Juniori!NO58</f>
        <v>0</v>
      </c>
      <c r="NP189" s="97">
        <f>Juniori!NP58</f>
        <v>0</v>
      </c>
      <c r="NQ189" s="97">
        <f>Juniori!NQ58</f>
        <v>0</v>
      </c>
      <c r="NR189" s="97">
        <f>Juniori!NR58</f>
        <v>0</v>
      </c>
      <c r="NS189" s="97">
        <f>Juniori!NS58</f>
        <v>0</v>
      </c>
      <c r="NT189" s="97">
        <f>Juniori!NT58</f>
        <v>0</v>
      </c>
      <c r="NU189" s="97">
        <f>Juniori!NU58</f>
        <v>0</v>
      </c>
      <c r="NV189" s="97">
        <f>Juniori!NV58</f>
        <v>0</v>
      </c>
      <c r="NW189" s="97">
        <f>Juniori!NW58</f>
        <v>0</v>
      </c>
      <c r="NX189" s="97">
        <f>Juniori!NX58</f>
        <v>0</v>
      </c>
      <c r="NY189" s="97">
        <f>Juniori!NY58</f>
        <v>0</v>
      </c>
      <c r="NZ189" s="97">
        <f>Juniori!NZ58</f>
        <v>0</v>
      </c>
      <c r="OA189" s="97">
        <f>Juniori!OA58</f>
        <v>0</v>
      </c>
      <c r="OB189" s="97">
        <f>Juniori!OB58</f>
        <v>0</v>
      </c>
      <c r="OC189" s="97">
        <f>Juniori!OC58</f>
        <v>0</v>
      </c>
      <c r="OD189" s="97">
        <f>Juniori!OD58</f>
        <v>0</v>
      </c>
      <c r="OE189" s="97">
        <f>Juniori!OE58</f>
        <v>0</v>
      </c>
      <c r="OF189" s="97">
        <f>Juniori!OF58</f>
        <v>0</v>
      </c>
      <c r="OG189" s="97">
        <f>Juniori!OG58</f>
        <v>0</v>
      </c>
      <c r="OH189" s="97">
        <f>Juniori!OH58</f>
        <v>0</v>
      </c>
      <c r="OI189" s="97">
        <f>Juniori!OI58</f>
        <v>0</v>
      </c>
      <c r="OJ189" s="97">
        <f>Juniori!OJ58</f>
        <v>0</v>
      </c>
      <c r="OK189" s="97">
        <f>Juniori!OK58</f>
        <v>0</v>
      </c>
      <c r="OL189" s="97">
        <f>Juniori!OL58</f>
        <v>0</v>
      </c>
      <c r="OM189" s="97">
        <f>Juniori!OM58</f>
        <v>0</v>
      </c>
      <c r="ON189" s="97">
        <f>Juniori!ON58</f>
        <v>0</v>
      </c>
      <c r="OO189" s="97">
        <f>Juniori!OO58</f>
        <v>0</v>
      </c>
      <c r="OP189" s="97">
        <f>Juniori!OP58</f>
        <v>0</v>
      </c>
      <c r="OQ189" s="97">
        <f>Juniori!OQ58</f>
        <v>0</v>
      </c>
      <c r="OR189" s="97">
        <f>Juniori!OR58</f>
        <v>0</v>
      </c>
      <c r="OS189" s="97">
        <f>Juniori!OS58</f>
        <v>0</v>
      </c>
      <c r="OT189" s="97">
        <f>Juniori!OT58</f>
        <v>0</v>
      </c>
      <c r="OU189" s="97">
        <f>Juniori!OU58</f>
        <v>0</v>
      </c>
      <c r="OV189" s="97">
        <f>Juniori!OV58</f>
        <v>0</v>
      </c>
      <c r="OW189" s="97">
        <f>Juniori!OW58</f>
        <v>0</v>
      </c>
      <c r="OX189" s="97">
        <f>Juniori!OX58</f>
        <v>0</v>
      </c>
      <c r="OY189" s="97">
        <f>Juniori!OY58</f>
        <v>0</v>
      </c>
      <c r="OZ189" s="97">
        <f>Juniori!OZ58</f>
        <v>0</v>
      </c>
      <c r="PA189" s="97">
        <f>Juniori!PA58</f>
        <v>0</v>
      </c>
      <c r="PB189" s="97">
        <f>Juniori!PB58</f>
        <v>0</v>
      </c>
      <c r="PC189" s="97">
        <f>Juniori!PC58</f>
        <v>0</v>
      </c>
      <c r="PD189" s="97">
        <f>Juniori!PD58</f>
        <v>0</v>
      </c>
      <c r="PE189" s="97">
        <f>Juniori!PE58</f>
        <v>0</v>
      </c>
      <c r="PF189" s="97">
        <f>Juniori!PF58</f>
        <v>0</v>
      </c>
      <c r="PG189" s="97">
        <f>Juniori!PG58</f>
        <v>0</v>
      </c>
      <c r="PH189" s="97">
        <f>Juniori!PH58</f>
        <v>0</v>
      </c>
      <c r="PI189" s="97">
        <f>Juniori!PI58</f>
        <v>0</v>
      </c>
      <c r="PJ189" s="97">
        <f>Juniori!PJ58</f>
        <v>0</v>
      </c>
      <c r="PK189" s="97">
        <f>Juniori!PK58</f>
        <v>0</v>
      </c>
      <c r="PL189" s="97">
        <f>Juniori!PL58</f>
        <v>0</v>
      </c>
      <c r="PM189" s="97">
        <f>Juniori!PM58</f>
        <v>0</v>
      </c>
      <c r="PN189" s="97">
        <f>Juniori!PN58</f>
        <v>0</v>
      </c>
      <c r="PO189" s="97">
        <f>Juniori!PO58</f>
        <v>0</v>
      </c>
      <c r="PP189" s="97">
        <f>Juniori!PP58</f>
        <v>0</v>
      </c>
      <c r="PQ189" s="97">
        <f>Juniori!PQ58</f>
        <v>0</v>
      </c>
      <c r="PR189" s="97">
        <f>Juniori!PR58</f>
        <v>0</v>
      </c>
      <c r="PS189" s="97">
        <f>Juniori!PS58</f>
        <v>0</v>
      </c>
      <c r="PT189" s="97">
        <f>Juniori!PT58</f>
        <v>0</v>
      </c>
      <c r="PU189" s="97">
        <f>Juniori!PU58</f>
        <v>0</v>
      </c>
      <c r="PV189" s="97">
        <f>Juniori!PV58</f>
        <v>0</v>
      </c>
      <c r="PW189" s="97">
        <f>Juniori!PW58</f>
        <v>0</v>
      </c>
      <c r="PX189" s="97">
        <f>Juniori!PX58</f>
        <v>0</v>
      </c>
      <c r="PY189" s="97">
        <f>Juniori!PY58</f>
        <v>0</v>
      </c>
      <c r="PZ189" s="97">
        <f>Juniori!PZ58</f>
        <v>0</v>
      </c>
      <c r="QA189" s="97">
        <f>Juniori!QA58</f>
        <v>0</v>
      </c>
      <c r="QB189" s="97">
        <f>Juniori!QB58</f>
        <v>0</v>
      </c>
      <c r="QC189" s="97">
        <f>Juniori!QC58</f>
        <v>0</v>
      </c>
      <c r="QD189" s="97">
        <f>Juniori!QD58</f>
        <v>0</v>
      </c>
      <c r="QE189" s="97">
        <f>Juniori!QE58</f>
        <v>0</v>
      </c>
      <c r="QF189" s="97">
        <f>Juniori!QF58</f>
        <v>0</v>
      </c>
      <c r="QG189" s="97">
        <f>Juniori!QG58</f>
        <v>0</v>
      </c>
      <c r="QH189" s="97">
        <f>Juniori!QH58</f>
        <v>0</v>
      </c>
      <c r="QI189" s="97">
        <f>Juniori!QI58</f>
        <v>0</v>
      </c>
      <c r="QJ189" s="97">
        <f>Juniori!QJ58</f>
        <v>0</v>
      </c>
      <c r="QK189" s="97">
        <f>Juniori!QK58</f>
        <v>0</v>
      </c>
      <c r="QL189" s="97">
        <f>Juniori!QL58</f>
        <v>0</v>
      </c>
      <c r="QM189" s="97">
        <f>Juniori!QM58</f>
        <v>0</v>
      </c>
      <c r="QN189" s="97">
        <f>Juniori!QN58</f>
        <v>0</v>
      </c>
      <c r="QO189" s="97">
        <f>Juniori!QO58</f>
        <v>0</v>
      </c>
      <c r="QP189" s="97">
        <f>Juniori!QP58</f>
        <v>0</v>
      </c>
      <c r="QQ189" s="97">
        <f>Juniori!QQ58</f>
        <v>0</v>
      </c>
      <c r="QR189" s="97">
        <f>Juniori!QR58</f>
        <v>0</v>
      </c>
      <c r="QS189" s="97">
        <f>Juniori!QS58</f>
        <v>0</v>
      </c>
      <c r="QT189" s="97">
        <f>Juniori!QT58</f>
        <v>0</v>
      </c>
      <c r="QU189" s="97">
        <f>Juniori!QU58</f>
        <v>0</v>
      </c>
      <c r="QV189" s="97">
        <f>Juniori!QV58</f>
        <v>0</v>
      </c>
      <c r="QW189" s="97">
        <f>Juniori!QW58</f>
        <v>0</v>
      </c>
      <c r="QX189" s="97">
        <f>Juniori!QX58</f>
        <v>0</v>
      </c>
      <c r="QY189" s="97">
        <f>Juniori!QY58</f>
        <v>0</v>
      </c>
      <c r="QZ189" s="97">
        <f>Juniori!QZ58</f>
        <v>0</v>
      </c>
      <c r="RA189" s="97">
        <f>Juniori!RA58</f>
        <v>0</v>
      </c>
      <c r="RB189" s="97">
        <f>Juniori!RB58</f>
        <v>0</v>
      </c>
      <c r="RC189" s="97">
        <f>Juniori!RC58</f>
        <v>0</v>
      </c>
      <c r="RD189" s="97">
        <f>Juniori!RD58</f>
        <v>0</v>
      </c>
      <c r="RE189" s="97">
        <f>Juniori!RE58</f>
        <v>0</v>
      </c>
      <c r="RF189" s="97">
        <f>Juniori!RF58</f>
        <v>0</v>
      </c>
      <c r="RG189" s="97">
        <f>Juniori!RG58</f>
        <v>0</v>
      </c>
      <c r="RH189" s="97">
        <f>Juniori!RH58</f>
        <v>0</v>
      </c>
      <c r="RI189" s="97">
        <f>Juniori!RI58</f>
        <v>0</v>
      </c>
      <c r="RJ189" s="97">
        <f>Juniori!RJ58</f>
        <v>0</v>
      </c>
      <c r="RK189" s="97">
        <f>Juniori!RK58</f>
        <v>0</v>
      </c>
      <c r="RL189" s="97">
        <f>Juniori!RL58</f>
        <v>0</v>
      </c>
      <c r="RM189" s="97">
        <f>Juniori!RM58</f>
        <v>0</v>
      </c>
      <c r="RN189" s="97">
        <f>Juniori!RN58</f>
        <v>0</v>
      </c>
      <c r="RO189" s="97">
        <f>Juniori!RO58</f>
        <v>0</v>
      </c>
      <c r="RP189" s="97">
        <f>Juniori!RP58</f>
        <v>0</v>
      </c>
      <c r="RQ189" s="97">
        <f>Juniori!RQ58</f>
        <v>0</v>
      </c>
      <c r="RR189" s="97">
        <f>Juniori!RR58</f>
        <v>0</v>
      </c>
      <c r="RS189" s="97">
        <f>Juniori!RS58</f>
        <v>0</v>
      </c>
      <c r="RT189" s="97">
        <f>Juniori!RT58</f>
        <v>0</v>
      </c>
      <c r="RU189" s="97">
        <f>Juniori!RU58</f>
        <v>0</v>
      </c>
      <c r="RV189" s="97">
        <f>Juniori!RV58</f>
        <v>0</v>
      </c>
      <c r="RW189" s="97">
        <f>Juniori!RW58</f>
        <v>0</v>
      </c>
      <c r="RX189" s="97">
        <f>Juniori!RX58</f>
        <v>0</v>
      </c>
      <c r="RY189" s="97">
        <f>Juniori!RY58</f>
        <v>0</v>
      </c>
      <c r="RZ189" s="97">
        <f>Juniori!RZ58</f>
        <v>0</v>
      </c>
      <c r="SA189" s="97">
        <f>Juniori!SA58</f>
        <v>0</v>
      </c>
      <c r="SB189" s="97">
        <f>Juniori!SB58</f>
        <v>0</v>
      </c>
      <c r="SC189" s="97">
        <f>Juniori!SC58</f>
        <v>0</v>
      </c>
      <c r="SD189" s="97">
        <f>Juniori!SD58</f>
        <v>0</v>
      </c>
      <c r="SE189" s="97">
        <f>Juniori!SE58</f>
        <v>0</v>
      </c>
      <c r="SF189" s="97">
        <f>Juniori!SF58</f>
        <v>0</v>
      </c>
      <c r="SG189" s="97">
        <f>Juniori!SG58</f>
        <v>0</v>
      </c>
      <c r="SH189" s="97">
        <f>Juniori!SH58</f>
        <v>0</v>
      </c>
      <c r="SI189" s="97">
        <f>Juniori!SI58</f>
        <v>0</v>
      </c>
      <c r="SJ189" s="97">
        <f>Juniori!SJ58</f>
        <v>0</v>
      </c>
      <c r="SK189" s="97">
        <f>Juniori!SK58</f>
        <v>0</v>
      </c>
      <c r="SL189" s="97">
        <f>Juniori!SL58</f>
        <v>0</v>
      </c>
      <c r="SM189" s="97">
        <f>Juniori!SM58</f>
        <v>0</v>
      </c>
      <c r="SN189" s="97">
        <f>Juniori!SN58</f>
        <v>0</v>
      </c>
      <c r="SO189" s="97">
        <f>Juniori!SO58</f>
        <v>0</v>
      </c>
      <c r="SP189" s="97">
        <f>Juniori!SP58</f>
        <v>0</v>
      </c>
      <c r="SQ189" s="97">
        <f>Juniori!SQ58</f>
        <v>0</v>
      </c>
      <c r="SR189" s="97">
        <f>Juniori!SR58</f>
        <v>0</v>
      </c>
      <c r="SS189" s="97">
        <f>Juniori!SS58</f>
        <v>0</v>
      </c>
      <c r="ST189" s="97">
        <f>Juniori!ST58</f>
        <v>0</v>
      </c>
      <c r="SU189" s="97">
        <f>Juniori!SU58</f>
        <v>0</v>
      </c>
      <c r="SV189" s="97">
        <f>Juniori!SV58</f>
        <v>0</v>
      </c>
      <c r="SW189" s="97">
        <f>Juniori!SW58</f>
        <v>0</v>
      </c>
      <c r="SX189" s="97">
        <f>Juniori!SX58</f>
        <v>0</v>
      </c>
      <c r="SY189" s="97">
        <f>Juniori!SY58</f>
        <v>0</v>
      </c>
      <c r="SZ189" s="97">
        <f>Juniori!SZ58</f>
        <v>0</v>
      </c>
      <c r="TA189" s="97">
        <f>Juniori!TA58</f>
        <v>0</v>
      </c>
      <c r="TB189" s="97">
        <f>Juniori!TB58</f>
        <v>0</v>
      </c>
    </row>
    <row r="190" spans="1:522" s="1" customFormat="1" ht="18" customHeight="1" x14ac:dyDescent="0.2">
      <c r="A190" s="12"/>
      <c r="B190" s="11" t="s">
        <v>599</v>
      </c>
      <c r="C190" s="1">
        <v>13351</v>
      </c>
      <c r="E190" s="4" t="s">
        <v>467</v>
      </c>
      <c r="F190" s="1">
        <v>5985</v>
      </c>
      <c r="G190" s="9" t="s">
        <v>95</v>
      </c>
      <c r="H190" s="4" t="s">
        <v>614</v>
      </c>
      <c r="I190" s="1">
        <f t="shared" si="23"/>
        <v>0</v>
      </c>
      <c r="J190" s="12">
        <f>Tabuľka4[[#This Row],[Stĺpec9]]</f>
        <v>0</v>
      </c>
      <c r="K190" s="97">
        <f>Seniori!K75</f>
        <v>0</v>
      </c>
      <c r="L190" s="97">
        <f>Seniori!L75</f>
        <v>0</v>
      </c>
      <c r="M190" s="97">
        <f>Seniori!M75</f>
        <v>0</v>
      </c>
      <c r="N190" s="97">
        <f>Seniori!N75</f>
        <v>0</v>
      </c>
      <c r="O190" s="97">
        <f>Seniori!O75</f>
        <v>0</v>
      </c>
      <c r="P190" s="97">
        <f>Seniori!P75</f>
        <v>0</v>
      </c>
      <c r="Q190" s="97">
        <f>Seniori!Q75</f>
        <v>0</v>
      </c>
      <c r="R190" s="97">
        <f>Seniori!R75</f>
        <v>0</v>
      </c>
      <c r="S190" s="97">
        <f>Seniori!S75</f>
        <v>0</v>
      </c>
      <c r="T190" s="97">
        <f>Seniori!T75</f>
        <v>0</v>
      </c>
      <c r="U190" s="97">
        <f>Seniori!U75</f>
        <v>0</v>
      </c>
      <c r="V190" s="97">
        <f>Seniori!V75</f>
        <v>0</v>
      </c>
      <c r="W190" s="97">
        <f>Seniori!W75</f>
        <v>0</v>
      </c>
      <c r="X190" s="97">
        <f>Seniori!X75</f>
        <v>0</v>
      </c>
      <c r="Y190" s="97">
        <f>Seniori!Y75</f>
        <v>0</v>
      </c>
      <c r="Z190" s="97">
        <f>Seniori!Z75</f>
        <v>0</v>
      </c>
      <c r="AA190" s="97">
        <f>Seniori!AA75</f>
        <v>0</v>
      </c>
      <c r="AB190" s="97">
        <f>Seniori!AB75</f>
        <v>0</v>
      </c>
      <c r="AC190" s="97">
        <f>Seniori!AC75</f>
        <v>0</v>
      </c>
      <c r="AD190" s="97">
        <f>Seniori!AD75</f>
        <v>0</v>
      </c>
      <c r="AE190" s="97">
        <f>Seniori!AE75</f>
        <v>0</v>
      </c>
      <c r="AF190" s="97">
        <f>Seniori!AF75</f>
        <v>0</v>
      </c>
      <c r="AG190" s="97">
        <f>Seniori!AG75</f>
        <v>0</v>
      </c>
      <c r="AH190" s="97">
        <f>Seniori!AH75</f>
        <v>0</v>
      </c>
      <c r="AI190" s="97">
        <f>Seniori!AI75</f>
        <v>0</v>
      </c>
      <c r="AJ190" s="97">
        <f>Seniori!AJ75</f>
        <v>0</v>
      </c>
      <c r="AK190" s="97">
        <f>Seniori!AK75</f>
        <v>0</v>
      </c>
      <c r="AL190" s="97">
        <f>Seniori!AL75</f>
        <v>0</v>
      </c>
      <c r="AM190" s="97">
        <f>Seniori!AM75</f>
        <v>0</v>
      </c>
      <c r="AN190" s="97">
        <f>Seniori!AN75</f>
        <v>0</v>
      </c>
      <c r="AO190" s="97">
        <f>Seniori!AO75</f>
        <v>0</v>
      </c>
      <c r="AP190" s="97">
        <f>Seniori!AP75</f>
        <v>0</v>
      </c>
      <c r="AQ190" s="97">
        <f>Seniori!AQ75</f>
        <v>0</v>
      </c>
      <c r="AR190" s="97">
        <f>Seniori!AR75</f>
        <v>0</v>
      </c>
      <c r="AS190" s="97">
        <f>Seniori!AS75</f>
        <v>0</v>
      </c>
      <c r="AT190" s="97">
        <f>Seniori!AT75</f>
        <v>0</v>
      </c>
      <c r="AU190" s="97">
        <f>Seniori!AU75</f>
        <v>0</v>
      </c>
      <c r="AV190" s="97">
        <f>Seniori!AV75</f>
        <v>0</v>
      </c>
      <c r="AW190" s="97">
        <f>Seniori!AW75</f>
        <v>0</v>
      </c>
      <c r="AX190" s="97">
        <f>Seniori!AX75</f>
        <v>0</v>
      </c>
      <c r="AY190" s="97">
        <f>Seniori!AY75</f>
        <v>0</v>
      </c>
      <c r="AZ190" s="97">
        <f>Seniori!AZ75</f>
        <v>0</v>
      </c>
      <c r="BA190" s="97">
        <f>Seniori!BA75</f>
        <v>0</v>
      </c>
      <c r="BB190" s="97">
        <f>Seniori!BB75</f>
        <v>0</v>
      </c>
      <c r="BC190" s="97">
        <f>Seniori!BC75</f>
        <v>0</v>
      </c>
      <c r="BD190" s="97">
        <f>Seniori!BD75</f>
        <v>0</v>
      </c>
      <c r="BE190" s="97">
        <f>Seniori!BE75</f>
        <v>0</v>
      </c>
      <c r="BF190" s="97">
        <f>Seniori!BF75</f>
        <v>0</v>
      </c>
      <c r="BG190" s="97">
        <f>Seniori!BG75</f>
        <v>0</v>
      </c>
      <c r="BH190" s="97">
        <f>Seniori!BH75</f>
        <v>0</v>
      </c>
      <c r="BI190" s="97">
        <f>Seniori!BI75</f>
        <v>0</v>
      </c>
      <c r="BJ190" s="97">
        <f>Seniori!BJ75</f>
        <v>0</v>
      </c>
      <c r="BK190" s="97">
        <f>Seniori!BK75</f>
        <v>0</v>
      </c>
      <c r="BL190" s="97">
        <f>Seniori!BL75</f>
        <v>0</v>
      </c>
      <c r="BM190" s="97">
        <f>Seniori!BM75</f>
        <v>0</v>
      </c>
      <c r="BN190" s="97">
        <f>Seniori!BN75</f>
        <v>0</v>
      </c>
      <c r="BO190" s="97">
        <f>Seniori!BO75</f>
        <v>0</v>
      </c>
      <c r="BP190" s="97">
        <f>Seniori!BP75</f>
        <v>0</v>
      </c>
      <c r="BQ190" s="97">
        <f>Seniori!BQ75</f>
        <v>0</v>
      </c>
      <c r="BR190" s="97">
        <f>Seniori!BR75</f>
        <v>0</v>
      </c>
      <c r="BS190" s="97">
        <f>Seniori!BS75</f>
        <v>0</v>
      </c>
      <c r="BT190" s="97">
        <f>Seniori!BT75</f>
        <v>0</v>
      </c>
      <c r="BU190" s="97">
        <f>Seniori!BU75</f>
        <v>0</v>
      </c>
      <c r="BV190" s="97">
        <f>Seniori!BV75</f>
        <v>0</v>
      </c>
      <c r="BW190" s="97">
        <f>Seniori!BW75</f>
        <v>0</v>
      </c>
      <c r="BX190" s="97">
        <f>Seniori!BX75</f>
        <v>0</v>
      </c>
      <c r="BY190" s="97">
        <f>Seniori!BY75</f>
        <v>0</v>
      </c>
      <c r="BZ190" s="97">
        <f>Seniori!BZ75</f>
        <v>0</v>
      </c>
      <c r="CA190" s="97">
        <f>Seniori!CA75</f>
        <v>0</v>
      </c>
      <c r="CB190" s="97">
        <f>Seniori!CB75</f>
        <v>0</v>
      </c>
      <c r="CC190" s="97">
        <f>Seniori!CC75</f>
        <v>0</v>
      </c>
      <c r="CD190" s="97">
        <f>Seniori!CD75</f>
        <v>0</v>
      </c>
      <c r="CE190" s="97">
        <f>Seniori!CE75</f>
        <v>0</v>
      </c>
      <c r="CF190" s="97">
        <f>Seniori!CF75</f>
        <v>0</v>
      </c>
      <c r="CG190" s="97">
        <f>Seniori!CG75</f>
        <v>0</v>
      </c>
      <c r="CH190" s="97">
        <f>Seniori!CH75</f>
        <v>0</v>
      </c>
      <c r="CI190" s="97">
        <f>Seniori!CI75</f>
        <v>0</v>
      </c>
      <c r="CJ190" s="97">
        <f>Seniori!CJ75</f>
        <v>0</v>
      </c>
      <c r="CK190" s="97">
        <f>Seniori!CK75</f>
        <v>0</v>
      </c>
      <c r="CL190" s="97">
        <f>Seniori!CL75</f>
        <v>0</v>
      </c>
      <c r="CM190" s="97">
        <f>Seniori!CM75</f>
        <v>0</v>
      </c>
      <c r="CN190" s="97">
        <f>Seniori!CN75</f>
        <v>0</v>
      </c>
      <c r="CO190" s="97">
        <f>Seniori!CO75</f>
        <v>0</v>
      </c>
      <c r="CP190" s="97">
        <f>Seniori!CP75</f>
        <v>0</v>
      </c>
      <c r="CQ190" s="97">
        <f>Seniori!CQ75</f>
        <v>0</v>
      </c>
      <c r="CR190" s="97">
        <f>Seniori!CR75</f>
        <v>0</v>
      </c>
      <c r="CS190" s="97">
        <f>Seniori!CS75</f>
        <v>0</v>
      </c>
      <c r="CT190" s="97" t="str">
        <f>Seniori!CT75</f>
        <v>o</v>
      </c>
      <c r="CU190" s="97">
        <f>Seniori!CU75</f>
        <v>0</v>
      </c>
      <c r="CV190" s="97" t="str">
        <f>Seniori!CV75</f>
        <v>o</v>
      </c>
      <c r="CW190" s="97">
        <f>Seniori!CW75</f>
        <v>0</v>
      </c>
      <c r="CX190" s="97">
        <f>Seniori!CX75</f>
        <v>0</v>
      </c>
      <c r="CY190" s="97">
        <f>Seniori!CY75</f>
        <v>0</v>
      </c>
      <c r="CZ190" s="97">
        <f>Seniori!CZ75</f>
        <v>0</v>
      </c>
      <c r="DA190" s="97">
        <f>Seniori!DA75</f>
        <v>0</v>
      </c>
      <c r="DB190" s="97">
        <f>Seniori!DB75</f>
        <v>0</v>
      </c>
      <c r="DC190" s="97">
        <f>Seniori!DC75</f>
        <v>0</v>
      </c>
      <c r="DD190" s="97">
        <f>Seniori!DD75</f>
        <v>0</v>
      </c>
      <c r="DE190" s="97">
        <f>Seniori!DE75</f>
        <v>0</v>
      </c>
      <c r="DF190" s="97">
        <f>Seniori!DF75</f>
        <v>0</v>
      </c>
      <c r="DG190" s="97">
        <f>Seniori!DG75</f>
        <v>0</v>
      </c>
      <c r="DH190" s="97">
        <f>Seniori!DH75</f>
        <v>0</v>
      </c>
      <c r="DI190" s="97">
        <f>Seniori!DI75</f>
        <v>0</v>
      </c>
      <c r="DJ190" s="97">
        <f>Seniori!DJ75</f>
        <v>0</v>
      </c>
      <c r="DK190" s="97">
        <f>Seniori!DK75</f>
        <v>0</v>
      </c>
      <c r="DL190" s="97">
        <f>Seniori!DL75</f>
        <v>0</v>
      </c>
      <c r="DM190" s="97">
        <f>Seniori!DM75</f>
        <v>0</v>
      </c>
      <c r="DN190" s="97">
        <f>Seniori!DN75</f>
        <v>0</v>
      </c>
      <c r="DO190" s="97">
        <f>Seniori!DO75</f>
        <v>0</v>
      </c>
      <c r="DP190" s="97">
        <f>Seniori!DP75</f>
        <v>0</v>
      </c>
      <c r="DQ190" s="97">
        <f>Seniori!DQ75</f>
        <v>0</v>
      </c>
      <c r="DR190" s="97">
        <f>Seniori!DR75</f>
        <v>0</v>
      </c>
      <c r="DS190" s="97">
        <f>Seniori!DS75</f>
        <v>0</v>
      </c>
      <c r="DT190" s="97">
        <f>Seniori!DT75</f>
        <v>0</v>
      </c>
      <c r="DU190" s="97">
        <f>Seniori!DU75</f>
        <v>0</v>
      </c>
      <c r="DV190" s="97">
        <f>Seniori!DV75</f>
        <v>0</v>
      </c>
      <c r="DW190" s="97">
        <f>Seniori!DW75</f>
        <v>0</v>
      </c>
      <c r="DX190" s="97">
        <f>Seniori!DX75</f>
        <v>0</v>
      </c>
      <c r="DY190" s="97" t="str">
        <f>Seniori!DY75</f>
        <v>o</v>
      </c>
      <c r="DZ190" s="97">
        <f>Seniori!DZ75</f>
        <v>0</v>
      </c>
      <c r="EA190" s="97" t="str">
        <f>Seniori!EA75</f>
        <v>o</v>
      </c>
      <c r="EB190" s="97">
        <f>Seniori!EB75</f>
        <v>0</v>
      </c>
      <c r="EC190" s="97">
        <f>Seniori!EC75</f>
        <v>0</v>
      </c>
      <c r="ED190" s="97">
        <f>Seniori!ED75</f>
        <v>0</v>
      </c>
      <c r="EE190" s="97">
        <f>Seniori!EE75</f>
        <v>0</v>
      </c>
      <c r="EF190" s="97">
        <f>Seniori!EF75</f>
        <v>0</v>
      </c>
      <c r="EG190" s="97" t="str">
        <f>Seniori!EG75</f>
        <v>o</v>
      </c>
      <c r="EH190" s="97">
        <f>Seniori!EH75</f>
        <v>0</v>
      </c>
      <c r="EI190" s="97">
        <f>Seniori!EI75</f>
        <v>0</v>
      </c>
      <c r="EJ190" s="97">
        <f>Seniori!EJ75</f>
        <v>0</v>
      </c>
      <c r="EK190" s="97">
        <f>Seniori!EK75</f>
        <v>0</v>
      </c>
      <c r="EL190" s="97">
        <f>Seniori!EL75</f>
        <v>0</v>
      </c>
      <c r="EM190" s="97">
        <f>Seniori!EM75</f>
        <v>0</v>
      </c>
      <c r="EN190" s="97">
        <f>Seniori!EN75</f>
        <v>0</v>
      </c>
      <c r="EO190" s="97">
        <f>Seniori!EO75</f>
        <v>0</v>
      </c>
      <c r="EP190" s="97">
        <f>Seniori!EP75</f>
        <v>0</v>
      </c>
      <c r="EQ190" s="97">
        <f>Seniori!EQ75</f>
        <v>0</v>
      </c>
      <c r="ER190" s="97">
        <f>Seniori!ER75</f>
        <v>0</v>
      </c>
      <c r="ES190" s="97">
        <f>Seniori!ES75</f>
        <v>0</v>
      </c>
      <c r="ET190" s="97">
        <f>Seniori!ET75</f>
        <v>0</v>
      </c>
      <c r="EU190" s="97">
        <f>Seniori!EU75</f>
        <v>0</v>
      </c>
      <c r="EV190" s="97">
        <f>Seniori!EV75</f>
        <v>0</v>
      </c>
      <c r="EW190" s="97">
        <f>Seniori!EW75</f>
        <v>0</v>
      </c>
      <c r="EX190" s="97">
        <f>Seniori!EX75</f>
        <v>0</v>
      </c>
      <c r="EY190" s="97">
        <f>Seniori!EY75</f>
        <v>0</v>
      </c>
      <c r="EZ190" s="97">
        <f>Seniori!EZ75</f>
        <v>0</v>
      </c>
      <c r="FA190" s="97">
        <f>Seniori!FA75</f>
        <v>0</v>
      </c>
      <c r="FB190" s="97">
        <f>Seniori!FB75</f>
        <v>0</v>
      </c>
      <c r="FC190" s="97">
        <f>Seniori!FC75</f>
        <v>0</v>
      </c>
      <c r="FD190" s="97">
        <f>Seniori!FD75</f>
        <v>0</v>
      </c>
      <c r="FE190" s="97">
        <f>Seniori!FE75</f>
        <v>0</v>
      </c>
      <c r="FF190" s="97">
        <f>Seniori!FF75</f>
        <v>0</v>
      </c>
      <c r="FG190" s="97">
        <f>Seniori!FG75</f>
        <v>0</v>
      </c>
      <c r="FH190" s="97">
        <f>Seniori!FH75</f>
        <v>0</v>
      </c>
      <c r="FI190" s="97">
        <f>Seniori!FI75</f>
        <v>0</v>
      </c>
      <c r="FJ190" s="97">
        <f>Seniori!FJ75</f>
        <v>0</v>
      </c>
      <c r="FK190" s="97">
        <f>Seniori!FK75</f>
        <v>0</v>
      </c>
      <c r="FL190" s="97">
        <f>Seniori!FL75</f>
        <v>0</v>
      </c>
      <c r="FM190" s="97">
        <f>Seniori!FM75</f>
        <v>0</v>
      </c>
      <c r="FN190" s="97">
        <f>Seniori!FN75</f>
        <v>0</v>
      </c>
      <c r="FO190" s="97">
        <f>Seniori!FO75</f>
        <v>0</v>
      </c>
      <c r="FP190" s="97">
        <f>Seniori!FP75</f>
        <v>0</v>
      </c>
      <c r="FQ190" s="97">
        <f>Seniori!FQ75</f>
        <v>0</v>
      </c>
      <c r="FR190" s="97">
        <f>Seniori!FR75</f>
        <v>0</v>
      </c>
      <c r="FS190" s="97">
        <f>Seniori!FS75</f>
        <v>0</v>
      </c>
      <c r="FT190" s="97">
        <f>Seniori!FT75</f>
        <v>0</v>
      </c>
      <c r="FU190" s="97">
        <f>Seniori!FU75</f>
        <v>0</v>
      </c>
      <c r="FV190" s="97">
        <f>Seniori!FV75</f>
        <v>0</v>
      </c>
      <c r="FW190" s="97">
        <f>Seniori!FW75</f>
        <v>0</v>
      </c>
      <c r="FX190" s="97">
        <f>Seniori!FX75</f>
        <v>0</v>
      </c>
      <c r="FY190" s="97">
        <f>Seniori!FY75</f>
        <v>0</v>
      </c>
      <c r="FZ190" s="97">
        <f>Seniori!FZ75</f>
        <v>0</v>
      </c>
      <c r="GA190" s="97">
        <f>Seniori!GA75</f>
        <v>0</v>
      </c>
      <c r="GB190" s="97">
        <f>Seniori!GB75</f>
        <v>0</v>
      </c>
      <c r="GC190" s="97">
        <f>Seniori!GC75</f>
        <v>0</v>
      </c>
      <c r="GD190" s="97">
        <f>Seniori!GD75</f>
        <v>0</v>
      </c>
      <c r="GE190" s="97">
        <f>Seniori!GE75</f>
        <v>0</v>
      </c>
      <c r="GF190" s="97">
        <f>Seniori!GF75</f>
        <v>0</v>
      </c>
      <c r="GG190" s="97">
        <f>Seniori!GG75</f>
        <v>0</v>
      </c>
      <c r="GH190" s="97">
        <f>Seniori!GH75</f>
        <v>0</v>
      </c>
      <c r="GI190" s="97">
        <f>Seniori!GI75</f>
        <v>0</v>
      </c>
      <c r="GJ190" s="97">
        <f>Seniori!GJ75</f>
        <v>0</v>
      </c>
      <c r="GK190" s="97">
        <f>Seniori!GK75</f>
        <v>0</v>
      </c>
      <c r="GL190" s="97">
        <f>Seniori!GL75</f>
        <v>0</v>
      </c>
      <c r="GM190" s="97">
        <f>Seniori!GM75</f>
        <v>0</v>
      </c>
      <c r="GN190" s="97">
        <f>Seniori!GN75</f>
        <v>0</v>
      </c>
      <c r="GO190" s="97">
        <f>Seniori!GO75</f>
        <v>0</v>
      </c>
      <c r="GP190" s="97">
        <f>Seniori!GP75</f>
        <v>0</v>
      </c>
      <c r="GQ190" s="97">
        <f>Seniori!GQ75</f>
        <v>0</v>
      </c>
      <c r="GR190" s="97">
        <f>Seniori!GR75</f>
        <v>0</v>
      </c>
      <c r="GS190" s="97">
        <f>Seniori!GS75</f>
        <v>0</v>
      </c>
      <c r="GT190" s="97">
        <f>Seniori!GT75</f>
        <v>0</v>
      </c>
      <c r="GU190" s="97">
        <f>Seniori!GU75</f>
        <v>0</v>
      </c>
      <c r="GV190" s="97">
        <f>Seniori!GV75</f>
        <v>0</v>
      </c>
      <c r="GW190" s="97">
        <f>Seniori!GW75</f>
        <v>0</v>
      </c>
      <c r="GX190" s="97">
        <f>Seniori!GX75</f>
        <v>0</v>
      </c>
      <c r="GY190" s="97">
        <f>Seniori!GY75</f>
        <v>0</v>
      </c>
      <c r="GZ190" s="97">
        <f>Seniori!GZ75</f>
        <v>0</v>
      </c>
      <c r="HA190" s="97">
        <f>Seniori!HA75</f>
        <v>0</v>
      </c>
      <c r="HB190" s="97">
        <f>Seniori!HB75</f>
        <v>0</v>
      </c>
      <c r="HC190" s="97">
        <f>Seniori!HC75</f>
        <v>0</v>
      </c>
      <c r="HD190" s="97">
        <f>Seniori!HD75</f>
        <v>0</v>
      </c>
      <c r="HE190" s="97">
        <f>Seniori!HE75</f>
        <v>0</v>
      </c>
      <c r="HF190" s="97">
        <f>Seniori!HF75</f>
        <v>0</v>
      </c>
      <c r="HG190" s="97">
        <f>Seniori!HG75</f>
        <v>0</v>
      </c>
      <c r="HH190" s="97">
        <f>Seniori!HH75</f>
        <v>0</v>
      </c>
      <c r="HI190" s="97">
        <f>Seniori!HI75</f>
        <v>0</v>
      </c>
      <c r="HJ190" s="97">
        <f>Seniori!HJ75</f>
        <v>0</v>
      </c>
      <c r="HK190" s="97">
        <f>Seniori!HK75</f>
        <v>0</v>
      </c>
      <c r="HL190" s="97">
        <f>Seniori!HL75</f>
        <v>0</v>
      </c>
      <c r="HM190" s="97">
        <f>Seniori!HM75</f>
        <v>0</v>
      </c>
      <c r="HN190" s="97">
        <f>Seniori!HN75</f>
        <v>0</v>
      </c>
      <c r="HO190" s="97">
        <f>Seniori!HO75</f>
        <v>0</v>
      </c>
      <c r="HP190" s="97">
        <f>Seniori!HP75</f>
        <v>0</v>
      </c>
      <c r="HQ190" s="97">
        <f>Seniori!HQ75</f>
        <v>0</v>
      </c>
      <c r="HR190" s="97">
        <f>Seniori!HR75</f>
        <v>0</v>
      </c>
      <c r="HS190" s="97">
        <f>Seniori!HS75</f>
        <v>0</v>
      </c>
      <c r="HT190" s="97">
        <f>Seniori!HT75</f>
        <v>0</v>
      </c>
      <c r="HU190" s="97">
        <f>Seniori!HU75</f>
        <v>0</v>
      </c>
      <c r="HV190" s="97">
        <f>Seniori!HV75</f>
        <v>0</v>
      </c>
      <c r="HW190" s="97">
        <f>Seniori!HW75</f>
        <v>0</v>
      </c>
      <c r="HX190" s="97">
        <f>Seniori!HX75</f>
        <v>0</v>
      </c>
      <c r="HY190" s="97">
        <f>Seniori!HY75</f>
        <v>0</v>
      </c>
      <c r="HZ190" s="97">
        <f>Seniori!HZ75</f>
        <v>0</v>
      </c>
      <c r="IA190" s="97">
        <f>Seniori!IA75</f>
        <v>0</v>
      </c>
      <c r="IB190" s="97">
        <f>Seniori!IB75</f>
        <v>0</v>
      </c>
      <c r="IC190" s="97">
        <f>Seniori!IC75</f>
        <v>0</v>
      </c>
      <c r="ID190" s="97">
        <f>Seniori!ID75</f>
        <v>0</v>
      </c>
      <c r="IE190" s="97">
        <f>Seniori!IE75</f>
        <v>0</v>
      </c>
      <c r="IF190" s="97">
        <f>Seniori!IF75</f>
        <v>0</v>
      </c>
      <c r="IG190" s="97">
        <f>Seniori!IG75</f>
        <v>0</v>
      </c>
      <c r="IH190" s="97">
        <f>Seniori!IH75</f>
        <v>0</v>
      </c>
      <c r="II190" s="97">
        <f>Seniori!II75</f>
        <v>0</v>
      </c>
      <c r="IJ190" s="97">
        <f>Seniori!IJ75</f>
        <v>0</v>
      </c>
      <c r="IK190" s="97">
        <f>Seniori!IK75</f>
        <v>0</v>
      </c>
      <c r="IL190" s="97">
        <f>Seniori!IL75</f>
        <v>0</v>
      </c>
      <c r="IM190" s="97">
        <f>Seniori!IM75</f>
        <v>0</v>
      </c>
      <c r="IN190" s="97">
        <f>Seniori!IN75</f>
        <v>0</v>
      </c>
      <c r="IO190" s="97">
        <f>Seniori!IO75</f>
        <v>0</v>
      </c>
      <c r="IP190" s="97">
        <f>Seniori!IP75</f>
        <v>0</v>
      </c>
      <c r="IQ190" s="97">
        <f>Seniori!IQ75</f>
        <v>0</v>
      </c>
      <c r="IR190" s="97">
        <f>Seniori!IR75</f>
        <v>0</v>
      </c>
      <c r="IS190" s="97">
        <f>Seniori!IS75</f>
        <v>0</v>
      </c>
      <c r="IT190" s="97">
        <f>Seniori!IT75</f>
        <v>0</v>
      </c>
      <c r="IU190" s="97">
        <f>Seniori!IU75</f>
        <v>0</v>
      </c>
      <c r="IV190" s="97">
        <f>Seniori!IV75</f>
        <v>0</v>
      </c>
      <c r="IW190" s="97">
        <f>Seniori!IW75</f>
        <v>0</v>
      </c>
      <c r="IX190" s="97">
        <f>Seniori!IX75</f>
        <v>0</v>
      </c>
      <c r="IY190" s="97">
        <f>Seniori!IY75</f>
        <v>0</v>
      </c>
      <c r="IZ190" s="97">
        <f>Seniori!IZ75</f>
        <v>0</v>
      </c>
      <c r="JA190" s="97">
        <f>Seniori!JA75</f>
        <v>0</v>
      </c>
      <c r="JB190" s="97">
        <f>Seniori!JB75</f>
        <v>0</v>
      </c>
      <c r="JC190" s="97">
        <f>Seniori!JC75</f>
        <v>0</v>
      </c>
      <c r="JD190" s="97">
        <f>Seniori!JD75</f>
        <v>0</v>
      </c>
      <c r="JE190" s="97">
        <f>Seniori!JE75</f>
        <v>0</v>
      </c>
      <c r="JF190" s="97">
        <f>Seniori!JF75</f>
        <v>0</v>
      </c>
      <c r="JG190" s="97">
        <f>Seniori!JG75</f>
        <v>0</v>
      </c>
      <c r="JH190" s="97">
        <f>Seniori!JH75</f>
        <v>0</v>
      </c>
      <c r="JI190" s="97">
        <f>Seniori!JI75</f>
        <v>0</v>
      </c>
      <c r="JJ190" s="97">
        <f>Seniori!JJ75</f>
        <v>0</v>
      </c>
      <c r="JK190" s="97">
        <f>Seniori!JK75</f>
        <v>0</v>
      </c>
      <c r="JL190" s="97">
        <f>Seniori!JL75</f>
        <v>0</v>
      </c>
      <c r="JM190" s="97">
        <f>Seniori!JM75</f>
        <v>0</v>
      </c>
      <c r="JN190" s="97">
        <f>Seniori!JN75</f>
        <v>0</v>
      </c>
      <c r="JO190" s="97">
        <f>Seniori!JO75</f>
        <v>0</v>
      </c>
      <c r="JP190" s="97">
        <f>Seniori!JP75</f>
        <v>0</v>
      </c>
      <c r="JQ190" s="97">
        <f>Seniori!JQ75</f>
        <v>0</v>
      </c>
      <c r="JR190" s="97">
        <f>Seniori!JR75</f>
        <v>0</v>
      </c>
      <c r="JS190" s="97">
        <f>Seniori!JS75</f>
        <v>0</v>
      </c>
      <c r="JT190" s="97">
        <f>Seniori!JT75</f>
        <v>0</v>
      </c>
      <c r="JU190" s="97">
        <f>Seniori!JU75</f>
        <v>0</v>
      </c>
      <c r="JV190" s="97">
        <f>Seniori!JV75</f>
        <v>0</v>
      </c>
      <c r="JW190" s="97">
        <f>Seniori!JW75</f>
        <v>0</v>
      </c>
      <c r="JX190" s="97">
        <f>Seniori!JX75</f>
        <v>0</v>
      </c>
      <c r="JY190" s="97">
        <f>Seniori!JY75</f>
        <v>0</v>
      </c>
      <c r="JZ190" s="97">
        <f>Seniori!JZ75</f>
        <v>0</v>
      </c>
      <c r="KA190" s="97">
        <f>Seniori!KA75</f>
        <v>0</v>
      </c>
      <c r="KB190" s="97">
        <f>Seniori!KB75</f>
        <v>0</v>
      </c>
      <c r="KC190" s="97">
        <f>Seniori!KC75</f>
        <v>0</v>
      </c>
      <c r="KD190" s="97">
        <f>Seniori!KD75</f>
        <v>0</v>
      </c>
      <c r="KE190" s="97">
        <f>Seniori!KE75</f>
        <v>0</v>
      </c>
      <c r="KF190" s="97">
        <f>Seniori!KF75</f>
        <v>0</v>
      </c>
      <c r="KG190" s="97">
        <f>Seniori!KG75</f>
        <v>0</v>
      </c>
      <c r="KH190" s="97">
        <f>Seniori!KH75</f>
        <v>0</v>
      </c>
      <c r="KI190" s="97">
        <f>Seniori!KI75</f>
        <v>0</v>
      </c>
      <c r="KJ190" s="97">
        <f>Seniori!KJ75</f>
        <v>0</v>
      </c>
      <c r="KK190" s="97">
        <f>Seniori!KK75</f>
        <v>0</v>
      </c>
      <c r="KL190" s="97">
        <f>Seniori!KL75</f>
        <v>0</v>
      </c>
      <c r="KM190" s="97">
        <f>Seniori!KM75</f>
        <v>0</v>
      </c>
      <c r="KN190" s="97">
        <f>Seniori!KN75</f>
        <v>0</v>
      </c>
      <c r="KO190" s="97">
        <f>Seniori!KO75</f>
        <v>0</v>
      </c>
      <c r="KP190" s="97">
        <f>Seniori!KP75</f>
        <v>0</v>
      </c>
      <c r="KQ190" s="97">
        <f>Seniori!KQ75</f>
        <v>0</v>
      </c>
      <c r="KR190" s="97">
        <f>Seniori!KR75</f>
        <v>0</v>
      </c>
      <c r="KS190" s="97">
        <f>Seniori!KS75</f>
        <v>0</v>
      </c>
      <c r="KT190" s="97">
        <f>Seniori!KT75</f>
        <v>0</v>
      </c>
      <c r="KU190" s="97">
        <f>Seniori!KU75</f>
        <v>0</v>
      </c>
      <c r="KV190" s="97">
        <f>Seniori!KV75</f>
        <v>0</v>
      </c>
      <c r="KW190" s="97">
        <f>Seniori!KW75</f>
        <v>0</v>
      </c>
      <c r="KX190" s="97">
        <f>Seniori!KX75</f>
        <v>0</v>
      </c>
      <c r="KY190" s="97">
        <f>Seniori!KY75</f>
        <v>0</v>
      </c>
      <c r="KZ190" s="97">
        <f>Seniori!KZ75</f>
        <v>0</v>
      </c>
      <c r="LA190" s="97">
        <f>Seniori!LA75</f>
        <v>0</v>
      </c>
      <c r="LB190" s="97">
        <f>Seniori!LB75</f>
        <v>0</v>
      </c>
      <c r="LC190" s="97">
        <f>Seniori!LC75</f>
        <v>0</v>
      </c>
      <c r="LD190" s="97">
        <f>Seniori!LD75</f>
        <v>0</v>
      </c>
      <c r="LE190" s="97">
        <f>Seniori!LE75</f>
        <v>0</v>
      </c>
      <c r="LF190" s="97">
        <f>Seniori!LF75</f>
        <v>0</v>
      </c>
      <c r="LG190" s="97">
        <f>Seniori!LG75</f>
        <v>0</v>
      </c>
      <c r="LH190" s="97">
        <f>Seniori!LH75</f>
        <v>0</v>
      </c>
      <c r="LI190" s="97">
        <f>Seniori!LI75</f>
        <v>0</v>
      </c>
      <c r="LJ190" s="97">
        <f>Seniori!LJ75</f>
        <v>0</v>
      </c>
      <c r="LK190" s="97">
        <f>Seniori!LK75</f>
        <v>0</v>
      </c>
      <c r="LL190" s="97">
        <f>Seniori!LL75</f>
        <v>0</v>
      </c>
      <c r="LM190" s="97">
        <f>Seniori!LM75</f>
        <v>0</v>
      </c>
      <c r="LN190" s="97">
        <f>Seniori!LN75</f>
        <v>0</v>
      </c>
      <c r="LO190" s="97">
        <f>Seniori!LO75</f>
        <v>0</v>
      </c>
      <c r="LP190" s="97">
        <f>Seniori!LP75</f>
        <v>0</v>
      </c>
      <c r="LQ190" s="97">
        <f>Seniori!LQ75</f>
        <v>0</v>
      </c>
      <c r="LR190" s="97">
        <f>Seniori!LR75</f>
        <v>0</v>
      </c>
      <c r="LS190" s="97">
        <f>Seniori!LS75</f>
        <v>0</v>
      </c>
      <c r="LT190" s="97">
        <f>Seniori!LT75</f>
        <v>0</v>
      </c>
      <c r="LU190" s="97">
        <f>Seniori!LU75</f>
        <v>0</v>
      </c>
      <c r="LV190" s="97">
        <f>Seniori!LV75</f>
        <v>0</v>
      </c>
      <c r="LW190" s="97">
        <f>Seniori!LW75</f>
        <v>0</v>
      </c>
      <c r="LX190" s="97">
        <f>Seniori!LX75</f>
        <v>0</v>
      </c>
      <c r="LY190" s="97">
        <f>Seniori!LY75</f>
        <v>0</v>
      </c>
      <c r="LZ190" s="97">
        <f>Seniori!LZ75</f>
        <v>0</v>
      </c>
      <c r="MA190" s="97">
        <f>Seniori!MA75</f>
        <v>0</v>
      </c>
      <c r="MB190" s="97">
        <f>Seniori!MB75</f>
        <v>0</v>
      </c>
      <c r="MC190" s="97">
        <f>Seniori!MC75</f>
        <v>0</v>
      </c>
      <c r="MD190" s="97">
        <f>Seniori!MD75</f>
        <v>0</v>
      </c>
      <c r="ME190" s="97">
        <f>Seniori!ME75</f>
        <v>0</v>
      </c>
      <c r="MF190" s="97">
        <f>Seniori!MF75</f>
        <v>0</v>
      </c>
      <c r="MG190" s="97">
        <f>Seniori!MG75</f>
        <v>0</v>
      </c>
      <c r="MH190" s="97">
        <f>Seniori!MH75</f>
        <v>0</v>
      </c>
      <c r="MI190" s="97">
        <f>Seniori!MI75</f>
        <v>0</v>
      </c>
      <c r="MJ190" s="97">
        <f>Seniori!MJ75</f>
        <v>0</v>
      </c>
      <c r="MK190" s="97">
        <f>Seniori!MK75</f>
        <v>0</v>
      </c>
      <c r="ML190" s="97">
        <f>Seniori!ML75</f>
        <v>0</v>
      </c>
      <c r="MM190" s="97">
        <f>Seniori!MM75</f>
        <v>0</v>
      </c>
      <c r="MN190" s="97">
        <f>Seniori!MN75</f>
        <v>0</v>
      </c>
      <c r="MO190" s="97">
        <f>Seniori!MO75</f>
        <v>0</v>
      </c>
      <c r="MP190" s="97">
        <f>Seniori!MP75</f>
        <v>0</v>
      </c>
      <c r="MQ190" s="97">
        <f>Seniori!MQ75</f>
        <v>0</v>
      </c>
      <c r="MR190" s="97">
        <f>Seniori!MR75</f>
        <v>0</v>
      </c>
      <c r="MS190" s="97">
        <f>Seniori!MS75</f>
        <v>0</v>
      </c>
      <c r="MT190" s="97">
        <f>Seniori!MT75</f>
        <v>0</v>
      </c>
      <c r="MU190" s="97">
        <f>Seniori!MU75</f>
        <v>0</v>
      </c>
      <c r="MV190" s="97">
        <f>Seniori!MV75</f>
        <v>0</v>
      </c>
      <c r="MW190" s="97">
        <f>Seniori!MW75</f>
        <v>0</v>
      </c>
      <c r="MX190" s="97">
        <f>Seniori!MX75</f>
        <v>0</v>
      </c>
      <c r="MY190" s="97">
        <f>Seniori!MY75</f>
        <v>0</v>
      </c>
      <c r="MZ190" s="97">
        <f>Seniori!MZ75</f>
        <v>0</v>
      </c>
      <c r="NA190" s="97">
        <f>Seniori!NA75</f>
        <v>0</v>
      </c>
      <c r="NB190" s="97">
        <f>Seniori!NB75</f>
        <v>0</v>
      </c>
      <c r="NC190" s="97">
        <f>Seniori!NC75</f>
        <v>0</v>
      </c>
      <c r="ND190" s="97">
        <f>Seniori!ND75</f>
        <v>0</v>
      </c>
      <c r="NE190" s="97">
        <f>Seniori!NE75</f>
        <v>0</v>
      </c>
      <c r="NF190" s="97">
        <f>Seniori!NF75</f>
        <v>0</v>
      </c>
      <c r="NG190" s="97">
        <f>Seniori!NG75</f>
        <v>0</v>
      </c>
      <c r="NH190" s="97">
        <f>Seniori!NH75</f>
        <v>0</v>
      </c>
      <c r="NI190" s="97">
        <f>Seniori!NI75</f>
        <v>0</v>
      </c>
      <c r="NJ190" s="97">
        <f>Seniori!NJ75</f>
        <v>0</v>
      </c>
      <c r="NK190" s="97">
        <f>Seniori!NK75</f>
        <v>0</v>
      </c>
      <c r="NL190" s="97">
        <f>Seniori!NL75</f>
        <v>0</v>
      </c>
      <c r="NM190" s="97">
        <f>Seniori!NM75</f>
        <v>0</v>
      </c>
      <c r="NN190" s="97">
        <f>Seniori!NN75</f>
        <v>0</v>
      </c>
      <c r="NO190" s="97">
        <f>Seniori!NO75</f>
        <v>0</v>
      </c>
      <c r="NP190" s="97">
        <f>Seniori!NP75</f>
        <v>0</v>
      </c>
      <c r="NQ190" s="97">
        <f>Seniori!NQ75</f>
        <v>0</v>
      </c>
      <c r="NR190" s="97">
        <f>Seniori!NR75</f>
        <v>0</v>
      </c>
      <c r="NS190" s="97">
        <f>Seniori!NS75</f>
        <v>0</v>
      </c>
      <c r="NT190" s="97">
        <f>Seniori!NT75</f>
        <v>0</v>
      </c>
      <c r="NU190" s="97">
        <f>Seniori!NU75</f>
        <v>0</v>
      </c>
      <c r="NV190" s="97">
        <f>Seniori!NV75</f>
        <v>0</v>
      </c>
      <c r="NW190" s="97">
        <f>Seniori!NW75</f>
        <v>0</v>
      </c>
      <c r="NX190" s="97">
        <f>Seniori!NX75</f>
        <v>0</v>
      </c>
      <c r="NY190" s="97">
        <f>Seniori!NY75</f>
        <v>0</v>
      </c>
      <c r="NZ190" s="97">
        <f>Seniori!NZ75</f>
        <v>0</v>
      </c>
      <c r="OA190" s="97">
        <f>Seniori!OA75</f>
        <v>0</v>
      </c>
      <c r="OB190" s="97">
        <f>Seniori!OB75</f>
        <v>0</v>
      </c>
      <c r="OC190" s="97">
        <f>Seniori!OC75</f>
        <v>0</v>
      </c>
      <c r="OD190" s="97">
        <f>Seniori!OD75</f>
        <v>0</v>
      </c>
      <c r="OE190" s="97">
        <f>Seniori!OE75</f>
        <v>0</v>
      </c>
      <c r="OF190" s="97">
        <f>Seniori!OF75</f>
        <v>0</v>
      </c>
      <c r="OG190" s="97">
        <f>Seniori!OG75</f>
        <v>0</v>
      </c>
      <c r="OH190" s="97">
        <f>Seniori!OH75</f>
        <v>0</v>
      </c>
      <c r="OI190" s="97">
        <f>Seniori!OI75</f>
        <v>0</v>
      </c>
      <c r="OJ190" s="97">
        <f>Seniori!OJ75</f>
        <v>0</v>
      </c>
      <c r="OK190" s="97">
        <f>Seniori!OK75</f>
        <v>0</v>
      </c>
      <c r="OL190" s="97">
        <f>Seniori!OL75</f>
        <v>0</v>
      </c>
      <c r="OM190" s="97">
        <f>Seniori!OM75</f>
        <v>0</v>
      </c>
      <c r="ON190" s="97">
        <f>Seniori!ON75</f>
        <v>0</v>
      </c>
      <c r="OO190" s="97">
        <f>Seniori!OO75</f>
        <v>0</v>
      </c>
      <c r="OP190" s="97">
        <f>Seniori!OP75</f>
        <v>0</v>
      </c>
      <c r="OQ190" s="97">
        <f>Seniori!OQ75</f>
        <v>0</v>
      </c>
      <c r="OR190" s="97">
        <f>Seniori!OR75</f>
        <v>0</v>
      </c>
      <c r="OS190" s="97">
        <f>Seniori!OS75</f>
        <v>0</v>
      </c>
      <c r="OT190" s="97">
        <f>Seniori!OT75</f>
        <v>0</v>
      </c>
      <c r="OU190" s="97">
        <f>Seniori!OU75</f>
        <v>0</v>
      </c>
      <c r="OV190" s="97">
        <f>Seniori!OV75</f>
        <v>0</v>
      </c>
      <c r="OW190" s="97">
        <f>Seniori!OW75</f>
        <v>0</v>
      </c>
      <c r="OX190" s="97">
        <f>Seniori!OX75</f>
        <v>0</v>
      </c>
      <c r="OY190" s="97">
        <f>Seniori!OY75</f>
        <v>0</v>
      </c>
      <c r="OZ190" s="97">
        <f>Seniori!OZ75</f>
        <v>0</v>
      </c>
      <c r="PA190" s="97">
        <f>Seniori!PA75</f>
        <v>0</v>
      </c>
      <c r="PB190" s="97">
        <f>Seniori!PB75</f>
        <v>0</v>
      </c>
      <c r="PC190" s="97">
        <f>Seniori!PC75</f>
        <v>0</v>
      </c>
      <c r="PD190" s="97">
        <f>Seniori!PD75</f>
        <v>0</v>
      </c>
      <c r="PE190" s="97">
        <f>Seniori!PE75</f>
        <v>0</v>
      </c>
      <c r="PF190" s="97">
        <f>Seniori!PF75</f>
        <v>0</v>
      </c>
      <c r="PG190" s="97">
        <f>Seniori!PG75</f>
        <v>0</v>
      </c>
      <c r="PH190" s="97">
        <f>Seniori!PH75</f>
        <v>0</v>
      </c>
      <c r="PI190" s="97">
        <f>Seniori!PI75</f>
        <v>0</v>
      </c>
      <c r="PJ190" s="97">
        <f>Seniori!PJ75</f>
        <v>0</v>
      </c>
      <c r="PK190" s="97">
        <f>Seniori!PK75</f>
        <v>0</v>
      </c>
      <c r="PL190" s="97">
        <f>Seniori!PL75</f>
        <v>0</v>
      </c>
      <c r="PM190" s="97">
        <f>Seniori!PM75</f>
        <v>0</v>
      </c>
      <c r="PN190" s="97">
        <f>Seniori!PN75</f>
        <v>0</v>
      </c>
      <c r="PO190" s="97">
        <f>Seniori!PO75</f>
        <v>0</v>
      </c>
      <c r="PP190" s="97">
        <f>Seniori!PP75</f>
        <v>0</v>
      </c>
      <c r="PQ190" s="97">
        <f>Seniori!PQ75</f>
        <v>0</v>
      </c>
      <c r="PR190" s="97">
        <f>Seniori!PR75</f>
        <v>0</v>
      </c>
      <c r="PS190" s="97">
        <f>Seniori!PS75</f>
        <v>0</v>
      </c>
      <c r="PT190" s="97">
        <f>Seniori!PT75</f>
        <v>0</v>
      </c>
      <c r="PU190" s="97">
        <f>Seniori!PU75</f>
        <v>0</v>
      </c>
      <c r="PV190" s="97">
        <f>Seniori!PV75</f>
        <v>0</v>
      </c>
      <c r="PW190" s="97">
        <f>Seniori!PW75</f>
        <v>0</v>
      </c>
      <c r="PX190" s="97">
        <f>Seniori!PX75</f>
        <v>0</v>
      </c>
      <c r="PY190" s="97">
        <f>Seniori!PY75</f>
        <v>0</v>
      </c>
      <c r="PZ190" s="97">
        <f>Seniori!PZ75</f>
        <v>0</v>
      </c>
      <c r="QA190" s="97">
        <f>Seniori!QA75</f>
        <v>0</v>
      </c>
      <c r="QB190" s="97">
        <f>Seniori!QB75</f>
        <v>0</v>
      </c>
      <c r="QC190" s="97">
        <f>Seniori!QC75</f>
        <v>0</v>
      </c>
      <c r="QD190" s="97">
        <f>Seniori!QD75</f>
        <v>0</v>
      </c>
      <c r="QE190" s="97">
        <f>Seniori!QE75</f>
        <v>0</v>
      </c>
      <c r="QF190" s="97">
        <f>Seniori!QF75</f>
        <v>0</v>
      </c>
      <c r="QG190" s="97">
        <f>Seniori!QG75</f>
        <v>0</v>
      </c>
      <c r="QH190" s="97">
        <f>Seniori!QH75</f>
        <v>0</v>
      </c>
      <c r="QI190" s="97">
        <f>Seniori!QI75</f>
        <v>0</v>
      </c>
      <c r="QJ190" s="97">
        <f>Seniori!QJ75</f>
        <v>0</v>
      </c>
      <c r="QK190" s="97">
        <f>Seniori!QK75</f>
        <v>0</v>
      </c>
      <c r="QL190" s="97">
        <f>Seniori!QL75</f>
        <v>0</v>
      </c>
      <c r="QM190" s="97">
        <f>Seniori!QM75</f>
        <v>0</v>
      </c>
      <c r="QN190" s="97">
        <f>Seniori!QN75</f>
        <v>0</v>
      </c>
      <c r="QO190" s="97">
        <f>Seniori!QO75</f>
        <v>0</v>
      </c>
      <c r="QP190" s="97">
        <f>Seniori!QP75</f>
        <v>0</v>
      </c>
      <c r="QQ190" s="97">
        <f>Seniori!QQ75</f>
        <v>0</v>
      </c>
      <c r="QR190" s="97">
        <f>Seniori!QR75</f>
        <v>0</v>
      </c>
      <c r="QS190" s="97">
        <f>Seniori!QS75</f>
        <v>0</v>
      </c>
      <c r="QT190" s="97">
        <f>Seniori!QT75</f>
        <v>0</v>
      </c>
      <c r="QU190" s="97">
        <f>Seniori!QU75</f>
        <v>0</v>
      </c>
      <c r="QV190" s="97">
        <f>Seniori!QV75</f>
        <v>0</v>
      </c>
      <c r="QW190" s="97">
        <f>Seniori!QW75</f>
        <v>0</v>
      </c>
      <c r="QX190" s="97">
        <f>Seniori!QX75</f>
        <v>0</v>
      </c>
      <c r="QY190" s="97">
        <f>Seniori!QY75</f>
        <v>0</v>
      </c>
      <c r="QZ190" s="97">
        <f>Seniori!QZ75</f>
        <v>0</v>
      </c>
      <c r="RA190" s="97">
        <f>Seniori!RA75</f>
        <v>0</v>
      </c>
      <c r="RB190" s="97">
        <f>Seniori!RB75</f>
        <v>0</v>
      </c>
      <c r="RC190" s="97">
        <f>Seniori!RC75</f>
        <v>0</v>
      </c>
      <c r="RD190" s="97">
        <f>Seniori!RD75</f>
        <v>0</v>
      </c>
      <c r="RE190" s="97">
        <f>Seniori!RE75</f>
        <v>0</v>
      </c>
      <c r="RF190" s="97">
        <f>Seniori!RF75</f>
        <v>0</v>
      </c>
      <c r="RG190" s="97">
        <f>Seniori!RG75</f>
        <v>0</v>
      </c>
      <c r="RH190" s="97">
        <f>Seniori!RH75</f>
        <v>0</v>
      </c>
      <c r="RI190" s="97">
        <f>Seniori!RI75</f>
        <v>0</v>
      </c>
      <c r="RJ190" s="97">
        <f>Seniori!RJ75</f>
        <v>0</v>
      </c>
      <c r="RK190" s="97">
        <f>Seniori!RK75</f>
        <v>0</v>
      </c>
      <c r="RL190" s="97">
        <f>Seniori!RL75</f>
        <v>0</v>
      </c>
      <c r="RM190" s="97">
        <f>Seniori!RM75</f>
        <v>0</v>
      </c>
      <c r="RN190" s="97">
        <f>Seniori!RN75</f>
        <v>0</v>
      </c>
      <c r="RO190" s="97">
        <f>Seniori!RO75</f>
        <v>0</v>
      </c>
      <c r="RP190" s="97">
        <f>Seniori!RP75</f>
        <v>0</v>
      </c>
      <c r="RQ190" s="97">
        <f>Seniori!RQ75</f>
        <v>0</v>
      </c>
      <c r="RR190" s="97">
        <f>Seniori!RR75</f>
        <v>0</v>
      </c>
      <c r="RS190" s="97">
        <f>Seniori!RS75</f>
        <v>0</v>
      </c>
      <c r="RT190" s="97">
        <f>Seniori!RT75</f>
        <v>0</v>
      </c>
      <c r="RU190" s="97">
        <f>Seniori!RU75</f>
        <v>0</v>
      </c>
      <c r="RV190" s="97">
        <f>Seniori!RV75</f>
        <v>0</v>
      </c>
      <c r="RW190" s="97">
        <f>Seniori!RW75</f>
        <v>0</v>
      </c>
      <c r="RX190" s="97">
        <f>Seniori!RX75</f>
        <v>0</v>
      </c>
      <c r="RY190" s="97">
        <f>Seniori!RY75</f>
        <v>0</v>
      </c>
      <c r="RZ190" s="97">
        <f>Seniori!RZ75</f>
        <v>0</v>
      </c>
      <c r="SA190" s="97">
        <f>Seniori!SA75</f>
        <v>0</v>
      </c>
      <c r="SB190" s="97">
        <f>Seniori!SB75</f>
        <v>0</v>
      </c>
      <c r="SC190" s="97">
        <f>Seniori!SC75</f>
        <v>0</v>
      </c>
      <c r="SD190" s="97">
        <f>Seniori!SD75</f>
        <v>0</v>
      </c>
      <c r="SE190" s="97">
        <f>Seniori!SE75</f>
        <v>0</v>
      </c>
      <c r="SF190" s="97">
        <f>Seniori!SF75</f>
        <v>0</v>
      </c>
      <c r="SG190" s="97">
        <f>Seniori!SG75</f>
        <v>0</v>
      </c>
      <c r="SH190" s="97">
        <f>Seniori!SH75</f>
        <v>0</v>
      </c>
      <c r="SI190" s="97">
        <f>Seniori!SI75</f>
        <v>0</v>
      </c>
      <c r="SJ190" s="97">
        <f>Seniori!SJ75</f>
        <v>0</v>
      </c>
      <c r="SK190" s="97">
        <f>Seniori!SK75</f>
        <v>0</v>
      </c>
      <c r="SL190" s="97">
        <f>Seniori!SL75</f>
        <v>0</v>
      </c>
      <c r="SM190" s="97">
        <f>Seniori!SM75</f>
        <v>0</v>
      </c>
      <c r="SN190" s="97">
        <f>Seniori!SN75</f>
        <v>0</v>
      </c>
      <c r="SO190" s="97">
        <f>Seniori!SO75</f>
        <v>0</v>
      </c>
      <c r="SP190" s="97">
        <f>Seniori!SP75</f>
        <v>0</v>
      </c>
      <c r="SQ190" s="97">
        <f>Seniori!SQ75</f>
        <v>0</v>
      </c>
      <c r="SR190" s="97">
        <f>Seniori!SR75</f>
        <v>0</v>
      </c>
      <c r="SS190" s="97">
        <f>Seniori!SS75</f>
        <v>0</v>
      </c>
      <c r="ST190" s="97">
        <f>Seniori!ST75</f>
        <v>0</v>
      </c>
      <c r="SU190" s="97">
        <f>Seniori!SU75</f>
        <v>0</v>
      </c>
      <c r="SV190" s="97">
        <f>Seniori!SV75</f>
        <v>0</v>
      </c>
      <c r="SW190" s="97">
        <f>Seniori!SW75</f>
        <v>0</v>
      </c>
      <c r="SX190" s="97">
        <f>Seniori!SX75</f>
        <v>0</v>
      </c>
      <c r="SY190" s="97">
        <f>Seniori!SY75</f>
        <v>0</v>
      </c>
      <c r="SZ190" s="97">
        <f>Seniori!SZ75</f>
        <v>0</v>
      </c>
      <c r="TA190" s="97">
        <f>Seniori!TA75</f>
        <v>0</v>
      </c>
      <c r="TB190" s="97">
        <f>Seniori!TB75</f>
        <v>0</v>
      </c>
    </row>
    <row r="191" spans="1:522" s="1" customFormat="1" ht="18" customHeight="1" x14ac:dyDescent="0.2">
      <c r="A191" s="12"/>
      <c r="B191" s="11" t="s">
        <v>605</v>
      </c>
      <c r="C191" s="1">
        <v>8763</v>
      </c>
      <c r="E191" s="4" t="s">
        <v>615</v>
      </c>
      <c r="F191" s="1">
        <v>9162</v>
      </c>
      <c r="G191" s="9" t="s">
        <v>93</v>
      </c>
      <c r="H191" s="4" t="s">
        <v>418</v>
      </c>
      <c r="I191" s="1">
        <f t="shared" si="23"/>
        <v>0</v>
      </c>
      <c r="J191" s="12">
        <f>Tabuľka4[[#This Row],[Stĺpec9]]</f>
        <v>0</v>
      </c>
      <c r="K191" s="97">
        <f>Juniori!K68</f>
        <v>0</v>
      </c>
      <c r="L191" s="97">
        <f>Juniori!L68</f>
        <v>0</v>
      </c>
      <c r="M191" s="97">
        <f>Juniori!M68</f>
        <v>0</v>
      </c>
      <c r="N191" s="97">
        <f>Juniori!N68</f>
        <v>0</v>
      </c>
      <c r="O191" s="97">
        <f>Juniori!O68</f>
        <v>0</v>
      </c>
      <c r="P191" s="97">
        <f>Juniori!P68</f>
        <v>0</v>
      </c>
      <c r="Q191" s="97">
        <f>Juniori!Q68</f>
        <v>0</v>
      </c>
      <c r="R191" s="97">
        <f>Juniori!R68</f>
        <v>0</v>
      </c>
      <c r="S191" s="97">
        <f>Juniori!S68</f>
        <v>0</v>
      </c>
      <c r="T191" s="97">
        <f>Juniori!T68</f>
        <v>0</v>
      </c>
      <c r="U191" s="97">
        <f>Juniori!U68</f>
        <v>0</v>
      </c>
      <c r="V191" s="97">
        <f>Juniori!V68</f>
        <v>0</v>
      </c>
      <c r="W191" s="97">
        <f>Juniori!W68</f>
        <v>0</v>
      </c>
      <c r="X191" s="97">
        <f>Juniori!X68</f>
        <v>0</v>
      </c>
      <c r="Y191" s="97">
        <f>Juniori!Y68</f>
        <v>0</v>
      </c>
      <c r="Z191" s="97">
        <f>Juniori!Z68</f>
        <v>0</v>
      </c>
      <c r="AA191" s="97">
        <f>Juniori!AA68</f>
        <v>0</v>
      </c>
      <c r="AB191" s="97">
        <f>Juniori!AB68</f>
        <v>0</v>
      </c>
      <c r="AC191" s="97">
        <f>Juniori!AC68</f>
        <v>0</v>
      </c>
      <c r="AD191" s="97">
        <f>Juniori!AD68</f>
        <v>0</v>
      </c>
      <c r="AE191" s="97">
        <f>Juniori!AE68</f>
        <v>0</v>
      </c>
      <c r="AF191" s="97">
        <f>Juniori!AF68</f>
        <v>0</v>
      </c>
      <c r="AG191" s="97">
        <f>Juniori!AG68</f>
        <v>0</v>
      </c>
      <c r="AH191" s="97">
        <f>Juniori!AH68</f>
        <v>0</v>
      </c>
      <c r="AI191" s="97">
        <f>Juniori!AI68</f>
        <v>0</v>
      </c>
      <c r="AJ191" s="97">
        <f>Juniori!AJ68</f>
        <v>0</v>
      </c>
      <c r="AK191" s="97">
        <f>Juniori!AK68</f>
        <v>0</v>
      </c>
      <c r="AL191" s="97">
        <f>Juniori!AL68</f>
        <v>0</v>
      </c>
      <c r="AM191" s="97">
        <f>Juniori!AM68</f>
        <v>0</v>
      </c>
      <c r="AN191" s="97">
        <f>Juniori!AN68</f>
        <v>0</v>
      </c>
      <c r="AO191" s="97">
        <f>Juniori!AO68</f>
        <v>0</v>
      </c>
      <c r="AP191" s="97">
        <f>Juniori!AP68</f>
        <v>0</v>
      </c>
      <c r="AQ191" s="97">
        <f>Juniori!AQ68</f>
        <v>0</v>
      </c>
      <c r="AR191" s="97">
        <f>Juniori!AR68</f>
        <v>0</v>
      </c>
      <c r="AS191" s="97">
        <f>Juniori!AS68</f>
        <v>0</v>
      </c>
      <c r="AT191" s="97">
        <f>Juniori!AT68</f>
        <v>0</v>
      </c>
      <c r="AU191" s="97">
        <f>Juniori!AU68</f>
        <v>0</v>
      </c>
      <c r="AV191" s="97">
        <f>Juniori!AV68</f>
        <v>0</v>
      </c>
      <c r="AW191" s="97">
        <f>Juniori!AW68</f>
        <v>0</v>
      </c>
      <c r="AX191" s="97">
        <f>Juniori!AX68</f>
        <v>0</v>
      </c>
      <c r="AY191" s="97">
        <f>Juniori!AY68</f>
        <v>0</v>
      </c>
      <c r="AZ191" s="97">
        <f>Juniori!AZ68</f>
        <v>0</v>
      </c>
      <c r="BA191" s="97">
        <f>Juniori!BA68</f>
        <v>0</v>
      </c>
      <c r="BB191" s="97">
        <f>Juniori!BB68</f>
        <v>0</v>
      </c>
      <c r="BC191" s="97">
        <f>Juniori!BC68</f>
        <v>0</v>
      </c>
      <c r="BD191" s="97">
        <f>Juniori!BD68</f>
        <v>0</v>
      </c>
      <c r="BE191" s="97">
        <f>Juniori!BE68</f>
        <v>0</v>
      </c>
      <c r="BF191" s="97">
        <f>Juniori!BF68</f>
        <v>0</v>
      </c>
      <c r="BG191" s="97">
        <f>Juniori!BG68</f>
        <v>0</v>
      </c>
      <c r="BH191" s="97">
        <f>Juniori!BH68</f>
        <v>0</v>
      </c>
      <c r="BI191" s="97">
        <f>Juniori!BI68</f>
        <v>0</v>
      </c>
      <c r="BJ191" s="97">
        <f>Juniori!BJ68</f>
        <v>0</v>
      </c>
      <c r="BK191" s="97">
        <f>Juniori!BK68</f>
        <v>0</v>
      </c>
      <c r="BL191" s="97">
        <f>Juniori!BL68</f>
        <v>0</v>
      </c>
      <c r="BM191" s="97">
        <f>Juniori!BM68</f>
        <v>0</v>
      </c>
      <c r="BN191" s="97">
        <f>Juniori!BN68</f>
        <v>0</v>
      </c>
      <c r="BO191" s="97">
        <f>Juniori!BO68</f>
        <v>0</v>
      </c>
      <c r="BP191" s="97">
        <f>Juniori!BP68</f>
        <v>0</v>
      </c>
      <c r="BQ191" s="97">
        <f>Juniori!BQ68</f>
        <v>0</v>
      </c>
      <c r="BR191" s="97">
        <f>Juniori!BR68</f>
        <v>0</v>
      </c>
      <c r="BS191" s="97">
        <f>Juniori!BS68</f>
        <v>0</v>
      </c>
      <c r="BT191" s="97">
        <f>Juniori!BT68</f>
        <v>0</v>
      </c>
      <c r="BU191" s="97">
        <f>Juniori!BU68</f>
        <v>0</v>
      </c>
      <c r="BV191" s="97">
        <f>Juniori!BV68</f>
        <v>0</v>
      </c>
      <c r="BW191" s="97">
        <f>Juniori!BW68</f>
        <v>0</v>
      </c>
      <c r="BX191" s="97">
        <f>Juniori!BX68</f>
        <v>0</v>
      </c>
      <c r="BY191" s="97">
        <f>Juniori!BY68</f>
        <v>0</v>
      </c>
      <c r="BZ191" s="97">
        <f>Juniori!BZ68</f>
        <v>0</v>
      </c>
      <c r="CA191" s="97">
        <f>Juniori!CA68</f>
        <v>0</v>
      </c>
      <c r="CB191" s="97">
        <f>Juniori!CB68</f>
        <v>0</v>
      </c>
      <c r="CC191" s="97">
        <f>Juniori!CC68</f>
        <v>0</v>
      </c>
      <c r="CD191" s="97">
        <f>Juniori!CD68</f>
        <v>0</v>
      </c>
      <c r="CE191" s="97">
        <f>Juniori!CE68</f>
        <v>0</v>
      </c>
      <c r="CF191" s="97">
        <f>Juniori!CF68</f>
        <v>0</v>
      </c>
      <c r="CG191" s="97">
        <f>Juniori!CG68</f>
        <v>0</v>
      </c>
      <c r="CH191" s="97">
        <f>Juniori!CH68</f>
        <v>0</v>
      </c>
      <c r="CI191" s="97">
        <f>Juniori!CI68</f>
        <v>0</v>
      </c>
      <c r="CJ191" s="97">
        <f>Juniori!CJ68</f>
        <v>0</v>
      </c>
      <c r="CK191" s="97">
        <f>Juniori!CK68</f>
        <v>0</v>
      </c>
      <c r="CL191" s="97">
        <f>Juniori!CL68</f>
        <v>0</v>
      </c>
      <c r="CM191" s="97">
        <f>Juniori!CM68</f>
        <v>0</v>
      </c>
      <c r="CN191" s="97">
        <f>Juniori!CN68</f>
        <v>0</v>
      </c>
      <c r="CO191" s="97">
        <f>Juniori!CO68</f>
        <v>0</v>
      </c>
      <c r="CP191" s="97">
        <f>Juniori!CP68</f>
        <v>0</v>
      </c>
      <c r="CQ191" s="97">
        <f>Juniori!CQ68</f>
        <v>0</v>
      </c>
      <c r="CR191" s="97">
        <f>Juniori!CR68</f>
        <v>0</v>
      </c>
      <c r="CS191" s="97">
        <f>Juniori!CS68</f>
        <v>0</v>
      </c>
      <c r="CT191" s="97" t="str">
        <f>Juniori!CT68</f>
        <v>o</v>
      </c>
      <c r="CU191" s="97">
        <f>Juniori!CU68</f>
        <v>0</v>
      </c>
      <c r="CV191" s="97">
        <f>Juniori!CV68</f>
        <v>0</v>
      </c>
      <c r="CW191" s="97">
        <f>Juniori!CW68</f>
        <v>0</v>
      </c>
      <c r="CX191" s="97">
        <f>Juniori!CX68</f>
        <v>0</v>
      </c>
      <c r="CY191" s="97">
        <f>Juniori!CY68</f>
        <v>0</v>
      </c>
      <c r="CZ191" s="97">
        <f>Juniori!CZ68</f>
        <v>0</v>
      </c>
      <c r="DA191" s="97">
        <f>Juniori!DA68</f>
        <v>0</v>
      </c>
      <c r="DB191" s="97">
        <f>Juniori!DB68</f>
        <v>0</v>
      </c>
      <c r="DC191" s="97">
        <f>Juniori!DC68</f>
        <v>0</v>
      </c>
      <c r="DD191" s="97">
        <f>Juniori!DD68</f>
        <v>0</v>
      </c>
      <c r="DE191" s="97">
        <f>Juniori!DE68</f>
        <v>0</v>
      </c>
      <c r="DF191" s="97">
        <f>Juniori!DF68</f>
        <v>0</v>
      </c>
      <c r="DG191" s="97">
        <f>Juniori!DG68</f>
        <v>0</v>
      </c>
      <c r="DH191" s="97">
        <f>Juniori!DH68</f>
        <v>0</v>
      </c>
      <c r="DI191" s="97">
        <f>Juniori!DI68</f>
        <v>0</v>
      </c>
      <c r="DJ191" s="97">
        <f>Juniori!DJ68</f>
        <v>0</v>
      </c>
      <c r="DK191" s="97">
        <f>Juniori!DK68</f>
        <v>0</v>
      </c>
      <c r="DL191" s="97">
        <f>Juniori!DL68</f>
        <v>0</v>
      </c>
      <c r="DM191" s="97">
        <f>Juniori!DM68</f>
        <v>0</v>
      </c>
      <c r="DN191" s="97">
        <f>Juniori!DN68</f>
        <v>0</v>
      </c>
      <c r="DO191" s="97">
        <f>Juniori!DO68</f>
        <v>0</v>
      </c>
      <c r="DP191" s="97">
        <f>Juniori!DP68</f>
        <v>0</v>
      </c>
      <c r="DQ191" s="97">
        <f>Juniori!DQ68</f>
        <v>0</v>
      </c>
      <c r="DR191" s="97">
        <f>Juniori!DR68</f>
        <v>0</v>
      </c>
      <c r="DS191" s="97">
        <f>Juniori!DS68</f>
        <v>0</v>
      </c>
      <c r="DT191" s="97">
        <f>Juniori!DT68</f>
        <v>0</v>
      </c>
      <c r="DU191" s="97">
        <f>Juniori!DU68</f>
        <v>0</v>
      </c>
      <c r="DV191" s="97">
        <f>Juniori!DV68</f>
        <v>0</v>
      </c>
      <c r="DW191" s="97">
        <f>Juniori!DW68</f>
        <v>0</v>
      </c>
      <c r="DX191" s="97">
        <f>Juniori!DX68</f>
        <v>0</v>
      </c>
      <c r="DY191" s="97">
        <f>Juniori!DY68</f>
        <v>0</v>
      </c>
      <c r="DZ191" s="97">
        <f>Juniori!DZ68</f>
        <v>0</v>
      </c>
      <c r="EA191" s="97">
        <f>Juniori!EA68</f>
        <v>0</v>
      </c>
      <c r="EB191" s="97">
        <f>Juniori!EB68</f>
        <v>0</v>
      </c>
      <c r="EC191" s="97">
        <f>Juniori!EC68</f>
        <v>0</v>
      </c>
      <c r="ED191" s="97">
        <f>Juniori!ED68</f>
        <v>0</v>
      </c>
      <c r="EE191" s="97">
        <f>Juniori!EE68</f>
        <v>0</v>
      </c>
      <c r="EF191" s="97">
        <f>Juniori!EF68</f>
        <v>0</v>
      </c>
      <c r="EG191" s="97">
        <f>Juniori!EG68</f>
        <v>0</v>
      </c>
      <c r="EH191" s="97">
        <f>Juniori!EH68</f>
        <v>0</v>
      </c>
      <c r="EI191" s="97">
        <f>Juniori!EI68</f>
        <v>0</v>
      </c>
      <c r="EJ191" s="97">
        <f>Juniori!EJ68</f>
        <v>0</v>
      </c>
      <c r="EK191" s="97">
        <f>Juniori!EK68</f>
        <v>0</v>
      </c>
      <c r="EL191" s="97">
        <f>Juniori!EL68</f>
        <v>0</v>
      </c>
      <c r="EM191" s="97">
        <f>Juniori!EM68</f>
        <v>0</v>
      </c>
      <c r="EN191" s="97">
        <f>Juniori!EN68</f>
        <v>0</v>
      </c>
      <c r="EO191" s="97">
        <f>Juniori!EO68</f>
        <v>0</v>
      </c>
      <c r="EP191" s="97">
        <f>Juniori!EP68</f>
        <v>0</v>
      </c>
      <c r="EQ191" s="97">
        <f>Juniori!EQ68</f>
        <v>0</v>
      </c>
      <c r="ER191" s="97">
        <f>Juniori!ER68</f>
        <v>0</v>
      </c>
      <c r="ES191" s="97">
        <f>Juniori!ES68</f>
        <v>0</v>
      </c>
      <c r="ET191" s="97">
        <f>Juniori!ET68</f>
        <v>0</v>
      </c>
      <c r="EU191" s="97">
        <f>Juniori!EU68</f>
        <v>0</v>
      </c>
      <c r="EV191" s="97">
        <f>Juniori!EV68</f>
        <v>0</v>
      </c>
      <c r="EW191" s="97">
        <f>Juniori!EW68</f>
        <v>0</v>
      </c>
      <c r="EX191" s="97">
        <f>Juniori!EX68</f>
        <v>0</v>
      </c>
      <c r="EY191" s="97">
        <f>Juniori!EY68</f>
        <v>0</v>
      </c>
      <c r="EZ191" s="97">
        <f>Juniori!EZ68</f>
        <v>0</v>
      </c>
      <c r="FA191" s="97">
        <f>Juniori!FA68</f>
        <v>0</v>
      </c>
      <c r="FB191" s="97">
        <f>Juniori!FB68</f>
        <v>0</v>
      </c>
      <c r="FC191" s="97">
        <f>Juniori!FC68</f>
        <v>0</v>
      </c>
      <c r="FD191" s="97">
        <f>Juniori!FD68</f>
        <v>0</v>
      </c>
      <c r="FE191" s="97">
        <f>Juniori!FE68</f>
        <v>0</v>
      </c>
      <c r="FF191" s="97">
        <f>Juniori!FF68</f>
        <v>0</v>
      </c>
      <c r="FG191" s="97">
        <f>Juniori!FG68</f>
        <v>0</v>
      </c>
      <c r="FH191" s="97">
        <f>Juniori!FH68</f>
        <v>0</v>
      </c>
      <c r="FI191" s="97">
        <f>Juniori!FI68</f>
        <v>0</v>
      </c>
      <c r="FJ191" s="97">
        <f>Juniori!FJ68</f>
        <v>0</v>
      </c>
      <c r="FK191" s="97">
        <f>Juniori!FK68</f>
        <v>0</v>
      </c>
      <c r="FL191" s="97">
        <f>Juniori!FL68</f>
        <v>0</v>
      </c>
      <c r="FM191" s="97">
        <f>Juniori!FM68</f>
        <v>0</v>
      </c>
      <c r="FN191" s="97">
        <f>Juniori!FN68</f>
        <v>0</v>
      </c>
      <c r="FO191" s="97">
        <f>Juniori!FO68</f>
        <v>0</v>
      </c>
      <c r="FP191" s="97">
        <f>Juniori!FP68</f>
        <v>0</v>
      </c>
      <c r="FQ191" s="97">
        <f>Juniori!FQ68</f>
        <v>0</v>
      </c>
      <c r="FR191" s="97">
        <f>Juniori!FR68</f>
        <v>0</v>
      </c>
      <c r="FS191" s="97">
        <f>Juniori!FS68</f>
        <v>0</v>
      </c>
      <c r="FT191" s="97">
        <f>Juniori!FT68</f>
        <v>0</v>
      </c>
      <c r="FU191" s="97">
        <f>Juniori!FU68</f>
        <v>0</v>
      </c>
      <c r="FV191" s="97">
        <f>Juniori!FV68</f>
        <v>0</v>
      </c>
      <c r="FW191" s="97">
        <f>Juniori!FW68</f>
        <v>0</v>
      </c>
      <c r="FX191" s="97">
        <f>Juniori!FX68</f>
        <v>0</v>
      </c>
      <c r="FY191" s="97">
        <f>Juniori!FY68</f>
        <v>0</v>
      </c>
      <c r="FZ191" s="97">
        <f>Juniori!FZ68</f>
        <v>0</v>
      </c>
      <c r="GA191" s="97">
        <f>Juniori!GA68</f>
        <v>0</v>
      </c>
      <c r="GB191" s="97">
        <f>Juniori!GB68</f>
        <v>0</v>
      </c>
      <c r="GC191" s="97">
        <f>Juniori!GC68</f>
        <v>0</v>
      </c>
      <c r="GD191" s="97">
        <f>Juniori!GD68</f>
        <v>0</v>
      </c>
      <c r="GE191" s="97">
        <f>Juniori!GE68</f>
        <v>0</v>
      </c>
      <c r="GF191" s="97">
        <f>Juniori!GF68</f>
        <v>0</v>
      </c>
      <c r="GG191" s="97">
        <f>Juniori!GG68</f>
        <v>0</v>
      </c>
      <c r="GH191" s="97">
        <f>Juniori!GH68</f>
        <v>0</v>
      </c>
      <c r="GI191" s="97">
        <f>Juniori!GI68</f>
        <v>0</v>
      </c>
      <c r="GJ191" s="97">
        <f>Juniori!GJ68</f>
        <v>0</v>
      </c>
      <c r="GK191" s="97">
        <f>Juniori!GK68</f>
        <v>0</v>
      </c>
      <c r="GL191" s="97">
        <f>Juniori!GL68</f>
        <v>0</v>
      </c>
      <c r="GM191" s="97">
        <f>Juniori!GM68</f>
        <v>0</v>
      </c>
      <c r="GN191" s="97">
        <f>Juniori!GN68</f>
        <v>0</v>
      </c>
      <c r="GO191" s="97">
        <f>Juniori!GO68</f>
        <v>0</v>
      </c>
      <c r="GP191" s="97">
        <f>Juniori!GP68</f>
        <v>0</v>
      </c>
      <c r="GQ191" s="97">
        <f>Juniori!GQ68</f>
        <v>0</v>
      </c>
      <c r="GR191" s="97">
        <f>Juniori!GR68</f>
        <v>0</v>
      </c>
      <c r="GS191" s="97">
        <f>Juniori!GS68</f>
        <v>0</v>
      </c>
      <c r="GT191" s="97">
        <f>Juniori!GT68</f>
        <v>0</v>
      </c>
      <c r="GU191" s="97">
        <f>Juniori!GU68</f>
        <v>0</v>
      </c>
      <c r="GV191" s="97">
        <f>Juniori!GV68</f>
        <v>0</v>
      </c>
      <c r="GW191" s="97">
        <f>Juniori!GW68</f>
        <v>0</v>
      </c>
      <c r="GX191" s="97">
        <f>Juniori!GX68</f>
        <v>0</v>
      </c>
      <c r="GY191" s="97">
        <f>Juniori!GY68</f>
        <v>0</v>
      </c>
      <c r="GZ191" s="97">
        <f>Juniori!GZ68</f>
        <v>0</v>
      </c>
      <c r="HA191" s="97">
        <f>Juniori!HA68</f>
        <v>0</v>
      </c>
      <c r="HB191" s="97">
        <f>Juniori!HB68</f>
        <v>0</v>
      </c>
      <c r="HC191" s="97">
        <f>Juniori!HC68</f>
        <v>0</v>
      </c>
      <c r="HD191" s="97">
        <f>Juniori!HD68</f>
        <v>0</v>
      </c>
      <c r="HE191" s="97">
        <f>Juniori!HE68</f>
        <v>0</v>
      </c>
      <c r="HF191" s="97">
        <f>Juniori!HF68</f>
        <v>0</v>
      </c>
      <c r="HG191" s="97">
        <f>Juniori!HG68</f>
        <v>0</v>
      </c>
      <c r="HH191" s="97">
        <f>Juniori!HH68</f>
        <v>0</v>
      </c>
      <c r="HI191" s="97">
        <f>Juniori!HI68</f>
        <v>0</v>
      </c>
      <c r="HJ191" s="97">
        <f>Juniori!HJ68</f>
        <v>0</v>
      </c>
      <c r="HK191" s="97">
        <f>Juniori!HK68</f>
        <v>0</v>
      </c>
      <c r="HL191" s="97">
        <f>Juniori!HL68</f>
        <v>0</v>
      </c>
      <c r="HM191" s="97">
        <f>Juniori!HM68</f>
        <v>0</v>
      </c>
      <c r="HN191" s="97">
        <f>Juniori!HN68</f>
        <v>0</v>
      </c>
      <c r="HO191" s="97">
        <f>Juniori!HO68</f>
        <v>0</v>
      </c>
      <c r="HP191" s="97">
        <f>Juniori!HP68</f>
        <v>0</v>
      </c>
      <c r="HQ191" s="97">
        <f>Juniori!HQ68</f>
        <v>0</v>
      </c>
      <c r="HR191" s="97">
        <f>Juniori!HR68</f>
        <v>0</v>
      </c>
      <c r="HS191" s="97">
        <f>Juniori!HS68</f>
        <v>0</v>
      </c>
      <c r="HT191" s="97">
        <f>Juniori!HT68</f>
        <v>0</v>
      </c>
      <c r="HU191" s="97">
        <f>Juniori!HU68</f>
        <v>0</v>
      </c>
      <c r="HV191" s="97">
        <f>Juniori!HV68</f>
        <v>0</v>
      </c>
      <c r="HW191" s="97">
        <f>Juniori!HW68</f>
        <v>0</v>
      </c>
      <c r="HX191" s="97">
        <f>Juniori!HX68</f>
        <v>0</v>
      </c>
      <c r="HY191" s="97">
        <f>Juniori!HY68</f>
        <v>0</v>
      </c>
      <c r="HZ191" s="97">
        <f>Juniori!HZ68</f>
        <v>0</v>
      </c>
      <c r="IA191" s="97">
        <f>Juniori!IA68</f>
        <v>0</v>
      </c>
      <c r="IB191" s="97">
        <f>Juniori!IB68</f>
        <v>0</v>
      </c>
      <c r="IC191" s="97">
        <f>Juniori!IC68</f>
        <v>0</v>
      </c>
      <c r="ID191" s="97">
        <f>Juniori!ID68</f>
        <v>0</v>
      </c>
      <c r="IE191" s="97">
        <f>Juniori!IE68</f>
        <v>0</v>
      </c>
      <c r="IF191" s="97">
        <f>Juniori!IF68</f>
        <v>0</v>
      </c>
      <c r="IG191" s="97">
        <f>Juniori!IG68</f>
        <v>0</v>
      </c>
      <c r="IH191" s="97">
        <f>Juniori!IH68</f>
        <v>0</v>
      </c>
      <c r="II191" s="97">
        <f>Juniori!II68</f>
        <v>0</v>
      </c>
      <c r="IJ191" s="97">
        <f>Juniori!IJ68</f>
        <v>0</v>
      </c>
      <c r="IK191" s="97">
        <f>Juniori!IK68</f>
        <v>0</v>
      </c>
      <c r="IL191" s="97">
        <f>Juniori!IL68</f>
        <v>0</v>
      </c>
      <c r="IM191" s="97">
        <f>Juniori!IM68</f>
        <v>0</v>
      </c>
      <c r="IN191" s="97">
        <f>Juniori!IN68</f>
        <v>0</v>
      </c>
      <c r="IO191" s="97">
        <f>Juniori!IO68</f>
        <v>0</v>
      </c>
      <c r="IP191" s="97">
        <f>Juniori!IP68</f>
        <v>0</v>
      </c>
      <c r="IQ191" s="97">
        <f>Juniori!IQ68</f>
        <v>0</v>
      </c>
      <c r="IR191" s="97">
        <f>Juniori!IR68</f>
        <v>0</v>
      </c>
      <c r="IS191" s="97">
        <f>Juniori!IS68</f>
        <v>0</v>
      </c>
      <c r="IT191" s="97">
        <f>Juniori!IT68</f>
        <v>0</v>
      </c>
      <c r="IU191" s="97">
        <f>Juniori!IU68</f>
        <v>0</v>
      </c>
      <c r="IV191" s="97">
        <f>Juniori!IV68</f>
        <v>0</v>
      </c>
      <c r="IW191" s="97">
        <f>Juniori!IW68</f>
        <v>0</v>
      </c>
      <c r="IX191" s="97">
        <f>Juniori!IX68</f>
        <v>0</v>
      </c>
      <c r="IY191" s="97">
        <f>Juniori!IY68</f>
        <v>0</v>
      </c>
      <c r="IZ191" s="97">
        <f>Juniori!IZ68</f>
        <v>0</v>
      </c>
      <c r="JA191" s="97">
        <f>Juniori!JA68</f>
        <v>0</v>
      </c>
      <c r="JB191" s="97">
        <f>Juniori!JB68</f>
        <v>0</v>
      </c>
      <c r="JC191" s="97">
        <f>Juniori!JC68</f>
        <v>0</v>
      </c>
      <c r="JD191" s="97">
        <f>Juniori!JD68</f>
        <v>0</v>
      </c>
      <c r="JE191" s="97">
        <f>Juniori!JE68</f>
        <v>0</v>
      </c>
      <c r="JF191" s="97">
        <f>Juniori!JF68</f>
        <v>0</v>
      </c>
      <c r="JG191" s="97">
        <f>Juniori!JG68</f>
        <v>0</v>
      </c>
      <c r="JH191" s="97">
        <f>Juniori!JH68</f>
        <v>0</v>
      </c>
      <c r="JI191" s="97">
        <f>Juniori!JI68</f>
        <v>0</v>
      </c>
      <c r="JJ191" s="97">
        <f>Juniori!JJ68</f>
        <v>0</v>
      </c>
      <c r="JK191" s="97">
        <f>Juniori!JK68</f>
        <v>0</v>
      </c>
      <c r="JL191" s="97">
        <f>Juniori!JL68</f>
        <v>0</v>
      </c>
      <c r="JM191" s="97">
        <f>Juniori!JM68</f>
        <v>0</v>
      </c>
      <c r="JN191" s="97">
        <f>Juniori!JN68</f>
        <v>0</v>
      </c>
      <c r="JO191" s="97">
        <f>Juniori!JO68</f>
        <v>0</v>
      </c>
      <c r="JP191" s="97">
        <f>Juniori!JP68</f>
        <v>0</v>
      </c>
      <c r="JQ191" s="97">
        <f>Juniori!JQ68</f>
        <v>0</v>
      </c>
      <c r="JR191" s="97">
        <f>Juniori!JR68</f>
        <v>0</v>
      </c>
      <c r="JS191" s="97">
        <f>Juniori!JS68</f>
        <v>0</v>
      </c>
      <c r="JT191" s="97">
        <f>Juniori!JT68</f>
        <v>0</v>
      </c>
      <c r="JU191" s="97">
        <f>Juniori!JU68</f>
        <v>0</v>
      </c>
      <c r="JV191" s="97">
        <f>Juniori!JV68</f>
        <v>0</v>
      </c>
      <c r="JW191" s="97">
        <f>Juniori!JW68</f>
        <v>0</v>
      </c>
      <c r="JX191" s="97">
        <f>Juniori!JX68</f>
        <v>0</v>
      </c>
      <c r="JY191" s="97">
        <f>Juniori!JY68</f>
        <v>0</v>
      </c>
      <c r="JZ191" s="97">
        <f>Juniori!JZ68</f>
        <v>0</v>
      </c>
      <c r="KA191" s="97">
        <f>Juniori!KA68</f>
        <v>0</v>
      </c>
      <c r="KB191" s="97">
        <f>Juniori!KB68</f>
        <v>0</v>
      </c>
      <c r="KC191" s="97">
        <f>Juniori!KC68</f>
        <v>0</v>
      </c>
      <c r="KD191" s="97">
        <f>Juniori!KD68</f>
        <v>0</v>
      </c>
      <c r="KE191" s="97">
        <f>Juniori!KE68</f>
        <v>0</v>
      </c>
      <c r="KF191" s="97">
        <f>Juniori!KF68</f>
        <v>0</v>
      </c>
      <c r="KG191" s="97">
        <f>Juniori!KG68</f>
        <v>0</v>
      </c>
      <c r="KH191" s="97">
        <f>Juniori!KH68</f>
        <v>0</v>
      </c>
      <c r="KI191" s="97">
        <f>Juniori!KI68</f>
        <v>0</v>
      </c>
      <c r="KJ191" s="97">
        <f>Juniori!KJ68</f>
        <v>0</v>
      </c>
      <c r="KK191" s="97">
        <f>Juniori!KK68</f>
        <v>0</v>
      </c>
      <c r="KL191" s="97">
        <f>Juniori!KL68</f>
        <v>0</v>
      </c>
      <c r="KM191" s="97">
        <f>Juniori!KM68</f>
        <v>0</v>
      </c>
      <c r="KN191" s="97">
        <f>Juniori!KN68</f>
        <v>0</v>
      </c>
      <c r="KO191" s="97">
        <f>Juniori!KO68</f>
        <v>0</v>
      </c>
      <c r="KP191" s="97">
        <f>Juniori!KP68</f>
        <v>0</v>
      </c>
      <c r="KQ191" s="97">
        <f>Juniori!KQ68</f>
        <v>0</v>
      </c>
      <c r="KR191" s="97">
        <f>Juniori!KR68</f>
        <v>0</v>
      </c>
      <c r="KS191" s="97">
        <f>Juniori!KS68</f>
        <v>0</v>
      </c>
      <c r="KT191" s="97">
        <f>Juniori!KT68</f>
        <v>0</v>
      </c>
      <c r="KU191" s="97">
        <f>Juniori!KU68</f>
        <v>0</v>
      </c>
      <c r="KV191" s="97">
        <f>Juniori!KV68</f>
        <v>0</v>
      </c>
      <c r="KW191" s="97">
        <f>Juniori!KW68</f>
        <v>0</v>
      </c>
      <c r="KX191" s="97">
        <f>Juniori!KX68</f>
        <v>0</v>
      </c>
      <c r="KY191" s="97">
        <f>Juniori!KY68</f>
        <v>0</v>
      </c>
      <c r="KZ191" s="97">
        <f>Juniori!KZ68</f>
        <v>0</v>
      </c>
      <c r="LA191" s="97">
        <f>Juniori!LA68</f>
        <v>0</v>
      </c>
      <c r="LB191" s="97">
        <f>Juniori!LB68</f>
        <v>0</v>
      </c>
      <c r="LC191" s="97">
        <f>Juniori!LC68</f>
        <v>0</v>
      </c>
      <c r="LD191" s="97">
        <f>Juniori!LD68</f>
        <v>0</v>
      </c>
      <c r="LE191" s="97" t="str">
        <f>Juniori!LE68</f>
        <v>o</v>
      </c>
      <c r="LF191" s="97">
        <f>Juniori!LF68</f>
        <v>0</v>
      </c>
      <c r="LG191" s="97">
        <f>Juniori!LG68</f>
        <v>0</v>
      </c>
      <c r="LH191" s="97">
        <f>Juniori!LH68</f>
        <v>0</v>
      </c>
      <c r="LI191" s="97">
        <f>Juniori!LI68</f>
        <v>0</v>
      </c>
      <c r="LJ191" s="97">
        <f>Juniori!LJ68</f>
        <v>0</v>
      </c>
      <c r="LK191" s="97">
        <f>Juniori!LK68</f>
        <v>0</v>
      </c>
      <c r="LL191" s="97">
        <f>Juniori!LL68</f>
        <v>0</v>
      </c>
      <c r="LM191" s="97">
        <f>Juniori!LM68</f>
        <v>0</v>
      </c>
      <c r="LN191" s="97">
        <f>Juniori!LN68</f>
        <v>0</v>
      </c>
      <c r="LO191" s="97">
        <f>Juniori!LO68</f>
        <v>0</v>
      </c>
      <c r="LP191" s="97">
        <f>Juniori!LP68</f>
        <v>0</v>
      </c>
      <c r="LQ191" s="97">
        <f>Juniori!LQ68</f>
        <v>0</v>
      </c>
      <c r="LR191" s="97">
        <f>Juniori!LR68</f>
        <v>0</v>
      </c>
      <c r="LS191" s="97">
        <f>Juniori!LS68</f>
        <v>0</v>
      </c>
      <c r="LT191" s="97">
        <f>Juniori!LT68</f>
        <v>0</v>
      </c>
      <c r="LU191" s="97">
        <f>Juniori!LU68</f>
        <v>0</v>
      </c>
      <c r="LV191" s="97">
        <f>Juniori!LV68</f>
        <v>0</v>
      </c>
      <c r="LW191" s="97">
        <f>Juniori!LW68</f>
        <v>0</v>
      </c>
      <c r="LX191" s="97">
        <f>Juniori!LX68</f>
        <v>0</v>
      </c>
      <c r="LY191" s="97">
        <f>Juniori!LY68</f>
        <v>0</v>
      </c>
      <c r="LZ191" s="97">
        <f>Juniori!LZ68</f>
        <v>0</v>
      </c>
      <c r="MA191" s="97">
        <f>Juniori!MA68</f>
        <v>0</v>
      </c>
      <c r="MB191" s="97">
        <f>Juniori!MB68</f>
        <v>0</v>
      </c>
      <c r="MC191" s="97">
        <f>Juniori!MC68</f>
        <v>0</v>
      </c>
      <c r="MD191" s="97">
        <f>Juniori!MD68</f>
        <v>0</v>
      </c>
      <c r="ME191" s="97">
        <f>Juniori!ME68</f>
        <v>0</v>
      </c>
      <c r="MF191" s="97">
        <f>Juniori!MF68</f>
        <v>0</v>
      </c>
      <c r="MG191" s="97">
        <f>Juniori!MG68</f>
        <v>0</v>
      </c>
      <c r="MH191" s="97">
        <f>Juniori!MH68</f>
        <v>0</v>
      </c>
      <c r="MI191" s="97">
        <f>Juniori!MI68</f>
        <v>0</v>
      </c>
      <c r="MJ191" s="97">
        <f>Juniori!MJ68</f>
        <v>0</v>
      </c>
      <c r="MK191" s="97">
        <f>Juniori!MK68</f>
        <v>0</v>
      </c>
      <c r="ML191" s="97">
        <f>Juniori!ML68</f>
        <v>0</v>
      </c>
      <c r="MM191" s="97">
        <f>Juniori!MM68</f>
        <v>0</v>
      </c>
      <c r="MN191" s="97">
        <f>Juniori!MN68</f>
        <v>0</v>
      </c>
      <c r="MO191" s="97">
        <f>Juniori!MO68</f>
        <v>0</v>
      </c>
      <c r="MP191" s="97">
        <f>Juniori!MP68</f>
        <v>0</v>
      </c>
      <c r="MQ191" s="97">
        <f>Juniori!MQ68</f>
        <v>0</v>
      </c>
      <c r="MR191" s="97">
        <f>Juniori!MR68</f>
        <v>0</v>
      </c>
      <c r="MS191" s="97">
        <f>Juniori!MS68</f>
        <v>0</v>
      </c>
      <c r="MT191" s="97">
        <f>Juniori!MT68</f>
        <v>0</v>
      </c>
      <c r="MU191" s="97">
        <f>Juniori!MU68</f>
        <v>0</v>
      </c>
      <c r="MV191" s="97">
        <f>Juniori!MV68</f>
        <v>0</v>
      </c>
      <c r="MW191" s="97">
        <f>Juniori!MW68</f>
        <v>0</v>
      </c>
      <c r="MX191" s="97">
        <f>Juniori!MX68</f>
        <v>0</v>
      </c>
      <c r="MY191" s="97">
        <f>Juniori!MY68</f>
        <v>0</v>
      </c>
      <c r="MZ191" s="97">
        <f>Juniori!MZ68</f>
        <v>0</v>
      </c>
      <c r="NA191" s="97">
        <f>Juniori!NA68</f>
        <v>0</v>
      </c>
      <c r="NB191" s="97">
        <f>Juniori!NB68</f>
        <v>0</v>
      </c>
      <c r="NC191" s="97">
        <f>Juniori!NC68</f>
        <v>0</v>
      </c>
      <c r="ND191" s="97">
        <f>Juniori!ND68</f>
        <v>0</v>
      </c>
      <c r="NE191" s="97">
        <f>Juniori!NE68</f>
        <v>0</v>
      </c>
      <c r="NF191" s="97">
        <f>Juniori!NF68</f>
        <v>0</v>
      </c>
      <c r="NG191" s="97">
        <f>Juniori!NG68</f>
        <v>0</v>
      </c>
      <c r="NH191" s="97">
        <f>Juniori!NH68</f>
        <v>0</v>
      </c>
      <c r="NI191" s="97">
        <f>Juniori!NI68</f>
        <v>0</v>
      </c>
      <c r="NJ191" s="97">
        <f>Juniori!NJ68</f>
        <v>0</v>
      </c>
      <c r="NK191" s="97">
        <f>Juniori!NK68</f>
        <v>0</v>
      </c>
      <c r="NL191" s="97">
        <f>Juniori!NL68</f>
        <v>0</v>
      </c>
      <c r="NM191" s="97">
        <f>Juniori!NM68</f>
        <v>0</v>
      </c>
      <c r="NN191" s="97">
        <f>Juniori!NN68</f>
        <v>0</v>
      </c>
      <c r="NO191" s="97">
        <f>Juniori!NO68</f>
        <v>0</v>
      </c>
      <c r="NP191" s="97">
        <f>Juniori!NP68</f>
        <v>0</v>
      </c>
      <c r="NQ191" s="97">
        <f>Juniori!NQ68</f>
        <v>0</v>
      </c>
      <c r="NR191" s="97">
        <f>Juniori!NR68</f>
        <v>0</v>
      </c>
      <c r="NS191" s="97">
        <f>Juniori!NS68</f>
        <v>0</v>
      </c>
      <c r="NT191" s="97">
        <f>Juniori!NT68</f>
        <v>0</v>
      </c>
      <c r="NU191" s="97">
        <f>Juniori!NU68</f>
        <v>0</v>
      </c>
      <c r="NV191" s="97">
        <f>Juniori!NV68</f>
        <v>0</v>
      </c>
      <c r="NW191" s="97">
        <f>Juniori!NW68</f>
        <v>0</v>
      </c>
      <c r="NX191" s="97">
        <f>Juniori!NX68</f>
        <v>0</v>
      </c>
      <c r="NY191" s="97">
        <f>Juniori!NY68</f>
        <v>0</v>
      </c>
      <c r="NZ191" s="97">
        <f>Juniori!NZ68</f>
        <v>0</v>
      </c>
      <c r="OA191" s="97">
        <f>Juniori!OA68</f>
        <v>0</v>
      </c>
      <c r="OB191" s="97">
        <f>Juniori!OB68</f>
        <v>0</v>
      </c>
      <c r="OC191" s="97">
        <f>Juniori!OC68</f>
        <v>0</v>
      </c>
      <c r="OD191" s="97">
        <f>Juniori!OD68</f>
        <v>0</v>
      </c>
      <c r="OE191" s="97">
        <f>Juniori!OE68</f>
        <v>0</v>
      </c>
      <c r="OF191" s="97">
        <f>Juniori!OF68</f>
        <v>0</v>
      </c>
      <c r="OG191" s="97">
        <f>Juniori!OG68</f>
        <v>0</v>
      </c>
      <c r="OH191" s="97">
        <f>Juniori!OH68</f>
        <v>0</v>
      </c>
      <c r="OI191" s="97">
        <f>Juniori!OI68</f>
        <v>0</v>
      </c>
      <c r="OJ191" s="97">
        <f>Juniori!OJ68</f>
        <v>0</v>
      </c>
      <c r="OK191" s="97">
        <f>Juniori!OK68</f>
        <v>0</v>
      </c>
      <c r="OL191" s="97">
        <f>Juniori!OL68</f>
        <v>0</v>
      </c>
      <c r="OM191" s="97">
        <f>Juniori!OM68</f>
        <v>0</v>
      </c>
      <c r="ON191" s="97">
        <f>Juniori!ON68</f>
        <v>0</v>
      </c>
      <c r="OO191" s="97">
        <f>Juniori!OO68</f>
        <v>0</v>
      </c>
      <c r="OP191" s="97">
        <f>Juniori!OP68</f>
        <v>0</v>
      </c>
      <c r="OQ191" s="97">
        <f>Juniori!OQ68</f>
        <v>0</v>
      </c>
      <c r="OR191" s="97">
        <f>Juniori!OR68</f>
        <v>0</v>
      </c>
      <c r="OS191" s="97">
        <f>Juniori!OS68</f>
        <v>0</v>
      </c>
      <c r="OT191" s="97">
        <f>Juniori!OT68</f>
        <v>0</v>
      </c>
      <c r="OU191" s="97">
        <f>Juniori!OU68</f>
        <v>0</v>
      </c>
      <c r="OV191" s="97">
        <f>Juniori!OV68</f>
        <v>0</v>
      </c>
      <c r="OW191" s="97">
        <f>Juniori!OW68</f>
        <v>0</v>
      </c>
      <c r="OX191" s="97">
        <f>Juniori!OX68</f>
        <v>0</v>
      </c>
      <c r="OY191" s="97">
        <f>Juniori!OY68</f>
        <v>0</v>
      </c>
      <c r="OZ191" s="97">
        <f>Juniori!OZ68</f>
        <v>0</v>
      </c>
      <c r="PA191" s="97">
        <f>Juniori!PA68</f>
        <v>0</v>
      </c>
      <c r="PB191" s="97">
        <f>Juniori!PB68</f>
        <v>0</v>
      </c>
      <c r="PC191" s="97">
        <f>Juniori!PC68</f>
        <v>0</v>
      </c>
      <c r="PD191" s="97">
        <f>Juniori!PD68</f>
        <v>0</v>
      </c>
      <c r="PE191" s="97">
        <f>Juniori!PE68</f>
        <v>0</v>
      </c>
      <c r="PF191" s="97">
        <f>Juniori!PF68</f>
        <v>0</v>
      </c>
      <c r="PG191" s="97">
        <f>Juniori!PG68</f>
        <v>0</v>
      </c>
      <c r="PH191" s="97">
        <f>Juniori!PH68</f>
        <v>0</v>
      </c>
      <c r="PI191" s="97">
        <f>Juniori!PI68</f>
        <v>0</v>
      </c>
      <c r="PJ191" s="97">
        <f>Juniori!PJ68</f>
        <v>0</v>
      </c>
      <c r="PK191" s="97">
        <f>Juniori!PK68</f>
        <v>0</v>
      </c>
      <c r="PL191" s="97">
        <f>Juniori!PL68</f>
        <v>0</v>
      </c>
      <c r="PM191" s="97">
        <f>Juniori!PM68</f>
        <v>0</v>
      </c>
      <c r="PN191" s="97">
        <f>Juniori!PN68</f>
        <v>0</v>
      </c>
      <c r="PO191" s="97">
        <f>Juniori!PO68</f>
        <v>0</v>
      </c>
      <c r="PP191" s="97">
        <f>Juniori!PP68</f>
        <v>0</v>
      </c>
      <c r="PQ191" s="97">
        <f>Juniori!PQ68</f>
        <v>0</v>
      </c>
      <c r="PR191" s="97">
        <f>Juniori!PR68</f>
        <v>0</v>
      </c>
      <c r="PS191" s="97">
        <f>Juniori!PS68</f>
        <v>0</v>
      </c>
      <c r="PT191" s="97">
        <f>Juniori!PT68</f>
        <v>0</v>
      </c>
      <c r="PU191" s="97">
        <f>Juniori!PU68</f>
        <v>0</v>
      </c>
      <c r="PV191" s="97">
        <f>Juniori!PV68</f>
        <v>0</v>
      </c>
      <c r="PW191" s="97">
        <f>Juniori!PW68</f>
        <v>0</v>
      </c>
      <c r="PX191" s="97">
        <f>Juniori!PX68</f>
        <v>0</v>
      </c>
      <c r="PY191" s="97">
        <f>Juniori!PY68</f>
        <v>0</v>
      </c>
      <c r="PZ191" s="97">
        <f>Juniori!PZ68</f>
        <v>0</v>
      </c>
      <c r="QA191" s="97">
        <f>Juniori!QA68</f>
        <v>0</v>
      </c>
      <c r="QB191" s="97">
        <f>Juniori!QB68</f>
        <v>0</v>
      </c>
      <c r="QC191" s="97">
        <f>Juniori!QC68</f>
        <v>0</v>
      </c>
      <c r="QD191" s="97">
        <f>Juniori!QD68</f>
        <v>0</v>
      </c>
      <c r="QE191" s="97">
        <f>Juniori!QE68</f>
        <v>0</v>
      </c>
      <c r="QF191" s="97">
        <f>Juniori!QF68</f>
        <v>0</v>
      </c>
      <c r="QG191" s="97">
        <f>Juniori!QG68</f>
        <v>0</v>
      </c>
      <c r="QH191" s="97">
        <f>Juniori!QH68</f>
        <v>0</v>
      </c>
      <c r="QI191" s="97">
        <f>Juniori!QI68</f>
        <v>0</v>
      </c>
      <c r="QJ191" s="97">
        <f>Juniori!QJ68</f>
        <v>0</v>
      </c>
      <c r="QK191" s="97">
        <f>Juniori!QK68</f>
        <v>0</v>
      </c>
      <c r="QL191" s="97">
        <f>Juniori!QL68</f>
        <v>0</v>
      </c>
      <c r="QM191" s="97">
        <f>Juniori!QM68</f>
        <v>0</v>
      </c>
      <c r="QN191" s="97">
        <f>Juniori!QN68</f>
        <v>0</v>
      </c>
      <c r="QO191" s="97">
        <f>Juniori!QO68</f>
        <v>0</v>
      </c>
      <c r="QP191" s="97">
        <f>Juniori!QP68</f>
        <v>0</v>
      </c>
      <c r="QQ191" s="97">
        <f>Juniori!QQ68</f>
        <v>0</v>
      </c>
      <c r="QR191" s="97">
        <f>Juniori!QR68</f>
        <v>0</v>
      </c>
      <c r="QS191" s="97">
        <f>Juniori!QS68</f>
        <v>0</v>
      </c>
      <c r="QT191" s="97">
        <f>Juniori!QT68</f>
        <v>0</v>
      </c>
      <c r="QU191" s="97">
        <f>Juniori!QU68</f>
        <v>0</v>
      </c>
      <c r="QV191" s="97">
        <f>Juniori!QV68</f>
        <v>0</v>
      </c>
      <c r="QW191" s="97">
        <f>Juniori!QW68</f>
        <v>0</v>
      </c>
      <c r="QX191" s="97">
        <f>Juniori!QX68</f>
        <v>0</v>
      </c>
      <c r="QY191" s="97">
        <f>Juniori!QY68</f>
        <v>0</v>
      </c>
      <c r="QZ191" s="97">
        <f>Juniori!QZ68</f>
        <v>0</v>
      </c>
      <c r="RA191" s="97">
        <f>Juniori!RA68</f>
        <v>0</v>
      </c>
      <c r="RB191" s="97">
        <f>Juniori!RB68</f>
        <v>0</v>
      </c>
      <c r="RC191" s="97">
        <f>Juniori!RC68</f>
        <v>0</v>
      </c>
      <c r="RD191" s="97">
        <f>Juniori!RD68</f>
        <v>0</v>
      </c>
      <c r="RE191" s="97">
        <f>Juniori!RE68</f>
        <v>0</v>
      </c>
      <c r="RF191" s="97">
        <f>Juniori!RF68</f>
        <v>0</v>
      </c>
      <c r="RG191" s="97">
        <f>Juniori!RG68</f>
        <v>0</v>
      </c>
      <c r="RH191" s="97">
        <f>Juniori!RH68</f>
        <v>0</v>
      </c>
      <c r="RI191" s="97">
        <f>Juniori!RI68</f>
        <v>0</v>
      </c>
      <c r="RJ191" s="97">
        <f>Juniori!RJ68</f>
        <v>0</v>
      </c>
      <c r="RK191" s="97">
        <f>Juniori!RK68</f>
        <v>0</v>
      </c>
      <c r="RL191" s="97">
        <f>Juniori!RL68</f>
        <v>0</v>
      </c>
      <c r="RM191" s="97">
        <f>Juniori!RM68</f>
        <v>0</v>
      </c>
      <c r="RN191" s="97">
        <f>Juniori!RN68</f>
        <v>0</v>
      </c>
      <c r="RO191" s="97">
        <f>Juniori!RO68</f>
        <v>0</v>
      </c>
      <c r="RP191" s="97">
        <f>Juniori!RP68</f>
        <v>0</v>
      </c>
      <c r="RQ191" s="97">
        <f>Juniori!RQ68</f>
        <v>0</v>
      </c>
      <c r="RR191" s="97">
        <f>Juniori!RR68</f>
        <v>0</v>
      </c>
      <c r="RS191" s="97">
        <f>Juniori!RS68</f>
        <v>0</v>
      </c>
      <c r="RT191" s="97">
        <f>Juniori!RT68</f>
        <v>0</v>
      </c>
      <c r="RU191" s="97">
        <f>Juniori!RU68</f>
        <v>0</v>
      </c>
      <c r="RV191" s="97">
        <f>Juniori!RV68</f>
        <v>0</v>
      </c>
      <c r="RW191" s="97">
        <f>Juniori!RW68</f>
        <v>0</v>
      </c>
      <c r="RX191" s="97">
        <f>Juniori!RX68</f>
        <v>0</v>
      </c>
      <c r="RY191" s="97">
        <f>Juniori!RY68</f>
        <v>0</v>
      </c>
      <c r="RZ191" s="97">
        <f>Juniori!RZ68</f>
        <v>0</v>
      </c>
      <c r="SA191" s="97">
        <f>Juniori!SA68</f>
        <v>0</v>
      </c>
      <c r="SB191" s="97">
        <f>Juniori!SB68</f>
        <v>0</v>
      </c>
      <c r="SC191" s="97">
        <f>Juniori!SC68</f>
        <v>0</v>
      </c>
      <c r="SD191" s="97">
        <f>Juniori!SD68</f>
        <v>0</v>
      </c>
      <c r="SE191" s="97">
        <f>Juniori!SE68</f>
        <v>0</v>
      </c>
      <c r="SF191" s="97">
        <f>Juniori!SF68</f>
        <v>0</v>
      </c>
      <c r="SG191" s="97">
        <f>Juniori!SG68</f>
        <v>0</v>
      </c>
      <c r="SH191" s="97">
        <f>Juniori!SH68</f>
        <v>0</v>
      </c>
      <c r="SI191" s="97">
        <f>Juniori!SI68</f>
        <v>0</v>
      </c>
      <c r="SJ191" s="97">
        <f>Juniori!SJ68</f>
        <v>0</v>
      </c>
      <c r="SK191" s="97">
        <f>Juniori!SK68</f>
        <v>0</v>
      </c>
      <c r="SL191" s="97">
        <f>Juniori!SL68</f>
        <v>0</v>
      </c>
      <c r="SM191" s="97">
        <f>Juniori!SM68</f>
        <v>0</v>
      </c>
      <c r="SN191" s="97">
        <f>Juniori!SN68</f>
        <v>0</v>
      </c>
      <c r="SO191" s="97">
        <f>Juniori!SO68</f>
        <v>0</v>
      </c>
      <c r="SP191" s="97">
        <f>Juniori!SP68</f>
        <v>0</v>
      </c>
      <c r="SQ191" s="97">
        <f>Juniori!SQ68</f>
        <v>0</v>
      </c>
      <c r="SR191" s="97">
        <f>Juniori!SR68</f>
        <v>0</v>
      </c>
      <c r="SS191" s="97">
        <f>Juniori!SS68</f>
        <v>0</v>
      </c>
      <c r="ST191" s="97">
        <f>Juniori!ST68</f>
        <v>0</v>
      </c>
      <c r="SU191" s="97">
        <f>Juniori!SU68</f>
        <v>0</v>
      </c>
      <c r="SV191" s="97">
        <f>Juniori!SV68</f>
        <v>0</v>
      </c>
      <c r="SW191" s="97">
        <f>Juniori!SW68</f>
        <v>0</v>
      </c>
      <c r="SX191" s="97">
        <f>Juniori!SX68</f>
        <v>0</v>
      </c>
      <c r="SY191" s="97">
        <f>Juniori!SY68</f>
        <v>0</v>
      </c>
      <c r="SZ191" s="97">
        <f>Juniori!SZ68</f>
        <v>0</v>
      </c>
      <c r="TA191" s="97">
        <f>Juniori!TA68</f>
        <v>0</v>
      </c>
      <c r="TB191" s="97">
        <f>Juniori!TB68</f>
        <v>0</v>
      </c>
    </row>
    <row r="192" spans="1:522" s="1" customFormat="1" ht="18" customHeight="1" x14ac:dyDescent="0.2">
      <c r="A192" s="12"/>
      <c r="B192" s="11" t="s">
        <v>497</v>
      </c>
      <c r="C192" s="1">
        <v>10973</v>
      </c>
      <c r="E192" s="4" t="s">
        <v>752</v>
      </c>
      <c r="F192" s="1">
        <v>10878</v>
      </c>
      <c r="G192" s="9" t="s">
        <v>98</v>
      </c>
      <c r="H192" s="4" t="s">
        <v>753</v>
      </c>
      <c r="I192" s="1">
        <f t="shared" si="23"/>
        <v>0</v>
      </c>
      <c r="J192" s="12">
        <f>Tabuľka4[[#This Row],[Stĺpec9]]</f>
        <v>0</v>
      </c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  <c r="HO192" s="97"/>
      <c r="HP192" s="97"/>
      <c r="HQ192" s="97"/>
      <c r="HR192" s="97"/>
      <c r="HS192" s="97"/>
      <c r="HT192" s="97"/>
      <c r="HU192" s="97"/>
      <c r="HV192" s="97"/>
      <c r="HW192" s="97"/>
      <c r="HX192" s="97"/>
      <c r="HY192" s="97"/>
      <c r="HZ192" s="97"/>
      <c r="IA192" s="97"/>
      <c r="IB192" s="97"/>
      <c r="IC192" s="97"/>
      <c r="ID192" s="97"/>
      <c r="IE192" s="97"/>
      <c r="IF192" s="97"/>
      <c r="IG192" s="97"/>
      <c r="IH192" s="97"/>
      <c r="II192" s="97"/>
      <c r="IJ192" s="97"/>
      <c r="IK192" s="97"/>
      <c r="IL192" s="97"/>
      <c r="IM192" s="97"/>
      <c r="IN192" s="97"/>
      <c r="IO192" s="97"/>
      <c r="IP192" s="97"/>
      <c r="IQ192" s="97"/>
      <c r="IR192" s="97"/>
      <c r="IS192" s="97"/>
      <c r="IT192" s="97"/>
      <c r="IU192" s="97"/>
      <c r="IV192" s="97"/>
      <c r="IW192" s="97"/>
      <c r="IX192" s="97"/>
      <c r="IY192" s="97"/>
      <c r="IZ192" s="97"/>
      <c r="JA192" s="97"/>
      <c r="JB192" s="97"/>
      <c r="JC192" s="97"/>
      <c r="JD192" s="97"/>
      <c r="JE192" s="97"/>
      <c r="JF192" s="97"/>
      <c r="JG192" s="97"/>
      <c r="JH192" s="97"/>
      <c r="JI192" s="97"/>
      <c r="JJ192" s="97"/>
      <c r="JK192" s="97"/>
      <c r="JL192" s="97"/>
      <c r="JM192" s="97"/>
      <c r="JN192" s="97"/>
      <c r="JO192" s="97"/>
      <c r="JP192" s="97"/>
      <c r="JQ192" s="97"/>
      <c r="JR192" s="97"/>
      <c r="JS192" s="97"/>
      <c r="JT192" s="97"/>
      <c r="JU192" s="97"/>
      <c r="JV192" s="97"/>
      <c r="JW192" s="97"/>
      <c r="JX192" s="97"/>
      <c r="JY192" s="97"/>
      <c r="JZ192" s="97"/>
      <c r="KA192" s="97"/>
      <c r="KB192" s="97"/>
      <c r="KC192" s="97"/>
      <c r="KD192" s="97"/>
      <c r="KE192" s="97"/>
      <c r="KF192" s="97"/>
      <c r="KG192" s="97"/>
      <c r="KH192" s="97"/>
      <c r="KI192" s="97"/>
      <c r="KJ192" s="97"/>
      <c r="KK192" s="97"/>
      <c r="KL192" s="97"/>
      <c r="KM192" s="97"/>
      <c r="KN192" s="97"/>
      <c r="KO192" s="97"/>
      <c r="KP192" s="97"/>
      <c r="KQ192" s="97"/>
      <c r="KR192" s="97"/>
      <c r="KS192" s="97"/>
      <c r="KT192" s="97"/>
      <c r="KU192" s="97"/>
      <c r="KV192" s="97"/>
      <c r="KW192" s="97"/>
      <c r="KX192" s="97"/>
      <c r="KY192" s="97"/>
      <c r="KZ192" s="97"/>
      <c r="LA192" s="97"/>
      <c r="LB192" s="97"/>
      <c r="LC192" s="97"/>
      <c r="LD192" s="97"/>
      <c r="LE192" s="97" t="s">
        <v>516</v>
      </c>
      <c r="LF192" s="97"/>
      <c r="LG192" s="97"/>
      <c r="LH192" s="97"/>
      <c r="LI192" s="97"/>
      <c r="LJ192" s="97"/>
      <c r="LK192" s="97"/>
      <c r="LL192" s="97"/>
      <c r="LM192" s="97"/>
      <c r="LN192" s="97"/>
      <c r="LO192" s="97"/>
      <c r="LP192" s="97"/>
      <c r="LQ192" s="97"/>
      <c r="LR192" s="97"/>
      <c r="LS192" s="97"/>
      <c r="LT192" s="97"/>
      <c r="LU192" s="97"/>
      <c r="LV192" s="97"/>
      <c r="LW192" s="97"/>
      <c r="LX192" s="97"/>
      <c r="LY192" s="97"/>
      <c r="LZ192" s="97"/>
      <c r="MA192" s="97"/>
      <c r="MB192" s="97"/>
      <c r="MC192" s="97"/>
      <c r="MD192" s="97"/>
      <c r="ME192" s="97"/>
      <c r="MF192" s="97"/>
      <c r="MG192" s="97"/>
      <c r="MH192" s="97"/>
      <c r="MI192" s="97"/>
      <c r="MJ192" s="97"/>
      <c r="MK192" s="97"/>
      <c r="ML192" s="97"/>
      <c r="MM192" s="97"/>
      <c r="MN192" s="97"/>
      <c r="MO192" s="97"/>
      <c r="MP192" s="97"/>
      <c r="MQ192" s="97"/>
      <c r="MR192" s="97"/>
      <c r="MS192" s="97"/>
      <c r="MT192" s="97"/>
      <c r="MU192" s="97"/>
      <c r="MV192" s="97"/>
      <c r="MW192" s="97"/>
      <c r="MX192" s="97"/>
      <c r="MY192" s="97"/>
      <c r="MZ192" s="97"/>
      <c r="NA192" s="97"/>
      <c r="NB192" s="97"/>
      <c r="NC192" s="97"/>
      <c r="ND192" s="97"/>
      <c r="NE192" s="97"/>
      <c r="NF192" s="97"/>
      <c r="NG192" s="97"/>
      <c r="NH192" s="97"/>
      <c r="NI192" s="97"/>
      <c r="NJ192" s="97"/>
      <c r="NK192" s="97"/>
      <c r="NL192" s="97"/>
      <c r="NM192" s="97"/>
      <c r="NN192" s="97"/>
      <c r="NO192" s="97"/>
      <c r="NP192" s="97"/>
      <c r="NQ192" s="97"/>
      <c r="NR192" s="97"/>
      <c r="NS192" s="97"/>
      <c r="NT192" s="97"/>
      <c r="NU192" s="97"/>
      <c r="NV192" s="97"/>
      <c r="NW192" s="97"/>
      <c r="NX192" s="97"/>
      <c r="NY192" s="97"/>
      <c r="NZ192" s="97"/>
      <c r="OA192" s="97"/>
      <c r="OB192" s="97"/>
      <c r="OC192" s="97"/>
      <c r="OD192" s="97"/>
      <c r="OE192" s="97"/>
      <c r="OF192" s="97"/>
      <c r="OG192" s="97"/>
      <c r="OH192" s="97"/>
      <c r="OI192" s="97"/>
      <c r="OJ192" s="97"/>
      <c r="OK192" s="97"/>
      <c r="OL192" s="97"/>
      <c r="OM192" s="97"/>
      <c r="ON192" s="97"/>
      <c r="OO192" s="97"/>
      <c r="OP192" s="97"/>
      <c r="OQ192" s="97"/>
      <c r="OR192" s="97"/>
      <c r="OS192" s="97"/>
      <c r="OT192" s="97"/>
      <c r="OU192" s="97"/>
      <c r="OV192" s="97"/>
      <c r="OW192" s="97"/>
      <c r="OX192" s="97"/>
      <c r="OY192" s="97"/>
      <c r="OZ192" s="97"/>
      <c r="PA192" s="97"/>
      <c r="PB192" s="97"/>
      <c r="PC192" s="97"/>
      <c r="PD192" s="97"/>
      <c r="PE192" s="97"/>
      <c r="PF192" s="97"/>
      <c r="PG192" s="97"/>
      <c r="PH192" s="97"/>
      <c r="PI192" s="97"/>
      <c r="PJ192" s="97"/>
      <c r="PK192" s="97"/>
      <c r="PL192" s="97"/>
      <c r="PM192" s="97"/>
      <c r="PN192" s="97"/>
      <c r="PO192" s="97"/>
      <c r="PP192" s="97"/>
      <c r="PQ192" s="97"/>
      <c r="PR192" s="97"/>
      <c r="PS192" s="97"/>
      <c r="PT192" s="97"/>
      <c r="PU192" s="97"/>
      <c r="PV192" s="97"/>
      <c r="PW192" s="97"/>
      <c r="PX192" s="97"/>
      <c r="PY192" s="97"/>
      <c r="PZ192" s="97"/>
      <c r="QA192" s="97"/>
      <c r="QB192" s="97"/>
      <c r="QC192" s="97"/>
      <c r="QD192" s="97"/>
      <c r="QE192" s="97"/>
      <c r="QF192" s="97"/>
      <c r="QG192" s="97"/>
      <c r="QH192" s="97"/>
      <c r="QI192" s="97"/>
      <c r="QJ192" s="97"/>
      <c r="QK192" s="97"/>
      <c r="QL192" s="97"/>
      <c r="QM192" s="97"/>
      <c r="QN192" s="97"/>
      <c r="QO192" s="97"/>
      <c r="QP192" s="97"/>
      <c r="QQ192" s="97"/>
      <c r="QR192" s="97"/>
      <c r="QS192" s="97"/>
      <c r="QT192" s="97"/>
      <c r="QU192" s="97"/>
      <c r="QV192" s="97"/>
      <c r="QW192" s="97"/>
      <c r="QX192" s="97"/>
      <c r="QY192" s="97"/>
      <c r="QZ192" s="97"/>
      <c r="RA192" s="97"/>
      <c r="RB192" s="97"/>
      <c r="RC192" s="97"/>
      <c r="RD192" s="97"/>
      <c r="RE192" s="97"/>
      <c r="RF192" s="97"/>
      <c r="RG192" s="97"/>
      <c r="RH192" s="97"/>
      <c r="RI192" s="97"/>
      <c r="RJ192" s="97"/>
      <c r="RK192" s="97"/>
      <c r="RL192" s="97"/>
      <c r="RM192" s="97"/>
      <c r="RN192" s="97"/>
      <c r="RO192" s="97"/>
      <c r="RP192" s="97"/>
      <c r="RQ192" s="97"/>
      <c r="RR192" s="97"/>
      <c r="RS192" s="97"/>
      <c r="RT192" s="97"/>
      <c r="RU192" s="97"/>
      <c r="RV192" s="97"/>
      <c r="RW192" s="97"/>
      <c r="RX192" s="97"/>
      <c r="RY192" s="97"/>
      <c r="RZ192" s="97"/>
      <c r="SA192" s="97"/>
      <c r="SB192" s="97"/>
      <c r="SC192" s="97"/>
      <c r="SD192" s="97"/>
      <c r="SE192" s="97"/>
      <c r="SF192" s="97"/>
      <c r="SG192" s="97"/>
      <c r="SH192" s="97"/>
      <c r="SI192" s="97"/>
      <c r="SJ192" s="97"/>
      <c r="SK192" s="97"/>
      <c r="SL192" s="97"/>
      <c r="SM192" s="97"/>
      <c r="SN192" s="97"/>
      <c r="SO192" s="97"/>
      <c r="SP192" s="97"/>
      <c r="SQ192" s="97"/>
      <c r="SR192" s="97"/>
      <c r="SS192" s="97"/>
      <c r="ST192" s="97"/>
      <c r="SU192" s="97"/>
      <c r="SV192" s="97"/>
      <c r="SW192" s="97"/>
      <c r="SX192" s="97"/>
      <c r="SY192" s="97"/>
      <c r="SZ192" s="97"/>
      <c r="TA192" s="97"/>
      <c r="TB192" s="97"/>
    </row>
    <row r="193" spans="1:522" s="1" customFormat="1" ht="18" customHeight="1" x14ac:dyDescent="0.2">
      <c r="A193" s="12"/>
      <c r="B193" s="11" t="s">
        <v>754</v>
      </c>
      <c r="C193" s="1">
        <v>9104</v>
      </c>
      <c r="E193" s="4" t="s">
        <v>691</v>
      </c>
      <c r="F193" s="1">
        <v>9875</v>
      </c>
      <c r="G193" s="9" t="s">
        <v>98</v>
      </c>
      <c r="H193" s="4" t="s">
        <v>148</v>
      </c>
      <c r="I193" s="1">
        <f t="shared" si="23"/>
        <v>0</v>
      </c>
      <c r="J193" s="12">
        <f>Tabuľka4[[#This Row],[Stĺpec9]]</f>
        <v>0</v>
      </c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  <c r="HG193" s="97"/>
      <c r="HH193" s="97"/>
      <c r="HI193" s="97"/>
      <c r="HJ193" s="97"/>
      <c r="HK193" s="97"/>
      <c r="HL193" s="97"/>
      <c r="HM193" s="97"/>
      <c r="HN193" s="97"/>
      <c r="HO193" s="97"/>
      <c r="HP193" s="97"/>
      <c r="HQ193" s="97"/>
      <c r="HR193" s="97"/>
      <c r="HS193" s="97"/>
      <c r="HT193" s="97"/>
      <c r="HU193" s="97"/>
      <c r="HV193" s="97"/>
      <c r="HW193" s="97"/>
      <c r="HX193" s="97"/>
      <c r="HY193" s="97"/>
      <c r="HZ193" s="97"/>
      <c r="IA193" s="97"/>
      <c r="IB193" s="97"/>
      <c r="IC193" s="97"/>
      <c r="ID193" s="97"/>
      <c r="IE193" s="97"/>
      <c r="IF193" s="97"/>
      <c r="IG193" s="97"/>
      <c r="IH193" s="97"/>
      <c r="II193" s="97"/>
      <c r="IJ193" s="97"/>
      <c r="IK193" s="97"/>
      <c r="IL193" s="97"/>
      <c r="IM193" s="97"/>
      <c r="IN193" s="97"/>
      <c r="IO193" s="97"/>
      <c r="IP193" s="97"/>
      <c r="IQ193" s="97"/>
      <c r="IR193" s="97"/>
      <c r="IS193" s="97"/>
      <c r="IT193" s="97"/>
      <c r="IU193" s="97"/>
      <c r="IV193" s="97"/>
      <c r="IW193" s="97"/>
      <c r="IX193" s="97"/>
      <c r="IY193" s="97"/>
      <c r="IZ193" s="97"/>
      <c r="JA193" s="97"/>
      <c r="JB193" s="97"/>
      <c r="JC193" s="97"/>
      <c r="JD193" s="97"/>
      <c r="JE193" s="97"/>
      <c r="JF193" s="97"/>
      <c r="JG193" s="97"/>
      <c r="JH193" s="97"/>
      <c r="JI193" s="97"/>
      <c r="JJ193" s="97"/>
      <c r="JK193" s="97"/>
      <c r="JL193" s="97"/>
      <c r="JM193" s="97"/>
      <c r="JN193" s="97"/>
      <c r="JO193" s="97"/>
      <c r="JP193" s="97"/>
      <c r="JQ193" s="97"/>
      <c r="JR193" s="97"/>
      <c r="JS193" s="97"/>
      <c r="JT193" s="97"/>
      <c r="JU193" s="97"/>
      <c r="JV193" s="97"/>
      <c r="JW193" s="97"/>
      <c r="JX193" s="97"/>
      <c r="JY193" s="97"/>
      <c r="JZ193" s="97"/>
      <c r="KA193" s="97"/>
      <c r="KB193" s="97"/>
      <c r="KC193" s="97"/>
      <c r="KD193" s="97"/>
      <c r="KE193" s="97"/>
      <c r="KF193" s="97"/>
      <c r="KG193" s="97"/>
      <c r="KH193" s="97"/>
      <c r="KI193" s="97"/>
      <c r="KJ193" s="97"/>
      <c r="KK193" s="97"/>
      <c r="KL193" s="97"/>
      <c r="KM193" s="97"/>
      <c r="KN193" s="97"/>
      <c r="KO193" s="97"/>
      <c r="KP193" s="97"/>
      <c r="KQ193" s="97"/>
      <c r="KR193" s="97"/>
      <c r="KS193" s="97"/>
      <c r="KT193" s="97"/>
      <c r="KU193" s="97"/>
      <c r="KV193" s="97"/>
      <c r="KW193" s="97"/>
      <c r="KX193" s="97"/>
      <c r="KY193" s="97"/>
      <c r="KZ193" s="97"/>
      <c r="LA193" s="97"/>
      <c r="LB193" s="97"/>
      <c r="LC193" s="97"/>
      <c r="LD193" s="97"/>
      <c r="LE193" s="97" t="s">
        <v>516</v>
      </c>
      <c r="LF193" s="97"/>
      <c r="LG193" s="97"/>
      <c r="LH193" s="97"/>
      <c r="LI193" s="97"/>
      <c r="LJ193" s="97"/>
      <c r="LK193" s="97"/>
      <c r="LL193" s="97"/>
      <c r="LM193" s="97"/>
      <c r="LN193" s="97"/>
      <c r="LO193" s="97"/>
      <c r="LP193" s="97"/>
      <c r="LQ193" s="97"/>
      <c r="LR193" s="97"/>
      <c r="LS193" s="97"/>
      <c r="LT193" s="97"/>
      <c r="LU193" s="97"/>
      <c r="LV193" s="97"/>
      <c r="LW193" s="97"/>
      <c r="LX193" s="97"/>
      <c r="LY193" s="97"/>
      <c r="LZ193" s="97"/>
      <c r="MA193" s="97"/>
      <c r="MB193" s="97"/>
      <c r="MC193" s="97"/>
      <c r="MD193" s="97"/>
      <c r="ME193" s="97"/>
      <c r="MF193" s="97"/>
      <c r="MG193" s="97"/>
      <c r="MH193" s="97"/>
      <c r="MI193" s="97"/>
      <c r="MJ193" s="97"/>
      <c r="MK193" s="97"/>
      <c r="ML193" s="97"/>
      <c r="MM193" s="97"/>
      <c r="MN193" s="97"/>
      <c r="MO193" s="97"/>
      <c r="MP193" s="97"/>
      <c r="MQ193" s="97"/>
      <c r="MR193" s="97"/>
      <c r="MS193" s="97"/>
      <c r="MT193" s="97"/>
      <c r="MU193" s="97"/>
      <c r="MV193" s="97"/>
      <c r="MW193" s="97"/>
      <c r="MX193" s="97"/>
      <c r="MY193" s="97"/>
      <c r="MZ193" s="97"/>
      <c r="NA193" s="97"/>
      <c r="NB193" s="97"/>
      <c r="NC193" s="97"/>
      <c r="ND193" s="97"/>
      <c r="NE193" s="97"/>
      <c r="NF193" s="97"/>
      <c r="NG193" s="97"/>
      <c r="NH193" s="97"/>
      <c r="NI193" s="97"/>
      <c r="NJ193" s="97"/>
      <c r="NK193" s="97"/>
      <c r="NL193" s="97"/>
      <c r="NM193" s="97"/>
      <c r="NN193" s="97"/>
      <c r="NO193" s="97"/>
      <c r="NP193" s="97"/>
      <c r="NQ193" s="97"/>
      <c r="NR193" s="97"/>
      <c r="NS193" s="97"/>
      <c r="NT193" s="97"/>
      <c r="NU193" s="97"/>
      <c r="NV193" s="97"/>
      <c r="NW193" s="97"/>
      <c r="NX193" s="97"/>
      <c r="NY193" s="97"/>
      <c r="NZ193" s="97"/>
      <c r="OA193" s="97"/>
      <c r="OB193" s="97"/>
      <c r="OC193" s="97"/>
      <c r="OD193" s="97"/>
      <c r="OE193" s="97"/>
      <c r="OF193" s="97"/>
      <c r="OG193" s="97"/>
      <c r="OH193" s="97"/>
      <c r="OI193" s="97"/>
      <c r="OJ193" s="97"/>
      <c r="OK193" s="97"/>
      <c r="OL193" s="97"/>
      <c r="OM193" s="97"/>
      <c r="ON193" s="97"/>
      <c r="OO193" s="97"/>
      <c r="OP193" s="97"/>
      <c r="OQ193" s="97"/>
      <c r="OR193" s="97"/>
      <c r="OS193" s="97"/>
      <c r="OT193" s="97"/>
      <c r="OU193" s="97"/>
      <c r="OV193" s="97"/>
      <c r="OW193" s="97"/>
      <c r="OX193" s="97"/>
      <c r="OY193" s="97"/>
      <c r="OZ193" s="97"/>
      <c r="PA193" s="97"/>
      <c r="PB193" s="97"/>
      <c r="PC193" s="97"/>
      <c r="PD193" s="97"/>
      <c r="PE193" s="97"/>
      <c r="PF193" s="97"/>
      <c r="PG193" s="97"/>
      <c r="PH193" s="97"/>
      <c r="PI193" s="97"/>
      <c r="PJ193" s="97"/>
      <c r="PK193" s="97"/>
      <c r="PL193" s="97"/>
      <c r="PM193" s="97"/>
      <c r="PN193" s="97"/>
      <c r="PO193" s="97"/>
      <c r="PP193" s="97"/>
      <c r="PQ193" s="97"/>
      <c r="PR193" s="97"/>
      <c r="PS193" s="97"/>
      <c r="PT193" s="97"/>
      <c r="PU193" s="97"/>
      <c r="PV193" s="97"/>
      <c r="PW193" s="97"/>
      <c r="PX193" s="97"/>
      <c r="PY193" s="97"/>
      <c r="PZ193" s="97"/>
      <c r="QA193" s="97"/>
      <c r="QB193" s="97"/>
      <c r="QC193" s="97"/>
      <c r="QD193" s="97"/>
      <c r="QE193" s="97"/>
      <c r="QF193" s="97"/>
      <c r="QG193" s="97"/>
      <c r="QH193" s="97"/>
      <c r="QI193" s="97"/>
      <c r="QJ193" s="97"/>
      <c r="QK193" s="97"/>
      <c r="QL193" s="97"/>
      <c r="QM193" s="97"/>
      <c r="QN193" s="97"/>
      <c r="QO193" s="97"/>
      <c r="QP193" s="97"/>
      <c r="QQ193" s="97"/>
      <c r="QR193" s="97"/>
      <c r="QS193" s="97"/>
      <c r="QT193" s="97"/>
      <c r="QU193" s="97"/>
      <c r="QV193" s="97"/>
      <c r="QW193" s="97"/>
      <c r="QX193" s="97"/>
      <c r="QY193" s="97"/>
      <c r="QZ193" s="97"/>
      <c r="RA193" s="97"/>
      <c r="RB193" s="97"/>
      <c r="RC193" s="97"/>
      <c r="RD193" s="97"/>
      <c r="RE193" s="97"/>
      <c r="RF193" s="97"/>
      <c r="RG193" s="97"/>
      <c r="RH193" s="97"/>
      <c r="RI193" s="97"/>
      <c r="RJ193" s="97"/>
      <c r="RK193" s="97"/>
      <c r="RL193" s="97"/>
      <c r="RM193" s="97"/>
      <c r="RN193" s="97"/>
      <c r="RO193" s="97"/>
      <c r="RP193" s="97"/>
      <c r="RQ193" s="97"/>
      <c r="RR193" s="97"/>
      <c r="RS193" s="97"/>
      <c r="RT193" s="97"/>
      <c r="RU193" s="97"/>
      <c r="RV193" s="97"/>
      <c r="RW193" s="97"/>
      <c r="RX193" s="97"/>
      <c r="RY193" s="97"/>
      <c r="RZ193" s="97"/>
      <c r="SA193" s="97"/>
      <c r="SB193" s="97"/>
      <c r="SC193" s="97"/>
      <c r="SD193" s="97"/>
      <c r="SE193" s="97"/>
      <c r="SF193" s="97"/>
      <c r="SG193" s="97"/>
      <c r="SH193" s="97"/>
      <c r="SI193" s="97"/>
      <c r="SJ193" s="97"/>
      <c r="SK193" s="97"/>
      <c r="SL193" s="97"/>
      <c r="SM193" s="97"/>
      <c r="SN193" s="97"/>
      <c r="SO193" s="97"/>
      <c r="SP193" s="97"/>
      <c r="SQ193" s="97"/>
      <c r="SR193" s="97"/>
      <c r="SS193" s="97"/>
      <c r="ST193" s="97"/>
      <c r="SU193" s="97"/>
      <c r="SV193" s="97"/>
      <c r="SW193" s="97"/>
      <c r="SX193" s="97"/>
      <c r="SY193" s="97"/>
      <c r="SZ193" s="97"/>
      <c r="TA193" s="97"/>
      <c r="TB193" s="97"/>
    </row>
    <row r="194" spans="1:522" s="1" customFormat="1" ht="18" customHeight="1" x14ac:dyDescent="0.2">
      <c r="A194" s="12"/>
      <c r="B194" s="11" t="s">
        <v>755</v>
      </c>
      <c r="C194" s="1">
        <v>12984</v>
      </c>
      <c r="E194" s="4" t="s">
        <v>400</v>
      </c>
      <c r="F194" s="1">
        <v>9241</v>
      </c>
      <c r="G194" s="9" t="s">
        <v>97</v>
      </c>
      <c r="H194" s="4" t="s">
        <v>406</v>
      </c>
      <c r="I194" s="1">
        <f t="shared" si="23"/>
        <v>0</v>
      </c>
      <c r="J194" s="12">
        <f>Tabuľka4[[#This Row],[Stĺpec9]]</f>
        <v>0</v>
      </c>
      <c r="K194" s="97">
        <f>'Mladí jazdci'!K23</f>
        <v>0</v>
      </c>
      <c r="L194" s="97">
        <f>'Mladí jazdci'!L23</f>
        <v>0</v>
      </c>
      <c r="M194" s="97">
        <f>'Mladí jazdci'!M23</f>
        <v>0</v>
      </c>
      <c r="N194" s="97">
        <f>'Mladí jazdci'!N23</f>
        <v>0</v>
      </c>
      <c r="O194" s="97">
        <f>'Mladí jazdci'!O23</f>
        <v>0</v>
      </c>
      <c r="P194" s="97">
        <f>'Mladí jazdci'!P23</f>
        <v>0</v>
      </c>
      <c r="Q194" s="97">
        <f>'Mladí jazdci'!Q23</f>
        <v>0</v>
      </c>
      <c r="R194" s="97">
        <f>'Mladí jazdci'!R23</f>
        <v>0</v>
      </c>
      <c r="S194" s="97">
        <f>'Mladí jazdci'!S23</f>
        <v>0</v>
      </c>
      <c r="T194" s="97">
        <f>'Mladí jazdci'!T23</f>
        <v>0</v>
      </c>
      <c r="U194" s="97">
        <f>'Mladí jazdci'!U23</f>
        <v>0</v>
      </c>
      <c r="V194" s="97">
        <f>'Mladí jazdci'!V23</f>
        <v>0</v>
      </c>
      <c r="W194" s="97">
        <f>'Mladí jazdci'!W23</f>
        <v>0</v>
      </c>
      <c r="X194" s="97">
        <f>'Mladí jazdci'!X23</f>
        <v>0</v>
      </c>
      <c r="Y194" s="97">
        <f>'Mladí jazdci'!Y23</f>
        <v>0</v>
      </c>
      <c r="Z194" s="97">
        <f>'Mladí jazdci'!Z23</f>
        <v>0</v>
      </c>
      <c r="AA194" s="97">
        <f>'Mladí jazdci'!AA23</f>
        <v>0</v>
      </c>
      <c r="AB194" s="97">
        <f>'Mladí jazdci'!AB23</f>
        <v>0</v>
      </c>
      <c r="AC194" s="97">
        <f>'Mladí jazdci'!AC23</f>
        <v>0</v>
      </c>
      <c r="AD194" s="97">
        <f>'Mladí jazdci'!AD23</f>
        <v>0</v>
      </c>
      <c r="AE194" s="97">
        <f>'Mladí jazdci'!AE23</f>
        <v>0</v>
      </c>
      <c r="AF194" s="97">
        <f>'Mladí jazdci'!AF23</f>
        <v>0</v>
      </c>
      <c r="AG194" s="97">
        <f>'Mladí jazdci'!AG23</f>
        <v>0</v>
      </c>
      <c r="AH194" s="97">
        <f>'Mladí jazdci'!AH23</f>
        <v>0</v>
      </c>
      <c r="AI194" s="97">
        <f>'Mladí jazdci'!AI23</f>
        <v>0</v>
      </c>
      <c r="AJ194" s="97">
        <f>'Mladí jazdci'!AJ23</f>
        <v>0</v>
      </c>
      <c r="AK194" s="97">
        <f>'Mladí jazdci'!AK23</f>
        <v>0</v>
      </c>
      <c r="AL194" s="97">
        <f>'Mladí jazdci'!AL23</f>
        <v>0</v>
      </c>
      <c r="AM194" s="97">
        <f>'Mladí jazdci'!AM23</f>
        <v>0</v>
      </c>
      <c r="AN194" s="97">
        <f>'Mladí jazdci'!AN23</f>
        <v>0</v>
      </c>
      <c r="AO194" s="97">
        <f>'Mladí jazdci'!AO23</f>
        <v>0</v>
      </c>
      <c r="AP194" s="97">
        <f>'Mladí jazdci'!AP23</f>
        <v>0</v>
      </c>
      <c r="AQ194" s="97">
        <f>'Mladí jazdci'!AQ23</f>
        <v>0</v>
      </c>
      <c r="AR194" s="97">
        <f>'Mladí jazdci'!AR23</f>
        <v>0</v>
      </c>
      <c r="AS194" s="97">
        <f>'Mladí jazdci'!AS23</f>
        <v>0</v>
      </c>
      <c r="AT194" s="97">
        <f>'Mladí jazdci'!AT23</f>
        <v>0</v>
      </c>
      <c r="AU194" s="97">
        <f>'Mladí jazdci'!AU23</f>
        <v>0</v>
      </c>
      <c r="AV194" s="97">
        <f>'Mladí jazdci'!AV23</f>
        <v>0</v>
      </c>
      <c r="AW194" s="97">
        <f>'Mladí jazdci'!AW23</f>
        <v>0</v>
      </c>
      <c r="AX194" s="97">
        <f>'Mladí jazdci'!AX23</f>
        <v>0</v>
      </c>
      <c r="AY194" s="97">
        <f>'Mladí jazdci'!AY23</f>
        <v>0</v>
      </c>
      <c r="AZ194" s="97">
        <f>'Mladí jazdci'!AZ23</f>
        <v>0</v>
      </c>
      <c r="BA194" s="97">
        <f>'Mladí jazdci'!BA23</f>
        <v>0</v>
      </c>
      <c r="BB194" s="97">
        <f>'Mladí jazdci'!BB23</f>
        <v>0</v>
      </c>
      <c r="BC194" s="97">
        <f>'Mladí jazdci'!BC23</f>
        <v>0</v>
      </c>
      <c r="BD194" s="97">
        <f>'Mladí jazdci'!BD23</f>
        <v>0</v>
      </c>
      <c r="BE194" s="97">
        <f>'Mladí jazdci'!BE23</f>
        <v>0</v>
      </c>
      <c r="BF194" s="97">
        <f>'Mladí jazdci'!BF23</f>
        <v>0</v>
      </c>
      <c r="BG194" s="97">
        <f>'Mladí jazdci'!BG23</f>
        <v>0</v>
      </c>
      <c r="BH194" s="97">
        <f>'Mladí jazdci'!BH23</f>
        <v>0</v>
      </c>
      <c r="BI194" s="97">
        <f>'Mladí jazdci'!BI23</f>
        <v>0</v>
      </c>
      <c r="BJ194" s="97">
        <f>'Mladí jazdci'!BJ23</f>
        <v>0</v>
      </c>
      <c r="BK194" s="97">
        <f>'Mladí jazdci'!BK23</f>
        <v>0</v>
      </c>
      <c r="BL194" s="97">
        <f>'Mladí jazdci'!BL23</f>
        <v>0</v>
      </c>
      <c r="BM194" s="97">
        <f>'Mladí jazdci'!BM23</f>
        <v>0</v>
      </c>
      <c r="BN194" s="97">
        <f>'Mladí jazdci'!BN23</f>
        <v>0</v>
      </c>
      <c r="BO194" s="97">
        <f>'Mladí jazdci'!BO23</f>
        <v>0</v>
      </c>
      <c r="BP194" s="97">
        <f>'Mladí jazdci'!BP23</f>
        <v>0</v>
      </c>
      <c r="BQ194" s="97">
        <f>'Mladí jazdci'!BQ23</f>
        <v>0</v>
      </c>
      <c r="BR194" s="97">
        <f>'Mladí jazdci'!BR23</f>
        <v>0</v>
      </c>
      <c r="BS194" s="97">
        <f>'Mladí jazdci'!BS23</f>
        <v>0</v>
      </c>
      <c r="BT194" s="97">
        <f>'Mladí jazdci'!BT23</f>
        <v>0</v>
      </c>
      <c r="BU194" s="97">
        <f>'Mladí jazdci'!BU23</f>
        <v>0</v>
      </c>
      <c r="BV194" s="97">
        <f>'Mladí jazdci'!BV23</f>
        <v>0</v>
      </c>
      <c r="BW194" s="97">
        <f>'Mladí jazdci'!BW23</f>
        <v>0</v>
      </c>
      <c r="BX194" s="97">
        <f>'Mladí jazdci'!BX23</f>
        <v>0</v>
      </c>
      <c r="BY194" s="97">
        <f>'Mladí jazdci'!BY23</f>
        <v>0</v>
      </c>
      <c r="BZ194" s="97">
        <f>'Mladí jazdci'!BZ23</f>
        <v>0</v>
      </c>
      <c r="CA194" s="97">
        <f>'Mladí jazdci'!CA23</f>
        <v>0</v>
      </c>
      <c r="CB194" s="97">
        <f>'Mladí jazdci'!CB23</f>
        <v>0</v>
      </c>
      <c r="CC194" s="97">
        <f>'Mladí jazdci'!CC23</f>
        <v>0</v>
      </c>
      <c r="CD194" s="97">
        <f>'Mladí jazdci'!CD23</f>
        <v>0</v>
      </c>
      <c r="CE194" s="97">
        <f>'Mladí jazdci'!CE23</f>
        <v>0</v>
      </c>
      <c r="CF194" s="97">
        <f>'Mladí jazdci'!CF23</f>
        <v>0</v>
      </c>
      <c r="CG194" s="97">
        <f>'Mladí jazdci'!CG23</f>
        <v>0</v>
      </c>
      <c r="CH194" s="97">
        <f>'Mladí jazdci'!CH23</f>
        <v>0</v>
      </c>
      <c r="CI194" s="97">
        <f>'Mladí jazdci'!CI23</f>
        <v>0</v>
      </c>
      <c r="CJ194" s="97">
        <f>'Mladí jazdci'!CJ23</f>
        <v>0</v>
      </c>
      <c r="CK194" s="97">
        <f>'Mladí jazdci'!CK23</f>
        <v>0</v>
      </c>
      <c r="CL194" s="97">
        <f>'Mladí jazdci'!CL23</f>
        <v>0</v>
      </c>
      <c r="CM194" s="97">
        <f>'Mladí jazdci'!CM23</f>
        <v>0</v>
      </c>
      <c r="CN194" s="97">
        <f>'Mladí jazdci'!CN23</f>
        <v>0</v>
      </c>
      <c r="CO194" s="97">
        <f>'Mladí jazdci'!CO23</f>
        <v>0</v>
      </c>
      <c r="CP194" s="97">
        <f>'Mladí jazdci'!CP23</f>
        <v>0</v>
      </c>
      <c r="CQ194" s="97">
        <f>'Mladí jazdci'!CQ23</f>
        <v>0</v>
      </c>
      <c r="CR194" s="97">
        <f>'Mladí jazdci'!CR23</f>
        <v>0</v>
      </c>
      <c r="CS194" s="97">
        <f>'Mladí jazdci'!CS23</f>
        <v>0</v>
      </c>
      <c r="CT194" s="97">
        <f>'Mladí jazdci'!CT23</f>
        <v>0</v>
      </c>
      <c r="CU194" s="97">
        <f>'Mladí jazdci'!CU23</f>
        <v>0</v>
      </c>
      <c r="CV194" s="97">
        <f>'Mladí jazdci'!CV23</f>
        <v>0</v>
      </c>
      <c r="CW194" s="97">
        <f>'Mladí jazdci'!CW23</f>
        <v>0</v>
      </c>
      <c r="CX194" s="97">
        <f>'Mladí jazdci'!CX23</f>
        <v>0</v>
      </c>
      <c r="CY194" s="97">
        <f>'Mladí jazdci'!CY23</f>
        <v>0</v>
      </c>
      <c r="CZ194" s="97">
        <f>'Mladí jazdci'!CZ23</f>
        <v>0</v>
      </c>
      <c r="DA194" s="97">
        <f>'Mladí jazdci'!DA23</f>
        <v>0</v>
      </c>
      <c r="DB194" s="97">
        <f>'Mladí jazdci'!DB23</f>
        <v>0</v>
      </c>
      <c r="DC194" s="97">
        <f>'Mladí jazdci'!DC23</f>
        <v>0</v>
      </c>
      <c r="DD194" s="97">
        <f>'Mladí jazdci'!DD23</f>
        <v>0</v>
      </c>
      <c r="DE194" s="97">
        <f>'Mladí jazdci'!DE23</f>
        <v>0</v>
      </c>
      <c r="DF194" s="97">
        <f>'Mladí jazdci'!DF23</f>
        <v>0</v>
      </c>
      <c r="DG194" s="97">
        <f>'Mladí jazdci'!DG23</f>
        <v>0</v>
      </c>
      <c r="DH194" s="97">
        <f>'Mladí jazdci'!DH23</f>
        <v>0</v>
      </c>
      <c r="DI194" s="97">
        <f>'Mladí jazdci'!DI23</f>
        <v>0</v>
      </c>
      <c r="DJ194" s="97">
        <f>'Mladí jazdci'!DJ23</f>
        <v>0</v>
      </c>
      <c r="DK194" s="97">
        <f>'Mladí jazdci'!DK23</f>
        <v>0</v>
      </c>
      <c r="DL194" s="97">
        <f>'Mladí jazdci'!DL23</f>
        <v>0</v>
      </c>
      <c r="DM194" s="97">
        <f>'Mladí jazdci'!DM23</f>
        <v>0</v>
      </c>
      <c r="DN194" s="97">
        <f>'Mladí jazdci'!DN23</f>
        <v>0</v>
      </c>
      <c r="DO194" s="97">
        <f>'Mladí jazdci'!DO23</f>
        <v>0</v>
      </c>
      <c r="DP194" s="97">
        <f>'Mladí jazdci'!DP23</f>
        <v>0</v>
      </c>
      <c r="DQ194" s="97">
        <f>'Mladí jazdci'!DQ23</f>
        <v>0</v>
      </c>
      <c r="DR194" s="97">
        <f>'Mladí jazdci'!DR23</f>
        <v>0</v>
      </c>
      <c r="DS194" s="97">
        <f>'Mladí jazdci'!DS23</f>
        <v>0</v>
      </c>
      <c r="DT194" s="97">
        <f>'Mladí jazdci'!DT23</f>
        <v>0</v>
      </c>
      <c r="DU194" s="97">
        <f>'Mladí jazdci'!DU23</f>
        <v>0</v>
      </c>
      <c r="DV194" s="97">
        <f>'Mladí jazdci'!DV23</f>
        <v>0</v>
      </c>
      <c r="DW194" s="97">
        <f>'Mladí jazdci'!DW23</f>
        <v>0</v>
      </c>
      <c r="DX194" s="97">
        <f>'Mladí jazdci'!DX23</f>
        <v>0</v>
      </c>
      <c r="DY194" s="97">
        <f>'Mladí jazdci'!DY23</f>
        <v>0</v>
      </c>
      <c r="DZ194" s="97">
        <f>'Mladí jazdci'!DZ23</f>
        <v>0</v>
      </c>
      <c r="EA194" s="97">
        <f>'Mladí jazdci'!EA23</f>
        <v>0</v>
      </c>
      <c r="EB194" s="97">
        <f>'Mladí jazdci'!EB23</f>
        <v>0</v>
      </c>
      <c r="EC194" s="97">
        <f>'Mladí jazdci'!EC23</f>
        <v>0</v>
      </c>
      <c r="ED194" s="97">
        <f>'Mladí jazdci'!ED23</f>
        <v>0</v>
      </c>
      <c r="EE194" s="97">
        <f>'Mladí jazdci'!EE23</f>
        <v>0</v>
      </c>
      <c r="EF194" s="97">
        <f>'Mladí jazdci'!EF23</f>
        <v>0</v>
      </c>
      <c r="EG194" s="97">
        <f>'Mladí jazdci'!EG23</f>
        <v>0</v>
      </c>
      <c r="EH194" s="97">
        <f>'Mladí jazdci'!EH23</f>
        <v>0</v>
      </c>
      <c r="EI194" s="97">
        <f>'Mladí jazdci'!EI23</f>
        <v>0</v>
      </c>
      <c r="EJ194" s="97">
        <f>'Mladí jazdci'!EJ23</f>
        <v>0</v>
      </c>
      <c r="EK194" s="97">
        <f>'Mladí jazdci'!EK23</f>
        <v>0</v>
      </c>
      <c r="EL194" s="97">
        <f>'Mladí jazdci'!EL23</f>
        <v>0</v>
      </c>
      <c r="EM194" s="97">
        <f>'Mladí jazdci'!EM23</f>
        <v>0</v>
      </c>
      <c r="EN194" s="97">
        <f>'Mladí jazdci'!EN23</f>
        <v>0</v>
      </c>
      <c r="EO194" s="97">
        <f>'Mladí jazdci'!EO23</f>
        <v>0</v>
      </c>
      <c r="EP194" s="97">
        <f>'Mladí jazdci'!EP23</f>
        <v>0</v>
      </c>
      <c r="EQ194" s="97">
        <f>'Mladí jazdci'!EQ23</f>
        <v>0</v>
      </c>
      <c r="ER194" s="97">
        <f>'Mladí jazdci'!ER23</f>
        <v>0</v>
      </c>
      <c r="ES194" s="97">
        <f>'Mladí jazdci'!ES23</f>
        <v>0</v>
      </c>
      <c r="ET194" s="97">
        <f>'Mladí jazdci'!ET23</f>
        <v>0</v>
      </c>
      <c r="EU194" s="97">
        <f>'Mladí jazdci'!EU23</f>
        <v>0</v>
      </c>
      <c r="EV194" s="97">
        <f>'Mladí jazdci'!EV23</f>
        <v>0</v>
      </c>
      <c r="EW194" s="97">
        <f>'Mladí jazdci'!EW23</f>
        <v>0</v>
      </c>
      <c r="EX194" s="97">
        <f>'Mladí jazdci'!EX23</f>
        <v>0</v>
      </c>
      <c r="EY194" s="97">
        <f>'Mladí jazdci'!EY23</f>
        <v>0</v>
      </c>
      <c r="EZ194" s="97">
        <f>'Mladí jazdci'!EZ23</f>
        <v>0</v>
      </c>
      <c r="FA194" s="97">
        <f>'Mladí jazdci'!FA23</f>
        <v>0</v>
      </c>
      <c r="FB194" s="97">
        <f>'Mladí jazdci'!FB23</f>
        <v>0</v>
      </c>
      <c r="FC194" s="97">
        <f>'Mladí jazdci'!FC23</f>
        <v>0</v>
      </c>
      <c r="FD194" s="97">
        <f>'Mladí jazdci'!FD23</f>
        <v>0</v>
      </c>
      <c r="FE194" s="97">
        <f>'Mladí jazdci'!FE23</f>
        <v>0</v>
      </c>
      <c r="FF194" s="97">
        <f>'Mladí jazdci'!FF23</f>
        <v>0</v>
      </c>
      <c r="FG194" s="97">
        <f>'Mladí jazdci'!FG23</f>
        <v>0</v>
      </c>
      <c r="FH194" s="97">
        <f>'Mladí jazdci'!FH23</f>
        <v>0</v>
      </c>
      <c r="FI194" s="97">
        <f>'Mladí jazdci'!FI23</f>
        <v>0</v>
      </c>
      <c r="FJ194" s="97">
        <f>'Mladí jazdci'!FJ23</f>
        <v>0</v>
      </c>
      <c r="FK194" s="97">
        <f>'Mladí jazdci'!FK23</f>
        <v>0</v>
      </c>
      <c r="FL194" s="97">
        <f>'Mladí jazdci'!FL23</f>
        <v>0</v>
      </c>
      <c r="FM194" s="97">
        <f>'Mladí jazdci'!FM23</f>
        <v>0</v>
      </c>
      <c r="FN194" s="97">
        <f>'Mladí jazdci'!FN23</f>
        <v>0</v>
      </c>
      <c r="FO194" s="97">
        <f>'Mladí jazdci'!FO23</f>
        <v>0</v>
      </c>
      <c r="FP194" s="97">
        <f>'Mladí jazdci'!FP23</f>
        <v>0</v>
      </c>
      <c r="FQ194" s="97">
        <f>'Mladí jazdci'!FQ23</f>
        <v>0</v>
      </c>
      <c r="FR194" s="97">
        <f>'Mladí jazdci'!FR23</f>
        <v>0</v>
      </c>
      <c r="FS194" s="97">
        <f>'Mladí jazdci'!FS23</f>
        <v>0</v>
      </c>
      <c r="FT194" s="97">
        <f>'Mladí jazdci'!FT23</f>
        <v>0</v>
      </c>
      <c r="FU194" s="97">
        <f>'Mladí jazdci'!FU23</f>
        <v>0</v>
      </c>
      <c r="FV194" s="97">
        <f>'Mladí jazdci'!FV23</f>
        <v>0</v>
      </c>
      <c r="FW194" s="97">
        <f>'Mladí jazdci'!FW23</f>
        <v>0</v>
      </c>
      <c r="FX194" s="97">
        <f>'Mladí jazdci'!FX23</f>
        <v>0</v>
      </c>
      <c r="FY194" s="97">
        <f>'Mladí jazdci'!FY23</f>
        <v>0</v>
      </c>
      <c r="FZ194" s="97">
        <f>'Mladí jazdci'!FZ23</f>
        <v>0</v>
      </c>
      <c r="GA194" s="97">
        <f>'Mladí jazdci'!GA23</f>
        <v>0</v>
      </c>
      <c r="GB194" s="97">
        <f>'Mladí jazdci'!GB23</f>
        <v>0</v>
      </c>
      <c r="GC194" s="97">
        <f>'Mladí jazdci'!GC23</f>
        <v>0</v>
      </c>
      <c r="GD194" s="97">
        <f>'Mladí jazdci'!GD23</f>
        <v>0</v>
      </c>
      <c r="GE194" s="97">
        <f>'Mladí jazdci'!GE23</f>
        <v>0</v>
      </c>
      <c r="GF194" s="97">
        <f>'Mladí jazdci'!GF23</f>
        <v>0</v>
      </c>
      <c r="GG194" s="97">
        <f>'Mladí jazdci'!GG23</f>
        <v>0</v>
      </c>
      <c r="GH194" s="97">
        <f>'Mladí jazdci'!GH23</f>
        <v>0</v>
      </c>
      <c r="GI194" s="97">
        <f>'Mladí jazdci'!GI23</f>
        <v>0</v>
      </c>
      <c r="GJ194" s="97">
        <f>'Mladí jazdci'!GJ23</f>
        <v>0</v>
      </c>
      <c r="GK194" s="97">
        <f>'Mladí jazdci'!GK23</f>
        <v>0</v>
      </c>
      <c r="GL194" s="97">
        <f>'Mladí jazdci'!GL23</f>
        <v>0</v>
      </c>
      <c r="GM194" s="97">
        <f>'Mladí jazdci'!GM23</f>
        <v>0</v>
      </c>
      <c r="GN194" s="97">
        <f>'Mladí jazdci'!GN23</f>
        <v>0</v>
      </c>
      <c r="GO194" s="97">
        <f>'Mladí jazdci'!GO23</f>
        <v>0</v>
      </c>
      <c r="GP194" s="97">
        <f>'Mladí jazdci'!GP23</f>
        <v>0</v>
      </c>
      <c r="GQ194" s="97">
        <f>'Mladí jazdci'!GQ23</f>
        <v>0</v>
      </c>
      <c r="GR194" s="97">
        <f>'Mladí jazdci'!GR23</f>
        <v>0</v>
      </c>
      <c r="GS194" s="97">
        <f>'Mladí jazdci'!GS23</f>
        <v>0</v>
      </c>
      <c r="GT194" s="97">
        <f>'Mladí jazdci'!GT23</f>
        <v>0</v>
      </c>
      <c r="GU194" s="97">
        <f>'Mladí jazdci'!GU23</f>
        <v>0</v>
      </c>
      <c r="GV194" s="97">
        <f>'Mladí jazdci'!GV23</f>
        <v>0</v>
      </c>
      <c r="GW194" s="97">
        <f>'Mladí jazdci'!GW23</f>
        <v>0</v>
      </c>
      <c r="GX194" s="97">
        <f>'Mladí jazdci'!GX23</f>
        <v>0</v>
      </c>
      <c r="GY194" s="97">
        <f>'Mladí jazdci'!GY23</f>
        <v>0</v>
      </c>
      <c r="GZ194" s="97">
        <f>'Mladí jazdci'!GZ23</f>
        <v>0</v>
      </c>
      <c r="HA194" s="97">
        <f>'Mladí jazdci'!HA23</f>
        <v>0</v>
      </c>
      <c r="HB194" s="97">
        <f>'Mladí jazdci'!HB23</f>
        <v>0</v>
      </c>
      <c r="HC194" s="97">
        <f>'Mladí jazdci'!HC23</f>
        <v>0</v>
      </c>
      <c r="HD194" s="97">
        <f>'Mladí jazdci'!HD23</f>
        <v>0</v>
      </c>
      <c r="HE194" s="97">
        <f>'Mladí jazdci'!HE23</f>
        <v>0</v>
      </c>
      <c r="HF194" s="97">
        <f>'Mladí jazdci'!HF23</f>
        <v>0</v>
      </c>
      <c r="HG194" s="97">
        <f>'Mladí jazdci'!HG23</f>
        <v>0</v>
      </c>
      <c r="HH194" s="97">
        <f>'Mladí jazdci'!HH23</f>
        <v>0</v>
      </c>
      <c r="HI194" s="97">
        <f>'Mladí jazdci'!HI23</f>
        <v>0</v>
      </c>
      <c r="HJ194" s="97">
        <f>'Mladí jazdci'!HJ23</f>
        <v>0</v>
      </c>
      <c r="HK194" s="97">
        <f>'Mladí jazdci'!HK23</f>
        <v>0</v>
      </c>
      <c r="HL194" s="97">
        <f>'Mladí jazdci'!HL23</f>
        <v>0</v>
      </c>
      <c r="HM194" s="97">
        <f>'Mladí jazdci'!HM23</f>
        <v>0</v>
      </c>
      <c r="HN194" s="97">
        <f>'Mladí jazdci'!HN23</f>
        <v>0</v>
      </c>
      <c r="HO194" s="97">
        <f>'Mladí jazdci'!HO23</f>
        <v>0</v>
      </c>
      <c r="HP194" s="97">
        <f>'Mladí jazdci'!HP23</f>
        <v>0</v>
      </c>
      <c r="HQ194" s="97">
        <f>'Mladí jazdci'!HQ23</f>
        <v>0</v>
      </c>
      <c r="HR194" s="97">
        <f>'Mladí jazdci'!HR23</f>
        <v>0</v>
      </c>
      <c r="HS194" s="97">
        <f>'Mladí jazdci'!HS23</f>
        <v>0</v>
      </c>
      <c r="HT194" s="97">
        <f>'Mladí jazdci'!HT23</f>
        <v>0</v>
      </c>
      <c r="HU194" s="97">
        <f>'Mladí jazdci'!HU23</f>
        <v>0</v>
      </c>
      <c r="HV194" s="97">
        <f>'Mladí jazdci'!HV23</f>
        <v>0</v>
      </c>
      <c r="HW194" s="97">
        <f>'Mladí jazdci'!HW23</f>
        <v>0</v>
      </c>
      <c r="HX194" s="97">
        <f>'Mladí jazdci'!HX23</f>
        <v>0</v>
      </c>
      <c r="HY194" s="97">
        <f>'Mladí jazdci'!HY23</f>
        <v>0</v>
      </c>
      <c r="HZ194" s="97">
        <f>'Mladí jazdci'!HZ23</f>
        <v>0</v>
      </c>
      <c r="IA194" s="97">
        <f>'Mladí jazdci'!IA23</f>
        <v>0</v>
      </c>
      <c r="IB194" s="97">
        <f>'Mladí jazdci'!IB23</f>
        <v>0</v>
      </c>
      <c r="IC194" s="97">
        <f>'Mladí jazdci'!IC23</f>
        <v>0</v>
      </c>
      <c r="ID194" s="97">
        <f>'Mladí jazdci'!ID23</f>
        <v>0</v>
      </c>
      <c r="IE194" s="97">
        <f>'Mladí jazdci'!IE23</f>
        <v>0</v>
      </c>
      <c r="IF194" s="97">
        <f>'Mladí jazdci'!IF23</f>
        <v>0</v>
      </c>
      <c r="IG194" s="97">
        <f>'Mladí jazdci'!IG23</f>
        <v>0</v>
      </c>
      <c r="IH194" s="97">
        <f>'Mladí jazdci'!IH23</f>
        <v>0</v>
      </c>
      <c r="II194" s="97">
        <f>'Mladí jazdci'!II23</f>
        <v>0</v>
      </c>
      <c r="IJ194" s="97">
        <f>'Mladí jazdci'!IJ23</f>
        <v>0</v>
      </c>
      <c r="IK194" s="97">
        <f>'Mladí jazdci'!IK23</f>
        <v>0</v>
      </c>
      <c r="IL194" s="97">
        <f>'Mladí jazdci'!IL23</f>
        <v>0</v>
      </c>
      <c r="IM194" s="97">
        <f>'Mladí jazdci'!IM23</f>
        <v>0</v>
      </c>
      <c r="IN194" s="97">
        <f>'Mladí jazdci'!IN23</f>
        <v>0</v>
      </c>
      <c r="IO194" s="97">
        <f>'Mladí jazdci'!IO23</f>
        <v>0</v>
      </c>
      <c r="IP194" s="97">
        <f>'Mladí jazdci'!IP23</f>
        <v>0</v>
      </c>
      <c r="IQ194" s="97">
        <f>'Mladí jazdci'!IQ23</f>
        <v>0</v>
      </c>
      <c r="IR194" s="97">
        <f>'Mladí jazdci'!IR23</f>
        <v>0</v>
      </c>
      <c r="IS194" s="97">
        <f>'Mladí jazdci'!IS23</f>
        <v>0</v>
      </c>
      <c r="IT194" s="97">
        <f>'Mladí jazdci'!IT23</f>
        <v>0</v>
      </c>
      <c r="IU194" s="97">
        <f>'Mladí jazdci'!IU23</f>
        <v>0</v>
      </c>
      <c r="IV194" s="97">
        <f>'Mladí jazdci'!IV23</f>
        <v>0</v>
      </c>
      <c r="IW194" s="97">
        <f>'Mladí jazdci'!IW23</f>
        <v>0</v>
      </c>
      <c r="IX194" s="97">
        <f>'Mladí jazdci'!IX23</f>
        <v>0</v>
      </c>
      <c r="IY194" s="97">
        <f>'Mladí jazdci'!IY23</f>
        <v>0</v>
      </c>
      <c r="IZ194" s="97">
        <f>'Mladí jazdci'!IZ23</f>
        <v>0</v>
      </c>
      <c r="JA194" s="97">
        <f>'Mladí jazdci'!JA23</f>
        <v>0</v>
      </c>
      <c r="JB194" s="97">
        <f>'Mladí jazdci'!JB23</f>
        <v>0</v>
      </c>
      <c r="JC194" s="97">
        <f>'Mladí jazdci'!JC23</f>
        <v>0</v>
      </c>
      <c r="JD194" s="97">
        <f>'Mladí jazdci'!JD23</f>
        <v>0</v>
      </c>
      <c r="JE194" s="97">
        <f>'Mladí jazdci'!JE23</f>
        <v>0</v>
      </c>
      <c r="JF194" s="97">
        <f>'Mladí jazdci'!JF23</f>
        <v>0</v>
      </c>
      <c r="JG194" s="97">
        <f>'Mladí jazdci'!JG23</f>
        <v>0</v>
      </c>
      <c r="JH194" s="97">
        <f>'Mladí jazdci'!JH23</f>
        <v>0</v>
      </c>
      <c r="JI194" s="97">
        <f>'Mladí jazdci'!JI23</f>
        <v>0</v>
      </c>
      <c r="JJ194" s="97">
        <f>'Mladí jazdci'!JJ23</f>
        <v>0</v>
      </c>
      <c r="JK194" s="97">
        <f>'Mladí jazdci'!JK23</f>
        <v>0</v>
      </c>
      <c r="JL194" s="97">
        <f>'Mladí jazdci'!JL23</f>
        <v>0</v>
      </c>
      <c r="JM194" s="97">
        <f>'Mladí jazdci'!JM23</f>
        <v>0</v>
      </c>
      <c r="JN194" s="97">
        <f>'Mladí jazdci'!JN23</f>
        <v>0</v>
      </c>
      <c r="JO194" s="97">
        <f>'Mladí jazdci'!JO23</f>
        <v>0</v>
      </c>
      <c r="JP194" s="97">
        <f>'Mladí jazdci'!JP23</f>
        <v>0</v>
      </c>
      <c r="JQ194" s="97">
        <f>'Mladí jazdci'!JQ23</f>
        <v>0</v>
      </c>
      <c r="JR194" s="97">
        <f>'Mladí jazdci'!JR23</f>
        <v>0</v>
      </c>
      <c r="JS194" s="97">
        <f>'Mladí jazdci'!JS23</f>
        <v>0</v>
      </c>
      <c r="JT194" s="97">
        <f>'Mladí jazdci'!JT23</f>
        <v>0</v>
      </c>
      <c r="JU194" s="97">
        <f>'Mladí jazdci'!JU23</f>
        <v>0</v>
      </c>
      <c r="JV194" s="97">
        <f>'Mladí jazdci'!JV23</f>
        <v>0</v>
      </c>
      <c r="JW194" s="97">
        <f>'Mladí jazdci'!JW23</f>
        <v>0</v>
      </c>
      <c r="JX194" s="97">
        <f>'Mladí jazdci'!JX23</f>
        <v>0</v>
      </c>
      <c r="JY194" s="97">
        <f>'Mladí jazdci'!JY23</f>
        <v>0</v>
      </c>
      <c r="JZ194" s="97">
        <f>'Mladí jazdci'!JZ23</f>
        <v>0</v>
      </c>
      <c r="KA194" s="97">
        <f>'Mladí jazdci'!KA23</f>
        <v>0</v>
      </c>
      <c r="KB194" s="97">
        <f>'Mladí jazdci'!KB23</f>
        <v>0</v>
      </c>
      <c r="KC194" s="97">
        <f>'Mladí jazdci'!KC23</f>
        <v>0</v>
      </c>
      <c r="KD194" s="97">
        <f>'Mladí jazdci'!KD23</f>
        <v>0</v>
      </c>
      <c r="KE194" s="97">
        <f>'Mladí jazdci'!KE23</f>
        <v>0</v>
      </c>
      <c r="KF194" s="97">
        <f>'Mladí jazdci'!KF23</f>
        <v>0</v>
      </c>
      <c r="KG194" s="97">
        <f>'Mladí jazdci'!KG23</f>
        <v>0</v>
      </c>
      <c r="KH194" s="97">
        <f>'Mladí jazdci'!KH23</f>
        <v>0</v>
      </c>
      <c r="KI194" s="97">
        <f>'Mladí jazdci'!KI23</f>
        <v>0</v>
      </c>
      <c r="KJ194" s="97">
        <f>'Mladí jazdci'!KJ23</f>
        <v>0</v>
      </c>
      <c r="KK194" s="97">
        <f>'Mladí jazdci'!KK23</f>
        <v>0</v>
      </c>
      <c r="KL194" s="97">
        <f>'Mladí jazdci'!KL23</f>
        <v>0</v>
      </c>
      <c r="KM194" s="97">
        <f>'Mladí jazdci'!KM23</f>
        <v>0</v>
      </c>
      <c r="KN194" s="97">
        <f>'Mladí jazdci'!KN23</f>
        <v>0</v>
      </c>
      <c r="KO194" s="97">
        <f>'Mladí jazdci'!KO23</f>
        <v>0</v>
      </c>
      <c r="KP194" s="97">
        <f>'Mladí jazdci'!KP23</f>
        <v>0</v>
      </c>
      <c r="KQ194" s="97">
        <f>'Mladí jazdci'!KQ23</f>
        <v>0</v>
      </c>
      <c r="KR194" s="97">
        <f>'Mladí jazdci'!KR23</f>
        <v>0</v>
      </c>
      <c r="KS194" s="97">
        <f>'Mladí jazdci'!KS23</f>
        <v>0</v>
      </c>
      <c r="KT194" s="97">
        <f>'Mladí jazdci'!KT23</f>
        <v>0</v>
      </c>
      <c r="KU194" s="97">
        <f>'Mladí jazdci'!KU23</f>
        <v>0</v>
      </c>
      <c r="KV194" s="97">
        <f>'Mladí jazdci'!KV23</f>
        <v>0</v>
      </c>
      <c r="KW194" s="97">
        <f>'Mladí jazdci'!KW23</f>
        <v>0</v>
      </c>
      <c r="KX194" s="97">
        <f>'Mladí jazdci'!KX23</f>
        <v>0</v>
      </c>
      <c r="KY194" s="97">
        <f>'Mladí jazdci'!KY23</f>
        <v>0</v>
      </c>
      <c r="KZ194" s="97">
        <f>'Mladí jazdci'!KZ23</f>
        <v>0</v>
      </c>
      <c r="LA194" s="97">
        <f>'Mladí jazdci'!LA23</f>
        <v>0</v>
      </c>
      <c r="LB194" s="97">
        <f>'Mladí jazdci'!LB23</f>
        <v>0</v>
      </c>
      <c r="LC194" s="97">
        <f>'Mladí jazdci'!LC23</f>
        <v>0</v>
      </c>
      <c r="LD194" s="97">
        <f>'Mladí jazdci'!LD23</f>
        <v>0</v>
      </c>
      <c r="LE194" s="97">
        <f>'Mladí jazdci'!LE23</f>
        <v>0</v>
      </c>
      <c r="LF194" s="97" t="str">
        <f>'Mladí jazdci'!LF23</f>
        <v>o</v>
      </c>
      <c r="LG194" s="97" t="str">
        <f>'Mladí jazdci'!LG23</f>
        <v>o</v>
      </c>
      <c r="LH194" s="97">
        <f>'Mladí jazdci'!LH23</f>
        <v>0</v>
      </c>
      <c r="LI194" s="97">
        <f>'Mladí jazdci'!LI23</f>
        <v>0</v>
      </c>
      <c r="LJ194" s="97">
        <f>'Mladí jazdci'!LJ23</f>
        <v>0</v>
      </c>
      <c r="LK194" s="97">
        <f>'Mladí jazdci'!LK23</f>
        <v>0</v>
      </c>
      <c r="LL194" s="97">
        <f>'Mladí jazdci'!LL23</f>
        <v>0</v>
      </c>
      <c r="LM194" s="97">
        <f>'Mladí jazdci'!LM23</f>
        <v>0</v>
      </c>
      <c r="LN194" s="97">
        <f>'Mladí jazdci'!LN23</f>
        <v>0</v>
      </c>
      <c r="LO194" s="97">
        <f>'Mladí jazdci'!LO23</f>
        <v>0</v>
      </c>
      <c r="LP194" s="97">
        <f>'Mladí jazdci'!LP23</f>
        <v>0</v>
      </c>
      <c r="LQ194" s="97">
        <f>'Mladí jazdci'!LQ23</f>
        <v>0</v>
      </c>
      <c r="LR194" s="97">
        <f>'Mladí jazdci'!LR23</f>
        <v>0</v>
      </c>
      <c r="LS194" s="97">
        <f>'Mladí jazdci'!LS23</f>
        <v>0</v>
      </c>
      <c r="LT194" s="97">
        <f>'Mladí jazdci'!LT23</f>
        <v>0</v>
      </c>
      <c r="LU194" s="97">
        <f>'Mladí jazdci'!LU23</f>
        <v>0</v>
      </c>
      <c r="LV194" s="97">
        <f>'Mladí jazdci'!LV23</f>
        <v>0</v>
      </c>
      <c r="LW194" s="97">
        <f>'Mladí jazdci'!LW23</f>
        <v>0</v>
      </c>
      <c r="LX194" s="97">
        <f>'Mladí jazdci'!LX23</f>
        <v>0</v>
      </c>
      <c r="LY194" s="97">
        <f>'Mladí jazdci'!LY23</f>
        <v>0</v>
      </c>
      <c r="LZ194" s="97">
        <f>'Mladí jazdci'!LZ23</f>
        <v>0</v>
      </c>
      <c r="MA194" s="97">
        <f>'Mladí jazdci'!MA23</f>
        <v>0</v>
      </c>
      <c r="MB194" s="97">
        <f>'Mladí jazdci'!MB23</f>
        <v>0</v>
      </c>
      <c r="MC194" s="97">
        <f>'Mladí jazdci'!MC23</f>
        <v>0</v>
      </c>
      <c r="MD194" s="97">
        <f>'Mladí jazdci'!MD23</f>
        <v>0</v>
      </c>
      <c r="ME194" s="97">
        <f>'Mladí jazdci'!ME23</f>
        <v>0</v>
      </c>
      <c r="MF194" s="97">
        <f>'Mladí jazdci'!MF23</f>
        <v>0</v>
      </c>
      <c r="MG194" s="97">
        <f>'Mladí jazdci'!MG23</f>
        <v>0</v>
      </c>
      <c r="MH194" s="97">
        <f>'Mladí jazdci'!MH23</f>
        <v>0</v>
      </c>
      <c r="MI194" s="97">
        <f>'Mladí jazdci'!MI23</f>
        <v>0</v>
      </c>
      <c r="MJ194" s="97">
        <f>'Mladí jazdci'!MJ23</f>
        <v>0</v>
      </c>
      <c r="MK194" s="97">
        <f>'Mladí jazdci'!MK23</f>
        <v>0</v>
      </c>
      <c r="ML194" s="97">
        <f>'Mladí jazdci'!ML23</f>
        <v>0</v>
      </c>
      <c r="MM194" s="97">
        <f>'Mladí jazdci'!MM23</f>
        <v>0</v>
      </c>
      <c r="MN194" s="97">
        <f>'Mladí jazdci'!MN23</f>
        <v>0</v>
      </c>
      <c r="MO194" s="97">
        <f>'Mladí jazdci'!MO23</f>
        <v>0</v>
      </c>
      <c r="MP194" s="97">
        <f>'Mladí jazdci'!MP23</f>
        <v>0</v>
      </c>
      <c r="MQ194" s="97">
        <f>'Mladí jazdci'!MQ23</f>
        <v>0</v>
      </c>
      <c r="MR194" s="97">
        <f>'Mladí jazdci'!MR23</f>
        <v>0</v>
      </c>
      <c r="MS194" s="97">
        <f>'Mladí jazdci'!MS23</f>
        <v>0</v>
      </c>
      <c r="MT194" s="97">
        <f>'Mladí jazdci'!MT23</f>
        <v>0</v>
      </c>
      <c r="MU194" s="97">
        <f>'Mladí jazdci'!MU23</f>
        <v>0</v>
      </c>
      <c r="MV194" s="97">
        <f>'Mladí jazdci'!MV23</f>
        <v>0</v>
      </c>
      <c r="MW194" s="97">
        <f>'Mladí jazdci'!MW23</f>
        <v>0</v>
      </c>
      <c r="MX194" s="97">
        <f>'Mladí jazdci'!MX23</f>
        <v>0</v>
      </c>
      <c r="MY194" s="97">
        <f>'Mladí jazdci'!MY23</f>
        <v>0</v>
      </c>
      <c r="MZ194" s="97">
        <f>'Mladí jazdci'!MZ23</f>
        <v>0</v>
      </c>
      <c r="NA194" s="97">
        <f>'Mladí jazdci'!NA23</f>
        <v>0</v>
      </c>
      <c r="NB194" s="97">
        <f>'Mladí jazdci'!NB23</f>
        <v>0</v>
      </c>
      <c r="NC194" s="97">
        <f>'Mladí jazdci'!NC23</f>
        <v>0</v>
      </c>
      <c r="ND194" s="97">
        <f>'Mladí jazdci'!ND23</f>
        <v>0</v>
      </c>
      <c r="NE194" s="97">
        <f>'Mladí jazdci'!NE23</f>
        <v>0</v>
      </c>
      <c r="NF194" s="97">
        <f>'Mladí jazdci'!NF23</f>
        <v>0</v>
      </c>
      <c r="NG194" s="97">
        <f>'Mladí jazdci'!NG23</f>
        <v>0</v>
      </c>
      <c r="NH194" s="97">
        <f>'Mladí jazdci'!NH23</f>
        <v>0</v>
      </c>
      <c r="NI194" s="97">
        <f>'Mladí jazdci'!NI23</f>
        <v>0</v>
      </c>
      <c r="NJ194" s="97">
        <f>'Mladí jazdci'!NJ23</f>
        <v>0</v>
      </c>
      <c r="NK194" s="97">
        <f>'Mladí jazdci'!NK23</f>
        <v>0</v>
      </c>
      <c r="NL194" s="97">
        <f>'Mladí jazdci'!NL23</f>
        <v>0</v>
      </c>
      <c r="NM194" s="97">
        <f>'Mladí jazdci'!NM23</f>
        <v>0</v>
      </c>
      <c r="NN194" s="97">
        <f>'Mladí jazdci'!NN23</f>
        <v>0</v>
      </c>
      <c r="NO194" s="97">
        <f>'Mladí jazdci'!NO23</f>
        <v>0</v>
      </c>
      <c r="NP194" s="97">
        <f>'Mladí jazdci'!NP23</f>
        <v>0</v>
      </c>
      <c r="NQ194" s="97">
        <f>'Mladí jazdci'!NQ23</f>
        <v>0</v>
      </c>
      <c r="NR194" s="97">
        <f>'Mladí jazdci'!NR23</f>
        <v>0</v>
      </c>
      <c r="NS194" s="97">
        <f>'Mladí jazdci'!NS23</f>
        <v>0</v>
      </c>
      <c r="NT194" s="97">
        <f>'Mladí jazdci'!NT23</f>
        <v>0</v>
      </c>
      <c r="NU194" s="97">
        <f>'Mladí jazdci'!NU23</f>
        <v>0</v>
      </c>
      <c r="NV194" s="97">
        <f>'Mladí jazdci'!NV23</f>
        <v>0</v>
      </c>
      <c r="NW194" s="97">
        <f>'Mladí jazdci'!NW23</f>
        <v>0</v>
      </c>
      <c r="NX194" s="97">
        <f>'Mladí jazdci'!NX23</f>
        <v>0</v>
      </c>
      <c r="NY194" s="97">
        <f>'Mladí jazdci'!NY23</f>
        <v>0</v>
      </c>
      <c r="NZ194" s="97">
        <f>'Mladí jazdci'!NZ23</f>
        <v>0</v>
      </c>
      <c r="OA194" s="97">
        <f>'Mladí jazdci'!OA23</f>
        <v>0</v>
      </c>
      <c r="OB194" s="97">
        <f>'Mladí jazdci'!OB23</f>
        <v>0</v>
      </c>
      <c r="OC194" s="97">
        <f>'Mladí jazdci'!OC23</f>
        <v>0</v>
      </c>
      <c r="OD194" s="97">
        <f>'Mladí jazdci'!OD23</f>
        <v>0</v>
      </c>
      <c r="OE194" s="97">
        <f>'Mladí jazdci'!OE23</f>
        <v>0</v>
      </c>
      <c r="OF194" s="97">
        <f>'Mladí jazdci'!OF23</f>
        <v>0</v>
      </c>
      <c r="OG194" s="97">
        <f>'Mladí jazdci'!OG23</f>
        <v>0</v>
      </c>
      <c r="OH194" s="97">
        <f>'Mladí jazdci'!OH23</f>
        <v>0</v>
      </c>
      <c r="OI194" s="97">
        <f>'Mladí jazdci'!OI23</f>
        <v>0</v>
      </c>
      <c r="OJ194" s="97">
        <f>'Mladí jazdci'!OJ23</f>
        <v>0</v>
      </c>
      <c r="OK194" s="97">
        <f>'Mladí jazdci'!OK23</f>
        <v>0</v>
      </c>
      <c r="OL194" s="97">
        <f>'Mladí jazdci'!OL23</f>
        <v>0</v>
      </c>
      <c r="OM194" s="97">
        <f>'Mladí jazdci'!OM23</f>
        <v>0</v>
      </c>
      <c r="ON194" s="97">
        <f>'Mladí jazdci'!ON23</f>
        <v>0</v>
      </c>
      <c r="OO194" s="97">
        <f>'Mladí jazdci'!OO23</f>
        <v>0</v>
      </c>
      <c r="OP194" s="97">
        <f>'Mladí jazdci'!OP23</f>
        <v>0</v>
      </c>
      <c r="OQ194" s="97">
        <f>'Mladí jazdci'!OQ23</f>
        <v>0</v>
      </c>
      <c r="OR194" s="97">
        <f>'Mladí jazdci'!OR23</f>
        <v>0</v>
      </c>
      <c r="OS194" s="97">
        <f>'Mladí jazdci'!OS23</f>
        <v>0</v>
      </c>
      <c r="OT194" s="97">
        <f>'Mladí jazdci'!OT23</f>
        <v>0</v>
      </c>
      <c r="OU194" s="97">
        <f>'Mladí jazdci'!OU23</f>
        <v>0</v>
      </c>
      <c r="OV194" s="97">
        <f>'Mladí jazdci'!OV23</f>
        <v>0</v>
      </c>
      <c r="OW194" s="97">
        <f>'Mladí jazdci'!OW23</f>
        <v>0</v>
      </c>
      <c r="OX194" s="97">
        <f>'Mladí jazdci'!OX23</f>
        <v>0</v>
      </c>
      <c r="OY194" s="97">
        <f>'Mladí jazdci'!OY23</f>
        <v>0</v>
      </c>
      <c r="OZ194" s="97">
        <f>'Mladí jazdci'!OZ23</f>
        <v>0</v>
      </c>
      <c r="PA194" s="97">
        <f>'Mladí jazdci'!PA23</f>
        <v>0</v>
      </c>
      <c r="PB194" s="97">
        <f>'Mladí jazdci'!PB23</f>
        <v>0</v>
      </c>
      <c r="PC194" s="97">
        <f>'Mladí jazdci'!PC23</f>
        <v>0</v>
      </c>
      <c r="PD194" s="97">
        <f>'Mladí jazdci'!PD23</f>
        <v>0</v>
      </c>
      <c r="PE194" s="97">
        <f>'Mladí jazdci'!PE23</f>
        <v>0</v>
      </c>
      <c r="PF194" s="97">
        <f>'Mladí jazdci'!PF23</f>
        <v>0</v>
      </c>
      <c r="PG194" s="97">
        <f>'Mladí jazdci'!PG23</f>
        <v>0</v>
      </c>
      <c r="PH194" s="97">
        <f>'Mladí jazdci'!PH23</f>
        <v>0</v>
      </c>
      <c r="PI194" s="97">
        <f>'Mladí jazdci'!PI23</f>
        <v>0</v>
      </c>
      <c r="PJ194" s="97">
        <f>'Mladí jazdci'!PJ23</f>
        <v>0</v>
      </c>
      <c r="PK194" s="97">
        <f>'Mladí jazdci'!PK23</f>
        <v>0</v>
      </c>
      <c r="PL194" s="97">
        <f>'Mladí jazdci'!PL23</f>
        <v>0</v>
      </c>
      <c r="PM194" s="97">
        <f>'Mladí jazdci'!PM23</f>
        <v>0</v>
      </c>
      <c r="PN194" s="97">
        <f>'Mladí jazdci'!PN23</f>
        <v>0</v>
      </c>
      <c r="PO194" s="97">
        <f>'Mladí jazdci'!PO23</f>
        <v>0</v>
      </c>
      <c r="PP194" s="97">
        <f>'Mladí jazdci'!PP23</f>
        <v>0</v>
      </c>
      <c r="PQ194" s="97">
        <f>'Mladí jazdci'!PQ23</f>
        <v>0</v>
      </c>
      <c r="PR194" s="97">
        <f>'Mladí jazdci'!PR23</f>
        <v>0</v>
      </c>
      <c r="PS194" s="97">
        <f>'Mladí jazdci'!PS23</f>
        <v>0</v>
      </c>
      <c r="PT194" s="97">
        <f>'Mladí jazdci'!PT23</f>
        <v>0</v>
      </c>
      <c r="PU194" s="97">
        <f>'Mladí jazdci'!PU23</f>
        <v>0</v>
      </c>
      <c r="PV194" s="97">
        <f>'Mladí jazdci'!PV23</f>
        <v>0</v>
      </c>
      <c r="PW194" s="97">
        <f>'Mladí jazdci'!PW23</f>
        <v>0</v>
      </c>
      <c r="PX194" s="97">
        <f>'Mladí jazdci'!PX23</f>
        <v>0</v>
      </c>
      <c r="PY194" s="97">
        <f>'Mladí jazdci'!PY23</f>
        <v>0</v>
      </c>
      <c r="PZ194" s="97">
        <f>'Mladí jazdci'!PZ23</f>
        <v>0</v>
      </c>
      <c r="QA194" s="97">
        <f>'Mladí jazdci'!QA23</f>
        <v>0</v>
      </c>
      <c r="QB194" s="97">
        <f>'Mladí jazdci'!QB23</f>
        <v>0</v>
      </c>
      <c r="QC194" s="97">
        <f>'Mladí jazdci'!QC23</f>
        <v>0</v>
      </c>
      <c r="QD194" s="97">
        <f>'Mladí jazdci'!QD23</f>
        <v>0</v>
      </c>
      <c r="QE194" s="97">
        <f>'Mladí jazdci'!QE23</f>
        <v>0</v>
      </c>
      <c r="QF194" s="97">
        <f>'Mladí jazdci'!QF23</f>
        <v>0</v>
      </c>
      <c r="QG194" s="97">
        <f>'Mladí jazdci'!QG23</f>
        <v>0</v>
      </c>
      <c r="QH194" s="97">
        <f>'Mladí jazdci'!QH23</f>
        <v>0</v>
      </c>
      <c r="QI194" s="97">
        <f>'Mladí jazdci'!QI23</f>
        <v>0</v>
      </c>
      <c r="QJ194" s="97">
        <f>'Mladí jazdci'!QJ23</f>
        <v>0</v>
      </c>
      <c r="QK194" s="97">
        <f>'Mladí jazdci'!QK23</f>
        <v>0</v>
      </c>
      <c r="QL194" s="97">
        <f>'Mladí jazdci'!QL23</f>
        <v>0</v>
      </c>
      <c r="QM194" s="97">
        <f>'Mladí jazdci'!QM23</f>
        <v>0</v>
      </c>
      <c r="QN194" s="97">
        <f>'Mladí jazdci'!QN23</f>
        <v>0</v>
      </c>
      <c r="QO194" s="97">
        <f>'Mladí jazdci'!QO23</f>
        <v>0</v>
      </c>
      <c r="QP194" s="97">
        <f>'Mladí jazdci'!QP23</f>
        <v>0</v>
      </c>
      <c r="QQ194" s="97">
        <f>'Mladí jazdci'!QQ23</f>
        <v>0</v>
      </c>
      <c r="QR194" s="97">
        <f>'Mladí jazdci'!QR23</f>
        <v>0</v>
      </c>
      <c r="QS194" s="97">
        <f>'Mladí jazdci'!QS23</f>
        <v>0</v>
      </c>
      <c r="QT194" s="97">
        <f>'Mladí jazdci'!QT23</f>
        <v>0</v>
      </c>
      <c r="QU194" s="97">
        <f>'Mladí jazdci'!QU23</f>
        <v>0</v>
      </c>
      <c r="QV194" s="97">
        <f>'Mladí jazdci'!QV23</f>
        <v>0</v>
      </c>
      <c r="QW194" s="97">
        <f>'Mladí jazdci'!QW23</f>
        <v>0</v>
      </c>
      <c r="QX194" s="97">
        <f>'Mladí jazdci'!QX23</f>
        <v>0</v>
      </c>
      <c r="QY194" s="97">
        <f>'Mladí jazdci'!QY23</f>
        <v>0</v>
      </c>
      <c r="QZ194" s="97">
        <f>'Mladí jazdci'!QZ23</f>
        <v>0</v>
      </c>
      <c r="RA194" s="97">
        <f>'Mladí jazdci'!RA23</f>
        <v>0</v>
      </c>
      <c r="RB194" s="97">
        <f>'Mladí jazdci'!RB23</f>
        <v>0</v>
      </c>
      <c r="RC194" s="97">
        <f>'Mladí jazdci'!RC23</f>
        <v>0</v>
      </c>
      <c r="RD194" s="97">
        <f>'Mladí jazdci'!RD23</f>
        <v>0</v>
      </c>
      <c r="RE194" s="97">
        <f>'Mladí jazdci'!RE23</f>
        <v>0</v>
      </c>
      <c r="RF194" s="97">
        <f>'Mladí jazdci'!RF23</f>
        <v>0</v>
      </c>
      <c r="RG194" s="97">
        <f>'Mladí jazdci'!RG23</f>
        <v>0</v>
      </c>
      <c r="RH194" s="97">
        <f>'Mladí jazdci'!RH23</f>
        <v>0</v>
      </c>
      <c r="RI194" s="97">
        <f>'Mladí jazdci'!RI23</f>
        <v>0</v>
      </c>
      <c r="RJ194" s="97">
        <f>'Mladí jazdci'!RJ23</f>
        <v>0</v>
      </c>
      <c r="RK194" s="97">
        <f>'Mladí jazdci'!RK23</f>
        <v>0</v>
      </c>
      <c r="RL194" s="97">
        <f>'Mladí jazdci'!RL23</f>
        <v>0</v>
      </c>
      <c r="RM194" s="97">
        <f>'Mladí jazdci'!RM23</f>
        <v>0</v>
      </c>
      <c r="RN194" s="97">
        <f>'Mladí jazdci'!RN23</f>
        <v>0</v>
      </c>
      <c r="RO194" s="97">
        <f>'Mladí jazdci'!RO23</f>
        <v>0</v>
      </c>
      <c r="RP194" s="97">
        <f>'Mladí jazdci'!RP23</f>
        <v>0</v>
      </c>
      <c r="RQ194" s="97">
        <f>'Mladí jazdci'!RQ23</f>
        <v>0</v>
      </c>
      <c r="RR194" s="97">
        <f>'Mladí jazdci'!RR23</f>
        <v>0</v>
      </c>
      <c r="RS194" s="97">
        <f>'Mladí jazdci'!RS23</f>
        <v>0</v>
      </c>
      <c r="RT194" s="97">
        <f>'Mladí jazdci'!RT23</f>
        <v>0</v>
      </c>
      <c r="RU194" s="97">
        <f>'Mladí jazdci'!RU23</f>
        <v>0</v>
      </c>
      <c r="RV194" s="97">
        <f>'Mladí jazdci'!RV23</f>
        <v>0</v>
      </c>
      <c r="RW194" s="97">
        <f>'Mladí jazdci'!RW23</f>
        <v>0</v>
      </c>
      <c r="RX194" s="97">
        <f>'Mladí jazdci'!RX23</f>
        <v>0</v>
      </c>
      <c r="RY194" s="97">
        <f>'Mladí jazdci'!RY23</f>
        <v>0</v>
      </c>
      <c r="RZ194" s="97">
        <f>'Mladí jazdci'!RZ23</f>
        <v>0</v>
      </c>
      <c r="SA194" s="97">
        <f>'Mladí jazdci'!SA23</f>
        <v>0</v>
      </c>
      <c r="SB194" s="97">
        <f>'Mladí jazdci'!SB23</f>
        <v>0</v>
      </c>
      <c r="SC194" s="97">
        <f>'Mladí jazdci'!SC23</f>
        <v>0</v>
      </c>
      <c r="SD194" s="97">
        <f>'Mladí jazdci'!SD23</f>
        <v>0</v>
      </c>
      <c r="SE194" s="97">
        <f>'Mladí jazdci'!SE23</f>
        <v>0</v>
      </c>
      <c r="SF194" s="97">
        <f>'Mladí jazdci'!SF23</f>
        <v>0</v>
      </c>
      <c r="SG194" s="97">
        <f>'Mladí jazdci'!SG23</f>
        <v>0</v>
      </c>
      <c r="SH194" s="97">
        <f>'Mladí jazdci'!SH23</f>
        <v>0</v>
      </c>
      <c r="SI194" s="97">
        <f>'Mladí jazdci'!SI23</f>
        <v>0</v>
      </c>
      <c r="SJ194" s="97">
        <f>'Mladí jazdci'!SJ23</f>
        <v>0</v>
      </c>
      <c r="SK194" s="97">
        <f>'Mladí jazdci'!SK23</f>
        <v>0</v>
      </c>
      <c r="SL194" s="97">
        <f>'Mladí jazdci'!SL23</f>
        <v>0</v>
      </c>
      <c r="SM194" s="97">
        <f>'Mladí jazdci'!SM23</f>
        <v>0</v>
      </c>
      <c r="SN194" s="97">
        <f>'Mladí jazdci'!SN23</f>
        <v>0</v>
      </c>
      <c r="SO194" s="97">
        <f>'Mladí jazdci'!SO23</f>
        <v>0</v>
      </c>
      <c r="SP194" s="97">
        <f>'Mladí jazdci'!SP23</f>
        <v>0</v>
      </c>
      <c r="SQ194" s="97">
        <f>'Mladí jazdci'!SQ23</f>
        <v>0</v>
      </c>
      <c r="SR194" s="97">
        <f>'Mladí jazdci'!SR23</f>
        <v>0</v>
      </c>
      <c r="SS194" s="97">
        <f>'Mladí jazdci'!SS23</f>
        <v>0</v>
      </c>
      <c r="ST194" s="97">
        <f>'Mladí jazdci'!ST23</f>
        <v>0</v>
      </c>
      <c r="SU194" s="97">
        <f>'Mladí jazdci'!SU23</f>
        <v>0</v>
      </c>
      <c r="SV194" s="97">
        <f>'Mladí jazdci'!SV23</f>
        <v>0</v>
      </c>
      <c r="SW194" s="97">
        <f>'Mladí jazdci'!SW23</f>
        <v>0</v>
      </c>
      <c r="SX194" s="97">
        <f>'Mladí jazdci'!SX23</f>
        <v>0</v>
      </c>
      <c r="SY194" s="97">
        <f>'Mladí jazdci'!SY23</f>
        <v>0</v>
      </c>
      <c r="SZ194" s="97">
        <f>'Mladí jazdci'!SZ23</f>
        <v>0</v>
      </c>
      <c r="TA194" s="97">
        <f>'Mladí jazdci'!TA23</f>
        <v>0</v>
      </c>
      <c r="TB194" s="97">
        <f>'Mladí jazdci'!TB23</f>
        <v>0</v>
      </c>
    </row>
    <row r="195" spans="1:522" s="1" customFormat="1" ht="18" customHeight="1" x14ac:dyDescent="0.2">
      <c r="A195" s="12"/>
      <c r="B195" s="11" t="s">
        <v>757</v>
      </c>
      <c r="C195" s="1">
        <v>12575</v>
      </c>
      <c r="E195" s="4" t="s">
        <v>756</v>
      </c>
      <c r="F195" s="1">
        <v>1457</v>
      </c>
      <c r="G195" s="9" t="s">
        <v>95</v>
      </c>
      <c r="H195" s="4" t="s">
        <v>43</v>
      </c>
      <c r="I195" s="1">
        <f t="shared" si="23"/>
        <v>0</v>
      </c>
      <c r="J195" s="12">
        <f>Tabuľka4[[#This Row],[Stĺpec9]]</f>
        <v>0</v>
      </c>
      <c r="K195" s="97">
        <f>Seniori!K85</f>
        <v>0</v>
      </c>
      <c r="L195" s="97">
        <f>Seniori!L85</f>
        <v>0</v>
      </c>
      <c r="M195" s="97">
        <f>Seniori!M85</f>
        <v>0</v>
      </c>
      <c r="N195" s="97">
        <f>Seniori!N85</f>
        <v>0</v>
      </c>
      <c r="O195" s="97">
        <f>Seniori!O85</f>
        <v>0</v>
      </c>
      <c r="P195" s="97">
        <f>Seniori!P85</f>
        <v>0</v>
      </c>
      <c r="Q195" s="97">
        <f>Seniori!Q85</f>
        <v>0</v>
      </c>
      <c r="R195" s="97">
        <f>Seniori!R85</f>
        <v>0</v>
      </c>
      <c r="S195" s="97">
        <f>Seniori!S85</f>
        <v>0</v>
      </c>
      <c r="T195" s="97">
        <f>Seniori!T85</f>
        <v>0</v>
      </c>
      <c r="U195" s="97">
        <f>Seniori!U85</f>
        <v>0</v>
      </c>
      <c r="V195" s="97">
        <f>Seniori!V85</f>
        <v>0</v>
      </c>
      <c r="W195" s="97">
        <f>Seniori!W85</f>
        <v>0</v>
      </c>
      <c r="X195" s="97">
        <f>Seniori!X85</f>
        <v>0</v>
      </c>
      <c r="Y195" s="97">
        <f>Seniori!Y85</f>
        <v>0</v>
      </c>
      <c r="Z195" s="97">
        <f>Seniori!Z85</f>
        <v>0</v>
      </c>
      <c r="AA195" s="97">
        <f>Seniori!AA85</f>
        <v>0</v>
      </c>
      <c r="AB195" s="97">
        <f>Seniori!AB85</f>
        <v>0</v>
      </c>
      <c r="AC195" s="97">
        <f>Seniori!AC85</f>
        <v>0</v>
      </c>
      <c r="AD195" s="97">
        <f>Seniori!AD85</f>
        <v>0</v>
      </c>
      <c r="AE195" s="97">
        <f>Seniori!AE85</f>
        <v>0</v>
      </c>
      <c r="AF195" s="97">
        <f>Seniori!AF85</f>
        <v>0</v>
      </c>
      <c r="AG195" s="97">
        <f>Seniori!AG85</f>
        <v>0</v>
      </c>
      <c r="AH195" s="97">
        <f>Seniori!AH85</f>
        <v>0</v>
      </c>
      <c r="AI195" s="97">
        <f>Seniori!AI85</f>
        <v>0</v>
      </c>
      <c r="AJ195" s="97">
        <f>Seniori!AJ85</f>
        <v>0</v>
      </c>
      <c r="AK195" s="97">
        <f>Seniori!AK85</f>
        <v>0</v>
      </c>
      <c r="AL195" s="97">
        <f>Seniori!AL85</f>
        <v>0</v>
      </c>
      <c r="AM195" s="97">
        <f>Seniori!AM85</f>
        <v>0</v>
      </c>
      <c r="AN195" s="97">
        <f>Seniori!AN85</f>
        <v>0</v>
      </c>
      <c r="AO195" s="97">
        <f>Seniori!AO85</f>
        <v>0</v>
      </c>
      <c r="AP195" s="97">
        <f>Seniori!AP85</f>
        <v>0</v>
      </c>
      <c r="AQ195" s="97">
        <f>Seniori!AQ85</f>
        <v>0</v>
      </c>
      <c r="AR195" s="97">
        <f>Seniori!AR85</f>
        <v>0</v>
      </c>
      <c r="AS195" s="97">
        <f>Seniori!AS85</f>
        <v>0</v>
      </c>
      <c r="AT195" s="97">
        <f>Seniori!AT85</f>
        <v>0</v>
      </c>
      <c r="AU195" s="97">
        <f>Seniori!AU85</f>
        <v>0</v>
      </c>
      <c r="AV195" s="97">
        <f>Seniori!AV85</f>
        <v>0</v>
      </c>
      <c r="AW195" s="97">
        <f>Seniori!AW85</f>
        <v>0</v>
      </c>
      <c r="AX195" s="97">
        <f>Seniori!AX85</f>
        <v>0</v>
      </c>
      <c r="AY195" s="97">
        <f>Seniori!AY85</f>
        <v>0</v>
      </c>
      <c r="AZ195" s="97">
        <f>Seniori!AZ85</f>
        <v>0</v>
      </c>
      <c r="BA195" s="97">
        <f>Seniori!BA85</f>
        <v>0</v>
      </c>
      <c r="BB195" s="97">
        <f>Seniori!BB85</f>
        <v>0</v>
      </c>
      <c r="BC195" s="97">
        <f>Seniori!BC85</f>
        <v>0</v>
      </c>
      <c r="BD195" s="97">
        <f>Seniori!BD85</f>
        <v>0</v>
      </c>
      <c r="BE195" s="97">
        <f>Seniori!BE85</f>
        <v>0</v>
      </c>
      <c r="BF195" s="97">
        <f>Seniori!BF85</f>
        <v>0</v>
      </c>
      <c r="BG195" s="97">
        <f>Seniori!BG85</f>
        <v>0</v>
      </c>
      <c r="BH195" s="97">
        <f>Seniori!BH85</f>
        <v>0</v>
      </c>
      <c r="BI195" s="97">
        <f>Seniori!BI85</f>
        <v>0</v>
      </c>
      <c r="BJ195" s="97">
        <f>Seniori!BJ85</f>
        <v>0</v>
      </c>
      <c r="BK195" s="97">
        <f>Seniori!BK85</f>
        <v>0</v>
      </c>
      <c r="BL195" s="97">
        <f>Seniori!BL85</f>
        <v>0</v>
      </c>
      <c r="BM195" s="97">
        <f>Seniori!BM85</f>
        <v>0</v>
      </c>
      <c r="BN195" s="97">
        <f>Seniori!BN85</f>
        <v>0</v>
      </c>
      <c r="BO195" s="97">
        <f>Seniori!BO85</f>
        <v>0</v>
      </c>
      <c r="BP195" s="97">
        <f>Seniori!BP85</f>
        <v>0</v>
      </c>
      <c r="BQ195" s="97">
        <f>Seniori!BQ85</f>
        <v>0</v>
      </c>
      <c r="BR195" s="97">
        <f>Seniori!BR85</f>
        <v>0</v>
      </c>
      <c r="BS195" s="97">
        <f>Seniori!BS85</f>
        <v>0</v>
      </c>
      <c r="BT195" s="97">
        <f>Seniori!BT85</f>
        <v>0</v>
      </c>
      <c r="BU195" s="97">
        <f>Seniori!BU85</f>
        <v>0</v>
      </c>
      <c r="BV195" s="97">
        <f>Seniori!BV85</f>
        <v>0</v>
      </c>
      <c r="BW195" s="97">
        <f>Seniori!BW85</f>
        <v>0</v>
      </c>
      <c r="BX195" s="97">
        <f>Seniori!BX85</f>
        <v>0</v>
      </c>
      <c r="BY195" s="97">
        <f>Seniori!BY85</f>
        <v>0</v>
      </c>
      <c r="BZ195" s="97">
        <f>Seniori!BZ85</f>
        <v>0</v>
      </c>
      <c r="CA195" s="97">
        <f>Seniori!CA85</f>
        <v>0</v>
      </c>
      <c r="CB195" s="97">
        <f>Seniori!CB85</f>
        <v>0</v>
      </c>
      <c r="CC195" s="97">
        <f>Seniori!CC85</f>
        <v>0</v>
      </c>
      <c r="CD195" s="97">
        <f>Seniori!CD85</f>
        <v>0</v>
      </c>
      <c r="CE195" s="97">
        <f>Seniori!CE85</f>
        <v>0</v>
      </c>
      <c r="CF195" s="97">
        <f>Seniori!CF85</f>
        <v>0</v>
      </c>
      <c r="CG195" s="97">
        <f>Seniori!CG85</f>
        <v>0</v>
      </c>
      <c r="CH195" s="97">
        <f>Seniori!CH85</f>
        <v>0</v>
      </c>
      <c r="CI195" s="97">
        <f>Seniori!CI85</f>
        <v>0</v>
      </c>
      <c r="CJ195" s="97">
        <f>Seniori!CJ85</f>
        <v>0</v>
      </c>
      <c r="CK195" s="97">
        <f>Seniori!CK85</f>
        <v>0</v>
      </c>
      <c r="CL195" s="97">
        <f>Seniori!CL85</f>
        <v>0</v>
      </c>
      <c r="CM195" s="97">
        <f>Seniori!CM85</f>
        <v>0</v>
      </c>
      <c r="CN195" s="97">
        <f>Seniori!CN85</f>
        <v>0</v>
      </c>
      <c r="CO195" s="97">
        <f>Seniori!CO85</f>
        <v>0</v>
      </c>
      <c r="CP195" s="97">
        <f>Seniori!CP85</f>
        <v>0</v>
      </c>
      <c r="CQ195" s="97">
        <f>Seniori!CQ85</f>
        <v>0</v>
      </c>
      <c r="CR195" s="97">
        <f>Seniori!CR85</f>
        <v>0</v>
      </c>
      <c r="CS195" s="97">
        <f>Seniori!CS85</f>
        <v>0</v>
      </c>
      <c r="CT195" s="97">
        <f>Seniori!CT85</f>
        <v>0</v>
      </c>
      <c r="CU195" s="97">
        <f>Seniori!CU85</f>
        <v>0</v>
      </c>
      <c r="CV195" s="97">
        <f>Seniori!CV85</f>
        <v>0</v>
      </c>
      <c r="CW195" s="97">
        <f>Seniori!CW85</f>
        <v>0</v>
      </c>
      <c r="CX195" s="97">
        <f>Seniori!CX85</f>
        <v>0</v>
      </c>
      <c r="CY195" s="97">
        <f>Seniori!CY85</f>
        <v>0</v>
      </c>
      <c r="CZ195" s="97">
        <f>Seniori!CZ85</f>
        <v>0</v>
      </c>
      <c r="DA195" s="97">
        <f>Seniori!DA85</f>
        <v>0</v>
      </c>
      <c r="DB195" s="97">
        <f>Seniori!DB85</f>
        <v>0</v>
      </c>
      <c r="DC195" s="97">
        <f>Seniori!DC85</f>
        <v>0</v>
      </c>
      <c r="DD195" s="97">
        <f>Seniori!DD85</f>
        <v>0</v>
      </c>
      <c r="DE195" s="97">
        <f>Seniori!DE85</f>
        <v>0</v>
      </c>
      <c r="DF195" s="97">
        <f>Seniori!DF85</f>
        <v>0</v>
      </c>
      <c r="DG195" s="97">
        <f>Seniori!DG85</f>
        <v>0</v>
      </c>
      <c r="DH195" s="97">
        <f>Seniori!DH85</f>
        <v>0</v>
      </c>
      <c r="DI195" s="97">
        <f>Seniori!DI85</f>
        <v>0</v>
      </c>
      <c r="DJ195" s="97">
        <f>Seniori!DJ85</f>
        <v>0</v>
      </c>
      <c r="DK195" s="97">
        <f>Seniori!DK85</f>
        <v>0</v>
      </c>
      <c r="DL195" s="97">
        <f>Seniori!DL85</f>
        <v>0</v>
      </c>
      <c r="DM195" s="97">
        <f>Seniori!DM85</f>
        <v>0</v>
      </c>
      <c r="DN195" s="97">
        <f>Seniori!DN85</f>
        <v>0</v>
      </c>
      <c r="DO195" s="97">
        <f>Seniori!DO85</f>
        <v>0</v>
      </c>
      <c r="DP195" s="97">
        <f>Seniori!DP85</f>
        <v>0</v>
      </c>
      <c r="DQ195" s="97">
        <f>Seniori!DQ85</f>
        <v>0</v>
      </c>
      <c r="DR195" s="97">
        <f>Seniori!DR85</f>
        <v>0</v>
      </c>
      <c r="DS195" s="97">
        <f>Seniori!DS85</f>
        <v>0</v>
      </c>
      <c r="DT195" s="97">
        <f>Seniori!DT85</f>
        <v>0</v>
      </c>
      <c r="DU195" s="97">
        <f>Seniori!DU85</f>
        <v>0</v>
      </c>
      <c r="DV195" s="97">
        <f>Seniori!DV85</f>
        <v>0</v>
      </c>
      <c r="DW195" s="97">
        <f>Seniori!DW85</f>
        <v>0</v>
      </c>
      <c r="DX195" s="97">
        <f>Seniori!DX85</f>
        <v>0</v>
      </c>
      <c r="DY195" s="97">
        <f>Seniori!DY85</f>
        <v>0</v>
      </c>
      <c r="DZ195" s="97">
        <f>Seniori!DZ85</f>
        <v>0</v>
      </c>
      <c r="EA195" s="97">
        <f>Seniori!EA85</f>
        <v>0</v>
      </c>
      <c r="EB195" s="97">
        <f>Seniori!EB85</f>
        <v>0</v>
      </c>
      <c r="EC195" s="97">
        <f>Seniori!EC85</f>
        <v>0</v>
      </c>
      <c r="ED195" s="97">
        <f>Seniori!ED85</f>
        <v>0</v>
      </c>
      <c r="EE195" s="97">
        <f>Seniori!EE85</f>
        <v>0</v>
      </c>
      <c r="EF195" s="97">
        <f>Seniori!EF85</f>
        <v>0</v>
      </c>
      <c r="EG195" s="97">
        <f>Seniori!EG85</f>
        <v>0</v>
      </c>
      <c r="EH195" s="97">
        <f>Seniori!EH85</f>
        <v>0</v>
      </c>
      <c r="EI195" s="97">
        <f>Seniori!EI85</f>
        <v>0</v>
      </c>
      <c r="EJ195" s="97">
        <f>Seniori!EJ85</f>
        <v>0</v>
      </c>
      <c r="EK195" s="97">
        <f>Seniori!EK85</f>
        <v>0</v>
      </c>
      <c r="EL195" s="97">
        <f>Seniori!EL85</f>
        <v>0</v>
      </c>
      <c r="EM195" s="97">
        <f>Seniori!EM85</f>
        <v>0</v>
      </c>
      <c r="EN195" s="97">
        <f>Seniori!EN85</f>
        <v>0</v>
      </c>
      <c r="EO195" s="97">
        <f>Seniori!EO85</f>
        <v>0</v>
      </c>
      <c r="EP195" s="97">
        <f>Seniori!EP85</f>
        <v>0</v>
      </c>
      <c r="EQ195" s="97">
        <f>Seniori!EQ85</f>
        <v>0</v>
      </c>
      <c r="ER195" s="97">
        <f>Seniori!ER85</f>
        <v>0</v>
      </c>
      <c r="ES195" s="97">
        <f>Seniori!ES85</f>
        <v>0</v>
      </c>
      <c r="ET195" s="97">
        <f>Seniori!ET85</f>
        <v>0</v>
      </c>
      <c r="EU195" s="97">
        <f>Seniori!EU85</f>
        <v>0</v>
      </c>
      <c r="EV195" s="97">
        <f>Seniori!EV85</f>
        <v>0</v>
      </c>
      <c r="EW195" s="97">
        <f>Seniori!EW85</f>
        <v>0</v>
      </c>
      <c r="EX195" s="97">
        <f>Seniori!EX85</f>
        <v>0</v>
      </c>
      <c r="EY195" s="97">
        <f>Seniori!EY85</f>
        <v>0</v>
      </c>
      <c r="EZ195" s="97">
        <f>Seniori!EZ85</f>
        <v>0</v>
      </c>
      <c r="FA195" s="97">
        <f>Seniori!FA85</f>
        <v>0</v>
      </c>
      <c r="FB195" s="97">
        <f>Seniori!FB85</f>
        <v>0</v>
      </c>
      <c r="FC195" s="97">
        <f>Seniori!FC85</f>
        <v>0</v>
      </c>
      <c r="FD195" s="97">
        <f>Seniori!FD85</f>
        <v>0</v>
      </c>
      <c r="FE195" s="97">
        <f>Seniori!FE85</f>
        <v>0</v>
      </c>
      <c r="FF195" s="97">
        <f>Seniori!FF85</f>
        <v>0</v>
      </c>
      <c r="FG195" s="97">
        <f>Seniori!FG85</f>
        <v>0</v>
      </c>
      <c r="FH195" s="97">
        <f>Seniori!FH85</f>
        <v>0</v>
      </c>
      <c r="FI195" s="97">
        <f>Seniori!FI85</f>
        <v>0</v>
      </c>
      <c r="FJ195" s="97">
        <f>Seniori!FJ85</f>
        <v>0</v>
      </c>
      <c r="FK195" s="97">
        <f>Seniori!FK85</f>
        <v>0</v>
      </c>
      <c r="FL195" s="97">
        <f>Seniori!FL85</f>
        <v>0</v>
      </c>
      <c r="FM195" s="97">
        <f>Seniori!FM85</f>
        <v>0</v>
      </c>
      <c r="FN195" s="97">
        <f>Seniori!FN85</f>
        <v>0</v>
      </c>
      <c r="FO195" s="97">
        <f>Seniori!FO85</f>
        <v>0</v>
      </c>
      <c r="FP195" s="97">
        <f>Seniori!FP85</f>
        <v>0</v>
      </c>
      <c r="FQ195" s="97">
        <f>Seniori!FQ85</f>
        <v>0</v>
      </c>
      <c r="FR195" s="97">
        <f>Seniori!FR85</f>
        <v>0</v>
      </c>
      <c r="FS195" s="97">
        <f>Seniori!FS85</f>
        <v>0</v>
      </c>
      <c r="FT195" s="97">
        <f>Seniori!FT85</f>
        <v>0</v>
      </c>
      <c r="FU195" s="97">
        <f>Seniori!FU85</f>
        <v>0</v>
      </c>
      <c r="FV195" s="97">
        <f>Seniori!FV85</f>
        <v>0</v>
      </c>
      <c r="FW195" s="97">
        <f>Seniori!FW85</f>
        <v>0</v>
      </c>
      <c r="FX195" s="97">
        <f>Seniori!FX85</f>
        <v>0</v>
      </c>
      <c r="FY195" s="97">
        <f>Seniori!FY85</f>
        <v>0</v>
      </c>
      <c r="FZ195" s="97">
        <f>Seniori!FZ85</f>
        <v>0</v>
      </c>
      <c r="GA195" s="97">
        <f>Seniori!GA85</f>
        <v>0</v>
      </c>
      <c r="GB195" s="97">
        <f>Seniori!GB85</f>
        <v>0</v>
      </c>
      <c r="GC195" s="97">
        <f>Seniori!GC85</f>
        <v>0</v>
      </c>
      <c r="GD195" s="97">
        <f>Seniori!GD85</f>
        <v>0</v>
      </c>
      <c r="GE195" s="97">
        <f>Seniori!GE85</f>
        <v>0</v>
      </c>
      <c r="GF195" s="97">
        <f>Seniori!GF85</f>
        <v>0</v>
      </c>
      <c r="GG195" s="97">
        <f>Seniori!GG85</f>
        <v>0</v>
      </c>
      <c r="GH195" s="97">
        <f>Seniori!GH85</f>
        <v>0</v>
      </c>
      <c r="GI195" s="97">
        <f>Seniori!GI85</f>
        <v>0</v>
      </c>
      <c r="GJ195" s="97">
        <f>Seniori!GJ85</f>
        <v>0</v>
      </c>
      <c r="GK195" s="97">
        <f>Seniori!GK85</f>
        <v>0</v>
      </c>
      <c r="GL195" s="97">
        <f>Seniori!GL85</f>
        <v>0</v>
      </c>
      <c r="GM195" s="97">
        <f>Seniori!GM85</f>
        <v>0</v>
      </c>
      <c r="GN195" s="97">
        <f>Seniori!GN85</f>
        <v>0</v>
      </c>
      <c r="GO195" s="97">
        <f>Seniori!GO85</f>
        <v>0</v>
      </c>
      <c r="GP195" s="97">
        <f>Seniori!GP85</f>
        <v>0</v>
      </c>
      <c r="GQ195" s="97">
        <f>Seniori!GQ85</f>
        <v>0</v>
      </c>
      <c r="GR195" s="97">
        <f>Seniori!GR85</f>
        <v>0</v>
      </c>
      <c r="GS195" s="97">
        <f>Seniori!GS85</f>
        <v>0</v>
      </c>
      <c r="GT195" s="97">
        <f>Seniori!GT85</f>
        <v>0</v>
      </c>
      <c r="GU195" s="97">
        <f>Seniori!GU85</f>
        <v>0</v>
      </c>
      <c r="GV195" s="97">
        <f>Seniori!GV85</f>
        <v>0</v>
      </c>
      <c r="GW195" s="97">
        <f>Seniori!GW85</f>
        <v>0</v>
      </c>
      <c r="GX195" s="97">
        <f>Seniori!GX85</f>
        <v>0</v>
      </c>
      <c r="GY195" s="97">
        <f>Seniori!GY85</f>
        <v>0</v>
      </c>
      <c r="GZ195" s="97">
        <f>Seniori!GZ85</f>
        <v>0</v>
      </c>
      <c r="HA195" s="97">
        <f>Seniori!HA85</f>
        <v>0</v>
      </c>
      <c r="HB195" s="97">
        <f>Seniori!HB85</f>
        <v>0</v>
      </c>
      <c r="HC195" s="97">
        <f>Seniori!HC85</f>
        <v>0</v>
      </c>
      <c r="HD195" s="97">
        <f>Seniori!HD85</f>
        <v>0</v>
      </c>
      <c r="HE195" s="97">
        <f>Seniori!HE85</f>
        <v>0</v>
      </c>
      <c r="HF195" s="97">
        <f>Seniori!HF85</f>
        <v>0</v>
      </c>
      <c r="HG195" s="97">
        <f>Seniori!HG85</f>
        <v>0</v>
      </c>
      <c r="HH195" s="97">
        <f>Seniori!HH85</f>
        <v>0</v>
      </c>
      <c r="HI195" s="97">
        <f>Seniori!HI85</f>
        <v>0</v>
      </c>
      <c r="HJ195" s="97">
        <f>Seniori!HJ85</f>
        <v>0</v>
      </c>
      <c r="HK195" s="97">
        <f>Seniori!HK85</f>
        <v>0</v>
      </c>
      <c r="HL195" s="97">
        <f>Seniori!HL85</f>
        <v>0</v>
      </c>
      <c r="HM195" s="97">
        <f>Seniori!HM85</f>
        <v>0</v>
      </c>
      <c r="HN195" s="97">
        <f>Seniori!HN85</f>
        <v>0</v>
      </c>
      <c r="HO195" s="97">
        <f>Seniori!HO85</f>
        <v>0</v>
      </c>
      <c r="HP195" s="97">
        <f>Seniori!HP85</f>
        <v>0</v>
      </c>
      <c r="HQ195" s="97">
        <f>Seniori!HQ85</f>
        <v>0</v>
      </c>
      <c r="HR195" s="97">
        <f>Seniori!HR85</f>
        <v>0</v>
      </c>
      <c r="HS195" s="97">
        <f>Seniori!HS85</f>
        <v>0</v>
      </c>
      <c r="HT195" s="97">
        <f>Seniori!HT85</f>
        <v>0</v>
      </c>
      <c r="HU195" s="97">
        <f>Seniori!HU85</f>
        <v>0</v>
      </c>
      <c r="HV195" s="97">
        <f>Seniori!HV85</f>
        <v>0</v>
      </c>
      <c r="HW195" s="97">
        <f>Seniori!HW85</f>
        <v>0</v>
      </c>
      <c r="HX195" s="97">
        <f>Seniori!HX85</f>
        <v>0</v>
      </c>
      <c r="HY195" s="97">
        <f>Seniori!HY85</f>
        <v>0</v>
      </c>
      <c r="HZ195" s="97">
        <f>Seniori!HZ85</f>
        <v>0</v>
      </c>
      <c r="IA195" s="97">
        <f>Seniori!IA85</f>
        <v>0</v>
      </c>
      <c r="IB195" s="97">
        <f>Seniori!IB85</f>
        <v>0</v>
      </c>
      <c r="IC195" s="97">
        <f>Seniori!IC85</f>
        <v>0</v>
      </c>
      <c r="ID195" s="97">
        <f>Seniori!ID85</f>
        <v>0</v>
      </c>
      <c r="IE195" s="97">
        <f>Seniori!IE85</f>
        <v>0</v>
      </c>
      <c r="IF195" s="97">
        <f>Seniori!IF85</f>
        <v>0</v>
      </c>
      <c r="IG195" s="97">
        <f>Seniori!IG85</f>
        <v>0</v>
      </c>
      <c r="IH195" s="97">
        <f>Seniori!IH85</f>
        <v>0</v>
      </c>
      <c r="II195" s="97">
        <f>Seniori!II85</f>
        <v>0</v>
      </c>
      <c r="IJ195" s="97">
        <f>Seniori!IJ85</f>
        <v>0</v>
      </c>
      <c r="IK195" s="97">
        <f>Seniori!IK85</f>
        <v>0</v>
      </c>
      <c r="IL195" s="97">
        <f>Seniori!IL85</f>
        <v>0</v>
      </c>
      <c r="IM195" s="97">
        <f>Seniori!IM85</f>
        <v>0</v>
      </c>
      <c r="IN195" s="97">
        <f>Seniori!IN85</f>
        <v>0</v>
      </c>
      <c r="IO195" s="97">
        <f>Seniori!IO85</f>
        <v>0</v>
      </c>
      <c r="IP195" s="97">
        <f>Seniori!IP85</f>
        <v>0</v>
      </c>
      <c r="IQ195" s="97">
        <f>Seniori!IQ85</f>
        <v>0</v>
      </c>
      <c r="IR195" s="97">
        <f>Seniori!IR85</f>
        <v>0</v>
      </c>
      <c r="IS195" s="97">
        <f>Seniori!IS85</f>
        <v>0</v>
      </c>
      <c r="IT195" s="97">
        <f>Seniori!IT85</f>
        <v>0</v>
      </c>
      <c r="IU195" s="97">
        <f>Seniori!IU85</f>
        <v>0</v>
      </c>
      <c r="IV195" s="97">
        <f>Seniori!IV85</f>
        <v>0</v>
      </c>
      <c r="IW195" s="97">
        <f>Seniori!IW85</f>
        <v>0</v>
      </c>
      <c r="IX195" s="97">
        <f>Seniori!IX85</f>
        <v>0</v>
      </c>
      <c r="IY195" s="97">
        <f>Seniori!IY85</f>
        <v>0</v>
      </c>
      <c r="IZ195" s="97">
        <f>Seniori!IZ85</f>
        <v>0</v>
      </c>
      <c r="JA195" s="97">
        <f>Seniori!JA85</f>
        <v>0</v>
      </c>
      <c r="JB195" s="97">
        <f>Seniori!JB85</f>
        <v>0</v>
      </c>
      <c r="JC195" s="97">
        <f>Seniori!JC85</f>
        <v>0</v>
      </c>
      <c r="JD195" s="97">
        <f>Seniori!JD85</f>
        <v>0</v>
      </c>
      <c r="JE195" s="97">
        <f>Seniori!JE85</f>
        <v>0</v>
      </c>
      <c r="JF195" s="97">
        <f>Seniori!JF85</f>
        <v>0</v>
      </c>
      <c r="JG195" s="97">
        <f>Seniori!JG85</f>
        <v>0</v>
      </c>
      <c r="JH195" s="97">
        <f>Seniori!JH85</f>
        <v>0</v>
      </c>
      <c r="JI195" s="97">
        <f>Seniori!JI85</f>
        <v>0</v>
      </c>
      <c r="JJ195" s="97">
        <f>Seniori!JJ85</f>
        <v>0</v>
      </c>
      <c r="JK195" s="97">
        <f>Seniori!JK85</f>
        <v>0</v>
      </c>
      <c r="JL195" s="97">
        <f>Seniori!JL85</f>
        <v>0</v>
      </c>
      <c r="JM195" s="97">
        <f>Seniori!JM85</f>
        <v>0</v>
      </c>
      <c r="JN195" s="97">
        <f>Seniori!JN85</f>
        <v>0</v>
      </c>
      <c r="JO195" s="97">
        <f>Seniori!JO85</f>
        <v>0</v>
      </c>
      <c r="JP195" s="97">
        <f>Seniori!JP85</f>
        <v>0</v>
      </c>
      <c r="JQ195" s="97">
        <f>Seniori!JQ85</f>
        <v>0</v>
      </c>
      <c r="JR195" s="97">
        <f>Seniori!JR85</f>
        <v>0</v>
      </c>
      <c r="JS195" s="97">
        <f>Seniori!JS85</f>
        <v>0</v>
      </c>
      <c r="JT195" s="97">
        <f>Seniori!JT85</f>
        <v>0</v>
      </c>
      <c r="JU195" s="97">
        <f>Seniori!JU85</f>
        <v>0</v>
      </c>
      <c r="JV195" s="97">
        <f>Seniori!JV85</f>
        <v>0</v>
      </c>
      <c r="JW195" s="97">
        <f>Seniori!JW85</f>
        <v>0</v>
      </c>
      <c r="JX195" s="97">
        <f>Seniori!JX85</f>
        <v>0</v>
      </c>
      <c r="JY195" s="97">
        <f>Seniori!JY85</f>
        <v>0</v>
      </c>
      <c r="JZ195" s="97">
        <f>Seniori!JZ85</f>
        <v>0</v>
      </c>
      <c r="KA195" s="97">
        <f>Seniori!KA85</f>
        <v>0</v>
      </c>
      <c r="KB195" s="97">
        <f>Seniori!KB85</f>
        <v>0</v>
      </c>
      <c r="KC195" s="97">
        <f>Seniori!KC85</f>
        <v>0</v>
      </c>
      <c r="KD195" s="97">
        <f>Seniori!KD85</f>
        <v>0</v>
      </c>
      <c r="KE195" s="97">
        <f>Seniori!KE85</f>
        <v>0</v>
      </c>
      <c r="KF195" s="97">
        <f>Seniori!KF85</f>
        <v>0</v>
      </c>
      <c r="KG195" s="97">
        <f>Seniori!KG85</f>
        <v>0</v>
      </c>
      <c r="KH195" s="97">
        <f>Seniori!KH85</f>
        <v>0</v>
      </c>
      <c r="KI195" s="97">
        <f>Seniori!KI85</f>
        <v>0</v>
      </c>
      <c r="KJ195" s="97">
        <f>Seniori!KJ85</f>
        <v>0</v>
      </c>
      <c r="KK195" s="97">
        <f>Seniori!KK85</f>
        <v>0</v>
      </c>
      <c r="KL195" s="97">
        <f>Seniori!KL85</f>
        <v>0</v>
      </c>
      <c r="KM195" s="97">
        <f>Seniori!KM85</f>
        <v>0</v>
      </c>
      <c r="KN195" s="97">
        <f>Seniori!KN85</f>
        <v>0</v>
      </c>
      <c r="KO195" s="97">
        <f>Seniori!KO85</f>
        <v>0</v>
      </c>
      <c r="KP195" s="97">
        <f>Seniori!KP85</f>
        <v>0</v>
      </c>
      <c r="KQ195" s="97">
        <f>Seniori!KQ85</f>
        <v>0</v>
      </c>
      <c r="KR195" s="97">
        <f>Seniori!KR85</f>
        <v>0</v>
      </c>
      <c r="KS195" s="97">
        <f>Seniori!KS85</f>
        <v>0</v>
      </c>
      <c r="KT195" s="97">
        <f>Seniori!KT85</f>
        <v>0</v>
      </c>
      <c r="KU195" s="97">
        <f>Seniori!KU85</f>
        <v>0</v>
      </c>
      <c r="KV195" s="97">
        <f>Seniori!KV85</f>
        <v>0</v>
      </c>
      <c r="KW195" s="97">
        <f>Seniori!KW85</f>
        <v>0</v>
      </c>
      <c r="KX195" s="97">
        <f>Seniori!KX85</f>
        <v>0</v>
      </c>
      <c r="KY195" s="97">
        <f>Seniori!KY85</f>
        <v>0</v>
      </c>
      <c r="KZ195" s="97">
        <f>Seniori!KZ85</f>
        <v>0</v>
      </c>
      <c r="LA195" s="97">
        <f>Seniori!LA85</f>
        <v>0</v>
      </c>
      <c r="LB195" s="97">
        <f>Seniori!LB85</f>
        <v>0</v>
      </c>
      <c r="LC195" s="97">
        <f>Seniori!LC85</f>
        <v>0</v>
      </c>
      <c r="LD195" s="97">
        <f>Seniori!LD85</f>
        <v>0</v>
      </c>
      <c r="LE195" s="97">
        <f>Seniori!LE85</f>
        <v>0</v>
      </c>
      <c r="LF195" s="97">
        <f>Seniori!LF85</f>
        <v>0</v>
      </c>
      <c r="LG195" s="97" t="str">
        <f>Seniori!LG85</f>
        <v>o</v>
      </c>
      <c r="LH195" s="97">
        <f>Seniori!LH85</f>
        <v>0</v>
      </c>
      <c r="LI195" s="97">
        <f>Seniori!LI85</f>
        <v>0</v>
      </c>
      <c r="LJ195" s="97">
        <f>Seniori!LJ85</f>
        <v>0</v>
      </c>
      <c r="LK195" s="97">
        <f>Seniori!LK85</f>
        <v>0</v>
      </c>
      <c r="LL195" s="97">
        <f>Seniori!LL85</f>
        <v>0</v>
      </c>
      <c r="LM195" s="97">
        <f>Seniori!LM85</f>
        <v>0</v>
      </c>
      <c r="LN195" s="97">
        <f>Seniori!LN85</f>
        <v>0</v>
      </c>
      <c r="LO195" s="97">
        <f>Seniori!LO85</f>
        <v>0</v>
      </c>
      <c r="LP195" s="97">
        <f>Seniori!LP85</f>
        <v>0</v>
      </c>
      <c r="LQ195" s="97">
        <f>Seniori!LQ85</f>
        <v>0</v>
      </c>
      <c r="LR195" s="97">
        <f>Seniori!LR85</f>
        <v>0</v>
      </c>
      <c r="LS195" s="97">
        <f>Seniori!LS85</f>
        <v>0</v>
      </c>
      <c r="LT195" s="97">
        <f>Seniori!LT85</f>
        <v>0</v>
      </c>
      <c r="LU195" s="97">
        <f>Seniori!LU85</f>
        <v>0</v>
      </c>
      <c r="LV195" s="97">
        <f>Seniori!LV85</f>
        <v>0</v>
      </c>
      <c r="LW195" s="97">
        <f>Seniori!LW85</f>
        <v>0</v>
      </c>
      <c r="LX195" s="97">
        <f>Seniori!LX85</f>
        <v>0</v>
      </c>
      <c r="LY195" s="97">
        <f>Seniori!LY85</f>
        <v>0</v>
      </c>
      <c r="LZ195" s="97">
        <f>Seniori!LZ85</f>
        <v>0</v>
      </c>
      <c r="MA195" s="97">
        <f>Seniori!MA85</f>
        <v>0</v>
      </c>
      <c r="MB195" s="97">
        <f>Seniori!MB85</f>
        <v>0</v>
      </c>
      <c r="MC195" s="97">
        <f>Seniori!MC85</f>
        <v>0</v>
      </c>
      <c r="MD195" s="97">
        <f>Seniori!MD85</f>
        <v>0</v>
      </c>
      <c r="ME195" s="97">
        <f>Seniori!ME85</f>
        <v>0</v>
      </c>
      <c r="MF195" s="97">
        <f>Seniori!MF85</f>
        <v>0</v>
      </c>
      <c r="MG195" s="97">
        <f>Seniori!MG85</f>
        <v>0</v>
      </c>
      <c r="MH195" s="97">
        <f>Seniori!MH85</f>
        <v>0</v>
      </c>
      <c r="MI195" s="97">
        <f>Seniori!MI85</f>
        <v>0</v>
      </c>
      <c r="MJ195" s="97">
        <f>Seniori!MJ85</f>
        <v>0</v>
      </c>
      <c r="MK195" s="97">
        <f>Seniori!MK85</f>
        <v>0</v>
      </c>
      <c r="ML195" s="97">
        <f>Seniori!ML85</f>
        <v>0</v>
      </c>
      <c r="MM195" s="97">
        <f>Seniori!MM85</f>
        <v>0</v>
      </c>
      <c r="MN195" s="97">
        <f>Seniori!MN85</f>
        <v>0</v>
      </c>
      <c r="MO195" s="97">
        <f>Seniori!MO85</f>
        <v>0</v>
      </c>
      <c r="MP195" s="97">
        <f>Seniori!MP85</f>
        <v>0</v>
      </c>
      <c r="MQ195" s="97">
        <f>Seniori!MQ85</f>
        <v>0</v>
      </c>
      <c r="MR195" s="97">
        <f>Seniori!MR85</f>
        <v>0</v>
      </c>
      <c r="MS195" s="97">
        <f>Seniori!MS85</f>
        <v>0</v>
      </c>
      <c r="MT195" s="97">
        <f>Seniori!MT85</f>
        <v>0</v>
      </c>
      <c r="MU195" s="97">
        <f>Seniori!MU85</f>
        <v>0</v>
      </c>
      <c r="MV195" s="97">
        <f>Seniori!MV85</f>
        <v>0</v>
      </c>
      <c r="MW195" s="97">
        <f>Seniori!MW85</f>
        <v>0</v>
      </c>
      <c r="MX195" s="97">
        <f>Seniori!MX85</f>
        <v>0</v>
      </c>
      <c r="MY195" s="97">
        <f>Seniori!MY85</f>
        <v>0</v>
      </c>
      <c r="MZ195" s="97">
        <f>Seniori!MZ85</f>
        <v>0</v>
      </c>
      <c r="NA195" s="97">
        <f>Seniori!NA85</f>
        <v>0</v>
      </c>
      <c r="NB195" s="97">
        <f>Seniori!NB85</f>
        <v>0</v>
      </c>
      <c r="NC195" s="97">
        <f>Seniori!NC85</f>
        <v>0</v>
      </c>
      <c r="ND195" s="97">
        <f>Seniori!ND85</f>
        <v>0</v>
      </c>
      <c r="NE195" s="97">
        <f>Seniori!NE85</f>
        <v>0</v>
      </c>
      <c r="NF195" s="97">
        <f>Seniori!NF85</f>
        <v>0</v>
      </c>
      <c r="NG195" s="97">
        <f>Seniori!NG85</f>
        <v>0</v>
      </c>
      <c r="NH195" s="97">
        <f>Seniori!NH85</f>
        <v>0</v>
      </c>
      <c r="NI195" s="97">
        <f>Seniori!NI85</f>
        <v>0</v>
      </c>
      <c r="NJ195" s="97">
        <f>Seniori!NJ85</f>
        <v>0</v>
      </c>
      <c r="NK195" s="97">
        <f>Seniori!NK85</f>
        <v>0</v>
      </c>
      <c r="NL195" s="97">
        <f>Seniori!NL85</f>
        <v>0</v>
      </c>
      <c r="NM195" s="97">
        <f>Seniori!NM85</f>
        <v>0</v>
      </c>
      <c r="NN195" s="97">
        <f>Seniori!NN85</f>
        <v>0</v>
      </c>
      <c r="NO195" s="97">
        <f>Seniori!NO85</f>
        <v>0</v>
      </c>
      <c r="NP195" s="97">
        <f>Seniori!NP85</f>
        <v>0</v>
      </c>
      <c r="NQ195" s="97">
        <f>Seniori!NQ85</f>
        <v>0</v>
      </c>
      <c r="NR195" s="97">
        <f>Seniori!NR85</f>
        <v>0</v>
      </c>
      <c r="NS195" s="97">
        <f>Seniori!NS85</f>
        <v>0</v>
      </c>
      <c r="NT195" s="97">
        <f>Seniori!NT85</f>
        <v>0</v>
      </c>
      <c r="NU195" s="97">
        <f>Seniori!NU85</f>
        <v>0</v>
      </c>
      <c r="NV195" s="97">
        <f>Seniori!NV85</f>
        <v>0</v>
      </c>
      <c r="NW195" s="97">
        <f>Seniori!NW85</f>
        <v>0</v>
      </c>
      <c r="NX195" s="97">
        <f>Seniori!NX85</f>
        <v>0</v>
      </c>
      <c r="NY195" s="97">
        <f>Seniori!NY85</f>
        <v>0</v>
      </c>
      <c r="NZ195" s="97">
        <f>Seniori!NZ85</f>
        <v>0</v>
      </c>
      <c r="OA195" s="97">
        <f>Seniori!OA85</f>
        <v>0</v>
      </c>
      <c r="OB195" s="97">
        <f>Seniori!OB85</f>
        <v>0</v>
      </c>
      <c r="OC195" s="97">
        <f>Seniori!OC85</f>
        <v>0</v>
      </c>
      <c r="OD195" s="97">
        <f>Seniori!OD85</f>
        <v>0</v>
      </c>
      <c r="OE195" s="97">
        <f>Seniori!OE85</f>
        <v>0</v>
      </c>
      <c r="OF195" s="97">
        <f>Seniori!OF85</f>
        <v>0</v>
      </c>
      <c r="OG195" s="97">
        <f>Seniori!OG85</f>
        <v>0</v>
      </c>
      <c r="OH195" s="97">
        <f>Seniori!OH85</f>
        <v>0</v>
      </c>
      <c r="OI195" s="97">
        <f>Seniori!OI85</f>
        <v>0</v>
      </c>
      <c r="OJ195" s="97">
        <f>Seniori!OJ85</f>
        <v>0</v>
      </c>
      <c r="OK195" s="97">
        <f>Seniori!OK85</f>
        <v>0</v>
      </c>
      <c r="OL195" s="97">
        <f>Seniori!OL85</f>
        <v>0</v>
      </c>
      <c r="OM195" s="97">
        <f>Seniori!OM85</f>
        <v>0</v>
      </c>
      <c r="ON195" s="97">
        <f>Seniori!ON85</f>
        <v>0</v>
      </c>
      <c r="OO195" s="97">
        <f>Seniori!OO85</f>
        <v>0</v>
      </c>
      <c r="OP195" s="97">
        <f>Seniori!OP85</f>
        <v>0</v>
      </c>
      <c r="OQ195" s="97">
        <f>Seniori!OQ85</f>
        <v>0</v>
      </c>
      <c r="OR195" s="97">
        <f>Seniori!OR85</f>
        <v>0</v>
      </c>
      <c r="OS195" s="97">
        <f>Seniori!OS85</f>
        <v>0</v>
      </c>
      <c r="OT195" s="97">
        <f>Seniori!OT85</f>
        <v>0</v>
      </c>
      <c r="OU195" s="97">
        <f>Seniori!OU85</f>
        <v>0</v>
      </c>
      <c r="OV195" s="97">
        <f>Seniori!OV85</f>
        <v>0</v>
      </c>
      <c r="OW195" s="97">
        <f>Seniori!OW85</f>
        <v>0</v>
      </c>
      <c r="OX195" s="97">
        <f>Seniori!OX85</f>
        <v>0</v>
      </c>
      <c r="OY195" s="97">
        <f>Seniori!OY85</f>
        <v>0</v>
      </c>
      <c r="OZ195" s="97">
        <f>Seniori!OZ85</f>
        <v>0</v>
      </c>
      <c r="PA195" s="97">
        <f>Seniori!PA85</f>
        <v>0</v>
      </c>
      <c r="PB195" s="97">
        <f>Seniori!PB85</f>
        <v>0</v>
      </c>
      <c r="PC195" s="97">
        <f>Seniori!PC85</f>
        <v>0</v>
      </c>
      <c r="PD195" s="97">
        <f>Seniori!PD85</f>
        <v>0</v>
      </c>
      <c r="PE195" s="97">
        <f>Seniori!PE85</f>
        <v>0</v>
      </c>
      <c r="PF195" s="97">
        <f>Seniori!PF85</f>
        <v>0</v>
      </c>
      <c r="PG195" s="97">
        <f>Seniori!PG85</f>
        <v>0</v>
      </c>
      <c r="PH195" s="97">
        <f>Seniori!PH85</f>
        <v>0</v>
      </c>
      <c r="PI195" s="97">
        <f>Seniori!PI85</f>
        <v>0</v>
      </c>
      <c r="PJ195" s="97">
        <f>Seniori!PJ85</f>
        <v>0</v>
      </c>
      <c r="PK195" s="97">
        <f>Seniori!PK85</f>
        <v>0</v>
      </c>
      <c r="PL195" s="97">
        <f>Seniori!PL85</f>
        <v>0</v>
      </c>
      <c r="PM195" s="97">
        <f>Seniori!PM85</f>
        <v>0</v>
      </c>
      <c r="PN195" s="97">
        <f>Seniori!PN85</f>
        <v>0</v>
      </c>
      <c r="PO195" s="97">
        <f>Seniori!PO85</f>
        <v>0</v>
      </c>
      <c r="PP195" s="97">
        <f>Seniori!PP85</f>
        <v>0</v>
      </c>
      <c r="PQ195" s="97">
        <f>Seniori!PQ85</f>
        <v>0</v>
      </c>
      <c r="PR195" s="97">
        <f>Seniori!PR85</f>
        <v>0</v>
      </c>
      <c r="PS195" s="97">
        <f>Seniori!PS85</f>
        <v>0</v>
      </c>
      <c r="PT195" s="97">
        <f>Seniori!PT85</f>
        <v>0</v>
      </c>
      <c r="PU195" s="97">
        <f>Seniori!PU85</f>
        <v>0</v>
      </c>
      <c r="PV195" s="97">
        <f>Seniori!PV85</f>
        <v>0</v>
      </c>
      <c r="PW195" s="97">
        <f>Seniori!PW85</f>
        <v>0</v>
      </c>
      <c r="PX195" s="97">
        <f>Seniori!PX85</f>
        <v>0</v>
      </c>
      <c r="PY195" s="97">
        <f>Seniori!PY85</f>
        <v>0</v>
      </c>
      <c r="PZ195" s="97">
        <f>Seniori!PZ85</f>
        <v>0</v>
      </c>
      <c r="QA195" s="97">
        <f>Seniori!QA85</f>
        <v>0</v>
      </c>
      <c r="QB195" s="97">
        <f>Seniori!QB85</f>
        <v>0</v>
      </c>
      <c r="QC195" s="97">
        <f>Seniori!QC85</f>
        <v>0</v>
      </c>
      <c r="QD195" s="97">
        <f>Seniori!QD85</f>
        <v>0</v>
      </c>
      <c r="QE195" s="97">
        <f>Seniori!QE85</f>
        <v>0</v>
      </c>
      <c r="QF195" s="97">
        <f>Seniori!QF85</f>
        <v>0</v>
      </c>
      <c r="QG195" s="97">
        <f>Seniori!QG85</f>
        <v>0</v>
      </c>
      <c r="QH195" s="97">
        <f>Seniori!QH85</f>
        <v>0</v>
      </c>
      <c r="QI195" s="97">
        <f>Seniori!QI85</f>
        <v>0</v>
      </c>
      <c r="QJ195" s="97">
        <f>Seniori!QJ85</f>
        <v>0</v>
      </c>
      <c r="QK195" s="97">
        <f>Seniori!QK85</f>
        <v>0</v>
      </c>
      <c r="QL195" s="97">
        <f>Seniori!QL85</f>
        <v>0</v>
      </c>
      <c r="QM195" s="97">
        <f>Seniori!QM85</f>
        <v>0</v>
      </c>
      <c r="QN195" s="97">
        <f>Seniori!QN85</f>
        <v>0</v>
      </c>
      <c r="QO195" s="97">
        <f>Seniori!QO85</f>
        <v>0</v>
      </c>
      <c r="QP195" s="97">
        <f>Seniori!QP85</f>
        <v>0</v>
      </c>
      <c r="QQ195" s="97">
        <f>Seniori!QQ85</f>
        <v>0</v>
      </c>
      <c r="QR195" s="97">
        <f>Seniori!QR85</f>
        <v>0</v>
      </c>
      <c r="QS195" s="97">
        <f>Seniori!QS85</f>
        <v>0</v>
      </c>
      <c r="QT195" s="97">
        <f>Seniori!QT85</f>
        <v>0</v>
      </c>
      <c r="QU195" s="97">
        <f>Seniori!QU85</f>
        <v>0</v>
      </c>
      <c r="QV195" s="97">
        <f>Seniori!QV85</f>
        <v>0</v>
      </c>
      <c r="QW195" s="97">
        <f>Seniori!QW85</f>
        <v>0</v>
      </c>
      <c r="QX195" s="97">
        <f>Seniori!QX85</f>
        <v>0</v>
      </c>
      <c r="QY195" s="97">
        <f>Seniori!QY85</f>
        <v>0</v>
      </c>
      <c r="QZ195" s="97">
        <f>Seniori!QZ85</f>
        <v>0</v>
      </c>
      <c r="RA195" s="97">
        <f>Seniori!RA85</f>
        <v>0</v>
      </c>
      <c r="RB195" s="97">
        <f>Seniori!RB85</f>
        <v>0</v>
      </c>
      <c r="RC195" s="97">
        <f>Seniori!RC85</f>
        <v>0</v>
      </c>
      <c r="RD195" s="97">
        <f>Seniori!RD85</f>
        <v>0</v>
      </c>
      <c r="RE195" s="97">
        <f>Seniori!RE85</f>
        <v>0</v>
      </c>
      <c r="RF195" s="97">
        <f>Seniori!RF85</f>
        <v>0</v>
      </c>
      <c r="RG195" s="97">
        <f>Seniori!RG85</f>
        <v>0</v>
      </c>
      <c r="RH195" s="97">
        <f>Seniori!RH85</f>
        <v>0</v>
      </c>
      <c r="RI195" s="97">
        <f>Seniori!RI85</f>
        <v>0</v>
      </c>
      <c r="RJ195" s="97">
        <f>Seniori!RJ85</f>
        <v>0</v>
      </c>
      <c r="RK195" s="97">
        <f>Seniori!RK85</f>
        <v>0</v>
      </c>
      <c r="RL195" s="97">
        <f>Seniori!RL85</f>
        <v>0</v>
      </c>
      <c r="RM195" s="97">
        <f>Seniori!RM85</f>
        <v>0</v>
      </c>
      <c r="RN195" s="97">
        <f>Seniori!RN85</f>
        <v>0</v>
      </c>
      <c r="RO195" s="97">
        <f>Seniori!RO85</f>
        <v>0</v>
      </c>
      <c r="RP195" s="97">
        <f>Seniori!RP85</f>
        <v>0</v>
      </c>
      <c r="RQ195" s="97">
        <f>Seniori!RQ85</f>
        <v>0</v>
      </c>
      <c r="RR195" s="97">
        <f>Seniori!RR85</f>
        <v>0</v>
      </c>
      <c r="RS195" s="97">
        <f>Seniori!RS85</f>
        <v>0</v>
      </c>
      <c r="RT195" s="97">
        <f>Seniori!RT85</f>
        <v>0</v>
      </c>
      <c r="RU195" s="97">
        <f>Seniori!RU85</f>
        <v>0</v>
      </c>
      <c r="RV195" s="97">
        <f>Seniori!RV85</f>
        <v>0</v>
      </c>
      <c r="RW195" s="97">
        <f>Seniori!RW85</f>
        <v>0</v>
      </c>
      <c r="RX195" s="97">
        <f>Seniori!RX85</f>
        <v>0</v>
      </c>
      <c r="RY195" s="97">
        <f>Seniori!RY85</f>
        <v>0</v>
      </c>
      <c r="RZ195" s="97">
        <f>Seniori!RZ85</f>
        <v>0</v>
      </c>
      <c r="SA195" s="97">
        <f>Seniori!SA85</f>
        <v>0</v>
      </c>
      <c r="SB195" s="97">
        <f>Seniori!SB85</f>
        <v>0</v>
      </c>
      <c r="SC195" s="97">
        <f>Seniori!SC85</f>
        <v>0</v>
      </c>
      <c r="SD195" s="97">
        <f>Seniori!SD85</f>
        <v>0</v>
      </c>
      <c r="SE195" s="97">
        <f>Seniori!SE85</f>
        <v>0</v>
      </c>
      <c r="SF195" s="97">
        <f>Seniori!SF85</f>
        <v>0</v>
      </c>
      <c r="SG195" s="97">
        <f>Seniori!SG85</f>
        <v>0</v>
      </c>
      <c r="SH195" s="97">
        <f>Seniori!SH85</f>
        <v>0</v>
      </c>
      <c r="SI195" s="97">
        <f>Seniori!SI85</f>
        <v>0</v>
      </c>
      <c r="SJ195" s="97">
        <f>Seniori!SJ85</f>
        <v>0</v>
      </c>
      <c r="SK195" s="97">
        <f>Seniori!SK85</f>
        <v>0</v>
      </c>
      <c r="SL195" s="97">
        <f>Seniori!SL85</f>
        <v>0</v>
      </c>
      <c r="SM195" s="97">
        <f>Seniori!SM85</f>
        <v>0</v>
      </c>
      <c r="SN195" s="97">
        <f>Seniori!SN85</f>
        <v>0</v>
      </c>
      <c r="SO195" s="97">
        <f>Seniori!SO85</f>
        <v>0</v>
      </c>
      <c r="SP195" s="97">
        <f>Seniori!SP85</f>
        <v>0</v>
      </c>
      <c r="SQ195" s="97">
        <f>Seniori!SQ85</f>
        <v>0</v>
      </c>
      <c r="SR195" s="97">
        <f>Seniori!SR85</f>
        <v>0</v>
      </c>
      <c r="SS195" s="97">
        <f>Seniori!SS85</f>
        <v>0</v>
      </c>
      <c r="ST195" s="97">
        <f>Seniori!ST85</f>
        <v>0</v>
      </c>
      <c r="SU195" s="97">
        <f>Seniori!SU85</f>
        <v>0</v>
      </c>
      <c r="SV195" s="97">
        <f>Seniori!SV85</f>
        <v>0</v>
      </c>
      <c r="SW195" s="97">
        <f>Seniori!SW85</f>
        <v>0</v>
      </c>
      <c r="SX195" s="97">
        <f>Seniori!SX85</f>
        <v>0</v>
      </c>
      <c r="SY195" s="97">
        <f>Seniori!SY85</f>
        <v>0</v>
      </c>
      <c r="SZ195" s="97">
        <f>Seniori!SZ85</f>
        <v>0</v>
      </c>
      <c r="TA195" s="97">
        <f>Seniori!TA85</f>
        <v>0</v>
      </c>
      <c r="TB195" s="97">
        <f>Seniori!TB85</f>
        <v>0</v>
      </c>
    </row>
    <row r="196" spans="1:522" s="1" customFormat="1" ht="18" customHeight="1" x14ac:dyDescent="0.2">
      <c r="A196" s="12"/>
      <c r="B196" s="11" t="s">
        <v>375</v>
      </c>
      <c r="C196" s="1">
        <v>10689</v>
      </c>
      <c r="E196" s="4" t="s">
        <v>236</v>
      </c>
      <c r="F196" s="1">
        <v>9253</v>
      </c>
      <c r="G196" s="9" t="s">
        <v>93</v>
      </c>
      <c r="H196" s="4" t="s">
        <v>48</v>
      </c>
      <c r="I196" s="1">
        <f t="shared" si="23"/>
        <v>0</v>
      </c>
      <c r="J196" s="12">
        <f>Tabuľka4[[#This Row],[Stĺpec9]]</f>
        <v>0</v>
      </c>
      <c r="K196" s="97">
        <f>Juniori!K53</f>
        <v>0</v>
      </c>
      <c r="L196" s="97">
        <f>Juniori!L53</f>
        <v>0</v>
      </c>
      <c r="M196" s="97">
        <f>Juniori!M53</f>
        <v>0</v>
      </c>
      <c r="N196" s="97">
        <f>Juniori!N53</f>
        <v>0</v>
      </c>
      <c r="O196" s="97">
        <f>Juniori!O53</f>
        <v>0</v>
      </c>
      <c r="P196" s="97">
        <f>Juniori!P53</f>
        <v>0</v>
      </c>
      <c r="Q196" s="97">
        <f>Juniori!Q53</f>
        <v>0</v>
      </c>
      <c r="R196" s="97">
        <f>Juniori!R53</f>
        <v>0</v>
      </c>
      <c r="S196" s="97">
        <f>Juniori!S53</f>
        <v>0</v>
      </c>
      <c r="T196" s="97">
        <f>Juniori!T53</f>
        <v>0</v>
      </c>
      <c r="U196" s="97">
        <f>Juniori!U53</f>
        <v>0</v>
      </c>
      <c r="V196" s="97">
        <f>Juniori!V53</f>
        <v>0</v>
      </c>
      <c r="W196" s="97">
        <f>Juniori!W53</f>
        <v>0</v>
      </c>
      <c r="X196" s="97">
        <f>Juniori!X53</f>
        <v>0</v>
      </c>
      <c r="Y196" s="97">
        <f>Juniori!Y53</f>
        <v>0</v>
      </c>
      <c r="Z196" s="97">
        <f>Juniori!Z53</f>
        <v>0</v>
      </c>
      <c r="AA196" s="97">
        <f>Juniori!AA53</f>
        <v>0</v>
      </c>
      <c r="AB196" s="97">
        <f>Juniori!AB53</f>
        <v>0</v>
      </c>
      <c r="AC196" s="97">
        <f>Juniori!AC53</f>
        <v>0</v>
      </c>
      <c r="AD196" s="97">
        <f>Juniori!AD53</f>
        <v>0</v>
      </c>
      <c r="AE196" s="97">
        <f>Juniori!AE53</f>
        <v>0</v>
      </c>
      <c r="AF196" s="97">
        <f>Juniori!AF53</f>
        <v>0</v>
      </c>
      <c r="AG196" s="97">
        <f>Juniori!AG53</f>
        <v>0</v>
      </c>
      <c r="AH196" s="97">
        <f>Juniori!AH53</f>
        <v>0</v>
      </c>
      <c r="AI196" s="97">
        <f>Juniori!AI53</f>
        <v>0</v>
      </c>
      <c r="AJ196" s="97">
        <f>Juniori!AJ53</f>
        <v>0</v>
      </c>
      <c r="AK196" s="97">
        <f>Juniori!AK53</f>
        <v>0</v>
      </c>
      <c r="AL196" s="97">
        <f>Juniori!AL53</f>
        <v>0</v>
      </c>
      <c r="AM196" s="97">
        <f>Juniori!AM53</f>
        <v>0</v>
      </c>
      <c r="AN196" s="97">
        <f>Juniori!AN53</f>
        <v>0</v>
      </c>
      <c r="AO196" s="97">
        <f>Juniori!AO53</f>
        <v>0</v>
      </c>
      <c r="AP196" s="97">
        <f>Juniori!AP53</f>
        <v>0</v>
      </c>
      <c r="AQ196" s="97">
        <f>Juniori!AQ53</f>
        <v>0</v>
      </c>
      <c r="AR196" s="97">
        <f>Juniori!AR53</f>
        <v>0</v>
      </c>
      <c r="AS196" s="97">
        <f>Juniori!AS53</f>
        <v>0</v>
      </c>
      <c r="AT196" s="97">
        <f>Juniori!AT53</f>
        <v>0</v>
      </c>
      <c r="AU196" s="97">
        <f>Juniori!AU53</f>
        <v>0</v>
      </c>
      <c r="AV196" s="97">
        <f>Juniori!AV53</f>
        <v>0</v>
      </c>
      <c r="AW196" s="97">
        <f>Juniori!AW53</f>
        <v>0</v>
      </c>
      <c r="AX196" s="97">
        <f>Juniori!AX53</f>
        <v>0</v>
      </c>
      <c r="AY196" s="97">
        <f>Juniori!AY53</f>
        <v>0</v>
      </c>
      <c r="AZ196" s="97">
        <f>Juniori!AZ53</f>
        <v>0</v>
      </c>
      <c r="BA196" s="97">
        <f>Juniori!BA53</f>
        <v>0</v>
      </c>
      <c r="BB196" s="97">
        <f>Juniori!BB53</f>
        <v>0</v>
      </c>
      <c r="BC196" s="97">
        <f>Juniori!BC53</f>
        <v>0</v>
      </c>
      <c r="BD196" s="97">
        <f>Juniori!BD53</f>
        <v>0</v>
      </c>
      <c r="BE196" s="97">
        <f>Juniori!BE53</f>
        <v>0</v>
      </c>
      <c r="BF196" s="97">
        <f>Juniori!BF53</f>
        <v>0</v>
      </c>
      <c r="BG196" s="97">
        <f>Juniori!BG53</f>
        <v>0</v>
      </c>
      <c r="BH196" s="97">
        <f>Juniori!BH53</f>
        <v>0</v>
      </c>
      <c r="BI196" s="97">
        <f>Juniori!BI53</f>
        <v>0</v>
      </c>
      <c r="BJ196" s="97">
        <f>Juniori!BJ53</f>
        <v>0</v>
      </c>
      <c r="BK196" s="97">
        <f>Juniori!BK53</f>
        <v>0</v>
      </c>
      <c r="BL196" s="97">
        <f>Juniori!BL53</f>
        <v>0</v>
      </c>
      <c r="BM196" s="97">
        <f>Juniori!BM53</f>
        <v>0</v>
      </c>
      <c r="BN196" s="97">
        <f>Juniori!BN53</f>
        <v>0</v>
      </c>
      <c r="BO196" s="97">
        <f>Juniori!BO53</f>
        <v>0</v>
      </c>
      <c r="BP196" s="97">
        <f>Juniori!BP53</f>
        <v>0</v>
      </c>
      <c r="BQ196" s="97">
        <f>Juniori!BQ53</f>
        <v>0</v>
      </c>
      <c r="BR196" s="97">
        <f>Juniori!BR53</f>
        <v>0</v>
      </c>
      <c r="BS196" s="97">
        <f>Juniori!BS53</f>
        <v>0</v>
      </c>
      <c r="BT196" s="97">
        <f>Juniori!BT53</f>
        <v>0</v>
      </c>
      <c r="BU196" s="97">
        <f>Juniori!BU53</f>
        <v>0</v>
      </c>
      <c r="BV196" s="97">
        <f>Juniori!BV53</f>
        <v>0</v>
      </c>
      <c r="BW196" s="97">
        <f>Juniori!BW53</f>
        <v>0</v>
      </c>
      <c r="BX196" s="97">
        <f>Juniori!BX53</f>
        <v>0</v>
      </c>
      <c r="BY196" s="97">
        <f>Juniori!BY53</f>
        <v>0</v>
      </c>
      <c r="BZ196" s="97">
        <f>Juniori!BZ53</f>
        <v>0</v>
      </c>
      <c r="CA196" s="97">
        <f>Juniori!CA53</f>
        <v>0</v>
      </c>
      <c r="CB196" s="97">
        <f>Juniori!CB53</f>
        <v>0</v>
      </c>
      <c r="CC196" s="97">
        <f>Juniori!CC53</f>
        <v>0</v>
      </c>
      <c r="CD196" s="97">
        <f>Juniori!CD53</f>
        <v>0</v>
      </c>
      <c r="CE196" s="97">
        <f>Juniori!CE53</f>
        <v>0</v>
      </c>
      <c r="CF196" s="97">
        <f>Juniori!CF53</f>
        <v>0</v>
      </c>
      <c r="CG196" s="97">
        <f>Juniori!CG53</f>
        <v>0</v>
      </c>
      <c r="CH196" s="97">
        <f>Juniori!CH53</f>
        <v>0</v>
      </c>
      <c r="CI196" s="97">
        <f>Juniori!CI53</f>
        <v>0</v>
      </c>
      <c r="CJ196" s="97">
        <f>Juniori!CJ53</f>
        <v>0</v>
      </c>
      <c r="CK196" s="97">
        <f>Juniori!CK53</f>
        <v>0</v>
      </c>
      <c r="CL196" s="97">
        <f>Juniori!CL53</f>
        <v>0</v>
      </c>
      <c r="CM196" s="97">
        <f>Juniori!CM53</f>
        <v>0</v>
      </c>
      <c r="CN196" s="97">
        <f>Juniori!CN53</f>
        <v>0</v>
      </c>
      <c r="CO196" s="97">
        <f>Juniori!CO53</f>
        <v>0</v>
      </c>
      <c r="CP196" s="97">
        <f>Juniori!CP53</f>
        <v>0</v>
      </c>
      <c r="CQ196" s="97">
        <f>Juniori!CQ53</f>
        <v>0</v>
      </c>
      <c r="CR196" s="97">
        <f>Juniori!CR53</f>
        <v>0</v>
      </c>
      <c r="CS196" s="97">
        <f>Juniori!CS53</f>
        <v>0</v>
      </c>
      <c r="CT196" s="97" t="str">
        <f>Juniori!CT53</f>
        <v>o</v>
      </c>
      <c r="CU196" s="97" t="str">
        <f>Juniori!CU53</f>
        <v>o</v>
      </c>
      <c r="CV196" s="97">
        <f>Juniori!CV53</f>
        <v>0</v>
      </c>
      <c r="CW196" s="97">
        <f>Juniori!CW53</f>
        <v>0</v>
      </c>
      <c r="CX196" s="97">
        <f>Juniori!CX53</f>
        <v>0</v>
      </c>
      <c r="CY196" s="97">
        <f>Juniori!CY53</f>
        <v>0</v>
      </c>
      <c r="CZ196" s="97">
        <f>Juniori!CZ53</f>
        <v>0</v>
      </c>
      <c r="DA196" s="97">
        <f>Juniori!DA53</f>
        <v>0</v>
      </c>
      <c r="DB196" s="97">
        <f>Juniori!DB53</f>
        <v>0</v>
      </c>
      <c r="DC196" s="97">
        <f>Juniori!DC53</f>
        <v>0</v>
      </c>
      <c r="DD196" s="97">
        <f>Juniori!DD53</f>
        <v>0</v>
      </c>
      <c r="DE196" s="97">
        <f>Juniori!DE53</f>
        <v>0</v>
      </c>
      <c r="DF196" s="97">
        <f>Juniori!DF53</f>
        <v>0</v>
      </c>
      <c r="DG196" s="97">
        <f>Juniori!DG53</f>
        <v>0</v>
      </c>
      <c r="DH196" s="97">
        <f>Juniori!DH53</f>
        <v>0</v>
      </c>
      <c r="DI196" s="97">
        <f>Juniori!DI53</f>
        <v>0</v>
      </c>
      <c r="DJ196" s="97">
        <f>Juniori!DJ53</f>
        <v>0</v>
      </c>
      <c r="DK196" s="97">
        <f>Juniori!DK53</f>
        <v>0</v>
      </c>
      <c r="DL196" s="97">
        <f>Juniori!DL53</f>
        <v>0</v>
      </c>
      <c r="DM196" s="97">
        <f>Juniori!DM53</f>
        <v>0</v>
      </c>
      <c r="DN196" s="97">
        <f>Juniori!DN53</f>
        <v>0</v>
      </c>
      <c r="DO196" s="97">
        <f>Juniori!DO53</f>
        <v>0</v>
      </c>
      <c r="DP196" s="97">
        <f>Juniori!DP53</f>
        <v>0</v>
      </c>
      <c r="DQ196" s="97">
        <f>Juniori!DQ53</f>
        <v>0</v>
      </c>
      <c r="DR196" s="97">
        <f>Juniori!DR53</f>
        <v>0</v>
      </c>
      <c r="DS196" s="97">
        <f>Juniori!DS53</f>
        <v>0</v>
      </c>
      <c r="DT196" s="97">
        <f>Juniori!DT53</f>
        <v>0</v>
      </c>
      <c r="DU196" s="97">
        <f>Juniori!DU53</f>
        <v>0</v>
      </c>
      <c r="DV196" s="97">
        <f>Juniori!DV53</f>
        <v>0</v>
      </c>
      <c r="DW196" s="97">
        <f>Juniori!DW53</f>
        <v>0</v>
      </c>
      <c r="DX196" s="97">
        <f>Juniori!DX53</f>
        <v>0</v>
      </c>
      <c r="DY196" s="97">
        <f>Juniori!DY53</f>
        <v>0</v>
      </c>
      <c r="DZ196" s="97">
        <f>Juniori!DZ53</f>
        <v>0</v>
      </c>
      <c r="EA196" s="97">
        <f>Juniori!EA53</f>
        <v>0</v>
      </c>
      <c r="EB196" s="97">
        <f>Juniori!EB53</f>
        <v>0</v>
      </c>
      <c r="EC196" s="97">
        <f>Juniori!EC53</f>
        <v>0</v>
      </c>
      <c r="ED196" s="97">
        <f>Juniori!ED53</f>
        <v>0</v>
      </c>
      <c r="EE196" s="97">
        <f>Juniori!EE53</f>
        <v>0</v>
      </c>
      <c r="EF196" s="97">
        <f>Juniori!EF53</f>
        <v>0</v>
      </c>
      <c r="EG196" s="97">
        <f>Juniori!EG53</f>
        <v>0</v>
      </c>
      <c r="EH196" s="97">
        <f>Juniori!EH53</f>
        <v>0</v>
      </c>
      <c r="EI196" s="97">
        <f>Juniori!EI53</f>
        <v>0</v>
      </c>
      <c r="EJ196" s="97">
        <f>Juniori!EJ53</f>
        <v>0</v>
      </c>
      <c r="EK196" s="97">
        <f>Juniori!EK53</f>
        <v>0</v>
      </c>
      <c r="EL196" s="97">
        <f>Juniori!EL53</f>
        <v>0</v>
      </c>
      <c r="EM196" s="97">
        <f>Juniori!EM53</f>
        <v>0</v>
      </c>
      <c r="EN196" s="97">
        <f>Juniori!EN53</f>
        <v>0</v>
      </c>
      <c r="EO196" s="97">
        <f>Juniori!EO53</f>
        <v>0</v>
      </c>
      <c r="EP196" s="97">
        <f>Juniori!EP53</f>
        <v>0</v>
      </c>
      <c r="EQ196" s="97">
        <f>Juniori!EQ53</f>
        <v>0</v>
      </c>
      <c r="ER196" s="97">
        <f>Juniori!ER53</f>
        <v>0</v>
      </c>
      <c r="ES196" s="97">
        <f>Juniori!ES53</f>
        <v>0</v>
      </c>
      <c r="ET196" s="97">
        <f>Juniori!ET53</f>
        <v>0</v>
      </c>
      <c r="EU196" s="97">
        <f>Juniori!EU53</f>
        <v>0</v>
      </c>
      <c r="EV196" s="97">
        <f>Juniori!EV53</f>
        <v>0</v>
      </c>
      <c r="EW196" s="97">
        <f>Juniori!EW53</f>
        <v>0</v>
      </c>
      <c r="EX196" s="97">
        <f>Juniori!EX53</f>
        <v>0</v>
      </c>
      <c r="EY196" s="97">
        <f>Juniori!EY53</f>
        <v>0</v>
      </c>
      <c r="EZ196" s="97">
        <f>Juniori!EZ53</f>
        <v>0</v>
      </c>
      <c r="FA196" s="97">
        <f>Juniori!FA53</f>
        <v>0</v>
      </c>
      <c r="FB196" s="97">
        <f>Juniori!FB53</f>
        <v>0</v>
      </c>
      <c r="FC196" s="97">
        <f>Juniori!FC53</f>
        <v>0</v>
      </c>
      <c r="FD196" s="97">
        <f>Juniori!FD53</f>
        <v>0</v>
      </c>
      <c r="FE196" s="97">
        <f>Juniori!FE53</f>
        <v>0</v>
      </c>
      <c r="FF196" s="97">
        <f>Juniori!FF53</f>
        <v>0</v>
      </c>
      <c r="FG196" s="97">
        <f>Juniori!FG53</f>
        <v>0</v>
      </c>
      <c r="FH196" s="97">
        <f>Juniori!FH53</f>
        <v>0</v>
      </c>
      <c r="FI196" s="97">
        <f>Juniori!FI53</f>
        <v>0</v>
      </c>
      <c r="FJ196" s="97">
        <f>Juniori!FJ53</f>
        <v>0</v>
      </c>
      <c r="FK196" s="97">
        <f>Juniori!FK53</f>
        <v>0</v>
      </c>
      <c r="FL196" s="97">
        <f>Juniori!FL53</f>
        <v>0</v>
      </c>
      <c r="FM196" s="97">
        <f>Juniori!FM53</f>
        <v>0</v>
      </c>
      <c r="FN196" s="97">
        <f>Juniori!FN53</f>
        <v>0</v>
      </c>
      <c r="FO196" s="97">
        <f>Juniori!FO53</f>
        <v>0</v>
      </c>
      <c r="FP196" s="97">
        <f>Juniori!FP53</f>
        <v>0</v>
      </c>
      <c r="FQ196" s="97">
        <f>Juniori!FQ53</f>
        <v>0</v>
      </c>
      <c r="FR196" s="97">
        <f>Juniori!FR53</f>
        <v>0</v>
      </c>
      <c r="FS196" s="97">
        <f>Juniori!FS53</f>
        <v>0</v>
      </c>
      <c r="FT196" s="97">
        <f>Juniori!FT53</f>
        <v>0</v>
      </c>
      <c r="FU196" s="97">
        <f>Juniori!FU53</f>
        <v>0</v>
      </c>
      <c r="FV196" s="97">
        <f>Juniori!FV53</f>
        <v>0</v>
      </c>
      <c r="FW196" s="97">
        <f>Juniori!FW53</f>
        <v>0</v>
      </c>
      <c r="FX196" s="97">
        <f>Juniori!FX53</f>
        <v>0</v>
      </c>
      <c r="FY196" s="97">
        <f>Juniori!FY53</f>
        <v>0</v>
      </c>
      <c r="FZ196" s="97">
        <f>Juniori!FZ53</f>
        <v>0</v>
      </c>
      <c r="GA196" s="97">
        <f>Juniori!GA53</f>
        <v>0</v>
      </c>
      <c r="GB196" s="97">
        <f>Juniori!GB53</f>
        <v>0</v>
      </c>
      <c r="GC196" s="97">
        <f>Juniori!GC53</f>
        <v>0</v>
      </c>
      <c r="GD196" s="97">
        <f>Juniori!GD53</f>
        <v>0</v>
      </c>
      <c r="GE196" s="97">
        <f>Juniori!GE53</f>
        <v>0</v>
      </c>
      <c r="GF196" s="97">
        <f>Juniori!GF53</f>
        <v>0</v>
      </c>
      <c r="GG196" s="97">
        <f>Juniori!GG53</f>
        <v>0</v>
      </c>
      <c r="GH196" s="97">
        <f>Juniori!GH53</f>
        <v>0</v>
      </c>
      <c r="GI196" s="97">
        <f>Juniori!GI53</f>
        <v>0</v>
      </c>
      <c r="GJ196" s="97">
        <f>Juniori!GJ53</f>
        <v>0</v>
      </c>
      <c r="GK196" s="97">
        <f>Juniori!GK53</f>
        <v>0</v>
      </c>
      <c r="GL196" s="97">
        <f>Juniori!GL53</f>
        <v>0</v>
      </c>
      <c r="GM196" s="97">
        <f>Juniori!GM53</f>
        <v>0</v>
      </c>
      <c r="GN196" s="97">
        <f>Juniori!GN53</f>
        <v>0</v>
      </c>
      <c r="GO196" s="97">
        <f>Juniori!GO53</f>
        <v>0</v>
      </c>
      <c r="GP196" s="97">
        <f>Juniori!GP53</f>
        <v>0</v>
      </c>
      <c r="GQ196" s="97">
        <f>Juniori!GQ53</f>
        <v>0</v>
      </c>
      <c r="GR196" s="97">
        <f>Juniori!GR53</f>
        <v>0</v>
      </c>
      <c r="GS196" s="97">
        <f>Juniori!GS53</f>
        <v>0</v>
      </c>
      <c r="GT196" s="97">
        <f>Juniori!GT53</f>
        <v>0</v>
      </c>
      <c r="GU196" s="97">
        <f>Juniori!GU53</f>
        <v>0</v>
      </c>
      <c r="GV196" s="97">
        <f>Juniori!GV53</f>
        <v>0</v>
      </c>
      <c r="GW196" s="97">
        <f>Juniori!GW53</f>
        <v>0</v>
      </c>
      <c r="GX196" s="97">
        <f>Juniori!GX53</f>
        <v>0</v>
      </c>
      <c r="GY196" s="97">
        <f>Juniori!GY53</f>
        <v>0</v>
      </c>
      <c r="GZ196" s="97">
        <f>Juniori!GZ53</f>
        <v>0</v>
      </c>
      <c r="HA196" s="97">
        <f>Juniori!HA53</f>
        <v>0</v>
      </c>
      <c r="HB196" s="97">
        <f>Juniori!HB53</f>
        <v>0</v>
      </c>
      <c r="HC196" s="97">
        <f>Juniori!HC53</f>
        <v>0</v>
      </c>
      <c r="HD196" s="97">
        <f>Juniori!HD53</f>
        <v>0</v>
      </c>
      <c r="HE196" s="97">
        <f>Juniori!HE53</f>
        <v>0</v>
      </c>
      <c r="HF196" s="97">
        <f>Juniori!HF53</f>
        <v>0</v>
      </c>
      <c r="HG196" s="97">
        <f>Juniori!HG53</f>
        <v>0</v>
      </c>
      <c r="HH196" s="97">
        <f>Juniori!HH53</f>
        <v>0</v>
      </c>
      <c r="HI196" s="97">
        <f>Juniori!HI53</f>
        <v>0</v>
      </c>
      <c r="HJ196" s="97">
        <f>Juniori!HJ53</f>
        <v>0</v>
      </c>
      <c r="HK196" s="97">
        <f>Juniori!HK53</f>
        <v>0</v>
      </c>
      <c r="HL196" s="97">
        <f>Juniori!HL53</f>
        <v>0</v>
      </c>
      <c r="HM196" s="97">
        <f>Juniori!HM53</f>
        <v>0</v>
      </c>
      <c r="HN196" s="97">
        <f>Juniori!HN53</f>
        <v>0</v>
      </c>
      <c r="HO196" s="97">
        <f>Juniori!HO53</f>
        <v>0</v>
      </c>
      <c r="HP196" s="97">
        <f>Juniori!HP53</f>
        <v>0</v>
      </c>
      <c r="HQ196" s="97">
        <f>Juniori!HQ53</f>
        <v>0</v>
      </c>
      <c r="HR196" s="97">
        <f>Juniori!HR53</f>
        <v>0</v>
      </c>
      <c r="HS196" s="97">
        <f>Juniori!HS53</f>
        <v>0</v>
      </c>
      <c r="HT196" s="97">
        <f>Juniori!HT53</f>
        <v>0</v>
      </c>
      <c r="HU196" s="97">
        <f>Juniori!HU53</f>
        <v>0</v>
      </c>
      <c r="HV196" s="97">
        <f>Juniori!HV53</f>
        <v>0</v>
      </c>
      <c r="HW196" s="97">
        <f>Juniori!HW53</f>
        <v>0</v>
      </c>
      <c r="HX196" s="97">
        <f>Juniori!HX53</f>
        <v>0</v>
      </c>
      <c r="HY196" s="97">
        <f>Juniori!HY53</f>
        <v>0</v>
      </c>
      <c r="HZ196" s="97">
        <f>Juniori!HZ53</f>
        <v>0</v>
      </c>
      <c r="IA196" s="97">
        <f>Juniori!IA53</f>
        <v>0</v>
      </c>
      <c r="IB196" s="97">
        <f>Juniori!IB53</f>
        <v>0</v>
      </c>
      <c r="IC196" s="97">
        <f>Juniori!IC53</f>
        <v>0</v>
      </c>
      <c r="ID196" s="97">
        <f>Juniori!ID53</f>
        <v>0</v>
      </c>
      <c r="IE196" s="97">
        <f>Juniori!IE53</f>
        <v>0</v>
      </c>
      <c r="IF196" s="97">
        <f>Juniori!IF53</f>
        <v>0</v>
      </c>
      <c r="IG196" s="97">
        <f>Juniori!IG53</f>
        <v>0</v>
      </c>
      <c r="IH196" s="97">
        <f>Juniori!IH53</f>
        <v>0</v>
      </c>
      <c r="II196" s="97">
        <f>Juniori!II53</f>
        <v>0</v>
      </c>
      <c r="IJ196" s="97">
        <f>Juniori!IJ53</f>
        <v>0</v>
      </c>
      <c r="IK196" s="97">
        <f>Juniori!IK53</f>
        <v>0</v>
      </c>
      <c r="IL196" s="97">
        <f>Juniori!IL53</f>
        <v>0</v>
      </c>
      <c r="IM196" s="97">
        <f>Juniori!IM53</f>
        <v>0</v>
      </c>
      <c r="IN196" s="97">
        <f>Juniori!IN53</f>
        <v>0</v>
      </c>
      <c r="IO196" s="97">
        <f>Juniori!IO53</f>
        <v>0</v>
      </c>
      <c r="IP196" s="97">
        <f>Juniori!IP53</f>
        <v>0</v>
      </c>
      <c r="IQ196" s="97">
        <f>Juniori!IQ53</f>
        <v>0</v>
      </c>
      <c r="IR196" s="97">
        <f>Juniori!IR53</f>
        <v>0</v>
      </c>
      <c r="IS196" s="97">
        <f>Juniori!IS53</f>
        <v>0</v>
      </c>
      <c r="IT196" s="97">
        <f>Juniori!IT53</f>
        <v>0</v>
      </c>
      <c r="IU196" s="97">
        <f>Juniori!IU53</f>
        <v>0</v>
      </c>
      <c r="IV196" s="97">
        <f>Juniori!IV53</f>
        <v>0</v>
      </c>
      <c r="IW196" s="97">
        <f>Juniori!IW53</f>
        <v>0</v>
      </c>
      <c r="IX196" s="97">
        <f>Juniori!IX53</f>
        <v>0</v>
      </c>
      <c r="IY196" s="97">
        <f>Juniori!IY53</f>
        <v>0</v>
      </c>
      <c r="IZ196" s="97">
        <f>Juniori!IZ53</f>
        <v>0</v>
      </c>
      <c r="JA196" s="97">
        <f>Juniori!JA53</f>
        <v>0</v>
      </c>
      <c r="JB196" s="97">
        <f>Juniori!JB53</f>
        <v>0</v>
      </c>
      <c r="JC196" s="97">
        <f>Juniori!JC53</f>
        <v>0</v>
      </c>
      <c r="JD196" s="97">
        <f>Juniori!JD53</f>
        <v>0</v>
      </c>
      <c r="JE196" s="97">
        <f>Juniori!JE53</f>
        <v>0</v>
      </c>
      <c r="JF196" s="97">
        <f>Juniori!JF53</f>
        <v>0</v>
      </c>
      <c r="JG196" s="97">
        <f>Juniori!JG53</f>
        <v>0</v>
      </c>
      <c r="JH196" s="97">
        <f>Juniori!JH53</f>
        <v>0</v>
      </c>
      <c r="JI196" s="97">
        <f>Juniori!JI53</f>
        <v>0</v>
      </c>
      <c r="JJ196" s="97">
        <f>Juniori!JJ53</f>
        <v>0</v>
      </c>
      <c r="JK196" s="97">
        <f>Juniori!JK53</f>
        <v>0</v>
      </c>
      <c r="JL196" s="97">
        <f>Juniori!JL53</f>
        <v>0</v>
      </c>
      <c r="JM196" s="97">
        <f>Juniori!JM53</f>
        <v>0</v>
      </c>
      <c r="JN196" s="97">
        <f>Juniori!JN53</f>
        <v>0</v>
      </c>
      <c r="JO196" s="97">
        <f>Juniori!JO53</f>
        <v>0</v>
      </c>
      <c r="JP196" s="97">
        <f>Juniori!JP53</f>
        <v>0</v>
      </c>
      <c r="JQ196" s="97">
        <f>Juniori!JQ53</f>
        <v>0</v>
      </c>
      <c r="JR196" s="97">
        <f>Juniori!JR53</f>
        <v>0</v>
      </c>
      <c r="JS196" s="97">
        <f>Juniori!JS53</f>
        <v>0</v>
      </c>
      <c r="JT196" s="97">
        <f>Juniori!JT53</f>
        <v>0</v>
      </c>
      <c r="JU196" s="97">
        <f>Juniori!JU53</f>
        <v>0</v>
      </c>
      <c r="JV196" s="97">
        <f>Juniori!JV53</f>
        <v>0</v>
      </c>
      <c r="JW196" s="97">
        <f>Juniori!JW53</f>
        <v>0</v>
      </c>
      <c r="JX196" s="97">
        <f>Juniori!JX53</f>
        <v>0</v>
      </c>
      <c r="JY196" s="97">
        <f>Juniori!JY53</f>
        <v>0</v>
      </c>
      <c r="JZ196" s="97">
        <f>Juniori!JZ53</f>
        <v>0</v>
      </c>
      <c r="KA196" s="97">
        <f>Juniori!KA53</f>
        <v>0</v>
      </c>
      <c r="KB196" s="97">
        <f>Juniori!KB53</f>
        <v>0</v>
      </c>
      <c r="KC196" s="97">
        <f>Juniori!KC53</f>
        <v>0</v>
      </c>
      <c r="KD196" s="97">
        <f>Juniori!KD53</f>
        <v>0</v>
      </c>
      <c r="KE196" s="97">
        <f>Juniori!KE53</f>
        <v>0</v>
      </c>
      <c r="KF196" s="97">
        <f>Juniori!KF53</f>
        <v>0</v>
      </c>
      <c r="KG196" s="97">
        <f>Juniori!KG53</f>
        <v>0</v>
      </c>
      <c r="KH196" s="97">
        <f>Juniori!KH53</f>
        <v>0</v>
      </c>
      <c r="KI196" s="97">
        <f>Juniori!KI53</f>
        <v>0</v>
      </c>
      <c r="KJ196" s="97">
        <f>Juniori!KJ53</f>
        <v>0</v>
      </c>
      <c r="KK196" s="97">
        <f>Juniori!KK53</f>
        <v>0</v>
      </c>
      <c r="KL196" s="97">
        <f>Juniori!KL53</f>
        <v>0</v>
      </c>
      <c r="KM196" s="97">
        <f>Juniori!KM53</f>
        <v>0</v>
      </c>
      <c r="KN196" s="97">
        <f>Juniori!KN53</f>
        <v>0</v>
      </c>
      <c r="KO196" s="97">
        <f>Juniori!KO53</f>
        <v>0</v>
      </c>
      <c r="KP196" s="97">
        <f>Juniori!KP53</f>
        <v>0</v>
      </c>
      <c r="KQ196" s="97">
        <f>Juniori!KQ53</f>
        <v>0</v>
      </c>
      <c r="KR196" s="97">
        <f>Juniori!KR53</f>
        <v>0</v>
      </c>
      <c r="KS196" s="97">
        <f>Juniori!KS53</f>
        <v>0</v>
      </c>
      <c r="KT196" s="97">
        <f>Juniori!KT53</f>
        <v>0</v>
      </c>
      <c r="KU196" s="97">
        <f>Juniori!KU53</f>
        <v>0</v>
      </c>
      <c r="KV196" s="97">
        <f>Juniori!KV53</f>
        <v>0</v>
      </c>
      <c r="KW196" s="97">
        <f>Juniori!KW53</f>
        <v>0</v>
      </c>
      <c r="KX196" s="97">
        <f>Juniori!KX53</f>
        <v>0</v>
      </c>
      <c r="KY196" s="97">
        <f>Juniori!KY53</f>
        <v>0</v>
      </c>
      <c r="KZ196" s="97">
        <f>Juniori!KZ53</f>
        <v>0</v>
      </c>
      <c r="LA196" s="97">
        <f>Juniori!LA53</f>
        <v>0</v>
      </c>
      <c r="LB196" s="97">
        <f>Juniori!LB53</f>
        <v>0</v>
      </c>
      <c r="LC196" s="97">
        <f>Juniori!LC53</f>
        <v>0</v>
      </c>
      <c r="LD196" s="97">
        <f>Juniori!LD53</f>
        <v>0</v>
      </c>
      <c r="LE196" s="97">
        <f>Juniori!LE53</f>
        <v>0</v>
      </c>
      <c r="LF196" s="97">
        <f>Juniori!LF53</f>
        <v>0</v>
      </c>
      <c r="LG196" s="97">
        <f>Juniori!LG53</f>
        <v>0</v>
      </c>
      <c r="LH196" s="97">
        <f>Juniori!LH53</f>
        <v>0</v>
      </c>
      <c r="LI196" s="97">
        <f>Juniori!LI53</f>
        <v>0</v>
      </c>
      <c r="LJ196" s="97">
        <f>Juniori!LJ53</f>
        <v>0</v>
      </c>
      <c r="LK196" s="97">
        <f>Juniori!LK53</f>
        <v>0</v>
      </c>
      <c r="LL196" s="97">
        <f>Juniori!LL53</f>
        <v>0</v>
      </c>
      <c r="LM196" s="97">
        <f>Juniori!LM53</f>
        <v>0</v>
      </c>
      <c r="LN196" s="97">
        <f>Juniori!LN53</f>
        <v>0</v>
      </c>
      <c r="LO196" s="97">
        <f>Juniori!LO53</f>
        <v>0</v>
      </c>
      <c r="LP196" s="97">
        <f>Juniori!LP53</f>
        <v>0</v>
      </c>
      <c r="LQ196" s="97">
        <f>Juniori!LQ53</f>
        <v>0</v>
      </c>
      <c r="LR196" s="97">
        <f>Juniori!LR53</f>
        <v>0</v>
      </c>
      <c r="LS196" s="97">
        <f>Juniori!LS53</f>
        <v>0</v>
      </c>
      <c r="LT196" s="97">
        <f>Juniori!LT53</f>
        <v>0</v>
      </c>
      <c r="LU196" s="97">
        <f>Juniori!LU53</f>
        <v>0</v>
      </c>
      <c r="LV196" s="97">
        <f>Juniori!LV53</f>
        <v>0</v>
      </c>
      <c r="LW196" s="97">
        <f>Juniori!LW53</f>
        <v>0</v>
      </c>
      <c r="LX196" s="97">
        <f>Juniori!LX53</f>
        <v>0</v>
      </c>
      <c r="LY196" s="97">
        <f>Juniori!LY53</f>
        <v>0</v>
      </c>
      <c r="LZ196" s="97">
        <f>Juniori!LZ53</f>
        <v>0</v>
      </c>
      <c r="MA196" s="97">
        <f>Juniori!MA53</f>
        <v>0</v>
      </c>
      <c r="MB196" s="97">
        <f>Juniori!MB53</f>
        <v>0</v>
      </c>
      <c r="MC196" s="97">
        <f>Juniori!MC53</f>
        <v>0</v>
      </c>
      <c r="MD196" s="97">
        <f>Juniori!MD53</f>
        <v>0</v>
      </c>
      <c r="ME196" s="97">
        <f>Juniori!ME53</f>
        <v>0</v>
      </c>
      <c r="MF196" s="97">
        <f>Juniori!MF53</f>
        <v>0</v>
      </c>
      <c r="MG196" s="97">
        <f>Juniori!MG53</f>
        <v>0</v>
      </c>
      <c r="MH196" s="97">
        <f>Juniori!MH53</f>
        <v>0</v>
      </c>
      <c r="MI196" s="97">
        <f>Juniori!MI53</f>
        <v>0</v>
      </c>
      <c r="MJ196" s="97">
        <f>Juniori!MJ53</f>
        <v>0</v>
      </c>
      <c r="MK196" s="97">
        <f>Juniori!MK53</f>
        <v>0</v>
      </c>
      <c r="ML196" s="97">
        <f>Juniori!ML53</f>
        <v>0</v>
      </c>
      <c r="MM196" s="97">
        <f>Juniori!MM53</f>
        <v>0</v>
      </c>
      <c r="MN196" s="97">
        <f>Juniori!MN53</f>
        <v>0</v>
      </c>
      <c r="MO196" s="97">
        <f>Juniori!MO53</f>
        <v>0</v>
      </c>
      <c r="MP196" s="97">
        <f>Juniori!MP53</f>
        <v>0</v>
      </c>
      <c r="MQ196" s="97">
        <f>Juniori!MQ53</f>
        <v>0</v>
      </c>
      <c r="MR196" s="97">
        <f>Juniori!MR53</f>
        <v>0</v>
      </c>
      <c r="MS196" s="97">
        <f>Juniori!MS53</f>
        <v>0</v>
      </c>
      <c r="MT196" s="97">
        <f>Juniori!MT53</f>
        <v>0</v>
      </c>
      <c r="MU196" s="97">
        <f>Juniori!MU53</f>
        <v>0</v>
      </c>
      <c r="MV196" s="97">
        <f>Juniori!MV53</f>
        <v>0</v>
      </c>
      <c r="MW196" s="97">
        <f>Juniori!MW53</f>
        <v>0</v>
      </c>
      <c r="MX196" s="97">
        <f>Juniori!MX53</f>
        <v>0</v>
      </c>
      <c r="MY196" s="97">
        <f>Juniori!MY53</f>
        <v>0</v>
      </c>
      <c r="MZ196" s="97">
        <f>Juniori!MZ53</f>
        <v>0</v>
      </c>
      <c r="NA196" s="97">
        <f>Juniori!NA53</f>
        <v>0</v>
      </c>
      <c r="NB196" s="97">
        <f>Juniori!NB53</f>
        <v>0</v>
      </c>
      <c r="NC196" s="97">
        <f>Juniori!NC53</f>
        <v>0</v>
      </c>
      <c r="ND196" s="97">
        <f>Juniori!ND53</f>
        <v>0</v>
      </c>
      <c r="NE196" s="97">
        <f>Juniori!NE53</f>
        <v>0</v>
      </c>
      <c r="NF196" s="97">
        <f>Juniori!NF53</f>
        <v>0</v>
      </c>
      <c r="NG196" s="97">
        <f>Juniori!NG53</f>
        <v>0</v>
      </c>
      <c r="NH196" s="97">
        <f>Juniori!NH53</f>
        <v>0</v>
      </c>
      <c r="NI196" s="97">
        <f>Juniori!NI53</f>
        <v>0</v>
      </c>
      <c r="NJ196" s="97">
        <f>Juniori!NJ53</f>
        <v>0</v>
      </c>
      <c r="NK196" s="97">
        <f>Juniori!NK53</f>
        <v>0</v>
      </c>
      <c r="NL196" s="97">
        <f>Juniori!NL53</f>
        <v>0</v>
      </c>
      <c r="NM196" s="97">
        <f>Juniori!NM53</f>
        <v>0</v>
      </c>
      <c r="NN196" s="97">
        <f>Juniori!NN53</f>
        <v>0</v>
      </c>
      <c r="NO196" s="97">
        <f>Juniori!NO53</f>
        <v>0</v>
      </c>
      <c r="NP196" s="97">
        <f>Juniori!NP53</f>
        <v>0</v>
      </c>
      <c r="NQ196" s="97">
        <f>Juniori!NQ53</f>
        <v>0</v>
      </c>
      <c r="NR196" s="97">
        <f>Juniori!NR53</f>
        <v>0</v>
      </c>
      <c r="NS196" s="97">
        <f>Juniori!NS53</f>
        <v>0</v>
      </c>
      <c r="NT196" s="97">
        <f>Juniori!NT53</f>
        <v>0</v>
      </c>
      <c r="NU196" s="97">
        <f>Juniori!NU53</f>
        <v>0</v>
      </c>
      <c r="NV196" s="97">
        <f>Juniori!NV53</f>
        <v>0</v>
      </c>
      <c r="NW196" s="97">
        <f>Juniori!NW53</f>
        <v>0</v>
      </c>
      <c r="NX196" s="97">
        <f>Juniori!NX53</f>
        <v>0</v>
      </c>
      <c r="NY196" s="97">
        <f>Juniori!NY53</f>
        <v>0</v>
      </c>
      <c r="NZ196" s="97">
        <f>Juniori!NZ53</f>
        <v>0</v>
      </c>
      <c r="OA196" s="97">
        <f>Juniori!OA53</f>
        <v>0</v>
      </c>
      <c r="OB196" s="97">
        <f>Juniori!OB53</f>
        <v>0</v>
      </c>
      <c r="OC196" s="97">
        <f>Juniori!OC53</f>
        <v>0</v>
      </c>
      <c r="OD196" s="97">
        <f>Juniori!OD53</f>
        <v>0</v>
      </c>
      <c r="OE196" s="97">
        <f>Juniori!OE53</f>
        <v>0</v>
      </c>
      <c r="OF196" s="97">
        <f>Juniori!OF53</f>
        <v>0</v>
      </c>
      <c r="OG196" s="97">
        <f>Juniori!OG53</f>
        <v>0</v>
      </c>
      <c r="OH196" s="97">
        <f>Juniori!OH53</f>
        <v>0</v>
      </c>
      <c r="OI196" s="97">
        <f>Juniori!OI53</f>
        <v>0</v>
      </c>
      <c r="OJ196" s="97">
        <f>Juniori!OJ53</f>
        <v>0</v>
      </c>
      <c r="OK196" s="97">
        <f>Juniori!OK53</f>
        <v>0</v>
      </c>
      <c r="OL196" s="97">
        <f>Juniori!OL53</f>
        <v>0</v>
      </c>
      <c r="OM196" s="97">
        <f>Juniori!OM53</f>
        <v>0</v>
      </c>
      <c r="ON196" s="97">
        <f>Juniori!ON53</f>
        <v>0</v>
      </c>
      <c r="OO196" s="97">
        <f>Juniori!OO53</f>
        <v>0</v>
      </c>
      <c r="OP196" s="97">
        <f>Juniori!OP53</f>
        <v>0</v>
      </c>
      <c r="OQ196" s="97">
        <f>Juniori!OQ53</f>
        <v>0</v>
      </c>
      <c r="OR196" s="97">
        <f>Juniori!OR53</f>
        <v>0</v>
      </c>
      <c r="OS196" s="97">
        <f>Juniori!OS53</f>
        <v>0</v>
      </c>
      <c r="OT196" s="97">
        <f>Juniori!OT53</f>
        <v>0</v>
      </c>
      <c r="OU196" s="97">
        <f>Juniori!OU53</f>
        <v>0</v>
      </c>
      <c r="OV196" s="97">
        <f>Juniori!OV53</f>
        <v>0</v>
      </c>
      <c r="OW196" s="97">
        <f>Juniori!OW53</f>
        <v>0</v>
      </c>
      <c r="OX196" s="97">
        <f>Juniori!OX53</f>
        <v>0</v>
      </c>
      <c r="OY196" s="97">
        <f>Juniori!OY53</f>
        <v>0</v>
      </c>
      <c r="OZ196" s="97">
        <f>Juniori!OZ53</f>
        <v>0</v>
      </c>
      <c r="PA196" s="97">
        <f>Juniori!PA53</f>
        <v>0</v>
      </c>
      <c r="PB196" s="97">
        <f>Juniori!PB53</f>
        <v>0</v>
      </c>
      <c r="PC196" s="97">
        <f>Juniori!PC53</f>
        <v>0</v>
      </c>
      <c r="PD196" s="97">
        <f>Juniori!PD53</f>
        <v>0</v>
      </c>
      <c r="PE196" s="97">
        <f>Juniori!PE53</f>
        <v>0</v>
      </c>
      <c r="PF196" s="97">
        <f>Juniori!PF53</f>
        <v>0</v>
      </c>
      <c r="PG196" s="97">
        <f>Juniori!PG53</f>
        <v>0</v>
      </c>
      <c r="PH196" s="97">
        <f>Juniori!PH53</f>
        <v>0</v>
      </c>
      <c r="PI196" s="97">
        <f>Juniori!PI53</f>
        <v>0</v>
      </c>
      <c r="PJ196" s="97">
        <f>Juniori!PJ53</f>
        <v>0</v>
      </c>
      <c r="PK196" s="97">
        <f>Juniori!PK53</f>
        <v>0</v>
      </c>
      <c r="PL196" s="97">
        <f>Juniori!PL53</f>
        <v>0</v>
      </c>
      <c r="PM196" s="97">
        <f>Juniori!PM53</f>
        <v>0</v>
      </c>
      <c r="PN196" s="97">
        <f>Juniori!PN53</f>
        <v>0</v>
      </c>
      <c r="PO196" s="97">
        <f>Juniori!PO53</f>
        <v>0</v>
      </c>
      <c r="PP196" s="97">
        <f>Juniori!PP53</f>
        <v>0</v>
      </c>
      <c r="PQ196" s="97">
        <f>Juniori!PQ53</f>
        <v>0</v>
      </c>
      <c r="PR196" s="97">
        <f>Juniori!PR53</f>
        <v>0</v>
      </c>
      <c r="PS196" s="97">
        <f>Juniori!PS53</f>
        <v>0</v>
      </c>
      <c r="PT196" s="97">
        <f>Juniori!PT53</f>
        <v>0</v>
      </c>
      <c r="PU196" s="97">
        <f>Juniori!PU53</f>
        <v>0</v>
      </c>
      <c r="PV196" s="97">
        <f>Juniori!PV53</f>
        <v>0</v>
      </c>
      <c r="PW196" s="97">
        <f>Juniori!PW53</f>
        <v>0</v>
      </c>
      <c r="PX196" s="97">
        <f>Juniori!PX53</f>
        <v>0</v>
      </c>
      <c r="PY196" s="97">
        <f>Juniori!PY53</f>
        <v>0</v>
      </c>
      <c r="PZ196" s="97">
        <f>Juniori!PZ53</f>
        <v>0</v>
      </c>
      <c r="QA196" s="97">
        <f>Juniori!QA53</f>
        <v>0</v>
      </c>
      <c r="QB196" s="97">
        <f>Juniori!QB53</f>
        <v>0</v>
      </c>
      <c r="QC196" s="97">
        <f>Juniori!QC53</f>
        <v>0</v>
      </c>
      <c r="QD196" s="97">
        <f>Juniori!QD53</f>
        <v>0</v>
      </c>
      <c r="QE196" s="97">
        <f>Juniori!QE53</f>
        <v>0</v>
      </c>
      <c r="QF196" s="97">
        <f>Juniori!QF53</f>
        <v>0</v>
      </c>
      <c r="QG196" s="97">
        <f>Juniori!QG53</f>
        <v>0</v>
      </c>
      <c r="QH196" s="97">
        <f>Juniori!QH53</f>
        <v>0</v>
      </c>
      <c r="QI196" s="97">
        <f>Juniori!QI53</f>
        <v>0</v>
      </c>
      <c r="QJ196" s="97">
        <f>Juniori!QJ53</f>
        <v>0</v>
      </c>
      <c r="QK196" s="97">
        <f>Juniori!QK53</f>
        <v>0</v>
      </c>
      <c r="QL196" s="97">
        <f>Juniori!QL53</f>
        <v>0</v>
      </c>
      <c r="QM196" s="97">
        <f>Juniori!QM53</f>
        <v>0</v>
      </c>
      <c r="QN196" s="97">
        <f>Juniori!QN53</f>
        <v>0</v>
      </c>
      <c r="QO196" s="97">
        <f>Juniori!QO53</f>
        <v>0</v>
      </c>
      <c r="QP196" s="97">
        <f>Juniori!QP53</f>
        <v>0</v>
      </c>
      <c r="QQ196" s="97">
        <f>Juniori!QQ53</f>
        <v>0</v>
      </c>
      <c r="QR196" s="97">
        <f>Juniori!QR53</f>
        <v>0</v>
      </c>
      <c r="QS196" s="97">
        <f>Juniori!QS53</f>
        <v>0</v>
      </c>
      <c r="QT196" s="97">
        <f>Juniori!QT53</f>
        <v>0</v>
      </c>
      <c r="QU196" s="97">
        <f>Juniori!QU53</f>
        <v>0</v>
      </c>
      <c r="QV196" s="97">
        <f>Juniori!QV53</f>
        <v>0</v>
      </c>
      <c r="QW196" s="97">
        <f>Juniori!QW53</f>
        <v>0</v>
      </c>
      <c r="QX196" s="97">
        <f>Juniori!QX53</f>
        <v>0</v>
      </c>
      <c r="QY196" s="97">
        <f>Juniori!QY53</f>
        <v>0</v>
      </c>
      <c r="QZ196" s="97">
        <f>Juniori!QZ53</f>
        <v>0</v>
      </c>
      <c r="RA196" s="97">
        <f>Juniori!RA53</f>
        <v>0</v>
      </c>
      <c r="RB196" s="97">
        <f>Juniori!RB53</f>
        <v>0</v>
      </c>
      <c r="RC196" s="97">
        <f>Juniori!RC53</f>
        <v>0</v>
      </c>
      <c r="RD196" s="97">
        <f>Juniori!RD53</f>
        <v>0</v>
      </c>
      <c r="RE196" s="97">
        <f>Juniori!RE53</f>
        <v>0</v>
      </c>
      <c r="RF196" s="97">
        <f>Juniori!RF53</f>
        <v>0</v>
      </c>
      <c r="RG196" s="97">
        <f>Juniori!RG53</f>
        <v>0</v>
      </c>
      <c r="RH196" s="97">
        <f>Juniori!RH53</f>
        <v>0</v>
      </c>
      <c r="RI196" s="97">
        <f>Juniori!RI53</f>
        <v>0</v>
      </c>
      <c r="RJ196" s="97">
        <f>Juniori!RJ53</f>
        <v>0</v>
      </c>
      <c r="RK196" s="97">
        <f>Juniori!RK53</f>
        <v>0</v>
      </c>
      <c r="RL196" s="97">
        <f>Juniori!RL53</f>
        <v>0</v>
      </c>
      <c r="RM196" s="97">
        <f>Juniori!RM53</f>
        <v>0</v>
      </c>
      <c r="RN196" s="97">
        <f>Juniori!RN53</f>
        <v>0</v>
      </c>
      <c r="RO196" s="97">
        <f>Juniori!RO53</f>
        <v>0</v>
      </c>
      <c r="RP196" s="97">
        <f>Juniori!RP53</f>
        <v>0</v>
      </c>
      <c r="RQ196" s="97">
        <f>Juniori!RQ53</f>
        <v>0</v>
      </c>
      <c r="RR196" s="97">
        <f>Juniori!RR53</f>
        <v>0</v>
      </c>
      <c r="RS196" s="97">
        <f>Juniori!RS53</f>
        <v>0</v>
      </c>
      <c r="RT196" s="97">
        <f>Juniori!RT53</f>
        <v>0</v>
      </c>
      <c r="RU196" s="97">
        <f>Juniori!RU53</f>
        <v>0</v>
      </c>
      <c r="RV196" s="97">
        <f>Juniori!RV53</f>
        <v>0</v>
      </c>
      <c r="RW196" s="97">
        <f>Juniori!RW53</f>
        <v>0</v>
      </c>
      <c r="RX196" s="97">
        <f>Juniori!RX53</f>
        <v>0</v>
      </c>
      <c r="RY196" s="97">
        <f>Juniori!RY53</f>
        <v>0</v>
      </c>
      <c r="RZ196" s="97">
        <f>Juniori!RZ53</f>
        <v>0</v>
      </c>
      <c r="SA196" s="97">
        <f>Juniori!SA53</f>
        <v>0</v>
      </c>
      <c r="SB196" s="97">
        <f>Juniori!SB53</f>
        <v>0</v>
      </c>
      <c r="SC196" s="97">
        <f>Juniori!SC53</f>
        <v>0</v>
      </c>
      <c r="SD196" s="97">
        <f>Juniori!SD53</f>
        <v>0</v>
      </c>
      <c r="SE196" s="97">
        <f>Juniori!SE53</f>
        <v>0</v>
      </c>
      <c r="SF196" s="97">
        <f>Juniori!SF53</f>
        <v>0</v>
      </c>
      <c r="SG196" s="97">
        <f>Juniori!SG53</f>
        <v>0</v>
      </c>
      <c r="SH196" s="97">
        <f>Juniori!SH53</f>
        <v>0</v>
      </c>
      <c r="SI196" s="97">
        <f>Juniori!SI53</f>
        <v>0</v>
      </c>
      <c r="SJ196" s="97">
        <f>Juniori!SJ53</f>
        <v>0</v>
      </c>
      <c r="SK196" s="97">
        <f>Juniori!SK53</f>
        <v>0</v>
      </c>
      <c r="SL196" s="97">
        <f>Juniori!SL53</f>
        <v>0</v>
      </c>
      <c r="SM196" s="97">
        <f>Juniori!SM53</f>
        <v>0</v>
      </c>
      <c r="SN196" s="97">
        <f>Juniori!SN53</f>
        <v>0</v>
      </c>
      <c r="SO196" s="97">
        <f>Juniori!SO53</f>
        <v>0</v>
      </c>
      <c r="SP196" s="97">
        <f>Juniori!SP53</f>
        <v>0</v>
      </c>
      <c r="SQ196" s="97">
        <f>Juniori!SQ53</f>
        <v>0</v>
      </c>
      <c r="SR196" s="97">
        <f>Juniori!SR53</f>
        <v>0</v>
      </c>
      <c r="SS196" s="97">
        <f>Juniori!SS53</f>
        <v>0</v>
      </c>
      <c r="ST196" s="97">
        <f>Juniori!ST53</f>
        <v>0</v>
      </c>
      <c r="SU196" s="97">
        <f>Juniori!SU53</f>
        <v>0</v>
      </c>
      <c r="SV196" s="97">
        <f>Juniori!SV53</f>
        <v>0</v>
      </c>
      <c r="SW196" s="97">
        <f>Juniori!SW53</f>
        <v>0</v>
      </c>
      <c r="SX196" s="97">
        <f>Juniori!SX53</f>
        <v>0</v>
      </c>
      <c r="SY196" s="97">
        <f>Juniori!SY53</f>
        <v>0</v>
      </c>
      <c r="SZ196" s="97">
        <f>Juniori!SZ53</f>
        <v>0</v>
      </c>
      <c r="TA196" s="97">
        <f>Juniori!TA53</f>
        <v>0</v>
      </c>
      <c r="TB196" s="97">
        <f>Juniori!TB53</f>
        <v>0</v>
      </c>
    </row>
    <row r="197" spans="1:522" s="1" customFormat="1" ht="18" customHeight="1" x14ac:dyDescent="0.2">
      <c r="A197" s="12"/>
      <c r="B197" s="11" t="s">
        <v>234</v>
      </c>
      <c r="C197" s="1">
        <v>8874</v>
      </c>
      <c r="E197" s="4" t="s">
        <v>233</v>
      </c>
      <c r="F197" s="1">
        <v>8786</v>
      </c>
      <c r="G197" s="9" t="s">
        <v>97</v>
      </c>
      <c r="H197" s="4" t="s">
        <v>51</v>
      </c>
      <c r="I197" s="1">
        <f t="shared" si="23"/>
        <v>0</v>
      </c>
      <c r="J197" s="12">
        <f>Tabuľka4[[#This Row],[Stĺpec9]]</f>
        <v>0</v>
      </c>
      <c r="K197" s="97">
        <f>'Mladí jazdci'!K43</f>
        <v>0</v>
      </c>
      <c r="L197" s="97">
        <f>'Mladí jazdci'!L43</f>
        <v>0</v>
      </c>
      <c r="M197" s="97">
        <f>'Mladí jazdci'!M43</f>
        <v>0</v>
      </c>
      <c r="N197" s="97">
        <f>'Mladí jazdci'!N43</f>
        <v>0</v>
      </c>
      <c r="O197" s="97">
        <f>'Mladí jazdci'!O43</f>
        <v>0</v>
      </c>
      <c r="P197" s="97">
        <f>'Mladí jazdci'!P43</f>
        <v>0</v>
      </c>
      <c r="Q197" s="97">
        <f>'Mladí jazdci'!Q43</f>
        <v>0</v>
      </c>
      <c r="R197" s="97">
        <f>'Mladí jazdci'!R43</f>
        <v>0</v>
      </c>
      <c r="S197" s="97">
        <f>'Mladí jazdci'!S43</f>
        <v>0</v>
      </c>
      <c r="T197" s="97">
        <f>'Mladí jazdci'!T43</f>
        <v>0</v>
      </c>
      <c r="U197" s="97">
        <f>'Mladí jazdci'!U43</f>
        <v>0</v>
      </c>
      <c r="V197" s="97">
        <f>'Mladí jazdci'!V43</f>
        <v>0</v>
      </c>
      <c r="W197" s="97">
        <f>'Mladí jazdci'!W43</f>
        <v>0</v>
      </c>
      <c r="X197" s="97">
        <f>'Mladí jazdci'!X43</f>
        <v>0</v>
      </c>
      <c r="Y197" s="97">
        <f>'Mladí jazdci'!Y43</f>
        <v>0</v>
      </c>
      <c r="Z197" s="97">
        <f>'Mladí jazdci'!Z43</f>
        <v>0</v>
      </c>
      <c r="AA197" s="97">
        <f>'Mladí jazdci'!AA43</f>
        <v>0</v>
      </c>
      <c r="AB197" s="97">
        <f>'Mladí jazdci'!AB43</f>
        <v>0</v>
      </c>
      <c r="AC197" s="97">
        <f>'Mladí jazdci'!AC43</f>
        <v>0</v>
      </c>
      <c r="AD197" s="97">
        <f>'Mladí jazdci'!AD43</f>
        <v>0</v>
      </c>
      <c r="AE197" s="97">
        <f>'Mladí jazdci'!AE43</f>
        <v>0</v>
      </c>
      <c r="AF197" s="97">
        <f>'Mladí jazdci'!AF43</f>
        <v>0</v>
      </c>
      <c r="AG197" s="97">
        <f>'Mladí jazdci'!AG43</f>
        <v>0</v>
      </c>
      <c r="AH197" s="97">
        <f>'Mladí jazdci'!AH43</f>
        <v>0</v>
      </c>
      <c r="AI197" s="97">
        <f>'Mladí jazdci'!AI43</f>
        <v>0</v>
      </c>
      <c r="AJ197" s="97">
        <f>'Mladí jazdci'!AJ43</f>
        <v>0</v>
      </c>
      <c r="AK197" s="97">
        <f>'Mladí jazdci'!AK43</f>
        <v>0</v>
      </c>
      <c r="AL197" s="97">
        <f>'Mladí jazdci'!AL43</f>
        <v>0</v>
      </c>
      <c r="AM197" s="97">
        <f>'Mladí jazdci'!AM43</f>
        <v>0</v>
      </c>
      <c r="AN197" s="97">
        <f>'Mladí jazdci'!AN43</f>
        <v>0</v>
      </c>
      <c r="AO197" s="97">
        <f>'Mladí jazdci'!AO43</f>
        <v>0</v>
      </c>
      <c r="AP197" s="97">
        <f>'Mladí jazdci'!AP43</f>
        <v>0</v>
      </c>
      <c r="AQ197" s="97">
        <f>'Mladí jazdci'!AQ43</f>
        <v>0</v>
      </c>
      <c r="AR197" s="97">
        <f>'Mladí jazdci'!AR43</f>
        <v>0</v>
      </c>
      <c r="AS197" s="97">
        <f>'Mladí jazdci'!AS43</f>
        <v>0</v>
      </c>
      <c r="AT197" s="97">
        <f>'Mladí jazdci'!AT43</f>
        <v>0</v>
      </c>
      <c r="AU197" s="97">
        <f>'Mladí jazdci'!AU43</f>
        <v>0</v>
      </c>
      <c r="AV197" s="97">
        <f>'Mladí jazdci'!AV43</f>
        <v>0</v>
      </c>
      <c r="AW197" s="97">
        <f>'Mladí jazdci'!AW43</f>
        <v>0</v>
      </c>
      <c r="AX197" s="97">
        <f>'Mladí jazdci'!AX43</f>
        <v>0</v>
      </c>
      <c r="AY197" s="97">
        <f>'Mladí jazdci'!AY43</f>
        <v>0</v>
      </c>
      <c r="AZ197" s="97">
        <f>'Mladí jazdci'!AZ43</f>
        <v>0</v>
      </c>
      <c r="BA197" s="97">
        <f>'Mladí jazdci'!BA43</f>
        <v>0</v>
      </c>
      <c r="BB197" s="97">
        <f>'Mladí jazdci'!BB43</f>
        <v>0</v>
      </c>
      <c r="BC197" s="97">
        <f>'Mladí jazdci'!BC43</f>
        <v>0</v>
      </c>
      <c r="BD197" s="97">
        <f>'Mladí jazdci'!BD43</f>
        <v>0</v>
      </c>
      <c r="BE197" s="97">
        <f>'Mladí jazdci'!BE43</f>
        <v>0</v>
      </c>
      <c r="BF197" s="97">
        <f>'Mladí jazdci'!BF43</f>
        <v>0</v>
      </c>
      <c r="BG197" s="97">
        <f>'Mladí jazdci'!BG43</f>
        <v>0</v>
      </c>
      <c r="BH197" s="97">
        <f>'Mladí jazdci'!BH43</f>
        <v>0</v>
      </c>
      <c r="BI197" s="97">
        <f>'Mladí jazdci'!BI43</f>
        <v>0</v>
      </c>
      <c r="BJ197" s="97">
        <f>'Mladí jazdci'!BJ43</f>
        <v>0</v>
      </c>
      <c r="BK197" s="97">
        <f>'Mladí jazdci'!BK43</f>
        <v>0</v>
      </c>
      <c r="BL197" s="97">
        <f>'Mladí jazdci'!BL43</f>
        <v>0</v>
      </c>
      <c r="BM197" s="97">
        <f>'Mladí jazdci'!BM43</f>
        <v>0</v>
      </c>
      <c r="BN197" s="97">
        <f>'Mladí jazdci'!BN43</f>
        <v>0</v>
      </c>
      <c r="BO197" s="97">
        <f>'Mladí jazdci'!BO43</f>
        <v>0</v>
      </c>
      <c r="BP197" s="97">
        <f>'Mladí jazdci'!BP43</f>
        <v>0</v>
      </c>
      <c r="BQ197" s="97">
        <f>'Mladí jazdci'!BQ43</f>
        <v>0</v>
      </c>
      <c r="BR197" s="97">
        <f>'Mladí jazdci'!BR43</f>
        <v>0</v>
      </c>
      <c r="BS197" s="97">
        <f>'Mladí jazdci'!BS43</f>
        <v>0</v>
      </c>
      <c r="BT197" s="97">
        <f>'Mladí jazdci'!BT43</f>
        <v>0</v>
      </c>
      <c r="BU197" s="97">
        <f>'Mladí jazdci'!BU43</f>
        <v>0</v>
      </c>
      <c r="BV197" s="97">
        <f>'Mladí jazdci'!BV43</f>
        <v>0</v>
      </c>
      <c r="BW197" s="97">
        <f>'Mladí jazdci'!BW43</f>
        <v>0</v>
      </c>
      <c r="BX197" s="97">
        <f>'Mladí jazdci'!BX43</f>
        <v>0</v>
      </c>
      <c r="BY197" s="97">
        <f>'Mladí jazdci'!BY43</f>
        <v>0</v>
      </c>
      <c r="BZ197" s="97">
        <f>'Mladí jazdci'!BZ43</f>
        <v>0</v>
      </c>
      <c r="CA197" s="97">
        <f>'Mladí jazdci'!CA43</f>
        <v>0</v>
      </c>
      <c r="CB197" s="97">
        <f>'Mladí jazdci'!CB43</f>
        <v>0</v>
      </c>
      <c r="CC197" s="97">
        <f>'Mladí jazdci'!CC43</f>
        <v>0</v>
      </c>
      <c r="CD197" s="97">
        <f>'Mladí jazdci'!CD43</f>
        <v>0</v>
      </c>
      <c r="CE197" s="97">
        <f>'Mladí jazdci'!CE43</f>
        <v>0</v>
      </c>
      <c r="CF197" s="97">
        <f>'Mladí jazdci'!CF43</f>
        <v>0</v>
      </c>
      <c r="CG197" s="97">
        <f>'Mladí jazdci'!CG43</f>
        <v>0</v>
      </c>
      <c r="CH197" s="97">
        <f>'Mladí jazdci'!CH43</f>
        <v>0</v>
      </c>
      <c r="CI197" s="97">
        <f>'Mladí jazdci'!CI43</f>
        <v>0</v>
      </c>
      <c r="CJ197" s="97">
        <f>'Mladí jazdci'!CJ43</f>
        <v>0</v>
      </c>
      <c r="CK197" s="97">
        <f>'Mladí jazdci'!CK43</f>
        <v>0</v>
      </c>
      <c r="CL197" s="97">
        <f>'Mladí jazdci'!CL43</f>
        <v>0</v>
      </c>
      <c r="CM197" s="97">
        <f>'Mladí jazdci'!CM43</f>
        <v>0</v>
      </c>
      <c r="CN197" s="97">
        <f>'Mladí jazdci'!CN43</f>
        <v>0</v>
      </c>
      <c r="CO197" s="97">
        <f>'Mladí jazdci'!CO43</f>
        <v>0</v>
      </c>
      <c r="CP197" s="97">
        <f>'Mladí jazdci'!CP43</f>
        <v>0</v>
      </c>
      <c r="CQ197" s="97">
        <f>'Mladí jazdci'!CQ43</f>
        <v>0</v>
      </c>
      <c r="CR197" s="97">
        <f>'Mladí jazdci'!CR43</f>
        <v>0</v>
      </c>
      <c r="CS197" s="97">
        <f>'Mladí jazdci'!CS43</f>
        <v>0</v>
      </c>
      <c r="CT197" s="97" t="str">
        <f>'Mladí jazdci'!CT43</f>
        <v>o</v>
      </c>
      <c r="CU197" s="97" t="str">
        <f>'Mladí jazdci'!CU43</f>
        <v>o</v>
      </c>
      <c r="CV197" s="97">
        <f>'Mladí jazdci'!CV43</f>
        <v>0</v>
      </c>
      <c r="CW197" s="97">
        <f>'Mladí jazdci'!CW43</f>
        <v>0</v>
      </c>
      <c r="CX197" s="97">
        <f>'Mladí jazdci'!CX43</f>
        <v>0</v>
      </c>
      <c r="CY197" s="97">
        <f>'Mladí jazdci'!CY43</f>
        <v>0</v>
      </c>
      <c r="CZ197" s="97">
        <f>'Mladí jazdci'!CZ43</f>
        <v>0</v>
      </c>
      <c r="DA197" s="97">
        <f>'Mladí jazdci'!DA43</f>
        <v>0</v>
      </c>
      <c r="DB197" s="97">
        <f>'Mladí jazdci'!DB43</f>
        <v>0</v>
      </c>
      <c r="DC197" s="97">
        <f>'Mladí jazdci'!DC43</f>
        <v>0</v>
      </c>
      <c r="DD197" s="97">
        <f>'Mladí jazdci'!DD43</f>
        <v>0</v>
      </c>
      <c r="DE197" s="97">
        <f>'Mladí jazdci'!DE43</f>
        <v>0</v>
      </c>
      <c r="DF197" s="97">
        <f>'Mladí jazdci'!DF43</f>
        <v>0</v>
      </c>
      <c r="DG197" s="97">
        <f>'Mladí jazdci'!DG43</f>
        <v>0</v>
      </c>
      <c r="DH197" s="97">
        <f>'Mladí jazdci'!DH43</f>
        <v>0</v>
      </c>
      <c r="DI197" s="97">
        <f>'Mladí jazdci'!DI43</f>
        <v>0</v>
      </c>
      <c r="DJ197" s="97">
        <f>'Mladí jazdci'!DJ43</f>
        <v>0</v>
      </c>
      <c r="DK197" s="97">
        <f>'Mladí jazdci'!DK43</f>
        <v>0</v>
      </c>
      <c r="DL197" s="97">
        <f>'Mladí jazdci'!DL43</f>
        <v>0</v>
      </c>
      <c r="DM197" s="97">
        <f>'Mladí jazdci'!DM43</f>
        <v>0</v>
      </c>
      <c r="DN197" s="97">
        <f>'Mladí jazdci'!DN43</f>
        <v>0</v>
      </c>
      <c r="DO197" s="97">
        <f>'Mladí jazdci'!DO43</f>
        <v>0</v>
      </c>
      <c r="DP197" s="97">
        <f>'Mladí jazdci'!DP43</f>
        <v>0</v>
      </c>
      <c r="DQ197" s="97">
        <f>'Mladí jazdci'!DQ43</f>
        <v>0</v>
      </c>
      <c r="DR197" s="97">
        <f>'Mladí jazdci'!DR43</f>
        <v>0</v>
      </c>
      <c r="DS197" s="97">
        <f>'Mladí jazdci'!DS43</f>
        <v>0</v>
      </c>
      <c r="DT197" s="97">
        <f>'Mladí jazdci'!DT43</f>
        <v>0</v>
      </c>
      <c r="DU197" s="97">
        <f>'Mladí jazdci'!DU43</f>
        <v>0</v>
      </c>
      <c r="DV197" s="97">
        <f>'Mladí jazdci'!DV43</f>
        <v>0</v>
      </c>
      <c r="DW197" s="97">
        <f>'Mladí jazdci'!DW43</f>
        <v>0</v>
      </c>
      <c r="DX197" s="97">
        <f>'Mladí jazdci'!DX43</f>
        <v>0</v>
      </c>
      <c r="DY197" s="97">
        <f>'Mladí jazdci'!DY43</f>
        <v>0</v>
      </c>
      <c r="DZ197" s="97">
        <f>'Mladí jazdci'!DZ43</f>
        <v>0</v>
      </c>
      <c r="EA197" s="97">
        <f>'Mladí jazdci'!EA43</f>
        <v>0</v>
      </c>
      <c r="EB197" s="97">
        <f>'Mladí jazdci'!EB43</f>
        <v>0</v>
      </c>
      <c r="EC197" s="97">
        <f>'Mladí jazdci'!EC43</f>
        <v>0</v>
      </c>
      <c r="ED197" s="97">
        <f>'Mladí jazdci'!ED43</f>
        <v>0</v>
      </c>
      <c r="EE197" s="97">
        <f>'Mladí jazdci'!EE43</f>
        <v>0</v>
      </c>
      <c r="EF197" s="97">
        <f>'Mladí jazdci'!EF43</f>
        <v>0</v>
      </c>
      <c r="EG197" s="97">
        <f>'Mladí jazdci'!EG43</f>
        <v>0</v>
      </c>
      <c r="EH197" s="97">
        <f>'Mladí jazdci'!EH43</f>
        <v>0</v>
      </c>
      <c r="EI197" s="97">
        <f>'Mladí jazdci'!EI43</f>
        <v>0</v>
      </c>
      <c r="EJ197" s="97">
        <f>'Mladí jazdci'!EJ43</f>
        <v>0</v>
      </c>
      <c r="EK197" s="97">
        <f>'Mladí jazdci'!EK43</f>
        <v>0</v>
      </c>
      <c r="EL197" s="97">
        <f>'Mladí jazdci'!EL43</f>
        <v>0</v>
      </c>
      <c r="EM197" s="97">
        <f>'Mladí jazdci'!EM43</f>
        <v>0</v>
      </c>
      <c r="EN197" s="97">
        <f>'Mladí jazdci'!EN43</f>
        <v>0</v>
      </c>
      <c r="EO197" s="97">
        <f>'Mladí jazdci'!EO43</f>
        <v>0</v>
      </c>
      <c r="EP197" s="97">
        <f>'Mladí jazdci'!EP43</f>
        <v>0</v>
      </c>
      <c r="EQ197" s="97">
        <f>'Mladí jazdci'!EQ43</f>
        <v>0</v>
      </c>
      <c r="ER197" s="97">
        <f>'Mladí jazdci'!ER43</f>
        <v>0</v>
      </c>
      <c r="ES197" s="97">
        <f>'Mladí jazdci'!ES43</f>
        <v>0</v>
      </c>
      <c r="ET197" s="97">
        <f>'Mladí jazdci'!ET43</f>
        <v>0</v>
      </c>
      <c r="EU197" s="97">
        <f>'Mladí jazdci'!EU43</f>
        <v>0</v>
      </c>
      <c r="EV197" s="97">
        <f>'Mladí jazdci'!EV43</f>
        <v>0</v>
      </c>
      <c r="EW197" s="97">
        <f>'Mladí jazdci'!EW43</f>
        <v>0</v>
      </c>
      <c r="EX197" s="97">
        <f>'Mladí jazdci'!EX43</f>
        <v>0</v>
      </c>
      <c r="EY197" s="97">
        <f>'Mladí jazdci'!EY43</f>
        <v>0</v>
      </c>
      <c r="EZ197" s="97">
        <f>'Mladí jazdci'!EZ43</f>
        <v>0</v>
      </c>
      <c r="FA197" s="97">
        <f>'Mladí jazdci'!FA43</f>
        <v>0</v>
      </c>
      <c r="FB197" s="97">
        <f>'Mladí jazdci'!FB43</f>
        <v>0</v>
      </c>
      <c r="FC197" s="97">
        <f>'Mladí jazdci'!FC43</f>
        <v>0</v>
      </c>
      <c r="FD197" s="97">
        <f>'Mladí jazdci'!FD43</f>
        <v>0</v>
      </c>
      <c r="FE197" s="97">
        <f>'Mladí jazdci'!FE43</f>
        <v>0</v>
      </c>
      <c r="FF197" s="97">
        <f>'Mladí jazdci'!FF43</f>
        <v>0</v>
      </c>
      <c r="FG197" s="97">
        <f>'Mladí jazdci'!FG43</f>
        <v>0</v>
      </c>
      <c r="FH197" s="97">
        <f>'Mladí jazdci'!FH43</f>
        <v>0</v>
      </c>
      <c r="FI197" s="97">
        <f>'Mladí jazdci'!FI43</f>
        <v>0</v>
      </c>
      <c r="FJ197" s="97">
        <f>'Mladí jazdci'!FJ43</f>
        <v>0</v>
      </c>
      <c r="FK197" s="97">
        <f>'Mladí jazdci'!FK43</f>
        <v>0</v>
      </c>
      <c r="FL197" s="97">
        <f>'Mladí jazdci'!FL43</f>
        <v>0</v>
      </c>
      <c r="FM197" s="97">
        <f>'Mladí jazdci'!FM43</f>
        <v>0</v>
      </c>
      <c r="FN197" s="97">
        <f>'Mladí jazdci'!FN43</f>
        <v>0</v>
      </c>
      <c r="FO197" s="97">
        <f>'Mladí jazdci'!FO43</f>
        <v>0</v>
      </c>
      <c r="FP197" s="97">
        <f>'Mladí jazdci'!FP43</f>
        <v>0</v>
      </c>
      <c r="FQ197" s="97">
        <f>'Mladí jazdci'!FQ43</f>
        <v>0</v>
      </c>
      <c r="FR197" s="97">
        <f>'Mladí jazdci'!FR43</f>
        <v>0</v>
      </c>
      <c r="FS197" s="97">
        <f>'Mladí jazdci'!FS43</f>
        <v>0</v>
      </c>
      <c r="FT197" s="97">
        <f>'Mladí jazdci'!FT43</f>
        <v>0</v>
      </c>
      <c r="FU197" s="97">
        <f>'Mladí jazdci'!FU43</f>
        <v>0</v>
      </c>
      <c r="FV197" s="97">
        <f>'Mladí jazdci'!FV43</f>
        <v>0</v>
      </c>
      <c r="FW197" s="97">
        <f>'Mladí jazdci'!FW43</f>
        <v>0</v>
      </c>
      <c r="FX197" s="97">
        <f>'Mladí jazdci'!FX43</f>
        <v>0</v>
      </c>
      <c r="FY197" s="97">
        <f>'Mladí jazdci'!FY43</f>
        <v>0</v>
      </c>
      <c r="FZ197" s="97">
        <f>'Mladí jazdci'!FZ43</f>
        <v>0</v>
      </c>
      <c r="GA197" s="97">
        <f>'Mladí jazdci'!GA43</f>
        <v>0</v>
      </c>
      <c r="GB197" s="97">
        <f>'Mladí jazdci'!GB43</f>
        <v>0</v>
      </c>
      <c r="GC197" s="97">
        <f>'Mladí jazdci'!GC43</f>
        <v>0</v>
      </c>
      <c r="GD197" s="97">
        <f>'Mladí jazdci'!GD43</f>
        <v>0</v>
      </c>
      <c r="GE197" s="97">
        <f>'Mladí jazdci'!GE43</f>
        <v>0</v>
      </c>
      <c r="GF197" s="97">
        <f>'Mladí jazdci'!GF43</f>
        <v>0</v>
      </c>
      <c r="GG197" s="97">
        <f>'Mladí jazdci'!GG43</f>
        <v>0</v>
      </c>
      <c r="GH197" s="97">
        <f>'Mladí jazdci'!GH43</f>
        <v>0</v>
      </c>
      <c r="GI197" s="97">
        <f>'Mladí jazdci'!GI43</f>
        <v>0</v>
      </c>
      <c r="GJ197" s="97">
        <f>'Mladí jazdci'!GJ43</f>
        <v>0</v>
      </c>
      <c r="GK197" s="97">
        <f>'Mladí jazdci'!GK43</f>
        <v>0</v>
      </c>
      <c r="GL197" s="97">
        <f>'Mladí jazdci'!GL43</f>
        <v>0</v>
      </c>
      <c r="GM197" s="97">
        <f>'Mladí jazdci'!GM43</f>
        <v>0</v>
      </c>
      <c r="GN197" s="97">
        <f>'Mladí jazdci'!GN43</f>
        <v>0</v>
      </c>
      <c r="GO197" s="97">
        <f>'Mladí jazdci'!GO43</f>
        <v>0</v>
      </c>
      <c r="GP197" s="97">
        <f>'Mladí jazdci'!GP43</f>
        <v>0</v>
      </c>
      <c r="GQ197" s="97">
        <f>'Mladí jazdci'!GQ43</f>
        <v>0</v>
      </c>
      <c r="GR197" s="97">
        <f>'Mladí jazdci'!GR43</f>
        <v>0</v>
      </c>
      <c r="GS197" s="97">
        <f>'Mladí jazdci'!GS43</f>
        <v>0</v>
      </c>
      <c r="GT197" s="97">
        <f>'Mladí jazdci'!GT43</f>
        <v>0</v>
      </c>
      <c r="GU197" s="97">
        <f>'Mladí jazdci'!GU43</f>
        <v>0</v>
      </c>
      <c r="GV197" s="97">
        <f>'Mladí jazdci'!GV43</f>
        <v>0</v>
      </c>
      <c r="GW197" s="97">
        <f>'Mladí jazdci'!GW43</f>
        <v>0</v>
      </c>
      <c r="GX197" s="97">
        <f>'Mladí jazdci'!GX43</f>
        <v>0</v>
      </c>
      <c r="GY197" s="97">
        <f>'Mladí jazdci'!GY43</f>
        <v>0</v>
      </c>
      <c r="GZ197" s="97">
        <f>'Mladí jazdci'!GZ43</f>
        <v>0</v>
      </c>
      <c r="HA197" s="97">
        <f>'Mladí jazdci'!HA43</f>
        <v>0</v>
      </c>
      <c r="HB197" s="97">
        <f>'Mladí jazdci'!HB43</f>
        <v>0</v>
      </c>
      <c r="HC197" s="97">
        <f>'Mladí jazdci'!HC43</f>
        <v>0</v>
      </c>
      <c r="HD197" s="97">
        <f>'Mladí jazdci'!HD43</f>
        <v>0</v>
      </c>
      <c r="HE197" s="97">
        <f>'Mladí jazdci'!HE43</f>
        <v>0</v>
      </c>
      <c r="HF197" s="97">
        <f>'Mladí jazdci'!HF43</f>
        <v>0</v>
      </c>
      <c r="HG197" s="97">
        <f>'Mladí jazdci'!HG43</f>
        <v>0</v>
      </c>
      <c r="HH197" s="97">
        <f>'Mladí jazdci'!HH43</f>
        <v>0</v>
      </c>
      <c r="HI197" s="97">
        <f>'Mladí jazdci'!HI43</f>
        <v>0</v>
      </c>
      <c r="HJ197" s="97">
        <f>'Mladí jazdci'!HJ43</f>
        <v>0</v>
      </c>
      <c r="HK197" s="97">
        <f>'Mladí jazdci'!HK43</f>
        <v>0</v>
      </c>
      <c r="HL197" s="97">
        <f>'Mladí jazdci'!HL43</f>
        <v>0</v>
      </c>
      <c r="HM197" s="97">
        <f>'Mladí jazdci'!HM43</f>
        <v>0</v>
      </c>
      <c r="HN197" s="97">
        <f>'Mladí jazdci'!HN43</f>
        <v>0</v>
      </c>
      <c r="HO197" s="97">
        <f>'Mladí jazdci'!HO43</f>
        <v>0</v>
      </c>
      <c r="HP197" s="97">
        <f>'Mladí jazdci'!HP43</f>
        <v>0</v>
      </c>
      <c r="HQ197" s="97">
        <f>'Mladí jazdci'!HQ43</f>
        <v>0</v>
      </c>
      <c r="HR197" s="97">
        <f>'Mladí jazdci'!HR43</f>
        <v>0</v>
      </c>
      <c r="HS197" s="97">
        <f>'Mladí jazdci'!HS43</f>
        <v>0</v>
      </c>
      <c r="HT197" s="97">
        <f>'Mladí jazdci'!HT43</f>
        <v>0</v>
      </c>
      <c r="HU197" s="97">
        <f>'Mladí jazdci'!HU43</f>
        <v>0</v>
      </c>
      <c r="HV197" s="97">
        <f>'Mladí jazdci'!HV43</f>
        <v>0</v>
      </c>
      <c r="HW197" s="97">
        <f>'Mladí jazdci'!HW43</f>
        <v>0</v>
      </c>
      <c r="HX197" s="97">
        <f>'Mladí jazdci'!HX43</f>
        <v>0</v>
      </c>
      <c r="HY197" s="97">
        <f>'Mladí jazdci'!HY43</f>
        <v>0</v>
      </c>
      <c r="HZ197" s="97">
        <f>'Mladí jazdci'!HZ43</f>
        <v>0</v>
      </c>
      <c r="IA197" s="97">
        <f>'Mladí jazdci'!IA43</f>
        <v>0</v>
      </c>
      <c r="IB197" s="97">
        <f>'Mladí jazdci'!IB43</f>
        <v>0</v>
      </c>
      <c r="IC197" s="97">
        <f>'Mladí jazdci'!IC43</f>
        <v>0</v>
      </c>
      <c r="ID197" s="97">
        <f>'Mladí jazdci'!ID43</f>
        <v>0</v>
      </c>
      <c r="IE197" s="97">
        <f>'Mladí jazdci'!IE43</f>
        <v>0</v>
      </c>
      <c r="IF197" s="97">
        <f>'Mladí jazdci'!IF43</f>
        <v>0</v>
      </c>
      <c r="IG197" s="97">
        <f>'Mladí jazdci'!IG43</f>
        <v>0</v>
      </c>
      <c r="IH197" s="97">
        <f>'Mladí jazdci'!IH43</f>
        <v>0</v>
      </c>
      <c r="II197" s="97">
        <f>'Mladí jazdci'!II43</f>
        <v>0</v>
      </c>
      <c r="IJ197" s="97">
        <f>'Mladí jazdci'!IJ43</f>
        <v>0</v>
      </c>
      <c r="IK197" s="97">
        <f>'Mladí jazdci'!IK43</f>
        <v>0</v>
      </c>
      <c r="IL197" s="97">
        <f>'Mladí jazdci'!IL43</f>
        <v>0</v>
      </c>
      <c r="IM197" s="97">
        <f>'Mladí jazdci'!IM43</f>
        <v>0</v>
      </c>
      <c r="IN197" s="97">
        <f>'Mladí jazdci'!IN43</f>
        <v>0</v>
      </c>
      <c r="IO197" s="97">
        <f>'Mladí jazdci'!IO43</f>
        <v>0</v>
      </c>
      <c r="IP197" s="97">
        <f>'Mladí jazdci'!IP43</f>
        <v>0</v>
      </c>
      <c r="IQ197" s="97">
        <f>'Mladí jazdci'!IQ43</f>
        <v>0</v>
      </c>
      <c r="IR197" s="97">
        <f>'Mladí jazdci'!IR43</f>
        <v>0</v>
      </c>
      <c r="IS197" s="97">
        <f>'Mladí jazdci'!IS43</f>
        <v>0</v>
      </c>
      <c r="IT197" s="97">
        <f>'Mladí jazdci'!IT43</f>
        <v>0</v>
      </c>
      <c r="IU197" s="97">
        <f>'Mladí jazdci'!IU43</f>
        <v>0</v>
      </c>
      <c r="IV197" s="97">
        <f>'Mladí jazdci'!IV43</f>
        <v>0</v>
      </c>
      <c r="IW197" s="97">
        <f>'Mladí jazdci'!IW43</f>
        <v>0</v>
      </c>
      <c r="IX197" s="97">
        <f>'Mladí jazdci'!IX43</f>
        <v>0</v>
      </c>
      <c r="IY197" s="97">
        <f>'Mladí jazdci'!IY43</f>
        <v>0</v>
      </c>
      <c r="IZ197" s="97">
        <f>'Mladí jazdci'!IZ43</f>
        <v>0</v>
      </c>
      <c r="JA197" s="97">
        <f>'Mladí jazdci'!JA43</f>
        <v>0</v>
      </c>
      <c r="JB197" s="97">
        <f>'Mladí jazdci'!JB43</f>
        <v>0</v>
      </c>
      <c r="JC197" s="97">
        <f>'Mladí jazdci'!JC43</f>
        <v>0</v>
      </c>
      <c r="JD197" s="97">
        <f>'Mladí jazdci'!JD43</f>
        <v>0</v>
      </c>
      <c r="JE197" s="97">
        <f>'Mladí jazdci'!JE43</f>
        <v>0</v>
      </c>
      <c r="JF197" s="97">
        <f>'Mladí jazdci'!JF43</f>
        <v>0</v>
      </c>
      <c r="JG197" s="97">
        <f>'Mladí jazdci'!JG43</f>
        <v>0</v>
      </c>
      <c r="JH197" s="97">
        <f>'Mladí jazdci'!JH43</f>
        <v>0</v>
      </c>
      <c r="JI197" s="97">
        <f>'Mladí jazdci'!JI43</f>
        <v>0</v>
      </c>
      <c r="JJ197" s="97">
        <f>'Mladí jazdci'!JJ43</f>
        <v>0</v>
      </c>
      <c r="JK197" s="97">
        <f>'Mladí jazdci'!JK43</f>
        <v>0</v>
      </c>
      <c r="JL197" s="97">
        <f>'Mladí jazdci'!JL43</f>
        <v>0</v>
      </c>
      <c r="JM197" s="97">
        <f>'Mladí jazdci'!JM43</f>
        <v>0</v>
      </c>
      <c r="JN197" s="97">
        <f>'Mladí jazdci'!JN43</f>
        <v>0</v>
      </c>
      <c r="JO197" s="97">
        <f>'Mladí jazdci'!JO43</f>
        <v>0</v>
      </c>
      <c r="JP197" s="97">
        <f>'Mladí jazdci'!JP43</f>
        <v>0</v>
      </c>
      <c r="JQ197" s="97">
        <f>'Mladí jazdci'!JQ43</f>
        <v>0</v>
      </c>
      <c r="JR197" s="97">
        <f>'Mladí jazdci'!JR43</f>
        <v>0</v>
      </c>
      <c r="JS197" s="97">
        <f>'Mladí jazdci'!JS43</f>
        <v>0</v>
      </c>
      <c r="JT197" s="97">
        <f>'Mladí jazdci'!JT43</f>
        <v>0</v>
      </c>
      <c r="JU197" s="97">
        <f>'Mladí jazdci'!JU43</f>
        <v>0</v>
      </c>
      <c r="JV197" s="97">
        <f>'Mladí jazdci'!JV43</f>
        <v>0</v>
      </c>
      <c r="JW197" s="97">
        <f>'Mladí jazdci'!JW43</f>
        <v>0</v>
      </c>
      <c r="JX197" s="97">
        <f>'Mladí jazdci'!JX43</f>
        <v>0</v>
      </c>
      <c r="JY197" s="97">
        <f>'Mladí jazdci'!JY43</f>
        <v>0</v>
      </c>
      <c r="JZ197" s="97">
        <f>'Mladí jazdci'!JZ43</f>
        <v>0</v>
      </c>
      <c r="KA197" s="97">
        <f>'Mladí jazdci'!KA43</f>
        <v>0</v>
      </c>
      <c r="KB197" s="97">
        <f>'Mladí jazdci'!KB43</f>
        <v>0</v>
      </c>
      <c r="KC197" s="97">
        <f>'Mladí jazdci'!KC43</f>
        <v>0</v>
      </c>
      <c r="KD197" s="97">
        <f>'Mladí jazdci'!KD43</f>
        <v>0</v>
      </c>
      <c r="KE197" s="97">
        <f>'Mladí jazdci'!KE43</f>
        <v>0</v>
      </c>
      <c r="KF197" s="97">
        <f>'Mladí jazdci'!KF43</f>
        <v>0</v>
      </c>
      <c r="KG197" s="97">
        <f>'Mladí jazdci'!KG43</f>
        <v>0</v>
      </c>
      <c r="KH197" s="97">
        <f>'Mladí jazdci'!KH43</f>
        <v>0</v>
      </c>
      <c r="KI197" s="97">
        <f>'Mladí jazdci'!KI43</f>
        <v>0</v>
      </c>
      <c r="KJ197" s="97">
        <f>'Mladí jazdci'!KJ43</f>
        <v>0</v>
      </c>
      <c r="KK197" s="97">
        <f>'Mladí jazdci'!KK43</f>
        <v>0</v>
      </c>
      <c r="KL197" s="97">
        <f>'Mladí jazdci'!KL43</f>
        <v>0</v>
      </c>
      <c r="KM197" s="97">
        <f>'Mladí jazdci'!KM43</f>
        <v>0</v>
      </c>
      <c r="KN197" s="97">
        <f>'Mladí jazdci'!KN43</f>
        <v>0</v>
      </c>
      <c r="KO197" s="97">
        <f>'Mladí jazdci'!KO43</f>
        <v>0</v>
      </c>
      <c r="KP197" s="97">
        <f>'Mladí jazdci'!KP43</f>
        <v>0</v>
      </c>
      <c r="KQ197" s="97">
        <f>'Mladí jazdci'!KQ43</f>
        <v>0</v>
      </c>
      <c r="KR197" s="97">
        <f>'Mladí jazdci'!KR43</f>
        <v>0</v>
      </c>
      <c r="KS197" s="97">
        <f>'Mladí jazdci'!KS43</f>
        <v>0</v>
      </c>
      <c r="KT197" s="97">
        <f>'Mladí jazdci'!KT43</f>
        <v>0</v>
      </c>
      <c r="KU197" s="97">
        <f>'Mladí jazdci'!KU43</f>
        <v>0</v>
      </c>
      <c r="KV197" s="97">
        <f>'Mladí jazdci'!KV43</f>
        <v>0</v>
      </c>
      <c r="KW197" s="97">
        <f>'Mladí jazdci'!KW43</f>
        <v>0</v>
      </c>
      <c r="KX197" s="97">
        <f>'Mladí jazdci'!KX43</f>
        <v>0</v>
      </c>
      <c r="KY197" s="97">
        <f>'Mladí jazdci'!KY43</f>
        <v>0</v>
      </c>
      <c r="KZ197" s="97">
        <f>'Mladí jazdci'!KZ43</f>
        <v>0</v>
      </c>
      <c r="LA197" s="97">
        <f>'Mladí jazdci'!LA43</f>
        <v>0</v>
      </c>
      <c r="LB197" s="97">
        <f>'Mladí jazdci'!LB43</f>
        <v>0</v>
      </c>
      <c r="LC197" s="97">
        <f>'Mladí jazdci'!LC43</f>
        <v>0</v>
      </c>
      <c r="LD197" s="97">
        <f>'Mladí jazdci'!LD43</f>
        <v>0</v>
      </c>
      <c r="LE197" s="97">
        <f>'Mladí jazdci'!LE43</f>
        <v>0</v>
      </c>
      <c r="LF197" s="97">
        <f>'Mladí jazdci'!LF43</f>
        <v>0</v>
      </c>
      <c r="LG197" s="97">
        <f>'Mladí jazdci'!LG43</f>
        <v>0</v>
      </c>
      <c r="LH197" s="97">
        <f>'Mladí jazdci'!LH43</f>
        <v>0</v>
      </c>
      <c r="LI197" s="97">
        <f>'Mladí jazdci'!LI43</f>
        <v>0</v>
      </c>
      <c r="LJ197" s="97">
        <f>'Mladí jazdci'!LJ43</f>
        <v>0</v>
      </c>
      <c r="LK197" s="97">
        <f>'Mladí jazdci'!LK43</f>
        <v>0</v>
      </c>
      <c r="LL197" s="97">
        <f>'Mladí jazdci'!LL43</f>
        <v>0</v>
      </c>
      <c r="LM197" s="97">
        <f>'Mladí jazdci'!LM43</f>
        <v>0</v>
      </c>
      <c r="LN197" s="97">
        <f>'Mladí jazdci'!LN43</f>
        <v>0</v>
      </c>
      <c r="LO197" s="97">
        <f>'Mladí jazdci'!LO43</f>
        <v>0</v>
      </c>
      <c r="LP197" s="97">
        <f>'Mladí jazdci'!LP43</f>
        <v>0</v>
      </c>
      <c r="LQ197" s="97">
        <f>'Mladí jazdci'!LQ43</f>
        <v>0</v>
      </c>
      <c r="LR197" s="97">
        <f>'Mladí jazdci'!LR43</f>
        <v>0</v>
      </c>
      <c r="LS197" s="97">
        <f>'Mladí jazdci'!LS43</f>
        <v>0</v>
      </c>
      <c r="LT197" s="97">
        <f>'Mladí jazdci'!LT43</f>
        <v>0</v>
      </c>
      <c r="LU197" s="97">
        <f>'Mladí jazdci'!LU43</f>
        <v>0</v>
      </c>
      <c r="LV197" s="97">
        <f>'Mladí jazdci'!LV43</f>
        <v>0</v>
      </c>
      <c r="LW197" s="97">
        <f>'Mladí jazdci'!LW43</f>
        <v>0</v>
      </c>
      <c r="LX197" s="97">
        <f>'Mladí jazdci'!LX43</f>
        <v>0</v>
      </c>
      <c r="LY197" s="97">
        <f>'Mladí jazdci'!LY43</f>
        <v>0</v>
      </c>
      <c r="LZ197" s="97">
        <f>'Mladí jazdci'!LZ43</f>
        <v>0</v>
      </c>
      <c r="MA197" s="97">
        <f>'Mladí jazdci'!MA43</f>
        <v>0</v>
      </c>
      <c r="MB197" s="97">
        <f>'Mladí jazdci'!MB43</f>
        <v>0</v>
      </c>
      <c r="MC197" s="97">
        <f>'Mladí jazdci'!MC43</f>
        <v>0</v>
      </c>
      <c r="MD197" s="97">
        <f>'Mladí jazdci'!MD43</f>
        <v>0</v>
      </c>
      <c r="ME197" s="97">
        <f>'Mladí jazdci'!ME43</f>
        <v>0</v>
      </c>
      <c r="MF197" s="97">
        <f>'Mladí jazdci'!MF43</f>
        <v>0</v>
      </c>
      <c r="MG197" s="97">
        <f>'Mladí jazdci'!MG43</f>
        <v>0</v>
      </c>
      <c r="MH197" s="97">
        <f>'Mladí jazdci'!MH43</f>
        <v>0</v>
      </c>
      <c r="MI197" s="97">
        <f>'Mladí jazdci'!MI43</f>
        <v>0</v>
      </c>
      <c r="MJ197" s="97">
        <f>'Mladí jazdci'!MJ43</f>
        <v>0</v>
      </c>
      <c r="MK197" s="97">
        <f>'Mladí jazdci'!MK43</f>
        <v>0</v>
      </c>
      <c r="ML197" s="97">
        <f>'Mladí jazdci'!ML43</f>
        <v>0</v>
      </c>
      <c r="MM197" s="97">
        <f>'Mladí jazdci'!MM43</f>
        <v>0</v>
      </c>
      <c r="MN197" s="97">
        <f>'Mladí jazdci'!MN43</f>
        <v>0</v>
      </c>
      <c r="MO197" s="97">
        <f>'Mladí jazdci'!MO43</f>
        <v>0</v>
      </c>
      <c r="MP197" s="97">
        <f>'Mladí jazdci'!MP43</f>
        <v>0</v>
      </c>
      <c r="MQ197" s="97">
        <f>'Mladí jazdci'!MQ43</f>
        <v>0</v>
      </c>
      <c r="MR197" s="97">
        <f>'Mladí jazdci'!MR43</f>
        <v>0</v>
      </c>
      <c r="MS197" s="97">
        <f>'Mladí jazdci'!MS43</f>
        <v>0</v>
      </c>
      <c r="MT197" s="97">
        <f>'Mladí jazdci'!MT43</f>
        <v>0</v>
      </c>
      <c r="MU197" s="97">
        <f>'Mladí jazdci'!MU43</f>
        <v>0</v>
      </c>
      <c r="MV197" s="97">
        <f>'Mladí jazdci'!MV43</f>
        <v>0</v>
      </c>
      <c r="MW197" s="97">
        <f>'Mladí jazdci'!MW43</f>
        <v>0</v>
      </c>
      <c r="MX197" s="97">
        <f>'Mladí jazdci'!MX43</f>
        <v>0</v>
      </c>
      <c r="MY197" s="97">
        <f>'Mladí jazdci'!MY43</f>
        <v>0</v>
      </c>
      <c r="MZ197" s="97">
        <f>'Mladí jazdci'!MZ43</f>
        <v>0</v>
      </c>
      <c r="NA197" s="97">
        <f>'Mladí jazdci'!NA43</f>
        <v>0</v>
      </c>
      <c r="NB197" s="97">
        <f>'Mladí jazdci'!NB43</f>
        <v>0</v>
      </c>
      <c r="NC197" s="97">
        <f>'Mladí jazdci'!NC43</f>
        <v>0</v>
      </c>
      <c r="ND197" s="97">
        <f>'Mladí jazdci'!ND43</f>
        <v>0</v>
      </c>
      <c r="NE197" s="97">
        <f>'Mladí jazdci'!NE43</f>
        <v>0</v>
      </c>
      <c r="NF197" s="97">
        <f>'Mladí jazdci'!NF43</f>
        <v>0</v>
      </c>
      <c r="NG197" s="97">
        <f>'Mladí jazdci'!NG43</f>
        <v>0</v>
      </c>
      <c r="NH197" s="97">
        <f>'Mladí jazdci'!NH43</f>
        <v>0</v>
      </c>
      <c r="NI197" s="97">
        <f>'Mladí jazdci'!NI43</f>
        <v>0</v>
      </c>
      <c r="NJ197" s="97">
        <f>'Mladí jazdci'!NJ43</f>
        <v>0</v>
      </c>
      <c r="NK197" s="97">
        <f>'Mladí jazdci'!NK43</f>
        <v>0</v>
      </c>
      <c r="NL197" s="97">
        <f>'Mladí jazdci'!NL43</f>
        <v>0</v>
      </c>
      <c r="NM197" s="97">
        <f>'Mladí jazdci'!NM43</f>
        <v>0</v>
      </c>
      <c r="NN197" s="97">
        <f>'Mladí jazdci'!NN43</f>
        <v>0</v>
      </c>
      <c r="NO197" s="97">
        <f>'Mladí jazdci'!NO43</f>
        <v>0</v>
      </c>
      <c r="NP197" s="97">
        <f>'Mladí jazdci'!NP43</f>
        <v>0</v>
      </c>
      <c r="NQ197" s="97">
        <f>'Mladí jazdci'!NQ43</f>
        <v>0</v>
      </c>
      <c r="NR197" s="97">
        <f>'Mladí jazdci'!NR43</f>
        <v>0</v>
      </c>
      <c r="NS197" s="97">
        <f>'Mladí jazdci'!NS43</f>
        <v>0</v>
      </c>
      <c r="NT197" s="97">
        <f>'Mladí jazdci'!NT43</f>
        <v>0</v>
      </c>
      <c r="NU197" s="97">
        <f>'Mladí jazdci'!NU43</f>
        <v>0</v>
      </c>
      <c r="NV197" s="97">
        <f>'Mladí jazdci'!NV43</f>
        <v>0</v>
      </c>
      <c r="NW197" s="97">
        <f>'Mladí jazdci'!NW43</f>
        <v>0</v>
      </c>
      <c r="NX197" s="97">
        <f>'Mladí jazdci'!NX43</f>
        <v>0</v>
      </c>
      <c r="NY197" s="97">
        <f>'Mladí jazdci'!NY43</f>
        <v>0</v>
      </c>
      <c r="NZ197" s="97">
        <f>'Mladí jazdci'!NZ43</f>
        <v>0</v>
      </c>
      <c r="OA197" s="97">
        <f>'Mladí jazdci'!OA43</f>
        <v>0</v>
      </c>
      <c r="OB197" s="97">
        <f>'Mladí jazdci'!OB43</f>
        <v>0</v>
      </c>
      <c r="OC197" s="97">
        <f>'Mladí jazdci'!OC43</f>
        <v>0</v>
      </c>
      <c r="OD197" s="97">
        <f>'Mladí jazdci'!OD43</f>
        <v>0</v>
      </c>
      <c r="OE197" s="97">
        <f>'Mladí jazdci'!OE43</f>
        <v>0</v>
      </c>
      <c r="OF197" s="97">
        <f>'Mladí jazdci'!OF43</f>
        <v>0</v>
      </c>
      <c r="OG197" s="97">
        <f>'Mladí jazdci'!OG43</f>
        <v>0</v>
      </c>
      <c r="OH197" s="97">
        <f>'Mladí jazdci'!OH43</f>
        <v>0</v>
      </c>
      <c r="OI197" s="97">
        <f>'Mladí jazdci'!OI43</f>
        <v>0</v>
      </c>
      <c r="OJ197" s="97">
        <f>'Mladí jazdci'!OJ43</f>
        <v>0</v>
      </c>
      <c r="OK197" s="97">
        <f>'Mladí jazdci'!OK43</f>
        <v>0</v>
      </c>
      <c r="OL197" s="97">
        <f>'Mladí jazdci'!OL43</f>
        <v>0</v>
      </c>
      <c r="OM197" s="97">
        <f>'Mladí jazdci'!OM43</f>
        <v>0</v>
      </c>
      <c r="ON197" s="97">
        <f>'Mladí jazdci'!ON43</f>
        <v>0</v>
      </c>
      <c r="OO197" s="97">
        <f>'Mladí jazdci'!OO43</f>
        <v>0</v>
      </c>
      <c r="OP197" s="97">
        <f>'Mladí jazdci'!OP43</f>
        <v>0</v>
      </c>
      <c r="OQ197" s="97">
        <f>'Mladí jazdci'!OQ43</f>
        <v>0</v>
      </c>
      <c r="OR197" s="97">
        <f>'Mladí jazdci'!OR43</f>
        <v>0</v>
      </c>
      <c r="OS197" s="97">
        <f>'Mladí jazdci'!OS43</f>
        <v>0</v>
      </c>
      <c r="OT197" s="97">
        <f>'Mladí jazdci'!OT43</f>
        <v>0</v>
      </c>
      <c r="OU197" s="97">
        <f>'Mladí jazdci'!OU43</f>
        <v>0</v>
      </c>
      <c r="OV197" s="97">
        <f>'Mladí jazdci'!OV43</f>
        <v>0</v>
      </c>
      <c r="OW197" s="97">
        <f>'Mladí jazdci'!OW43</f>
        <v>0</v>
      </c>
      <c r="OX197" s="97">
        <f>'Mladí jazdci'!OX43</f>
        <v>0</v>
      </c>
      <c r="OY197" s="97">
        <f>'Mladí jazdci'!OY43</f>
        <v>0</v>
      </c>
      <c r="OZ197" s="97">
        <f>'Mladí jazdci'!OZ43</f>
        <v>0</v>
      </c>
      <c r="PA197" s="97">
        <f>'Mladí jazdci'!PA43</f>
        <v>0</v>
      </c>
      <c r="PB197" s="97">
        <f>'Mladí jazdci'!PB43</f>
        <v>0</v>
      </c>
      <c r="PC197" s="97">
        <f>'Mladí jazdci'!PC43</f>
        <v>0</v>
      </c>
      <c r="PD197" s="97">
        <f>'Mladí jazdci'!PD43</f>
        <v>0</v>
      </c>
      <c r="PE197" s="97">
        <f>'Mladí jazdci'!PE43</f>
        <v>0</v>
      </c>
      <c r="PF197" s="97">
        <f>'Mladí jazdci'!PF43</f>
        <v>0</v>
      </c>
      <c r="PG197" s="97">
        <f>'Mladí jazdci'!PG43</f>
        <v>0</v>
      </c>
      <c r="PH197" s="97">
        <f>'Mladí jazdci'!PH43</f>
        <v>0</v>
      </c>
      <c r="PI197" s="97">
        <f>'Mladí jazdci'!PI43</f>
        <v>0</v>
      </c>
      <c r="PJ197" s="97">
        <f>'Mladí jazdci'!PJ43</f>
        <v>0</v>
      </c>
      <c r="PK197" s="97">
        <f>'Mladí jazdci'!PK43</f>
        <v>0</v>
      </c>
      <c r="PL197" s="97">
        <f>'Mladí jazdci'!PL43</f>
        <v>0</v>
      </c>
      <c r="PM197" s="97">
        <f>'Mladí jazdci'!PM43</f>
        <v>0</v>
      </c>
      <c r="PN197" s="97">
        <f>'Mladí jazdci'!PN43</f>
        <v>0</v>
      </c>
      <c r="PO197" s="97">
        <f>'Mladí jazdci'!PO43</f>
        <v>0</v>
      </c>
      <c r="PP197" s="97">
        <f>'Mladí jazdci'!PP43</f>
        <v>0</v>
      </c>
      <c r="PQ197" s="97">
        <f>'Mladí jazdci'!PQ43</f>
        <v>0</v>
      </c>
      <c r="PR197" s="97">
        <f>'Mladí jazdci'!PR43</f>
        <v>0</v>
      </c>
      <c r="PS197" s="97">
        <f>'Mladí jazdci'!PS43</f>
        <v>0</v>
      </c>
      <c r="PT197" s="97">
        <f>'Mladí jazdci'!PT43</f>
        <v>0</v>
      </c>
      <c r="PU197" s="97">
        <f>'Mladí jazdci'!PU43</f>
        <v>0</v>
      </c>
      <c r="PV197" s="97">
        <f>'Mladí jazdci'!PV43</f>
        <v>0</v>
      </c>
      <c r="PW197" s="97">
        <f>'Mladí jazdci'!PW43</f>
        <v>0</v>
      </c>
      <c r="PX197" s="97">
        <f>'Mladí jazdci'!PX43</f>
        <v>0</v>
      </c>
      <c r="PY197" s="97">
        <f>'Mladí jazdci'!PY43</f>
        <v>0</v>
      </c>
      <c r="PZ197" s="97">
        <f>'Mladí jazdci'!PZ43</f>
        <v>0</v>
      </c>
      <c r="QA197" s="97">
        <f>'Mladí jazdci'!QA43</f>
        <v>0</v>
      </c>
      <c r="QB197" s="97">
        <f>'Mladí jazdci'!QB43</f>
        <v>0</v>
      </c>
      <c r="QC197" s="97">
        <f>'Mladí jazdci'!QC43</f>
        <v>0</v>
      </c>
      <c r="QD197" s="97">
        <f>'Mladí jazdci'!QD43</f>
        <v>0</v>
      </c>
      <c r="QE197" s="97">
        <f>'Mladí jazdci'!QE43</f>
        <v>0</v>
      </c>
      <c r="QF197" s="97">
        <f>'Mladí jazdci'!QF43</f>
        <v>0</v>
      </c>
      <c r="QG197" s="97">
        <f>'Mladí jazdci'!QG43</f>
        <v>0</v>
      </c>
      <c r="QH197" s="97">
        <f>'Mladí jazdci'!QH43</f>
        <v>0</v>
      </c>
      <c r="QI197" s="97">
        <f>'Mladí jazdci'!QI43</f>
        <v>0</v>
      </c>
      <c r="QJ197" s="97">
        <f>'Mladí jazdci'!QJ43</f>
        <v>0</v>
      </c>
      <c r="QK197" s="97">
        <f>'Mladí jazdci'!QK43</f>
        <v>0</v>
      </c>
      <c r="QL197" s="97">
        <f>'Mladí jazdci'!QL43</f>
        <v>0</v>
      </c>
      <c r="QM197" s="97">
        <f>'Mladí jazdci'!QM43</f>
        <v>0</v>
      </c>
      <c r="QN197" s="97">
        <f>'Mladí jazdci'!QN43</f>
        <v>0</v>
      </c>
      <c r="QO197" s="97">
        <f>'Mladí jazdci'!QO43</f>
        <v>0</v>
      </c>
      <c r="QP197" s="97">
        <f>'Mladí jazdci'!QP43</f>
        <v>0</v>
      </c>
      <c r="QQ197" s="97">
        <f>'Mladí jazdci'!QQ43</f>
        <v>0</v>
      </c>
      <c r="QR197" s="97">
        <f>'Mladí jazdci'!QR43</f>
        <v>0</v>
      </c>
      <c r="QS197" s="97">
        <f>'Mladí jazdci'!QS43</f>
        <v>0</v>
      </c>
      <c r="QT197" s="97">
        <f>'Mladí jazdci'!QT43</f>
        <v>0</v>
      </c>
      <c r="QU197" s="97">
        <f>'Mladí jazdci'!QU43</f>
        <v>0</v>
      </c>
      <c r="QV197" s="97">
        <f>'Mladí jazdci'!QV43</f>
        <v>0</v>
      </c>
      <c r="QW197" s="97">
        <f>'Mladí jazdci'!QW43</f>
        <v>0</v>
      </c>
      <c r="QX197" s="97">
        <f>'Mladí jazdci'!QX43</f>
        <v>0</v>
      </c>
      <c r="QY197" s="97">
        <f>'Mladí jazdci'!QY43</f>
        <v>0</v>
      </c>
      <c r="QZ197" s="97">
        <f>'Mladí jazdci'!QZ43</f>
        <v>0</v>
      </c>
      <c r="RA197" s="97">
        <f>'Mladí jazdci'!RA43</f>
        <v>0</v>
      </c>
      <c r="RB197" s="97">
        <f>'Mladí jazdci'!RB43</f>
        <v>0</v>
      </c>
      <c r="RC197" s="97">
        <f>'Mladí jazdci'!RC43</f>
        <v>0</v>
      </c>
      <c r="RD197" s="97">
        <f>'Mladí jazdci'!RD43</f>
        <v>0</v>
      </c>
      <c r="RE197" s="97">
        <f>'Mladí jazdci'!RE43</f>
        <v>0</v>
      </c>
      <c r="RF197" s="97">
        <f>'Mladí jazdci'!RF43</f>
        <v>0</v>
      </c>
      <c r="RG197" s="97">
        <f>'Mladí jazdci'!RG43</f>
        <v>0</v>
      </c>
      <c r="RH197" s="97">
        <f>'Mladí jazdci'!RH43</f>
        <v>0</v>
      </c>
      <c r="RI197" s="97">
        <f>'Mladí jazdci'!RI43</f>
        <v>0</v>
      </c>
      <c r="RJ197" s="97">
        <f>'Mladí jazdci'!RJ43</f>
        <v>0</v>
      </c>
      <c r="RK197" s="97">
        <f>'Mladí jazdci'!RK43</f>
        <v>0</v>
      </c>
      <c r="RL197" s="97">
        <f>'Mladí jazdci'!RL43</f>
        <v>0</v>
      </c>
      <c r="RM197" s="97">
        <f>'Mladí jazdci'!RM43</f>
        <v>0</v>
      </c>
      <c r="RN197" s="97">
        <f>'Mladí jazdci'!RN43</f>
        <v>0</v>
      </c>
      <c r="RO197" s="97">
        <f>'Mladí jazdci'!RO43</f>
        <v>0</v>
      </c>
      <c r="RP197" s="97">
        <f>'Mladí jazdci'!RP43</f>
        <v>0</v>
      </c>
      <c r="RQ197" s="97">
        <f>'Mladí jazdci'!RQ43</f>
        <v>0</v>
      </c>
      <c r="RR197" s="97">
        <f>'Mladí jazdci'!RR43</f>
        <v>0</v>
      </c>
      <c r="RS197" s="97">
        <f>'Mladí jazdci'!RS43</f>
        <v>0</v>
      </c>
      <c r="RT197" s="97">
        <f>'Mladí jazdci'!RT43</f>
        <v>0</v>
      </c>
      <c r="RU197" s="97">
        <f>'Mladí jazdci'!RU43</f>
        <v>0</v>
      </c>
      <c r="RV197" s="97">
        <f>'Mladí jazdci'!RV43</f>
        <v>0</v>
      </c>
      <c r="RW197" s="97">
        <f>'Mladí jazdci'!RW43</f>
        <v>0</v>
      </c>
      <c r="RX197" s="97">
        <f>'Mladí jazdci'!RX43</f>
        <v>0</v>
      </c>
      <c r="RY197" s="97">
        <f>'Mladí jazdci'!RY43</f>
        <v>0</v>
      </c>
      <c r="RZ197" s="97">
        <f>'Mladí jazdci'!RZ43</f>
        <v>0</v>
      </c>
      <c r="SA197" s="97">
        <f>'Mladí jazdci'!SA43</f>
        <v>0</v>
      </c>
      <c r="SB197" s="97">
        <f>'Mladí jazdci'!SB43</f>
        <v>0</v>
      </c>
      <c r="SC197" s="97">
        <f>'Mladí jazdci'!SC43</f>
        <v>0</v>
      </c>
      <c r="SD197" s="97">
        <f>'Mladí jazdci'!SD43</f>
        <v>0</v>
      </c>
      <c r="SE197" s="97">
        <f>'Mladí jazdci'!SE43</f>
        <v>0</v>
      </c>
      <c r="SF197" s="97">
        <f>'Mladí jazdci'!SF43</f>
        <v>0</v>
      </c>
      <c r="SG197" s="97">
        <f>'Mladí jazdci'!SG43</f>
        <v>0</v>
      </c>
      <c r="SH197" s="97">
        <f>'Mladí jazdci'!SH43</f>
        <v>0</v>
      </c>
      <c r="SI197" s="97">
        <f>'Mladí jazdci'!SI43</f>
        <v>0</v>
      </c>
      <c r="SJ197" s="97">
        <f>'Mladí jazdci'!SJ43</f>
        <v>0</v>
      </c>
      <c r="SK197" s="97">
        <f>'Mladí jazdci'!SK43</f>
        <v>0</v>
      </c>
      <c r="SL197" s="97">
        <f>'Mladí jazdci'!SL43</f>
        <v>0</v>
      </c>
      <c r="SM197" s="97">
        <f>'Mladí jazdci'!SM43</f>
        <v>0</v>
      </c>
      <c r="SN197" s="97">
        <f>'Mladí jazdci'!SN43</f>
        <v>0</v>
      </c>
      <c r="SO197" s="97">
        <f>'Mladí jazdci'!SO43</f>
        <v>0</v>
      </c>
      <c r="SP197" s="97">
        <f>'Mladí jazdci'!SP43</f>
        <v>0</v>
      </c>
      <c r="SQ197" s="97">
        <f>'Mladí jazdci'!SQ43</f>
        <v>0</v>
      </c>
      <c r="SR197" s="97">
        <f>'Mladí jazdci'!SR43</f>
        <v>0</v>
      </c>
      <c r="SS197" s="97">
        <f>'Mladí jazdci'!SS43</f>
        <v>0</v>
      </c>
      <c r="ST197" s="97">
        <f>'Mladí jazdci'!ST43</f>
        <v>0</v>
      </c>
      <c r="SU197" s="97">
        <f>'Mladí jazdci'!SU43</f>
        <v>0</v>
      </c>
      <c r="SV197" s="97">
        <f>'Mladí jazdci'!SV43</f>
        <v>0</v>
      </c>
      <c r="SW197" s="97">
        <f>'Mladí jazdci'!SW43</f>
        <v>0</v>
      </c>
      <c r="SX197" s="97">
        <f>'Mladí jazdci'!SX43</f>
        <v>0</v>
      </c>
      <c r="SY197" s="97">
        <f>'Mladí jazdci'!SY43</f>
        <v>0</v>
      </c>
      <c r="SZ197" s="97">
        <f>'Mladí jazdci'!SZ43</f>
        <v>0</v>
      </c>
      <c r="TA197" s="97">
        <f>'Mladí jazdci'!TA43</f>
        <v>0</v>
      </c>
      <c r="TB197" s="97">
        <f>'Mladí jazdci'!TB43</f>
        <v>0</v>
      </c>
    </row>
    <row r="198" spans="1:522" s="1" customFormat="1" ht="18" customHeight="1" x14ac:dyDescent="0.2">
      <c r="A198" s="12"/>
      <c r="B198" s="11" t="s">
        <v>607</v>
      </c>
      <c r="C198" s="1">
        <v>12539</v>
      </c>
      <c r="E198" s="4" t="s">
        <v>606</v>
      </c>
      <c r="F198" s="1">
        <v>8785</v>
      </c>
      <c r="G198" s="9" t="s">
        <v>93</v>
      </c>
      <c r="H198" s="4" t="s">
        <v>51</v>
      </c>
      <c r="I198" s="1">
        <f t="shared" si="23"/>
        <v>0</v>
      </c>
      <c r="J198" s="12">
        <f>Tabuľka4[[#This Row],[Stĺpec9]]</f>
        <v>0</v>
      </c>
      <c r="K198" s="97">
        <f>Juniori!K67</f>
        <v>0</v>
      </c>
      <c r="L198" s="97">
        <f>Juniori!L67</f>
        <v>0</v>
      </c>
      <c r="M198" s="97">
        <f>Juniori!M67</f>
        <v>0</v>
      </c>
      <c r="N198" s="97">
        <f>Juniori!N67</f>
        <v>0</v>
      </c>
      <c r="O198" s="97">
        <f>Juniori!O67</f>
        <v>0</v>
      </c>
      <c r="P198" s="97">
        <f>Juniori!P67</f>
        <v>0</v>
      </c>
      <c r="Q198" s="97">
        <f>Juniori!Q67</f>
        <v>0</v>
      </c>
      <c r="R198" s="97">
        <f>Juniori!R67</f>
        <v>0</v>
      </c>
      <c r="S198" s="97">
        <f>Juniori!S67</f>
        <v>0</v>
      </c>
      <c r="T198" s="97">
        <f>Juniori!T67</f>
        <v>0</v>
      </c>
      <c r="U198" s="97">
        <f>Juniori!U67</f>
        <v>0</v>
      </c>
      <c r="V198" s="97">
        <f>Juniori!V67</f>
        <v>0</v>
      </c>
      <c r="W198" s="97">
        <f>Juniori!W67</f>
        <v>0</v>
      </c>
      <c r="X198" s="97">
        <f>Juniori!X67</f>
        <v>0</v>
      </c>
      <c r="Y198" s="97">
        <f>Juniori!Y67</f>
        <v>0</v>
      </c>
      <c r="Z198" s="97">
        <f>Juniori!Z67</f>
        <v>0</v>
      </c>
      <c r="AA198" s="97">
        <f>Juniori!AA67</f>
        <v>0</v>
      </c>
      <c r="AB198" s="97">
        <f>Juniori!AB67</f>
        <v>0</v>
      </c>
      <c r="AC198" s="97">
        <f>Juniori!AC67</f>
        <v>0</v>
      </c>
      <c r="AD198" s="97">
        <f>Juniori!AD67</f>
        <v>0</v>
      </c>
      <c r="AE198" s="97">
        <f>Juniori!AE67</f>
        <v>0</v>
      </c>
      <c r="AF198" s="97">
        <f>Juniori!AF67</f>
        <v>0</v>
      </c>
      <c r="AG198" s="97">
        <f>Juniori!AG67</f>
        <v>0</v>
      </c>
      <c r="AH198" s="97">
        <f>Juniori!AH67</f>
        <v>0</v>
      </c>
      <c r="AI198" s="97">
        <f>Juniori!AI67</f>
        <v>0</v>
      </c>
      <c r="AJ198" s="97">
        <f>Juniori!AJ67</f>
        <v>0</v>
      </c>
      <c r="AK198" s="97">
        <f>Juniori!AK67</f>
        <v>0</v>
      </c>
      <c r="AL198" s="97">
        <f>Juniori!AL67</f>
        <v>0</v>
      </c>
      <c r="AM198" s="97">
        <f>Juniori!AM67</f>
        <v>0</v>
      </c>
      <c r="AN198" s="97">
        <f>Juniori!AN67</f>
        <v>0</v>
      </c>
      <c r="AO198" s="97">
        <f>Juniori!AO67</f>
        <v>0</v>
      </c>
      <c r="AP198" s="97">
        <f>Juniori!AP67</f>
        <v>0</v>
      </c>
      <c r="AQ198" s="97">
        <f>Juniori!AQ67</f>
        <v>0</v>
      </c>
      <c r="AR198" s="97">
        <f>Juniori!AR67</f>
        <v>0</v>
      </c>
      <c r="AS198" s="97">
        <f>Juniori!AS67</f>
        <v>0</v>
      </c>
      <c r="AT198" s="97">
        <f>Juniori!AT67</f>
        <v>0</v>
      </c>
      <c r="AU198" s="97">
        <f>Juniori!AU67</f>
        <v>0</v>
      </c>
      <c r="AV198" s="97">
        <f>Juniori!AV67</f>
        <v>0</v>
      </c>
      <c r="AW198" s="97">
        <f>Juniori!AW67</f>
        <v>0</v>
      </c>
      <c r="AX198" s="97">
        <f>Juniori!AX67</f>
        <v>0</v>
      </c>
      <c r="AY198" s="97">
        <f>Juniori!AY67</f>
        <v>0</v>
      </c>
      <c r="AZ198" s="97">
        <f>Juniori!AZ67</f>
        <v>0</v>
      </c>
      <c r="BA198" s="97">
        <f>Juniori!BA67</f>
        <v>0</v>
      </c>
      <c r="BB198" s="97">
        <f>Juniori!BB67</f>
        <v>0</v>
      </c>
      <c r="BC198" s="97">
        <f>Juniori!BC67</f>
        <v>0</v>
      </c>
      <c r="BD198" s="97">
        <f>Juniori!BD67</f>
        <v>0</v>
      </c>
      <c r="BE198" s="97">
        <f>Juniori!BE67</f>
        <v>0</v>
      </c>
      <c r="BF198" s="97">
        <f>Juniori!BF67</f>
        <v>0</v>
      </c>
      <c r="BG198" s="97">
        <f>Juniori!BG67</f>
        <v>0</v>
      </c>
      <c r="BH198" s="97">
        <f>Juniori!BH67</f>
        <v>0</v>
      </c>
      <c r="BI198" s="97">
        <f>Juniori!BI67</f>
        <v>0</v>
      </c>
      <c r="BJ198" s="97">
        <f>Juniori!BJ67</f>
        <v>0</v>
      </c>
      <c r="BK198" s="97">
        <f>Juniori!BK67</f>
        <v>0</v>
      </c>
      <c r="BL198" s="97">
        <f>Juniori!BL67</f>
        <v>0</v>
      </c>
      <c r="BM198" s="97">
        <f>Juniori!BM67</f>
        <v>0</v>
      </c>
      <c r="BN198" s="97">
        <f>Juniori!BN67</f>
        <v>0</v>
      </c>
      <c r="BO198" s="97">
        <f>Juniori!BO67</f>
        <v>0</v>
      </c>
      <c r="BP198" s="97">
        <f>Juniori!BP67</f>
        <v>0</v>
      </c>
      <c r="BQ198" s="97">
        <f>Juniori!BQ67</f>
        <v>0</v>
      </c>
      <c r="BR198" s="97">
        <f>Juniori!BR67</f>
        <v>0</v>
      </c>
      <c r="BS198" s="97">
        <f>Juniori!BS67</f>
        <v>0</v>
      </c>
      <c r="BT198" s="97">
        <f>Juniori!BT67</f>
        <v>0</v>
      </c>
      <c r="BU198" s="97">
        <f>Juniori!BU67</f>
        <v>0</v>
      </c>
      <c r="BV198" s="97">
        <f>Juniori!BV67</f>
        <v>0</v>
      </c>
      <c r="BW198" s="97">
        <f>Juniori!BW67</f>
        <v>0</v>
      </c>
      <c r="BX198" s="97">
        <f>Juniori!BX67</f>
        <v>0</v>
      </c>
      <c r="BY198" s="97">
        <f>Juniori!BY67</f>
        <v>0</v>
      </c>
      <c r="BZ198" s="97">
        <f>Juniori!BZ67</f>
        <v>0</v>
      </c>
      <c r="CA198" s="97">
        <f>Juniori!CA67</f>
        <v>0</v>
      </c>
      <c r="CB198" s="97">
        <f>Juniori!CB67</f>
        <v>0</v>
      </c>
      <c r="CC198" s="97">
        <f>Juniori!CC67</f>
        <v>0</v>
      </c>
      <c r="CD198" s="97">
        <f>Juniori!CD67</f>
        <v>0</v>
      </c>
      <c r="CE198" s="97">
        <f>Juniori!CE67</f>
        <v>0</v>
      </c>
      <c r="CF198" s="97">
        <f>Juniori!CF67</f>
        <v>0</v>
      </c>
      <c r="CG198" s="97">
        <f>Juniori!CG67</f>
        <v>0</v>
      </c>
      <c r="CH198" s="97">
        <f>Juniori!CH67</f>
        <v>0</v>
      </c>
      <c r="CI198" s="97">
        <f>Juniori!CI67</f>
        <v>0</v>
      </c>
      <c r="CJ198" s="97">
        <f>Juniori!CJ67</f>
        <v>0</v>
      </c>
      <c r="CK198" s="97">
        <f>Juniori!CK67</f>
        <v>0</v>
      </c>
      <c r="CL198" s="97">
        <f>Juniori!CL67</f>
        <v>0</v>
      </c>
      <c r="CM198" s="97">
        <f>Juniori!CM67</f>
        <v>0</v>
      </c>
      <c r="CN198" s="97">
        <f>Juniori!CN67</f>
        <v>0</v>
      </c>
      <c r="CO198" s="97">
        <f>Juniori!CO67</f>
        <v>0</v>
      </c>
      <c r="CP198" s="97">
        <f>Juniori!CP67</f>
        <v>0</v>
      </c>
      <c r="CQ198" s="97">
        <f>Juniori!CQ67</f>
        <v>0</v>
      </c>
      <c r="CR198" s="97">
        <f>Juniori!CR67</f>
        <v>0</v>
      </c>
      <c r="CS198" s="97">
        <f>Juniori!CS67</f>
        <v>0</v>
      </c>
      <c r="CT198" s="97" t="str">
        <f>Juniori!CT67</f>
        <v>o</v>
      </c>
      <c r="CU198" s="97">
        <f>Juniori!CU67</f>
        <v>0</v>
      </c>
      <c r="CV198" s="97">
        <f>Juniori!CV67</f>
        <v>0</v>
      </c>
      <c r="CW198" s="97">
        <f>Juniori!CW67</f>
        <v>0</v>
      </c>
      <c r="CX198" s="97">
        <f>Juniori!CX67</f>
        <v>0</v>
      </c>
      <c r="CY198" s="97">
        <f>Juniori!CY67</f>
        <v>0</v>
      </c>
      <c r="CZ198" s="97">
        <f>Juniori!CZ67</f>
        <v>0</v>
      </c>
      <c r="DA198" s="97">
        <f>Juniori!DA67</f>
        <v>0</v>
      </c>
      <c r="DB198" s="97">
        <f>Juniori!DB67</f>
        <v>0</v>
      </c>
      <c r="DC198" s="97">
        <f>Juniori!DC67</f>
        <v>0</v>
      </c>
      <c r="DD198" s="97">
        <f>Juniori!DD67</f>
        <v>0</v>
      </c>
      <c r="DE198" s="97">
        <f>Juniori!DE67</f>
        <v>0</v>
      </c>
      <c r="DF198" s="97">
        <f>Juniori!DF67</f>
        <v>0</v>
      </c>
      <c r="DG198" s="97">
        <f>Juniori!DG67</f>
        <v>0</v>
      </c>
      <c r="DH198" s="97">
        <f>Juniori!DH67</f>
        <v>0</v>
      </c>
      <c r="DI198" s="97">
        <f>Juniori!DI67</f>
        <v>0</v>
      </c>
      <c r="DJ198" s="97">
        <f>Juniori!DJ67</f>
        <v>0</v>
      </c>
      <c r="DK198" s="97">
        <f>Juniori!DK67</f>
        <v>0</v>
      </c>
      <c r="DL198" s="97">
        <f>Juniori!DL67</f>
        <v>0</v>
      </c>
      <c r="DM198" s="97">
        <f>Juniori!DM67</f>
        <v>0</v>
      </c>
      <c r="DN198" s="97">
        <f>Juniori!DN67</f>
        <v>0</v>
      </c>
      <c r="DO198" s="97">
        <f>Juniori!DO67</f>
        <v>0</v>
      </c>
      <c r="DP198" s="97">
        <f>Juniori!DP67</f>
        <v>0</v>
      </c>
      <c r="DQ198" s="97">
        <f>Juniori!DQ67</f>
        <v>0</v>
      </c>
      <c r="DR198" s="97">
        <f>Juniori!DR67</f>
        <v>0</v>
      </c>
      <c r="DS198" s="97">
        <f>Juniori!DS67</f>
        <v>0</v>
      </c>
      <c r="DT198" s="97">
        <f>Juniori!DT67</f>
        <v>0</v>
      </c>
      <c r="DU198" s="97">
        <f>Juniori!DU67</f>
        <v>0</v>
      </c>
      <c r="DV198" s="97">
        <f>Juniori!DV67</f>
        <v>0</v>
      </c>
      <c r="DW198" s="97">
        <f>Juniori!DW67</f>
        <v>0</v>
      </c>
      <c r="DX198" s="97">
        <f>Juniori!DX67</f>
        <v>0</v>
      </c>
      <c r="DY198" s="97">
        <f>Juniori!DY67</f>
        <v>0</v>
      </c>
      <c r="DZ198" s="97">
        <f>Juniori!DZ67</f>
        <v>0</v>
      </c>
      <c r="EA198" s="97">
        <f>Juniori!EA67</f>
        <v>0</v>
      </c>
      <c r="EB198" s="97">
        <f>Juniori!EB67</f>
        <v>0</v>
      </c>
      <c r="EC198" s="97">
        <f>Juniori!EC67</f>
        <v>0</v>
      </c>
      <c r="ED198" s="97">
        <f>Juniori!ED67</f>
        <v>0</v>
      </c>
      <c r="EE198" s="97">
        <f>Juniori!EE67</f>
        <v>0</v>
      </c>
      <c r="EF198" s="97">
        <f>Juniori!EF67</f>
        <v>0</v>
      </c>
      <c r="EG198" s="97">
        <f>Juniori!EG67</f>
        <v>0</v>
      </c>
      <c r="EH198" s="97">
        <f>Juniori!EH67</f>
        <v>0</v>
      </c>
      <c r="EI198" s="97">
        <f>Juniori!EI67</f>
        <v>0</v>
      </c>
      <c r="EJ198" s="97">
        <f>Juniori!EJ67</f>
        <v>0</v>
      </c>
      <c r="EK198" s="97">
        <f>Juniori!EK67</f>
        <v>0</v>
      </c>
      <c r="EL198" s="97">
        <f>Juniori!EL67</f>
        <v>0</v>
      </c>
      <c r="EM198" s="97">
        <f>Juniori!EM67</f>
        <v>0</v>
      </c>
      <c r="EN198" s="97">
        <f>Juniori!EN67</f>
        <v>0</v>
      </c>
      <c r="EO198" s="97">
        <f>Juniori!EO67</f>
        <v>0</v>
      </c>
      <c r="EP198" s="97">
        <f>Juniori!EP67</f>
        <v>0</v>
      </c>
      <c r="EQ198" s="97">
        <f>Juniori!EQ67</f>
        <v>0</v>
      </c>
      <c r="ER198" s="97">
        <f>Juniori!ER67</f>
        <v>0</v>
      </c>
      <c r="ES198" s="97">
        <f>Juniori!ES67</f>
        <v>0</v>
      </c>
      <c r="ET198" s="97">
        <f>Juniori!ET67</f>
        <v>0</v>
      </c>
      <c r="EU198" s="97">
        <f>Juniori!EU67</f>
        <v>0</v>
      </c>
      <c r="EV198" s="97">
        <f>Juniori!EV67</f>
        <v>0</v>
      </c>
      <c r="EW198" s="97">
        <f>Juniori!EW67</f>
        <v>0</v>
      </c>
      <c r="EX198" s="97">
        <f>Juniori!EX67</f>
        <v>0</v>
      </c>
      <c r="EY198" s="97">
        <f>Juniori!EY67</f>
        <v>0</v>
      </c>
      <c r="EZ198" s="97">
        <f>Juniori!EZ67</f>
        <v>0</v>
      </c>
      <c r="FA198" s="97">
        <f>Juniori!FA67</f>
        <v>0</v>
      </c>
      <c r="FB198" s="97">
        <f>Juniori!FB67</f>
        <v>0</v>
      </c>
      <c r="FC198" s="97">
        <f>Juniori!FC67</f>
        <v>0</v>
      </c>
      <c r="FD198" s="97">
        <f>Juniori!FD67</f>
        <v>0</v>
      </c>
      <c r="FE198" s="97">
        <f>Juniori!FE67</f>
        <v>0</v>
      </c>
      <c r="FF198" s="97">
        <f>Juniori!FF67</f>
        <v>0</v>
      </c>
      <c r="FG198" s="97">
        <f>Juniori!FG67</f>
        <v>0</v>
      </c>
      <c r="FH198" s="97">
        <f>Juniori!FH67</f>
        <v>0</v>
      </c>
      <c r="FI198" s="97">
        <f>Juniori!FI67</f>
        <v>0</v>
      </c>
      <c r="FJ198" s="97">
        <f>Juniori!FJ67</f>
        <v>0</v>
      </c>
      <c r="FK198" s="97">
        <f>Juniori!FK67</f>
        <v>0</v>
      </c>
      <c r="FL198" s="97">
        <f>Juniori!FL67</f>
        <v>0</v>
      </c>
      <c r="FM198" s="97">
        <f>Juniori!FM67</f>
        <v>0</v>
      </c>
      <c r="FN198" s="97">
        <f>Juniori!FN67</f>
        <v>0</v>
      </c>
      <c r="FO198" s="97">
        <f>Juniori!FO67</f>
        <v>0</v>
      </c>
      <c r="FP198" s="97">
        <f>Juniori!FP67</f>
        <v>0</v>
      </c>
      <c r="FQ198" s="97">
        <f>Juniori!FQ67</f>
        <v>0</v>
      </c>
      <c r="FR198" s="97">
        <f>Juniori!FR67</f>
        <v>0</v>
      </c>
      <c r="FS198" s="97">
        <f>Juniori!FS67</f>
        <v>0</v>
      </c>
      <c r="FT198" s="97">
        <f>Juniori!FT67</f>
        <v>0</v>
      </c>
      <c r="FU198" s="97">
        <f>Juniori!FU67</f>
        <v>0</v>
      </c>
      <c r="FV198" s="97">
        <f>Juniori!FV67</f>
        <v>0</v>
      </c>
      <c r="FW198" s="97">
        <f>Juniori!FW67</f>
        <v>0</v>
      </c>
      <c r="FX198" s="97">
        <f>Juniori!FX67</f>
        <v>0</v>
      </c>
      <c r="FY198" s="97">
        <f>Juniori!FY67</f>
        <v>0</v>
      </c>
      <c r="FZ198" s="97">
        <f>Juniori!FZ67</f>
        <v>0</v>
      </c>
      <c r="GA198" s="97">
        <f>Juniori!GA67</f>
        <v>0</v>
      </c>
      <c r="GB198" s="97">
        <f>Juniori!GB67</f>
        <v>0</v>
      </c>
      <c r="GC198" s="97">
        <f>Juniori!GC67</f>
        <v>0</v>
      </c>
      <c r="GD198" s="97">
        <f>Juniori!GD67</f>
        <v>0</v>
      </c>
      <c r="GE198" s="97">
        <f>Juniori!GE67</f>
        <v>0</v>
      </c>
      <c r="GF198" s="97">
        <f>Juniori!GF67</f>
        <v>0</v>
      </c>
      <c r="GG198" s="97">
        <f>Juniori!GG67</f>
        <v>0</v>
      </c>
      <c r="GH198" s="97">
        <f>Juniori!GH67</f>
        <v>0</v>
      </c>
      <c r="GI198" s="97">
        <f>Juniori!GI67</f>
        <v>0</v>
      </c>
      <c r="GJ198" s="97">
        <f>Juniori!GJ67</f>
        <v>0</v>
      </c>
      <c r="GK198" s="97">
        <f>Juniori!GK67</f>
        <v>0</v>
      </c>
      <c r="GL198" s="97">
        <f>Juniori!GL67</f>
        <v>0</v>
      </c>
      <c r="GM198" s="97">
        <f>Juniori!GM67</f>
        <v>0</v>
      </c>
      <c r="GN198" s="97">
        <f>Juniori!GN67</f>
        <v>0</v>
      </c>
      <c r="GO198" s="97">
        <f>Juniori!GO67</f>
        <v>0</v>
      </c>
      <c r="GP198" s="97">
        <f>Juniori!GP67</f>
        <v>0</v>
      </c>
      <c r="GQ198" s="97">
        <f>Juniori!GQ67</f>
        <v>0</v>
      </c>
      <c r="GR198" s="97">
        <f>Juniori!GR67</f>
        <v>0</v>
      </c>
      <c r="GS198" s="97">
        <f>Juniori!GS67</f>
        <v>0</v>
      </c>
      <c r="GT198" s="97">
        <f>Juniori!GT67</f>
        <v>0</v>
      </c>
      <c r="GU198" s="97">
        <f>Juniori!GU67</f>
        <v>0</v>
      </c>
      <c r="GV198" s="97">
        <f>Juniori!GV67</f>
        <v>0</v>
      </c>
      <c r="GW198" s="97">
        <f>Juniori!GW67</f>
        <v>0</v>
      </c>
      <c r="GX198" s="97">
        <f>Juniori!GX67</f>
        <v>0</v>
      </c>
      <c r="GY198" s="97">
        <f>Juniori!GY67</f>
        <v>0</v>
      </c>
      <c r="GZ198" s="97">
        <f>Juniori!GZ67</f>
        <v>0</v>
      </c>
      <c r="HA198" s="97">
        <f>Juniori!HA67</f>
        <v>0</v>
      </c>
      <c r="HB198" s="97">
        <f>Juniori!HB67</f>
        <v>0</v>
      </c>
      <c r="HC198" s="97">
        <f>Juniori!HC67</f>
        <v>0</v>
      </c>
      <c r="HD198" s="97">
        <f>Juniori!HD67</f>
        <v>0</v>
      </c>
      <c r="HE198" s="97">
        <f>Juniori!HE67</f>
        <v>0</v>
      </c>
      <c r="HF198" s="97">
        <f>Juniori!HF67</f>
        <v>0</v>
      </c>
      <c r="HG198" s="97">
        <f>Juniori!HG67</f>
        <v>0</v>
      </c>
      <c r="HH198" s="97">
        <f>Juniori!HH67</f>
        <v>0</v>
      </c>
      <c r="HI198" s="97">
        <f>Juniori!HI67</f>
        <v>0</v>
      </c>
      <c r="HJ198" s="97">
        <f>Juniori!HJ67</f>
        <v>0</v>
      </c>
      <c r="HK198" s="97">
        <f>Juniori!HK67</f>
        <v>0</v>
      </c>
      <c r="HL198" s="97">
        <f>Juniori!HL67</f>
        <v>0</v>
      </c>
      <c r="HM198" s="97">
        <f>Juniori!HM67</f>
        <v>0</v>
      </c>
      <c r="HN198" s="97">
        <f>Juniori!HN67</f>
        <v>0</v>
      </c>
      <c r="HO198" s="97">
        <f>Juniori!HO67</f>
        <v>0</v>
      </c>
      <c r="HP198" s="97">
        <f>Juniori!HP67</f>
        <v>0</v>
      </c>
      <c r="HQ198" s="97">
        <f>Juniori!HQ67</f>
        <v>0</v>
      </c>
      <c r="HR198" s="97">
        <f>Juniori!HR67</f>
        <v>0</v>
      </c>
      <c r="HS198" s="97">
        <f>Juniori!HS67</f>
        <v>0</v>
      </c>
      <c r="HT198" s="97">
        <f>Juniori!HT67</f>
        <v>0</v>
      </c>
      <c r="HU198" s="97">
        <f>Juniori!HU67</f>
        <v>0</v>
      </c>
      <c r="HV198" s="97">
        <f>Juniori!HV67</f>
        <v>0</v>
      </c>
      <c r="HW198" s="97">
        <f>Juniori!HW67</f>
        <v>0</v>
      </c>
      <c r="HX198" s="97">
        <f>Juniori!HX67</f>
        <v>0</v>
      </c>
      <c r="HY198" s="97">
        <f>Juniori!HY67</f>
        <v>0</v>
      </c>
      <c r="HZ198" s="97">
        <f>Juniori!HZ67</f>
        <v>0</v>
      </c>
      <c r="IA198" s="97">
        <f>Juniori!IA67</f>
        <v>0</v>
      </c>
      <c r="IB198" s="97">
        <f>Juniori!IB67</f>
        <v>0</v>
      </c>
      <c r="IC198" s="97">
        <f>Juniori!IC67</f>
        <v>0</v>
      </c>
      <c r="ID198" s="97">
        <f>Juniori!ID67</f>
        <v>0</v>
      </c>
      <c r="IE198" s="97">
        <f>Juniori!IE67</f>
        <v>0</v>
      </c>
      <c r="IF198" s="97">
        <f>Juniori!IF67</f>
        <v>0</v>
      </c>
      <c r="IG198" s="97">
        <f>Juniori!IG67</f>
        <v>0</v>
      </c>
      <c r="IH198" s="97">
        <f>Juniori!IH67</f>
        <v>0</v>
      </c>
      <c r="II198" s="97">
        <f>Juniori!II67</f>
        <v>0</v>
      </c>
      <c r="IJ198" s="97">
        <f>Juniori!IJ67</f>
        <v>0</v>
      </c>
      <c r="IK198" s="97">
        <f>Juniori!IK67</f>
        <v>0</v>
      </c>
      <c r="IL198" s="97">
        <f>Juniori!IL67</f>
        <v>0</v>
      </c>
      <c r="IM198" s="97">
        <f>Juniori!IM67</f>
        <v>0</v>
      </c>
      <c r="IN198" s="97">
        <f>Juniori!IN67</f>
        <v>0</v>
      </c>
      <c r="IO198" s="97">
        <f>Juniori!IO67</f>
        <v>0</v>
      </c>
      <c r="IP198" s="97">
        <f>Juniori!IP67</f>
        <v>0</v>
      </c>
      <c r="IQ198" s="97">
        <f>Juniori!IQ67</f>
        <v>0</v>
      </c>
      <c r="IR198" s="97">
        <f>Juniori!IR67</f>
        <v>0</v>
      </c>
      <c r="IS198" s="97">
        <f>Juniori!IS67</f>
        <v>0</v>
      </c>
      <c r="IT198" s="97">
        <f>Juniori!IT67</f>
        <v>0</v>
      </c>
      <c r="IU198" s="97">
        <f>Juniori!IU67</f>
        <v>0</v>
      </c>
      <c r="IV198" s="97">
        <f>Juniori!IV67</f>
        <v>0</v>
      </c>
      <c r="IW198" s="97">
        <f>Juniori!IW67</f>
        <v>0</v>
      </c>
      <c r="IX198" s="97">
        <f>Juniori!IX67</f>
        <v>0</v>
      </c>
      <c r="IY198" s="97">
        <f>Juniori!IY67</f>
        <v>0</v>
      </c>
      <c r="IZ198" s="97">
        <f>Juniori!IZ67</f>
        <v>0</v>
      </c>
      <c r="JA198" s="97">
        <f>Juniori!JA67</f>
        <v>0</v>
      </c>
      <c r="JB198" s="97">
        <f>Juniori!JB67</f>
        <v>0</v>
      </c>
      <c r="JC198" s="97">
        <f>Juniori!JC67</f>
        <v>0</v>
      </c>
      <c r="JD198" s="97">
        <f>Juniori!JD67</f>
        <v>0</v>
      </c>
      <c r="JE198" s="97">
        <f>Juniori!JE67</f>
        <v>0</v>
      </c>
      <c r="JF198" s="97">
        <f>Juniori!JF67</f>
        <v>0</v>
      </c>
      <c r="JG198" s="97">
        <f>Juniori!JG67</f>
        <v>0</v>
      </c>
      <c r="JH198" s="97">
        <f>Juniori!JH67</f>
        <v>0</v>
      </c>
      <c r="JI198" s="97">
        <f>Juniori!JI67</f>
        <v>0</v>
      </c>
      <c r="JJ198" s="97">
        <f>Juniori!JJ67</f>
        <v>0</v>
      </c>
      <c r="JK198" s="97">
        <f>Juniori!JK67</f>
        <v>0</v>
      </c>
      <c r="JL198" s="97">
        <f>Juniori!JL67</f>
        <v>0</v>
      </c>
      <c r="JM198" s="97">
        <f>Juniori!JM67</f>
        <v>0</v>
      </c>
      <c r="JN198" s="97">
        <f>Juniori!JN67</f>
        <v>0</v>
      </c>
      <c r="JO198" s="97">
        <f>Juniori!JO67</f>
        <v>0</v>
      </c>
      <c r="JP198" s="97">
        <f>Juniori!JP67</f>
        <v>0</v>
      </c>
      <c r="JQ198" s="97">
        <f>Juniori!JQ67</f>
        <v>0</v>
      </c>
      <c r="JR198" s="97">
        <f>Juniori!JR67</f>
        <v>0</v>
      </c>
      <c r="JS198" s="97">
        <f>Juniori!JS67</f>
        <v>0</v>
      </c>
      <c r="JT198" s="97">
        <f>Juniori!JT67</f>
        <v>0</v>
      </c>
      <c r="JU198" s="97">
        <f>Juniori!JU67</f>
        <v>0</v>
      </c>
      <c r="JV198" s="97">
        <f>Juniori!JV67</f>
        <v>0</v>
      </c>
      <c r="JW198" s="97">
        <f>Juniori!JW67</f>
        <v>0</v>
      </c>
      <c r="JX198" s="97">
        <f>Juniori!JX67</f>
        <v>0</v>
      </c>
      <c r="JY198" s="97">
        <f>Juniori!JY67</f>
        <v>0</v>
      </c>
      <c r="JZ198" s="97">
        <f>Juniori!JZ67</f>
        <v>0</v>
      </c>
      <c r="KA198" s="97">
        <f>Juniori!KA67</f>
        <v>0</v>
      </c>
      <c r="KB198" s="97">
        <f>Juniori!KB67</f>
        <v>0</v>
      </c>
      <c r="KC198" s="97">
        <f>Juniori!KC67</f>
        <v>0</v>
      </c>
      <c r="KD198" s="97">
        <f>Juniori!KD67</f>
        <v>0</v>
      </c>
      <c r="KE198" s="97">
        <f>Juniori!KE67</f>
        <v>0</v>
      </c>
      <c r="KF198" s="97">
        <f>Juniori!KF67</f>
        <v>0</v>
      </c>
      <c r="KG198" s="97">
        <f>Juniori!KG67</f>
        <v>0</v>
      </c>
      <c r="KH198" s="97">
        <f>Juniori!KH67</f>
        <v>0</v>
      </c>
      <c r="KI198" s="97">
        <f>Juniori!KI67</f>
        <v>0</v>
      </c>
      <c r="KJ198" s="97">
        <f>Juniori!KJ67</f>
        <v>0</v>
      </c>
      <c r="KK198" s="97">
        <f>Juniori!KK67</f>
        <v>0</v>
      </c>
      <c r="KL198" s="97">
        <f>Juniori!KL67</f>
        <v>0</v>
      </c>
      <c r="KM198" s="97">
        <f>Juniori!KM67</f>
        <v>0</v>
      </c>
      <c r="KN198" s="97">
        <f>Juniori!KN67</f>
        <v>0</v>
      </c>
      <c r="KO198" s="97">
        <f>Juniori!KO67</f>
        <v>0</v>
      </c>
      <c r="KP198" s="97">
        <f>Juniori!KP67</f>
        <v>0</v>
      </c>
      <c r="KQ198" s="97">
        <f>Juniori!KQ67</f>
        <v>0</v>
      </c>
      <c r="KR198" s="97">
        <f>Juniori!KR67</f>
        <v>0</v>
      </c>
      <c r="KS198" s="97">
        <f>Juniori!KS67</f>
        <v>0</v>
      </c>
      <c r="KT198" s="97">
        <f>Juniori!KT67</f>
        <v>0</v>
      </c>
      <c r="KU198" s="97">
        <f>Juniori!KU67</f>
        <v>0</v>
      </c>
      <c r="KV198" s="97">
        <f>Juniori!KV67</f>
        <v>0</v>
      </c>
      <c r="KW198" s="97">
        <f>Juniori!KW67</f>
        <v>0</v>
      </c>
      <c r="KX198" s="97">
        <f>Juniori!KX67</f>
        <v>0</v>
      </c>
      <c r="KY198" s="97">
        <f>Juniori!KY67</f>
        <v>0</v>
      </c>
      <c r="KZ198" s="97">
        <f>Juniori!KZ67</f>
        <v>0</v>
      </c>
      <c r="LA198" s="97">
        <f>Juniori!LA67</f>
        <v>0</v>
      </c>
      <c r="LB198" s="97">
        <f>Juniori!LB67</f>
        <v>0</v>
      </c>
      <c r="LC198" s="97">
        <f>Juniori!LC67</f>
        <v>0</v>
      </c>
      <c r="LD198" s="97">
        <f>Juniori!LD67</f>
        <v>0</v>
      </c>
      <c r="LE198" s="97">
        <f>Juniori!LE67</f>
        <v>0</v>
      </c>
      <c r="LF198" s="97">
        <f>Juniori!LF67</f>
        <v>0</v>
      </c>
      <c r="LG198" s="97">
        <f>Juniori!LG67</f>
        <v>0</v>
      </c>
      <c r="LH198" s="97">
        <f>Juniori!LH67</f>
        <v>0</v>
      </c>
      <c r="LI198" s="97">
        <f>Juniori!LI67</f>
        <v>0</v>
      </c>
      <c r="LJ198" s="97">
        <f>Juniori!LJ67</f>
        <v>0</v>
      </c>
      <c r="LK198" s="97">
        <f>Juniori!LK67</f>
        <v>0</v>
      </c>
      <c r="LL198" s="97">
        <f>Juniori!LL67</f>
        <v>0</v>
      </c>
      <c r="LM198" s="97">
        <f>Juniori!LM67</f>
        <v>0</v>
      </c>
      <c r="LN198" s="97">
        <f>Juniori!LN67</f>
        <v>0</v>
      </c>
      <c r="LO198" s="97">
        <f>Juniori!LO67</f>
        <v>0</v>
      </c>
      <c r="LP198" s="97">
        <f>Juniori!LP67</f>
        <v>0</v>
      </c>
      <c r="LQ198" s="97">
        <f>Juniori!LQ67</f>
        <v>0</v>
      </c>
      <c r="LR198" s="97">
        <f>Juniori!LR67</f>
        <v>0</v>
      </c>
      <c r="LS198" s="97">
        <f>Juniori!LS67</f>
        <v>0</v>
      </c>
      <c r="LT198" s="97">
        <f>Juniori!LT67</f>
        <v>0</v>
      </c>
      <c r="LU198" s="97">
        <f>Juniori!LU67</f>
        <v>0</v>
      </c>
      <c r="LV198" s="97">
        <f>Juniori!LV67</f>
        <v>0</v>
      </c>
      <c r="LW198" s="97">
        <f>Juniori!LW67</f>
        <v>0</v>
      </c>
      <c r="LX198" s="97">
        <f>Juniori!LX67</f>
        <v>0</v>
      </c>
      <c r="LY198" s="97">
        <f>Juniori!LY67</f>
        <v>0</v>
      </c>
      <c r="LZ198" s="97">
        <f>Juniori!LZ67</f>
        <v>0</v>
      </c>
      <c r="MA198" s="97">
        <f>Juniori!MA67</f>
        <v>0</v>
      </c>
      <c r="MB198" s="97">
        <f>Juniori!MB67</f>
        <v>0</v>
      </c>
      <c r="MC198" s="97">
        <f>Juniori!MC67</f>
        <v>0</v>
      </c>
      <c r="MD198" s="97">
        <f>Juniori!MD67</f>
        <v>0</v>
      </c>
      <c r="ME198" s="97">
        <f>Juniori!ME67</f>
        <v>0</v>
      </c>
      <c r="MF198" s="97">
        <f>Juniori!MF67</f>
        <v>0</v>
      </c>
      <c r="MG198" s="97">
        <f>Juniori!MG67</f>
        <v>0</v>
      </c>
      <c r="MH198" s="97">
        <f>Juniori!MH67</f>
        <v>0</v>
      </c>
      <c r="MI198" s="97">
        <f>Juniori!MI67</f>
        <v>0</v>
      </c>
      <c r="MJ198" s="97">
        <f>Juniori!MJ67</f>
        <v>0</v>
      </c>
      <c r="MK198" s="97">
        <f>Juniori!MK67</f>
        <v>0</v>
      </c>
      <c r="ML198" s="97">
        <f>Juniori!ML67</f>
        <v>0</v>
      </c>
      <c r="MM198" s="97">
        <f>Juniori!MM67</f>
        <v>0</v>
      </c>
      <c r="MN198" s="97">
        <f>Juniori!MN67</f>
        <v>0</v>
      </c>
      <c r="MO198" s="97">
        <f>Juniori!MO67</f>
        <v>0</v>
      </c>
      <c r="MP198" s="97">
        <f>Juniori!MP67</f>
        <v>0</v>
      </c>
      <c r="MQ198" s="97">
        <f>Juniori!MQ67</f>
        <v>0</v>
      </c>
      <c r="MR198" s="97">
        <f>Juniori!MR67</f>
        <v>0</v>
      </c>
      <c r="MS198" s="97">
        <f>Juniori!MS67</f>
        <v>0</v>
      </c>
      <c r="MT198" s="97">
        <f>Juniori!MT67</f>
        <v>0</v>
      </c>
      <c r="MU198" s="97">
        <f>Juniori!MU67</f>
        <v>0</v>
      </c>
      <c r="MV198" s="97">
        <f>Juniori!MV67</f>
        <v>0</v>
      </c>
      <c r="MW198" s="97">
        <f>Juniori!MW67</f>
        <v>0</v>
      </c>
      <c r="MX198" s="97">
        <f>Juniori!MX67</f>
        <v>0</v>
      </c>
      <c r="MY198" s="97">
        <f>Juniori!MY67</f>
        <v>0</v>
      </c>
      <c r="MZ198" s="97">
        <f>Juniori!MZ67</f>
        <v>0</v>
      </c>
      <c r="NA198" s="97">
        <f>Juniori!NA67</f>
        <v>0</v>
      </c>
      <c r="NB198" s="97">
        <f>Juniori!NB67</f>
        <v>0</v>
      </c>
      <c r="NC198" s="97">
        <f>Juniori!NC67</f>
        <v>0</v>
      </c>
      <c r="ND198" s="97">
        <f>Juniori!ND67</f>
        <v>0</v>
      </c>
      <c r="NE198" s="97">
        <f>Juniori!NE67</f>
        <v>0</v>
      </c>
      <c r="NF198" s="97">
        <f>Juniori!NF67</f>
        <v>0</v>
      </c>
      <c r="NG198" s="97">
        <f>Juniori!NG67</f>
        <v>0</v>
      </c>
      <c r="NH198" s="97">
        <f>Juniori!NH67</f>
        <v>0</v>
      </c>
      <c r="NI198" s="97">
        <f>Juniori!NI67</f>
        <v>0</v>
      </c>
      <c r="NJ198" s="97">
        <f>Juniori!NJ67</f>
        <v>0</v>
      </c>
      <c r="NK198" s="97">
        <f>Juniori!NK67</f>
        <v>0</v>
      </c>
      <c r="NL198" s="97">
        <f>Juniori!NL67</f>
        <v>0</v>
      </c>
      <c r="NM198" s="97">
        <f>Juniori!NM67</f>
        <v>0</v>
      </c>
      <c r="NN198" s="97">
        <f>Juniori!NN67</f>
        <v>0</v>
      </c>
      <c r="NO198" s="97">
        <f>Juniori!NO67</f>
        <v>0</v>
      </c>
      <c r="NP198" s="97">
        <f>Juniori!NP67</f>
        <v>0</v>
      </c>
      <c r="NQ198" s="97">
        <f>Juniori!NQ67</f>
        <v>0</v>
      </c>
      <c r="NR198" s="97">
        <f>Juniori!NR67</f>
        <v>0</v>
      </c>
      <c r="NS198" s="97">
        <f>Juniori!NS67</f>
        <v>0</v>
      </c>
      <c r="NT198" s="97">
        <f>Juniori!NT67</f>
        <v>0</v>
      </c>
      <c r="NU198" s="97">
        <f>Juniori!NU67</f>
        <v>0</v>
      </c>
      <c r="NV198" s="97">
        <f>Juniori!NV67</f>
        <v>0</v>
      </c>
      <c r="NW198" s="97">
        <f>Juniori!NW67</f>
        <v>0</v>
      </c>
      <c r="NX198" s="97">
        <f>Juniori!NX67</f>
        <v>0</v>
      </c>
      <c r="NY198" s="97">
        <f>Juniori!NY67</f>
        <v>0</v>
      </c>
      <c r="NZ198" s="97">
        <f>Juniori!NZ67</f>
        <v>0</v>
      </c>
      <c r="OA198" s="97">
        <f>Juniori!OA67</f>
        <v>0</v>
      </c>
      <c r="OB198" s="97">
        <f>Juniori!OB67</f>
        <v>0</v>
      </c>
      <c r="OC198" s="97">
        <f>Juniori!OC67</f>
        <v>0</v>
      </c>
      <c r="OD198" s="97">
        <f>Juniori!OD67</f>
        <v>0</v>
      </c>
      <c r="OE198" s="97">
        <f>Juniori!OE67</f>
        <v>0</v>
      </c>
      <c r="OF198" s="97">
        <f>Juniori!OF67</f>
        <v>0</v>
      </c>
      <c r="OG198" s="97">
        <f>Juniori!OG67</f>
        <v>0</v>
      </c>
      <c r="OH198" s="97">
        <f>Juniori!OH67</f>
        <v>0</v>
      </c>
      <c r="OI198" s="97">
        <f>Juniori!OI67</f>
        <v>0</v>
      </c>
      <c r="OJ198" s="97">
        <f>Juniori!OJ67</f>
        <v>0</v>
      </c>
      <c r="OK198" s="97">
        <f>Juniori!OK67</f>
        <v>0</v>
      </c>
      <c r="OL198" s="97">
        <f>Juniori!OL67</f>
        <v>0</v>
      </c>
      <c r="OM198" s="97">
        <f>Juniori!OM67</f>
        <v>0</v>
      </c>
      <c r="ON198" s="97">
        <f>Juniori!ON67</f>
        <v>0</v>
      </c>
      <c r="OO198" s="97">
        <f>Juniori!OO67</f>
        <v>0</v>
      </c>
      <c r="OP198" s="97">
        <f>Juniori!OP67</f>
        <v>0</v>
      </c>
      <c r="OQ198" s="97">
        <f>Juniori!OQ67</f>
        <v>0</v>
      </c>
      <c r="OR198" s="97">
        <f>Juniori!OR67</f>
        <v>0</v>
      </c>
      <c r="OS198" s="97">
        <f>Juniori!OS67</f>
        <v>0</v>
      </c>
      <c r="OT198" s="97">
        <f>Juniori!OT67</f>
        <v>0</v>
      </c>
      <c r="OU198" s="97">
        <f>Juniori!OU67</f>
        <v>0</v>
      </c>
      <c r="OV198" s="97">
        <f>Juniori!OV67</f>
        <v>0</v>
      </c>
      <c r="OW198" s="97">
        <f>Juniori!OW67</f>
        <v>0</v>
      </c>
      <c r="OX198" s="97">
        <f>Juniori!OX67</f>
        <v>0</v>
      </c>
      <c r="OY198" s="97">
        <f>Juniori!OY67</f>
        <v>0</v>
      </c>
      <c r="OZ198" s="97">
        <f>Juniori!OZ67</f>
        <v>0</v>
      </c>
      <c r="PA198" s="97">
        <f>Juniori!PA67</f>
        <v>0</v>
      </c>
      <c r="PB198" s="97">
        <f>Juniori!PB67</f>
        <v>0</v>
      </c>
      <c r="PC198" s="97">
        <f>Juniori!PC67</f>
        <v>0</v>
      </c>
      <c r="PD198" s="97">
        <f>Juniori!PD67</f>
        <v>0</v>
      </c>
      <c r="PE198" s="97">
        <f>Juniori!PE67</f>
        <v>0</v>
      </c>
      <c r="PF198" s="97">
        <f>Juniori!PF67</f>
        <v>0</v>
      </c>
      <c r="PG198" s="97">
        <f>Juniori!PG67</f>
        <v>0</v>
      </c>
      <c r="PH198" s="97">
        <f>Juniori!PH67</f>
        <v>0</v>
      </c>
      <c r="PI198" s="97">
        <f>Juniori!PI67</f>
        <v>0</v>
      </c>
      <c r="PJ198" s="97">
        <f>Juniori!PJ67</f>
        <v>0</v>
      </c>
      <c r="PK198" s="97">
        <f>Juniori!PK67</f>
        <v>0</v>
      </c>
      <c r="PL198" s="97">
        <f>Juniori!PL67</f>
        <v>0</v>
      </c>
      <c r="PM198" s="97">
        <f>Juniori!PM67</f>
        <v>0</v>
      </c>
      <c r="PN198" s="97">
        <f>Juniori!PN67</f>
        <v>0</v>
      </c>
      <c r="PO198" s="97">
        <f>Juniori!PO67</f>
        <v>0</v>
      </c>
      <c r="PP198" s="97">
        <f>Juniori!PP67</f>
        <v>0</v>
      </c>
      <c r="PQ198" s="97">
        <f>Juniori!PQ67</f>
        <v>0</v>
      </c>
      <c r="PR198" s="97">
        <f>Juniori!PR67</f>
        <v>0</v>
      </c>
      <c r="PS198" s="97">
        <f>Juniori!PS67</f>
        <v>0</v>
      </c>
      <c r="PT198" s="97">
        <f>Juniori!PT67</f>
        <v>0</v>
      </c>
      <c r="PU198" s="97">
        <f>Juniori!PU67</f>
        <v>0</v>
      </c>
      <c r="PV198" s="97">
        <f>Juniori!PV67</f>
        <v>0</v>
      </c>
      <c r="PW198" s="97">
        <f>Juniori!PW67</f>
        <v>0</v>
      </c>
      <c r="PX198" s="97">
        <f>Juniori!PX67</f>
        <v>0</v>
      </c>
      <c r="PY198" s="97">
        <f>Juniori!PY67</f>
        <v>0</v>
      </c>
      <c r="PZ198" s="97">
        <f>Juniori!PZ67</f>
        <v>0</v>
      </c>
      <c r="QA198" s="97">
        <f>Juniori!QA67</f>
        <v>0</v>
      </c>
      <c r="QB198" s="97">
        <f>Juniori!QB67</f>
        <v>0</v>
      </c>
      <c r="QC198" s="97">
        <f>Juniori!QC67</f>
        <v>0</v>
      </c>
      <c r="QD198" s="97">
        <f>Juniori!QD67</f>
        <v>0</v>
      </c>
      <c r="QE198" s="97">
        <f>Juniori!QE67</f>
        <v>0</v>
      </c>
      <c r="QF198" s="97">
        <f>Juniori!QF67</f>
        <v>0</v>
      </c>
      <c r="QG198" s="97">
        <f>Juniori!QG67</f>
        <v>0</v>
      </c>
      <c r="QH198" s="97">
        <f>Juniori!QH67</f>
        <v>0</v>
      </c>
      <c r="QI198" s="97">
        <f>Juniori!QI67</f>
        <v>0</v>
      </c>
      <c r="QJ198" s="97">
        <f>Juniori!QJ67</f>
        <v>0</v>
      </c>
      <c r="QK198" s="97">
        <f>Juniori!QK67</f>
        <v>0</v>
      </c>
      <c r="QL198" s="97">
        <f>Juniori!QL67</f>
        <v>0</v>
      </c>
      <c r="QM198" s="97">
        <f>Juniori!QM67</f>
        <v>0</v>
      </c>
      <c r="QN198" s="97">
        <f>Juniori!QN67</f>
        <v>0</v>
      </c>
      <c r="QO198" s="97">
        <f>Juniori!QO67</f>
        <v>0</v>
      </c>
      <c r="QP198" s="97">
        <f>Juniori!QP67</f>
        <v>0</v>
      </c>
      <c r="QQ198" s="97">
        <f>Juniori!QQ67</f>
        <v>0</v>
      </c>
      <c r="QR198" s="97">
        <f>Juniori!QR67</f>
        <v>0</v>
      </c>
      <c r="QS198" s="97">
        <f>Juniori!QS67</f>
        <v>0</v>
      </c>
      <c r="QT198" s="97">
        <f>Juniori!QT67</f>
        <v>0</v>
      </c>
      <c r="QU198" s="97">
        <f>Juniori!QU67</f>
        <v>0</v>
      </c>
      <c r="QV198" s="97">
        <f>Juniori!QV67</f>
        <v>0</v>
      </c>
      <c r="QW198" s="97">
        <f>Juniori!QW67</f>
        <v>0</v>
      </c>
      <c r="QX198" s="97">
        <f>Juniori!QX67</f>
        <v>0</v>
      </c>
      <c r="QY198" s="97">
        <f>Juniori!QY67</f>
        <v>0</v>
      </c>
      <c r="QZ198" s="97">
        <f>Juniori!QZ67</f>
        <v>0</v>
      </c>
      <c r="RA198" s="97">
        <f>Juniori!RA67</f>
        <v>0</v>
      </c>
      <c r="RB198" s="97">
        <f>Juniori!RB67</f>
        <v>0</v>
      </c>
      <c r="RC198" s="97">
        <f>Juniori!RC67</f>
        <v>0</v>
      </c>
      <c r="RD198" s="97">
        <f>Juniori!RD67</f>
        <v>0</v>
      </c>
      <c r="RE198" s="97">
        <f>Juniori!RE67</f>
        <v>0</v>
      </c>
      <c r="RF198" s="97">
        <f>Juniori!RF67</f>
        <v>0</v>
      </c>
      <c r="RG198" s="97">
        <f>Juniori!RG67</f>
        <v>0</v>
      </c>
      <c r="RH198" s="97">
        <f>Juniori!RH67</f>
        <v>0</v>
      </c>
      <c r="RI198" s="97">
        <f>Juniori!RI67</f>
        <v>0</v>
      </c>
      <c r="RJ198" s="97">
        <f>Juniori!RJ67</f>
        <v>0</v>
      </c>
      <c r="RK198" s="97">
        <f>Juniori!RK67</f>
        <v>0</v>
      </c>
      <c r="RL198" s="97">
        <f>Juniori!RL67</f>
        <v>0</v>
      </c>
      <c r="RM198" s="97">
        <f>Juniori!RM67</f>
        <v>0</v>
      </c>
      <c r="RN198" s="97">
        <f>Juniori!RN67</f>
        <v>0</v>
      </c>
      <c r="RO198" s="97">
        <f>Juniori!RO67</f>
        <v>0</v>
      </c>
      <c r="RP198" s="97">
        <f>Juniori!RP67</f>
        <v>0</v>
      </c>
      <c r="RQ198" s="97">
        <f>Juniori!RQ67</f>
        <v>0</v>
      </c>
      <c r="RR198" s="97">
        <f>Juniori!RR67</f>
        <v>0</v>
      </c>
      <c r="RS198" s="97">
        <f>Juniori!RS67</f>
        <v>0</v>
      </c>
      <c r="RT198" s="97">
        <f>Juniori!RT67</f>
        <v>0</v>
      </c>
      <c r="RU198" s="97">
        <f>Juniori!RU67</f>
        <v>0</v>
      </c>
      <c r="RV198" s="97">
        <f>Juniori!RV67</f>
        <v>0</v>
      </c>
      <c r="RW198" s="97">
        <f>Juniori!RW67</f>
        <v>0</v>
      </c>
      <c r="RX198" s="97">
        <f>Juniori!RX67</f>
        <v>0</v>
      </c>
      <c r="RY198" s="97">
        <f>Juniori!RY67</f>
        <v>0</v>
      </c>
      <c r="RZ198" s="97">
        <f>Juniori!RZ67</f>
        <v>0</v>
      </c>
      <c r="SA198" s="97">
        <f>Juniori!SA67</f>
        <v>0</v>
      </c>
      <c r="SB198" s="97">
        <f>Juniori!SB67</f>
        <v>0</v>
      </c>
      <c r="SC198" s="97">
        <f>Juniori!SC67</f>
        <v>0</v>
      </c>
      <c r="SD198" s="97">
        <f>Juniori!SD67</f>
        <v>0</v>
      </c>
      <c r="SE198" s="97">
        <f>Juniori!SE67</f>
        <v>0</v>
      </c>
      <c r="SF198" s="97">
        <f>Juniori!SF67</f>
        <v>0</v>
      </c>
      <c r="SG198" s="97">
        <f>Juniori!SG67</f>
        <v>0</v>
      </c>
      <c r="SH198" s="97">
        <f>Juniori!SH67</f>
        <v>0</v>
      </c>
      <c r="SI198" s="97">
        <f>Juniori!SI67</f>
        <v>0</v>
      </c>
      <c r="SJ198" s="97">
        <f>Juniori!SJ67</f>
        <v>0</v>
      </c>
      <c r="SK198" s="97">
        <f>Juniori!SK67</f>
        <v>0</v>
      </c>
      <c r="SL198" s="97">
        <f>Juniori!SL67</f>
        <v>0</v>
      </c>
      <c r="SM198" s="97">
        <f>Juniori!SM67</f>
        <v>0</v>
      </c>
      <c r="SN198" s="97">
        <f>Juniori!SN67</f>
        <v>0</v>
      </c>
      <c r="SO198" s="97">
        <f>Juniori!SO67</f>
        <v>0</v>
      </c>
      <c r="SP198" s="97">
        <f>Juniori!SP67</f>
        <v>0</v>
      </c>
      <c r="SQ198" s="97">
        <f>Juniori!SQ67</f>
        <v>0</v>
      </c>
      <c r="SR198" s="97">
        <f>Juniori!SR67</f>
        <v>0</v>
      </c>
      <c r="SS198" s="97">
        <f>Juniori!SS67</f>
        <v>0</v>
      </c>
      <c r="ST198" s="97">
        <f>Juniori!ST67</f>
        <v>0</v>
      </c>
      <c r="SU198" s="97">
        <f>Juniori!SU67</f>
        <v>0</v>
      </c>
      <c r="SV198" s="97">
        <f>Juniori!SV67</f>
        <v>0</v>
      </c>
      <c r="SW198" s="97">
        <f>Juniori!SW67</f>
        <v>0</v>
      </c>
      <c r="SX198" s="97">
        <f>Juniori!SX67</f>
        <v>0</v>
      </c>
      <c r="SY198" s="97">
        <f>Juniori!SY67</f>
        <v>0</v>
      </c>
      <c r="SZ198" s="97">
        <f>Juniori!SZ67</f>
        <v>0</v>
      </c>
      <c r="TA198" s="97">
        <f>Juniori!TA67</f>
        <v>0</v>
      </c>
      <c r="TB198" s="97">
        <f>Juniori!TB67</f>
        <v>0</v>
      </c>
    </row>
    <row r="199" spans="1:522" s="1" customFormat="1" ht="18" customHeight="1" x14ac:dyDescent="0.2">
      <c r="A199" s="12"/>
      <c r="B199" s="11" t="s">
        <v>228</v>
      </c>
      <c r="C199" s="1">
        <v>9288</v>
      </c>
      <c r="E199" s="4" t="s">
        <v>227</v>
      </c>
      <c r="F199" s="1">
        <v>7553</v>
      </c>
      <c r="G199" s="9" t="s">
        <v>97</v>
      </c>
      <c r="H199" s="4" t="s">
        <v>148</v>
      </c>
      <c r="I199" s="1">
        <f t="shared" si="23"/>
        <v>0</v>
      </c>
      <c r="J199" s="12">
        <f>Tabuľka4[[#This Row],[Stĺpec9]]</f>
        <v>0</v>
      </c>
      <c r="K199" s="97">
        <f>'Mladí jazdci'!K32</f>
        <v>0</v>
      </c>
      <c r="L199" s="97">
        <f>'Mladí jazdci'!L32</f>
        <v>0</v>
      </c>
      <c r="M199" s="97">
        <f>'Mladí jazdci'!M32</f>
        <v>0</v>
      </c>
      <c r="N199" s="97">
        <f>'Mladí jazdci'!N32</f>
        <v>0</v>
      </c>
      <c r="O199" s="97">
        <f>'Mladí jazdci'!O32</f>
        <v>0</v>
      </c>
      <c r="P199" s="97">
        <f>'Mladí jazdci'!P32</f>
        <v>0</v>
      </c>
      <c r="Q199" s="97">
        <f>'Mladí jazdci'!Q32</f>
        <v>0</v>
      </c>
      <c r="R199" s="97">
        <f>'Mladí jazdci'!R32</f>
        <v>0</v>
      </c>
      <c r="S199" s="97">
        <f>'Mladí jazdci'!S32</f>
        <v>0</v>
      </c>
      <c r="T199" s="97">
        <f>'Mladí jazdci'!T32</f>
        <v>0</v>
      </c>
      <c r="U199" s="97">
        <f>'Mladí jazdci'!U32</f>
        <v>0</v>
      </c>
      <c r="V199" s="97">
        <f>'Mladí jazdci'!V32</f>
        <v>0</v>
      </c>
      <c r="W199" s="97">
        <f>'Mladí jazdci'!W32</f>
        <v>0</v>
      </c>
      <c r="X199" s="97">
        <f>'Mladí jazdci'!X32</f>
        <v>0</v>
      </c>
      <c r="Y199" s="97">
        <f>'Mladí jazdci'!Y32</f>
        <v>0</v>
      </c>
      <c r="Z199" s="97">
        <f>'Mladí jazdci'!Z32</f>
        <v>0</v>
      </c>
      <c r="AA199" s="97">
        <f>'Mladí jazdci'!AA32</f>
        <v>0</v>
      </c>
      <c r="AB199" s="97">
        <f>'Mladí jazdci'!AB32</f>
        <v>0</v>
      </c>
      <c r="AC199" s="97">
        <f>'Mladí jazdci'!AC32</f>
        <v>0</v>
      </c>
      <c r="AD199" s="97">
        <f>'Mladí jazdci'!AD32</f>
        <v>0</v>
      </c>
      <c r="AE199" s="97">
        <f>'Mladí jazdci'!AE32</f>
        <v>0</v>
      </c>
      <c r="AF199" s="97">
        <f>'Mladí jazdci'!AF32</f>
        <v>0</v>
      </c>
      <c r="AG199" s="97">
        <f>'Mladí jazdci'!AG32</f>
        <v>0</v>
      </c>
      <c r="AH199" s="97">
        <f>'Mladí jazdci'!AH32</f>
        <v>0</v>
      </c>
      <c r="AI199" s="97">
        <f>'Mladí jazdci'!AI32</f>
        <v>0</v>
      </c>
      <c r="AJ199" s="97">
        <f>'Mladí jazdci'!AJ32</f>
        <v>0</v>
      </c>
      <c r="AK199" s="97">
        <f>'Mladí jazdci'!AK32</f>
        <v>0</v>
      </c>
      <c r="AL199" s="97">
        <f>'Mladí jazdci'!AL32</f>
        <v>0</v>
      </c>
      <c r="AM199" s="97">
        <f>'Mladí jazdci'!AM32</f>
        <v>0</v>
      </c>
      <c r="AN199" s="97">
        <f>'Mladí jazdci'!AN32</f>
        <v>0</v>
      </c>
      <c r="AO199" s="97">
        <f>'Mladí jazdci'!AO32</f>
        <v>0</v>
      </c>
      <c r="AP199" s="97">
        <f>'Mladí jazdci'!AP32</f>
        <v>0</v>
      </c>
      <c r="AQ199" s="97">
        <f>'Mladí jazdci'!AQ32</f>
        <v>0</v>
      </c>
      <c r="AR199" s="97">
        <f>'Mladí jazdci'!AR32</f>
        <v>0</v>
      </c>
      <c r="AS199" s="97">
        <f>'Mladí jazdci'!AS32</f>
        <v>0</v>
      </c>
      <c r="AT199" s="97">
        <f>'Mladí jazdci'!AT32</f>
        <v>0</v>
      </c>
      <c r="AU199" s="97">
        <f>'Mladí jazdci'!AU32</f>
        <v>0</v>
      </c>
      <c r="AV199" s="97">
        <f>'Mladí jazdci'!AV32</f>
        <v>0</v>
      </c>
      <c r="AW199" s="97">
        <f>'Mladí jazdci'!AW32</f>
        <v>0</v>
      </c>
      <c r="AX199" s="97">
        <f>'Mladí jazdci'!AX32</f>
        <v>0</v>
      </c>
      <c r="AY199" s="97">
        <f>'Mladí jazdci'!AY32</f>
        <v>0</v>
      </c>
      <c r="AZ199" s="97">
        <f>'Mladí jazdci'!AZ32</f>
        <v>0</v>
      </c>
      <c r="BA199" s="97">
        <f>'Mladí jazdci'!BA32</f>
        <v>0</v>
      </c>
      <c r="BB199" s="97">
        <f>'Mladí jazdci'!BB32</f>
        <v>0</v>
      </c>
      <c r="BC199" s="97">
        <f>'Mladí jazdci'!BC32</f>
        <v>0</v>
      </c>
      <c r="BD199" s="97">
        <f>'Mladí jazdci'!BD32</f>
        <v>0</v>
      </c>
      <c r="BE199" s="97">
        <f>'Mladí jazdci'!BE32</f>
        <v>0</v>
      </c>
      <c r="BF199" s="97">
        <f>'Mladí jazdci'!BF32</f>
        <v>0</v>
      </c>
      <c r="BG199" s="97">
        <f>'Mladí jazdci'!BG32</f>
        <v>0</v>
      </c>
      <c r="BH199" s="97">
        <f>'Mladí jazdci'!BH32</f>
        <v>0</v>
      </c>
      <c r="BI199" s="97">
        <f>'Mladí jazdci'!BI32</f>
        <v>0</v>
      </c>
      <c r="BJ199" s="97">
        <f>'Mladí jazdci'!BJ32</f>
        <v>0</v>
      </c>
      <c r="BK199" s="97">
        <f>'Mladí jazdci'!BK32</f>
        <v>0</v>
      </c>
      <c r="BL199" s="97">
        <f>'Mladí jazdci'!BL32</f>
        <v>0</v>
      </c>
      <c r="BM199" s="97">
        <f>'Mladí jazdci'!BM32</f>
        <v>0</v>
      </c>
      <c r="BN199" s="97">
        <f>'Mladí jazdci'!BN32</f>
        <v>0</v>
      </c>
      <c r="BO199" s="97">
        <f>'Mladí jazdci'!BO32</f>
        <v>0</v>
      </c>
      <c r="BP199" s="97">
        <f>'Mladí jazdci'!BP32</f>
        <v>0</v>
      </c>
      <c r="BQ199" s="97">
        <f>'Mladí jazdci'!BQ32</f>
        <v>0</v>
      </c>
      <c r="BR199" s="97">
        <f>'Mladí jazdci'!BR32</f>
        <v>0</v>
      </c>
      <c r="BS199" s="97">
        <f>'Mladí jazdci'!BS32</f>
        <v>0</v>
      </c>
      <c r="BT199" s="97">
        <f>'Mladí jazdci'!BT32</f>
        <v>0</v>
      </c>
      <c r="BU199" s="97">
        <f>'Mladí jazdci'!BU32</f>
        <v>0</v>
      </c>
      <c r="BV199" s="97">
        <f>'Mladí jazdci'!BV32</f>
        <v>0</v>
      </c>
      <c r="BW199" s="97">
        <f>'Mladí jazdci'!BW32</f>
        <v>0</v>
      </c>
      <c r="BX199" s="97">
        <f>'Mladí jazdci'!BX32</f>
        <v>0</v>
      </c>
      <c r="BY199" s="97">
        <f>'Mladí jazdci'!BY32</f>
        <v>0</v>
      </c>
      <c r="BZ199" s="97">
        <f>'Mladí jazdci'!BZ32</f>
        <v>0</v>
      </c>
      <c r="CA199" s="97">
        <f>'Mladí jazdci'!CA32</f>
        <v>0</v>
      </c>
      <c r="CB199" s="97">
        <f>'Mladí jazdci'!CB32</f>
        <v>0</v>
      </c>
      <c r="CC199" s="97">
        <f>'Mladí jazdci'!CC32</f>
        <v>0</v>
      </c>
      <c r="CD199" s="97">
        <f>'Mladí jazdci'!CD32</f>
        <v>0</v>
      </c>
      <c r="CE199" s="97">
        <f>'Mladí jazdci'!CE32</f>
        <v>0</v>
      </c>
      <c r="CF199" s="97">
        <f>'Mladí jazdci'!CF32</f>
        <v>0</v>
      </c>
      <c r="CG199" s="97">
        <f>'Mladí jazdci'!CG32</f>
        <v>0</v>
      </c>
      <c r="CH199" s="97">
        <f>'Mladí jazdci'!CH32</f>
        <v>0</v>
      </c>
      <c r="CI199" s="97">
        <f>'Mladí jazdci'!CI32</f>
        <v>0</v>
      </c>
      <c r="CJ199" s="97">
        <f>'Mladí jazdci'!CJ32</f>
        <v>0</v>
      </c>
      <c r="CK199" s="97">
        <f>'Mladí jazdci'!CK32</f>
        <v>0</v>
      </c>
      <c r="CL199" s="97">
        <f>'Mladí jazdci'!CL32</f>
        <v>0</v>
      </c>
      <c r="CM199" s="97">
        <f>'Mladí jazdci'!CM32</f>
        <v>0</v>
      </c>
      <c r="CN199" s="97">
        <f>'Mladí jazdci'!CN32</f>
        <v>0</v>
      </c>
      <c r="CO199" s="97">
        <f>'Mladí jazdci'!CO32</f>
        <v>0</v>
      </c>
      <c r="CP199" s="97">
        <f>'Mladí jazdci'!CP32</f>
        <v>0</v>
      </c>
      <c r="CQ199" s="97">
        <f>'Mladí jazdci'!CQ32</f>
        <v>0</v>
      </c>
      <c r="CR199" s="97">
        <f>'Mladí jazdci'!CR32</f>
        <v>0</v>
      </c>
      <c r="CS199" s="97">
        <f>'Mladí jazdci'!CS32</f>
        <v>0</v>
      </c>
      <c r="CT199" s="97" t="str">
        <f>'Mladí jazdci'!CT32</f>
        <v>o</v>
      </c>
      <c r="CU199" s="97">
        <f>'Mladí jazdci'!CU32</f>
        <v>0</v>
      </c>
      <c r="CV199" s="97">
        <f>'Mladí jazdci'!CV32</f>
        <v>0</v>
      </c>
      <c r="CW199" s="97">
        <f>'Mladí jazdci'!CW32</f>
        <v>0</v>
      </c>
      <c r="CX199" s="97">
        <f>'Mladí jazdci'!CX32</f>
        <v>0</v>
      </c>
      <c r="CY199" s="97">
        <f>'Mladí jazdci'!CY32</f>
        <v>0</v>
      </c>
      <c r="CZ199" s="97">
        <f>'Mladí jazdci'!CZ32</f>
        <v>0</v>
      </c>
      <c r="DA199" s="97">
        <f>'Mladí jazdci'!DA32</f>
        <v>0</v>
      </c>
      <c r="DB199" s="97">
        <f>'Mladí jazdci'!DB32</f>
        <v>0</v>
      </c>
      <c r="DC199" s="97">
        <f>'Mladí jazdci'!DC32</f>
        <v>0</v>
      </c>
      <c r="DD199" s="97">
        <f>'Mladí jazdci'!DD32</f>
        <v>0</v>
      </c>
      <c r="DE199" s="97">
        <f>'Mladí jazdci'!DE32</f>
        <v>0</v>
      </c>
      <c r="DF199" s="97">
        <f>'Mladí jazdci'!DF32</f>
        <v>0</v>
      </c>
      <c r="DG199" s="97">
        <f>'Mladí jazdci'!DG32</f>
        <v>0</v>
      </c>
      <c r="DH199" s="97">
        <f>'Mladí jazdci'!DH32</f>
        <v>0</v>
      </c>
      <c r="DI199" s="97">
        <f>'Mladí jazdci'!DI32</f>
        <v>0</v>
      </c>
      <c r="DJ199" s="97">
        <f>'Mladí jazdci'!DJ32</f>
        <v>0</v>
      </c>
      <c r="DK199" s="97">
        <f>'Mladí jazdci'!DK32</f>
        <v>0</v>
      </c>
      <c r="DL199" s="97">
        <f>'Mladí jazdci'!DL32</f>
        <v>0</v>
      </c>
      <c r="DM199" s="97">
        <f>'Mladí jazdci'!DM32</f>
        <v>0</v>
      </c>
      <c r="DN199" s="97">
        <f>'Mladí jazdci'!DN32</f>
        <v>0</v>
      </c>
      <c r="DO199" s="97">
        <f>'Mladí jazdci'!DO32</f>
        <v>0</v>
      </c>
      <c r="DP199" s="97">
        <f>'Mladí jazdci'!DP32</f>
        <v>0</v>
      </c>
      <c r="DQ199" s="97">
        <f>'Mladí jazdci'!DQ32</f>
        <v>0</v>
      </c>
      <c r="DR199" s="97">
        <f>'Mladí jazdci'!DR32</f>
        <v>0</v>
      </c>
      <c r="DS199" s="97">
        <f>'Mladí jazdci'!DS32</f>
        <v>0</v>
      </c>
      <c r="DT199" s="97">
        <f>'Mladí jazdci'!DT32</f>
        <v>0</v>
      </c>
      <c r="DU199" s="97">
        <f>'Mladí jazdci'!DU32</f>
        <v>0</v>
      </c>
      <c r="DV199" s="97">
        <f>'Mladí jazdci'!DV32</f>
        <v>0</v>
      </c>
      <c r="DW199" s="97">
        <f>'Mladí jazdci'!DW32</f>
        <v>0</v>
      </c>
      <c r="DX199" s="97">
        <f>'Mladí jazdci'!DX32</f>
        <v>0</v>
      </c>
      <c r="DY199" s="97">
        <f>'Mladí jazdci'!DY32</f>
        <v>0</v>
      </c>
      <c r="DZ199" s="97">
        <f>'Mladí jazdci'!DZ32</f>
        <v>0</v>
      </c>
      <c r="EA199" s="97">
        <f>'Mladí jazdci'!EA32</f>
        <v>0</v>
      </c>
      <c r="EB199" s="97">
        <f>'Mladí jazdci'!EB32</f>
        <v>0</v>
      </c>
      <c r="EC199" s="97">
        <f>'Mladí jazdci'!EC32</f>
        <v>0</v>
      </c>
      <c r="ED199" s="97">
        <f>'Mladí jazdci'!ED32</f>
        <v>0</v>
      </c>
      <c r="EE199" s="97">
        <f>'Mladí jazdci'!EE32</f>
        <v>0</v>
      </c>
      <c r="EF199" s="97">
        <f>'Mladí jazdci'!EF32</f>
        <v>0</v>
      </c>
      <c r="EG199" s="97">
        <f>'Mladí jazdci'!EG32</f>
        <v>0</v>
      </c>
      <c r="EH199" s="97">
        <f>'Mladí jazdci'!EH32</f>
        <v>0</v>
      </c>
      <c r="EI199" s="97">
        <f>'Mladí jazdci'!EI32</f>
        <v>0</v>
      </c>
      <c r="EJ199" s="97">
        <f>'Mladí jazdci'!EJ32</f>
        <v>0</v>
      </c>
      <c r="EK199" s="97">
        <f>'Mladí jazdci'!EK32</f>
        <v>0</v>
      </c>
      <c r="EL199" s="97">
        <f>'Mladí jazdci'!EL32</f>
        <v>0</v>
      </c>
      <c r="EM199" s="97">
        <f>'Mladí jazdci'!EM32</f>
        <v>0</v>
      </c>
      <c r="EN199" s="97">
        <f>'Mladí jazdci'!EN32</f>
        <v>0</v>
      </c>
      <c r="EO199" s="97">
        <f>'Mladí jazdci'!EO32</f>
        <v>0</v>
      </c>
      <c r="EP199" s="97">
        <f>'Mladí jazdci'!EP32</f>
        <v>0</v>
      </c>
      <c r="EQ199" s="97">
        <f>'Mladí jazdci'!EQ32</f>
        <v>0</v>
      </c>
      <c r="ER199" s="97">
        <f>'Mladí jazdci'!ER32</f>
        <v>0</v>
      </c>
      <c r="ES199" s="97">
        <f>'Mladí jazdci'!ES32</f>
        <v>0</v>
      </c>
      <c r="ET199" s="97">
        <f>'Mladí jazdci'!ET32</f>
        <v>0</v>
      </c>
      <c r="EU199" s="97">
        <f>'Mladí jazdci'!EU32</f>
        <v>0</v>
      </c>
      <c r="EV199" s="97">
        <f>'Mladí jazdci'!EV32</f>
        <v>0</v>
      </c>
      <c r="EW199" s="97">
        <f>'Mladí jazdci'!EW32</f>
        <v>0</v>
      </c>
      <c r="EX199" s="97">
        <f>'Mladí jazdci'!EX32</f>
        <v>0</v>
      </c>
      <c r="EY199" s="97">
        <f>'Mladí jazdci'!EY32</f>
        <v>0</v>
      </c>
      <c r="EZ199" s="97">
        <f>'Mladí jazdci'!EZ32</f>
        <v>0</v>
      </c>
      <c r="FA199" s="97">
        <f>'Mladí jazdci'!FA32</f>
        <v>0</v>
      </c>
      <c r="FB199" s="97">
        <f>'Mladí jazdci'!FB32</f>
        <v>0</v>
      </c>
      <c r="FC199" s="97">
        <f>'Mladí jazdci'!FC32</f>
        <v>0</v>
      </c>
      <c r="FD199" s="97">
        <f>'Mladí jazdci'!FD32</f>
        <v>0</v>
      </c>
      <c r="FE199" s="97">
        <f>'Mladí jazdci'!FE32</f>
        <v>0</v>
      </c>
      <c r="FF199" s="97">
        <f>'Mladí jazdci'!FF32</f>
        <v>0</v>
      </c>
      <c r="FG199" s="97">
        <f>'Mladí jazdci'!FG32</f>
        <v>0</v>
      </c>
      <c r="FH199" s="97">
        <f>'Mladí jazdci'!FH32</f>
        <v>0</v>
      </c>
      <c r="FI199" s="97">
        <f>'Mladí jazdci'!FI32</f>
        <v>0</v>
      </c>
      <c r="FJ199" s="97">
        <f>'Mladí jazdci'!FJ32</f>
        <v>0</v>
      </c>
      <c r="FK199" s="97">
        <f>'Mladí jazdci'!FK32</f>
        <v>0</v>
      </c>
      <c r="FL199" s="97">
        <f>'Mladí jazdci'!FL32</f>
        <v>0</v>
      </c>
      <c r="FM199" s="97">
        <f>'Mladí jazdci'!FM32</f>
        <v>0</v>
      </c>
      <c r="FN199" s="97">
        <f>'Mladí jazdci'!FN32</f>
        <v>0</v>
      </c>
      <c r="FO199" s="97">
        <f>'Mladí jazdci'!FO32</f>
        <v>0</v>
      </c>
      <c r="FP199" s="97">
        <f>'Mladí jazdci'!FP32</f>
        <v>0</v>
      </c>
      <c r="FQ199" s="97">
        <f>'Mladí jazdci'!FQ32</f>
        <v>0</v>
      </c>
      <c r="FR199" s="97">
        <f>'Mladí jazdci'!FR32</f>
        <v>0</v>
      </c>
      <c r="FS199" s="97">
        <f>'Mladí jazdci'!FS32</f>
        <v>0</v>
      </c>
      <c r="FT199" s="97">
        <f>'Mladí jazdci'!FT32</f>
        <v>0</v>
      </c>
      <c r="FU199" s="97">
        <f>'Mladí jazdci'!FU32</f>
        <v>0</v>
      </c>
      <c r="FV199" s="97">
        <f>'Mladí jazdci'!FV32</f>
        <v>0</v>
      </c>
      <c r="FW199" s="97">
        <f>'Mladí jazdci'!FW32</f>
        <v>0</v>
      </c>
      <c r="FX199" s="97">
        <f>'Mladí jazdci'!FX32</f>
        <v>0</v>
      </c>
      <c r="FY199" s="97">
        <f>'Mladí jazdci'!FY32</f>
        <v>0</v>
      </c>
      <c r="FZ199" s="97">
        <f>'Mladí jazdci'!FZ32</f>
        <v>0</v>
      </c>
      <c r="GA199" s="97">
        <f>'Mladí jazdci'!GA32</f>
        <v>0</v>
      </c>
      <c r="GB199" s="97">
        <f>'Mladí jazdci'!GB32</f>
        <v>0</v>
      </c>
      <c r="GC199" s="97">
        <f>'Mladí jazdci'!GC32</f>
        <v>0</v>
      </c>
      <c r="GD199" s="97">
        <f>'Mladí jazdci'!GD32</f>
        <v>0</v>
      </c>
      <c r="GE199" s="97">
        <f>'Mladí jazdci'!GE32</f>
        <v>0</v>
      </c>
      <c r="GF199" s="97">
        <f>'Mladí jazdci'!GF32</f>
        <v>0</v>
      </c>
      <c r="GG199" s="97">
        <f>'Mladí jazdci'!GG32</f>
        <v>0</v>
      </c>
      <c r="GH199" s="97">
        <f>'Mladí jazdci'!GH32</f>
        <v>0</v>
      </c>
      <c r="GI199" s="97">
        <f>'Mladí jazdci'!GI32</f>
        <v>0</v>
      </c>
      <c r="GJ199" s="97">
        <f>'Mladí jazdci'!GJ32</f>
        <v>0</v>
      </c>
      <c r="GK199" s="97">
        <f>'Mladí jazdci'!GK32</f>
        <v>0</v>
      </c>
      <c r="GL199" s="97">
        <f>'Mladí jazdci'!GL32</f>
        <v>0</v>
      </c>
      <c r="GM199" s="97">
        <f>'Mladí jazdci'!GM32</f>
        <v>0</v>
      </c>
      <c r="GN199" s="97">
        <f>'Mladí jazdci'!GN32</f>
        <v>0</v>
      </c>
      <c r="GO199" s="97">
        <f>'Mladí jazdci'!GO32</f>
        <v>0</v>
      </c>
      <c r="GP199" s="97">
        <f>'Mladí jazdci'!GP32</f>
        <v>0</v>
      </c>
      <c r="GQ199" s="97">
        <f>'Mladí jazdci'!GQ32</f>
        <v>0</v>
      </c>
      <c r="GR199" s="97">
        <f>'Mladí jazdci'!GR32</f>
        <v>0</v>
      </c>
      <c r="GS199" s="97">
        <f>'Mladí jazdci'!GS32</f>
        <v>0</v>
      </c>
      <c r="GT199" s="97">
        <f>'Mladí jazdci'!GT32</f>
        <v>0</v>
      </c>
      <c r="GU199" s="97">
        <f>'Mladí jazdci'!GU32</f>
        <v>0</v>
      </c>
      <c r="GV199" s="97">
        <f>'Mladí jazdci'!GV32</f>
        <v>0</v>
      </c>
      <c r="GW199" s="97">
        <f>'Mladí jazdci'!GW32</f>
        <v>0</v>
      </c>
      <c r="GX199" s="97">
        <f>'Mladí jazdci'!GX32</f>
        <v>0</v>
      </c>
      <c r="GY199" s="97">
        <f>'Mladí jazdci'!GY32</f>
        <v>0</v>
      </c>
      <c r="GZ199" s="97">
        <f>'Mladí jazdci'!GZ32</f>
        <v>0</v>
      </c>
      <c r="HA199" s="97">
        <f>'Mladí jazdci'!HA32</f>
        <v>0</v>
      </c>
      <c r="HB199" s="97">
        <f>'Mladí jazdci'!HB32</f>
        <v>0</v>
      </c>
      <c r="HC199" s="97">
        <f>'Mladí jazdci'!HC32</f>
        <v>0</v>
      </c>
      <c r="HD199" s="97">
        <f>'Mladí jazdci'!HD32</f>
        <v>0</v>
      </c>
      <c r="HE199" s="97">
        <f>'Mladí jazdci'!HE32</f>
        <v>0</v>
      </c>
      <c r="HF199" s="97">
        <f>'Mladí jazdci'!HF32</f>
        <v>0</v>
      </c>
      <c r="HG199" s="97">
        <f>'Mladí jazdci'!HG32</f>
        <v>0</v>
      </c>
      <c r="HH199" s="97">
        <f>'Mladí jazdci'!HH32</f>
        <v>0</v>
      </c>
      <c r="HI199" s="97">
        <f>'Mladí jazdci'!HI32</f>
        <v>0</v>
      </c>
      <c r="HJ199" s="97">
        <f>'Mladí jazdci'!HJ32</f>
        <v>0</v>
      </c>
      <c r="HK199" s="97">
        <f>'Mladí jazdci'!HK32</f>
        <v>0</v>
      </c>
      <c r="HL199" s="97">
        <f>'Mladí jazdci'!HL32</f>
        <v>0</v>
      </c>
      <c r="HM199" s="97">
        <f>'Mladí jazdci'!HM32</f>
        <v>0</v>
      </c>
      <c r="HN199" s="97">
        <f>'Mladí jazdci'!HN32</f>
        <v>0</v>
      </c>
      <c r="HO199" s="97">
        <f>'Mladí jazdci'!HO32</f>
        <v>0</v>
      </c>
      <c r="HP199" s="97">
        <f>'Mladí jazdci'!HP32</f>
        <v>0</v>
      </c>
      <c r="HQ199" s="97">
        <f>'Mladí jazdci'!HQ32</f>
        <v>0</v>
      </c>
      <c r="HR199" s="97">
        <f>'Mladí jazdci'!HR32</f>
        <v>0</v>
      </c>
      <c r="HS199" s="97">
        <f>'Mladí jazdci'!HS32</f>
        <v>0</v>
      </c>
      <c r="HT199" s="97">
        <f>'Mladí jazdci'!HT32</f>
        <v>0</v>
      </c>
      <c r="HU199" s="97">
        <f>'Mladí jazdci'!HU32</f>
        <v>0</v>
      </c>
      <c r="HV199" s="97">
        <f>'Mladí jazdci'!HV32</f>
        <v>0</v>
      </c>
      <c r="HW199" s="97">
        <f>'Mladí jazdci'!HW32</f>
        <v>0</v>
      </c>
      <c r="HX199" s="97">
        <f>'Mladí jazdci'!HX32</f>
        <v>0</v>
      </c>
      <c r="HY199" s="97">
        <f>'Mladí jazdci'!HY32</f>
        <v>0</v>
      </c>
      <c r="HZ199" s="97">
        <f>'Mladí jazdci'!HZ32</f>
        <v>0</v>
      </c>
      <c r="IA199" s="97">
        <f>'Mladí jazdci'!IA32</f>
        <v>0</v>
      </c>
      <c r="IB199" s="97">
        <f>'Mladí jazdci'!IB32</f>
        <v>0</v>
      </c>
      <c r="IC199" s="97">
        <f>'Mladí jazdci'!IC32</f>
        <v>0</v>
      </c>
      <c r="ID199" s="97">
        <f>'Mladí jazdci'!ID32</f>
        <v>0</v>
      </c>
      <c r="IE199" s="97">
        <f>'Mladí jazdci'!IE32</f>
        <v>0</v>
      </c>
      <c r="IF199" s="97">
        <f>'Mladí jazdci'!IF32</f>
        <v>0</v>
      </c>
      <c r="IG199" s="97">
        <f>'Mladí jazdci'!IG32</f>
        <v>0</v>
      </c>
      <c r="IH199" s="97">
        <f>'Mladí jazdci'!IH32</f>
        <v>0</v>
      </c>
      <c r="II199" s="97">
        <f>'Mladí jazdci'!II32</f>
        <v>0</v>
      </c>
      <c r="IJ199" s="97">
        <f>'Mladí jazdci'!IJ32</f>
        <v>0</v>
      </c>
      <c r="IK199" s="97">
        <f>'Mladí jazdci'!IK32</f>
        <v>0</v>
      </c>
      <c r="IL199" s="97">
        <f>'Mladí jazdci'!IL32</f>
        <v>0</v>
      </c>
      <c r="IM199" s="97">
        <f>'Mladí jazdci'!IM32</f>
        <v>0</v>
      </c>
      <c r="IN199" s="97">
        <f>'Mladí jazdci'!IN32</f>
        <v>0</v>
      </c>
      <c r="IO199" s="97">
        <f>'Mladí jazdci'!IO32</f>
        <v>0</v>
      </c>
      <c r="IP199" s="97">
        <f>'Mladí jazdci'!IP32</f>
        <v>0</v>
      </c>
      <c r="IQ199" s="97">
        <f>'Mladí jazdci'!IQ32</f>
        <v>0</v>
      </c>
      <c r="IR199" s="97">
        <f>'Mladí jazdci'!IR32</f>
        <v>0</v>
      </c>
      <c r="IS199" s="97">
        <f>'Mladí jazdci'!IS32</f>
        <v>0</v>
      </c>
      <c r="IT199" s="97">
        <f>'Mladí jazdci'!IT32</f>
        <v>0</v>
      </c>
      <c r="IU199" s="97">
        <f>'Mladí jazdci'!IU32</f>
        <v>0</v>
      </c>
      <c r="IV199" s="97">
        <f>'Mladí jazdci'!IV32</f>
        <v>0</v>
      </c>
      <c r="IW199" s="97">
        <f>'Mladí jazdci'!IW32</f>
        <v>0</v>
      </c>
      <c r="IX199" s="97">
        <f>'Mladí jazdci'!IX32</f>
        <v>0</v>
      </c>
      <c r="IY199" s="97">
        <f>'Mladí jazdci'!IY32</f>
        <v>0</v>
      </c>
      <c r="IZ199" s="97">
        <f>'Mladí jazdci'!IZ32</f>
        <v>0</v>
      </c>
      <c r="JA199" s="97">
        <f>'Mladí jazdci'!JA32</f>
        <v>0</v>
      </c>
      <c r="JB199" s="97">
        <f>'Mladí jazdci'!JB32</f>
        <v>0</v>
      </c>
      <c r="JC199" s="97">
        <f>'Mladí jazdci'!JC32</f>
        <v>0</v>
      </c>
      <c r="JD199" s="97">
        <f>'Mladí jazdci'!JD32</f>
        <v>0</v>
      </c>
      <c r="JE199" s="97">
        <f>'Mladí jazdci'!JE32</f>
        <v>0</v>
      </c>
      <c r="JF199" s="97">
        <f>'Mladí jazdci'!JF32</f>
        <v>0</v>
      </c>
      <c r="JG199" s="97">
        <f>'Mladí jazdci'!JG32</f>
        <v>0</v>
      </c>
      <c r="JH199" s="97">
        <f>'Mladí jazdci'!JH32</f>
        <v>0</v>
      </c>
      <c r="JI199" s="97">
        <f>'Mladí jazdci'!JI32</f>
        <v>0</v>
      </c>
      <c r="JJ199" s="97">
        <f>'Mladí jazdci'!JJ32</f>
        <v>0</v>
      </c>
      <c r="JK199" s="97">
        <f>'Mladí jazdci'!JK32</f>
        <v>0</v>
      </c>
      <c r="JL199" s="97">
        <f>'Mladí jazdci'!JL32</f>
        <v>0</v>
      </c>
      <c r="JM199" s="97">
        <f>'Mladí jazdci'!JM32</f>
        <v>0</v>
      </c>
      <c r="JN199" s="97">
        <f>'Mladí jazdci'!JN32</f>
        <v>0</v>
      </c>
      <c r="JO199" s="97">
        <f>'Mladí jazdci'!JO32</f>
        <v>0</v>
      </c>
      <c r="JP199" s="97">
        <f>'Mladí jazdci'!JP32</f>
        <v>0</v>
      </c>
      <c r="JQ199" s="97">
        <f>'Mladí jazdci'!JQ32</f>
        <v>0</v>
      </c>
      <c r="JR199" s="97">
        <f>'Mladí jazdci'!JR32</f>
        <v>0</v>
      </c>
      <c r="JS199" s="97">
        <f>'Mladí jazdci'!JS32</f>
        <v>0</v>
      </c>
      <c r="JT199" s="97">
        <f>'Mladí jazdci'!JT32</f>
        <v>0</v>
      </c>
      <c r="JU199" s="97">
        <f>'Mladí jazdci'!JU32</f>
        <v>0</v>
      </c>
      <c r="JV199" s="97">
        <f>'Mladí jazdci'!JV32</f>
        <v>0</v>
      </c>
      <c r="JW199" s="97">
        <f>'Mladí jazdci'!JW32</f>
        <v>0</v>
      </c>
      <c r="JX199" s="97">
        <f>'Mladí jazdci'!JX32</f>
        <v>0</v>
      </c>
      <c r="JY199" s="97">
        <f>'Mladí jazdci'!JY32</f>
        <v>0</v>
      </c>
      <c r="JZ199" s="97">
        <f>'Mladí jazdci'!JZ32</f>
        <v>0</v>
      </c>
      <c r="KA199" s="97">
        <f>'Mladí jazdci'!KA32</f>
        <v>0</v>
      </c>
      <c r="KB199" s="97">
        <f>'Mladí jazdci'!KB32</f>
        <v>0</v>
      </c>
      <c r="KC199" s="97">
        <f>'Mladí jazdci'!KC32</f>
        <v>0</v>
      </c>
      <c r="KD199" s="97">
        <f>'Mladí jazdci'!KD32</f>
        <v>0</v>
      </c>
      <c r="KE199" s="97">
        <f>'Mladí jazdci'!KE32</f>
        <v>0</v>
      </c>
      <c r="KF199" s="97">
        <f>'Mladí jazdci'!KF32</f>
        <v>0</v>
      </c>
      <c r="KG199" s="97">
        <f>'Mladí jazdci'!KG32</f>
        <v>0</v>
      </c>
      <c r="KH199" s="97">
        <f>'Mladí jazdci'!KH32</f>
        <v>0</v>
      </c>
      <c r="KI199" s="97">
        <f>'Mladí jazdci'!KI32</f>
        <v>0</v>
      </c>
      <c r="KJ199" s="97">
        <f>'Mladí jazdci'!KJ32</f>
        <v>0</v>
      </c>
      <c r="KK199" s="97">
        <f>'Mladí jazdci'!KK32</f>
        <v>0</v>
      </c>
      <c r="KL199" s="97">
        <f>'Mladí jazdci'!KL32</f>
        <v>0</v>
      </c>
      <c r="KM199" s="97">
        <f>'Mladí jazdci'!KM32</f>
        <v>0</v>
      </c>
      <c r="KN199" s="97">
        <f>'Mladí jazdci'!KN32</f>
        <v>0</v>
      </c>
      <c r="KO199" s="97">
        <f>'Mladí jazdci'!KO32</f>
        <v>0</v>
      </c>
      <c r="KP199" s="97">
        <f>'Mladí jazdci'!KP32</f>
        <v>0</v>
      </c>
      <c r="KQ199" s="97">
        <f>'Mladí jazdci'!KQ32</f>
        <v>0</v>
      </c>
      <c r="KR199" s="97">
        <f>'Mladí jazdci'!KR32</f>
        <v>0</v>
      </c>
      <c r="KS199" s="97">
        <f>'Mladí jazdci'!KS32</f>
        <v>0</v>
      </c>
      <c r="KT199" s="97">
        <f>'Mladí jazdci'!KT32</f>
        <v>0</v>
      </c>
      <c r="KU199" s="97">
        <f>'Mladí jazdci'!KU32</f>
        <v>0</v>
      </c>
      <c r="KV199" s="97">
        <f>'Mladí jazdci'!KV32</f>
        <v>0</v>
      </c>
      <c r="KW199" s="97">
        <f>'Mladí jazdci'!KW32</f>
        <v>0</v>
      </c>
      <c r="KX199" s="97">
        <f>'Mladí jazdci'!KX32</f>
        <v>0</v>
      </c>
      <c r="KY199" s="97">
        <f>'Mladí jazdci'!KY32</f>
        <v>0</v>
      </c>
      <c r="KZ199" s="97">
        <f>'Mladí jazdci'!KZ32</f>
        <v>0</v>
      </c>
      <c r="LA199" s="97">
        <f>'Mladí jazdci'!LA32</f>
        <v>0</v>
      </c>
      <c r="LB199" s="97">
        <f>'Mladí jazdci'!LB32</f>
        <v>0</v>
      </c>
      <c r="LC199" s="97">
        <f>'Mladí jazdci'!LC32</f>
        <v>0</v>
      </c>
      <c r="LD199" s="97">
        <f>'Mladí jazdci'!LD32</f>
        <v>0</v>
      </c>
      <c r="LE199" s="97">
        <f>'Mladí jazdci'!LE32</f>
        <v>0</v>
      </c>
      <c r="LF199" s="97">
        <f>'Mladí jazdci'!LF32</f>
        <v>0</v>
      </c>
      <c r="LG199" s="97">
        <f>'Mladí jazdci'!LG32</f>
        <v>0</v>
      </c>
      <c r="LH199" s="97">
        <f>'Mladí jazdci'!LH32</f>
        <v>0</v>
      </c>
      <c r="LI199" s="97">
        <f>'Mladí jazdci'!LI32</f>
        <v>0</v>
      </c>
      <c r="LJ199" s="97">
        <f>'Mladí jazdci'!LJ32</f>
        <v>0</v>
      </c>
      <c r="LK199" s="97">
        <f>'Mladí jazdci'!LK32</f>
        <v>0</v>
      </c>
      <c r="LL199" s="97">
        <f>'Mladí jazdci'!LL32</f>
        <v>0</v>
      </c>
      <c r="LM199" s="97">
        <f>'Mladí jazdci'!LM32</f>
        <v>0</v>
      </c>
      <c r="LN199" s="97">
        <f>'Mladí jazdci'!LN32</f>
        <v>0</v>
      </c>
      <c r="LO199" s="97">
        <f>'Mladí jazdci'!LO32</f>
        <v>0</v>
      </c>
      <c r="LP199" s="97">
        <f>'Mladí jazdci'!LP32</f>
        <v>0</v>
      </c>
      <c r="LQ199" s="97">
        <f>'Mladí jazdci'!LQ32</f>
        <v>0</v>
      </c>
      <c r="LR199" s="97">
        <f>'Mladí jazdci'!LR32</f>
        <v>0</v>
      </c>
      <c r="LS199" s="97">
        <f>'Mladí jazdci'!LS32</f>
        <v>0</v>
      </c>
      <c r="LT199" s="97">
        <f>'Mladí jazdci'!LT32</f>
        <v>0</v>
      </c>
      <c r="LU199" s="97">
        <f>'Mladí jazdci'!LU32</f>
        <v>0</v>
      </c>
      <c r="LV199" s="97">
        <f>'Mladí jazdci'!LV32</f>
        <v>0</v>
      </c>
      <c r="LW199" s="97">
        <f>'Mladí jazdci'!LW32</f>
        <v>0</v>
      </c>
      <c r="LX199" s="97">
        <f>'Mladí jazdci'!LX32</f>
        <v>0</v>
      </c>
      <c r="LY199" s="97">
        <f>'Mladí jazdci'!LY32</f>
        <v>0</v>
      </c>
      <c r="LZ199" s="97">
        <f>'Mladí jazdci'!LZ32</f>
        <v>0</v>
      </c>
      <c r="MA199" s="97">
        <f>'Mladí jazdci'!MA32</f>
        <v>0</v>
      </c>
      <c r="MB199" s="97">
        <f>'Mladí jazdci'!MB32</f>
        <v>0</v>
      </c>
      <c r="MC199" s="97">
        <f>'Mladí jazdci'!MC32</f>
        <v>0</v>
      </c>
      <c r="MD199" s="97">
        <f>'Mladí jazdci'!MD32</f>
        <v>0</v>
      </c>
      <c r="ME199" s="97">
        <f>'Mladí jazdci'!ME32</f>
        <v>0</v>
      </c>
      <c r="MF199" s="97">
        <f>'Mladí jazdci'!MF32</f>
        <v>0</v>
      </c>
      <c r="MG199" s="97">
        <f>'Mladí jazdci'!MG32</f>
        <v>0</v>
      </c>
      <c r="MH199" s="97">
        <f>'Mladí jazdci'!MH32</f>
        <v>0</v>
      </c>
      <c r="MI199" s="97">
        <f>'Mladí jazdci'!MI32</f>
        <v>0</v>
      </c>
      <c r="MJ199" s="97">
        <f>'Mladí jazdci'!MJ32</f>
        <v>0</v>
      </c>
      <c r="MK199" s="97">
        <f>'Mladí jazdci'!MK32</f>
        <v>0</v>
      </c>
      <c r="ML199" s="97">
        <f>'Mladí jazdci'!ML32</f>
        <v>0</v>
      </c>
      <c r="MM199" s="97">
        <f>'Mladí jazdci'!MM32</f>
        <v>0</v>
      </c>
      <c r="MN199" s="97">
        <f>'Mladí jazdci'!MN32</f>
        <v>0</v>
      </c>
      <c r="MO199" s="97">
        <f>'Mladí jazdci'!MO32</f>
        <v>0</v>
      </c>
      <c r="MP199" s="97">
        <f>'Mladí jazdci'!MP32</f>
        <v>0</v>
      </c>
      <c r="MQ199" s="97">
        <f>'Mladí jazdci'!MQ32</f>
        <v>0</v>
      </c>
      <c r="MR199" s="97">
        <f>'Mladí jazdci'!MR32</f>
        <v>0</v>
      </c>
      <c r="MS199" s="97">
        <f>'Mladí jazdci'!MS32</f>
        <v>0</v>
      </c>
      <c r="MT199" s="97">
        <f>'Mladí jazdci'!MT32</f>
        <v>0</v>
      </c>
      <c r="MU199" s="97">
        <f>'Mladí jazdci'!MU32</f>
        <v>0</v>
      </c>
      <c r="MV199" s="97">
        <f>'Mladí jazdci'!MV32</f>
        <v>0</v>
      </c>
      <c r="MW199" s="97">
        <f>'Mladí jazdci'!MW32</f>
        <v>0</v>
      </c>
      <c r="MX199" s="97">
        <f>'Mladí jazdci'!MX32</f>
        <v>0</v>
      </c>
      <c r="MY199" s="97">
        <f>'Mladí jazdci'!MY32</f>
        <v>0</v>
      </c>
      <c r="MZ199" s="97">
        <f>'Mladí jazdci'!MZ32</f>
        <v>0</v>
      </c>
      <c r="NA199" s="97">
        <f>'Mladí jazdci'!NA32</f>
        <v>0</v>
      </c>
      <c r="NB199" s="97">
        <f>'Mladí jazdci'!NB32</f>
        <v>0</v>
      </c>
      <c r="NC199" s="97">
        <f>'Mladí jazdci'!NC32</f>
        <v>0</v>
      </c>
      <c r="ND199" s="97">
        <f>'Mladí jazdci'!ND32</f>
        <v>0</v>
      </c>
      <c r="NE199" s="97">
        <f>'Mladí jazdci'!NE32</f>
        <v>0</v>
      </c>
      <c r="NF199" s="97">
        <f>'Mladí jazdci'!NF32</f>
        <v>0</v>
      </c>
      <c r="NG199" s="97">
        <f>'Mladí jazdci'!NG32</f>
        <v>0</v>
      </c>
      <c r="NH199" s="97">
        <f>'Mladí jazdci'!NH32</f>
        <v>0</v>
      </c>
      <c r="NI199" s="97">
        <f>'Mladí jazdci'!NI32</f>
        <v>0</v>
      </c>
      <c r="NJ199" s="97">
        <f>'Mladí jazdci'!NJ32</f>
        <v>0</v>
      </c>
      <c r="NK199" s="97">
        <f>'Mladí jazdci'!NK32</f>
        <v>0</v>
      </c>
      <c r="NL199" s="97">
        <f>'Mladí jazdci'!NL32</f>
        <v>0</v>
      </c>
      <c r="NM199" s="97">
        <f>'Mladí jazdci'!NM32</f>
        <v>0</v>
      </c>
      <c r="NN199" s="97">
        <f>'Mladí jazdci'!NN32</f>
        <v>0</v>
      </c>
      <c r="NO199" s="97">
        <f>'Mladí jazdci'!NO32</f>
        <v>0</v>
      </c>
      <c r="NP199" s="97">
        <f>'Mladí jazdci'!NP32</f>
        <v>0</v>
      </c>
      <c r="NQ199" s="97">
        <f>'Mladí jazdci'!NQ32</f>
        <v>0</v>
      </c>
      <c r="NR199" s="97">
        <f>'Mladí jazdci'!NR32</f>
        <v>0</v>
      </c>
      <c r="NS199" s="97">
        <f>'Mladí jazdci'!NS32</f>
        <v>0</v>
      </c>
      <c r="NT199" s="97">
        <f>'Mladí jazdci'!NT32</f>
        <v>0</v>
      </c>
      <c r="NU199" s="97">
        <f>'Mladí jazdci'!NU32</f>
        <v>0</v>
      </c>
      <c r="NV199" s="97">
        <f>'Mladí jazdci'!NV32</f>
        <v>0</v>
      </c>
      <c r="NW199" s="97">
        <f>'Mladí jazdci'!NW32</f>
        <v>0</v>
      </c>
      <c r="NX199" s="97">
        <f>'Mladí jazdci'!NX32</f>
        <v>0</v>
      </c>
      <c r="NY199" s="97">
        <f>'Mladí jazdci'!NY32</f>
        <v>0</v>
      </c>
      <c r="NZ199" s="97">
        <f>'Mladí jazdci'!NZ32</f>
        <v>0</v>
      </c>
      <c r="OA199" s="97">
        <f>'Mladí jazdci'!OA32</f>
        <v>0</v>
      </c>
      <c r="OB199" s="97">
        <f>'Mladí jazdci'!OB32</f>
        <v>0</v>
      </c>
      <c r="OC199" s="97">
        <f>'Mladí jazdci'!OC32</f>
        <v>0</v>
      </c>
      <c r="OD199" s="97">
        <f>'Mladí jazdci'!OD32</f>
        <v>0</v>
      </c>
      <c r="OE199" s="97">
        <f>'Mladí jazdci'!OE32</f>
        <v>0</v>
      </c>
      <c r="OF199" s="97">
        <f>'Mladí jazdci'!OF32</f>
        <v>0</v>
      </c>
      <c r="OG199" s="97">
        <f>'Mladí jazdci'!OG32</f>
        <v>0</v>
      </c>
      <c r="OH199" s="97">
        <f>'Mladí jazdci'!OH32</f>
        <v>0</v>
      </c>
      <c r="OI199" s="97">
        <f>'Mladí jazdci'!OI32</f>
        <v>0</v>
      </c>
      <c r="OJ199" s="97">
        <f>'Mladí jazdci'!OJ32</f>
        <v>0</v>
      </c>
      <c r="OK199" s="97">
        <f>'Mladí jazdci'!OK32</f>
        <v>0</v>
      </c>
      <c r="OL199" s="97">
        <f>'Mladí jazdci'!OL32</f>
        <v>0</v>
      </c>
      <c r="OM199" s="97">
        <f>'Mladí jazdci'!OM32</f>
        <v>0</v>
      </c>
      <c r="ON199" s="97">
        <f>'Mladí jazdci'!ON32</f>
        <v>0</v>
      </c>
      <c r="OO199" s="97">
        <f>'Mladí jazdci'!OO32</f>
        <v>0</v>
      </c>
      <c r="OP199" s="97">
        <f>'Mladí jazdci'!OP32</f>
        <v>0</v>
      </c>
      <c r="OQ199" s="97">
        <f>'Mladí jazdci'!OQ32</f>
        <v>0</v>
      </c>
      <c r="OR199" s="97">
        <f>'Mladí jazdci'!OR32</f>
        <v>0</v>
      </c>
      <c r="OS199" s="97">
        <f>'Mladí jazdci'!OS32</f>
        <v>0</v>
      </c>
      <c r="OT199" s="97">
        <f>'Mladí jazdci'!OT32</f>
        <v>0</v>
      </c>
      <c r="OU199" s="97">
        <f>'Mladí jazdci'!OU32</f>
        <v>0</v>
      </c>
      <c r="OV199" s="97">
        <f>'Mladí jazdci'!OV32</f>
        <v>0</v>
      </c>
      <c r="OW199" s="97">
        <f>'Mladí jazdci'!OW32</f>
        <v>0</v>
      </c>
      <c r="OX199" s="97">
        <f>'Mladí jazdci'!OX32</f>
        <v>0</v>
      </c>
      <c r="OY199" s="97">
        <f>'Mladí jazdci'!OY32</f>
        <v>0</v>
      </c>
      <c r="OZ199" s="97">
        <f>'Mladí jazdci'!OZ32</f>
        <v>0</v>
      </c>
      <c r="PA199" s="97">
        <f>'Mladí jazdci'!PA32</f>
        <v>0</v>
      </c>
      <c r="PB199" s="97">
        <f>'Mladí jazdci'!PB32</f>
        <v>0</v>
      </c>
      <c r="PC199" s="97">
        <f>'Mladí jazdci'!PC32</f>
        <v>0</v>
      </c>
      <c r="PD199" s="97">
        <f>'Mladí jazdci'!PD32</f>
        <v>0</v>
      </c>
      <c r="PE199" s="97">
        <f>'Mladí jazdci'!PE32</f>
        <v>0</v>
      </c>
      <c r="PF199" s="97">
        <f>'Mladí jazdci'!PF32</f>
        <v>0</v>
      </c>
      <c r="PG199" s="97">
        <f>'Mladí jazdci'!PG32</f>
        <v>0</v>
      </c>
      <c r="PH199" s="97">
        <f>'Mladí jazdci'!PH32</f>
        <v>0</v>
      </c>
      <c r="PI199" s="97">
        <f>'Mladí jazdci'!PI32</f>
        <v>0</v>
      </c>
      <c r="PJ199" s="97">
        <f>'Mladí jazdci'!PJ32</f>
        <v>0</v>
      </c>
      <c r="PK199" s="97">
        <f>'Mladí jazdci'!PK32</f>
        <v>0</v>
      </c>
      <c r="PL199" s="97">
        <f>'Mladí jazdci'!PL32</f>
        <v>0</v>
      </c>
      <c r="PM199" s="97">
        <f>'Mladí jazdci'!PM32</f>
        <v>0</v>
      </c>
      <c r="PN199" s="97">
        <f>'Mladí jazdci'!PN32</f>
        <v>0</v>
      </c>
      <c r="PO199" s="97">
        <f>'Mladí jazdci'!PO32</f>
        <v>0</v>
      </c>
      <c r="PP199" s="97">
        <f>'Mladí jazdci'!PP32</f>
        <v>0</v>
      </c>
      <c r="PQ199" s="97">
        <f>'Mladí jazdci'!PQ32</f>
        <v>0</v>
      </c>
      <c r="PR199" s="97">
        <f>'Mladí jazdci'!PR32</f>
        <v>0</v>
      </c>
      <c r="PS199" s="97">
        <f>'Mladí jazdci'!PS32</f>
        <v>0</v>
      </c>
      <c r="PT199" s="97">
        <f>'Mladí jazdci'!PT32</f>
        <v>0</v>
      </c>
      <c r="PU199" s="97">
        <f>'Mladí jazdci'!PU32</f>
        <v>0</v>
      </c>
      <c r="PV199" s="97">
        <f>'Mladí jazdci'!PV32</f>
        <v>0</v>
      </c>
      <c r="PW199" s="97">
        <f>'Mladí jazdci'!PW32</f>
        <v>0</v>
      </c>
      <c r="PX199" s="97">
        <f>'Mladí jazdci'!PX32</f>
        <v>0</v>
      </c>
      <c r="PY199" s="97">
        <f>'Mladí jazdci'!PY32</f>
        <v>0</v>
      </c>
      <c r="PZ199" s="97">
        <f>'Mladí jazdci'!PZ32</f>
        <v>0</v>
      </c>
      <c r="QA199" s="97">
        <f>'Mladí jazdci'!QA32</f>
        <v>0</v>
      </c>
      <c r="QB199" s="97">
        <f>'Mladí jazdci'!QB32</f>
        <v>0</v>
      </c>
      <c r="QC199" s="97">
        <f>'Mladí jazdci'!QC32</f>
        <v>0</v>
      </c>
      <c r="QD199" s="97">
        <f>'Mladí jazdci'!QD32</f>
        <v>0</v>
      </c>
      <c r="QE199" s="97">
        <f>'Mladí jazdci'!QE32</f>
        <v>0</v>
      </c>
      <c r="QF199" s="97">
        <f>'Mladí jazdci'!QF32</f>
        <v>0</v>
      </c>
      <c r="QG199" s="97">
        <f>'Mladí jazdci'!QG32</f>
        <v>0</v>
      </c>
      <c r="QH199" s="97">
        <f>'Mladí jazdci'!QH32</f>
        <v>0</v>
      </c>
      <c r="QI199" s="97">
        <f>'Mladí jazdci'!QI32</f>
        <v>0</v>
      </c>
      <c r="QJ199" s="97">
        <f>'Mladí jazdci'!QJ32</f>
        <v>0</v>
      </c>
      <c r="QK199" s="97">
        <f>'Mladí jazdci'!QK32</f>
        <v>0</v>
      </c>
      <c r="QL199" s="97">
        <f>'Mladí jazdci'!QL32</f>
        <v>0</v>
      </c>
      <c r="QM199" s="97">
        <f>'Mladí jazdci'!QM32</f>
        <v>0</v>
      </c>
      <c r="QN199" s="97">
        <f>'Mladí jazdci'!QN32</f>
        <v>0</v>
      </c>
      <c r="QO199" s="97">
        <f>'Mladí jazdci'!QO32</f>
        <v>0</v>
      </c>
      <c r="QP199" s="97">
        <f>'Mladí jazdci'!QP32</f>
        <v>0</v>
      </c>
      <c r="QQ199" s="97">
        <f>'Mladí jazdci'!QQ32</f>
        <v>0</v>
      </c>
      <c r="QR199" s="97">
        <f>'Mladí jazdci'!QR32</f>
        <v>0</v>
      </c>
      <c r="QS199" s="97">
        <f>'Mladí jazdci'!QS32</f>
        <v>0</v>
      </c>
      <c r="QT199" s="97">
        <f>'Mladí jazdci'!QT32</f>
        <v>0</v>
      </c>
      <c r="QU199" s="97">
        <f>'Mladí jazdci'!QU32</f>
        <v>0</v>
      </c>
      <c r="QV199" s="97">
        <f>'Mladí jazdci'!QV32</f>
        <v>0</v>
      </c>
      <c r="QW199" s="97">
        <f>'Mladí jazdci'!QW32</f>
        <v>0</v>
      </c>
      <c r="QX199" s="97">
        <f>'Mladí jazdci'!QX32</f>
        <v>0</v>
      </c>
      <c r="QY199" s="97">
        <f>'Mladí jazdci'!QY32</f>
        <v>0</v>
      </c>
      <c r="QZ199" s="97">
        <f>'Mladí jazdci'!QZ32</f>
        <v>0</v>
      </c>
      <c r="RA199" s="97">
        <f>'Mladí jazdci'!RA32</f>
        <v>0</v>
      </c>
      <c r="RB199" s="97">
        <f>'Mladí jazdci'!RB32</f>
        <v>0</v>
      </c>
      <c r="RC199" s="97">
        <f>'Mladí jazdci'!RC32</f>
        <v>0</v>
      </c>
      <c r="RD199" s="97">
        <f>'Mladí jazdci'!RD32</f>
        <v>0</v>
      </c>
      <c r="RE199" s="97">
        <f>'Mladí jazdci'!RE32</f>
        <v>0</v>
      </c>
      <c r="RF199" s="97">
        <f>'Mladí jazdci'!RF32</f>
        <v>0</v>
      </c>
      <c r="RG199" s="97">
        <f>'Mladí jazdci'!RG32</f>
        <v>0</v>
      </c>
      <c r="RH199" s="97">
        <f>'Mladí jazdci'!RH32</f>
        <v>0</v>
      </c>
      <c r="RI199" s="97">
        <f>'Mladí jazdci'!RI32</f>
        <v>0</v>
      </c>
      <c r="RJ199" s="97">
        <f>'Mladí jazdci'!RJ32</f>
        <v>0</v>
      </c>
      <c r="RK199" s="97">
        <f>'Mladí jazdci'!RK32</f>
        <v>0</v>
      </c>
      <c r="RL199" s="97">
        <f>'Mladí jazdci'!RL32</f>
        <v>0</v>
      </c>
      <c r="RM199" s="97">
        <f>'Mladí jazdci'!RM32</f>
        <v>0</v>
      </c>
      <c r="RN199" s="97">
        <f>'Mladí jazdci'!RN32</f>
        <v>0</v>
      </c>
      <c r="RO199" s="97">
        <f>'Mladí jazdci'!RO32</f>
        <v>0</v>
      </c>
      <c r="RP199" s="97">
        <f>'Mladí jazdci'!RP32</f>
        <v>0</v>
      </c>
      <c r="RQ199" s="97">
        <f>'Mladí jazdci'!RQ32</f>
        <v>0</v>
      </c>
      <c r="RR199" s="97">
        <f>'Mladí jazdci'!RR32</f>
        <v>0</v>
      </c>
      <c r="RS199" s="97">
        <f>'Mladí jazdci'!RS32</f>
        <v>0</v>
      </c>
      <c r="RT199" s="97">
        <f>'Mladí jazdci'!RT32</f>
        <v>0</v>
      </c>
      <c r="RU199" s="97">
        <f>'Mladí jazdci'!RU32</f>
        <v>0</v>
      </c>
      <c r="RV199" s="97">
        <f>'Mladí jazdci'!RV32</f>
        <v>0</v>
      </c>
      <c r="RW199" s="97">
        <f>'Mladí jazdci'!RW32</f>
        <v>0</v>
      </c>
      <c r="RX199" s="97">
        <f>'Mladí jazdci'!RX32</f>
        <v>0</v>
      </c>
      <c r="RY199" s="97">
        <f>'Mladí jazdci'!RY32</f>
        <v>0</v>
      </c>
      <c r="RZ199" s="97">
        <f>'Mladí jazdci'!RZ32</f>
        <v>0</v>
      </c>
      <c r="SA199" s="97">
        <f>'Mladí jazdci'!SA32</f>
        <v>0</v>
      </c>
      <c r="SB199" s="97">
        <f>'Mladí jazdci'!SB32</f>
        <v>0</v>
      </c>
      <c r="SC199" s="97">
        <f>'Mladí jazdci'!SC32</f>
        <v>0</v>
      </c>
      <c r="SD199" s="97">
        <f>'Mladí jazdci'!SD32</f>
        <v>0</v>
      </c>
      <c r="SE199" s="97">
        <f>'Mladí jazdci'!SE32</f>
        <v>0</v>
      </c>
      <c r="SF199" s="97">
        <f>'Mladí jazdci'!SF32</f>
        <v>0</v>
      </c>
      <c r="SG199" s="97">
        <f>'Mladí jazdci'!SG32</f>
        <v>0</v>
      </c>
      <c r="SH199" s="97">
        <f>'Mladí jazdci'!SH32</f>
        <v>0</v>
      </c>
      <c r="SI199" s="97">
        <f>'Mladí jazdci'!SI32</f>
        <v>0</v>
      </c>
      <c r="SJ199" s="97">
        <f>'Mladí jazdci'!SJ32</f>
        <v>0</v>
      </c>
      <c r="SK199" s="97">
        <f>'Mladí jazdci'!SK32</f>
        <v>0</v>
      </c>
      <c r="SL199" s="97">
        <f>'Mladí jazdci'!SL32</f>
        <v>0</v>
      </c>
      <c r="SM199" s="97">
        <f>'Mladí jazdci'!SM32</f>
        <v>0</v>
      </c>
      <c r="SN199" s="97">
        <f>'Mladí jazdci'!SN32</f>
        <v>0</v>
      </c>
      <c r="SO199" s="97">
        <f>'Mladí jazdci'!SO32</f>
        <v>0</v>
      </c>
      <c r="SP199" s="97">
        <f>'Mladí jazdci'!SP32</f>
        <v>0</v>
      </c>
      <c r="SQ199" s="97">
        <f>'Mladí jazdci'!SQ32</f>
        <v>0</v>
      </c>
      <c r="SR199" s="97">
        <f>'Mladí jazdci'!SR32</f>
        <v>0</v>
      </c>
      <c r="SS199" s="97">
        <f>'Mladí jazdci'!SS32</f>
        <v>0</v>
      </c>
      <c r="ST199" s="97">
        <f>'Mladí jazdci'!ST32</f>
        <v>0</v>
      </c>
      <c r="SU199" s="97">
        <f>'Mladí jazdci'!SU32</f>
        <v>0</v>
      </c>
      <c r="SV199" s="97">
        <f>'Mladí jazdci'!SV32</f>
        <v>0</v>
      </c>
      <c r="SW199" s="97">
        <f>'Mladí jazdci'!SW32</f>
        <v>0</v>
      </c>
      <c r="SX199" s="97">
        <f>'Mladí jazdci'!SX32</f>
        <v>0</v>
      </c>
      <c r="SY199" s="97">
        <f>'Mladí jazdci'!SY32</f>
        <v>0</v>
      </c>
      <c r="SZ199" s="97">
        <f>'Mladí jazdci'!SZ32</f>
        <v>0</v>
      </c>
      <c r="TA199" s="97">
        <f>'Mladí jazdci'!TA32</f>
        <v>0</v>
      </c>
      <c r="TB199" s="97">
        <f>'Mladí jazdci'!TB32</f>
        <v>0</v>
      </c>
    </row>
    <row r="200" spans="1:522" s="1" customFormat="1" ht="18" customHeight="1" x14ac:dyDescent="0.2">
      <c r="A200" s="12"/>
      <c r="B200" s="11" t="s">
        <v>621</v>
      </c>
      <c r="C200" s="1">
        <v>11600</v>
      </c>
      <c r="E200" s="4" t="s">
        <v>620</v>
      </c>
      <c r="F200" s="1">
        <v>4462</v>
      </c>
      <c r="G200" s="9" t="s">
        <v>95</v>
      </c>
      <c r="H200" s="4" t="s">
        <v>614</v>
      </c>
      <c r="I200" s="1">
        <f t="shared" si="23"/>
        <v>0</v>
      </c>
      <c r="J200" s="12">
        <f>Tabuľka4[[#This Row],[Stĺpec9]]</f>
        <v>0</v>
      </c>
      <c r="K200" s="97">
        <f>Seniori!K84</f>
        <v>0</v>
      </c>
      <c r="L200" s="97">
        <f>Seniori!L84</f>
        <v>0</v>
      </c>
      <c r="M200" s="97">
        <f>Seniori!M84</f>
        <v>0</v>
      </c>
      <c r="N200" s="97">
        <f>Seniori!N84</f>
        <v>0</v>
      </c>
      <c r="O200" s="97">
        <f>Seniori!O84</f>
        <v>0</v>
      </c>
      <c r="P200" s="97">
        <f>Seniori!P84</f>
        <v>0</v>
      </c>
      <c r="Q200" s="97">
        <f>Seniori!Q84</f>
        <v>0</v>
      </c>
      <c r="R200" s="97">
        <f>Seniori!R84</f>
        <v>0</v>
      </c>
      <c r="S200" s="97">
        <f>Seniori!S84</f>
        <v>0</v>
      </c>
      <c r="T200" s="97">
        <f>Seniori!T84</f>
        <v>0</v>
      </c>
      <c r="U200" s="97">
        <f>Seniori!U84</f>
        <v>0</v>
      </c>
      <c r="V200" s="97">
        <f>Seniori!V84</f>
        <v>0</v>
      </c>
      <c r="W200" s="97">
        <f>Seniori!W84</f>
        <v>0</v>
      </c>
      <c r="X200" s="97">
        <f>Seniori!X84</f>
        <v>0</v>
      </c>
      <c r="Y200" s="97">
        <f>Seniori!Y84</f>
        <v>0</v>
      </c>
      <c r="Z200" s="97">
        <f>Seniori!Z84</f>
        <v>0</v>
      </c>
      <c r="AA200" s="97">
        <f>Seniori!AA84</f>
        <v>0</v>
      </c>
      <c r="AB200" s="97">
        <f>Seniori!AB84</f>
        <v>0</v>
      </c>
      <c r="AC200" s="97">
        <f>Seniori!AC84</f>
        <v>0</v>
      </c>
      <c r="AD200" s="97">
        <f>Seniori!AD84</f>
        <v>0</v>
      </c>
      <c r="AE200" s="97">
        <f>Seniori!AE84</f>
        <v>0</v>
      </c>
      <c r="AF200" s="97">
        <f>Seniori!AF84</f>
        <v>0</v>
      </c>
      <c r="AG200" s="97">
        <f>Seniori!AG84</f>
        <v>0</v>
      </c>
      <c r="AH200" s="97">
        <f>Seniori!AH84</f>
        <v>0</v>
      </c>
      <c r="AI200" s="97">
        <f>Seniori!AI84</f>
        <v>0</v>
      </c>
      <c r="AJ200" s="97">
        <f>Seniori!AJ84</f>
        <v>0</v>
      </c>
      <c r="AK200" s="97">
        <f>Seniori!AK84</f>
        <v>0</v>
      </c>
      <c r="AL200" s="97">
        <f>Seniori!AL84</f>
        <v>0</v>
      </c>
      <c r="AM200" s="97">
        <f>Seniori!AM84</f>
        <v>0</v>
      </c>
      <c r="AN200" s="97">
        <f>Seniori!AN84</f>
        <v>0</v>
      </c>
      <c r="AO200" s="97">
        <f>Seniori!AO84</f>
        <v>0</v>
      </c>
      <c r="AP200" s="97">
        <f>Seniori!AP84</f>
        <v>0</v>
      </c>
      <c r="AQ200" s="97">
        <f>Seniori!AQ84</f>
        <v>0</v>
      </c>
      <c r="AR200" s="97">
        <f>Seniori!AR84</f>
        <v>0</v>
      </c>
      <c r="AS200" s="97">
        <f>Seniori!AS84</f>
        <v>0</v>
      </c>
      <c r="AT200" s="97">
        <f>Seniori!AT84</f>
        <v>0</v>
      </c>
      <c r="AU200" s="97">
        <f>Seniori!AU84</f>
        <v>0</v>
      </c>
      <c r="AV200" s="97">
        <f>Seniori!AV84</f>
        <v>0</v>
      </c>
      <c r="AW200" s="97">
        <f>Seniori!AW84</f>
        <v>0</v>
      </c>
      <c r="AX200" s="97">
        <f>Seniori!AX84</f>
        <v>0</v>
      </c>
      <c r="AY200" s="97">
        <f>Seniori!AY84</f>
        <v>0</v>
      </c>
      <c r="AZ200" s="97">
        <f>Seniori!AZ84</f>
        <v>0</v>
      </c>
      <c r="BA200" s="97">
        <f>Seniori!BA84</f>
        <v>0</v>
      </c>
      <c r="BB200" s="97">
        <f>Seniori!BB84</f>
        <v>0</v>
      </c>
      <c r="BC200" s="97">
        <f>Seniori!BC84</f>
        <v>0</v>
      </c>
      <c r="BD200" s="97">
        <f>Seniori!BD84</f>
        <v>0</v>
      </c>
      <c r="BE200" s="97">
        <f>Seniori!BE84</f>
        <v>0</v>
      </c>
      <c r="BF200" s="97">
        <f>Seniori!BF84</f>
        <v>0</v>
      </c>
      <c r="BG200" s="97">
        <f>Seniori!BG84</f>
        <v>0</v>
      </c>
      <c r="BH200" s="97">
        <f>Seniori!BH84</f>
        <v>0</v>
      </c>
      <c r="BI200" s="97">
        <f>Seniori!BI84</f>
        <v>0</v>
      </c>
      <c r="BJ200" s="97">
        <f>Seniori!BJ84</f>
        <v>0</v>
      </c>
      <c r="BK200" s="97">
        <f>Seniori!BK84</f>
        <v>0</v>
      </c>
      <c r="BL200" s="97">
        <f>Seniori!BL84</f>
        <v>0</v>
      </c>
      <c r="BM200" s="97">
        <f>Seniori!BM84</f>
        <v>0</v>
      </c>
      <c r="BN200" s="97">
        <f>Seniori!BN84</f>
        <v>0</v>
      </c>
      <c r="BO200" s="97">
        <f>Seniori!BO84</f>
        <v>0</v>
      </c>
      <c r="BP200" s="97">
        <f>Seniori!BP84</f>
        <v>0</v>
      </c>
      <c r="BQ200" s="97">
        <f>Seniori!BQ84</f>
        <v>0</v>
      </c>
      <c r="BR200" s="97">
        <f>Seniori!BR84</f>
        <v>0</v>
      </c>
      <c r="BS200" s="97">
        <f>Seniori!BS84</f>
        <v>0</v>
      </c>
      <c r="BT200" s="97">
        <f>Seniori!BT84</f>
        <v>0</v>
      </c>
      <c r="BU200" s="97">
        <f>Seniori!BU84</f>
        <v>0</v>
      </c>
      <c r="BV200" s="97">
        <f>Seniori!BV84</f>
        <v>0</v>
      </c>
      <c r="BW200" s="97">
        <f>Seniori!BW84</f>
        <v>0</v>
      </c>
      <c r="BX200" s="97">
        <f>Seniori!BX84</f>
        <v>0</v>
      </c>
      <c r="BY200" s="97">
        <f>Seniori!BY84</f>
        <v>0</v>
      </c>
      <c r="BZ200" s="97">
        <f>Seniori!BZ84</f>
        <v>0</v>
      </c>
      <c r="CA200" s="97">
        <f>Seniori!CA84</f>
        <v>0</v>
      </c>
      <c r="CB200" s="97">
        <f>Seniori!CB84</f>
        <v>0</v>
      </c>
      <c r="CC200" s="97">
        <f>Seniori!CC84</f>
        <v>0</v>
      </c>
      <c r="CD200" s="97">
        <f>Seniori!CD84</f>
        <v>0</v>
      </c>
      <c r="CE200" s="97">
        <f>Seniori!CE84</f>
        <v>0</v>
      </c>
      <c r="CF200" s="97">
        <f>Seniori!CF84</f>
        <v>0</v>
      </c>
      <c r="CG200" s="97">
        <f>Seniori!CG84</f>
        <v>0</v>
      </c>
      <c r="CH200" s="97">
        <f>Seniori!CH84</f>
        <v>0</v>
      </c>
      <c r="CI200" s="97">
        <f>Seniori!CI84</f>
        <v>0</v>
      </c>
      <c r="CJ200" s="97">
        <f>Seniori!CJ84</f>
        <v>0</v>
      </c>
      <c r="CK200" s="97">
        <f>Seniori!CK84</f>
        <v>0</v>
      </c>
      <c r="CL200" s="97">
        <f>Seniori!CL84</f>
        <v>0</v>
      </c>
      <c r="CM200" s="97">
        <f>Seniori!CM84</f>
        <v>0</v>
      </c>
      <c r="CN200" s="97">
        <f>Seniori!CN84</f>
        <v>0</v>
      </c>
      <c r="CO200" s="97">
        <f>Seniori!CO84</f>
        <v>0</v>
      </c>
      <c r="CP200" s="97">
        <f>Seniori!CP84</f>
        <v>0</v>
      </c>
      <c r="CQ200" s="97">
        <f>Seniori!CQ84</f>
        <v>0</v>
      </c>
      <c r="CR200" s="97">
        <f>Seniori!CR84</f>
        <v>0</v>
      </c>
      <c r="CS200" s="97">
        <f>Seniori!CS84</f>
        <v>0</v>
      </c>
      <c r="CT200" s="97">
        <f>Seniori!CT84</f>
        <v>0</v>
      </c>
      <c r="CU200" s="97">
        <f>Seniori!CU84</f>
        <v>0</v>
      </c>
      <c r="CV200" s="97" t="str">
        <f>Seniori!CV84</f>
        <v>o</v>
      </c>
      <c r="CW200" s="97">
        <f>Seniori!CW84</f>
        <v>0</v>
      </c>
      <c r="CX200" s="97">
        <f>Seniori!CX84</f>
        <v>0</v>
      </c>
      <c r="CY200" s="97">
        <f>Seniori!CY84</f>
        <v>0</v>
      </c>
      <c r="CZ200" s="97">
        <f>Seniori!CZ84</f>
        <v>0</v>
      </c>
      <c r="DA200" s="97">
        <f>Seniori!DA84</f>
        <v>0</v>
      </c>
      <c r="DB200" s="97">
        <f>Seniori!DB84</f>
        <v>0</v>
      </c>
      <c r="DC200" s="97">
        <f>Seniori!DC84</f>
        <v>0</v>
      </c>
      <c r="DD200" s="97">
        <f>Seniori!DD84</f>
        <v>0</v>
      </c>
      <c r="DE200" s="97">
        <f>Seniori!DE84</f>
        <v>0</v>
      </c>
      <c r="DF200" s="97">
        <f>Seniori!DF84</f>
        <v>0</v>
      </c>
      <c r="DG200" s="97">
        <f>Seniori!DG84</f>
        <v>0</v>
      </c>
      <c r="DH200" s="97">
        <f>Seniori!DH84</f>
        <v>0</v>
      </c>
      <c r="DI200" s="97">
        <f>Seniori!DI84</f>
        <v>0</v>
      </c>
      <c r="DJ200" s="97">
        <f>Seniori!DJ84</f>
        <v>0</v>
      </c>
      <c r="DK200" s="97">
        <f>Seniori!DK84</f>
        <v>0</v>
      </c>
      <c r="DL200" s="97">
        <f>Seniori!DL84</f>
        <v>0</v>
      </c>
      <c r="DM200" s="97">
        <f>Seniori!DM84</f>
        <v>0</v>
      </c>
      <c r="DN200" s="97">
        <f>Seniori!DN84</f>
        <v>0</v>
      </c>
      <c r="DO200" s="97">
        <f>Seniori!DO84</f>
        <v>0</v>
      </c>
      <c r="DP200" s="97">
        <f>Seniori!DP84</f>
        <v>0</v>
      </c>
      <c r="DQ200" s="97">
        <f>Seniori!DQ84</f>
        <v>0</v>
      </c>
      <c r="DR200" s="97">
        <f>Seniori!DR84</f>
        <v>0</v>
      </c>
      <c r="DS200" s="97">
        <f>Seniori!DS84</f>
        <v>0</v>
      </c>
      <c r="DT200" s="97">
        <f>Seniori!DT84</f>
        <v>0</v>
      </c>
      <c r="DU200" s="97">
        <f>Seniori!DU84</f>
        <v>0</v>
      </c>
      <c r="DV200" s="97">
        <f>Seniori!DV84</f>
        <v>0</v>
      </c>
      <c r="DW200" s="97">
        <f>Seniori!DW84</f>
        <v>0</v>
      </c>
      <c r="DX200" s="97">
        <f>Seniori!DX84</f>
        <v>0</v>
      </c>
      <c r="DY200" s="97">
        <f>Seniori!DY84</f>
        <v>0</v>
      </c>
      <c r="DZ200" s="97">
        <f>Seniori!DZ84</f>
        <v>0</v>
      </c>
      <c r="EA200" s="97">
        <f>Seniori!EA84</f>
        <v>0</v>
      </c>
      <c r="EB200" s="97">
        <f>Seniori!EB84</f>
        <v>0</v>
      </c>
      <c r="EC200" s="97">
        <f>Seniori!EC84</f>
        <v>0</v>
      </c>
      <c r="ED200" s="97">
        <f>Seniori!ED84</f>
        <v>0</v>
      </c>
      <c r="EE200" s="97">
        <f>Seniori!EE84</f>
        <v>0</v>
      </c>
      <c r="EF200" s="97">
        <f>Seniori!EF84</f>
        <v>0</v>
      </c>
      <c r="EG200" s="97">
        <f>Seniori!EG84</f>
        <v>0</v>
      </c>
      <c r="EH200" s="97">
        <f>Seniori!EH84</f>
        <v>0</v>
      </c>
      <c r="EI200" s="97">
        <f>Seniori!EI84</f>
        <v>0</v>
      </c>
      <c r="EJ200" s="97">
        <f>Seniori!EJ84</f>
        <v>0</v>
      </c>
      <c r="EK200" s="97">
        <f>Seniori!EK84</f>
        <v>0</v>
      </c>
      <c r="EL200" s="97">
        <f>Seniori!EL84</f>
        <v>0</v>
      </c>
      <c r="EM200" s="97">
        <f>Seniori!EM84</f>
        <v>0</v>
      </c>
      <c r="EN200" s="97">
        <f>Seniori!EN84</f>
        <v>0</v>
      </c>
      <c r="EO200" s="97">
        <f>Seniori!EO84</f>
        <v>0</v>
      </c>
      <c r="EP200" s="97">
        <f>Seniori!EP84</f>
        <v>0</v>
      </c>
      <c r="EQ200" s="97">
        <f>Seniori!EQ84</f>
        <v>0</v>
      </c>
      <c r="ER200" s="97">
        <f>Seniori!ER84</f>
        <v>0</v>
      </c>
      <c r="ES200" s="97">
        <f>Seniori!ES84</f>
        <v>0</v>
      </c>
      <c r="ET200" s="97">
        <f>Seniori!ET84</f>
        <v>0</v>
      </c>
      <c r="EU200" s="97">
        <f>Seniori!EU84</f>
        <v>0</v>
      </c>
      <c r="EV200" s="97">
        <f>Seniori!EV84</f>
        <v>0</v>
      </c>
      <c r="EW200" s="97">
        <f>Seniori!EW84</f>
        <v>0</v>
      </c>
      <c r="EX200" s="97">
        <f>Seniori!EX84</f>
        <v>0</v>
      </c>
      <c r="EY200" s="97">
        <f>Seniori!EY84</f>
        <v>0</v>
      </c>
      <c r="EZ200" s="97">
        <f>Seniori!EZ84</f>
        <v>0</v>
      </c>
      <c r="FA200" s="97">
        <f>Seniori!FA84</f>
        <v>0</v>
      </c>
      <c r="FB200" s="97">
        <f>Seniori!FB84</f>
        <v>0</v>
      </c>
      <c r="FC200" s="97">
        <f>Seniori!FC84</f>
        <v>0</v>
      </c>
      <c r="FD200" s="97">
        <f>Seniori!FD84</f>
        <v>0</v>
      </c>
      <c r="FE200" s="97">
        <f>Seniori!FE84</f>
        <v>0</v>
      </c>
      <c r="FF200" s="97">
        <f>Seniori!FF84</f>
        <v>0</v>
      </c>
      <c r="FG200" s="97">
        <f>Seniori!FG84</f>
        <v>0</v>
      </c>
      <c r="FH200" s="97">
        <f>Seniori!FH84</f>
        <v>0</v>
      </c>
      <c r="FI200" s="97">
        <f>Seniori!FI84</f>
        <v>0</v>
      </c>
      <c r="FJ200" s="97">
        <f>Seniori!FJ84</f>
        <v>0</v>
      </c>
      <c r="FK200" s="97">
        <f>Seniori!FK84</f>
        <v>0</v>
      </c>
      <c r="FL200" s="97">
        <f>Seniori!FL84</f>
        <v>0</v>
      </c>
      <c r="FM200" s="97">
        <f>Seniori!FM84</f>
        <v>0</v>
      </c>
      <c r="FN200" s="97">
        <f>Seniori!FN84</f>
        <v>0</v>
      </c>
      <c r="FO200" s="97">
        <f>Seniori!FO84</f>
        <v>0</v>
      </c>
      <c r="FP200" s="97">
        <f>Seniori!FP84</f>
        <v>0</v>
      </c>
      <c r="FQ200" s="97">
        <f>Seniori!FQ84</f>
        <v>0</v>
      </c>
      <c r="FR200" s="97">
        <f>Seniori!FR84</f>
        <v>0</v>
      </c>
      <c r="FS200" s="97">
        <f>Seniori!FS84</f>
        <v>0</v>
      </c>
      <c r="FT200" s="97">
        <f>Seniori!FT84</f>
        <v>0</v>
      </c>
      <c r="FU200" s="97">
        <f>Seniori!FU84</f>
        <v>0</v>
      </c>
      <c r="FV200" s="97">
        <f>Seniori!FV84</f>
        <v>0</v>
      </c>
      <c r="FW200" s="97">
        <f>Seniori!FW84</f>
        <v>0</v>
      </c>
      <c r="FX200" s="97">
        <f>Seniori!FX84</f>
        <v>0</v>
      </c>
      <c r="FY200" s="97">
        <f>Seniori!FY84</f>
        <v>0</v>
      </c>
      <c r="FZ200" s="97">
        <f>Seniori!FZ84</f>
        <v>0</v>
      </c>
      <c r="GA200" s="97">
        <f>Seniori!GA84</f>
        <v>0</v>
      </c>
      <c r="GB200" s="97">
        <f>Seniori!GB84</f>
        <v>0</v>
      </c>
      <c r="GC200" s="97">
        <f>Seniori!GC84</f>
        <v>0</v>
      </c>
      <c r="GD200" s="97">
        <f>Seniori!GD84</f>
        <v>0</v>
      </c>
      <c r="GE200" s="97">
        <f>Seniori!GE84</f>
        <v>0</v>
      </c>
      <c r="GF200" s="97">
        <f>Seniori!GF84</f>
        <v>0</v>
      </c>
      <c r="GG200" s="97">
        <f>Seniori!GG84</f>
        <v>0</v>
      </c>
      <c r="GH200" s="97">
        <f>Seniori!GH84</f>
        <v>0</v>
      </c>
      <c r="GI200" s="97">
        <f>Seniori!GI84</f>
        <v>0</v>
      </c>
      <c r="GJ200" s="97">
        <f>Seniori!GJ84</f>
        <v>0</v>
      </c>
      <c r="GK200" s="97">
        <f>Seniori!GK84</f>
        <v>0</v>
      </c>
      <c r="GL200" s="97">
        <f>Seniori!GL84</f>
        <v>0</v>
      </c>
      <c r="GM200" s="97">
        <f>Seniori!GM84</f>
        <v>0</v>
      </c>
      <c r="GN200" s="97">
        <f>Seniori!GN84</f>
        <v>0</v>
      </c>
      <c r="GO200" s="97">
        <f>Seniori!GO84</f>
        <v>0</v>
      </c>
      <c r="GP200" s="97">
        <f>Seniori!GP84</f>
        <v>0</v>
      </c>
      <c r="GQ200" s="97">
        <f>Seniori!GQ84</f>
        <v>0</v>
      </c>
      <c r="GR200" s="97">
        <f>Seniori!GR84</f>
        <v>0</v>
      </c>
      <c r="GS200" s="97">
        <f>Seniori!GS84</f>
        <v>0</v>
      </c>
      <c r="GT200" s="97">
        <f>Seniori!GT84</f>
        <v>0</v>
      </c>
      <c r="GU200" s="97">
        <f>Seniori!GU84</f>
        <v>0</v>
      </c>
      <c r="GV200" s="97">
        <f>Seniori!GV84</f>
        <v>0</v>
      </c>
      <c r="GW200" s="97">
        <f>Seniori!GW84</f>
        <v>0</v>
      </c>
      <c r="GX200" s="97">
        <f>Seniori!GX84</f>
        <v>0</v>
      </c>
      <c r="GY200" s="97">
        <f>Seniori!GY84</f>
        <v>0</v>
      </c>
      <c r="GZ200" s="97">
        <f>Seniori!GZ84</f>
        <v>0</v>
      </c>
      <c r="HA200" s="97">
        <f>Seniori!HA84</f>
        <v>0</v>
      </c>
      <c r="HB200" s="97">
        <f>Seniori!HB84</f>
        <v>0</v>
      </c>
      <c r="HC200" s="97">
        <f>Seniori!HC84</f>
        <v>0</v>
      </c>
      <c r="HD200" s="97">
        <f>Seniori!HD84</f>
        <v>0</v>
      </c>
      <c r="HE200" s="97">
        <f>Seniori!HE84</f>
        <v>0</v>
      </c>
      <c r="HF200" s="97">
        <f>Seniori!HF84</f>
        <v>0</v>
      </c>
      <c r="HG200" s="97">
        <f>Seniori!HG84</f>
        <v>0</v>
      </c>
      <c r="HH200" s="97">
        <f>Seniori!HH84</f>
        <v>0</v>
      </c>
      <c r="HI200" s="97">
        <f>Seniori!HI84</f>
        <v>0</v>
      </c>
      <c r="HJ200" s="97">
        <f>Seniori!HJ84</f>
        <v>0</v>
      </c>
      <c r="HK200" s="97">
        <f>Seniori!HK84</f>
        <v>0</v>
      </c>
      <c r="HL200" s="97">
        <f>Seniori!HL84</f>
        <v>0</v>
      </c>
      <c r="HM200" s="97">
        <f>Seniori!HM84</f>
        <v>0</v>
      </c>
      <c r="HN200" s="97">
        <f>Seniori!HN84</f>
        <v>0</v>
      </c>
      <c r="HO200" s="97">
        <f>Seniori!HO84</f>
        <v>0</v>
      </c>
      <c r="HP200" s="97">
        <f>Seniori!HP84</f>
        <v>0</v>
      </c>
      <c r="HQ200" s="97">
        <f>Seniori!HQ84</f>
        <v>0</v>
      </c>
      <c r="HR200" s="97">
        <f>Seniori!HR84</f>
        <v>0</v>
      </c>
      <c r="HS200" s="97">
        <f>Seniori!HS84</f>
        <v>0</v>
      </c>
      <c r="HT200" s="97">
        <f>Seniori!HT84</f>
        <v>0</v>
      </c>
      <c r="HU200" s="97">
        <f>Seniori!HU84</f>
        <v>0</v>
      </c>
      <c r="HV200" s="97">
        <f>Seniori!HV84</f>
        <v>0</v>
      </c>
      <c r="HW200" s="97">
        <f>Seniori!HW84</f>
        <v>0</v>
      </c>
      <c r="HX200" s="97">
        <f>Seniori!HX84</f>
        <v>0</v>
      </c>
      <c r="HY200" s="97">
        <f>Seniori!HY84</f>
        <v>0</v>
      </c>
      <c r="HZ200" s="97">
        <f>Seniori!HZ84</f>
        <v>0</v>
      </c>
      <c r="IA200" s="97">
        <f>Seniori!IA84</f>
        <v>0</v>
      </c>
      <c r="IB200" s="97">
        <f>Seniori!IB84</f>
        <v>0</v>
      </c>
      <c r="IC200" s="97">
        <f>Seniori!IC84</f>
        <v>0</v>
      </c>
      <c r="ID200" s="97">
        <f>Seniori!ID84</f>
        <v>0</v>
      </c>
      <c r="IE200" s="97">
        <f>Seniori!IE84</f>
        <v>0</v>
      </c>
      <c r="IF200" s="97">
        <f>Seniori!IF84</f>
        <v>0</v>
      </c>
      <c r="IG200" s="97">
        <f>Seniori!IG84</f>
        <v>0</v>
      </c>
      <c r="IH200" s="97">
        <f>Seniori!IH84</f>
        <v>0</v>
      </c>
      <c r="II200" s="97">
        <f>Seniori!II84</f>
        <v>0</v>
      </c>
      <c r="IJ200" s="97">
        <f>Seniori!IJ84</f>
        <v>0</v>
      </c>
      <c r="IK200" s="97">
        <f>Seniori!IK84</f>
        <v>0</v>
      </c>
      <c r="IL200" s="97">
        <f>Seniori!IL84</f>
        <v>0</v>
      </c>
      <c r="IM200" s="97">
        <f>Seniori!IM84</f>
        <v>0</v>
      </c>
      <c r="IN200" s="97">
        <f>Seniori!IN84</f>
        <v>0</v>
      </c>
      <c r="IO200" s="97">
        <f>Seniori!IO84</f>
        <v>0</v>
      </c>
      <c r="IP200" s="97">
        <f>Seniori!IP84</f>
        <v>0</v>
      </c>
      <c r="IQ200" s="97">
        <f>Seniori!IQ84</f>
        <v>0</v>
      </c>
      <c r="IR200" s="97">
        <f>Seniori!IR84</f>
        <v>0</v>
      </c>
      <c r="IS200" s="97">
        <f>Seniori!IS84</f>
        <v>0</v>
      </c>
      <c r="IT200" s="97">
        <f>Seniori!IT84</f>
        <v>0</v>
      </c>
      <c r="IU200" s="97">
        <f>Seniori!IU84</f>
        <v>0</v>
      </c>
      <c r="IV200" s="97">
        <f>Seniori!IV84</f>
        <v>0</v>
      </c>
      <c r="IW200" s="97">
        <f>Seniori!IW84</f>
        <v>0</v>
      </c>
      <c r="IX200" s="97">
        <f>Seniori!IX84</f>
        <v>0</v>
      </c>
      <c r="IY200" s="97">
        <f>Seniori!IY84</f>
        <v>0</v>
      </c>
      <c r="IZ200" s="97">
        <f>Seniori!IZ84</f>
        <v>0</v>
      </c>
      <c r="JA200" s="97">
        <f>Seniori!JA84</f>
        <v>0</v>
      </c>
      <c r="JB200" s="97">
        <f>Seniori!JB84</f>
        <v>0</v>
      </c>
      <c r="JC200" s="97">
        <f>Seniori!JC84</f>
        <v>0</v>
      </c>
      <c r="JD200" s="97">
        <f>Seniori!JD84</f>
        <v>0</v>
      </c>
      <c r="JE200" s="97">
        <f>Seniori!JE84</f>
        <v>0</v>
      </c>
      <c r="JF200" s="97">
        <f>Seniori!JF84</f>
        <v>0</v>
      </c>
      <c r="JG200" s="97">
        <f>Seniori!JG84</f>
        <v>0</v>
      </c>
      <c r="JH200" s="97">
        <f>Seniori!JH84</f>
        <v>0</v>
      </c>
      <c r="JI200" s="97">
        <f>Seniori!JI84</f>
        <v>0</v>
      </c>
      <c r="JJ200" s="97">
        <f>Seniori!JJ84</f>
        <v>0</v>
      </c>
      <c r="JK200" s="97">
        <f>Seniori!JK84</f>
        <v>0</v>
      </c>
      <c r="JL200" s="97">
        <f>Seniori!JL84</f>
        <v>0</v>
      </c>
      <c r="JM200" s="97">
        <f>Seniori!JM84</f>
        <v>0</v>
      </c>
      <c r="JN200" s="97">
        <f>Seniori!JN84</f>
        <v>0</v>
      </c>
      <c r="JO200" s="97">
        <f>Seniori!JO84</f>
        <v>0</v>
      </c>
      <c r="JP200" s="97">
        <f>Seniori!JP84</f>
        <v>0</v>
      </c>
      <c r="JQ200" s="97">
        <f>Seniori!JQ84</f>
        <v>0</v>
      </c>
      <c r="JR200" s="97">
        <f>Seniori!JR84</f>
        <v>0</v>
      </c>
      <c r="JS200" s="97">
        <f>Seniori!JS84</f>
        <v>0</v>
      </c>
      <c r="JT200" s="97">
        <f>Seniori!JT84</f>
        <v>0</v>
      </c>
      <c r="JU200" s="97">
        <f>Seniori!JU84</f>
        <v>0</v>
      </c>
      <c r="JV200" s="97">
        <f>Seniori!JV84</f>
        <v>0</v>
      </c>
      <c r="JW200" s="97">
        <f>Seniori!JW84</f>
        <v>0</v>
      </c>
      <c r="JX200" s="97">
        <f>Seniori!JX84</f>
        <v>0</v>
      </c>
      <c r="JY200" s="97">
        <f>Seniori!JY84</f>
        <v>0</v>
      </c>
      <c r="JZ200" s="97">
        <f>Seniori!JZ84</f>
        <v>0</v>
      </c>
      <c r="KA200" s="97">
        <f>Seniori!KA84</f>
        <v>0</v>
      </c>
      <c r="KB200" s="97">
        <f>Seniori!KB84</f>
        <v>0</v>
      </c>
      <c r="KC200" s="97">
        <f>Seniori!KC84</f>
        <v>0</v>
      </c>
      <c r="KD200" s="97">
        <f>Seniori!KD84</f>
        <v>0</v>
      </c>
      <c r="KE200" s="97">
        <f>Seniori!KE84</f>
        <v>0</v>
      </c>
      <c r="KF200" s="97">
        <f>Seniori!KF84</f>
        <v>0</v>
      </c>
      <c r="KG200" s="97">
        <f>Seniori!KG84</f>
        <v>0</v>
      </c>
      <c r="KH200" s="97">
        <f>Seniori!KH84</f>
        <v>0</v>
      </c>
      <c r="KI200" s="97">
        <f>Seniori!KI84</f>
        <v>0</v>
      </c>
      <c r="KJ200" s="97">
        <f>Seniori!KJ84</f>
        <v>0</v>
      </c>
      <c r="KK200" s="97">
        <f>Seniori!KK84</f>
        <v>0</v>
      </c>
      <c r="KL200" s="97">
        <f>Seniori!KL84</f>
        <v>0</v>
      </c>
      <c r="KM200" s="97">
        <f>Seniori!KM84</f>
        <v>0</v>
      </c>
      <c r="KN200" s="97">
        <f>Seniori!KN84</f>
        <v>0</v>
      </c>
      <c r="KO200" s="97">
        <f>Seniori!KO84</f>
        <v>0</v>
      </c>
      <c r="KP200" s="97">
        <f>Seniori!KP84</f>
        <v>0</v>
      </c>
      <c r="KQ200" s="97">
        <f>Seniori!KQ84</f>
        <v>0</v>
      </c>
      <c r="KR200" s="97">
        <f>Seniori!KR84</f>
        <v>0</v>
      </c>
      <c r="KS200" s="97">
        <f>Seniori!KS84</f>
        <v>0</v>
      </c>
      <c r="KT200" s="97">
        <f>Seniori!KT84</f>
        <v>0</v>
      </c>
      <c r="KU200" s="97">
        <f>Seniori!KU84</f>
        <v>0</v>
      </c>
      <c r="KV200" s="97">
        <f>Seniori!KV84</f>
        <v>0</v>
      </c>
      <c r="KW200" s="97">
        <f>Seniori!KW84</f>
        <v>0</v>
      </c>
      <c r="KX200" s="97">
        <f>Seniori!KX84</f>
        <v>0</v>
      </c>
      <c r="KY200" s="97">
        <f>Seniori!KY84</f>
        <v>0</v>
      </c>
      <c r="KZ200" s="97">
        <f>Seniori!KZ84</f>
        <v>0</v>
      </c>
      <c r="LA200" s="97">
        <f>Seniori!LA84</f>
        <v>0</v>
      </c>
      <c r="LB200" s="97">
        <f>Seniori!LB84</f>
        <v>0</v>
      </c>
      <c r="LC200" s="97">
        <f>Seniori!LC84</f>
        <v>0</v>
      </c>
      <c r="LD200" s="97">
        <f>Seniori!LD84</f>
        <v>0</v>
      </c>
      <c r="LE200" s="97">
        <f>Seniori!LE84</f>
        <v>0</v>
      </c>
      <c r="LF200" s="97">
        <f>Seniori!LF84</f>
        <v>0</v>
      </c>
      <c r="LG200" s="97">
        <f>Seniori!LG84</f>
        <v>0</v>
      </c>
      <c r="LH200" s="97">
        <f>Seniori!LH84</f>
        <v>0</v>
      </c>
      <c r="LI200" s="97">
        <f>Seniori!LI84</f>
        <v>0</v>
      </c>
      <c r="LJ200" s="97">
        <f>Seniori!LJ84</f>
        <v>0</v>
      </c>
      <c r="LK200" s="97">
        <f>Seniori!LK84</f>
        <v>0</v>
      </c>
      <c r="LL200" s="97">
        <f>Seniori!LL84</f>
        <v>0</v>
      </c>
      <c r="LM200" s="97">
        <f>Seniori!LM84</f>
        <v>0</v>
      </c>
      <c r="LN200" s="97">
        <f>Seniori!LN84</f>
        <v>0</v>
      </c>
      <c r="LO200" s="97">
        <f>Seniori!LO84</f>
        <v>0</v>
      </c>
      <c r="LP200" s="97">
        <f>Seniori!LP84</f>
        <v>0</v>
      </c>
      <c r="LQ200" s="97">
        <f>Seniori!LQ84</f>
        <v>0</v>
      </c>
      <c r="LR200" s="97">
        <f>Seniori!LR84</f>
        <v>0</v>
      </c>
      <c r="LS200" s="97">
        <f>Seniori!LS84</f>
        <v>0</v>
      </c>
      <c r="LT200" s="97">
        <f>Seniori!LT84</f>
        <v>0</v>
      </c>
      <c r="LU200" s="97">
        <f>Seniori!LU84</f>
        <v>0</v>
      </c>
      <c r="LV200" s="97">
        <f>Seniori!LV84</f>
        <v>0</v>
      </c>
      <c r="LW200" s="97">
        <f>Seniori!LW84</f>
        <v>0</v>
      </c>
      <c r="LX200" s="97">
        <f>Seniori!LX84</f>
        <v>0</v>
      </c>
      <c r="LY200" s="97">
        <f>Seniori!LY84</f>
        <v>0</v>
      </c>
      <c r="LZ200" s="97">
        <f>Seniori!LZ84</f>
        <v>0</v>
      </c>
      <c r="MA200" s="97">
        <f>Seniori!MA84</f>
        <v>0</v>
      </c>
      <c r="MB200" s="97">
        <f>Seniori!MB84</f>
        <v>0</v>
      </c>
      <c r="MC200" s="97">
        <f>Seniori!MC84</f>
        <v>0</v>
      </c>
      <c r="MD200" s="97">
        <f>Seniori!MD84</f>
        <v>0</v>
      </c>
      <c r="ME200" s="97">
        <f>Seniori!ME84</f>
        <v>0</v>
      </c>
      <c r="MF200" s="97">
        <f>Seniori!MF84</f>
        <v>0</v>
      </c>
      <c r="MG200" s="97">
        <f>Seniori!MG84</f>
        <v>0</v>
      </c>
      <c r="MH200" s="97">
        <f>Seniori!MH84</f>
        <v>0</v>
      </c>
      <c r="MI200" s="97">
        <f>Seniori!MI84</f>
        <v>0</v>
      </c>
      <c r="MJ200" s="97">
        <f>Seniori!MJ84</f>
        <v>0</v>
      </c>
      <c r="MK200" s="97">
        <f>Seniori!MK84</f>
        <v>0</v>
      </c>
      <c r="ML200" s="97">
        <f>Seniori!ML84</f>
        <v>0</v>
      </c>
      <c r="MM200" s="97">
        <f>Seniori!MM84</f>
        <v>0</v>
      </c>
      <c r="MN200" s="97">
        <f>Seniori!MN84</f>
        <v>0</v>
      </c>
      <c r="MO200" s="97">
        <f>Seniori!MO84</f>
        <v>0</v>
      </c>
      <c r="MP200" s="97">
        <f>Seniori!MP84</f>
        <v>0</v>
      </c>
      <c r="MQ200" s="97">
        <f>Seniori!MQ84</f>
        <v>0</v>
      </c>
      <c r="MR200" s="97">
        <f>Seniori!MR84</f>
        <v>0</v>
      </c>
      <c r="MS200" s="97">
        <f>Seniori!MS84</f>
        <v>0</v>
      </c>
      <c r="MT200" s="97">
        <f>Seniori!MT84</f>
        <v>0</v>
      </c>
      <c r="MU200" s="97">
        <f>Seniori!MU84</f>
        <v>0</v>
      </c>
      <c r="MV200" s="97">
        <f>Seniori!MV84</f>
        <v>0</v>
      </c>
      <c r="MW200" s="97">
        <f>Seniori!MW84</f>
        <v>0</v>
      </c>
      <c r="MX200" s="97">
        <f>Seniori!MX84</f>
        <v>0</v>
      </c>
      <c r="MY200" s="97">
        <f>Seniori!MY84</f>
        <v>0</v>
      </c>
      <c r="MZ200" s="97">
        <f>Seniori!MZ84</f>
        <v>0</v>
      </c>
      <c r="NA200" s="97">
        <f>Seniori!NA84</f>
        <v>0</v>
      </c>
      <c r="NB200" s="97">
        <f>Seniori!NB84</f>
        <v>0</v>
      </c>
      <c r="NC200" s="97">
        <f>Seniori!NC84</f>
        <v>0</v>
      </c>
      <c r="ND200" s="97">
        <f>Seniori!ND84</f>
        <v>0</v>
      </c>
      <c r="NE200" s="97">
        <f>Seniori!NE84</f>
        <v>0</v>
      </c>
      <c r="NF200" s="97">
        <f>Seniori!NF84</f>
        <v>0</v>
      </c>
      <c r="NG200" s="97">
        <f>Seniori!NG84</f>
        <v>0</v>
      </c>
      <c r="NH200" s="97">
        <f>Seniori!NH84</f>
        <v>0</v>
      </c>
      <c r="NI200" s="97">
        <f>Seniori!NI84</f>
        <v>0</v>
      </c>
      <c r="NJ200" s="97">
        <f>Seniori!NJ84</f>
        <v>0</v>
      </c>
      <c r="NK200" s="97">
        <f>Seniori!NK84</f>
        <v>0</v>
      </c>
      <c r="NL200" s="97">
        <f>Seniori!NL84</f>
        <v>0</v>
      </c>
      <c r="NM200" s="97">
        <f>Seniori!NM84</f>
        <v>0</v>
      </c>
      <c r="NN200" s="97">
        <f>Seniori!NN84</f>
        <v>0</v>
      </c>
      <c r="NO200" s="97">
        <f>Seniori!NO84</f>
        <v>0</v>
      </c>
      <c r="NP200" s="97">
        <f>Seniori!NP84</f>
        <v>0</v>
      </c>
      <c r="NQ200" s="97">
        <f>Seniori!NQ84</f>
        <v>0</v>
      </c>
      <c r="NR200" s="97">
        <f>Seniori!NR84</f>
        <v>0</v>
      </c>
      <c r="NS200" s="97">
        <f>Seniori!NS84</f>
        <v>0</v>
      </c>
      <c r="NT200" s="97">
        <f>Seniori!NT84</f>
        <v>0</v>
      </c>
      <c r="NU200" s="97">
        <f>Seniori!NU84</f>
        <v>0</v>
      </c>
      <c r="NV200" s="97">
        <f>Seniori!NV84</f>
        <v>0</v>
      </c>
      <c r="NW200" s="97">
        <f>Seniori!NW84</f>
        <v>0</v>
      </c>
      <c r="NX200" s="97">
        <f>Seniori!NX84</f>
        <v>0</v>
      </c>
      <c r="NY200" s="97">
        <f>Seniori!NY84</f>
        <v>0</v>
      </c>
      <c r="NZ200" s="97">
        <f>Seniori!NZ84</f>
        <v>0</v>
      </c>
      <c r="OA200" s="97">
        <f>Seniori!OA84</f>
        <v>0</v>
      </c>
      <c r="OB200" s="97">
        <f>Seniori!OB84</f>
        <v>0</v>
      </c>
      <c r="OC200" s="97">
        <f>Seniori!OC84</f>
        <v>0</v>
      </c>
      <c r="OD200" s="97">
        <f>Seniori!OD84</f>
        <v>0</v>
      </c>
      <c r="OE200" s="97">
        <f>Seniori!OE84</f>
        <v>0</v>
      </c>
      <c r="OF200" s="97">
        <f>Seniori!OF84</f>
        <v>0</v>
      </c>
      <c r="OG200" s="97">
        <f>Seniori!OG84</f>
        <v>0</v>
      </c>
      <c r="OH200" s="97">
        <f>Seniori!OH84</f>
        <v>0</v>
      </c>
      <c r="OI200" s="97">
        <f>Seniori!OI84</f>
        <v>0</v>
      </c>
      <c r="OJ200" s="97">
        <f>Seniori!OJ84</f>
        <v>0</v>
      </c>
      <c r="OK200" s="97">
        <f>Seniori!OK84</f>
        <v>0</v>
      </c>
      <c r="OL200" s="97">
        <f>Seniori!OL84</f>
        <v>0</v>
      </c>
      <c r="OM200" s="97">
        <f>Seniori!OM84</f>
        <v>0</v>
      </c>
      <c r="ON200" s="97">
        <f>Seniori!ON84</f>
        <v>0</v>
      </c>
      <c r="OO200" s="97">
        <f>Seniori!OO84</f>
        <v>0</v>
      </c>
      <c r="OP200" s="97">
        <f>Seniori!OP84</f>
        <v>0</v>
      </c>
      <c r="OQ200" s="97">
        <f>Seniori!OQ84</f>
        <v>0</v>
      </c>
      <c r="OR200" s="97">
        <f>Seniori!OR84</f>
        <v>0</v>
      </c>
      <c r="OS200" s="97">
        <f>Seniori!OS84</f>
        <v>0</v>
      </c>
      <c r="OT200" s="97">
        <f>Seniori!OT84</f>
        <v>0</v>
      </c>
      <c r="OU200" s="97">
        <f>Seniori!OU84</f>
        <v>0</v>
      </c>
      <c r="OV200" s="97">
        <f>Seniori!OV84</f>
        <v>0</v>
      </c>
      <c r="OW200" s="97">
        <f>Seniori!OW84</f>
        <v>0</v>
      </c>
      <c r="OX200" s="97">
        <f>Seniori!OX84</f>
        <v>0</v>
      </c>
      <c r="OY200" s="97">
        <f>Seniori!OY84</f>
        <v>0</v>
      </c>
      <c r="OZ200" s="97">
        <f>Seniori!OZ84</f>
        <v>0</v>
      </c>
      <c r="PA200" s="97">
        <f>Seniori!PA84</f>
        <v>0</v>
      </c>
      <c r="PB200" s="97">
        <f>Seniori!PB84</f>
        <v>0</v>
      </c>
      <c r="PC200" s="97">
        <f>Seniori!PC84</f>
        <v>0</v>
      </c>
      <c r="PD200" s="97">
        <f>Seniori!PD84</f>
        <v>0</v>
      </c>
      <c r="PE200" s="97">
        <f>Seniori!PE84</f>
        <v>0</v>
      </c>
      <c r="PF200" s="97">
        <f>Seniori!PF84</f>
        <v>0</v>
      </c>
      <c r="PG200" s="97">
        <f>Seniori!PG84</f>
        <v>0</v>
      </c>
      <c r="PH200" s="97">
        <f>Seniori!PH84</f>
        <v>0</v>
      </c>
      <c r="PI200" s="97">
        <f>Seniori!PI84</f>
        <v>0</v>
      </c>
      <c r="PJ200" s="97">
        <f>Seniori!PJ84</f>
        <v>0</v>
      </c>
      <c r="PK200" s="97">
        <f>Seniori!PK84</f>
        <v>0</v>
      </c>
      <c r="PL200" s="97">
        <f>Seniori!PL84</f>
        <v>0</v>
      </c>
      <c r="PM200" s="97">
        <f>Seniori!PM84</f>
        <v>0</v>
      </c>
      <c r="PN200" s="97">
        <f>Seniori!PN84</f>
        <v>0</v>
      </c>
      <c r="PO200" s="97">
        <f>Seniori!PO84</f>
        <v>0</v>
      </c>
      <c r="PP200" s="97">
        <f>Seniori!PP84</f>
        <v>0</v>
      </c>
      <c r="PQ200" s="97">
        <f>Seniori!PQ84</f>
        <v>0</v>
      </c>
      <c r="PR200" s="97">
        <f>Seniori!PR84</f>
        <v>0</v>
      </c>
      <c r="PS200" s="97">
        <f>Seniori!PS84</f>
        <v>0</v>
      </c>
      <c r="PT200" s="97">
        <f>Seniori!PT84</f>
        <v>0</v>
      </c>
      <c r="PU200" s="97">
        <f>Seniori!PU84</f>
        <v>0</v>
      </c>
      <c r="PV200" s="97">
        <f>Seniori!PV84</f>
        <v>0</v>
      </c>
      <c r="PW200" s="97">
        <f>Seniori!PW84</f>
        <v>0</v>
      </c>
      <c r="PX200" s="97">
        <f>Seniori!PX84</f>
        <v>0</v>
      </c>
      <c r="PY200" s="97">
        <f>Seniori!PY84</f>
        <v>0</v>
      </c>
      <c r="PZ200" s="97">
        <f>Seniori!PZ84</f>
        <v>0</v>
      </c>
      <c r="QA200" s="97">
        <f>Seniori!QA84</f>
        <v>0</v>
      </c>
      <c r="QB200" s="97">
        <f>Seniori!QB84</f>
        <v>0</v>
      </c>
      <c r="QC200" s="97">
        <f>Seniori!QC84</f>
        <v>0</v>
      </c>
      <c r="QD200" s="97">
        <f>Seniori!QD84</f>
        <v>0</v>
      </c>
      <c r="QE200" s="97">
        <f>Seniori!QE84</f>
        <v>0</v>
      </c>
      <c r="QF200" s="97">
        <f>Seniori!QF84</f>
        <v>0</v>
      </c>
      <c r="QG200" s="97">
        <f>Seniori!QG84</f>
        <v>0</v>
      </c>
      <c r="QH200" s="97">
        <f>Seniori!QH84</f>
        <v>0</v>
      </c>
      <c r="QI200" s="97">
        <f>Seniori!QI84</f>
        <v>0</v>
      </c>
      <c r="QJ200" s="97">
        <f>Seniori!QJ84</f>
        <v>0</v>
      </c>
      <c r="QK200" s="97">
        <f>Seniori!QK84</f>
        <v>0</v>
      </c>
      <c r="QL200" s="97">
        <f>Seniori!QL84</f>
        <v>0</v>
      </c>
      <c r="QM200" s="97">
        <f>Seniori!QM84</f>
        <v>0</v>
      </c>
      <c r="QN200" s="97">
        <f>Seniori!QN84</f>
        <v>0</v>
      </c>
      <c r="QO200" s="97">
        <f>Seniori!QO84</f>
        <v>0</v>
      </c>
      <c r="QP200" s="97">
        <f>Seniori!QP84</f>
        <v>0</v>
      </c>
      <c r="QQ200" s="97">
        <f>Seniori!QQ84</f>
        <v>0</v>
      </c>
      <c r="QR200" s="97">
        <f>Seniori!QR84</f>
        <v>0</v>
      </c>
      <c r="QS200" s="97">
        <f>Seniori!QS84</f>
        <v>0</v>
      </c>
      <c r="QT200" s="97">
        <f>Seniori!QT84</f>
        <v>0</v>
      </c>
      <c r="QU200" s="97">
        <f>Seniori!QU84</f>
        <v>0</v>
      </c>
      <c r="QV200" s="97">
        <f>Seniori!QV84</f>
        <v>0</v>
      </c>
      <c r="QW200" s="97">
        <f>Seniori!QW84</f>
        <v>0</v>
      </c>
      <c r="QX200" s="97">
        <f>Seniori!QX84</f>
        <v>0</v>
      </c>
      <c r="QY200" s="97">
        <f>Seniori!QY84</f>
        <v>0</v>
      </c>
      <c r="QZ200" s="97">
        <f>Seniori!QZ84</f>
        <v>0</v>
      </c>
      <c r="RA200" s="97">
        <f>Seniori!RA84</f>
        <v>0</v>
      </c>
      <c r="RB200" s="97">
        <f>Seniori!RB84</f>
        <v>0</v>
      </c>
      <c r="RC200" s="97">
        <f>Seniori!RC84</f>
        <v>0</v>
      </c>
      <c r="RD200" s="97">
        <f>Seniori!RD84</f>
        <v>0</v>
      </c>
      <c r="RE200" s="97">
        <f>Seniori!RE84</f>
        <v>0</v>
      </c>
      <c r="RF200" s="97">
        <f>Seniori!RF84</f>
        <v>0</v>
      </c>
      <c r="RG200" s="97">
        <f>Seniori!RG84</f>
        <v>0</v>
      </c>
      <c r="RH200" s="97">
        <f>Seniori!RH84</f>
        <v>0</v>
      </c>
      <c r="RI200" s="97">
        <f>Seniori!RI84</f>
        <v>0</v>
      </c>
      <c r="RJ200" s="97">
        <f>Seniori!RJ84</f>
        <v>0</v>
      </c>
      <c r="RK200" s="97">
        <f>Seniori!RK84</f>
        <v>0</v>
      </c>
      <c r="RL200" s="97">
        <f>Seniori!RL84</f>
        <v>0</v>
      </c>
      <c r="RM200" s="97">
        <f>Seniori!RM84</f>
        <v>0</v>
      </c>
      <c r="RN200" s="97">
        <f>Seniori!RN84</f>
        <v>0</v>
      </c>
      <c r="RO200" s="97">
        <f>Seniori!RO84</f>
        <v>0</v>
      </c>
      <c r="RP200" s="97">
        <f>Seniori!RP84</f>
        <v>0</v>
      </c>
      <c r="RQ200" s="97">
        <f>Seniori!RQ84</f>
        <v>0</v>
      </c>
      <c r="RR200" s="97">
        <f>Seniori!RR84</f>
        <v>0</v>
      </c>
      <c r="RS200" s="97">
        <f>Seniori!RS84</f>
        <v>0</v>
      </c>
      <c r="RT200" s="97">
        <f>Seniori!RT84</f>
        <v>0</v>
      </c>
      <c r="RU200" s="97">
        <f>Seniori!RU84</f>
        <v>0</v>
      </c>
      <c r="RV200" s="97">
        <f>Seniori!RV84</f>
        <v>0</v>
      </c>
      <c r="RW200" s="97">
        <f>Seniori!RW84</f>
        <v>0</v>
      </c>
      <c r="RX200" s="97">
        <f>Seniori!RX84</f>
        <v>0</v>
      </c>
      <c r="RY200" s="97">
        <f>Seniori!RY84</f>
        <v>0</v>
      </c>
      <c r="RZ200" s="97">
        <f>Seniori!RZ84</f>
        <v>0</v>
      </c>
      <c r="SA200" s="97">
        <f>Seniori!SA84</f>
        <v>0</v>
      </c>
      <c r="SB200" s="97">
        <f>Seniori!SB84</f>
        <v>0</v>
      </c>
      <c r="SC200" s="97">
        <f>Seniori!SC84</f>
        <v>0</v>
      </c>
      <c r="SD200" s="97">
        <f>Seniori!SD84</f>
        <v>0</v>
      </c>
      <c r="SE200" s="97">
        <f>Seniori!SE84</f>
        <v>0</v>
      </c>
      <c r="SF200" s="97">
        <f>Seniori!SF84</f>
        <v>0</v>
      </c>
      <c r="SG200" s="97">
        <f>Seniori!SG84</f>
        <v>0</v>
      </c>
      <c r="SH200" s="97">
        <f>Seniori!SH84</f>
        <v>0</v>
      </c>
      <c r="SI200" s="97">
        <f>Seniori!SI84</f>
        <v>0</v>
      </c>
      <c r="SJ200" s="97">
        <f>Seniori!SJ84</f>
        <v>0</v>
      </c>
      <c r="SK200" s="97">
        <f>Seniori!SK84</f>
        <v>0</v>
      </c>
      <c r="SL200" s="97">
        <f>Seniori!SL84</f>
        <v>0</v>
      </c>
      <c r="SM200" s="97">
        <f>Seniori!SM84</f>
        <v>0</v>
      </c>
      <c r="SN200" s="97">
        <f>Seniori!SN84</f>
        <v>0</v>
      </c>
      <c r="SO200" s="97">
        <f>Seniori!SO84</f>
        <v>0</v>
      </c>
      <c r="SP200" s="97">
        <f>Seniori!SP84</f>
        <v>0</v>
      </c>
      <c r="SQ200" s="97">
        <f>Seniori!SQ84</f>
        <v>0</v>
      </c>
      <c r="SR200" s="97">
        <f>Seniori!SR84</f>
        <v>0</v>
      </c>
      <c r="SS200" s="97">
        <f>Seniori!SS84</f>
        <v>0</v>
      </c>
      <c r="ST200" s="97">
        <f>Seniori!ST84</f>
        <v>0</v>
      </c>
      <c r="SU200" s="97">
        <f>Seniori!SU84</f>
        <v>0</v>
      </c>
      <c r="SV200" s="97">
        <f>Seniori!SV84</f>
        <v>0</v>
      </c>
      <c r="SW200" s="97">
        <f>Seniori!SW84</f>
        <v>0</v>
      </c>
      <c r="SX200" s="97">
        <f>Seniori!SX84</f>
        <v>0</v>
      </c>
      <c r="SY200" s="97">
        <f>Seniori!SY84</f>
        <v>0</v>
      </c>
      <c r="SZ200" s="97">
        <f>Seniori!SZ84</f>
        <v>0</v>
      </c>
      <c r="TA200" s="97">
        <f>Seniori!TA84</f>
        <v>0</v>
      </c>
      <c r="TB200" s="97">
        <f>Seniori!TB84</f>
        <v>0</v>
      </c>
    </row>
    <row r="201" spans="1:522" s="1" customFormat="1" ht="18" customHeight="1" x14ac:dyDescent="0.2">
      <c r="A201" s="12"/>
      <c r="B201" s="11" t="s">
        <v>424</v>
      </c>
      <c r="C201" s="1">
        <v>13038</v>
      </c>
      <c r="E201" s="4" t="s">
        <v>423</v>
      </c>
      <c r="F201" s="1">
        <v>10184</v>
      </c>
      <c r="G201" s="9" t="s">
        <v>93</v>
      </c>
      <c r="H201" s="4" t="s">
        <v>418</v>
      </c>
      <c r="I201" s="1">
        <f t="shared" si="23"/>
        <v>0</v>
      </c>
      <c r="J201" s="12">
        <f>Tabuľka4[[#This Row],[Stĺpec9]]</f>
        <v>0</v>
      </c>
      <c r="K201" s="97">
        <f>Juniori!K61</f>
        <v>0</v>
      </c>
      <c r="L201" s="97">
        <f>Juniori!L61</f>
        <v>0</v>
      </c>
      <c r="M201" s="97">
        <f>Juniori!M61</f>
        <v>0</v>
      </c>
      <c r="N201" s="97">
        <f>Juniori!N61</f>
        <v>0</v>
      </c>
      <c r="O201" s="97">
        <f>Juniori!O61</f>
        <v>0</v>
      </c>
      <c r="P201" s="97">
        <f>Juniori!P61</f>
        <v>0</v>
      </c>
      <c r="Q201" s="97">
        <f>Juniori!Q61</f>
        <v>0</v>
      </c>
      <c r="R201" s="97">
        <f>Juniori!R61</f>
        <v>0</v>
      </c>
      <c r="S201" s="97">
        <f>Juniori!S61</f>
        <v>0</v>
      </c>
      <c r="T201" s="97">
        <f>Juniori!T61</f>
        <v>0</v>
      </c>
      <c r="U201" s="97">
        <f>Juniori!U61</f>
        <v>0</v>
      </c>
      <c r="V201" s="97">
        <f>Juniori!V61</f>
        <v>0</v>
      </c>
      <c r="W201" s="97">
        <f>Juniori!W61</f>
        <v>0</v>
      </c>
      <c r="X201" s="97">
        <f>Juniori!X61</f>
        <v>0</v>
      </c>
      <c r="Y201" s="97">
        <f>Juniori!Y61</f>
        <v>0</v>
      </c>
      <c r="Z201" s="97">
        <f>Juniori!Z61</f>
        <v>0</v>
      </c>
      <c r="AA201" s="97">
        <f>Juniori!AA61</f>
        <v>0</v>
      </c>
      <c r="AB201" s="97">
        <f>Juniori!AB61</f>
        <v>0</v>
      </c>
      <c r="AC201" s="97">
        <f>Juniori!AC61</f>
        <v>0</v>
      </c>
      <c r="AD201" s="97">
        <f>Juniori!AD61</f>
        <v>0</v>
      </c>
      <c r="AE201" s="97">
        <f>Juniori!AE61</f>
        <v>0</v>
      </c>
      <c r="AF201" s="97">
        <f>Juniori!AF61</f>
        <v>0</v>
      </c>
      <c r="AG201" s="97">
        <f>Juniori!AG61</f>
        <v>0</v>
      </c>
      <c r="AH201" s="97">
        <f>Juniori!AH61</f>
        <v>0</v>
      </c>
      <c r="AI201" s="97">
        <f>Juniori!AI61</f>
        <v>0</v>
      </c>
      <c r="AJ201" s="97">
        <f>Juniori!AJ61</f>
        <v>0</v>
      </c>
      <c r="AK201" s="97">
        <f>Juniori!AK61</f>
        <v>0</v>
      </c>
      <c r="AL201" s="97">
        <f>Juniori!AL61</f>
        <v>0</v>
      </c>
      <c r="AM201" s="97">
        <f>Juniori!AM61</f>
        <v>0</v>
      </c>
      <c r="AN201" s="97">
        <f>Juniori!AN61</f>
        <v>0</v>
      </c>
      <c r="AO201" s="97">
        <f>Juniori!AO61</f>
        <v>0</v>
      </c>
      <c r="AP201" s="97">
        <f>Juniori!AP61</f>
        <v>0</v>
      </c>
      <c r="AQ201" s="97">
        <f>Juniori!AQ61</f>
        <v>0</v>
      </c>
      <c r="AR201" s="97">
        <f>Juniori!AR61</f>
        <v>0</v>
      </c>
      <c r="AS201" s="97">
        <f>Juniori!AS61</f>
        <v>0</v>
      </c>
      <c r="AT201" s="97">
        <f>Juniori!AT61</f>
        <v>0</v>
      </c>
      <c r="AU201" s="97">
        <f>Juniori!AU61</f>
        <v>0</v>
      </c>
      <c r="AV201" s="97">
        <f>Juniori!AV61</f>
        <v>0</v>
      </c>
      <c r="AW201" s="97">
        <f>Juniori!AW61</f>
        <v>0</v>
      </c>
      <c r="AX201" s="97">
        <f>Juniori!AX61</f>
        <v>0</v>
      </c>
      <c r="AY201" s="97">
        <f>Juniori!AY61</f>
        <v>0</v>
      </c>
      <c r="AZ201" s="97">
        <f>Juniori!AZ61</f>
        <v>0</v>
      </c>
      <c r="BA201" s="97">
        <f>Juniori!BA61</f>
        <v>0</v>
      </c>
      <c r="BB201" s="97">
        <f>Juniori!BB61</f>
        <v>0</v>
      </c>
      <c r="BC201" s="97">
        <f>Juniori!BC61</f>
        <v>0</v>
      </c>
      <c r="BD201" s="97">
        <f>Juniori!BD61</f>
        <v>0</v>
      </c>
      <c r="BE201" s="97">
        <f>Juniori!BE61</f>
        <v>0</v>
      </c>
      <c r="BF201" s="97">
        <f>Juniori!BF61</f>
        <v>0</v>
      </c>
      <c r="BG201" s="97">
        <f>Juniori!BG61</f>
        <v>0</v>
      </c>
      <c r="BH201" s="97">
        <f>Juniori!BH61</f>
        <v>0</v>
      </c>
      <c r="BI201" s="97">
        <f>Juniori!BI61</f>
        <v>0</v>
      </c>
      <c r="BJ201" s="97">
        <f>Juniori!BJ61</f>
        <v>0</v>
      </c>
      <c r="BK201" s="97">
        <f>Juniori!BK61</f>
        <v>0</v>
      </c>
      <c r="BL201" s="97">
        <f>Juniori!BL61</f>
        <v>0</v>
      </c>
      <c r="BM201" s="97">
        <f>Juniori!BM61</f>
        <v>0</v>
      </c>
      <c r="BN201" s="97">
        <f>Juniori!BN61</f>
        <v>0</v>
      </c>
      <c r="BO201" s="97">
        <f>Juniori!BO61</f>
        <v>0</v>
      </c>
      <c r="BP201" s="97">
        <f>Juniori!BP61</f>
        <v>0</v>
      </c>
      <c r="BQ201" s="97">
        <f>Juniori!BQ61</f>
        <v>0</v>
      </c>
      <c r="BR201" s="97">
        <f>Juniori!BR61</f>
        <v>0</v>
      </c>
      <c r="BS201" s="97">
        <f>Juniori!BS61</f>
        <v>0</v>
      </c>
      <c r="BT201" s="97">
        <f>Juniori!BT61</f>
        <v>0</v>
      </c>
      <c r="BU201" s="97">
        <f>Juniori!BU61</f>
        <v>0</v>
      </c>
      <c r="BV201" s="97">
        <f>Juniori!BV61</f>
        <v>0</v>
      </c>
      <c r="BW201" s="97">
        <f>Juniori!BW61</f>
        <v>0</v>
      </c>
      <c r="BX201" s="97">
        <f>Juniori!BX61</f>
        <v>0</v>
      </c>
      <c r="BY201" s="97">
        <f>Juniori!BY61</f>
        <v>0</v>
      </c>
      <c r="BZ201" s="97">
        <f>Juniori!BZ61</f>
        <v>0</v>
      </c>
      <c r="CA201" s="97">
        <f>Juniori!CA61</f>
        <v>0</v>
      </c>
      <c r="CB201" s="97">
        <f>Juniori!CB61</f>
        <v>0</v>
      </c>
      <c r="CC201" s="97">
        <f>Juniori!CC61</f>
        <v>0</v>
      </c>
      <c r="CD201" s="97">
        <f>Juniori!CD61</f>
        <v>0</v>
      </c>
      <c r="CE201" s="97">
        <f>Juniori!CE61</f>
        <v>0</v>
      </c>
      <c r="CF201" s="97">
        <f>Juniori!CF61</f>
        <v>0</v>
      </c>
      <c r="CG201" s="97">
        <f>Juniori!CG61</f>
        <v>0</v>
      </c>
      <c r="CH201" s="97">
        <f>Juniori!CH61</f>
        <v>0</v>
      </c>
      <c r="CI201" s="97">
        <f>Juniori!CI61</f>
        <v>0</v>
      </c>
      <c r="CJ201" s="97">
        <f>Juniori!CJ61</f>
        <v>0</v>
      </c>
      <c r="CK201" s="97">
        <f>Juniori!CK61</f>
        <v>0</v>
      </c>
      <c r="CL201" s="97">
        <f>Juniori!CL61</f>
        <v>0</v>
      </c>
      <c r="CM201" s="97">
        <f>Juniori!CM61</f>
        <v>0</v>
      </c>
      <c r="CN201" s="97">
        <f>Juniori!CN61</f>
        <v>0</v>
      </c>
      <c r="CO201" s="97">
        <f>Juniori!CO61</f>
        <v>0</v>
      </c>
      <c r="CP201" s="97">
        <f>Juniori!CP61</f>
        <v>0</v>
      </c>
      <c r="CQ201" s="97">
        <f>Juniori!CQ61</f>
        <v>0</v>
      </c>
      <c r="CR201" s="97">
        <f>Juniori!CR61</f>
        <v>0</v>
      </c>
      <c r="CS201" s="97">
        <f>Juniori!CS61</f>
        <v>0</v>
      </c>
      <c r="CT201" s="97" t="str">
        <f>Juniori!CT61</f>
        <v>o</v>
      </c>
      <c r="CU201" s="97">
        <f>Juniori!CU61</f>
        <v>0</v>
      </c>
      <c r="CV201" s="97">
        <f>Juniori!CV61</f>
        <v>0</v>
      </c>
      <c r="CW201" s="97">
        <f>Juniori!CW61</f>
        <v>0</v>
      </c>
      <c r="CX201" s="97">
        <f>Juniori!CX61</f>
        <v>0</v>
      </c>
      <c r="CY201" s="97">
        <f>Juniori!CY61</f>
        <v>0</v>
      </c>
      <c r="CZ201" s="97">
        <f>Juniori!CZ61</f>
        <v>0</v>
      </c>
      <c r="DA201" s="97">
        <f>Juniori!DA61</f>
        <v>0</v>
      </c>
      <c r="DB201" s="97">
        <f>Juniori!DB61</f>
        <v>0</v>
      </c>
      <c r="DC201" s="97">
        <f>Juniori!DC61</f>
        <v>0</v>
      </c>
      <c r="DD201" s="97">
        <f>Juniori!DD61</f>
        <v>0</v>
      </c>
      <c r="DE201" s="97">
        <f>Juniori!DE61</f>
        <v>0</v>
      </c>
      <c r="DF201" s="97">
        <f>Juniori!DF61</f>
        <v>0</v>
      </c>
      <c r="DG201" s="97">
        <f>Juniori!DG61</f>
        <v>0</v>
      </c>
      <c r="DH201" s="97">
        <f>Juniori!DH61</f>
        <v>0</v>
      </c>
      <c r="DI201" s="97">
        <f>Juniori!DI61</f>
        <v>0</v>
      </c>
      <c r="DJ201" s="97">
        <f>Juniori!DJ61</f>
        <v>0</v>
      </c>
      <c r="DK201" s="97">
        <f>Juniori!DK61</f>
        <v>0</v>
      </c>
      <c r="DL201" s="97">
        <f>Juniori!DL61</f>
        <v>0</v>
      </c>
      <c r="DM201" s="97">
        <f>Juniori!DM61</f>
        <v>0</v>
      </c>
      <c r="DN201" s="97">
        <f>Juniori!DN61</f>
        <v>0</v>
      </c>
      <c r="DO201" s="97">
        <f>Juniori!DO61</f>
        <v>0</v>
      </c>
      <c r="DP201" s="97">
        <f>Juniori!DP61</f>
        <v>0</v>
      </c>
      <c r="DQ201" s="97">
        <f>Juniori!DQ61</f>
        <v>0</v>
      </c>
      <c r="DR201" s="97">
        <f>Juniori!DR61</f>
        <v>0</v>
      </c>
      <c r="DS201" s="97">
        <f>Juniori!DS61</f>
        <v>0</v>
      </c>
      <c r="DT201" s="97">
        <f>Juniori!DT61</f>
        <v>0</v>
      </c>
      <c r="DU201" s="97">
        <f>Juniori!DU61</f>
        <v>0</v>
      </c>
      <c r="DV201" s="97">
        <f>Juniori!DV61</f>
        <v>0</v>
      </c>
      <c r="DW201" s="97">
        <f>Juniori!DW61</f>
        <v>0</v>
      </c>
      <c r="DX201" s="97">
        <f>Juniori!DX61</f>
        <v>0</v>
      </c>
      <c r="DY201" s="97">
        <f>Juniori!DY61</f>
        <v>0</v>
      </c>
      <c r="DZ201" s="97">
        <f>Juniori!DZ61</f>
        <v>0</v>
      </c>
      <c r="EA201" s="97">
        <f>Juniori!EA61</f>
        <v>0</v>
      </c>
      <c r="EB201" s="97">
        <f>Juniori!EB61</f>
        <v>0</v>
      </c>
      <c r="EC201" s="97">
        <f>Juniori!EC61</f>
        <v>0</v>
      </c>
      <c r="ED201" s="97">
        <f>Juniori!ED61</f>
        <v>0</v>
      </c>
      <c r="EE201" s="97">
        <f>Juniori!EE61</f>
        <v>0</v>
      </c>
      <c r="EF201" s="97">
        <f>Juniori!EF61</f>
        <v>0</v>
      </c>
      <c r="EG201" s="97">
        <f>Juniori!EG61</f>
        <v>0</v>
      </c>
      <c r="EH201" s="97">
        <f>Juniori!EH61</f>
        <v>0</v>
      </c>
      <c r="EI201" s="97">
        <f>Juniori!EI61</f>
        <v>0</v>
      </c>
      <c r="EJ201" s="97">
        <f>Juniori!EJ61</f>
        <v>0</v>
      </c>
      <c r="EK201" s="97">
        <f>Juniori!EK61</f>
        <v>0</v>
      </c>
      <c r="EL201" s="97">
        <f>Juniori!EL61</f>
        <v>0</v>
      </c>
      <c r="EM201" s="97">
        <f>Juniori!EM61</f>
        <v>0</v>
      </c>
      <c r="EN201" s="97">
        <f>Juniori!EN61</f>
        <v>0</v>
      </c>
      <c r="EO201" s="97">
        <f>Juniori!EO61</f>
        <v>0</v>
      </c>
      <c r="EP201" s="97">
        <f>Juniori!EP61</f>
        <v>0</v>
      </c>
      <c r="EQ201" s="97">
        <f>Juniori!EQ61</f>
        <v>0</v>
      </c>
      <c r="ER201" s="97">
        <f>Juniori!ER61</f>
        <v>0</v>
      </c>
      <c r="ES201" s="97">
        <f>Juniori!ES61</f>
        <v>0</v>
      </c>
      <c r="ET201" s="97">
        <f>Juniori!ET61</f>
        <v>0</v>
      </c>
      <c r="EU201" s="97">
        <f>Juniori!EU61</f>
        <v>0</v>
      </c>
      <c r="EV201" s="97">
        <f>Juniori!EV61</f>
        <v>0</v>
      </c>
      <c r="EW201" s="97">
        <f>Juniori!EW61</f>
        <v>0</v>
      </c>
      <c r="EX201" s="97">
        <f>Juniori!EX61</f>
        <v>0</v>
      </c>
      <c r="EY201" s="97">
        <f>Juniori!EY61</f>
        <v>0</v>
      </c>
      <c r="EZ201" s="97">
        <f>Juniori!EZ61</f>
        <v>0</v>
      </c>
      <c r="FA201" s="97">
        <f>Juniori!FA61</f>
        <v>0</v>
      </c>
      <c r="FB201" s="97">
        <f>Juniori!FB61</f>
        <v>0</v>
      </c>
      <c r="FC201" s="97">
        <f>Juniori!FC61</f>
        <v>0</v>
      </c>
      <c r="FD201" s="97">
        <f>Juniori!FD61</f>
        <v>0</v>
      </c>
      <c r="FE201" s="97">
        <f>Juniori!FE61</f>
        <v>0</v>
      </c>
      <c r="FF201" s="97">
        <f>Juniori!FF61</f>
        <v>0</v>
      </c>
      <c r="FG201" s="97">
        <f>Juniori!FG61</f>
        <v>0</v>
      </c>
      <c r="FH201" s="97">
        <f>Juniori!FH61</f>
        <v>0</v>
      </c>
      <c r="FI201" s="97">
        <f>Juniori!FI61</f>
        <v>0</v>
      </c>
      <c r="FJ201" s="97">
        <f>Juniori!FJ61</f>
        <v>0</v>
      </c>
      <c r="FK201" s="97">
        <f>Juniori!FK61</f>
        <v>0</v>
      </c>
      <c r="FL201" s="97">
        <f>Juniori!FL61</f>
        <v>0</v>
      </c>
      <c r="FM201" s="97">
        <f>Juniori!FM61</f>
        <v>0</v>
      </c>
      <c r="FN201" s="97">
        <f>Juniori!FN61</f>
        <v>0</v>
      </c>
      <c r="FO201" s="97">
        <f>Juniori!FO61</f>
        <v>0</v>
      </c>
      <c r="FP201" s="97">
        <f>Juniori!FP61</f>
        <v>0</v>
      </c>
      <c r="FQ201" s="97">
        <f>Juniori!FQ61</f>
        <v>0</v>
      </c>
      <c r="FR201" s="97">
        <f>Juniori!FR61</f>
        <v>0</v>
      </c>
      <c r="FS201" s="97">
        <f>Juniori!FS61</f>
        <v>0</v>
      </c>
      <c r="FT201" s="97">
        <f>Juniori!FT61</f>
        <v>0</v>
      </c>
      <c r="FU201" s="97">
        <f>Juniori!FU61</f>
        <v>0</v>
      </c>
      <c r="FV201" s="97">
        <f>Juniori!FV61</f>
        <v>0</v>
      </c>
      <c r="FW201" s="97">
        <f>Juniori!FW61</f>
        <v>0</v>
      </c>
      <c r="FX201" s="97">
        <f>Juniori!FX61</f>
        <v>0</v>
      </c>
      <c r="FY201" s="97">
        <f>Juniori!FY61</f>
        <v>0</v>
      </c>
      <c r="FZ201" s="97">
        <f>Juniori!FZ61</f>
        <v>0</v>
      </c>
      <c r="GA201" s="97">
        <f>Juniori!GA61</f>
        <v>0</v>
      </c>
      <c r="GB201" s="97">
        <f>Juniori!GB61</f>
        <v>0</v>
      </c>
      <c r="GC201" s="97">
        <f>Juniori!GC61</f>
        <v>0</v>
      </c>
      <c r="GD201" s="97">
        <f>Juniori!GD61</f>
        <v>0</v>
      </c>
      <c r="GE201" s="97">
        <f>Juniori!GE61</f>
        <v>0</v>
      </c>
      <c r="GF201" s="97">
        <f>Juniori!GF61</f>
        <v>0</v>
      </c>
      <c r="GG201" s="97">
        <f>Juniori!GG61</f>
        <v>0</v>
      </c>
      <c r="GH201" s="97">
        <f>Juniori!GH61</f>
        <v>0</v>
      </c>
      <c r="GI201" s="97">
        <f>Juniori!GI61</f>
        <v>0</v>
      </c>
      <c r="GJ201" s="97">
        <f>Juniori!GJ61</f>
        <v>0</v>
      </c>
      <c r="GK201" s="97">
        <f>Juniori!GK61</f>
        <v>0</v>
      </c>
      <c r="GL201" s="97">
        <f>Juniori!GL61</f>
        <v>0</v>
      </c>
      <c r="GM201" s="97">
        <f>Juniori!GM61</f>
        <v>0</v>
      </c>
      <c r="GN201" s="97">
        <f>Juniori!GN61</f>
        <v>0</v>
      </c>
      <c r="GO201" s="97">
        <f>Juniori!GO61</f>
        <v>0</v>
      </c>
      <c r="GP201" s="97">
        <f>Juniori!GP61</f>
        <v>0</v>
      </c>
      <c r="GQ201" s="97">
        <f>Juniori!GQ61</f>
        <v>0</v>
      </c>
      <c r="GR201" s="97">
        <f>Juniori!GR61</f>
        <v>0</v>
      </c>
      <c r="GS201" s="97">
        <f>Juniori!GS61</f>
        <v>0</v>
      </c>
      <c r="GT201" s="97">
        <f>Juniori!GT61</f>
        <v>0</v>
      </c>
      <c r="GU201" s="97">
        <f>Juniori!GU61</f>
        <v>0</v>
      </c>
      <c r="GV201" s="97">
        <f>Juniori!GV61</f>
        <v>0</v>
      </c>
      <c r="GW201" s="97">
        <f>Juniori!GW61</f>
        <v>0</v>
      </c>
      <c r="GX201" s="97">
        <f>Juniori!GX61</f>
        <v>0</v>
      </c>
      <c r="GY201" s="97">
        <f>Juniori!GY61</f>
        <v>0</v>
      </c>
      <c r="GZ201" s="97">
        <f>Juniori!GZ61</f>
        <v>0</v>
      </c>
      <c r="HA201" s="97">
        <f>Juniori!HA61</f>
        <v>0</v>
      </c>
      <c r="HB201" s="97">
        <f>Juniori!HB61</f>
        <v>0</v>
      </c>
      <c r="HC201" s="97">
        <f>Juniori!HC61</f>
        <v>0</v>
      </c>
      <c r="HD201" s="97">
        <f>Juniori!HD61</f>
        <v>0</v>
      </c>
      <c r="HE201" s="97">
        <f>Juniori!HE61</f>
        <v>0</v>
      </c>
      <c r="HF201" s="97">
        <f>Juniori!HF61</f>
        <v>0</v>
      </c>
      <c r="HG201" s="97">
        <f>Juniori!HG61</f>
        <v>0</v>
      </c>
      <c r="HH201" s="97">
        <f>Juniori!HH61</f>
        <v>0</v>
      </c>
      <c r="HI201" s="97">
        <f>Juniori!HI61</f>
        <v>0</v>
      </c>
      <c r="HJ201" s="97">
        <f>Juniori!HJ61</f>
        <v>0</v>
      </c>
      <c r="HK201" s="97">
        <f>Juniori!HK61</f>
        <v>0</v>
      </c>
      <c r="HL201" s="97">
        <f>Juniori!HL61</f>
        <v>0</v>
      </c>
      <c r="HM201" s="97">
        <f>Juniori!HM61</f>
        <v>0</v>
      </c>
      <c r="HN201" s="97">
        <f>Juniori!HN61</f>
        <v>0</v>
      </c>
      <c r="HO201" s="97">
        <f>Juniori!HO61</f>
        <v>0</v>
      </c>
      <c r="HP201" s="97">
        <f>Juniori!HP61</f>
        <v>0</v>
      </c>
      <c r="HQ201" s="97">
        <f>Juniori!HQ61</f>
        <v>0</v>
      </c>
      <c r="HR201" s="97">
        <f>Juniori!HR61</f>
        <v>0</v>
      </c>
      <c r="HS201" s="97">
        <f>Juniori!HS61</f>
        <v>0</v>
      </c>
      <c r="HT201" s="97">
        <f>Juniori!HT61</f>
        <v>0</v>
      </c>
      <c r="HU201" s="97">
        <f>Juniori!HU61</f>
        <v>0</v>
      </c>
      <c r="HV201" s="97">
        <f>Juniori!HV61</f>
        <v>0</v>
      </c>
      <c r="HW201" s="97">
        <f>Juniori!HW61</f>
        <v>0</v>
      </c>
      <c r="HX201" s="97">
        <f>Juniori!HX61</f>
        <v>0</v>
      </c>
      <c r="HY201" s="97">
        <f>Juniori!HY61</f>
        <v>0</v>
      </c>
      <c r="HZ201" s="97">
        <f>Juniori!HZ61</f>
        <v>0</v>
      </c>
      <c r="IA201" s="97">
        <f>Juniori!IA61</f>
        <v>0</v>
      </c>
      <c r="IB201" s="97">
        <f>Juniori!IB61</f>
        <v>0</v>
      </c>
      <c r="IC201" s="97">
        <f>Juniori!IC61</f>
        <v>0</v>
      </c>
      <c r="ID201" s="97">
        <f>Juniori!ID61</f>
        <v>0</v>
      </c>
      <c r="IE201" s="97">
        <f>Juniori!IE61</f>
        <v>0</v>
      </c>
      <c r="IF201" s="97">
        <f>Juniori!IF61</f>
        <v>0</v>
      </c>
      <c r="IG201" s="97">
        <f>Juniori!IG61</f>
        <v>0</v>
      </c>
      <c r="IH201" s="97">
        <f>Juniori!IH61</f>
        <v>0</v>
      </c>
      <c r="II201" s="97">
        <f>Juniori!II61</f>
        <v>0</v>
      </c>
      <c r="IJ201" s="97">
        <f>Juniori!IJ61</f>
        <v>0</v>
      </c>
      <c r="IK201" s="97">
        <f>Juniori!IK61</f>
        <v>0</v>
      </c>
      <c r="IL201" s="97">
        <f>Juniori!IL61</f>
        <v>0</v>
      </c>
      <c r="IM201" s="97">
        <f>Juniori!IM61</f>
        <v>0</v>
      </c>
      <c r="IN201" s="97">
        <f>Juniori!IN61</f>
        <v>0</v>
      </c>
      <c r="IO201" s="97">
        <f>Juniori!IO61</f>
        <v>0</v>
      </c>
      <c r="IP201" s="97">
        <f>Juniori!IP61</f>
        <v>0</v>
      </c>
      <c r="IQ201" s="97">
        <f>Juniori!IQ61</f>
        <v>0</v>
      </c>
      <c r="IR201" s="97">
        <f>Juniori!IR61</f>
        <v>0</v>
      </c>
      <c r="IS201" s="97">
        <f>Juniori!IS61</f>
        <v>0</v>
      </c>
      <c r="IT201" s="97">
        <f>Juniori!IT61</f>
        <v>0</v>
      </c>
      <c r="IU201" s="97">
        <f>Juniori!IU61</f>
        <v>0</v>
      </c>
      <c r="IV201" s="97">
        <f>Juniori!IV61</f>
        <v>0</v>
      </c>
      <c r="IW201" s="97">
        <f>Juniori!IW61</f>
        <v>0</v>
      </c>
      <c r="IX201" s="97">
        <f>Juniori!IX61</f>
        <v>0</v>
      </c>
      <c r="IY201" s="97">
        <f>Juniori!IY61</f>
        <v>0</v>
      </c>
      <c r="IZ201" s="97">
        <f>Juniori!IZ61</f>
        <v>0</v>
      </c>
      <c r="JA201" s="97">
        <f>Juniori!JA61</f>
        <v>0</v>
      </c>
      <c r="JB201" s="97">
        <f>Juniori!JB61</f>
        <v>0</v>
      </c>
      <c r="JC201" s="97">
        <f>Juniori!JC61</f>
        <v>0</v>
      </c>
      <c r="JD201" s="97">
        <f>Juniori!JD61</f>
        <v>0</v>
      </c>
      <c r="JE201" s="97">
        <f>Juniori!JE61</f>
        <v>0</v>
      </c>
      <c r="JF201" s="97">
        <f>Juniori!JF61</f>
        <v>0</v>
      </c>
      <c r="JG201" s="97">
        <f>Juniori!JG61</f>
        <v>0</v>
      </c>
      <c r="JH201" s="97">
        <f>Juniori!JH61</f>
        <v>0</v>
      </c>
      <c r="JI201" s="97">
        <f>Juniori!JI61</f>
        <v>0</v>
      </c>
      <c r="JJ201" s="97">
        <f>Juniori!JJ61</f>
        <v>0</v>
      </c>
      <c r="JK201" s="97">
        <f>Juniori!JK61</f>
        <v>0</v>
      </c>
      <c r="JL201" s="97">
        <f>Juniori!JL61</f>
        <v>0</v>
      </c>
      <c r="JM201" s="97">
        <f>Juniori!JM61</f>
        <v>0</v>
      </c>
      <c r="JN201" s="97">
        <f>Juniori!JN61</f>
        <v>0</v>
      </c>
      <c r="JO201" s="97">
        <f>Juniori!JO61</f>
        <v>0</v>
      </c>
      <c r="JP201" s="97">
        <f>Juniori!JP61</f>
        <v>0</v>
      </c>
      <c r="JQ201" s="97">
        <f>Juniori!JQ61</f>
        <v>0</v>
      </c>
      <c r="JR201" s="97">
        <f>Juniori!JR61</f>
        <v>0</v>
      </c>
      <c r="JS201" s="97">
        <f>Juniori!JS61</f>
        <v>0</v>
      </c>
      <c r="JT201" s="97">
        <f>Juniori!JT61</f>
        <v>0</v>
      </c>
      <c r="JU201" s="97">
        <f>Juniori!JU61</f>
        <v>0</v>
      </c>
      <c r="JV201" s="97">
        <f>Juniori!JV61</f>
        <v>0</v>
      </c>
      <c r="JW201" s="97">
        <f>Juniori!JW61</f>
        <v>0</v>
      </c>
      <c r="JX201" s="97">
        <f>Juniori!JX61</f>
        <v>0</v>
      </c>
      <c r="JY201" s="97">
        <f>Juniori!JY61</f>
        <v>0</v>
      </c>
      <c r="JZ201" s="97">
        <f>Juniori!JZ61</f>
        <v>0</v>
      </c>
      <c r="KA201" s="97">
        <f>Juniori!KA61</f>
        <v>0</v>
      </c>
      <c r="KB201" s="97">
        <f>Juniori!KB61</f>
        <v>0</v>
      </c>
      <c r="KC201" s="97">
        <f>Juniori!KC61</f>
        <v>0</v>
      </c>
      <c r="KD201" s="97">
        <f>Juniori!KD61</f>
        <v>0</v>
      </c>
      <c r="KE201" s="97">
        <f>Juniori!KE61</f>
        <v>0</v>
      </c>
      <c r="KF201" s="97">
        <f>Juniori!KF61</f>
        <v>0</v>
      </c>
      <c r="KG201" s="97">
        <f>Juniori!KG61</f>
        <v>0</v>
      </c>
      <c r="KH201" s="97">
        <f>Juniori!KH61</f>
        <v>0</v>
      </c>
      <c r="KI201" s="97">
        <f>Juniori!KI61</f>
        <v>0</v>
      </c>
      <c r="KJ201" s="97">
        <f>Juniori!KJ61</f>
        <v>0</v>
      </c>
      <c r="KK201" s="97">
        <f>Juniori!KK61</f>
        <v>0</v>
      </c>
      <c r="KL201" s="97">
        <f>Juniori!KL61</f>
        <v>0</v>
      </c>
      <c r="KM201" s="97">
        <f>Juniori!KM61</f>
        <v>0</v>
      </c>
      <c r="KN201" s="97">
        <f>Juniori!KN61</f>
        <v>0</v>
      </c>
      <c r="KO201" s="97">
        <f>Juniori!KO61</f>
        <v>0</v>
      </c>
      <c r="KP201" s="97">
        <f>Juniori!KP61</f>
        <v>0</v>
      </c>
      <c r="KQ201" s="97">
        <f>Juniori!KQ61</f>
        <v>0</v>
      </c>
      <c r="KR201" s="97">
        <f>Juniori!KR61</f>
        <v>0</v>
      </c>
      <c r="KS201" s="97">
        <f>Juniori!KS61</f>
        <v>0</v>
      </c>
      <c r="KT201" s="97">
        <f>Juniori!KT61</f>
        <v>0</v>
      </c>
      <c r="KU201" s="97">
        <f>Juniori!KU61</f>
        <v>0</v>
      </c>
      <c r="KV201" s="97">
        <f>Juniori!KV61</f>
        <v>0</v>
      </c>
      <c r="KW201" s="97">
        <f>Juniori!KW61</f>
        <v>0</v>
      </c>
      <c r="KX201" s="97">
        <f>Juniori!KX61</f>
        <v>0</v>
      </c>
      <c r="KY201" s="97">
        <f>Juniori!KY61</f>
        <v>0</v>
      </c>
      <c r="KZ201" s="97">
        <f>Juniori!KZ61</f>
        <v>0</v>
      </c>
      <c r="LA201" s="97">
        <f>Juniori!LA61</f>
        <v>0</v>
      </c>
      <c r="LB201" s="97">
        <f>Juniori!LB61</f>
        <v>0</v>
      </c>
      <c r="LC201" s="97" t="str">
        <f>Juniori!LC61</f>
        <v>o</v>
      </c>
      <c r="LD201" s="97">
        <f>Juniori!LD61</f>
        <v>0</v>
      </c>
      <c r="LE201" s="97">
        <f>Juniori!LE61</f>
        <v>0</v>
      </c>
      <c r="LF201" s="97">
        <f>Juniori!LF61</f>
        <v>0</v>
      </c>
      <c r="LG201" s="97">
        <f>Juniori!LG61</f>
        <v>0</v>
      </c>
      <c r="LH201" s="97">
        <f>Juniori!LH61</f>
        <v>0</v>
      </c>
      <c r="LI201" s="97">
        <f>Juniori!LI61</f>
        <v>0</v>
      </c>
      <c r="LJ201" s="97">
        <f>Juniori!LJ61</f>
        <v>0</v>
      </c>
      <c r="LK201" s="97">
        <f>Juniori!LK61</f>
        <v>0</v>
      </c>
      <c r="LL201" s="97">
        <f>Juniori!LL61</f>
        <v>0</v>
      </c>
      <c r="LM201" s="97">
        <f>Juniori!LM61</f>
        <v>0</v>
      </c>
      <c r="LN201" s="97">
        <f>Juniori!LN61</f>
        <v>0</v>
      </c>
      <c r="LO201" s="97">
        <f>Juniori!LO61</f>
        <v>0</v>
      </c>
      <c r="LP201" s="97">
        <f>Juniori!LP61</f>
        <v>0</v>
      </c>
      <c r="LQ201" s="97">
        <f>Juniori!LQ61</f>
        <v>0</v>
      </c>
      <c r="LR201" s="97">
        <f>Juniori!LR61</f>
        <v>0</v>
      </c>
      <c r="LS201" s="97">
        <f>Juniori!LS61</f>
        <v>0</v>
      </c>
      <c r="LT201" s="97">
        <f>Juniori!LT61</f>
        <v>0</v>
      </c>
      <c r="LU201" s="97">
        <f>Juniori!LU61</f>
        <v>0</v>
      </c>
      <c r="LV201" s="97">
        <f>Juniori!LV61</f>
        <v>0</v>
      </c>
      <c r="LW201" s="97">
        <f>Juniori!LW61</f>
        <v>0</v>
      </c>
      <c r="LX201" s="97">
        <f>Juniori!LX61</f>
        <v>0</v>
      </c>
      <c r="LY201" s="97">
        <f>Juniori!LY61</f>
        <v>0</v>
      </c>
      <c r="LZ201" s="97">
        <f>Juniori!LZ61</f>
        <v>0</v>
      </c>
      <c r="MA201" s="97">
        <f>Juniori!MA61</f>
        <v>0</v>
      </c>
      <c r="MB201" s="97">
        <f>Juniori!MB61</f>
        <v>0</v>
      </c>
      <c r="MC201" s="97">
        <f>Juniori!MC61</f>
        <v>0</v>
      </c>
      <c r="MD201" s="97">
        <f>Juniori!MD61</f>
        <v>0</v>
      </c>
      <c r="ME201" s="97">
        <f>Juniori!ME61</f>
        <v>0</v>
      </c>
      <c r="MF201" s="97">
        <f>Juniori!MF61</f>
        <v>0</v>
      </c>
      <c r="MG201" s="97">
        <f>Juniori!MG61</f>
        <v>0</v>
      </c>
      <c r="MH201" s="97">
        <f>Juniori!MH61</f>
        <v>0</v>
      </c>
      <c r="MI201" s="97">
        <f>Juniori!MI61</f>
        <v>0</v>
      </c>
      <c r="MJ201" s="97">
        <f>Juniori!MJ61</f>
        <v>0</v>
      </c>
      <c r="MK201" s="97">
        <f>Juniori!MK61</f>
        <v>0</v>
      </c>
      <c r="ML201" s="97">
        <f>Juniori!ML61</f>
        <v>0</v>
      </c>
      <c r="MM201" s="97">
        <f>Juniori!MM61</f>
        <v>0</v>
      </c>
      <c r="MN201" s="97">
        <f>Juniori!MN61</f>
        <v>0</v>
      </c>
      <c r="MO201" s="97">
        <f>Juniori!MO61</f>
        <v>0</v>
      </c>
      <c r="MP201" s="97">
        <f>Juniori!MP61</f>
        <v>0</v>
      </c>
      <c r="MQ201" s="97">
        <f>Juniori!MQ61</f>
        <v>0</v>
      </c>
      <c r="MR201" s="97">
        <f>Juniori!MR61</f>
        <v>0</v>
      </c>
      <c r="MS201" s="97">
        <f>Juniori!MS61</f>
        <v>0</v>
      </c>
      <c r="MT201" s="97">
        <f>Juniori!MT61</f>
        <v>0</v>
      </c>
      <c r="MU201" s="97">
        <f>Juniori!MU61</f>
        <v>0</v>
      </c>
      <c r="MV201" s="97">
        <f>Juniori!MV61</f>
        <v>0</v>
      </c>
      <c r="MW201" s="97">
        <f>Juniori!MW61</f>
        <v>0</v>
      </c>
      <c r="MX201" s="97">
        <f>Juniori!MX61</f>
        <v>0</v>
      </c>
      <c r="MY201" s="97">
        <f>Juniori!MY61</f>
        <v>0</v>
      </c>
      <c r="MZ201" s="97">
        <f>Juniori!MZ61</f>
        <v>0</v>
      </c>
      <c r="NA201" s="97">
        <f>Juniori!NA61</f>
        <v>0</v>
      </c>
      <c r="NB201" s="97">
        <f>Juniori!NB61</f>
        <v>0</v>
      </c>
      <c r="NC201" s="97">
        <f>Juniori!NC61</f>
        <v>0</v>
      </c>
      <c r="ND201" s="97">
        <f>Juniori!ND61</f>
        <v>0</v>
      </c>
      <c r="NE201" s="97">
        <f>Juniori!NE61</f>
        <v>0</v>
      </c>
      <c r="NF201" s="97">
        <f>Juniori!NF61</f>
        <v>0</v>
      </c>
      <c r="NG201" s="97">
        <f>Juniori!NG61</f>
        <v>0</v>
      </c>
      <c r="NH201" s="97">
        <f>Juniori!NH61</f>
        <v>0</v>
      </c>
      <c r="NI201" s="97">
        <f>Juniori!NI61</f>
        <v>0</v>
      </c>
      <c r="NJ201" s="97">
        <f>Juniori!NJ61</f>
        <v>0</v>
      </c>
      <c r="NK201" s="97">
        <f>Juniori!NK61</f>
        <v>0</v>
      </c>
      <c r="NL201" s="97">
        <f>Juniori!NL61</f>
        <v>0</v>
      </c>
      <c r="NM201" s="97">
        <f>Juniori!NM61</f>
        <v>0</v>
      </c>
      <c r="NN201" s="97">
        <f>Juniori!NN61</f>
        <v>0</v>
      </c>
      <c r="NO201" s="97">
        <f>Juniori!NO61</f>
        <v>0</v>
      </c>
      <c r="NP201" s="97">
        <f>Juniori!NP61</f>
        <v>0</v>
      </c>
      <c r="NQ201" s="97">
        <f>Juniori!NQ61</f>
        <v>0</v>
      </c>
      <c r="NR201" s="97">
        <f>Juniori!NR61</f>
        <v>0</v>
      </c>
      <c r="NS201" s="97">
        <f>Juniori!NS61</f>
        <v>0</v>
      </c>
      <c r="NT201" s="97">
        <f>Juniori!NT61</f>
        <v>0</v>
      </c>
      <c r="NU201" s="97">
        <f>Juniori!NU61</f>
        <v>0</v>
      </c>
      <c r="NV201" s="97">
        <f>Juniori!NV61</f>
        <v>0</v>
      </c>
      <c r="NW201" s="97">
        <f>Juniori!NW61</f>
        <v>0</v>
      </c>
      <c r="NX201" s="97">
        <f>Juniori!NX61</f>
        <v>0</v>
      </c>
      <c r="NY201" s="97">
        <f>Juniori!NY61</f>
        <v>0</v>
      </c>
      <c r="NZ201" s="97">
        <f>Juniori!NZ61</f>
        <v>0</v>
      </c>
      <c r="OA201" s="97">
        <f>Juniori!OA61</f>
        <v>0</v>
      </c>
      <c r="OB201" s="97">
        <f>Juniori!OB61</f>
        <v>0</v>
      </c>
      <c r="OC201" s="97">
        <f>Juniori!OC61</f>
        <v>0</v>
      </c>
      <c r="OD201" s="97">
        <f>Juniori!OD61</f>
        <v>0</v>
      </c>
      <c r="OE201" s="97">
        <f>Juniori!OE61</f>
        <v>0</v>
      </c>
      <c r="OF201" s="97">
        <f>Juniori!OF61</f>
        <v>0</v>
      </c>
      <c r="OG201" s="97">
        <f>Juniori!OG61</f>
        <v>0</v>
      </c>
      <c r="OH201" s="97">
        <f>Juniori!OH61</f>
        <v>0</v>
      </c>
      <c r="OI201" s="97">
        <f>Juniori!OI61</f>
        <v>0</v>
      </c>
      <c r="OJ201" s="97">
        <f>Juniori!OJ61</f>
        <v>0</v>
      </c>
      <c r="OK201" s="97">
        <f>Juniori!OK61</f>
        <v>0</v>
      </c>
      <c r="OL201" s="97">
        <f>Juniori!OL61</f>
        <v>0</v>
      </c>
      <c r="OM201" s="97">
        <f>Juniori!OM61</f>
        <v>0</v>
      </c>
      <c r="ON201" s="97">
        <f>Juniori!ON61</f>
        <v>0</v>
      </c>
      <c r="OO201" s="97">
        <f>Juniori!OO61</f>
        <v>0</v>
      </c>
      <c r="OP201" s="97">
        <f>Juniori!OP61</f>
        <v>0</v>
      </c>
      <c r="OQ201" s="97">
        <f>Juniori!OQ61</f>
        <v>0</v>
      </c>
      <c r="OR201" s="97">
        <f>Juniori!OR61</f>
        <v>0</v>
      </c>
      <c r="OS201" s="97">
        <f>Juniori!OS61</f>
        <v>0</v>
      </c>
      <c r="OT201" s="97">
        <f>Juniori!OT61</f>
        <v>0</v>
      </c>
      <c r="OU201" s="97">
        <f>Juniori!OU61</f>
        <v>0</v>
      </c>
      <c r="OV201" s="97">
        <f>Juniori!OV61</f>
        <v>0</v>
      </c>
      <c r="OW201" s="97">
        <f>Juniori!OW61</f>
        <v>0</v>
      </c>
      <c r="OX201" s="97">
        <f>Juniori!OX61</f>
        <v>0</v>
      </c>
      <c r="OY201" s="97">
        <f>Juniori!OY61</f>
        <v>0</v>
      </c>
      <c r="OZ201" s="97">
        <f>Juniori!OZ61</f>
        <v>0</v>
      </c>
      <c r="PA201" s="97">
        <f>Juniori!PA61</f>
        <v>0</v>
      </c>
      <c r="PB201" s="97">
        <f>Juniori!PB61</f>
        <v>0</v>
      </c>
      <c r="PC201" s="97">
        <f>Juniori!PC61</f>
        <v>0</v>
      </c>
      <c r="PD201" s="97">
        <f>Juniori!PD61</f>
        <v>0</v>
      </c>
      <c r="PE201" s="97">
        <f>Juniori!PE61</f>
        <v>0</v>
      </c>
      <c r="PF201" s="97">
        <f>Juniori!PF61</f>
        <v>0</v>
      </c>
      <c r="PG201" s="97">
        <f>Juniori!PG61</f>
        <v>0</v>
      </c>
      <c r="PH201" s="97">
        <f>Juniori!PH61</f>
        <v>0</v>
      </c>
      <c r="PI201" s="97">
        <f>Juniori!PI61</f>
        <v>0</v>
      </c>
      <c r="PJ201" s="97">
        <f>Juniori!PJ61</f>
        <v>0</v>
      </c>
      <c r="PK201" s="97">
        <f>Juniori!PK61</f>
        <v>0</v>
      </c>
      <c r="PL201" s="97">
        <f>Juniori!PL61</f>
        <v>0</v>
      </c>
      <c r="PM201" s="97">
        <f>Juniori!PM61</f>
        <v>0</v>
      </c>
      <c r="PN201" s="97">
        <f>Juniori!PN61</f>
        <v>0</v>
      </c>
      <c r="PO201" s="97">
        <f>Juniori!PO61</f>
        <v>0</v>
      </c>
      <c r="PP201" s="97">
        <f>Juniori!PP61</f>
        <v>0</v>
      </c>
      <c r="PQ201" s="97">
        <f>Juniori!PQ61</f>
        <v>0</v>
      </c>
      <c r="PR201" s="97">
        <f>Juniori!PR61</f>
        <v>0</v>
      </c>
      <c r="PS201" s="97">
        <f>Juniori!PS61</f>
        <v>0</v>
      </c>
      <c r="PT201" s="97">
        <f>Juniori!PT61</f>
        <v>0</v>
      </c>
      <c r="PU201" s="97">
        <f>Juniori!PU61</f>
        <v>0</v>
      </c>
      <c r="PV201" s="97">
        <f>Juniori!PV61</f>
        <v>0</v>
      </c>
      <c r="PW201" s="97">
        <f>Juniori!PW61</f>
        <v>0</v>
      </c>
      <c r="PX201" s="97">
        <f>Juniori!PX61</f>
        <v>0</v>
      </c>
      <c r="PY201" s="97">
        <f>Juniori!PY61</f>
        <v>0</v>
      </c>
      <c r="PZ201" s="97">
        <f>Juniori!PZ61</f>
        <v>0</v>
      </c>
      <c r="QA201" s="97">
        <f>Juniori!QA61</f>
        <v>0</v>
      </c>
      <c r="QB201" s="97">
        <f>Juniori!QB61</f>
        <v>0</v>
      </c>
      <c r="QC201" s="97">
        <f>Juniori!QC61</f>
        <v>0</v>
      </c>
      <c r="QD201" s="97">
        <f>Juniori!QD61</f>
        <v>0</v>
      </c>
      <c r="QE201" s="97">
        <f>Juniori!QE61</f>
        <v>0</v>
      </c>
      <c r="QF201" s="97">
        <f>Juniori!QF61</f>
        <v>0</v>
      </c>
      <c r="QG201" s="97">
        <f>Juniori!QG61</f>
        <v>0</v>
      </c>
      <c r="QH201" s="97">
        <f>Juniori!QH61</f>
        <v>0</v>
      </c>
      <c r="QI201" s="97">
        <f>Juniori!QI61</f>
        <v>0</v>
      </c>
      <c r="QJ201" s="97">
        <f>Juniori!QJ61</f>
        <v>0</v>
      </c>
      <c r="QK201" s="97">
        <f>Juniori!QK61</f>
        <v>0</v>
      </c>
      <c r="QL201" s="97">
        <f>Juniori!QL61</f>
        <v>0</v>
      </c>
      <c r="QM201" s="97">
        <f>Juniori!QM61</f>
        <v>0</v>
      </c>
      <c r="QN201" s="97">
        <f>Juniori!QN61</f>
        <v>0</v>
      </c>
      <c r="QO201" s="97">
        <f>Juniori!QO61</f>
        <v>0</v>
      </c>
      <c r="QP201" s="97">
        <f>Juniori!QP61</f>
        <v>0</v>
      </c>
      <c r="QQ201" s="97">
        <f>Juniori!QQ61</f>
        <v>0</v>
      </c>
      <c r="QR201" s="97">
        <f>Juniori!QR61</f>
        <v>0</v>
      </c>
      <c r="QS201" s="97">
        <f>Juniori!QS61</f>
        <v>0</v>
      </c>
      <c r="QT201" s="97">
        <f>Juniori!QT61</f>
        <v>0</v>
      </c>
      <c r="QU201" s="97">
        <f>Juniori!QU61</f>
        <v>0</v>
      </c>
      <c r="QV201" s="97">
        <f>Juniori!QV61</f>
        <v>0</v>
      </c>
      <c r="QW201" s="97">
        <f>Juniori!QW61</f>
        <v>0</v>
      </c>
      <c r="QX201" s="97">
        <f>Juniori!QX61</f>
        <v>0</v>
      </c>
      <c r="QY201" s="97">
        <f>Juniori!QY61</f>
        <v>0</v>
      </c>
      <c r="QZ201" s="97">
        <f>Juniori!QZ61</f>
        <v>0</v>
      </c>
      <c r="RA201" s="97">
        <f>Juniori!RA61</f>
        <v>0</v>
      </c>
      <c r="RB201" s="97">
        <f>Juniori!RB61</f>
        <v>0</v>
      </c>
      <c r="RC201" s="97">
        <f>Juniori!RC61</f>
        <v>0</v>
      </c>
      <c r="RD201" s="97">
        <f>Juniori!RD61</f>
        <v>0</v>
      </c>
      <c r="RE201" s="97">
        <f>Juniori!RE61</f>
        <v>0</v>
      </c>
      <c r="RF201" s="97">
        <f>Juniori!RF61</f>
        <v>0</v>
      </c>
      <c r="RG201" s="97">
        <f>Juniori!RG61</f>
        <v>0</v>
      </c>
      <c r="RH201" s="97">
        <f>Juniori!RH61</f>
        <v>0</v>
      </c>
      <c r="RI201" s="97">
        <f>Juniori!RI61</f>
        <v>0</v>
      </c>
      <c r="RJ201" s="97">
        <f>Juniori!RJ61</f>
        <v>0</v>
      </c>
      <c r="RK201" s="97">
        <f>Juniori!RK61</f>
        <v>0</v>
      </c>
      <c r="RL201" s="97">
        <f>Juniori!RL61</f>
        <v>0</v>
      </c>
      <c r="RM201" s="97">
        <f>Juniori!RM61</f>
        <v>0</v>
      </c>
      <c r="RN201" s="97">
        <f>Juniori!RN61</f>
        <v>0</v>
      </c>
      <c r="RO201" s="97">
        <f>Juniori!RO61</f>
        <v>0</v>
      </c>
      <c r="RP201" s="97">
        <f>Juniori!RP61</f>
        <v>0</v>
      </c>
      <c r="RQ201" s="97">
        <f>Juniori!RQ61</f>
        <v>0</v>
      </c>
      <c r="RR201" s="97">
        <f>Juniori!RR61</f>
        <v>0</v>
      </c>
      <c r="RS201" s="97">
        <f>Juniori!RS61</f>
        <v>0</v>
      </c>
      <c r="RT201" s="97">
        <f>Juniori!RT61</f>
        <v>0</v>
      </c>
      <c r="RU201" s="97">
        <f>Juniori!RU61</f>
        <v>0</v>
      </c>
      <c r="RV201" s="97">
        <f>Juniori!RV61</f>
        <v>0</v>
      </c>
      <c r="RW201" s="97">
        <f>Juniori!RW61</f>
        <v>0</v>
      </c>
      <c r="RX201" s="97">
        <f>Juniori!RX61</f>
        <v>0</v>
      </c>
      <c r="RY201" s="97">
        <f>Juniori!RY61</f>
        <v>0</v>
      </c>
      <c r="RZ201" s="97">
        <f>Juniori!RZ61</f>
        <v>0</v>
      </c>
      <c r="SA201" s="97">
        <f>Juniori!SA61</f>
        <v>0</v>
      </c>
      <c r="SB201" s="97">
        <f>Juniori!SB61</f>
        <v>0</v>
      </c>
      <c r="SC201" s="97">
        <f>Juniori!SC61</f>
        <v>0</v>
      </c>
      <c r="SD201" s="97">
        <f>Juniori!SD61</f>
        <v>0</v>
      </c>
      <c r="SE201" s="97">
        <f>Juniori!SE61</f>
        <v>0</v>
      </c>
      <c r="SF201" s="97">
        <f>Juniori!SF61</f>
        <v>0</v>
      </c>
      <c r="SG201" s="97">
        <f>Juniori!SG61</f>
        <v>0</v>
      </c>
      <c r="SH201" s="97">
        <f>Juniori!SH61</f>
        <v>0</v>
      </c>
      <c r="SI201" s="97">
        <f>Juniori!SI61</f>
        <v>0</v>
      </c>
      <c r="SJ201" s="97">
        <f>Juniori!SJ61</f>
        <v>0</v>
      </c>
      <c r="SK201" s="97">
        <f>Juniori!SK61</f>
        <v>0</v>
      </c>
      <c r="SL201" s="97">
        <f>Juniori!SL61</f>
        <v>0</v>
      </c>
      <c r="SM201" s="97">
        <f>Juniori!SM61</f>
        <v>0</v>
      </c>
      <c r="SN201" s="97">
        <f>Juniori!SN61</f>
        <v>0</v>
      </c>
      <c r="SO201" s="97">
        <f>Juniori!SO61</f>
        <v>0</v>
      </c>
      <c r="SP201" s="97">
        <f>Juniori!SP61</f>
        <v>0</v>
      </c>
      <c r="SQ201" s="97">
        <f>Juniori!SQ61</f>
        <v>0</v>
      </c>
      <c r="SR201" s="97">
        <f>Juniori!SR61</f>
        <v>0</v>
      </c>
      <c r="SS201" s="97">
        <f>Juniori!SS61</f>
        <v>0</v>
      </c>
      <c r="ST201" s="97">
        <f>Juniori!ST61</f>
        <v>0</v>
      </c>
      <c r="SU201" s="97">
        <f>Juniori!SU61</f>
        <v>0</v>
      </c>
      <c r="SV201" s="97">
        <f>Juniori!SV61</f>
        <v>0</v>
      </c>
      <c r="SW201" s="97">
        <f>Juniori!SW61</f>
        <v>0</v>
      </c>
      <c r="SX201" s="97">
        <f>Juniori!SX61</f>
        <v>0</v>
      </c>
      <c r="SY201" s="97">
        <f>Juniori!SY61</f>
        <v>0</v>
      </c>
      <c r="SZ201" s="97">
        <f>Juniori!SZ61</f>
        <v>0</v>
      </c>
      <c r="TA201" s="97">
        <f>Juniori!TA61</f>
        <v>0</v>
      </c>
      <c r="TB201" s="97">
        <f>Juniori!TB61</f>
        <v>0</v>
      </c>
    </row>
    <row r="202" spans="1:522" s="1" customFormat="1" ht="18" customHeight="1" x14ac:dyDescent="0.2">
      <c r="A202" s="12"/>
      <c r="B202" s="11" t="s">
        <v>613</v>
      </c>
      <c r="C202" s="1">
        <v>11368</v>
      </c>
      <c r="E202" s="4" t="s">
        <v>612</v>
      </c>
      <c r="F202" s="1">
        <v>9924</v>
      </c>
      <c r="G202" s="9" t="s">
        <v>98</v>
      </c>
      <c r="H202" s="4" t="s">
        <v>616</v>
      </c>
      <c r="I202" s="1">
        <f t="shared" si="23"/>
        <v>0</v>
      </c>
      <c r="J202" s="12">
        <f>Tabuľka4[[#This Row],[Stĺpec9]]</f>
        <v>0</v>
      </c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 t="s">
        <v>516</v>
      </c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  <c r="IG202" s="97"/>
      <c r="IH202" s="97"/>
      <c r="II202" s="97"/>
      <c r="IJ202" s="97"/>
      <c r="IK202" s="97"/>
      <c r="IL202" s="97"/>
      <c r="IM202" s="97"/>
      <c r="IN202" s="97"/>
      <c r="IO202" s="97"/>
      <c r="IP202" s="97"/>
      <c r="IQ202" s="97"/>
      <c r="IR202" s="97"/>
      <c r="IS202" s="97"/>
      <c r="IT202" s="97"/>
      <c r="IU202" s="97"/>
      <c r="IV202" s="97"/>
      <c r="IW202" s="97"/>
      <c r="IX202" s="97"/>
      <c r="IY202" s="97"/>
      <c r="IZ202" s="97"/>
      <c r="JA202" s="97"/>
      <c r="JB202" s="97"/>
      <c r="JC202" s="97"/>
      <c r="JD202" s="97"/>
      <c r="JE202" s="97"/>
      <c r="JF202" s="97"/>
      <c r="JG202" s="97"/>
      <c r="JH202" s="97"/>
      <c r="JI202" s="97"/>
      <c r="JJ202" s="97"/>
      <c r="JK202" s="97"/>
      <c r="JL202" s="97"/>
      <c r="JM202" s="97"/>
      <c r="JN202" s="97"/>
      <c r="JO202" s="97"/>
      <c r="JP202" s="97"/>
      <c r="JQ202" s="97"/>
      <c r="JR202" s="97"/>
      <c r="JS202" s="97"/>
      <c r="JT202" s="97"/>
      <c r="JU202" s="97"/>
      <c r="JV202" s="97"/>
      <c r="JW202" s="97"/>
      <c r="JX202" s="97"/>
      <c r="JY202" s="97"/>
      <c r="JZ202" s="97"/>
      <c r="KA202" s="97"/>
      <c r="KB202" s="97"/>
      <c r="KC202" s="97"/>
      <c r="KD202" s="97"/>
      <c r="KE202" s="97"/>
      <c r="KF202" s="97"/>
      <c r="KG202" s="97"/>
      <c r="KH202" s="97"/>
      <c r="KI202" s="97"/>
      <c r="KJ202" s="97"/>
      <c r="KK202" s="97"/>
      <c r="KL202" s="97"/>
      <c r="KM202" s="97"/>
      <c r="KN202" s="97"/>
      <c r="KO202" s="97"/>
      <c r="KP202" s="97"/>
      <c r="KQ202" s="97"/>
      <c r="KR202" s="97"/>
      <c r="KS202" s="97"/>
      <c r="KT202" s="97"/>
      <c r="KU202" s="97"/>
      <c r="KV202" s="97"/>
      <c r="KW202" s="97"/>
      <c r="KX202" s="97"/>
      <c r="KY202" s="97"/>
      <c r="KZ202" s="97"/>
      <c r="LA202" s="97"/>
      <c r="LB202" s="97"/>
      <c r="LC202" s="97"/>
      <c r="LD202" s="97"/>
      <c r="LE202" s="97"/>
      <c r="LF202" s="97"/>
      <c r="LG202" s="97"/>
      <c r="LH202" s="97"/>
      <c r="LI202" s="97"/>
      <c r="LJ202" s="97"/>
      <c r="LK202" s="97"/>
      <c r="LL202" s="97"/>
      <c r="LM202" s="97"/>
      <c r="LN202" s="97"/>
      <c r="LO202" s="97"/>
      <c r="LP202" s="97"/>
      <c r="LQ202" s="97"/>
      <c r="LR202" s="97"/>
      <c r="LS202" s="97"/>
      <c r="LT202" s="97"/>
      <c r="LU202" s="97"/>
      <c r="LV202" s="64"/>
      <c r="LW202" s="64"/>
      <c r="LX202" s="64"/>
      <c r="LY202" s="64"/>
      <c r="LZ202" s="64"/>
      <c r="MA202" s="64"/>
      <c r="MB202" s="64"/>
      <c r="MC202" s="64"/>
      <c r="MD202" s="64"/>
      <c r="ME202" s="64"/>
      <c r="MF202" s="64"/>
      <c r="MG202" s="64"/>
      <c r="MH202" s="64"/>
      <c r="MI202" s="64"/>
      <c r="MJ202" s="64"/>
      <c r="MK202" s="64"/>
      <c r="ML202" s="64"/>
      <c r="MM202" s="64"/>
      <c r="MN202" s="64"/>
      <c r="MO202" s="64"/>
      <c r="MP202" s="64"/>
      <c r="MQ202" s="64"/>
      <c r="MR202" s="64"/>
      <c r="MS202" s="64"/>
      <c r="MT202" s="64"/>
      <c r="MU202" s="64"/>
      <c r="MV202" s="64"/>
      <c r="MW202" s="64"/>
      <c r="MX202" s="64"/>
      <c r="MY202" s="64"/>
      <c r="MZ202" s="64"/>
      <c r="NA202" s="64"/>
      <c r="NB202" s="64"/>
      <c r="NC202" s="64"/>
      <c r="ND202" s="64"/>
      <c r="NE202" s="64"/>
      <c r="NF202" s="64"/>
      <c r="NG202" s="64"/>
      <c r="NH202" s="64"/>
      <c r="NI202" s="64"/>
      <c r="NJ202" s="64"/>
      <c r="NK202" s="64"/>
      <c r="NL202" s="64"/>
      <c r="NM202" s="64"/>
      <c r="NN202" s="64"/>
      <c r="NO202" s="64"/>
      <c r="NP202" s="64"/>
      <c r="NQ202" s="64"/>
      <c r="NR202" s="64"/>
      <c r="NS202" s="64"/>
      <c r="NT202" s="64"/>
      <c r="NU202" s="64"/>
      <c r="NV202" s="64"/>
      <c r="NW202" s="64"/>
      <c r="NX202" s="64"/>
      <c r="NY202" s="64"/>
      <c r="NZ202" s="64"/>
      <c r="OA202" s="64"/>
      <c r="OB202" s="64"/>
      <c r="OC202" s="64"/>
      <c r="OD202" s="64"/>
      <c r="OE202" s="64"/>
      <c r="OF202" s="64"/>
      <c r="OG202" s="64"/>
      <c r="OH202" s="64"/>
      <c r="OI202" s="64"/>
      <c r="OJ202" s="64"/>
      <c r="OK202" s="64"/>
      <c r="OL202" s="64"/>
      <c r="OM202" s="64"/>
      <c r="ON202" s="64"/>
      <c r="OO202" s="64"/>
      <c r="OP202" s="64"/>
      <c r="OQ202" s="64"/>
      <c r="OR202" s="64"/>
      <c r="OS202" s="64"/>
      <c r="OT202" s="64"/>
      <c r="OU202" s="64"/>
      <c r="OV202" s="64"/>
      <c r="OW202" s="64"/>
      <c r="OX202" s="64"/>
      <c r="OY202" s="64"/>
      <c r="OZ202" s="64"/>
      <c r="PA202" s="64"/>
      <c r="PB202" s="64"/>
      <c r="PC202" s="64"/>
      <c r="PD202" s="64"/>
      <c r="PE202" s="64"/>
      <c r="PF202" s="64"/>
      <c r="PG202" s="64"/>
      <c r="PH202" s="64"/>
      <c r="PI202" s="64"/>
      <c r="PJ202" s="64"/>
      <c r="PK202" s="64"/>
      <c r="PL202" s="64"/>
      <c r="PM202" s="64"/>
      <c r="PN202" s="64"/>
      <c r="PO202" s="64"/>
      <c r="PP202" s="64"/>
      <c r="PQ202" s="64"/>
      <c r="PR202" s="64"/>
      <c r="PS202" s="64"/>
      <c r="PT202" s="64"/>
      <c r="PU202" s="64"/>
      <c r="PV202" s="64"/>
      <c r="PW202" s="64"/>
      <c r="PX202" s="64"/>
      <c r="PY202" s="64"/>
      <c r="PZ202" s="64"/>
      <c r="QA202" s="64"/>
      <c r="QB202" s="64"/>
      <c r="QC202" s="64"/>
      <c r="QD202" s="64"/>
      <c r="QE202" s="64"/>
      <c r="QF202" s="64"/>
      <c r="QG202" s="64"/>
      <c r="QH202" s="64"/>
      <c r="QI202" s="64"/>
      <c r="QJ202" s="64"/>
      <c r="QK202" s="64"/>
      <c r="QL202" s="64"/>
      <c r="QM202" s="64"/>
      <c r="QN202" s="64"/>
      <c r="QO202" s="64"/>
      <c r="QP202" s="64"/>
      <c r="QQ202" s="64"/>
      <c r="QR202" s="64"/>
      <c r="QS202" s="64"/>
      <c r="QT202" s="64"/>
      <c r="QU202" s="64"/>
      <c r="QV202" s="64"/>
      <c r="QW202" s="64"/>
      <c r="QX202" s="64"/>
      <c r="QY202" s="64"/>
      <c r="QZ202" s="64"/>
      <c r="RA202" s="64"/>
      <c r="RB202" s="64"/>
      <c r="RC202" s="64"/>
      <c r="RD202" s="64"/>
      <c r="RE202" s="64"/>
      <c r="RF202" s="64"/>
      <c r="RG202" s="64"/>
      <c r="RH202" s="64"/>
      <c r="RI202" s="64"/>
      <c r="RJ202" s="97"/>
      <c r="RK202" s="97"/>
      <c r="RL202" s="97"/>
      <c r="RM202" s="97"/>
      <c r="RN202" s="97"/>
      <c r="RO202" s="97"/>
      <c r="RP202" s="97"/>
      <c r="RQ202" s="97"/>
      <c r="RR202" s="97"/>
      <c r="RS202" s="97"/>
      <c r="RT202" s="97"/>
      <c r="RU202" s="97"/>
      <c r="RV202" s="97"/>
      <c r="RW202" s="97"/>
      <c r="RX202" s="97"/>
      <c r="RY202" s="97"/>
      <c r="RZ202" s="97"/>
      <c r="SA202" s="97"/>
      <c r="SB202" s="97"/>
      <c r="SC202" s="97"/>
      <c r="SD202" s="97"/>
      <c r="SE202" s="97"/>
      <c r="SF202" s="97"/>
      <c r="SG202" s="97"/>
      <c r="SH202" s="97"/>
      <c r="SI202" s="97"/>
      <c r="SJ202" s="97"/>
      <c r="SK202" s="97"/>
      <c r="SL202" s="97"/>
      <c r="SM202" s="97"/>
      <c r="SN202" s="97"/>
      <c r="SO202" s="97"/>
      <c r="SP202" s="97"/>
      <c r="SQ202" s="97"/>
      <c r="SR202" s="97"/>
      <c r="SS202" s="97"/>
      <c r="ST202" s="97"/>
      <c r="SU202" s="97"/>
      <c r="SV202" s="97"/>
      <c r="SW202" s="97"/>
      <c r="SX202" s="97"/>
      <c r="SY202" s="97"/>
      <c r="SZ202" s="97"/>
      <c r="TA202" s="97"/>
      <c r="TB202" s="97"/>
    </row>
    <row r="203" spans="1:522" s="1" customFormat="1" ht="18" customHeight="1" x14ac:dyDescent="0.2">
      <c r="A203" s="12"/>
      <c r="B203" s="11" t="s">
        <v>117</v>
      </c>
      <c r="C203" s="1">
        <v>11810</v>
      </c>
      <c r="D203" s="1">
        <v>2016</v>
      </c>
      <c r="E203" s="4" t="s">
        <v>737</v>
      </c>
      <c r="F203" s="1">
        <v>9832</v>
      </c>
      <c r="G203" s="9" t="s">
        <v>93</v>
      </c>
      <c r="H203" s="4" t="s">
        <v>738</v>
      </c>
      <c r="I203" s="1">
        <f t="shared" si="23"/>
        <v>0</v>
      </c>
      <c r="J203" s="12">
        <f>Tabuľka4[[#This Row],[Stĺpec9]]</f>
        <v>0</v>
      </c>
      <c r="K203" s="97">
        <f>Juniori!K69</f>
        <v>0</v>
      </c>
      <c r="L203" s="97">
        <f>Juniori!L69</f>
        <v>0</v>
      </c>
      <c r="M203" s="97">
        <f>Juniori!M69</f>
        <v>0</v>
      </c>
      <c r="N203" s="97">
        <f>Juniori!N69</f>
        <v>0</v>
      </c>
      <c r="O203" s="97">
        <f>Juniori!O69</f>
        <v>0</v>
      </c>
      <c r="P203" s="97">
        <f>Juniori!P69</f>
        <v>0</v>
      </c>
      <c r="Q203" s="97">
        <f>Juniori!Q69</f>
        <v>0</v>
      </c>
      <c r="R203" s="97">
        <f>Juniori!R69</f>
        <v>0</v>
      </c>
      <c r="S203" s="97">
        <f>Juniori!S69</f>
        <v>0</v>
      </c>
      <c r="T203" s="97">
        <f>Juniori!T69</f>
        <v>0</v>
      </c>
      <c r="U203" s="97">
        <f>Juniori!U69</f>
        <v>0</v>
      </c>
      <c r="V203" s="97">
        <f>Juniori!V69</f>
        <v>0</v>
      </c>
      <c r="W203" s="97">
        <f>Juniori!W69</f>
        <v>0</v>
      </c>
      <c r="X203" s="97">
        <f>Juniori!X69</f>
        <v>0</v>
      </c>
      <c r="Y203" s="97">
        <f>Juniori!Y69</f>
        <v>0</v>
      </c>
      <c r="Z203" s="97">
        <f>Juniori!Z69</f>
        <v>0</v>
      </c>
      <c r="AA203" s="97">
        <f>Juniori!AA69</f>
        <v>0</v>
      </c>
      <c r="AB203" s="97">
        <f>Juniori!AB69</f>
        <v>0</v>
      </c>
      <c r="AC203" s="97">
        <f>Juniori!AC69</f>
        <v>0</v>
      </c>
      <c r="AD203" s="97">
        <f>Juniori!AD69</f>
        <v>0</v>
      </c>
      <c r="AE203" s="97">
        <f>Juniori!AE69</f>
        <v>0</v>
      </c>
      <c r="AF203" s="97">
        <f>Juniori!AF69</f>
        <v>0</v>
      </c>
      <c r="AG203" s="97">
        <f>Juniori!AG69</f>
        <v>0</v>
      </c>
      <c r="AH203" s="97">
        <f>Juniori!AH69</f>
        <v>0</v>
      </c>
      <c r="AI203" s="97">
        <f>Juniori!AI69</f>
        <v>0</v>
      </c>
      <c r="AJ203" s="97">
        <f>Juniori!AJ69</f>
        <v>0</v>
      </c>
      <c r="AK203" s="97">
        <f>Juniori!AK69</f>
        <v>0</v>
      </c>
      <c r="AL203" s="97">
        <f>Juniori!AL69</f>
        <v>0</v>
      </c>
      <c r="AM203" s="97">
        <f>Juniori!AM69</f>
        <v>0</v>
      </c>
      <c r="AN203" s="97">
        <f>Juniori!AN69</f>
        <v>0</v>
      </c>
      <c r="AO203" s="97">
        <f>Juniori!AO69</f>
        <v>0</v>
      </c>
      <c r="AP203" s="97">
        <f>Juniori!AP69</f>
        <v>0</v>
      </c>
      <c r="AQ203" s="97">
        <f>Juniori!AQ69</f>
        <v>0</v>
      </c>
      <c r="AR203" s="97">
        <f>Juniori!AR69</f>
        <v>0</v>
      </c>
      <c r="AS203" s="97">
        <f>Juniori!AS69</f>
        <v>0</v>
      </c>
      <c r="AT203" s="97">
        <f>Juniori!AT69</f>
        <v>0</v>
      </c>
      <c r="AU203" s="97">
        <f>Juniori!AU69</f>
        <v>0</v>
      </c>
      <c r="AV203" s="97">
        <f>Juniori!AV69</f>
        <v>0</v>
      </c>
      <c r="AW203" s="97">
        <f>Juniori!AW69</f>
        <v>0</v>
      </c>
      <c r="AX203" s="97">
        <f>Juniori!AX69</f>
        <v>0</v>
      </c>
      <c r="AY203" s="97">
        <f>Juniori!AY69</f>
        <v>0</v>
      </c>
      <c r="AZ203" s="97">
        <f>Juniori!AZ69</f>
        <v>0</v>
      </c>
      <c r="BA203" s="97">
        <f>Juniori!BA69</f>
        <v>0</v>
      </c>
      <c r="BB203" s="97">
        <f>Juniori!BB69</f>
        <v>0</v>
      </c>
      <c r="BC203" s="97">
        <f>Juniori!BC69</f>
        <v>0</v>
      </c>
      <c r="BD203" s="97">
        <f>Juniori!BD69</f>
        <v>0</v>
      </c>
      <c r="BE203" s="97">
        <f>Juniori!BE69</f>
        <v>0</v>
      </c>
      <c r="BF203" s="97">
        <f>Juniori!BF69</f>
        <v>0</v>
      </c>
      <c r="BG203" s="97">
        <f>Juniori!BG69</f>
        <v>0</v>
      </c>
      <c r="BH203" s="97">
        <f>Juniori!BH69</f>
        <v>0</v>
      </c>
      <c r="BI203" s="97">
        <f>Juniori!BI69</f>
        <v>0</v>
      </c>
      <c r="BJ203" s="97">
        <f>Juniori!BJ69</f>
        <v>0</v>
      </c>
      <c r="BK203" s="97">
        <f>Juniori!BK69</f>
        <v>0</v>
      </c>
      <c r="BL203" s="97">
        <f>Juniori!BL69</f>
        <v>0</v>
      </c>
      <c r="BM203" s="97">
        <f>Juniori!BM69</f>
        <v>0</v>
      </c>
      <c r="BN203" s="97">
        <f>Juniori!BN69</f>
        <v>0</v>
      </c>
      <c r="BO203" s="97">
        <f>Juniori!BO69</f>
        <v>0</v>
      </c>
      <c r="BP203" s="97">
        <f>Juniori!BP69</f>
        <v>0</v>
      </c>
      <c r="BQ203" s="97">
        <f>Juniori!BQ69</f>
        <v>0</v>
      </c>
      <c r="BR203" s="97">
        <f>Juniori!BR69</f>
        <v>0</v>
      </c>
      <c r="BS203" s="97">
        <f>Juniori!BS69</f>
        <v>0</v>
      </c>
      <c r="BT203" s="97">
        <f>Juniori!BT69</f>
        <v>0</v>
      </c>
      <c r="BU203" s="97">
        <f>Juniori!BU69</f>
        <v>0</v>
      </c>
      <c r="BV203" s="97">
        <f>Juniori!BV69</f>
        <v>0</v>
      </c>
      <c r="BW203" s="97">
        <f>Juniori!BW69</f>
        <v>0</v>
      </c>
      <c r="BX203" s="97">
        <f>Juniori!BX69</f>
        <v>0</v>
      </c>
      <c r="BY203" s="97">
        <f>Juniori!BY69</f>
        <v>0</v>
      </c>
      <c r="BZ203" s="97">
        <f>Juniori!BZ69</f>
        <v>0</v>
      </c>
      <c r="CA203" s="97">
        <f>Juniori!CA69</f>
        <v>0</v>
      </c>
      <c r="CB203" s="97">
        <f>Juniori!CB69</f>
        <v>0</v>
      </c>
      <c r="CC203" s="97">
        <f>Juniori!CC69</f>
        <v>0</v>
      </c>
      <c r="CD203" s="97">
        <f>Juniori!CD69</f>
        <v>0</v>
      </c>
      <c r="CE203" s="97">
        <f>Juniori!CE69</f>
        <v>0</v>
      </c>
      <c r="CF203" s="97">
        <f>Juniori!CF69</f>
        <v>0</v>
      </c>
      <c r="CG203" s="97">
        <f>Juniori!CG69</f>
        <v>0</v>
      </c>
      <c r="CH203" s="97">
        <f>Juniori!CH69</f>
        <v>0</v>
      </c>
      <c r="CI203" s="97">
        <f>Juniori!CI69</f>
        <v>0</v>
      </c>
      <c r="CJ203" s="97">
        <f>Juniori!CJ69</f>
        <v>0</v>
      </c>
      <c r="CK203" s="97">
        <f>Juniori!CK69</f>
        <v>0</v>
      </c>
      <c r="CL203" s="97">
        <f>Juniori!CL69</f>
        <v>0</v>
      </c>
      <c r="CM203" s="97">
        <f>Juniori!CM69</f>
        <v>0</v>
      </c>
      <c r="CN203" s="97">
        <f>Juniori!CN69</f>
        <v>0</v>
      </c>
      <c r="CO203" s="97">
        <f>Juniori!CO69</f>
        <v>0</v>
      </c>
      <c r="CP203" s="97">
        <f>Juniori!CP69</f>
        <v>0</v>
      </c>
      <c r="CQ203" s="97">
        <f>Juniori!CQ69</f>
        <v>0</v>
      </c>
      <c r="CR203" s="97">
        <f>Juniori!CR69</f>
        <v>0</v>
      </c>
      <c r="CS203" s="97">
        <f>Juniori!CS69</f>
        <v>0</v>
      </c>
      <c r="CT203" s="97">
        <f>Juniori!CT69</f>
        <v>0</v>
      </c>
      <c r="CU203" s="97">
        <f>Juniori!CU69</f>
        <v>0</v>
      </c>
      <c r="CV203" s="97">
        <f>Juniori!CV69</f>
        <v>0</v>
      </c>
      <c r="CW203" s="97">
        <f>Juniori!CW69</f>
        <v>0</v>
      </c>
      <c r="CX203" s="97">
        <f>Juniori!CX69</f>
        <v>0</v>
      </c>
      <c r="CY203" s="97">
        <f>Juniori!CY69</f>
        <v>0</v>
      </c>
      <c r="CZ203" s="97">
        <f>Juniori!CZ69</f>
        <v>0</v>
      </c>
      <c r="DA203" s="97">
        <f>Juniori!DA69</f>
        <v>0</v>
      </c>
      <c r="DB203" s="97">
        <f>Juniori!DB69</f>
        <v>0</v>
      </c>
      <c r="DC203" s="97">
        <f>Juniori!DC69</f>
        <v>0</v>
      </c>
      <c r="DD203" s="97">
        <f>Juniori!DD69</f>
        <v>0</v>
      </c>
      <c r="DE203" s="97">
        <f>Juniori!DE69</f>
        <v>0</v>
      </c>
      <c r="DF203" s="97">
        <f>Juniori!DF69</f>
        <v>0</v>
      </c>
      <c r="DG203" s="97">
        <f>Juniori!DG69</f>
        <v>0</v>
      </c>
      <c r="DH203" s="97">
        <f>Juniori!DH69</f>
        <v>0</v>
      </c>
      <c r="DI203" s="97">
        <f>Juniori!DI69</f>
        <v>0</v>
      </c>
      <c r="DJ203" s="97">
        <f>Juniori!DJ69</f>
        <v>0</v>
      </c>
      <c r="DK203" s="97">
        <f>Juniori!DK69</f>
        <v>0</v>
      </c>
      <c r="DL203" s="97">
        <f>Juniori!DL69</f>
        <v>0</v>
      </c>
      <c r="DM203" s="97">
        <f>Juniori!DM69</f>
        <v>0</v>
      </c>
      <c r="DN203" s="97">
        <f>Juniori!DN69</f>
        <v>0</v>
      </c>
      <c r="DO203" s="97">
        <f>Juniori!DO69</f>
        <v>0</v>
      </c>
      <c r="DP203" s="97">
        <f>Juniori!DP69</f>
        <v>0</v>
      </c>
      <c r="DQ203" s="97">
        <f>Juniori!DQ69</f>
        <v>0</v>
      </c>
      <c r="DR203" s="97">
        <f>Juniori!DR69</f>
        <v>0</v>
      </c>
      <c r="DS203" s="97">
        <f>Juniori!DS69</f>
        <v>0</v>
      </c>
      <c r="DT203" s="97">
        <f>Juniori!DT69</f>
        <v>0</v>
      </c>
      <c r="DU203" s="97">
        <f>Juniori!DU69</f>
        <v>0</v>
      </c>
      <c r="DV203" s="97">
        <f>Juniori!DV69</f>
        <v>0</v>
      </c>
      <c r="DW203" s="97">
        <f>Juniori!DW69</f>
        <v>0</v>
      </c>
      <c r="DX203" s="97">
        <f>Juniori!DX69</f>
        <v>0</v>
      </c>
      <c r="DY203" s="97">
        <f>Juniori!DY69</f>
        <v>0</v>
      </c>
      <c r="DZ203" s="97">
        <f>Juniori!DZ69</f>
        <v>0</v>
      </c>
      <c r="EA203" s="97">
        <f>Juniori!EA69</f>
        <v>0</v>
      </c>
      <c r="EB203" s="97">
        <f>Juniori!EB69</f>
        <v>0</v>
      </c>
      <c r="EC203" s="97">
        <f>Juniori!EC69</f>
        <v>0</v>
      </c>
      <c r="ED203" s="97">
        <f>Juniori!ED69</f>
        <v>0</v>
      </c>
      <c r="EE203" s="97">
        <f>Juniori!EE69</f>
        <v>0</v>
      </c>
      <c r="EF203" s="97">
        <f>Juniori!EF69</f>
        <v>0</v>
      </c>
      <c r="EG203" s="97">
        <f>Juniori!EG69</f>
        <v>0</v>
      </c>
      <c r="EH203" s="97">
        <f>Juniori!EH69</f>
        <v>0</v>
      </c>
      <c r="EI203" s="97">
        <f>Juniori!EI69</f>
        <v>0</v>
      </c>
      <c r="EJ203" s="97">
        <f>Juniori!EJ69</f>
        <v>0</v>
      </c>
      <c r="EK203" s="97">
        <f>Juniori!EK69</f>
        <v>0</v>
      </c>
      <c r="EL203" s="97">
        <f>Juniori!EL69</f>
        <v>0</v>
      </c>
      <c r="EM203" s="97">
        <f>Juniori!EM69</f>
        <v>0</v>
      </c>
      <c r="EN203" s="97">
        <f>Juniori!EN69</f>
        <v>0</v>
      </c>
      <c r="EO203" s="97">
        <f>Juniori!EO69</f>
        <v>0</v>
      </c>
      <c r="EP203" s="97">
        <f>Juniori!EP69</f>
        <v>0</v>
      </c>
      <c r="EQ203" s="97">
        <f>Juniori!EQ69</f>
        <v>0</v>
      </c>
      <c r="ER203" s="97">
        <f>Juniori!ER69</f>
        <v>0</v>
      </c>
      <c r="ES203" s="97">
        <f>Juniori!ES69</f>
        <v>0</v>
      </c>
      <c r="ET203" s="97">
        <f>Juniori!ET69</f>
        <v>0</v>
      </c>
      <c r="EU203" s="97">
        <f>Juniori!EU69</f>
        <v>0</v>
      </c>
      <c r="EV203" s="97">
        <f>Juniori!EV69</f>
        <v>0</v>
      </c>
      <c r="EW203" s="97">
        <f>Juniori!EW69</f>
        <v>0</v>
      </c>
      <c r="EX203" s="97">
        <f>Juniori!EX69</f>
        <v>0</v>
      </c>
      <c r="EY203" s="97">
        <f>Juniori!EY69</f>
        <v>0</v>
      </c>
      <c r="EZ203" s="97">
        <f>Juniori!EZ69</f>
        <v>0</v>
      </c>
      <c r="FA203" s="97">
        <f>Juniori!FA69</f>
        <v>0</v>
      </c>
      <c r="FB203" s="97">
        <f>Juniori!FB69</f>
        <v>0</v>
      </c>
      <c r="FC203" s="97">
        <f>Juniori!FC69</f>
        <v>0</v>
      </c>
      <c r="FD203" s="97">
        <f>Juniori!FD69</f>
        <v>0</v>
      </c>
      <c r="FE203" s="97">
        <f>Juniori!FE69</f>
        <v>0</v>
      </c>
      <c r="FF203" s="97">
        <f>Juniori!FF69</f>
        <v>0</v>
      </c>
      <c r="FG203" s="97">
        <f>Juniori!FG69</f>
        <v>0</v>
      </c>
      <c r="FH203" s="97">
        <f>Juniori!FH69</f>
        <v>0</v>
      </c>
      <c r="FI203" s="97">
        <f>Juniori!FI69</f>
        <v>0</v>
      </c>
      <c r="FJ203" s="97">
        <f>Juniori!FJ69</f>
        <v>0</v>
      </c>
      <c r="FK203" s="97">
        <f>Juniori!FK69</f>
        <v>0</v>
      </c>
      <c r="FL203" s="97">
        <f>Juniori!FL69</f>
        <v>0</v>
      </c>
      <c r="FM203" s="97">
        <f>Juniori!FM69</f>
        <v>0</v>
      </c>
      <c r="FN203" s="97">
        <f>Juniori!FN69</f>
        <v>0</v>
      </c>
      <c r="FO203" s="97">
        <f>Juniori!FO69</f>
        <v>0</v>
      </c>
      <c r="FP203" s="97">
        <f>Juniori!FP69</f>
        <v>0</v>
      </c>
      <c r="FQ203" s="97">
        <f>Juniori!FQ69</f>
        <v>0</v>
      </c>
      <c r="FR203" s="97">
        <f>Juniori!FR69</f>
        <v>0</v>
      </c>
      <c r="FS203" s="97">
        <f>Juniori!FS69</f>
        <v>0</v>
      </c>
      <c r="FT203" s="97">
        <f>Juniori!FT69</f>
        <v>0</v>
      </c>
      <c r="FU203" s="97">
        <f>Juniori!FU69</f>
        <v>0</v>
      </c>
      <c r="FV203" s="97">
        <f>Juniori!FV69</f>
        <v>0</v>
      </c>
      <c r="FW203" s="97">
        <f>Juniori!FW69</f>
        <v>0</v>
      </c>
      <c r="FX203" s="97">
        <f>Juniori!FX69</f>
        <v>0</v>
      </c>
      <c r="FY203" s="97">
        <f>Juniori!FY69</f>
        <v>0</v>
      </c>
      <c r="FZ203" s="97">
        <f>Juniori!FZ69</f>
        <v>0</v>
      </c>
      <c r="GA203" s="97">
        <f>Juniori!GA69</f>
        <v>0</v>
      </c>
      <c r="GB203" s="97">
        <f>Juniori!GB69</f>
        <v>0</v>
      </c>
      <c r="GC203" s="97">
        <f>Juniori!GC69</f>
        <v>0</v>
      </c>
      <c r="GD203" s="97">
        <f>Juniori!GD69</f>
        <v>0</v>
      </c>
      <c r="GE203" s="97">
        <f>Juniori!GE69</f>
        <v>0</v>
      </c>
      <c r="GF203" s="97">
        <f>Juniori!GF69</f>
        <v>0</v>
      </c>
      <c r="GG203" s="97">
        <f>Juniori!GG69</f>
        <v>0</v>
      </c>
      <c r="GH203" s="97">
        <f>Juniori!GH69</f>
        <v>0</v>
      </c>
      <c r="GI203" s="97">
        <f>Juniori!GI69</f>
        <v>0</v>
      </c>
      <c r="GJ203" s="97">
        <f>Juniori!GJ69</f>
        <v>0</v>
      </c>
      <c r="GK203" s="97">
        <f>Juniori!GK69</f>
        <v>0</v>
      </c>
      <c r="GL203" s="97">
        <f>Juniori!GL69</f>
        <v>0</v>
      </c>
      <c r="GM203" s="97">
        <f>Juniori!GM69</f>
        <v>0</v>
      </c>
      <c r="GN203" s="97">
        <f>Juniori!GN69</f>
        <v>0</v>
      </c>
      <c r="GO203" s="97">
        <f>Juniori!GO69</f>
        <v>0</v>
      </c>
      <c r="GP203" s="97">
        <f>Juniori!GP69</f>
        <v>0</v>
      </c>
      <c r="GQ203" s="97">
        <f>Juniori!GQ69</f>
        <v>0</v>
      </c>
      <c r="GR203" s="97">
        <f>Juniori!GR69</f>
        <v>0</v>
      </c>
      <c r="GS203" s="97">
        <f>Juniori!GS69</f>
        <v>0</v>
      </c>
      <c r="GT203" s="97">
        <f>Juniori!GT69</f>
        <v>0</v>
      </c>
      <c r="GU203" s="97">
        <f>Juniori!GU69</f>
        <v>0</v>
      </c>
      <c r="GV203" s="97">
        <f>Juniori!GV69</f>
        <v>0</v>
      </c>
      <c r="GW203" s="97">
        <f>Juniori!GW69</f>
        <v>0</v>
      </c>
      <c r="GX203" s="97">
        <f>Juniori!GX69</f>
        <v>0</v>
      </c>
      <c r="GY203" s="97">
        <f>Juniori!GY69</f>
        <v>0</v>
      </c>
      <c r="GZ203" s="97">
        <f>Juniori!GZ69</f>
        <v>0</v>
      </c>
      <c r="HA203" s="97">
        <f>Juniori!HA69</f>
        <v>0</v>
      </c>
      <c r="HB203" s="97">
        <f>Juniori!HB69</f>
        <v>0</v>
      </c>
      <c r="HC203" s="97">
        <f>Juniori!HC69</f>
        <v>0</v>
      </c>
      <c r="HD203" s="97">
        <f>Juniori!HD69</f>
        <v>0</v>
      </c>
      <c r="HE203" s="97">
        <f>Juniori!HE69</f>
        <v>0</v>
      </c>
      <c r="HF203" s="97">
        <f>Juniori!HF69</f>
        <v>0</v>
      </c>
      <c r="HG203" s="97">
        <f>Juniori!HG69</f>
        <v>0</v>
      </c>
      <c r="HH203" s="97">
        <f>Juniori!HH69</f>
        <v>0</v>
      </c>
      <c r="HI203" s="97">
        <f>Juniori!HI69</f>
        <v>0</v>
      </c>
      <c r="HJ203" s="97">
        <f>Juniori!HJ69</f>
        <v>0</v>
      </c>
      <c r="HK203" s="97">
        <f>Juniori!HK69</f>
        <v>0</v>
      </c>
      <c r="HL203" s="97">
        <f>Juniori!HL69</f>
        <v>0</v>
      </c>
      <c r="HM203" s="97">
        <f>Juniori!HM69</f>
        <v>0</v>
      </c>
      <c r="HN203" s="97">
        <f>Juniori!HN69</f>
        <v>0</v>
      </c>
      <c r="HO203" s="97">
        <f>Juniori!HO69</f>
        <v>0</v>
      </c>
      <c r="HP203" s="97">
        <f>Juniori!HP69</f>
        <v>0</v>
      </c>
      <c r="HQ203" s="97">
        <f>Juniori!HQ69</f>
        <v>0</v>
      </c>
      <c r="HR203" s="97">
        <f>Juniori!HR69</f>
        <v>0</v>
      </c>
      <c r="HS203" s="97">
        <f>Juniori!HS69</f>
        <v>0</v>
      </c>
      <c r="HT203" s="97">
        <f>Juniori!HT69</f>
        <v>0</v>
      </c>
      <c r="HU203" s="97">
        <f>Juniori!HU69</f>
        <v>0</v>
      </c>
      <c r="HV203" s="97">
        <f>Juniori!HV69</f>
        <v>0</v>
      </c>
      <c r="HW203" s="97">
        <f>Juniori!HW69</f>
        <v>0</v>
      </c>
      <c r="HX203" s="97">
        <f>Juniori!HX69</f>
        <v>0</v>
      </c>
      <c r="HY203" s="97">
        <f>Juniori!HY69</f>
        <v>0</v>
      </c>
      <c r="HZ203" s="97">
        <f>Juniori!HZ69</f>
        <v>0</v>
      </c>
      <c r="IA203" s="97">
        <f>Juniori!IA69</f>
        <v>0</v>
      </c>
      <c r="IB203" s="97">
        <f>Juniori!IB69</f>
        <v>0</v>
      </c>
      <c r="IC203" s="97">
        <f>Juniori!IC69</f>
        <v>0</v>
      </c>
      <c r="ID203" s="97">
        <f>Juniori!ID69</f>
        <v>0</v>
      </c>
      <c r="IE203" s="97">
        <f>Juniori!IE69</f>
        <v>0</v>
      </c>
      <c r="IF203" s="97">
        <f>Juniori!IF69</f>
        <v>0</v>
      </c>
      <c r="IG203" s="97">
        <f>Juniori!IG69</f>
        <v>0</v>
      </c>
      <c r="IH203" s="97">
        <f>Juniori!IH69</f>
        <v>0</v>
      </c>
      <c r="II203" s="97">
        <f>Juniori!II69</f>
        <v>0</v>
      </c>
      <c r="IJ203" s="97">
        <f>Juniori!IJ69</f>
        <v>0</v>
      </c>
      <c r="IK203" s="97">
        <f>Juniori!IK69</f>
        <v>0</v>
      </c>
      <c r="IL203" s="97">
        <f>Juniori!IL69</f>
        <v>0</v>
      </c>
      <c r="IM203" s="97">
        <f>Juniori!IM69</f>
        <v>0</v>
      </c>
      <c r="IN203" s="97">
        <f>Juniori!IN69</f>
        <v>0</v>
      </c>
      <c r="IO203" s="97">
        <f>Juniori!IO69</f>
        <v>0</v>
      </c>
      <c r="IP203" s="97">
        <f>Juniori!IP69</f>
        <v>0</v>
      </c>
      <c r="IQ203" s="97">
        <f>Juniori!IQ69</f>
        <v>0</v>
      </c>
      <c r="IR203" s="97">
        <f>Juniori!IR69</f>
        <v>0</v>
      </c>
      <c r="IS203" s="97">
        <f>Juniori!IS69</f>
        <v>0</v>
      </c>
      <c r="IT203" s="97">
        <f>Juniori!IT69</f>
        <v>0</v>
      </c>
      <c r="IU203" s="97">
        <f>Juniori!IU69</f>
        <v>0</v>
      </c>
      <c r="IV203" s="97">
        <f>Juniori!IV69</f>
        <v>0</v>
      </c>
      <c r="IW203" s="97">
        <f>Juniori!IW69</f>
        <v>0</v>
      </c>
      <c r="IX203" s="97">
        <f>Juniori!IX69</f>
        <v>0</v>
      </c>
      <c r="IY203" s="97">
        <f>Juniori!IY69</f>
        <v>0</v>
      </c>
      <c r="IZ203" s="97">
        <f>Juniori!IZ69</f>
        <v>0</v>
      </c>
      <c r="JA203" s="97">
        <f>Juniori!JA69</f>
        <v>0</v>
      </c>
      <c r="JB203" s="97">
        <f>Juniori!JB69</f>
        <v>0</v>
      </c>
      <c r="JC203" s="97">
        <f>Juniori!JC69</f>
        <v>0</v>
      </c>
      <c r="JD203" s="97">
        <f>Juniori!JD69</f>
        <v>0</v>
      </c>
      <c r="JE203" s="97">
        <f>Juniori!JE69</f>
        <v>0</v>
      </c>
      <c r="JF203" s="97">
        <f>Juniori!JF69</f>
        <v>0</v>
      </c>
      <c r="JG203" s="97">
        <f>Juniori!JG69</f>
        <v>0</v>
      </c>
      <c r="JH203" s="97">
        <f>Juniori!JH69</f>
        <v>0</v>
      </c>
      <c r="JI203" s="97">
        <f>Juniori!JI69</f>
        <v>0</v>
      </c>
      <c r="JJ203" s="97">
        <f>Juniori!JJ69</f>
        <v>0</v>
      </c>
      <c r="JK203" s="97">
        <f>Juniori!JK69</f>
        <v>0</v>
      </c>
      <c r="JL203" s="97">
        <f>Juniori!JL69</f>
        <v>0</v>
      </c>
      <c r="JM203" s="97">
        <f>Juniori!JM69</f>
        <v>0</v>
      </c>
      <c r="JN203" s="97">
        <f>Juniori!JN69</f>
        <v>0</v>
      </c>
      <c r="JO203" s="97">
        <f>Juniori!JO69</f>
        <v>0</v>
      </c>
      <c r="JP203" s="97">
        <f>Juniori!JP69</f>
        <v>0</v>
      </c>
      <c r="JQ203" s="97">
        <f>Juniori!JQ69</f>
        <v>0</v>
      </c>
      <c r="JR203" s="97">
        <f>Juniori!JR69</f>
        <v>0</v>
      </c>
      <c r="JS203" s="97">
        <f>Juniori!JS69</f>
        <v>0</v>
      </c>
      <c r="JT203" s="97">
        <f>Juniori!JT69</f>
        <v>0</v>
      </c>
      <c r="JU203" s="97">
        <f>Juniori!JU69</f>
        <v>0</v>
      </c>
      <c r="JV203" s="97">
        <f>Juniori!JV69</f>
        <v>0</v>
      </c>
      <c r="JW203" s="97">
        <f>Juniori!JW69</f>
        <v>0</v>
      </c>
      <c r="JX203" s="97">
        <f>Juniori!JX69</f>
        <v>0</v>
      </c>
      <c r="JY203" s="97">
        <f>Juniori!JY69</f>
        <v>0</v>
      </c>
      <c r="JZ203" s="97">
        <f>Juniori!JZ69</f>
        <v>0</v>
      </c>
      <c r="KA203" s="97">
        <f>Juniori!KA69</f>
        <v>0</v>
      </c>
      <c r="KB203" s="97">
        <f>Juniori!KB69</f>
        <v>0</v>
      </c>
      <c r="KC203" s="97">
        <f>Juniori!KC69</f>
        <v>0</v>
      </c>
      <c r="KD203" s="97">
        <f>Juniori!KD69</f>
        <v>0</v>
      </c>
      <c r="KE203" s="97">
        <f>Juniori!KE69</f>
        <v>0</v>
      </c>
      <c r="KF203" s="97">
        <f>Juniori!KF69</f>
        <v>0</v>
      </c>
      <c r="KG203" s="97">
        <f>Juniori!KG69</f>
        <v>0</v>
      </c>
      <c r="KH203" s="97">
        <f>Juniori!KH69</f>
        <v>0</v>
      </c>
      <c r="KI203" s="97">
        <f>Juniori!KI69</f>
        <v>0</v>
      </c>
      <c r="KJ203" s="97">
        <f>Juniori!KJ69</f>
        <v>0</v>
      </c>
      <c r="KK203" s="97">
        <f>Juniori!KK69</f>
        <v>0</v>
      </c>
      <c r="KL203" s="97">
        <f>Juniori!KL69</f>
        <v>0</v>
      </c>
      <c r="KM203" s="97">
        <f>Juniori!KM69</f>
        <v>0</v>
      </c>
      <c r="KN203" s="97" t="str">
        <f>Juniori!KN69</f>
        <v>o</v>
      </c>
      <c r="KO203" s="97">
        <f>Juniori!KO69</f>
        <v>0</v>
      </c>
      <c r="KP203" s="97">
        <f>Juniori!KP69</f>
        <v>0</v>
      </c>
      <c r="KQ203" s="97">
        <f>Juniori!KQ69</f>
        <v>0</v>
      </c>
      <c r="KR203" s="97">
        <f>Juniori!KR69</f>
        <v>0</v>
      </c>
      <c r="KS203" s="97">
        <f>Juniori!KS69</f>
        <v>0</v>
      </c>
      <c r="KT203" s="97">
        <f>Juniori!KT69</f>
        <v>0</v>
      </c>
      <c r="KU203" s="97">
        <f>Juniori!KU69</f>
        <v>0</v>
      </c>
      <c r="KV203" s="97">
        <f>Juniori!KV69</f>
        <v>0</v>
      </c>
      <c r="KW203" s="97" t="str">
        <f>Juniori!KW69</f>
        <v>o</v>
      </c>
      <c r="KX203" s="97">
        <f>Juniori!KX69</f>
        <v>0</v>
      </c>
      <c r="KY203" s="97">
        <f>Juniori!KY69</f>
        <v>0</v>
      </c>
      <c r="KZ203" s="97">
        <f>Juniori!KZ69</f>
        <v>0</v>
      </c>
      <c r="LA203" s="97">
        <f>Juniori!LA69</f>
        <v>0</v>
      </c>
      <c r="LB203" s="97">
        <f>Juniori!LB69</f>
        <v>0</v>
      </c>
      <c r="LC203" s="97">
        <f>Juniori!LC69</f>
        <v>0</v>
      </c>
      <c r="LD203" s="97">
        <f>Juniori!LD69</f>
        <v>0</v>
      </c>
      <c r="LE203" s="97">
        <f>Juniori!LE69</f>
        <v>0</v>
      </c>
      <c r="LF203" s="97">
        <f>Juniori!LF69</f>
        <v>0</v>
      </c>
      <c r="LG203" s="97">
        <f>Juniori!LG69</f>
        <v>0</v>
      </c>
      <c r="LH203" s="97">
        <f>Juniori!LH69</f>
        <v>0</v>
      </c>
      <c r="LI203" s="97">
        <f>Juniori!LI69</f>
        <v>0</v>
      </c>
      <c r="LJ203" s="97">
        <f>Juniori!LJ69</f>
        <v>0</v>
      </c>
      <c r="LK203" s="97">
        <f>Juniori!LK69</f>
        <v>0</v>
      </c>
      <c r="LL203" s="97">
        <f>Juniori!LL69</f>
        <v>0</v>
      </c>
      <c r="LM203" s="97">
        <f>Juniori!LM69</f>
        <v>0</v>
      </c>
      <c r="LN203" s="97">
        <f>Juniori!LN69</f>
        <v>0</v>
      </c>
      <c r="LO203" s="97">
        <f>Juniori!LO69</f>
        <v>0</v>
      </c>
      <c r="LP203" s="97">
        <f>Juniori!LP69</f>
        <v>0</v>
      </c>
      <c r="LQ203" s="97">
        <f>Juniori!LQ69</f>
        <v>0</v>
      </c>
      <c r="LR203" s="97">
        <f>Juniori!LR69</f>
        <v>0</v>
      </c>
      <c r="LS203" s="97">
        <f>Juniori!LS69</f>
        <v>0</v>
      </c>
      <c r="LT203" s="97">
        <f>Juniori!LT69</f>
        <v>0</v>
      </c>
      <c r="LU203" s="97">
        <f>Juniori!LU69</f>
        <v>0</v>
      </c>
      <c r="LV203" s="97">
        <f>Juniori!LV69</f>
        <v>0</v>
      </c>
      <c r="LW203" s="97">
        <f>Juniori!LW69</f>
        <v>0</v>
      </c>
      <c r="LX203" s="97">
        <f>Juniori!LX69</f>
        <v>0</v>
      </c>
      <c r="LY203" s="97">
        <f>Juniori!LY69</f>
        <v>0</v>
      </c>
      <c r="LZ203" s="97">
        <f>Juniori!LZ69</f>
        <v>0</v>
      </c>
      <c r="MA203" s="97">
        <f>Juniori!MA69</f>
        <v>0</v>
      </c>
      <c r="MB203" s="97">
        <f>Juniori!MB69</f>
        <v>0</v>
      </c>
      <c r="MC203" s="97">
        <f>Juniori!MC69</f>
        <v>0</v>
      </c>
      <c r="MD203" s="97">
        <f>Juniori!MD69</f>
        <v>0</v>
      </c>
      <c r="ME203" s="97">
        <f>Juniori!ME69</f>
        <v>0</v>
      </c>
      <c r="MF203" s="97">
        <f>Juniori!MF69</f>
        <v>0</v>
      </c>
      <c r="MG203" s="97">
        <f>Juniori!MG69</f>
        <v>0</v>
      </c>
      <c r="MH203" s="97">
        <f>Juniori!MH69</f>
        <v>0</v>
      </c>
      <c r="MI203" s="97">
        <f>Juniori!MI69</f>
        <v>0</v>
      </c>
      <c r="MJ203" s="97">
        <f>Juniori!MJ69</f>
        <v>0</v>
      </c>
      <c r="MK203" s="97">
        <f>Juniori!MK69</f>
        <v>0</v>
      </c>
      <c r="ML203" s="97">
        <f>Juniori!ML69</f>
        <v>0</v>
      </c>
      <c r="MM203" s="97">
        <f>Juniori!MM69</f>
        <v>0</v>
      </c>
      <c r="MN203" s="97">
        <f>Juniori!MN69</f>
        <v>0</v>
      </c>
      <c r="MO203" s="97">
        <f>Juniori!MO69</f>
        <v>0</v>
      </c>
      <c r="MP203" s="97">
        <f>Juniori!MP69</f>
        <v>0</v>
      </c>
      <c r="MQ203" s="97">
        <f>Juniori!MQ69</f>
        <v>0</v>
      </c>
      <c r="MR203" s="97">
        <f>Juniori!MR69</f>
        <v>0</v>
      </c>
      <c r="MS203" s="97">
        <f>Juniori!MS69</f>
        <v>0</v>
      </c>
      <c r="MT203" s="97">
        <f>Juniori!MT69</f>
        <v>0</v>
      </c>
      <c r="MU203" s="97">
        <f>Juniori!MU69</f>
        <v>0</v>
      </c>
      <c r="MV203" s="97">
        <f>Juniori!MV69</f>
        <v>0</v>
      </c>
      <c r="MW203" s="97">
        <f>Juniori!MW69</f>
        <v>0</v>
      </c>
      <c r="MX203" s="97">
        <f>Juniori!MX69</f>
        <v>0</v>
      </c>
      <c r="MY203" s="97">
        <f>Juniori!MY69</f>
        <v>0</v>
      </c>
      <c r="MZ203" s="97">
        <f>Juniori!MZ69</f>
        <v>0</v>
      </c>
      <c r="NA203" s="97">
        <f>Juniori!NA69</f>
        <v>0</v>
      </c>
      <c r="NB203" s="97">
        <f>Juniori!NB69</f>
        <v>0</v>
      </c>
      <c r="NC203" s="97">
        <f>Juniori!NC69</f>
        <v>0</v>
      </c>
      <c r="ND203" s="97">
        <f>Juniori!ND69</f>
        <v>0</v>
      </c>
      <c r="NE203" s="97">
        <f>Juniori!NE69</f>
        <v>0</v>
      </c>
      <c r="NF203" s="97">
        <f>Juniori!NF69</f>
        <v>0</v>
      </c>
      <c r="NG203" s="97">
        <f>Juniori!NG69</f>
        <v>0</v>
      </c>
      <c r="NH203" s="97">
        <f>Juniori!NH69</f>
        <v>0</v>
      </c>
      <c r="NI203" s="97">
        <f>Juniori!NI69</f>
        <v>0</v>
      </c>
      <c r="NJ203" s="97">
        <f>Juniori!NJ69</f>
        <v>0</v>
      </c>
      <c r="NK203" s="97">
        <f>Juniori!NK69</f>
        <v>0</v>
      </c>
      <c r="NL203" s="97">
        <f>Juniori!NL69</f>
        <v>0</v>
      </c>
      <c r="NM203" s="97">
        <f>Juniori!NM69</f>
        <v>0</v>
      </c>
      <c r="NN203" s="97">
        <f>Juniori!NN69</f>
        <v>0</v>
      </c>
      <c r="NO203" s="97">
        <f>Juniori!NO69</f>
        <v>0</v>
      </c>
      <c r="NP203" s="97">
        <f>Juniori!NP69</f>
        <v>0</v>
      </c>
      <c r="NQ203" s="97">
        <f>Juniori!NQ69</f>
        <v>0</v>
      </c>
      <c r="NR203" s="97">
        <f>Juniori!NR69</f>
        <v>0</v>
      </c>
      <c r="NS203" s="97">
        <f>Juniori!NS69</f>
        <v>0</v>
      </c>
      <c r="NT203" s="97">
        <f>Juniori!NT69</f>
        <v>0</v>
      </c>
      <c r="NU203" s="97">
        <f>Juniori!NU69</f>
        <v>0</v>
      </c>
      <c r="NV203" s="97">
        <f>Juniori!NV69</f>
        <v>0</v>
      </c>
      <c r="NW203" s="97">
        <f>Juniori!NW69</f>
        <v>0</v>
      </c>
      <c r="NX203" s="97">
        <f>Juniori!NX69</f>
        <v>0</v>
      </c>
      <c r="NY203" s="97">
        <f>Juniori!NY69</f>
        <v>0</v>
      </c>
      <c r="NZ203" s="97">
        <f>Juniori!NZ69</f>
        <v>0</v>
      </c>
      <c r="OA203" s="97">
        <f>Juniori!OA69</f>
        <v>0</v>
      </c>
      <c r="OB203" s="97">
        <f>Juniori!OB69</f>
        <v>0</v>
      </c>
      <c r="OC203" s="97">
        <f>Juniori!OC69</f>
        <v>0</v>
      </c>
      <c r="OD203" s="97">
        <f>Juniori!OD69</f>
        <v>0</v>
      </c>
      <c r="OE203" s="97">
        <f>Juniori!OE69</f>
        <v>0</v>
      </c>
      <c r="OF203" s="97">
        <f>Juniori!OF69</f>
        <v>0</v>
      </c>
      <c r="OG203" s="97">
        <f>Juniori!OG69</f>
        <v>0</v>
      </c>
      <c r="OH203" s="97">
        <f>Juniori!OH69</f>
        <v>0</v>
      </c>
      <c r="OI203" s="97">
        <f>Juniori!OI69</f>
        <v>0</v>
      </c>
      <c r="OJ203" s="97">
        <f>Juniori!OJ69</f>
        <v>0</v>
      </c>
      <c r="OK203" s="97">
        <f>Juniori!OK69</f>
        <v>0</v>
      </c>
      <c r="OL203" s="97">
        <f>Juniori!OL69</f>
        <v>0</v>
      </c>
      <c r="OM203" s="97">
        <f>Juniori!OM69</f>
        <v>0</v>
      </c>
      <c r="ON203" s="97">
        <f>Juniori!ON69</f>
        <v>0</v>
      </c>
      <c r="OO203" s="97">
        <f>Juniori!OO69</f>
        <v>0</v>
      </c>
      <c r="OP203" s="97">
        <f>Juniori!OP69</f>
        <v>0</v>
      </c>
      <c r="OQ203" s="97">
        <f>Juniori!OQ69</f>
        <v>0</v>
      </c>
      <c r="OR203" s="97">
        <f>Juniori!OR69</f>
        <v>0</v>
      </c>
      <c r="OS203" s="97">
        <f>Juniori!OS69</f>
        <v>0</v>
      </c>
      <c r="OT203" s="97">
        <f>Juniori!OT69</f>
        <v>0</v>
      </c>
      <c r="OU203" s="97">
        <f>Juniori!OU69</f>
        <v>0</v>
      </c>
      <c r="OV203" s="97">
        <f>Juniori!OV69</f>
        <v>0</v>
      </c>
      <c r="OW203" s="97">
        <f>Juniori!OW69</f>
        <v>0</v>
      </c>
      <c r="OX203" s="97">
        <f>Juniori!OX69</f>
        <v>0</v>
      </c>
      <c r="OY203" s="97">
        <f>Juniori!OY69</f>
        <v>0</v>
      </c>
      <c r="OZ203" s="97">
        <f>Juniori!OZ69</f>
        <v>0</v>
      </c>
      <c r="PA203" s="97">
        <f>Juniori!PA69</f>
        <v>0</v>
      </c>
      <c r="PB203" s="97">
        <f>Juniori!PB69</f>
        <v>0</v>
      </c>
      <c r="PC203" s="97">
        <f>Juniori!PC69</f>
        <v>0</v>
      </c>
      <c r="PD203" s="97">
        <f>Juniori!PD69</f>
        <v>0</v>
      </c>
      <c r="PE203" s="97">
        <f>Juniori!PE69</f>
        <v>0</v>
      </c>
      <c r="PF203" s="97">
        <f>Juniori!PF69</f>
        <v>0</v>
      </c>
      <c r="PG203" s="97">
        <f>Juniori!PG69</f>
        <v>0</v>
      </c>
      <c r="PH203" s="97">
        <f>Juniori!PH69</f>
        <v>0</v>
      </c>
      <c r="PI203" s="97">
        <f>Juniori!PI69</f>
        <v>0</v>
      </c>
      <c r="PJ203" s="97">
        <f>Juniori!PJ69</f>
        <v>0</v>
      </c>
      <c r="PK203" s="97">
        <f>Juniori!PK69</f>
        <v>0</v>
      </c>
      <c r="PL203" s="97">
        <f>Juniori!PL69</f>
        <v>0</v>
      </c>
      <c r="PM203" s="97">
        <f>Juniori!PM69</f>
        <v>0</v>
      </c>
      <c r="PN203" s="97">
        <f>Juniori!PN69</f>
        <v>0</v>
      </c>
      <c r="PO203" s="97">
        <f>Juniori!PO69</f>
        <v>0</v>
      </c>
      <c r="PP203" s="97">
        <f>Juniori!PP69</f>
        <v>0</v>
      </c>
      <c r="PQ203" s="97">
        <f>Juniori!PQ69</f>
        <v>0</v>
      </c>
      <c r="PR203" s="97">
        <f>Juniori!PR69</f>
        <v>0</v>
      </c>
      <c r="PS203" s="97">
        <f>Juniori!PS69</f>
        <v>0</v>
      </c>
      <c r="PT203" s="97">
        <f>Juniori!PT69</f>
        <v>0</v>
      </c>
      <c r="PU203" s="97">
        <f>Juniori!PU69</f>
        <v>0</v>
      </c>
      <c r="PV203" s="97">
        <f>Juniori!PV69</f>
        <v>0</v>
      </c>
      <c r="PW203" s="97">
        <f>Juniori!PW69</f>
        <v>0</v>
      </c>
      <c r="PX203" s="97">
        <f>Juniori!PX69</f>
        <v>0</v>
      </c>
      <c r="PY203" s="97">
        <f>Juniori!PY69</f>
        <v>0</v>
      </c>
      <c r="PZ203" s="97">
        <f>Juniori!PZ69</f>
        <v>0</v>
      </c>
      <c r="QA203" s="97">
        <f>Juniori!QA69</f>
        <v>0</v>
      </c>
      <c r="QB203" s="97">
        <f>Juniori!QB69</f>
        <v>0</v>
      </c>
      <c r="QC203" s="97">
        <f>Juniori!QC69</f>
        <v>0</v>
      </c>
      <c r="QD203" s="97">
        <f>Juniori!QD69</f>
        <v>0</v>
      </c>
      <c r="QE203" s="97">
        <f>Juniori!QE69</f>
        <v>0</v>
      </c>
      <c r="QF203" s="97">
        <f>Juniori!QF69</f>
        <v>0</v>
      </c>
      <c r="QG203" s="97">
        <f>Juniori!QG69</f>
        <v>0</v>
      </c>
      <c r="QH203" s="97">
        <f>Juniori!QH69</f>
        <v>0</v>
      </c>
      <c r="QI203" s="97">
        <f>Juniori!QI69</f>
        <v>0</v>
      </c>
      <c r="QJ203" s="97">
        <f>Juniori!QJ69</f>
        <v>0</v>
      </c>
      <c r="QK203" s="97">
        <f>Juniori!QK69</f>
        <v>0</v>
      </c>
      <c r="QL203" s="97">
        <f>Juniori!QL69</f>
        <v>0</v>
      </c>
      <c r="QM203" s="97">
        <f>Juniori!QM69</f>
        <v>0</v>
      </c>
      <c r="QN203" s="97">
        <f>Juniori!QN69</f>
        <v>0</v>
      </c>
      <c r="QO203" s="97">
        <f>Juniori!QO69</f>
        <v>0</v>
      </c>
      <c r="QP203" s="97">
        <f>Juniori!QP69</f>
        <v>0</v>
      </c>
      <c r="QQ203" s="97">
        <f>Juniori!QQ69</f>
        <v>0</v>
      </c>
      <c r="QR203" s="97">
        <f>Juniori!QR69</f>
        <v>0</v>
      </c>
      <c r="QS203" s="97">
        <f>Juniori!QS69</f>
        <v>0</v>
      </c>
      <c r="QT203" s="97">
        <f>Juniori!QT69</f>
        <v>0</v>
      </c>
      <c r="QU203" s="97">
        <f>Juniori!QU69</f>
        <v>0</v>
      </c>
      <c r="QV203" s="97">
        <f>Juniori!QV69</f>
        <v>0</v>
      </c>
      <c r="QW203" s="97">
        <f>Juniori!QW69</f>
        <v>0</v>
      </c>
      <c r="QX203" s="97">
        <f>Juniori!QX69</f>
        <v>0</v>
      </c>
      <c r="QY203" s="97">
        <f>Juniori!QY69</f>
        <v>0</v>
      </c>
      <c r="QZ203" s="97">
        <f>Juniori!QZ69</f>
        <v>0</v>
      </c>
      <c r="RA203" s="97">
        <f>Juniori!RA69</f>
        <v>0</v>
      </c>
      <c r="RB203" s="97">
        <f>Juniori!RB69</f>
        <v>0</v>
      </c>
      <c r="RC203" s="97">
        <f>Juniori!RC69</f>
        <v>0</v>
      </c>
      <c r="RD203" s="97">
        <f>Juniori!RD69</f>
        <v>0</v>
      </c>
      <c r="RE203" s="97">
        <f>Juniori!RE69</f>
        <v>0</v>
      </c>
      <c r="RF203" s="97">
        <f>Juniori!RF69</f>
        <v>0</v>
      </c>
      <c r="RG203" s="97">
        <f>Juniori!RG69</f>
        <v>0</v>
      </c>
      <c r="RH203" s="97">
        <f>Juniori!RH69</f>
        <v>0</v>
      </c>
      <c r="RI203" s="97">
        <f>Juniori!RI69</f>
        <v>0</v>
      </c>
      <c r="RJ203" s="97">
        <f>Juniori!RJ69</f>
        <v>0</v>
      </c>
      <c r="RK203" s="97">
        <f>Juniori!RK69</f>
        <v>0</v>
      </c>
      <c r="RL203" s="97">
        <f>Juniori!RL69</f>
        <v>0</v>
      </c>
      <c r="RM203" s="97">
        <f>Juniori!RM69</f>
        <v>0</v>
      </c>
      <c r="RN203" s="97">
        <f>Juniori!RN69</f>
        <v>0</v>
      </c>
      <c r="RO203" s="97">
        <f>Juniori!RO69</f>
        <v>0</v>
      </c>
      <c r="RP203" s="97">
        <f>Juniori!RP69</f>
        <v>0</v>
      </c>
      <c r="RQ203" s="97">
        <f>Juniori!RQ69</f>
        <v>0</v>
      </c>
      <c r="RR203" s="97">
        <f>Juniori!RR69</f>
        <v>0</v>
      </c>
      <c r="RS203" s="97">
        <f>Juniori!RS69</f>
        <v>0</v>
      </c>
      <c r="RT203" s="97">
        <f>Juniori!RT69</f>
        <v>0</v>
      </c>
      <c r="RU203" s="97">
        <f>Juniori!RU69</f>
        <v>0</v>
      </c>
      <c r="RV203" s="97">
        <f>Juniori!RV69</f>
        <v>0</v>
      </c>
      <c r="RW203" s="97">
        <f>Juniori!RW69</f>
        <v>0</v>
      </c>
      <c r="RX203" s="97">
        <f>Juniori!RX69</f>
        <v>0</v>
      </c>
      <c r="RY203" s="97">
        <f>Juniori!RY69</f>
        <v>0</v>
      </c>
      <c r="RZ203" s="97">
        <f>Juniori!RZ69</f>
        <v>0</v>
      </c>
      <c r="SA203" s="97">
        <f>Juniori!SA69</f>
        <v>0</v>
      </c>
      <c r="SB203" s="97">
        <f>Juniori!SB69</f>
        <v>0</v>
      </c>
      <c r="SC203" s="97">
        <f>Juniori!SC69</f>
        <v>0</v>
      </c>
      <c r="SD203" s="97">
        <f>Juniori!SD69</f>
        <v>0</v>
      </c>
      <c r="SE203" s="97">
        <f>Juniori!SE69</f>
        <v>0</v>
      </c>
      <c r="SF203" s="97">
        <f>Juniori!SF69</f>
        <v>0</v>
      </c>
      <c r="SG203" s="97">
        <f>Juniori!SG69</f>
        <v>0</v>
      </c>
      <c r="SH203" s="97">
        <f>Juniori!SH69</f>
        <v>0</v>
      </c>
      <c r="SI203" s="97">
        <f>Juniori!SI69</f>
        <v>0</v>
      </c>
      <c r="SJ203" s="97">
        <f>Juniori!SJ69</f>
        <v>0</v>
      </c>
      <c r="SK203" s="97">
        <f>Juniori!SK69</f>
        <v>0</v>
      </c>
      <c r="SL203" s="97">
        <f>Juniori!SL69</f>
        <v>0</v>
      </c>
      <c r="SM203" s="97">
        <f>Juniori!SM69</f>
        <v>0</v>
      </c>
      <c r="SN203" s="97">
        <f>Juniori!SN69</f>
        <v>0</v>
      </c>
      <c r="SO203" s="97">
        <f>Juniori!SO69</f>
        <v>0</v>
      </c>
      <c r="SP203" s="97">
        <f>Juniori!SP69</f>
        <v>0</v>
      </c>
      <c r="SQ203" s="97">
        <f>Juniori!SQ69</f>
        <v>0</v>
      </c>
      <c r="SR203" s="97">
        <f>Juniori!SR69</f>
        <v>0</v>
      </c>
      <c r="SS203" s="97">
        <f>Juniori!SS69</f>
        <v>0</v>
      </c>
      <c r="ST203" s="97">
        <f>Juniori!ST69</f>
        <v>0</v>
      </c>
      <c r="SU203" s="97">
        <f>Juniori!SU69</f>
        <v>0</v>
      </c>
      <c r="SV203" s="97">
        <f>Juniori!SV69</f>
        <v>0</v>
      </c>
      <c r="SW203" s="97">
        <f>Juniori!SW69</f>
        <v>0</v>
      </c>
      <c r="SX203" s="97">
        <f>Juniori!SX69</f>
        <v>0</v>
      </c>
      <c r="SY203" s="97">
        <f>Juniori!SY69</f>
        <v>0</v>
      </c>
      <c r="SZ203" s="97">
        <f>Juniori!SZ69</f>
        <v>0</v>
      </c>
      <c r="TA203" s="97">
        <f>Juniori!TA69</f>
        <v>0</v>
      </c>
      <c r="TB203" s="97">
        <f>Juniori!TB69</f>
        <v>0</v>
      </c>
    </row>
    <row r="204" spans="1:522" s="1" customFormat="1" ht="18" customHeight="1" x14ac:dyDescent="0.2">
      <c r="A204" s="12"/>
      <c r="B204" s="11" t="s">
        <v>709</v>
      </c>
      <c r="C204" s="1">
        <v>10240</v>
      </c>
      <c r="E204" s="4" t="s">
        <v>708</v>
      </c>
      <c r="F204" s="1">
        <v>10806</v>
      </c>
      <c r="G204" s="9" t="s">
        <v>98</v>
      </c>
      <c r="H204" s="4" t="s">
        <v>45</v>
      </c>
      <c r="I204" s="1">
        <f t="shared" si="23"/>
        <v>0</v>
      </c>
      <c r="J204" s="12">
        <f>Tabuľka4[[#This Row],[Stĺpec9]]</f>
        <v>0</v>
      </c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97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97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 t="s">
        <v>516</v>
      </c>
      <c r="HJ204" s="97"/>
      <c r="HK204" s="97"/>
      <c r="HL204" s="97"/>
      <c r="HM204" s="97"/>
      <c r="HN204" s="97"/>
      <c r="HO204" s="97"/>
      <c r="HP204" s="97"/>
      <c r="HQ204" s="97"/>
      <c r="HR204" s="97" t="s">
        <v>516</v>
      </c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  <c r="IG204" s="97"/>
      <c r="IH204" s="97"/>
      <c r="II204" s="97"/>
      <c r="IJ204" s="97"/>
      <c r="IK204" s="97"/>
      <c r="IL204" s="97"/>
      <c r="IM204" s="97"/>
      <c r="IN204" s="97"/>
      <c r="IO204" s="97"/>
      <c r="IP204" s="97"/>
      <c r="IQ204" s="97"/>
      <c r="IR204" s="97"/>
      <c r="IS204" s="97"/>
      <c r="IT204" s="97"/>
      <c r="IU204" s="97"/>
      <c r="IV204" s="97"/>
      <c r="IW204" s="97"/>
      <c r="IX204" s="97"/>
      <c r="IY204" s="97"/>
      <c r="IZ204" s="97"/>
      <c r="JA204" s="97"/>
      <c r="JB204" s="97"/>
      <c r="JC204" s="97"/>
      <c r="JD204" s="97"/>
      <c r="JE204" s="97"/>
      <c r="JF204" s="97"/>
      <c r="JG204" s="97"/>
      <c r="JH204" s="97"/>
      <c r="JI204" s="97"/>
      <c r="JJ204" s="97"/>
      <c r="JK204" s="97"/>
      <c r="JL204" s="97"/>
      <c r="JM204" s="97"/>
      <c r="JN204" s="97"/>
      <c r="JO204" s="97"/>
      <c r="JP204" s="97"/>
      <c r="JQ204" s="97"/>
      <c r="JR204" s="97"/>
      <c r="JS204" s="97"/>
      <c r="JT204" s="97"/>
      <c r="JU204" s="97"/>
      <c r="JV204" s="97"/>
      <c r="JW204" s="97"/>
      <c r="JX204" s="97"/>
      <c r="JY204" s="97"/>
      <c r="JZ204" s="97"/>
      <c r="KA204" s="97"/>
      <c r="KB204" s="97"/>
      <c r="KC204" s="97"/>
      <c r="KD204" s="97"/>
      <c r="KE204" s="97"/>
      <c r="KF204" s="97"/>
      <c r="KG204" s="97"/>
      <c r="KH204" s="97"/>
      <c r="KI204" s="97"/>
      <c r="KJ204" s="97"/>
      <c r="KK204" s="97"/>
      <c r="KL204" s="97"/>
      <c r="KM204" s="97"/>
      <c r="KN204" s="97"/>
      <c r="KO204" s="97"/>
      <c r="KP204" s="97"/>
      <c r="KQ204" s="97"/>
      <c r="KR204" s="97"/>
      <c r="KS204" s="97"/>
      <c r="KT204" s="97"/>
      <c r="KU204" s="97"/>
      <c r="KV204" s="97"/>
      <c r="KW204" s="97"/>
      <c r="KX204" s="97"/>
      <c r="KY204" s="97"/>
      <c r="KZ204" s="97"/>
      <c r="LA204" s="97"/>
      <c r="LB204" s="97"/>
      <c r="LC204" s="97"/>
      <c r="LD204" s="97"/>
      <c r="LE204" s="97"/>
      <c r="LF204" s="97"/>
      <c r="LG204" s="97"/>
      <c r="LH204" s="97"/>
      <c r="LI204" s="97"/>
      <c r="LJ204" s="97"/>
      <c r="LK204" s="97"/>
      <c r="LL204" s="97"/>
      <c r="LM204" s="97"/>
      <c r="LN204" s="97"/>
      <c r="LO204" s="97"/>
      <c r="LP204" s="97"/>
      <c r="LQ204" s="97"/>
      <c r="LR204" s="97"/>
      <c r="LS204" s="97"/>
      <c r="LT204" s="97"/>
      <c r="LU204" s="97"/>
      <c r="LV204" s="64"/>
      <c r="LW204" s="64"/>
      <c r="LX204" s="64"/>
      <c r="LY204" s="64"/>
      <c r="LZ204" s="64"/>
      <c r="MA204" s="64"/>
      <c r="MB204" s="64"/>
      <c r="MC204" s="64"/>
      <c r="MD204" s="64"/>
      <c r="ME204" s="64"/>
      <c r="MF204" s="64"/>
      <c r="MG204" s="64"/>
      <c r="MH204" s="64"/>
      <c r="MI204" s="64"/>
      <c r="MJ204" s="64"/>
      <c r="MK204" s="64"/>
      <c r="ML204" s="64"/>
      <c r="MM204" s="64"/>
      <c r="MN204" s="64"/>
      <c r="MO204" s="64"/>
      <c r="MP204" s="64"/>
      <c r="MQ204" s="64"/>
      <c r="MR204" s="64"/>
      <c r="MS204" s="64"/>
      <c r="MT204" s="64"/>
      <c r="MU204" s="64"/>
      <c r="MV204" s="64"/>
      <c r="MW204" s="64"/>
      <c r="MX204" s="64"/>
      <c r="MY204" s="64"/>
      <c r="MZ204" s="64"/>
      <c r="NA204" s="64"/>
      <c r="NB204" s="64"/>
      <c r="NC204" s="64"/>
      <c r="ND204" s="64"/>
      <c r="NE204" s="64"/>
      <c r="NF204" s="64"/>
      <c r="NG204" s="64"/>
      <c r="NH204" s="64"/>
      <c r="NI204" s="64"/>
      <c r="NJ204" s="64"/>
      <c r="NK204" s="64"/>
      <c r="NL204" s="64"/>
      <c r="NM204" s="64"/>
      <c r="NN204" s="64"/>
      <c r="NO204" s="64"/>
      <c r="NP204" s="64"/>
      <c r="NQ204" s="64"/>
      <c r="NR204" s="64"/>
      <c r="NS204" s="64"/>
      <c r="NT204" s="64"/>
      <c r="NU204" s="64"/>
      <c r="NV204" s="64"/>
      <c r="NW204" s="64"/>
      <c r="NX204" s="64"/>
      <c r="NY204" s="64"/>
      <c r="NZ204" s="64"/>
      <c r="OA204" s="64"/>
      <c r="OB204" s="64"/>
      <c r="OC204" s="64"/>
      <c r="OD204" s="64"/>
      <c r="OE204" s="64"/>
      <c r="OF204" s="64"/>
      <c r="OG204" s="64"/>
      <c r="OH204" s="64"/>
      <c r="OI204" s="64"/>
      <c r="OJ204" s="64"/>
      <c r="OK204" s="64"/>
      <c r="OL204" s="64"/>
      <c r="OM204" s="64"/>
      <c r="ON204" s="64"/>
      <c r="OO204" s="64"/>
      <c r="OP204" s="64"/>
      <c r="OQ204" s="64"/>
      <c r="OR204" s="64"/>
      <c r="OS204" s="64"/>
      <c r="OT204" s="64"/>
      <c r="OU204" s="64"/>
      <c r="OV204" s="64"/>
      <c r="OW204" s="64"/>
      <c r="OX204" s="64"/>
      <c r="OY204" s="64"/>
      <c r="OZ204" s="64"/>
      <c r="PA204" s="64"/>
      <c r="PB204" s="64"/>
      <c r="PC204" s="64"/>
      <c r="PD204" s="64"/>
      <c r="PE204" s="64"/>
      <c r="PF204" s="64"/>
      <c r="PG204" s="64"/>
      <c r="PH204" s="64"/>
      <c r="PI204" s="64"/>
      <c r="PJ204" s="64"/>
      <c r="PK204" s="64"/>
      <c r="PL204" s="64"/>
      <c r="PM204" s="64"/>
      <c r="PN204" s="64"/>
      <c r="PO204" s="64"/>
      <c r="PP204" s="64"/>
      <c r="PQ204" s="64"/>
      <c r="PR204" s="64"/>
      <c r="PS204" s="64"/>
      <c r="PT204" s="64"/>
      <c r="PU204" s="64"/>
      <c r="PV204" s="64"/>
      <c r="PW204" s="64"/>
      <c r="PX204" s="64"/>
      <c r="PY204" s="64"/>
      <c r="PZ204" s="64"/>
      <c r="QA204" s="64"/>
      <c r="QB204" s="64"/>
      <c r="QC204" s="64"/>
      <c r="QD204" s="64"/>
      <c r="QE204" s="64"/>
      <c r="QF204" s="64"/>
      <c r="QG204" s="64"/>
      <c r="QH204" s="64"/>
      <c r="QI204" s="64"/>
      <c r="QJ204" s="64"/>
      <c r="QK204" s="64"/>
      <c r="QL204" s="64"/>
      <c r="QM204" s="64"/>
      <c r="QN204" s="64"/>
      <c r="QO204" s="64"/>
      <c r="QP204" s="64"/>
      <c r="QQ204" s="64"/>
      <c r="QR204" s="64"/>
      <c r="QS204" s="64"/>
      <c r="QT204" s="64"/>
      <c r="QU204" s="64"/>
      <c r="QV204" s="64"/>
      <c r="QW204" s="64"/>
      <c r="QX204" s="64"/>
      <c r="QY204" s="64"/>
      <c r="QZ204" s="64"/>
      <c r="RA204" s="64"/>
      <c r="RB204" s="64"/>
      <c r="RC204" s="64"/>
      <c r="RD204" s="64"/>
      <c r="RE204" s="64"/>
      <c r="RF204" s="64"/>
      <c r="RG204" s="64"/>
      <c r="RH204" s="64"/>
      <c r="RI204" s="64"/>
      <c r="RJ204" s="97"/>
      <c r="RK204" s="97"/>
      <c r="RL204" s="97"/>
      <c r="RM204" s="97"/>
      <c r="RN204" s="97"/>
      <c r="RO204" s="97"/>
      <c r="RP204" s="97"/>
      <c r="RQ204" s="97"/>
      <c r="RR204" s="97"/>
      <c r="RS204" s="97"/>
      <c r="RT204" s="97"/>
      <c r="RU204" s="97"/>
      <c r="RV204" s="97"/>
      <c r="RW204" s="97"/>
      <c r="RX204" s="97"/>
      <c r="RY204" s="97"/>
      <c r="RZ204" s="97"/>
      <c r="SA204" s="97"/>
      <c r="SB204" s="97"/>
      <c r="SC204" s="97"/>
      <c r="SD204" s="97"/>
      <c r="SE204" s="97"/>
      <c r="SF204" s="97"/>
      <c r="SG204" s="97"/>
      <c r="SH204" s="97"/>
      <c r="SI204" s="97"/>
      <c r="SJ204" s="97"/>
      <c r="SK204" s="97"/>
      <c r="SL204" s="97"/>
      <c r="SM204" s="97"/>
      <c r="SN204" s="97"/>
      <c r="SO204" s="97"/>
      <c r="SP204" s="97"/>
      <c r="SQ204" s="97"/>
      <c r="SR204" s="97"/>
      <c r="SS204" s="97"/>
      <c r="ST204" s="97"/>
      <c r="SU204" s="97"/>
      <c r="SV204" s="97"/>
      <c r="SW204" s="97"/>
      <c r="SX204" s="97"/>
      <c r="SY204" s="97"/>
      <c r="SZ204" s="97"/>
      <c r="TA204" s="97"/>
      <c r="TB204" s="97"/>
    </row>
    <row r="205" spans="1:522" s="1" customFormat="1" ht="18" customHeight="1" x14ac:dyDescent="0.2">
      <c r="A205" s="12"/>
      <c r="B205" s="11" t="s">
        <v>707</v>
      </c>
      <c r="C205" s="1">
        <v>11871</v>
      </c>
      <c r="E205" s="4" t="s">
        <v>706</v>
      </c>
      <c r="F205" s="1">
        <v>9620</v>
      </c>
      <c r="G205" s="9" t="s">
        <v>93</v>
      </c>
      <c r="H205" s="4" t="s">
        <v>45</v>
      </c>
      <c r="I205" s="1">
        <f t="shared" si="23"/>
        <v>0</v>
      </c>
      <c r="J205" s="12">
        <f>Tabuľka4[[#This Row],[Stĺpec9]]</f>
        <v>0</v>
      </c>
      <c r="K205" s="97">
        <f>Juniori!K64</f>
        <v>0</v>
      </c>
      <c r="L205" s="97">
        <f>Juniori!L64</f>
        <v>0</v>
      </c>
      <c r="M205" s="97">
        <f>Juniori!M64</f>
        <v>0</v>
      </c>
      <c r="N205" s="97">
        <f>Juniori!N64</f>
        <v>0</v>
      </c>
      <c r="O205" s="97">
        <f>Juniori!O64</f>
        <v>0</v>
      </c>
      <c r="P205" s="97">
        <f>Juniori!P64</f>
        <v>0</v>
      </c>
      <c r="Q205" s="97">
        <f>Juniori!Q64</f>
        <v>0</v>
      </c>
      <c r="R205" s="97">
        <f>Juniori!R64</f>
        <v>0</v>
      </c>
      <c r="S205" s="97">
        <f>Juniori!S64</f>
        <v>0</v>
      </c>
      <c r="T205" s="97">
        <f>Juniori!T64</f>
        <v>0</v>
      </c>
      <c r="U205" s="97">
        <f>Juniori!U64</f>
        <v>0</v>
      </c>
      <c r="V205" s="97">
        <f>Juniori!V64</f>
        <v>0</v>
      </c>
      <c r="W205" s="97">
        <f>Juniori!W64</f>
        <v>0</v>
      </c>
      <c r="X205" s="97">
        <f>Juniori!X64</f>
        <v>0</v>
      </c>
      <c r="Y205" s="97">
        <f>Juniori!Y64</f>
        <v>0</v>
      </c>
      <c r="Z205" s="97">
        <f>Juniori!Z64</f>
        <v>0</v>
      </c>
      <c r="AA205" s="97">
        <f>Juniori!AA64</f>
        <v>0</v>
      </c>
      <c r="AB205" s="97">
        <f>Juniori!AB64</f>
        <v>0</v>
      </c>
      <c r="AC205" s="97">
        <f>Juniori!AC64</f>
        <v>0</v>
      </c>
      <c r="AD205" s="97">
        <f>Juniori!AD64</f>
        <v>0</v>
      </c>
      <c r="AE205" s="97">
        <f>Juniori!AE64</f>
        <v>0</v>
      </c>
      <c r="AF205" s="97">
        <f>Juniori!AF64</f>
        <v>0</v>
      </c>
      <c r="AG205" s="97">
        <f>Juniori!AG64</f>
        <v>0</v>
      </c>
      <c r="AH205" s="97">
        <f>Juniori!AH64</f>
        <v>0</v>
      </c>
      <c r="AI205" s="97">
        <f>Juniori!AI64</f>
        <v>0</v>
      </c>
      <c r="AJ205" s="97">
        <f>Juniori!AJ64</f>
        <v>0</v>
      </c>
      <c r="AK205" s="97">
        <f>Juniori!AK64</f>
        <v>0</v>
      </c>
      <c r="AL205" s="97">
        <f>Juniori!AL64</f>
        <v>0</v>
      </c>
      <c r="AM205" s="97">
        <f>Juniori!AM64</f>
        <v>0</v>
      </c>
      <c r="AN205" s="97">
        <f>Juniori!AN64</f>
        <v>0</v>
      </c>
      <c r="AO205" s="97">
        <f>Juniori!AO64</f>
        <v>0</v>
      </c>
      <c r="AP205" s="97">
        <f>Juniori!AP64</f>
        <v>0</v>
      </c>
      <c r="AQ205" s="97">
        <f>Juniori!AQ64</f>
        <v>0</v>
      </c>
      <c r="AR205" s="97">
        <f>Juniori!AR64</f>
        <v>0</v>
      </c>
      <c r="AS205" s="97">
        <f>Juniori!AS64</f>
        <v>0</v>
      </c>
      <c r="AT205" s="97">
        <f>Juniori!AT64</f>
        <v>0</v>
      </c>
      <c r="AU205" s="97">
        <f>Juniori!AU64</f>
        <v>0</v>
      </c>
      <c r="AV205" s="97">
        <f>Juniori!AV64</f>
        <v>0</v>
      </c>
      <c r="AW205" s="97">
        <f>Juniori!AW64</f>
        <v>0</v>
      </c>
      <c r="AX205" s="97">
        <f>Juniori!AX64</f>
        <v>0</v>
      </c>
      <c r="AY205" s="97">
        <f>Juniori!AY64</f>
        <v>0</v>
      </c>
      <c r="AZ205" s="97">
        <f>Juniori!AZ64</f>
        <v>0</v>
      </c>
      <c r="BA205" s="97">
        <f>Juniori!BA64</f>
        <v>0</v>
      </c>
      <c r="BB205" s="97">
        <f>Juniori!BB64</f>
        <v>0</v>
      </c>
      <c r="BC205" s="97">
        <f>Juniori!BC64</f>
        <v>0</v>
      </c>
      <c r="BD205" s="97">
        <f>Juniori!BD64</f>
        <v>0</v>
      </c>
      <c r="BE205" s="97">
        <f>Juniori!BE64</f>
        <v>0</v>
      </c>
      <c r="BF205" s="97">
        <f>Juniori!BF64</f>
        <v>0</v>
      </c>
      <c r="BG205" s="97">
        <f>Juniori!BG64</f>
        <v>0</v>
      </c>
      <c r="BH205" s="97">
        <f>Juniori!BH64</f>
        <v>0</v>
      </c>
      <c r="BI205" s="97">
        <f>Juniori!BI64</f>
        <v>0</v>
      </c>
      <c r="BJ205" s="97">
        <f>Juniori!BJ64</f>
        <v>0</v>
      </c>
      <c r="BK205" s="97">
        <f>Juniori!BK64</f>
        <v>0</v>
      </c>
      <c r="BL205" s="97">
        <f>Juniori!BL64</f>
        <v>0</v>
      </c>
      <c r="BM205" s="97">
        <f>Juniori!BM64</f>
        <v>0</v>
      </c>
      <c r="BN205" s="97">
        <f>Juniori!BN64</f>
        <v>0</v>
      </c>
      <c r="BO205" s="97">
        <f>Juniori!BO64</f>
        <v>0</v>
      </c>
      <c r="BP205" s="97">
        <f>Juniori!BP64</f>
        <v>0</v>
      </c>
      <c r="BQ205" s="97">
        <f>Juniori!BQ64</f>
        <v>0</v>
      </c>
      <c r="BR205" s="97">
        <f>Juniori!BR64</f>
        <v>0</v>
      </c>
      <c r="BS205" s="97">
        <f>Juniori!BS64</f>
        <v>0</v>
      </c>
      <c r="BT205" s="97">
        <f>Juniori!BT64</f>
        <v>0</v>
      </c>
      <c r="BU205" s="97">
        <f>Juniori!BU64</f>
        <v>0</v>
      </c>
      <c r="BV205" s="97">
        <f>Juniori!BV64</f>
        <v>0</v>
      </c>
      <c r="BW205" s="97">
        <f>Juniori!BW64</f>
        <v>0</v>
      </c>
      <c r="BX205" s="97">
        <f>Juniori!BX64</f>
        <v>0</v>
      </c>
      <c r="BY205" s="97">
        <f>Juniori!BY64</f>
        <v>0</v>
      </c>
      <c r="BZ205" s="97">
        <f>Juniori!BZ64</f>
        <v>0</v>
      </c>
      <c r="CA205" s="97">
        <f>Juniori!CA64</f>
        <v>0</v>
      </c>
      <c r="CB205" s="97">
        <f>Juniori!CB64</f>
        <v>0</v>
      </c>
      <c r="CC205" s="97">
        <f>Juniori!CC64</f>
        <v>0</v>
      </c>
      <c r="CD205" s="97">
        <f>Juniori!CD64</f>
        <v>0</v>
      </c>
      <c r="CE205" s="97">
        <f>Juniori!CE64</f>
        <v>0</v>
      </c>
      <c r="CF205" s="97">
        <f>Juniori!CF64</f>
        <v>0</v>
      </c>
      <c r="CG205" s="97">
        <f>Juniori!CG64</f>
        <v>0</v>
      </c>
      <c r="CH205" s="97">
        <f>Juniori!CH64</f>
        <v>0</v>
      </c>
      <c r="CI205" s="97">
        <f>Juniori!CI64</f>
        <v>0</v>
      </c>
      <c r="CJ205" s="97">
        <f>Juniori!CJ64</f>
        <v>0</v>
      </c>
      <c r="CK205" s="97">
        <f>Juniori!CK64</f>
        <v>0</v>
      </c>
      <c r="CL205" s="97">
        <f>Juniori!CL64</f>
        <v>0</v>
      </c>
      <c r="CM205" s="97">
        <f>Juniori!CM64</f>
        <v>0</v>
      </c>
      <c r="CN205" s="97">
        <f>Juniori!CN64</f>
        <v>0</v>
      </c>
      <c r="CO205" s="97">
        <f>Juniori!CO64</f>
        <v>0</v>
      </c>
      <c r="CP205" s="97">
        <f>Juniori!CP64</f>
        <v>0</v>
      </c>
      <c r="CQ205" s="97">
        <f>Juniori!CQ64</f>
        <v>0</v>
      </c>
      <c r="CR205" s="97">
        <f>Juniori!CR64</f>
        <v>0</v>
      </c>
      <c r="CS205" s="97">
        <f>Juniori!CS64</f>
        <v>0</v>
      </c>
      <c r="CT205" s="97">
        <f>Juniori!CT64</f>
        <v>0</v>
      </c>
      <c r="CU205" s="97">
        <f>Juniori!CU64</f>
        <v>0</v>
      </c>
      <c r="CV205" s="97">
        <f>Juniori!CV64</f>
        <v>0</v>
      </c>
      <c r="CW205" s="97">
        <f>Juniori!CW64</f>
        <v>0</v>
      </c>
      <c r="CX205" s="97">
        <f>Juniori!CX64</f>
        <v>0</v>
      </c>
      <c r="CY205" s="97">
        <f>Juniori!CY64</f>
        <v>0</v>
      </c>
      <c r="CZ205" s="97">
        <f>Juniori!CZ64</f>
        <v>0</v>
      </c>
      <c r="DA205" s="97">
        <f>Juniori!DA64</f>
        <v>0</v>
      </c>
      <c r="DB205" s="97">
        <f>Juniori!DB64</f>
        <v>0</v>
      </c>
      <c r="DC205" s="97">
        <f>Juniori!DC64</f>
        <v>0</v>
      </c>
      <c r="DD205" s="97">
        <f>Juniori!DD64</f>
        <v>0</v>
      </c>
      <c r="DE205" s="97">
        <f>Juniori!DE64</f>
        <v>0</v>
      </c>
      <c r="DF205" s="97">
        <f>Juniori!DF64</f>
        <v>0</v>
      </c>
      <c r="DG205" s="97">
        <f>Juniori!DG64</f>
        <v>0</v>
      </c>
      <c r="DH205" s="97">
        <f>Juniori!DH64</f>
        <v>0</v>
      </c>
      <c r="DI205" s="97">
        <f>Juniori!DI64</f>
        <v>0</v>
      </c>
      <c r="DJ205" s="97">
        <f>Juniori!DJ64</f>
        <v>0</v>
      </c>
      <c r="DK205" s="97">
        <f>Juniori!DK64</f>
        <v>0</v>
      </c>
      <c r="DL205" s="97">
        <f>Juniori!DL64</f>
        <v>0</v>
      </c>
      <c r="DM205" s="97">
        <f>Juniori!DM64</f>
        <v>0</v>
      </c>
      <c r="DN205" s="97">
        <f>Juniori!DN64</f>
        <v>0</v>
      </c>
      <c r="DO205" s="97">
        <f>Juniori!DO64</f>
        <v>0</v>
      </c>
      <c r="DP205" s="97">
        <f>Juniori!DP64</f>
        <v>0</v>
      </c>
      <c r="DQ205" s="97">
        <f>Juniori!DQ64</f>
        <v>0</v>
      </c>
      <c r="DR205" s="97">
        <f>Juniori!DR64</f>
        <v>0</v>
      </c>
      <c r="DS205" s="97">
        <f>Juniori!DS64</f>
        <v>0</v>
      </c>
      <c r="DT205" s="97">
        <f>Juniori!DT64</f>
        <v>0</v>
      </c>
      <c r="DU205" s="97">
        <f>Juniori!DU64</f>
        <v>0</v>
      </c>
      <c r="DV205" s="97">
        <f>Juniori!DV64</f>
        <v>0</v>
      </c>
      <c r="DW205" s="97">
        <f>Juniori!DW64</f>
        <v>0</v>
      </c>
      <c r="DX205" s="97">
        <f>Juniori!DX64</f>
        <v>0</v>
      </c>
      <c r="DY205" s="97">
        <f>Juniori!DY64</f>
        <v>0</v>
      </c>
      <c r="DZ205" s="97">
        <f>Juniori!DZ64</f>
        <v>0</v>
      </c>
      <c r="EA205" s="97">
        <f>Juniori!EA64</f>
        <v>0</v>
      </c>
      <c r="EB205" s="97">
        <f>Juniori!EB64</f>
        <v>0</v>
      </c>
      <c r="EC205" s="97">
        <f>Juniori!EC64</f>
        <v>0</v>
      </c>
      <c r="ED205" s="97">
        <f>Juniori!ED64</f>
        <v>0</v>
      </c>
      <c r="EE205" s="97">
        <f>Juniori!EE64</f>
        <v>0</v>
      </c>
      <c r="EF205" s="97">
        <f>Juniori!EF64</f>
        <v>0</v>
      </c>
      <c r="EG205" s="97">
        <f>Juniori!EG64</f>
        <v>0</v>
      </c>
      <c r="EH205" s="97">
        <f>Juniori!EH64</f>
        <v>0</v>
      </c>
      <c r="EI205" s="97">
        <f>Juniori!EI64</f>
        <v>0</v>
      </c>
      <c r="EJ205" s="97">
        <f>Juniori!EJ64</f>
        <v>0</v>
      </c>
      <c r="EK205" s="97">
        <f>Juniori!EK64</f>
        <v>0</v>
      </c>
      <c r="EL205" s="97">
        <f>Juniori!EL64</f>
        <v>0</v>
      </c>
      <c r="EM205" s="97">
        <f>Juniori!EM64</f>
        <v>0</v>
      </c>
      <c r="EN205" s="97">
        <f>Juniori!EN64</f>
        <v>0</v>
      </c>
      <c r="EO205" s="97">
        <f>Juniori!EO64</f>
        <v>0</v>
      </c>
      <c r="EP205" s="97">
        <f>Juniori!EP64</f>
        <v>0</v>
      </c>
      <c r="EQ205" s="97">
        <f>Juniori!EQ64</f>
        <v>0</v>
      </c>
      <c r="ER205" s="97">
        <f>Juniori!ER64</f>
        <v>0</v>
      </c>
      <c r="ES205" s="97">
        <f>Juniori!ES64</f>
        <v>0</v>
      </c>
      <c r="ET205" s="97">
        <f>Juniori!ET64</f>
        <v>0</v>
      </c>
      <c r="EU205" s="97">
        <f>Juniori!EU64</f>
        <v>0</v>
      </c>
      <c r="EV205" s="97">
        <f>Juniori!EV64</f>
        <v>0</v>
      </c>
      <c r="EW205" s="97">
        <f>Juniori!EW64</f>
        <v>0</v>
      </c>
      <c r="EX205" s="97">
        <f>Juniori!EX64</f>
        <v>0</v>
      </c>
      <c r="EY205" s="97">
        <f>Juniori!EY64</f>
        <v>0</v>
      </c>
      <c r="EZ205" s="97">
        <f>Juniori!EZ64</f>
        <v>0</v>
      </c>
      <c r="FA205" s="97">
        <f>Juniori!FA64</f>
        <v>0</v>
      </c>
      <c r="FB205" s="97">
        <f>Juniori!FB64</f>
        <v>0</v>
      </c>
      <c r="FC205" s="97">
        <f>Juniori!FC64</f>
        <v>0</v>
      </c>
      <c r="FD205" s="97">
        <f>Juniori!FD64</f>
        <v>0</v>
      </c>
      <c r="FE205" s="97">
        <f>Juniori!FE64</f>
        <v>0</v>
      </c>
      <c r="FF205" s="97">
        <f>Juniori!FF64</f>
        <v>0</v>
      </c>
      <c r="FG205" s="97">
        <f>Juniori!FG64</f>
        <v>0</v>
      </c>
      <c r="FH205" s="97">
        <f>Juniori!FH64</f>
        <v>0</v>
      </c>
      <c r="FI205" s="97">
        <f>Juniori!FI64</f>
        <v>0</v>
      </c>
      <c r="FJ205" s="97">
        <f>Juniori!FJ64</f>
        <v>0</v>
      </c>
      <c r="FK205" s="97">
        <f>Juniori!FK64</f>
        <v>0</v>
      </c>
      <c r="FL205" s="97">
        <f>Juniori!FL64</f>
        <v>0</v>
      </c>
      <c r="FM205" s="97">
        <f>Juniori!FM64</f>
        <v>0</v>
      </c>
      <c r="FN205" s="97">
        <f>Juniori!FN64</f>
        <v>0</v>
      </c>
      <c r="FO205" s="97">
        <f>Juniori!FO64</f>
        <v>0</v>
      </c>
      <c r="FP205" s="97">
        <f>Juniori!FP64</f>
        <v>0</v>
      </c>
      <c r="FQ205" s="97">
        <f>Juniori!FQ64</f>
        <v>0</v>
      </c>
      <c r="FR205" s="97">
        <f>Juniori!FR64</f>
        <v>0</v>
      </c>
      <c r="FS205" s="97">
        <f>Juniori!FS64</f>
        <v>0</v>
      </c>
      <c r="FT205" s="97">
        <f>Juniori!FT64</f>
        <v>0</v>
      </c>
      <c r="FU205" s="97">
        <f>Juniori!FU64</f>
        <v>0</v>
      </c>
      <c r="FV205" s="97">
        <f>Juniori!FV64</f>
        <v>0</v>
      </c>
      <c r="FW205" s="97">
        <f>Juniori!FW64</f>
        <v>0</v>
      </c>
      <c r="FX205" s="97">
        <f>Juniori!FX64</f>
        <v>0</v>
      </c>
      <c r="FY205" s="97">
        <f>Juniori!FY64</f>
        <v>0</v>
      </c>
      <c r="FZ205" s="97">
        <f>Juniori!FZ64</f>
        <v>0</v>
      </c>
      <c r="GA205" s="97">
        <f>Juniori!GA64</f>
        <v>0</v>
      </c>
      <c r="GB205" s="97">
        <f>Juniori!GB64</f>
        <v>0</v>
      </c>
      <c r="GC205" s="97">
        <f>Juniori!GC64</f>
        <v>0</v>
      </c>
      <c r="GD205" s="97">
        <f>Juniori!GD64</f>
        <v>0</v>
      </c>
      <c r="GE205" s="97">
        <f>Juniori!GE64</f>
        <v>0</v>
      </c>
      <c r="GF205" s="97">
        <f>Juniori!GF64</f>
        <v>0</v>
      </c>
      <c r="GG205" s="97">
        <f>Juniori!GG64</f>
        <v>0</v>
      </c>
      <c r="GH205" s="97">
        <f>Juniori!GH64</f>
        <v>0</v>
      </c>
      <c r="GI205" s="97">
        <f>Juniori!GI64</f>
        <v>0</v>
      </c>
      <c r="GJ205" s="97">
        <f>Juniori!GJ64</f>
        <v>0</v>
      </c>
      <c r="GK205" s="97">
        <f>Juniori!GK64</f>
        <v>0</v>
      </c>
      <c r="GL205" s="97">
        <f>Juniori!GL64</f>
        <v>0</v>
      </c>
      <c r="GM205" s="97">
        <f>Juniori!GM64</f>
        <v>0</v>
      </c>
      <c r="GN205" s="97">
        <f>Juniori!GN64</f>
        <v>0</v>
      </c>
      <c r="GO205" s="97">
        <f>Juniori!GO64</f>
        <v>0</v>
      </c>
      <c r="GP205" s="97">
        <f>Juniori!GP64</f>
        <v>0</v>
      </c>
      <c r="GQ205" s="97">
        <f>Juniori!GQ64</f>
        <v>0</v>
      </c>
      <c r="GR205" s="97">
        <f>Juniori!GR64</f>
        <v>0</v>
      </c>
      <c r="GS205" s="97">
        <f>Juniori!GS64</f>
        <v>0</v>
      </c>
      <c r="GT205" s="97">
        <f>Juniori!GT64</f>
        <v>0</v>
      </c>
      <c r="GU205" s="97">
        <f>Juniori!GU64</f>
        <v>0</v>
      </c>
      <c r="GV205" s="97">
        <f>Juniori!GV64</f>
        <v>0</v>
      </c>
      <c r="GW205" s="97">
        <f>Juniori!GW64</f>
        <v>0</v>
      </c>
      <c r="GX205" s="97">
        <f>Juniori!GX64</f>
        <v>0</v>
      </c>
      <c r="GY205" s="97">
        <f>Juniori!GY64</f>
        <v>0</v>
      </c>
      <c r="GZ205" s="97">
        <f>Juniori!GZ64</f>
        <v>0</v>
      </c>
      <c r="HA205" s="97">
        <f>Juniori!HA64</f>
        <v>0</v>
      </c>
      <c r="HB205" s="97">
        <f>Juniori!HB64</f>
        <v>0</v>
      </c>
      <c r="HC205" s="97">
        <f>Juniori!HC64</f>
        <v>0</v>
      </c>
      <c r="HD205" s="97">
        <f>Juniori!HD64</f>
        <v>0</v>
      </c>
      <c r="HE205" s="97">
        <f>Juniori!HE64</f>
        <v>0</v>
      </c>
      <c r="HF205" s="97">
        <f>Juniori!HF64</f>
        <v>0</v>
      </c>
      <c r="HG205" s="97">
        <f>Juniori!HG64</f>
        <v>0</v>
      </c>
      <c r="HH205" s="97">
        <f>Juniori!HH64</f>
        <v>0</v>
      </c>
      <c r="HI205" s="97" t="str">
        <f>Juniori!HI64</f>
        <v>o</v>
      </c>
      <c r="HJ205" s="97">
        <f>Juniori!HJ64</f>
        <v>0</v>
      </c>
      <c r="HK205" s="97">
        <f>Juniori!HK64</f>
        <v>0</v>
      </c>
      <c r="HL205" s="97">
        <f>Juniori!HL64</f>
        <v>0</v>
      </c>
      <c r="HM205" s="97">
        <f>Juniori!HM64</f>
        <v>0</v>
      </c>
      <c r="HN205" s="97">
        <f>Juniori!HN64</f>
        <v>0</v>
      </c>
      <c r="HO205" s="97">
        <f>Juniori!HO64</f>
        <v>0</v>
      </c>
      <c r="HP205" s="97">
        <f>Juniori!HP64</f>
        <v>0</v>
      </c>
      <c r="HQ205" s="97">
        <f>Juniori!HQ64</f>
        <v>0</v>
      </c>
      <c r="HR205" s="97">
        <f>Juniori!HR64</f>
        <v>0</v>
      </c>
      <c r="HS205" s="97">
        <f>Juniori!HS64</f>
        <v>0</v>
      </c>
      <c r="HT205" s="97">
        <f>Juniori!HT64</f>
        <v>0</v>
      </c>
      <c r="HU205" s="97">
        <f>Juniori!HU64</f>
        <v>0</v>
      </c>
      <c r="HV205" s="97">
        <f>Juniori!HV64</f>
        <v>0</v>
      </c>
      <c r="HW205" s="97">
        <f>Juniori!HW64</f>
        <v>0</v>
      </c>
      <c r="HX205" s="97">
        <f>Juniori!HX64</f>
        <v>0</v>
      </c>
      <c r="HY205" s="97">
        <f>Juniori!HY64</f>
        <v>0</v>
      </c>
      <c r="HZ205" s="97">
        <f>Juniori!HZ64</f>
        <v>0</v>
      </c>
      <c r="IA205" s="97">
        <f>Juniori!IA64</f>
        <v>0</v>
      </c>
      <c r="IB205" s="97">
        <f>Juniori!IB64</f>
        <v>0</v>
      </c>
      <c r="IC205" s="97">
        <f>Juniori!IC64</f>
        <v>0</v>
      </c>
      <c r="ID205" s="97">
        <f>Juniori!ID64</f>
        <v>0</v>
      </c>
      <c r="IE205" s="97">
        <f>Juniori!IE64</f>
        <v>0</v>
      </c>
      <c r="IF205" s="97">
        <f>Juniori!IF64</f>
        <v>0</v>
      </c>
      <c r="IG205" s="97">
        <f>Juniori!IG64</f>
        <v>0</v>
      </c>
      <c r="IH205" s="97">
        <f>Juniori!IH64</f>
        <v>0</v>
      </c>
      <c r="II205" s="97">
        <f>Juniori!II64</f>
        <v>0</v>
      </c>
      <c r="IJ205" s="97">
        <f>Juniori!IJ64</f>
        <v>0</v>
      </c>
      <c r="IK205" s="97">
        <f>Juniori!IK64</f>
        <v>0</v>
      </c>
      <c r="IL205" s="97">
        <f>Juniori!IL64</f>
        <v>0</v>
      </c>
      <c r="IM205" s="97">
        <f>Juniori!IM64</f>
        <v>0</v>
      </c>
      <c r="IN205" s="97">
        <f>Juniori!IN64</f>
        <v>0</v>
      </c>
      <c r="IO205" s="97">
        <f>Juniori!IO64</f>
        <v>0</v>
      </c>
      <c r="IP205" s="97">
        <f>Juniori!IP64</f>
        <v>0</v>
      </c>
      <c r="IQ205" s="97">
        <f>Juniori!IQ64</f>
        <v>0</v>
      </c>
      <c r="IR205" s="97">
        <f>Juniori!IR64</f>
        <v>0</v>
      </c>
      <c r="IS205" s="97">
        <f>Juniori!IS64</f>
        <v>0</v>
      </c>
      <c r="IT205" s="97">
        <f>Juniori!IT64</f>
        <v>0</v>
      </c>
      <c r="IU205" s="97">
        <f>Juniori!IU64</f>
        <v>0</v>
      </c>
      <c r="IV205" s="97">
        <f>Juniori!IV64</f>
        <v>0</v>
      </c>
      <c r="IW205" s="97">
        <f>Juniori!IW64</f>
        <v>0</v>
      </c>
      <c r="IX205" s="97">
        <f>Juniori!IX64</f>
        <v>0</v>
      </c>
      <c r="IY205" s="97">
        <f>Juniori!IY64</f>
        <v>0</v>
      </c>
      <c r="IZ205" s="97">
        <f>Juniori!IZ64</f>
        <v>0</v>
      </c>
      <c r="JA205" s="97">
        <f>Juniori!JA64</f>
        <v>0</v>
      </c>
      <c r="JB205" s="97">
        <f>Juniori!JB64</f>
        <v>0</v>
      </c>
      <c r="JC205" s="97">
        <f>Juniori!JC64</f>
        <v>0</v>
      </c>
      <c r="JD205" s="97">
        <f>Juniori!JD64</f>
        <v>0</v>
      </c>
      <c r="JE205" s="97">
        <f>Juniori!JE64</f>
        <v>0</v>
      </c>
      <c r="JF205" s="97">
        <f>Juniori!JF64</f>
        <v>0</v>
      </c>
      <c r="JG205" s="97">
        <f>Juniori!JG64</f>
        <v>0</v>
      </c>
      <c r="JH205" s="97">
        <f>Juniori!JH64</f>
        <v>0</v>
      </c>
      <c r="JI205" s="97">
        <f>Juniori!JI64</f>
        <v>0</v>
      </c>
      <c r="JJ205" s="97">
        <f>Juniori!JJ64</f>
        <v>0</v>
      </c>
      <c r="JK205" s="97">
        <f>Juniori!JK64</f>
        <v>0</v>
      </c>
      <c r="JL205" s="97">
        <f>Juniori!JL64</f>
        <v>0</v>
      </c>
      <c r="JM205" s="97">
        <f>Juniori!JM64</f>
        <v>0</v>
      </c>
      <c r="JN205" s="97">
        <f>Juniori!JN64</f>
        <v>0</v>
      </c>
      <c r="JO205" s="97">
        <f>Juniori!JO64</f>
        <v>0</v>
      </c>
      <c r="JP205" s="97">
        <f>Juniori!JP64</f>
        <v>0</v>
      </c>
      <c r="JQ205" s="97">
        <f>Juniori!JQ64</f>
        <v>0</v>
      </c>
      <c r="JR205" s="97">
        <f>Juniori!JR64</f>
        <v>0</v>
      </c>
      <c r="JS205" s="97">
        <f>Juniori!JS64</f>
        <v>0</v>
      </c>
      <c r="JT205" s="97">
        <f>Juniori!JT64</f>
        <v>0</v>
      </c>
      <c r="JU205" s="97">
        <f>Juniori!JU64</f>
        <v>0</v>
      </c>
      <c r="JV205" s="97">
        <f>Juniori!JV64</f>
        <v>0</v>
      </c>
      <c r="JW205" s="97">
        <f>Juniori!JW64</f>
        <v>0</v>
      </c>
      <c r="JX205" s="97">
        <f>Juniori!JX64</f>
        <v>0</v>
      </c>
      <c r="JY205" s="97">
        <f>Juniori!JY64</f>
        <v>0</v>
      </c>
      <c r="JZ205" s="97">
        <f>Juniori!JZ64</f>
        <v>0</v>
      </c>
      <c r="KA205" s="97">
        <f>Juniori!KA64</f>
        <v>0</v>
      </c>
      <c r="KB205" s="97">
        <f>Juniori!KB64</f>
        <v>0</v>
      </c>
      <c r="KC205" s="97">
        <f>Juniori!KC64</f>
        <v>0</v>
      </c>
      <c r="KD205" s="97">
        <f>Juniori!KD64</f>
        <v>0</v>
      </c>
      <c r="KE205" s="97">
        <f>Juniori!KE64</f>
        <v>0</v>
      </c>
      <c r="KF205" s="97">
        <f>Juniori!KF64</f>
        <v>0</v>
      </c>
      <c r="KG205" s="97">
        <f>Juniori!KG64</f>
        <v>0</v>
      </c>
      <c r="KH205" s="97">
        <f>Juniori!KH64</f>
        <v>0</v>
      </c>
      <c r="KI205" s="97">
        <f>Juniori!KI64</f>
        <v>0</v>
      </c>
      <c r="KJ205" s="97">
        <f>Juniori!KJ64</f>
        <v>0</v>
      </c>
      <c r="KK205" s="97">
        <f>Juniori!KK64</f>
        <v>0</v>
      </c>
      <c r="KL205" s="97">
        <f>Juniori!KL64</f>
        <v>0</v>
      </c>
      <c r="KM205" s="97">
        <f>Juniori!KM64</f>
        <v>0</v>
      </c>
      <c r="KN205" s="97">
        <f>Juniori!KN64</f>
        <v>0</v>
      </c>
      <c r="KO205" s="97">
        <f>Juniori!KO64</f>
        <v>0</v>
      </c>
      <c r="KP205" s="97">
        <f>Juniori!KP64</f>
        <v>0</v>
      </c>
      <c r="KQ205" s="97">
        <f>Juniori!KQ64</f>
        <v>0</v>
      </c>
      <c r="KR205" s="97">
        <f>Juniori!KR64</f>
        <v>0</v>
      </c>
      <c r="KS205" s="97">
        <f>Juniori!KS64</f>
        <v>0</v>
      </c>
      <c r="KT205" s="97">
        <f>Juniori!KT64</f>
        <v>0</v>
      </c>
      <c r="KU205" s="97">
        <f>Juniori!KU64</f>
        <v>0</v>
      </c>
      <c r="KV205" s="97">
        <f>Juniori!KV64</f>
        <v>0</v>
      </c>
      <c r="KW205" s="97">
        <f>Juniori!KW64</f>
        <v>0</v>
      </c>
      <c r="KX205" s="97">
        <f>Juniori!KX64</f>
        <v>0</v>
      </c>
      <c r="KY205" s="97">
        <f>Juniori!KY64</f>
        <v>0</v>
      </c>
      <c r="KZ205" s="97">
        <f>Juniori!KZ64</f>
        <v>0</v>
      </c>
      <c r="LA205" s="97">
        <f>Juniori!LA64</f>
        <v>0</v>
      </c>
      <c r="LB205" s="97">
        <f>Juniori!LB64</f>
        <v>0</v>
      </c>
      <c r="LC205" s="97">
        <f>Juniori!LC64</f>
        <v>0</v>
      </c>
      <c r="LD205" s="97">
        <f>Juniori!LD64</f>
        <v>0</v>
      </c>
      <c r="LE205" s="97">
        <f>Juniori!LE64</f>
        <v>0</v>
      </c>
      <c r="LF205" s="97">
        <f>Juniori!LF64</f>
        <v>0</v>
      </c>
      <c r="LG205" s="97">
        <f>Juniori!LG64</f>
        <v>0</v>
      </c>
      <c r="LH205" s="97">
        <f>Juniori!LH64</f>
        <v>0</v>
      </c>
      <c r="LI205" s="97">
        <f>Juniori!LI64</f>
        <v>0</v>
      </c>
      <c r="LJ205" s="97">
        <f>Juniori!LJ64</f>
        <v>0</v>
      </c>
      <c r="LK205" s="97">
        <f>Juniori!LK64</f>
        <v>0</v>
      </c>
      <c r="LL205" s="97">
        <f>Juniori!LL64</f>
        <v>0</v>
      </c>
      <c r="LM205" s="97">
        <f>Juniori!LM64</f>
        <v>0</v>
      </c>
      <c r="LN205" s="97">
        <f>Juniori!LN64</f>
        <v>0</v>
      </c>
      <c r="LO205" s="97">
        <f>Juniori!LO64</f>
        <v>0</v>
      </c>
      <c r="LP205" s="97">
        <f>Juniori!LP64</f>
        <v>0</v>
      </c>
      <c r="LQ205" s="97">
        <f>Juniori!LQ64</f>
        <v>0</v>
      </c>
      <c r="LR205" s="97">
        <f>Juniori!LR64</f>
        <v>0</v>
      </c>
      <c r="LS205" s="97">
        <f>Juniori!LS64</f>
        <v>0</v>
      </c>
      <c r="LT205" s="97">
        <f>Juniori!LT64</f>
        <v>0</v>
      </c>
      <c r="LU205" s="97">
        <f>Juniori!LU64</f>
        <v>0</v>
      </c>
      <c r="LV205" s="97">
        <f>Juniori!LV64</f>
        <v>0</v>
      </c>
      <c r="LW205" s="97">
        <f>Juniori!LW64</f>
        <v>0</v>
      </c>
      <c r="LX205" s="97">
        <f>Juniori!LX64</f>
        <v>0</v>
      </c>
      <c r="LY205" s="97">
        <f>Juniori!LY64</f>
        <v>0</v>
      </c>
      <c r="LZ205" s="97">
        <f>Juniori!LZ64</f>
        <v>0</v>
      </c>
      <c r="MA205" s="97">
        <f>Juniori!MA64</f>
        <v>0</v>
      </c>
      <c r="MB205" s="97">
        <f>Juniori!MB64</f>
        <v>0</v>
      </c>
      <c r="MC205" s="97">
        <f>Juniori!MC64</f>
        <v>0</v>
      </c>
      <c r="MD205" s="97">
        <f>Juniori!MD64</f>
        <v>0</v>
      </c>
      <c r="ME205" s="97">
        <f>Juniori!ME64</f>
        <v>0</v>
      </c>
      <c r="MF205" s="97">
        <f>Juniori!MF64</f>
        <v>0</v>
      </c>
      <c r="MG205" s="97">
        <f>Juniori!MG64</f>
        <v>0</v>
      </c>
      <c r="MH205" s="97">
        <f>Juniori!MH64</f>
        <v>0</v>
      </c>
      <c r="MI205" s="97">
        <f>Juniori!MI64</f>
        <v>0</v>
      </c>
      <c r="MJ205" s="97">
        <f>Juniori!MJ64</f>
        <v>0</v>
      </c>
      <c r="MK205" s="97">
        <f>Juniori!MK64</f>
        <v>0</v>
      </c>
      <c r="ML205" s="97">
        <f>Juniori!ML64</f>
        <v>0</v>
      </c>
      <c r="MM205" s="97">
        <f>Juniori!MM64</f>
        <v>0</v>
      </c>
      <c r="MN205" s="97">
        <f>Juniori!MN64</f>
        <v>0</v>
      </c>
      <c r="MO205" s="97">
        <f>Juniori!MO64</f>
        <v>0</v>
      </c>
      <c r="MP205" s="97">
        <f>Juniori!MP64</f>
        <v>0</v>
      </c>
      <c r="MQ205" s="97">
        <f>Juniori!MQ64</f>
        <v>0</v>
      </c>
      <c r="MR205" s="97">
        <f>Juniori!MR64</f>
        <v>0</v>
      </c>
      <c r="MS205" s="97">
        <f>Juniori!MS64</f>
        <v>0</v>
      </c>
      <c r="MT205" s="97">
        <f>Juniori!MT64</f>
        <v>0</v>
      </c>
      <c r="MU205" s="97">
        <f>Juniori!MU64</f>
        <v>0</v>
      </c>
      <c r="MV205" s="97">
        <f>Juniori!MV64</f>
        <v>0</v>
      </c>
      <c r="MW205" s="97">
        <f>Juniori!MW64</f>
        <v>0</v>
      </c>
      <c r="MX205" s="97">
        <f>Juniori!MX64</f>
        <v>0</v>
      </c>
      <c r="MY205" s="97">
        <f>Juniori!MY64</f>
        <v>0</v>
      </c>
      <c r="MZ205" s="97">
        <f>Juniori!MZ64</f>
        <v>0</v>
      </c>
      <c r="NA205" s="97">
        <f>Juniori!NA64</f>
        <v>0</v>
      </c>
      <c r="NB205" s="97">
        <f>Juniori!NB64</f>
        <v>0</v>
      </c>
      <c r="NC205" s="97">
        <f>Juniori!NC64</f>
        <v>0</v>
      </c>
      <c r="ND205" s="97">
        <f>Juniori!ND64</f>
        <v>0</v>
      </c>
      <c r="NE205" s="97">
        <f>Juniori!NE64</f>
        <v>0</v>
      </c>
      <c r="NF205" s="97">
        <f>Juniori!NF64</f>
        <v>0</v>
      </c>
      <c r="NG205" s="97">
        <f>Juniori!NG64</f>
        <v>0</v>
      </c>
      <c r="NH205" s="97">
        <f>Juniori!NH64</f>
        <v>0</v>
      </c>
      <c r="NI205" s="97">
        <f>Juniori!NI64</f>
        <v>0</v>
      </c>
      <c r="NJ205" s="97">
        <f>Juniori!NJ64</f>
        <v>0</v>
      </c>
      <c r="NK205" s="97">
        <f>Juniori!NK64</f>
        <v>0</v>
      </c>
      <c r="NL205" s="97">
        <f>Juniori!NL64</f>
        <v>0</v>
      </c>
      <c r="NM205" s="97">
        <f>Juniori!NM64</f>
        <v>0</v>
      </c>
      <c r="NN205" s="97">
        <f>Juniori!NN64</f>
        <v>0</v>
      </c>
      <c r="NO205" s="97">
        <f>Juniori!NO64</f>
        <v>0</v>
      </c>
      <c r="NP205" s="97">
        <f>Juniori!NP64</f>
        <v>0</v>
      </c>
      <c r="NQ205" s="97">
        <f>Juniori!NQ64</f>
        <v>0</v>
      </c>
      <c r="NR205" s="97">
        <f>Juniori!NR64</f>
        <v>0</v>
      </c>
      <c r="NS205" s="97">
        <f>Juniori!NS64</f>
        <v>0</v>
      </c>
      <c r="NT205" s="97">
        <f>Juniori!NT64</f>
        <v>0</v>
      </c>
      <c r="NU205" s="97">
        <f>Juniori!NU64</f>
        <v>0</v>
      </c>
      <c r="NV205" s="97">
        <f>Juniori!NV64</f>
        <v>0</v>
      </c>
      <c r="NW205" s="97">
        <f>Juniori!NW64</f>
        <v>0</v>
      </c>
      <c r="NX205" s="97">
        <f>Juniori!NX64</f>
        <v>0</v>
      </c>
      <c r="NY205" s="97">
        <f>Juniori!NY64</f>
        <v>0</v>
      </c>
      <c r="NZ205" s="97">
        <f>Juniori!NZ64</f>
        <v>0</v>
      </c>
      <c r="OA205" s="97">
        <f>Juniori!OA64</f>
        <v>0</v>
      </c>
      <c r="OB205" s="97">
        <f>Juniori!OB64</f>
        <v>0</v>
      </c>
      <c r="OC205" s="97">
        <f>Juniori!OC64</f>
        <v>0</v>
      </c>
      <c r="OD205" s="97">
        <f>Juniori!OD64</f>
        <v>0</v>
      </c>
      <c r="OE205" s="97">
        <f>Juniori!OE64</f>
        <v>0</v>
      </c>
      <c r="OF205" s="97">
        <f>Juniori!OF64</f>
        <v>0</v>
      </c>
      <c r="OG205" s="97">
        <f>Juniori!OG64</f>
        <v>0</v>
      </c>
      <c r="OH205" s="97">
        <f>Juniori!OH64</f>
        <v>0</v>
      </c>
      <c r="OI205" s="97">
        <f>Juniori!OI64</f>
        <v>0</v>
      </c>
      <c r="OJ205" s="97">
        <f>Juniori!OJ64</f>
        <v>0</v>
      </c>
      <c r="OK205" s="97">
        <f>Juniori!OK64</f>
        <v>0</v>
      </c>
      <c r="OL205" s="97">
        <f>Juniori!OL64</f>
        <v>0</v>
      </c>
      <c r="OM205" s="97">
        <f>Juniori!OM64</f>
        <v>0</v>
      </c>
      <c r="ON205" s="97">
        <f>Juniori!ON64</f>
        <v>0</v>
      </c>
      <c r="OO205" s="97">
        <f>Juniori!OO64</f>
        <v>0</v>
      </c>
      <c r="OP205" s="97">
        <f>Juniori!OP64</f>
        <v>0</v>
      </c>
      <c r="OQ205" s="97">
        <f>Juniori!OQ64</f>
        <v>0</v>
      </c>
      <c r="OR205" s="97">
        <f>Juniori!OR64</f>
        <v>0</v>
      </c>
      <c r="OS205" s="97">
        <f>Juniori!OS64</f>
        <v>0</v>
      </c>
      <c r="OT205" s="97">
        <f>Juniori!OT64</f>
        <v>0</v>
      </c>
      <c r="OU205" s="97">
        <f>Juniori!OU64</f>
        <v>0</v>
      </c>
      <c r="OV205" s="97">
        <f>Juniori!OV64</f>
        <v>0</v>
      </c>
      <c r="OW205" s="97">
        <f>Juniori!OW64</f>
        <v>0</v>
      </c>
      <c r="OX205" s="97">
        <f>Juniori!OX64</f>
        <v>0</v>
      </c>
      <c r="OY205" s="97">
        <f>Juniori!OY64</f>
        <v>0</v>
      </c>
      <c r="OZ205" s="97">
        <f>Juniori!OZ64</f>
        <v>0</v>
      </c>
      <c r="PA205" s="97">
        <f>Juniori!PA64</f>
        <v>0</v>
      </c>
      <c r="PB205" s="97">
        <f>Juniori!PB64</f>
        <v>0</v>
      </c>
      <c r="PC205" s="97">
        <f>Juniori!PC64</f>
        <v>0</v>
      </c>
      <c r="PD205" s="97">
        <f>Juniori!PD64</f>
        <v>0</v>
      </c>
      <c r="PE205" s="97">
        <f>Juniori!PE64</f>
        <v>0</v>
      </c>
      <c r="PF205" s="97">
        <f>Juniori!PF64</f>
        <v>0</v>
      </c>
      <c r="PG205" s="97">
        <f>Juniori!PG64</f>
        <v>0</v>
      </c>
      <c r="PH205" s="97">
        <f>Juniori!PH64</f>
        <v>0</v>
      </c>
      <c r="PI205" s="97">
        <f>Juniori!PI64</f>
        <v>0</v>
      </c>
      <c r="PJ205" s="97">
        <f>Juniori!PJ64</f>
        <v>0</v>
      </c>
      <c r="PK205" s="97">
        <f>Juniori!PK64</f>
        <v>0</v>
      </c>
      <c r="PL205" s="97">
        <f>Juniori!PL64</f>
        <v>0</v>
      </c>
      <c r="PM205" s="97">
        <f>Juniori!PM64</f>
        <v>0</v>
      </c>
      <c r="PN205" s="97">
        <f>Juniori!PN64</f>
        <v>0</v>
      </c>
      <c r="PO205" s="97">
        <f>Juniori!PO64</f>
        <v>0</v>
      </c>
      <c r="PP205" s="97">
        <f>Juniori!PP64</f>
        <v>0</v>
      </c>
      <c r="PQ205" s="97">
        <f>Juniori!PQ64</f>
        <v>0</v>
      </c>
      <c r="PR205" s="97">
        <f>Juniori!PR64</f>
        <v>0</v>
      </c>
      <c r="PS205" s="97">
        <f>Juniori!PS64</f>
        <v>0</v>
      </c>
      <c r="PT205" s="97">
        <f>Juniori!PT64</f>
        <v>0</v>
      </c>
      <c r="PU205" s="97">
        <f>Juniori!PU64</f>
        <v>0</v>
      </c>
      <c r="PV205" s="97">
        <f>Juniori!PV64</f>
        <v>0</v>
      </c>
      <c r="PW205" s="97">
        <f>Juniori!PW64</f>
        <v>0</v>
      </c>
      <c r="PX205" s="97">
        <f>Juniori!PX64</f>
        <v>0</v>
      </c>
      <c r="PY205" s="97">
        <f>Juniori!PY64</f>
        <v>0</v>
      </c>
      <c r="PZ205" s="97">
        <f>Juniori!PZ64</f>
        <v>0</v>
      </c>
      <c r="QA205" s="97">
        <f>Juniori!QA64</f>
        <v>0</v>
      </c>
      <c r="QB205" s="97">
        <f>Juniori!QB64</f>
        <v>0</v>
      </c>
      <c r="QC205" s="97">
        <f>Juniori!QC64</f>
        <v>0</v>
      </c>
      <c r="QD205" s="97">
        <f>Juniori!QD64</f>
        <v>0</v>
      </c>
      <c r="QE205" s="97">
        <f>Juniori!QE64</f>
        <v>0</v>
      </c>
      <c r="QF205" s="97">
        <f>Juniori!QF64</f>
        <v>0</v>
      </c>
      <c r="QG205" s="97">
        <f>Juniori!QG64</f>
        <v>0</v>
      </c>
      <c r="QH205" s="97">
        <f>Juniori!QH64</f>
        <v>0</v>
      </c>
      <c r="QI205" s="97">
        <f>Juniori!QI64</f>
        <v>0</v>
      </c>
      <c r="QJ205" s="97">
        <f>Juniori!QJ64</f>
        <v>0</v>
      </c>
      <c r="QK205" s="97">
        <f>Juniori!QK64</f>
        <v>0</v>
      </c>
      <c r="QL205" s="97">
        <f>Juniori!QL64</f>
        <v>0</v>
      </c>
      <c r="QM205" s="97">
        <f>Juniori!QM64</f>
        <v>0</v>
      </c>
      <c r="QN205" s="97">
        <f>Juniori!QN64</f>
        <v>0</v>
      </c>
      <c r="QO205" s="97">
        <f>Juniori!QO64</f>
        <v>0</v>
      </c>
      <c r="QP205" s="97">
        <f>Juniori!QP64</f>
        <v>0</v>
      </c>
      <c r="QQ205" s="97">
        <f>Juniori!QQ64</f>
        <v>0</v>
      </c>
      <c r="QR205" s="97">
        <f>Juniori!QR64</f>
        <v>0</v>
      </c>
      <c r="QS205" s="97">
        <f>Juniori!QS64</f>
        <v>0</v>
      </c>
      <c r="QT205" s="97">
        <f>Juniori!QT64</f>
        <v>0</v>
      </c>
      <c r="QU205" s="97">
        <f>Juniori!QU64</f>
        <v>0</v>
      </c>
      <c r="QV205" s="97">
        <f>Juniori!QV64</f>
        <v>0</v>
      </c>
      <c r="QW205" s="97">
        <f>Juniori!QW64</f>
        <v>0</v>
      </c>
      <c r="QX205" s="97">
        <f>Juniori!QX64</f>
        <v>0</v>
      </c>
      <c r="QY205" s="97">
        <f>Juniori!QY64</f>
        <v>0</v>
      </c>
      <c r="QZ205" s="97">
        <f>Juniori!QZ64</f>
        <v>0</v>
      </c>
      <c r="RA205" s="97">
        <f>Juniori!RA64</f>
        <v>0</v>
      </c>
      <c r="RB205" s="97">
        <f>Juniori!RB64</f>
        <v>0</v>
      </c>
      <c r="RC205" s="97">
        <f>Juniori!RC64</f>
        <v>0</v>
      </c>
      <c r="RD205" s="97">
        <f>Juniori!RD64</f>
        <v>0</v>
      </c>
      <c r="RE205" s="97">
        <f>Juniori!RE64</f>
        <v>0</v>
      </c>
      <c r="RF205" s="97">
        <f>Juniori!RF64</f>
        <v>0</v>
      </c>
      <c r="RG205" s="97">
        <f>Juniori!RG64</f>
        <v>0</v>
      </c>
      <c r="RH205" s="97">
        <f>Juniori!RH64</f>
        <v>0</v>
      </c>
      <c r="RI205" s="97">
        <f>Juniori!RI64</f>
        <v>0</v>
      </c>
      <c r="RJ205" s="97">
        <f>Juniori!RJ64</f>
        <v>0</v>
      </c>
      <c r="RK205" s="97">
        <f>Juniori!RK64</f>
        <v>0</v>
      </c>
      <c r="RL205" s="97">
        <f>Juniori!RL64</f>
        <v>0</v>
      </c>
      <c r="RM205" s="97">
        <f>Juniori!RM64</f>
        <v>0</v>
      </c>
      <c r="RN205" s="97">
        <f>Juniori!RN64</f>
        <v>0</v>
      </c>
      <c r="RO205" s="97">
        <f>Juniori!RO64</f>
        <v>0</v>
      </c>
      <c r="RP205" s="97">
        <f>Juniori!RP64</f>
        <v>0</v>
      </c>
      <c r="RQ205" s="97">
        <f>Juniori!RQ64</f>
        <v>0</v>
      </c>
      <c r="RR205" s="97">
        <f>Juniori!RR64</f>
        <v>0</v>
      </c>
      <c r="RS205" s="97">
        <f>Juniori!RS64</f>
        <v>0</v>
      </c>
      <c r="RT205" s="97">
        <f>Juniori!RT64</f>
        <v>0</v>
      </c>
      <c r="RU205" s="97">
        <f>Juniori!RU64</f>
        <v>0</v>
      </c>
      <c r="RV205" s="97">
        <f>Juniori!RV64</f>
        <v>0</v>
      </c>
      <c r="RW205" s="97">
        <f>Juniori!RW64</f>
        <v>0</v>
      </c>
      <c r="RX205" s="97">
        <f>Juniori!RX64</f>
        <v>0</v>
      </c>
      <c r="RY205" s="97">
        <f>Juniori!RY64</f>
        <v>0</v>
      </c>
      <c r="RZ205" s="97">
        <f>Juniori!RZ64</f>
        <v>0</v>
      </c>
      <c r="SA205" s="97">
        <f>Juniori!SA64</f>
        <v>0</v>
      </c>
      <c r="SB205" s="97">
        <f>Juniori!SB64</f>
        <v>0</v>
      </c>
      <c r="SC205" s="97">
        <f>Juniori!SC64</f>
        <v>0</v>
      </c>
      <c r="SD205" s="97">
        <f>Juniori!SD64</f>
        <v>0</v>
      </c>
      <c r="SE205" s="97">
        <f>Juniori!SE64</f>
        <v>0</v>
      </c>
      <c r="SF205" s="97">
        <f>Juniori!SF64</f>
        <v>0</v>
      </c>
      <c r="SG205" s="97">
        <f>Juniori!SG64</f>
        <v>0</v>
      </c>
      <c r="SH205" s="97">
        <f>Juniori!SH64</f>
        <v>0</v>
      </c>
      <c r="SI205" s="97">
        <f>Juniori!SI64</f>
        <v>0</v>
      </c>
      <c r="SJ205" s="97">
        <f>Juniori!SJ64</f>
        <v>0</v>
      </c>
      <c r="SK205" s="97">
        <f>Juniori!SK64</f>
        <v>0</v>
      </c>
      <c r="SL205" s="97">
        <f>Juniori!SL64</f>
        <v>0</v>
      </c>
      <c r="SM205" s="97">
        <f>Juniori!SM64</f>
        <v>0</v>
      </c>
      <c r="SN205" s="97">
        <f>Juniori!SN64</f>
        <v>0</v>
      </c>
      <c r="SO205" s="97">
        <f>Juniori!SO64</f>
        <v>0</v>
      </c>
      <c r="SP205" s="97">
        <f>Juniori!SP64</f>
        <v>0</v>
      </c>
      <c r="SQ205" s="97">
        <f>Juniori!SQ64</f>
        <v>0</v>
      </c>
      <c r="SR205" s="97">
        <f>Juniori!SR64</f>
        <v>0</v>
      </c>
      <c r="SS205" s="97">
        <f>Juniori!SS64</f>
        <v>0</v>
      </c>
      <c r="ST205" s="97">
        <f>Juniori!ST64</f>
        <v>0</v>
      </c>
      <c r="SU205" s="97">
        <f>Juniori!SU64</f>
        <v>0</v>
      </c>
      <c r="SV205" s="97">
        <f>Juniori!SV64</f>
        <v>0</v>
      </c>
      <c r="SW205" s="97">
        <f>Juniori!SW64</f>
        <v>0</v>
      </c>
      <c r="SX205" s="97">
        <f>Juniori!SX64</f>
        <v>0</v>
      </c>
      <c r="SY205" s="97">
        <f>Juniori!SY64</f>
        <v>0</v>
      </c>
      <c r="SZ205" s="97">
        <f>Juniori!SZ64</f>
        <v>0</v>
      </c>
      <c r="TA205" s="97">
        <f>Juniori!TA64</f>
        <v>0</v>
      </c>
      <c r="TB205" s="97">
        <f>Juniori!TB64</f>
        <v>0</v>
      </c>
    </row>
    <row r="206" spans="1:522" s="1" customFormat="1" ht="18" customHeight="1" x14ac:dyDescent="0.2">
      <c r="A206" s="12"/>
      <c r="B206" s="11" t="s">
        <v>602</v>
      </c>
      <c r="C206" s="1">
        <v>6054</v>
      </c>
      <c r="E206" s="4" t="s">
        <v>601</v>
      </c>
      <c r="F206" s="1">
        <v>9173</v>
      </c>
      <c r="G206" s="9" t="s">
        <v>97</v>
      </c>
      <c r="H206" s="4" t="s">
        <v>603</v>
      </c>
      <c r="I206" s="1">
        <f t="shared" si="23"/>
        <v>0</v>
      </c>
      <c r="J206" s="12">
        <f>Tabuľka4[[#This Row],[Stĺpec9]]</f>
        <v>0</v>
      </c>
      <c r="K206" s="97">
        <f>'Mladí jazdci'!K45</f>
        <v>0</v>
      </c>
      <c r="L206" s="97">
        <f>'Mladí jazdci'!L45</f>
        <v>0</v>
      </c>
      <c r="M206" s="97">
        <f>'Mladí jazdci'!M45</f>
        <v>0</v>
      </c>
      <c r="N206" s="97">
        <f>'Mladí jazdci'!N45</f>
        <v>0</v>
      </c>
      <c r="O206" s="97">
        <f>'Mladí jazdci'!O45</f>
        <v>0</v>
      </c>
      <c r="P206" s="97">
        <f>'Mladí jazdci'!P45</f>
        <v>0</v>
      </c>
      <c r="Q206" s="97">
        <f>'Mladí jazdci'!Q45</f>
        <v>0</v>
      </c>
      <c r="R206" s="97">
        <f>'Mladí jazdci'!R45</f>
        <v>0</v>
      </c>
      <c r="S206" s="97">
        <f>'Mladí jazdci'!S45</f>
        <v>0</v>
      </c>
      <c r="T206" s="97">
        <f>'Mladí jazdci'!T45</f>
        <v>0</v>
      </c>
      <c r="U206" s="97">
        <f>'Mladí jazdci'!U45</f>
        <v>0</v>
      </c>
      <c r="V206" s="97">
        <f>'Mladí jazdci'!V45</f>
        <v>0</v>
      </c>
      <c r="W206" s="97">
        <f>'Mladí jazdci'!W45</f>
        <v>0</v>
      </c>
      <c r="X206" s="97">
        <f>'Mladí jazdci'!X45</f>
        <v>0</v>
      </c>
      <c r="Y206" s="97">
        <f>'Mladí jazdci'!Y45</f>
        <v>0</v>
      </c>
      <c r="Z206" s="97">
        <f>'Mladí jazdci'!Z45</f>
        <v>0</v>
      </c>
      <c r="AA206" s="97">
        <f>'Mladí jazdci'!AA45</f>
        <v>0</v>
      </c>
      <c r="AB206" s="97">
        <f>'Mladí jazdci'!AB45</f>
        <v>0</v>
      </c>
      <c r="AC206" s="97">
        <f>'Mladí jazdci'!AC45</f>
        <v>0</v>
      </c>
      <c r="AD206" s="97">
        <f>'Mladí jazdci'!AD45</f>
        <v>0</v>
      </c>
      <c r="AE206" s="97">
        <f>'Mladí jazdci'!AE45</f>
        <v>0</v>
      </c>
      <c r="AF206" s="97">
        <f>'Mladí jazdci'!AF45</f>
        <v>0</v>
      </c>
      <c r="AG206" s="97">
        <f>'Mladí jazdci'!AG45</f>
        <v>0</v>
      </c>
      <c r="AH206" s="97">
        <f>'Mladí jazdci'!AH45</f>
        <v>0</v>
      </c>
      <c r="AI206" s="97">
        <f>'Mladí jazdci'!AI45</f>
        <v>0</v>
      </c>
      <c r="AJ206" s="97">
        <f>'Mladí jazdci'!AJ45</f>
        <v>0</v>
      </c>
      <c r="AK206" s="97">
        <f>'Mladí jazdci'!AK45</f>
        <v>0</v>
      </c>
      <c r="AL206" s="97">
        <f>'Mladí jazdci'!AL45</f>
        <v>0</v>
      </c>
      <c r="AM206" s="97">
        <f>'Mladí jazdci'!AM45</f>
        <v>0</v>
      </c>
      <c r="AN206" s="97">
        <f>'Mladí jazdci'!AN45</f>
        <v>0</v>
      </c>
      <c r="AO206" s="97">
        <f>'Mladí jazdci'!AO45</f>
        <v>0</v>
      </c>
      <c r="AP206" s="97">
        <f>'Mladí jazdci'!AP45</f>
        <v>0</v>
      </c>
      <c r="AQ206" s="97">
        <f>'Mladí jazdci'!AQ45</f>
        <v>0</v>
      </c>
      <c r="AR206" s="97">
        <f>'Mladí jazdci'!AR45</f>
        <v>0</v>
      </c>
      <c r="AS206" s="97">
        <f>'Mladí jazdci'!AS45</f>
        <v>0</v>
      </c>
      <c r="AT206" s="97">
        <f>'Mladí jazdci'!AT45</f>
        <v>0</v>
      </c>
      <c r="AU206" s="97">
        <f>'Mladí jazdci'!AU45</f>
        <v>0</v>
      </c>
      <c r="AV206" s="97">
        <f>'Mladí jazdci'!AV45</f>
        <v>0</v>
      </c>
      <c r="AW206" s="97">
        <f>'Mladí jazdci'!AW45</f>
        <v>0</v>
      </c>
      <c r="AX206" s="97">
        <f>'Mladí jazdci'!AX45</f>
        <v>0</v>
      </c>
      <c r="AY206" s="97">
        <f>'Mladí jazdci'!AY45</f>
        <v>0</v>
      </c>
      <c r="AZ206" s="97">
        <f>'Mladí jazdci'!AZ45</f>
        <v>0</v>
      </c>
      <c r="BA206" s="97">
        <f>'Mladí jazdci'!BA45</f>
        <v>0</v>
      </c>
      <c r="BB206" s="97">
        <f>'Mladí jazdci'!BB45</f>
        <v>0</v>
      </c>
      <c r="BC206" s="97">
        <f>'Mladí jazdci'!BC45</f>
        <v>0</v>
      </c>
      <c r="BD206" s="97">
        <f>'Mladí jazdci'!BD45</f>
        <v>0</v>
      </c>
      <c r="BE206" s="97">
        <f>'Mladí jazdci'!BE45</f>
        <v>0</v>
      </c>
      <c r="BF206" s="97">
        <f>'Mladí jazdci'!BF45</f>
        <v>0</v>
      </c>
      <c r="BG206" s="97">
        <f>'Mladí jazdci'!BG45</f>
        <v>0</v>
      </c>
      <c r="BH206" s="97">
        <f>'Mladí jazdci'!BH45</f>
        <v>0</v>
      </c>
      <c r="BI206" s="97">
        <f>'Mladí jazdci'!BI45</f>
        <v>0</v>
      </c>
      <c r="BJ206" s="97">
        <f>'Mladí jazdci'!BJ45</f>
        <v>0</v>
      </c>
      <c r="BK206" s="97">
        <f>'Mladí jazdci'!BK45</f>
        <v>0</v>
      </c>
      <c r="BL206" s="97">
        <f>'Mladí jazdci'!BL45</f>
        <v>0</v>
      </c>
      <c r="BM206" s="97">
        <f>'Mladí jazdci'!BM45</f>
        <v>0</v>
      </c>
      <c r="BN206" s="97">
        <f>'Mladí jazdci'!BN45</f>
        <v>0</v>
      </c>
      <c r="BO206" s="97">
        <f>'Mladí jazdci'!BO45</f>
        <v>0</v>
      </c>
      <c r="BP206" s="97">
        <f>'Mladí jazdci'!BP45</f>
        <v>0</v>
      </c>
      <c r="BQ206" s="97">
        <f>'Mladí jazdci'!BQ45</f>
        <v>0</v>
      </c>
      <c r="BR206" s="97">
        <f>'Mladí jazdci'!BR45</f>
        <v>0</v>
      </c>
      <c r="BS206" s="97">
        <f>'Mladí jazdci'!BS45</f>
        <v>0</v>
      </c>
      <c r="BT206" s="97">
        <f>'Mladí jazdci'!BT45</f>
        <v>0</v>
      </c>
      <c r="BU206" s="97">
        <f>'Mladí jazdci'!BU45</f>
        <v>0</v>
      </c>
      <c r="BV206" s="97">
        <f>'Mladí jazdci'!BV45</f>
        <v>0</v>
      </c>
      <c r="BW206" s="97">
        <f>'Mladí jazdci'!BW45</f>
        <v>0</v>
      </c>
      <c r="BX206" s="97">
        <f>'Mladí jazdci'!BX45</f>
        <v>0</v>
      </c>
      <c r="BY206" s="97">
        <f>'Mladí jazdci'!BY45</f>
        <v>0</v>
      </c>
      <c r="BZ206" s="97">
        <f>'Mladí jazdci'!BZ45</f>
        <v>0</v>
      </c>
      <c r="CA206" s="97">
        <f>'Mladí jazdci'!CA45</f>
        <v>0</v>
      </c>
      <c r="CB206" s="97">
        <f>'Mladí jazdci'!CB45</f>
        <v>0</v>
      </c>
      <c r="CC206" s="97">
        <f>'Mladí jazdci'!CC45</f>
        <v>0</v>
      </c>
      <c r="CD206" s="97">
        <f>'Mladí jazdci'!CD45</f>
        <v>0</v>
      </c>
      <c r="CE206" s="97">
        <f>'Mladí jazdci'!CE45</f>
        <v>0</v>
      </c>
      <c r="CF206" s="97">
        <f>'Mladí jazdci'!CF45</f>
        <v>0</v>
      </c>
      <c r="CG206" s="97">
        <f>'Mladí jazdci'!CG45</f>
        <v>0</v>
      </c>
      <c r="CH206" s="97">
        <f>'Mladí jazdci'!CH45</f>
        <v>0</v>
      </c>
      <c r="CI206" s="97">
        <f>'Mladí jazdci'!CI45</f>
        <v>0</v>
      </c>
      <c r="CJ206" s="97">
        <f>'Mladí jazdci'!CJ45</f>
        <v>0</v>
      </c>
      <c r="CK206" s="97">
        <f>'Mladí jazdci'!CK45</f>
        <v>0</v>
      </c>
      <c r="CL206" s="97">
        <f>'Mladí jazdci'!CL45</f>
        <v>0</v>
      </c>
      <c r="CM206" s="97">
        <f>'Mladí jazdci'!CM45</f>
        <v>0</v>
      </c>
      <c r="CN206" s="97">
        <f>'Mladí jazdci'!CN45</f>
        <v>0</v>
      </c>
      <c r="CO206" s="97">
        <f>'Mladí jazdci'!CO45</f>
        <v>0</v>
      </c>
      <c r="CP206" s="97">
        <f>'Mladí jazdci'!CP45</f>
        <v>0</v>
      </c>
      <c r="CQ206" s="97">
        <f>'Mladí jazdci'!CQ45</f>
        <v>0</v>
      </c>
      <c r="CR206" s="97">
        <f>'Mladí jazdci'!CR45</f>
        <v>0</v>
      </c>
      <c r="CS206" s="97">
        <f>'Mladí jazdci'!CS45</f>
        <v>0</v>
      </c>
      <c r="CT206" s="97" t="str">
        <f>'Mladí jazdci'!CT45</f>
        <v>o</v>
      </c>
      <c r="CU206" s="97">
        <f>'Mladí jazdci'!CU45</f>
        <v>0</v>
      </c>
      <c r="CV206" s="97">
        <f>'Mladí jazdci'!CV45</f>
        <v>0</v>
      </c>
      <c r="CW206" s="97">
        <f>'Mladí jazdci'!CW45</f>
        <v>0</v>
      </c>
      <c r="CX206" s="97">
        <f>'Mladí jazdci'!CX45</f>
        <v>0</v>
      </c>
      <c r="CY206" s="97">
        <f>'Mladí jazdci'!CY45</f>
        <v>0</v>
      </c>
      <c r="CZ206" s="97">
        <f>'Mladí jazdci'!CZ45</f>
        <v>0</v>
      </c>
      <c r="DA206" s="97">
        <f>'Mladí jazdci'!DA45</f>
        <v>0</v>
      </c>
      <c r="DB206" s="97">
        <f>'Mladí jazdci'!DB45</f>
        <v>0</v>
      </c>
      <c r="DC206" s="97">
        <f>'Mladí jazdci'!DC45</f>
        <v>0</v>
      </c>
      <c r="DD206" s="97">
        <f>'Mladí jazdci'!DD45</f>
        <v>0</v>
      </c>
      <c r="DE206" s="97">
        <f>'Mladí jazdci'!DE45</f>
        <v>0</v>
      </c>
      <c r="DF206" s="97">
        <f>'Mladí jazdci'!DF45</f>
        <v>0</v>
      </c>
      <c r="DG206" s="97">
        <f>'Mladí jazdci'!DG45</f>
        <v>0</v>
      </c>
      <c r="DH206" s="97">
        <f>'Mladí jazdci'!DH45</f>
        <v>0</v>
      </c>
      <c r="DI206" s="97">
        <f>'Mladí jazdci'!DI45</f>
        <v>0</v>
      </c>
      <c r="DJ206" s="97">
        <f>'Mladí jazdci'!DJ45</f>
        <v>0</v>
      </c>
      <c r="DK206" s="97">
        <f>'Mladí jazdci'!DK45</f>
        <v>0</v>
      </c>
      <c r="DL206" s="97">
        <f>'Mladí jazdci'!DL45</f>
        <v>0</v>
      </c>
      <c r="DM206" s="97">
        <f>'Mladí jazdci'!DM45</f>
        <v>0</v>
      </c>
      <c r="DN206" s="97">
        <f>'Mladí jazdci'!DN45</f>
        <v>0</v>
      </c>
      <c r="DO206" s="97">
        <f>'Mladí jazdci'!DO45</f>
        <v>0</v>
      </c>
      <c r="DP206" s="97">
        <f>'Mladí jazdci'!DP45</f>
        <v>0</v>
      </c>
      <c r="DQ206" s="97">
        <f>'Mladí jazdci'!DQ45</f>
        <v>0</v>
      </c>
      <c r="DR206" s="97">
        <f>'Mladí jazdci'!DR45</f>
        <v>0</v>
      </c>
      <c r="DS206" s="97">
        <f>'Mladí jazdci'!DS45</f>
        <v>0</v>
      </c>
      <c r="DT206" s="97">
        <f>'Mladí jazdci'!DT45</f>
        <v>0</v>
      </c>
      <c r="DU206" s="97">
        <f>'Mladí jazdci'!DU45</f>
        <v>0</v>
      </c>
      <c r="DV206" s="97">
        <f>'Mladí jazdci'!DV45</f>
        <v>0</v>
      </c>
      <c r="DW206" s="97">
        <f>'Mladí jazdci'!DW45</f>
        <v>0</v>
      </c>
      <c r="DX206" s="97">
        <f>'Mladí jazdci'!DX45</f>
        <v>0</v>
      </c>
      <c r="DY206" s="97">
        <f>'Mladí jazdci'!DY45</f>
        <v>0</v>
      </c>
      <c r="DZ206" s="97">
        <f>'Mladí jazdci'!DZ45</f>
        <v>0</v>
      </c>
      <c r="EA206" s="97">
        <f>'Mladí jazdci'!EA45</f>
        <v>0</v>
      </c>
      <c r="EB206" s="97">
        <f>'Mladí jazdci'!EB45</f>
        <v>0</v>
      </c>
      <c r="EC206" s="97">
        <f>'Mladí jazdci'!EC45</f>
        <v>0</v>
      </c>
      <c r="ED206" s="97">
        <f>'Mladí jazdci'!ED45</f>
        <v>0</v>
      </c>
      <c r="EE206" s="97">
        <f>'Mladí jazdci'!EE45</f>
        <v>0</v>
      </c>
      <c r="EF206" s="97">
        <f>'Mladí jazdci'!EF45</f>
        <v>0</v>
      </c>
      <c r="EG206" s="97">
        <f>'Mladí jazdci'!EG45</f>
        <v>0</v>
      </c>
      <c r="EH206" s="97">
        <f>'Mladí jazdci'!EH45</f>
        <v>0</v>
      </c>
      <c r="EI206" s="97">
        <f>'Mladí jazdci'!EI45</f>
        <v>0</v>
      </c>
      <c r="EJ206" s="97">
        <f>'Mladí jazdci'!EJ45</f>
        <v>0</v>
      </c>
      <c r="EK206" s="97">
        <f>'Mladí jazdci'!EK45</f>
        <v>0</v>
      </c>
      <c r="EL206" s="97">
        <f>'Mladí jazdci'!EL45</f>
        <v>0</v>
      </c>
      <c r="EM206" s="97">
        <f>'Mladí jazdci'!EM45</f>
        <v>0</v>
      </c>
      <c r="EN206" s="97">
        <f>'Mladí jazdci'!EN45</f>
        <v>0</v>
      </c>
      <c r="EO206" s="97">
        <f>'Mladí jazdci'!EO45</f>
        <v>0</v>
      </c>
      <c r="EP206" s="97">
        <f>'Mladí jazdci'!EP45</f>
        <v>0</v>
      </c>
      <c r="EQ206" s="97">
        <f>'Mladí jazdci'!EQ45</f>
        <v>0</v>
      </c>
      <c r="ER206" s="97">
        <f>'Mladí jazdci'!ER45</f>
        <v>0</v>
      </c>
      <c r="ES206" s="97">
        <f>'Mladí jazdci'!ES45</f>
        <v>0</v>
      </c>
      <c r="ET206" s="97">
        <f>'Mladí jazdci'!ET45</f>
        <v>0</v>
      </c>
      <c r="EU206" s="97">
        <f>'Mladí jazdci'!EU45</f>
        <v>0</v>
      </c>
      <c r="EV206" s="97">
        <f>'Mladí jazdci'!EV45</f>
        <v>0</v>
      </c>
      <c r="EW206" s="97">
        <f>'Mladí jazdci'!EW45</f>
        <v>0</v>
      </c>
      <c r="EX206" s="97">
        <f>'Mladí jazdci'!EX45</f>
        <v>0</v>
      </c>
      <c r="EY206" s="97">
        <f>'Mladí jazdci'!EY45</f>
        <v>0</v>
      </c>
      <c r="EZ206" s="97">
        <f>'Mladí jazdci'!EZ45</f>
        <v>0</v>
      </c>
      <c r="FA206" s="97">
        <f>'Mladí jazdci'!FA45</f>
        <v>0</v>
      </c>
      <c r="FB206" s="97">
        <f>'Mladí jazdci'!FB45</f>
        <v>0</v>
      </c>
      <c r="FC206" s="97">
        <f>'Mladí jazdci'!FC45</f>
        <v>0</v>
      </c>
      <c r="FD206" s="97">
        <f>'Mladí jazdci'!FD45</f>
        <v>0</v>
      </c>
      <c r="FE206" s="97">
        <f>'Mladí jazdci'!FE45</f>
        <v>0</v>
      </c>
      <c r="FF206" s="97">
        <f>'Mladí jazdci'!FF45</f>
        <v>0</v>
      </c>
      <c r="FG206" s="97">
        <f>'Mladí jazdci'!FG45</f>
        <v>0</v>
      </c>
      <c r="FH206" s="97">
        <f>'Mladí jazdci'!FH45</f>
        <v>0</v>
      </c>
      <c r="FI206" s="97">
        <f>'Mladí jazdci'!FI45</f>
        <v>0</v>
      </c>
      <c r="FJ206" s="97">
        <f>'Mladí jazdci'!FJ45</f>
        <v>0</v>
      </c>
      <c r="FK206" s="97">
        <f>'Mladí jazdci'!FK45</f>
        <v>0</v>
      </c>
      <c r="FL206" s="97">
        <f>'Mladí jazdci'!FL45</f>
        <v>0</v>
      </c>
      <c r="FM206" s="97">
        <f>'Mladí jazdci'!FM45</f>
        <v>0</v>
      </c>
      <c r="FN206" s="97">
        <f>'Mladí jazdci'!FN45</f>
        <v>0</v>
      </c>
      <c r="FO206" s="97">
        <f>'Mladí jazdci'!FO45</f>
        <v>0</v>
      </c>
      <c r="FP206" s="97">
        <f>'Mladí jazdci'!FP45</f>
        <v>0</v>
      </c>
      <c r="FQ206" s="97">
        <f>'Mladí jazdci'!FQ45</f>
        <v>0</v>
      </c>
      <c r="FR206" s="97">
        <f>'Mladí jazdci'!FR45</f>
        <v>0</v>
      </c>
      <c r="FS206" s="97">
        <f>'Mladí jazdci'!FS45</f>
        <v>0</v>
      </c>
      <c r="FT206" s="97">
        <f>'Mladí jazdci'!FT45</f>
        <v>0</v>
      </c>
      <c r="FU206" s="97">
        <f>'Mladí jazdci'!FU45</f>
        <v>0</v>
      </c>
      <c r="FV206" s="97">
        <f>'Mladí jazdci'!FV45</f>
        <v>0</v>
      </c>
      <c r="FW206" s="97">
        <f>'Mladí jazdci'!FW45</f>
        <v>0</v>
      </c>
      <c r="FX206" s="97">
        <f>'Mladí jazdci'!FX45</f>
        <v>0</v>
      </c>
      <c r="FY206" s="97">
        <f>'Mladí jazdci'!FY45</f>
        <v>0</v>
      </c>
      <c r="FZ206" s="97">
        <f>'Mladí jazdci'!FZ45</f>
        <v>0</v>
      </c>
      <c r="GA206" s="97">
        <f>'Mladí jazdci'!GA45</f>
        <v>0</v>
      </c>
      <c r="GB206" s="97">
        <f>'Mladí jazdci'!GB45</f>
        <v>0</v>
      </c>
      <c r="GC206" s="97">
        <f>'Mladí jazdci'!GC45</f>
        <v>0</v>
      </c>
      <c r="GD206" s="97">
        <f>'Mladí jazdci'!GD45</f>
        <v>0</v>
      </c>
      <c r="GE206" s="97">
        <f>'Mladí jazdci'!GE45</f>
        <v>0</v>
      </c>
      <c r="GF206" s="97">
        <f>'Mladí jazdci'!GF45</f>
        <v>0</v>
      </c>
      <c r="GG206" s="97">
        <f>'Mladí jazdci'!GG45</f>
        <v>0</v>
      </c>
      <c r="GH206" s="97">
        <f>'Mladí jazdci'!GH45</f>
        <v>0</v>
      </c>
      <c r="GI206" s="97">
        <f>'Mladí jazdci'!GI45</f>
        <v>0</v>
      </c>
      <c r="GJ206" s="97">
        <f>'Mladí jazdci'!GJ45</f>
        <v>0</v>
      </c>
      <c r="GK206" s="97">
        <f>'Mladí jazdci'!GK45</f>
        <v>0</v>
      </c>
      <c r="GL206" s="97">
        <f>'Mladí jazdci'!GL45</f>
        <v>0</v>
      </c>
      <c r="GM206" s="97">
        <f>'Mladí jazdci'!GM45</f>
        <v>0</v>
      </c>
      <c r="GN206" s="97">
        <f>'Mladí jazdci'!GN45</f>
        <v>0</v>
      </c>
      <c r="GO206" s="97">
        <f>'Mladí jazdci'!GO45</f>
        <v>0</v>
      </c>
      <c r="GP206" s="97">
        <f>'Mladí jazdci'!GP45</f>
        <v>0</v>
      </c>
      <c r="GQ206" s="97">
        <f>'Mladí jazdci'!GQ45</f>
        <v>0</v>
      </c>
      <c r="GR206" s="97">
        <f>'Mladí jazdci'!GR45</f>
        <v>0</v>
      </c>
      <c r="GS206" s="97">
        <f>'Mladí jazdci'!GS45</f>
        <v>0</v>
      </c>
      <c r="GT206" s="97">
        <f>'Mladí jazdci'!GT45</f>
        <v>0</v>
      </c>
      <c r="GU206" s="97">
        <f>'Mladí jazdci'!GU45</f>
        <v>0</v>
      </c>
      <c r="GV206" s="97">
        <f>'Mladí jazdci'!GV45</f>
        <v>0</v>
      </c>
      <c r="GW206" s="97">
        <f>'Mladí jazdci'!GW45</f>
        <v>0</v>
      </c>
      <c r="GX206" s="97">
        <f>'Mladí jazdci'!GX45</f>
        <v>0</v>
      </c>
      <c r="GY206" s="97">
        <f>'Mladí jazdci'!GY45</f>
        <v>0</v>
      </c>
      <c r="GZ206" s="97">
        <f>'Mladí jazdci'!GZ45</f>
        <v>0</v>
      </c>
      <c r="HA206" s="97">
        <f>'Mladí jazdci'!HA45</f>
        <v>0</v>
      </c>
      <c r="HB206" s="97">
        <f>'Mladí jazdci'!HB45</f>
        <v>0</v>
      </c>
      <c r="HC206" s="97">
        <f>'Mladí jazdci'!HC45</f>
        <v>0</v>
      </c>
      <c r="HD206" s="97">
        <f>'Mladí jazdci'!HD45</f>
        <v>0</v>
      </c>
      <c r="HE206" s="97">
        <f>'Mladí jazdci'!HE45</f>
        <v>0</v>
      </c>
      <c r="HF206" s="97">
        <f>'Mladí jazdci'!HF45</f>
        <v>0</v>
      </c>
      <c r="HG206" s="97">
        <f>'Mladí jazdci'!HG45</f>
        <v>0</v>
      </c>
      <c r="HH206" s="97">
        <f>'Mladí jazdci'!HH45</f>
        <v>0</v>
      </c>
      <c r="HI206" s="97">
        <f>'Mladí jazdci'!HI45</f>
        <v>0</v>
      </c>
      <c r="HJ206" s="97">
        <f>'Mladí jazdci'!HJ45</f>
        <v>0</v>
      </c>
      <c r="HK206" s="97">
        <f>'Mladí jazdci'!HK45</f>
        <v>0</v>
      </c>
      <c r="HL206" s="97">
        <f>'Mladí jazdci'!HL45</f>
        <v>0</v>
      </c>
      <c r="HM206" s="97">
        <f>'Mladí jazdci'!HM45</f>
        <v>0</v>
      </c>
      <c r="HN206" s="97">
        <f>'Mladí jazdci'!HN45</f>
        <v>0</v>
      </c>
      <c r="HO206" s="97">
        <f>'Mladí jazdci'!HO45</f>
        <v>0</v>
      </c>
      <c r="HP206" s="97">
        <f>'Mladí jazdci'!HP45</f>
        <v>0</v>
      </c>
      <c r="HQ206" s="97">
        <f>'Mladí jazdci'!HQ45</f>
        <v>0</v>
      </c>
      <c r="HR206" s="97">
        <f>'Mladí jazdci'!HR45</f>
        <v>0</v>
      </c>
      <c r="HS206" s="97">
        <f>'Mladí jazdci'!HS45</f>
        <v>0</v>
      </c>
      <c r="HT206" s="97">
        <f>'Mladí jazdci'!HT45</f>
        <v>0</v>
      </c>
      <c r="HU206" s="97">
        <f>'Mladí jazdci'!HU45</f>
        <v>0</v>
      </c>
      <c r="HV206" s="97">
        <f>'Mladí jazdci'!HV45</f>
        <v>0</v>
      </c>
      <c r="HW206" s="97">
        <f>'Mladí jazdci'!HW45</f>
        <v>0</v>
      </c>
      <c r="HX206" s="97">
        <f>'Mladí jazdci'!HX45</f>
        <v>0</v>
      </c>
      <c r="HY206" s="97">
        <f>'Mladí jazdci'!HY45</f>
        <v>0</v>
      </c>
      <c r="HZ206" s="97">
        <f>'Mladí jazdci'!HZ45</f>
        <v>0</v>
      </c>
      <c r="IA206" s="97">
        <f>'Mladí jazdci'!IA45</f>
        <v>0</v>
      </c>
      <c r="IB206" s="97">
        <f>'Mladí jazdci'!IB45</f>
        <v>0</v>
      </c>
      <c r="IC206" s="97">
        <f>'Mladí jazdci'!IC45</f>
        <v>0</v>
      </c>
      <c r="ID206" s="97">
        <f>'Mladí jazdci'!ID45</f>
        <v>0</v>
      </c>
      <c r="IE206" s="97">
        <f>'Mladí jazdci'!IE45</f>
        <v>0</v>
      </c>
      <c r="IF206" s="97">
        <f>'Mladí jazdci'!IF45</f>
        <v>0</v>
      </c>
      <c r="IG206" s="97">
        <f>'Mladí jazdci'!IG45</f>
        <v>0</v>
      </c>
      <c r="IH206" s="97">
        <f>'Mladí jazdci'!IH45</f>
        <v>0</v>
      </c>
      <c r="II206" s="97">
        <f>'Mladí jazdci'!II45</f>
        <v>0</v>
      </c>
      <c r="IJ206" s="97">
        <f>'Mladí jazdci'!IJ45</f>
        <v>0</v>
      </c>
      <c r="IK206" s="97">
        <f>'Mladí jazdci'!IK45</f>
        <v>0</v>
      </c>
      <c r="IL206" s="97">
        <f>'Mladí jazdci'!IL45</f>
        <v>0</v>
      </c>
      <c r="IM206" s="97">
        <f>'Mladí jazdci'!IM45</f>
        <v>0</v>
      </c>
      <c r="IN206" s="97">
        <f>'Mladí jazdci'!IN45</f>
        <v>0</v>
      </c>
      <c r="IO206" s="97">
        <f>'Mladí jazdci'!IO45</f>
        <v>0</v>
      </c>
      <c r="IP206" s="97">
        <f>'Mladí jazdci'!IP45</f>
        <v>0</v>
      </c>
      <c r="IQ206" s="97">
        <f>'Mladí jazdci'!IQ45</f>
        <v>0</v>
      </c>
      <c r="IR206" s="97">
        <f>'Mladí jazdci'!IR45</f>
        <v>0</v>
      </c>
      <c r="IS206" s="97">
        <f>'Mladí jazdci'!IS45</f>
        <v>0</v>
      </c>
      <c r="IT206" s="97">
        <f>'Mladí jazdci'!IT45</f>
        <v>0</v>
      </c>
      <c r="IU206" s="97">
        <f>'Mladí jazdci'!IU45</f>
        <v>0</v>
      </c>
      <c r="IV206" s="97">
        <f>'Mladí jazdci'!IV45</f>
        <v>0</v>
      </c>
      <c r="IW206" s="97">
        <f>'Mladí jazdci'!IW45</f>
        <v>0</v>
      </c>
      <c r="IX206" s="97">
        <f>'Mladí jazdci'!IX45</f>
        <v>0</v>
      </c>
      <c r="IY206" s="97">
        <f>'Mladí jazdci'!IY45</f>
        <v>0</v>
      </c>
      <c r="IZ206" s="97">
        <f>'Mladí jazdci'!IZ45</f>
        <v>0</v>
      </c>
      <c r="JA206" s="97">
        <f>'Mladí jazdci'!JA45</f>
        <v>0</v>
      </c>
      <c r="JB206" s="97">
        <f>'Mladí jazdci'!JB45</f>
        <v>0</v>
      </c>
      <c r="JC206" s="97">
        <f>'Mladí jazdci'!JC45</f>
        <v>0</v>
      </c>
      <c r="JD206" s="97">
        <f>'Mladí jazdci'!JD45</f>
        <v>0</v>
      </c>
      <c r="JE206" s="97">
        <f>'Mladí jazdci'!JE45</f>
        <v>0</v>
      </c>
      <c r="JF206" s="97">
        <f>'Mladí jazdci'!JF45</f>
        <v>0</v>
      </c>
      <c r="JG206" s="97">
        <f>'Mladí jazdci'!JG45</f>
        <v>0</v>
      </c>
      <c r="JH206" s="97">
        <f>'Mladí jazdci'!JH45</f>
        <v>0</v>
      </c>
      <c r="JI206" s="97">
        <f>'Mladí jazdci'!JI45</f>
        <v>0</v>
      </c>
      <c r="JJ206" s="97">
        <f>'Mladí jazdci'!JJ45</f>
        <v>0</v>
      </c>
      <c r="JK206" s="97">
        <f>'Mladí jazdci'!JK45</f>
        <v>0</v>
      </c>
      <c r="JL206" s="97">
        <f>'Mladí jazdci'!JL45</f>
        <v>0</v>
      </c>
      <c r="JM206" s="97">
        <f>'Mladí jazdci'!JM45</f>
        <v>0</v>
      </c>
      <c r="JN206" s="97">
        <f>'Mladí jazdci'!JN45</f>
        <v>0</v>
      </c>
      <c r="JO206" s="97">
        <f>'Mladí jazdci'!JO45</f>
        <v>0</v>
      </c>
      <c r="JP206" s="97">
        <f>'Mladí jazdci'!JP45</f>
        <v>0</v>
      </c>
      <c r="JQ206" s="97">
        <f>'Mladí jazdci'!JQ45</f>
        <v>0</v>
      </c>
      <c r="JR206" s="97">
        <f>'Mladí jazdci'!JR45</f>
        <v>0</v>
      </c>
      <c r="JS206" s="97">
        <f>'Mladí jazdci'!JS45</f>
        <v>0</v>
      </c>
      <c r="JT206" s="97">
        <f>'Mladí jazdci'!JT45</f>
        <v>0</v>
      </c>
      <c r="JU206" s="97">
        <f>'Mladí jazdci'!JU45</f>
        <v>0</v>
      </c>
      <c r="JV206" s="97">
        <f>'Mladí jazdci'!JV45</f>
        <v>0</v>
      </c>
      <c r="JW206" s="97">
        <f>'Mladí jazdci'!JW45</f>
        <v>0</v>
      </c>
      <c r="JX206" s="97">
        <f>'Mladí jazdci'!JX45</f>
        <v>0</v>
      </c>
      <c r="JY206" s="97">
        <f>'Mladí jazdci'!JY45</f>
        <v>0</v>
      </c>
      <c r="JZ206" s="97">
        <f>'Mladí jazdci'!JZ45</f>
        <v>0</v>
      </c>
      <c r="KA206" s="97">
        <f>'Mladí jazdci'!KA45</f>
        <v>0</v>
      </c>
      <c r="KB206" s="97">
        <f>'Mladí jazdci'!KB45</f>
        <v>0</v>
      </c>
      <c r="KC206" s="97">
        <f>'Mladí jazdci'!KC45</f>
        <v>0</v>
      </c>
      <c r="KD206" s="97">
        <f>'Mladí jazdci'!KD45</f>
        <v>0</v>
      </c>
      <c r="KE206" s="97">
        <f>'Mladí jazdci'!KE45</f>
        <v>0</v>
      </c>
      <c r="KF206" s="97">
        <f>'Mladí jazdci'!KF45</f>
        <v>0</v>
      </c>
      <c r="KG206" s="97">
        <f>'Mladí jazdci'!KG45</f>
        <v>0</v>
      </c>
      <c r="KH206" s="97">
        <f>'Mladí jazdci'!KH45</f>
        <v>0</v>
      </c>
      <c r="KI206" s="97">
        <f>'Mladí jazdci'!KI45</f>
        <v>0</v>
      </c>
      <c r="KJ206" s="97">
        <f>'Mladí jazdci'!KJ45</f>
        <v>0</v>
      </c>
      <c r="KK206" s="97">
        <f>'Mladí jazdci'!KK45</f>
        <v>0</v>
      </c>
      <c r="KL206" s="97">
        <f>'Mladí jazdci'!KL45</f>
        <v>0</v>
      </c>
      <c r="KM206" s="97">
        <f>'Mladí jazdci'!KM45</f>
        <v>0</v>
      </c>
      <c r="KN206" s="97">
        <f>'Mladí jazdci'!KN45</f>
        <v>0</v>
      </c>
      <c r="KO206" s="97">
        <f>'Mladí jazdci'!KO45</f>
        <v>0</v>
      </c>
      <c r="KP206" s="97">
        <f>'Mladí jazdci'!KP45</f>
        <v>0</v>
      </c>
      <c r="KQ206" s="97">
        <f>'Mladí jazdci'!KQ45</f>
        <v>0</v>
      </c>
      <c r="KR206" s="97">
        <f>'Mladí jazdci'!KR45</f>
        <v>0</v>
      </c>
      <c r="KS206" s="97">
        <f>'Mladí jazdci'!KS45</f>
        <v>0</v>
      </c>
      <c r="KT206" s="97">
        <f>'Mladí jazdci'!KT45</f>
        <v>0</v>
      </c>
      <c r="KU206" s="97">
        <f>'Mladí jazdci'!KU45</f>
        <v>0</v>
      </c>
      <c r="KV206" s="97">
        <f>'Mladí jazdci'!KV45</f>
        <v>0</v>
      </c>
      <c r="KW206" s="97">
        <f>'Mladí jazdci'!KW45</f>
        <v>0</v>
      </c>
      <c r="KX206" s="97">
        <f>'Mladí jazdci'!KX45</f>
        <v>0</v>
      </c>
      <c r="KY206" s="97">
        <f>'Mladí jazdci'!KY45</f>
        <v>0</v>
      </c>
      <c r="KZ206" s="97">
        <f>'Mladí jazdci'!KZ45</f>
        <v>0</v>
      </c>
      <c r="LA206" s="97">
        <f>'Mladí jazdci'!LA45</f>
        <v>0</v>
      </c>
      <c r="LB206" s="97">
        <f>'Mladí jazdci'!LB45</f>
        <v>0</v>
      </c>
      <c r="LC206" s="97">
        <f>'Mladí jazdci'!LC45</f>
        <v>0</v>
      </c>
      <c r="LD206" s="97">
        <f>'Mladí jazdci'!LD45</f>
        <v>0</v>
      </c>
      <c r="LE206" s="97">
        <f>'Mladí jazdci'!LE45</f>
        <v>0</v>
      </c>
      <c r="LF206" s="97">
        <f>'Mladí jazdci'!LF45</f>
        <v>0</v>
      </c>
      <c r="LG206" s="97">
        <f>'Mladí jazdci'!LG45</f>
        <v>0</v>
      </c>
      <c r="LH206" s="97">
        <f>'Mladí jazdci'!LH45</f>
        <v>0</v>
      </c>
      <c r="LI206" s="97">
        <f>'Mladí jazdci'!LI45</f>
        <v>0</v>
      </c>
      <c r="LJ206" s="97">
        <f>'Mladí jazdci'!LJ45</f>
        <v>0</v>
      </c>
      <c r="LK206" s="97">
        <f>'Mladí jazdci'!LK45</f>
        <v>0</v>
      </c>
      <c r="LL206" s="97">
        <f>'Mladí jazdci'!LL45</f>
        <v>0</v>
      </c>
      <c r="LM206" s="97">
        <f>'Mladí jazdci'!LM45</f>
        <v>0</v>
      </c>
      <c r="LN206" s="97">
        <f>'Mladí jazdci'!LN45</f>
        <v>0</v>
      </c>
      <c r="LO206" s="97">
        <f>'Mladí jazdci'!LO45</f>
        <v>0</v>
      </c>
      <c r="LP206" s="97">
        <f>'Mladí jazdci'!LP45</f>
        <v>0</v>
      </c>
      <c r="LQ206" s="97">
        <f>'Mladí jazdci'!LQ45</f>
        <v>0</v>
      </c>
      <c r="LR206" s="97">
        <f>'Mladí jazdci'!LR45</f>
        <v>0</v>
      </c>
      <c r="LS206" s="97">
        <f>'Mladí jazdci'!LS45</f>
        <v>0</v>
      </c>
      <c r="LT206" s="97">
        <f>'Mladí jazdci'!LT45</f>
        <v>0</v>
      </c>
      <c r="LU206" s="97">
        <f>'Mladí jazdci'!LU45</f>
        <v>0</v>
      </c>
      <c r="LV206" s="97">
        <f>'Mladí jazdci'!LV45</f>
        <v>0</v>
      </c>
      <c r="LW206" s="97">
        <f>'Mladí jazdci'!LW45</f>
        <v>0</v>
      </c>
      <c r="LX206" s="97">
        <f>'Mladí jazdci'!LX45</f>
        <v>0</v>
      </c>
      <c r="LY206" s="97">
        <f>'Mladí jazdci'!LY45</f>
        <v>0</v>
      </c>
      <c r="LZ206" s="97">
        <f>'Mladí jazdci'!LZ45</f>
        <v>0</v>
      </c>
      <c r="MA206" s="97">
        <f>'Mladí jazdci'!MA45</f>
        <v>0</v>
      </c>
      <c r="MB206" s="97">
        <f>'Mladí jazdci'!MB45</f>
        <v>0</v>
      </c>
      <c r="MC206" s="97">
        <f>'Mladí jazdci'!MC45</f>
        <v>0</v>
      </c>
      <c r="MD206" s="97">
        <f>'Mladí jazdci'!MD45</f>
        <v>0</v>
      </c>
      <c r="ME206" s="97">
        <f>'Mladí jazdci'!ME45</f>
        <v>0</v>
      </c>
      <c r="MF206" s="97">
        <f>'Mladí jazdci'!MF45</f>
        <v>0</v>
      </c>
      <c r="MG206" s="97">
        <f>'Mladí jazdci'!MG45</f>
        <v>0</v>
      </c>
      <c r="MH206" s="97">
        <f>'Mladí jazdci'!MH45</f>
        <v>0</v>
      </c>
      <c r="MI206" s="97">
        <f>'Mladí jazdci'!MI45</f>
        <v>0</v>
      </c>
      <c r="MJ206" s="97">
        <f>'Mladí jazdci'!MJ45</f>
        <v>0</v>
      </c>
      <c r="MK206" s="97">
        <f>'Mladí jazdci'!MK45</f>
        <v>0</v>
      </c>
      <c r="ML206" s="97">
        <f>'Mladí jazdci'!ML45</f>
        <v>0</v>
      </c>
      <c r="MM206" s="97">
        <f>'Mladí jazdci'!MM45</f>
        <v>0</v>
      </c>
      <c r="MN206" s="97">
        <f>'Mladí jazdci'!MN45</f>
        <v>0</v>
      </c>
      <c r="MO206" s="97">
        <f>'Mladí jazdci'!MO45</f>
        <v>0</v>
      </c>
      <c r="MP206" s="97">
        <f>'Mladí jazdci'!MP45</f>
        <v>0</v>
      </c>
      <c r="MQ206" s="97">
        <f>'Mladí jazdci'!MQ45</f>
        <v>0</v>
      </c>
      <c r="MR206" s="97">
        <f>'Mladí jazdci'!MR45</f>
        <v>0</v>
      </c>
      <c r="MS206" s="97">
        <f>'Mladí jazdci'!MS45</f>
        <v>0</v>
      </c>
      <c r="MT206" s="97">
        <f>'Mladí jazdci'!MT45</f>
        <v>0</v>
      </c>
      <c r="MU206" s="97">
        <f>'Mladí jazdci'!MU45</f>
        <v>0</v>
      </c>
      <c r="MV206" s="97">
        <f>'Mladí jazdci'!MV45</f>
        <v>0</v>
      </c>
      <c r="MW206" s="97">
        <f>'Mladí jazdci'!MW45</f>
        <v>0</v>
      </c>
      <c r="MX206" s="97">
        <f>'Mladí jazdci'!MX45</f>
        <v>0</v>
      </c>
      <c r="MY206" s="97">
        <f>'Mladí jazdci'!MY45</f>
        <v>0</v>
      </c>
      <c r="MZ206" s="97">
        <f>'Mladí jazdci'!MZ45</f>
        <v>0</v>
      </c>
      <c r="NA206" s="97">
        <f>'Mladí jazdci'!NA45</f>
        <v>0</v>
      </c>
      <c r="NB206" s="97">
        <f>'Mladí jazdci'!NB45</f>
        <v>0</v>
      </c>
      <c r="NC206" s="97">
        <f>'Mladí jazdci'!NC45</f>
        <v>0</v>
      </c>
      <c r="ND206" s="97">
        <f>'Mladí jazdci'!ND45</f>
        <v>0</v>
      </c>
      <c r="NE206" s="97">
        <f>'Mladí jazdci'!NE45</f>
        <v>0</v>
      </c>
      <c r="NF206" s="97">
        <f>'Mladí jazdci'!NF45</f>
        <v>0</v>
      </c>
      <c r="NG206" s="97">
        <f>'Mladí jazdci'!NG45</f>
        <v>0</v>
      </c>
      <c r="NH206" s="97">
        <f>'Mladí jazdci'!NH45</f>
        <v>0</v>
      </c>
      <c r="NI206" s="97">
        <f>'Mladí jazdci'!NI45</f>
        <v>0</v>
      </c>
      <c r="NJ206" s="97">
        <f>'Mladí jazdci'!NJ45</f>
        <v>0</v>
      </c>
      <c r="NK206" s="97">
        <f>'Mladí jazdci'!NK45</f>
        <v>0</v>
      </c>
      <c r="NL206" s="97">
        <f>'Mladí jazdci'!NL45</f>
        <v>0</v>
      </c>
      <c r="NM206" s="97">
        <f>'Mladí jazdci'!NM45</f>
        <v>0</v>
      </c>
      <c r="NN206" s="97">
        <f>'Mladí jazdci'!NN45</f>
        <v>0</v>
      </c>
      <c r="NO206" s="97">
        <f>'Mladí jazdci'!NO45</f>
        <v>0</v>
      </c>
      <c r="NP206" s="97">
        <f>'Mladí jazdci'!NP45</f>
        <v>0</v>
      </c>
      <c r="NQ206" s="97">
        <f>'Mladí jazdci'!NQ45</f>
        <v>0</v>
      </c>
      <c r="NR206" s="97">
        <f>'Mladí jazdci'!NR45</f>
        <v>0</v>
      </c>
      <c r="NS206" s="97">
        <f>'Mladí jazdci'!NS45</f>
        <v>0</v>
      </c>
      <c r="NT206" s="97">
        <f>'Mladí jazdci'!NT45</f>
        <v>0</v>
      </c>
      <c r="NU206" s="97">
        <f>'Mladí jazdci'!NU45</f>
        <v>0</v>
      </c>
      <c r="NV206" s="97">
        <f>'Mladí jazdci'!NV45</f>
        <v>0</v>
      </c>
      <c r="NW206" s="97">
        <f>'Mladí jazdci'!NW45</f>
        <v>0</v>
      </c>
      <c r="NX206" s="97">
        <f>'Mladí jazdci'!NX45</f>
        <v>0</v>
      </c>
      <c r="NY206" s="97">
        <f>'Mladí jazdci'!NY45</f>
        <v>0</v>
      </c>
      <c r="NZ206" s="97">
        <f>'Mladí jazdci'!NZ45</f>
        <v>0</v>
      </c>
      <c r="OA206" s="97">
        <f>'Mladí jazdci'!OA45</f>
        <v>0</v>
      </c>
      <c r="OB206" s="97">
        <f>'Mladí jazdci'!OB45</f>
        <v>0</v>
      </c>
      <c r="OC206" s="97">
        <f>'Mladí jazdci'!OC45</f>
        <v>0</v>
      </c>
      <c r="OD206" s="97">
        <f>'Mladí jazdci'!OD45</f>
        <v>0</v>
      </c>
      <c r="OE206" s="97">
        <f>'Mladí jazdci'!OE45</f>
        <v>0</v>
      </c>
      <c r="OF206" s="97">
        <f>'Mladí jazdci'!OF45</f>
        <v>0</v>
      </c>
      <c r="OG206" s="97">
        <f>'Mladí jazdci'!OG45</f>
        <v>0</v>
      </c>
      <c r="OH206" s="97">
        <f>'Mladí jazdci'!OH45</f>
        <v>0</v>
      </c>
      <c r="OI206" s="97">
        <f>'Mladí jazdci'!OI45</f>
        <v>0</v>
      </c>
      <c r="OJ206" s="97">
        <f>'Mladí jazdci'!OJ45</f>
        <v>0</v>
      </c>
      <c r="OK206" s="97">
        <f>'Mladí jazdci'!OK45</f>
        <v>0</v>
      </c>
      <c r="OL206" s="97">
        <f>'Mladí jazdci'!OL45</f>
        <v>0</v>
      </c>
      <c r="OM206" s="97">
        <f>'Mladí jazdci'!OM45</f>
        <v>0</v>
      </c>
      <c r="ON206" s="97">
        <f>'Mladí jazdci'!ON45</f>
        <v>0</v>
      </c>
      <c r="OO206" s="97">
        <f>'Mladí jazdci'!OO45</f>
        <v>0</v>
      </c>
      <c r="OP206" s="97">
        <f>'Mladí jazdci'!OP45</f>
        <v>0</v>
      </c>
      <c r="OQ206" s="97">
        <f>'Mladí jazdci'!OQ45</f>
        <v>0</v>
      </c>
      <c r="OR206" s="97">
        <f>'Mladí jazdci'!OR45</f>
        <v>0</v>
      </c>
      <c r="OS206" s="97">
        <f>'Mladí jazdci'!OS45</f>
        <v>0</v>
      </c>
      <c r="OT206" s="97">
        <f>'Mladí jazdci'!OT45</f>
        <v>0</v>
      </c>
      <c r="OU206" s="97">
        <f>'Mladí jazdci'!OU45</f>
        <v>0</v>
      </c>
      <c r="OV206" s="97">
        <f>'Mladí jazdci'!OV45</f>
        <v>0</v>
      </c>
      <c r="OW206" s="97">
        <f>'Mladí jazdci'!OW45</f>
        <v>0</v>
      </c>
      <c r="OX206" s="97">
        <f>'Mladí jazdci'!OX45</f>
        <v>0</v>
      </c>
      <c r="OY206" s="97">
        <f>'Mladí jazdci'!OY45</f>
        <v>0</v>
      </c>
      <c r="OZ206" s="97">
        <f>'Mladí jazdci'!OZ45</f>
        <v>0</v>
      </c>
      <c r="PA206" s="97">
        <f>'Mladí jazdci'!PA45</f>
        <v>0</v>
      </c>
      <c r="PB206" s="97">
        <f>'Mladí jazdci'!PB45</f>
        <v>0</v>
      </c>
      <c r="PC206" s="97">
        <f>'Mladí jazdci'!PC45</f>
        <v>0</v>
      </c>
      <c r="PD206" s="97">
        <f>'Mladí jazdci'!PD45</f>
        <v>0</v>
      </c>
      <c r="PE206" s="97">
        <f>'Mladí jazdci'!PE45</f>
        <v>0</v>
      </c>
      <c r="PF206" s="97">
        <f>'Mladí jazdci'!PF45</f>
        <v>0</v>
      </c>
      <c r="PG206" s="97">
        <f>'Mladí jazdci'!PG45</f>
        <v>0</v>
      </c>
      <c r="PH206" s="97">
        <f>'Mladí jazdci'!PH45</f>
        <v>0</v>
      </c>
      <c r="PI206" s="97">
        <f>'Mladí jazdci'!PI45</f>
        <v>0</v>
      </c>
      <c r="PJ206" s="97">
        <f>'Mladí jazdci'!PJ45</f>
        <v>0</v>
      </c>
      <c r="PK206" s="97">
        <f>'Mladí jazdci'!PK45</f>
        <v>0</v>
      </c>
      <c r="PL206" s="97">
        <f>'Mladí jazdci'!PL45</f>
        <v>0</v>
      </c>
      <c r="PM206" s="97">
        <f>'Mladí jazdci'!PM45</f>
        <v>0</v>
      </c>
      <c r="PN206" s="97">
        <f>'Mladí jazdci'!PN45</f>
        <v>0</v>
      </c>
      <c r="PO206" s="97">
        <f>'Mladí jazdci'!PO45</f>
        <v>0</v>
      </c>
      <c r="PP206" s="97">
        <f>'Mladí jazdci'!PP45</f>
        <v>0</v>
      </c>
      <c r="PQ206" s="97">
        <f>'Mladí jazdci'!PQ45</f>
        <v>0</v>
      </c>
      <c r="PR206" s="97">
        <f>'Mladí jazdci'!PR45</f>
        <v>0</v>
      </c>
      <c r="PS206" s="97">
        <f>'Mladí jazdci'!PS45</f>
        <v>0</v>
      </c>
      <c r="PT206" s="97">
        <f>'Mladí jazdci'!PT45</f>
        <v>0</v>
      </c>
      <c r="PU206" s="97">
        <f>'Mladí jazdci'!PU45</f>
        <v>0</v>
      </c>
      <c r="PV206" s="97">
        <f>'Mladí jazdci'!PV45</f>
        <v>0</v>
      </c>
      <c r="PW206" s="97">
        <f>'Mladí jazdci'!PW45</f>
        <v>0</v>
      </c>
      <c r="PX206" s="97">
        <f>'Mladí jazdci'!PX45</f>
        <v>0</v>
      </c>
      <c r="PY206" s="97">
        <f>'Mladí jazdci'!PY45</f>
        <v>0</v>
      </c>
      <c r="PZ206" s="97">
        <f>'Mladí jazdci'!PZ45</f>
        <v>0</v>
      </c>
      <c r="QA206" s="97">
        <f>'Mladí jazdci'!QA45</f>
        <v>0</v>
      </c>
      <c r="QB206" s="97">
        <f>'Mladí jazdci'!QB45</f>
        <v>0</v>
      </c>
      <c r="QC206" s="97">
        <f>'Mladí jazdci'!QC45</f>
        <v>0</v>
      </c>
      <c r="QD206" s="97">
        <f>'Mladí jazdci'!QD45</f>
        <v>0</v>
      </c>
      <c r="QE206" s="97">
        <f>'Mladí jazdci'!QE45</f>
        <v>0</v>
      </c>
      <c r="QF206" s="97">
        <f>'Mladí jazdci'!QF45</f>
        <v>0</v>
      </c>
      <c r="QG206" s="97">
        <f>'Mladí jazdci'!QG45</f>
        <v>0</v>
      </c>
      <c r="QH206" s="97">
        <f>'Mladí jazdci'!QH45</f>
        <v>0</v>
      </c>
      <c r="QI206" s="97">
        <f>'Mladí jazdci'!QI45</f>
        <v>0</v>
      </c>
      <c r="QJ206" s="97">
        <f>'Mladí jazdci'!QJ45</f>
        <v>0</v>
      </c>
      <c r="QK206" s="97">
        <f>'Mladí jazdci'!QK45</f>
        <v>0</v>
      </c>
      <c r="QL206" s="97">
        <f>'Mladí jazdci'!QL45</f>
        <v>0</v>
      </c>
      <c r="QM206" s="97">
        <f>'Mladí jazdci'!QM45</f>
        <v>0</v>
      </c>
      <c r="QN206" s="97">
        <f>'Mladí jazdci'!QN45</f>
        <v>0</v>
      </c>
      <c r="QO206" s="97">
        <f>'Mladí jazdci'!QO45</f>
        <v>0</v>
      </c>
      <c r="QP206" s="97">
        <f>'Mladí jazdci'!QP45</f>
        <v>0</v>
      </c>
      <c r="QQ206" s="97">
        <f>'Mladí jazdci'!QQ45</f>
        <v>0</v>
      </c>
      <c r="QR206" s="97">
        <f>'Mladí jazdci'!QR45</f>
        <v>0</v>
      </c>
      <c r="QS206" s="97">
        <f>'Mladí jazdci'!QS45</f>
        <v>0</v>
      </c>
      <c r="QT206" s="97">
        <f>'Mladí jazdci'!QT45</f>
        <v>0</v>
      </c>
      <c r="QU206" s="97">
        <f>'Mladí jazdci'!QU45</f>
        <v>0</v>
      </c>
      <c r="QV206" s="97">
        <f>'Mladí jazdci'!QV45</f>
        <v>0</v>
      </c>
      <c r="QW206" s="97">
        <f>'Mladí jazdci'!QW45</f>
        <v>0</v>
      </c>
      <c r="QX206" s="97">
        <f>'Mladí jazdci'!QX45</f>
        <v>0</v>
      </c>
      <c r="QY206" s="97">
        <f>'Mladí jazdci'!QY45</f>
        <v>0</v>
      </c>
      <c r="QZ206" s="97">
        <f>'Mladí jazdci'!QZ45</f>
        <v>0</v>
      </c>
      <c r="RA206" s="97">
        <f>'Mladí jazdci'!RA45</f>
        <v>0</v>
      </c>
      <c r="RB206" s="97">
        <f>'Mladí jazdci'!RB45</f>
        <v>0</v>
      </c>
      <c r="RC206" s="97">
        <f>'Mladí jazdci'!RC45</f>
        <v>0</v>
      </c>
      <c r="RD206" s="97">
        <f>'Mladí jazdci'!RD45</f>
        <v>0</v>
      </c>
      <c r="RE206" s="97">
        <f>'Mladí jazdci'!RE45</f>
        <v>0</v>
      </c>
      <c r="RF206" s="97">
        <f>'Mladí jazdci'!RF45</f>
        <v>0</v>
      </c>
      <c r="RG206" s="97">
        <f>'Mladí jazdci'!RG45</f>
        <v>0</v>
      </c>
      <c r="RH206" s="97">
        <f>'Mladí jazdci'!RH45</f>
        <v>0</v>
      </c>
      <c r="RI206" s="97">
        <f>'Mladí jazdci'!RI45</f>
        <v>0</v>
      </c>
      <c r="RJ206" s="97">
        <f>'Mladí jazdci'!RJ45</f>
        <v>0</v>
      </c>
      <c r="RK206" s="97">
        <f>'Mladí jazdci'!RK45</f>
        <v>0</v>
      </c>
      <c r="RL206" s="97">
        <f>'Mladí jazdci'!RL45</f>
        <v>0</v>
      </c>
      <c r="RM206" s="97">
        <f>'Mladí jazdci'!RM45</f>
        <v>0</v>
      </c>
      <c r="RN206" s="97">
        <f>'Mladí jazdci'!RN45</f>
        <v>0</v>
      </c>
      <c r="RO206" s="97">
        <f>'Mladí jazdci'!RO45</f>
        <v>0</v>
      </c>
      <c r="RP206" s="97">
        <f>'Mladí jazdci'!RP45</f>
        <v>0</v>
      </c>
      <c r="RQ206" s="97">
        <f>'Mladí jazdci'!RQ45</f>
        <v>0</v>
      </c>
      <c r="RR206" s="97">
        <f>'Mladí jazdci'!RR45</f>
        <v>0</v>
      </c>
      <c r="RS206" s="97">
        <f>'Mladí jazdci'!RS45</f>
        <v>0</v>
      </c>
      <c r="RT206" s="97">
        <f>'Mladí jazdci'!RT45</f>
        <v>0</v>
      </c>
      <c r="RU206" s="97">
        <f>'Mladí jazdci'!RU45</f>
        <v>0</v>
      </c>
      <c r="RV206" s="97">
        <f>'Mladí jazdci'!RV45</f>
        <v>0</v>
      </c>
      <c r="RW206" s="97">
        <f>'Mladí jazdci'!RW45</f>
        <v>0</v>
      </c>
      <c r="RX206" s="97">
        <f>'Mladí jazdci'!RX45</f>
        <v>0</v>
      </c>
      <c r="RY206" s="97">
        <f>'Mladí jazdci'!RY45</f>
        <v>0</v>
      </c>
      <c r="RZ206" s="97">
        <f>'Mladí jazdci'!RZ45</f>
        <v>0</v>
      </c>
      <c r="SA206" s="97">
        <f>'Mladí jazdci'!SA45</f>
        <v>0</v>
      </c>
      <c r="SB206" s="97">
        <f>'Mladí jazdci'!SB45</f>
        <v>0</v>
      </c>
      <c r="SC206" s="97">
        <f>'Mladí jazdci'!SC45</f>
        <v>0</v>
      </c>
      <c r="SD206" s="97">
        <f>'Mladí jazdci'!SD45</f>
        <v>0</v>
      </c>
      <c r="SE206" s="97">
        <f>'Mladí jazdci'!SE45</f>
        <v>0</v>
      </c>
      <c r="SF206" s="97">
        <f>'Mladí jazdci'!SF45</f>
        <v>0</v>
      </c>
      <c r="SG206" s="97">
        <f>'Mladí jazdci'!SG45</f>
        <v>0</v>
      </c>
      <c r="SH206" s="97">
        <f>'Mladí jazdci'!SH45</f>
        <v>0</v>
      </c>
      <c r="SI206" s="97">
        <f>'Mladí jazdci'!SI45</f>
        <v>0</v>
      </c>
      <c r="SJ206" s="97">
        <f>'Mladí jazdci'!SJ45</f>
        <v>0</v>
      </c>
      <c r="SK206" s="97">
        <f>'Mladí jazdci'!SK45</f>
        <v>0</v>
      </c>
      <c r="SL206" s="97">
        <f>'Mladí jazdci'!SL45</f>
        <v>0</v>
      </c>
      <c r="SM206" s="97">
        <f>'Mladí jazdci'!SM45</f>
        <v>0</v>
      </c>
      <c r="SN206" s="97">
        <f>'Mladí jazdci'!SN45</f>
        <v>0</v>
      </c>
      <c r="SO206" s="97">
        <f>'Mladí jazdci'!SO45</f>
        <v>0</v>
      </c>
      <c r="SP206" s="97">
        <f>'Mladí jazdci'!SP45</f>
        <v>0</v>
      </c>
      <c r="SQ206" s="97">
        <f>'Mladí jazdci'!SQ45</f>
        <v>0</v>
      </c>
      <c r="SR206" s="97">
        <f>'Mladí jazdci'!SR45</f>
        <v>0</v>
      </c>
      <c r="SS206" s="97">
        <f>'Mladí jazdci'!SS45</f>
        <v>0</v>
      </c>
      <c r="ST206" s="97">
        <f>'Mladí jazdci'!ST45</f>
        <v>0</v>
      </c>
      <c r="SU206" s="97">
        <f>'Mladí jazdci'!SU45</f>
        <v>0</v>
      </c>
      <c r="SV206" s="97">
        <f>'Mladí jazdci'!SV45</f>
        <v>0</v>
      </c>
      <c r="SW206" s="97">
        <f>'Mladí jazdci'!SW45</f>
        <v>0</v>
      </c>
      <c r="SX206" s="97">
        <f>'Mladí jazdci'!SX45</f>
        <v>0</v>
      </c>
      <c r="SY206" s="97">
        <f>'Mladí jazdci'!SY45</f>
        <v>0</v>
      </c>
      <c r="SZ206" s="97">
        <f>'Mladí jazdci'!SZ45</f>
        <v>0</v>
      </c>
      <c r="TA206" s="97">
        <f>'Mladí jazdci'!TA45</f>
        <v>0</v>
      </c>
      <c r="TB206" s="97">
        <f>'Mladí jazdci'!TB45</f>
        <v>0</v>
      </c>
    </row>
    <row r="207" spans="1:522" s="1" customFormat="1" ht="18" customHeight="1" x14ac:dyDescent="0.2">
      <c r="A207" s="12"/>
      <c r="B207" s="11" t="s">
        <v>411</v>
      </c>
      <c r="C207" s="1">
        <v>13031</v>
      </c>
      <c r="D207" s="1">
        <v>2009</v>
      </c>
      <c r="E207" s="4" t="s">
        <v>727</v>
      </c>
      <c r="F207" s="1">
        <v>8891</v>
      </c>
      <c r="G207" s="9" t="s">
        <v>97</v>
      </c>
      <c r="H207" s="4" t="s">
        <v>310</v>
      </c>
      <c r="I207" s="1">
        <f t="shared" si="23"/>
        <v>0</v>
      </c>
      <c r="J207" s="12">
        <f>Tabuľka4[[#This Row],[Stĺpec9]]</f>
        <v>0</v>
      </c>
      <c r="K207" s="97">
        <f>'Mladí jazdci'!K41</f>
        <v>0</v>
      </c>
      <c r="L207" s="97">
        <f>'Mladí jazdci'!L41</f>
        <v>0</v>
      </c>
      <c r="M207" s="97">
        <f>'Mladí jazdci'!M41</f>
        <v>0</v>
      </c>
      <c r="N207" s="97">
        <f>'Mladí jazdci'!N41</f>
        <v>0</v>
      </c>
      <c r="O207" s="97">
        <f>'Mladí jazdci'!O41</f>
        <v>0</v>
      </c>
      <c r="P207" s="97">
        <f>'Mladí jazdci'!P41</f>
        <v>0</v>
      </c>
      <c r="Q207" s="97">
        <f>'Mladí jazdci'!Q41</f>
        <v>0</v>
      </c>
      <c r="R207" s="97">
        <f>'Mladí jazdci'!R41</f>
        <v>0</v>
      </c>
      <c r="S207" s="97">
        <f>'Mladí jazdci'!S41</f>
        <v>0</v>
      </c>
      <c r="T207" s="97">
        <f>'Mladí jazdci'!T41</f>
        <v>0</v>
      </c>
      <c r="U207" s="97">
        <f>'Mladí jazdci'!U41</f>
        <v>0</v>
      </c>
      <c r="V207" s="97">
        <f>'Mladí jazdci'!V41</f>
        <v>0</v>
      </c>
      <c r="W207" s="97">
        <f>'Mladí jazdci'!W41</f>
        <v>0</v>
      </c>
      <c r="X207" s="97">
        <f>'Mladí jazdci'!X41</f>
        <v>0</v>
      </c>
      <c r="Y207" s="97">
        <f>'Mladí jazdci'!Y41</f>
        <v>0</v>
      </c>
      <c r="Z207" s="97">
        <f>'Mladí jazdci'!Z41</f>
        <v>0</v>
      </c>
      <c r="AA207" s="97">
        <f>'Mladí jazdci'!AA41</f>
        <v>0</v>
      </c>
      <c r="AB207" s="97">
        <f>'Mladí jazdci'!AB41</f>
        <v>0</v>
      </c>
      <c r="AC207" s="97">
        <f>'Mladí jazdci'!AC41</f>
        <v>0</v>
      </c>
      <c r="AD207" s="97">
        <f>'Mladí jazdci'!AD41</f>
        <v>0</v>
      </c>
      <c r="AE207" s="97">
        <f>'Mladí jazdci'!AE41</f>
        <v>0</v>
      </c>
      <c r="AF207" s="97">
        <f>'Mladí jazdci'!AF41</f>
        <v>0</v>
      </c>
      <c r="AG207" s="97">
        <f>'Mladí jazdci'!AG41</f>
        <v>0</v>
      </c>
      <c r="AH207" s="97">
        <f>'Mladí jazdci'!AH41</f>
        <v>0</v>
      </c>
      <c r="AI207" s="97">
        <f>'Mladí jazdci'!AI41</f>
        <v>0</v>
      </c>
      <c r="AJ207" s="97">
        <f>'Mladí jazdci'!AJ41</f>
        <v>0</v>
      </c>
      <c r="AK207" s="97">
        <f>'Mladí jazdci'!AK41</f>
        <v>0</v>
      </c>
      <c r="AL207" s="97">
        <f>'Mladí jazdci'!AL41</f>
        <v>0</v>
      </c>
      <c r="AM207" s="97">
        <f>'Mladí jazdci'!AM41</f>
        <v>0</v>
      </c>
      <c r="AN207" s="97">
        <f>'Mladí jazdci'!AN41</f>
        <v>0</v>
      </c>
      <c r="AO207" s="97">
        <f>'Mladí jazdci'!AO41</f>
        <v>0</v>
      </c>
      <c r="AP207" s="97">
        <f>'Mladí jazdci'!AP41</f>
        <v>0</v>
      </c>
      <c r="AQ207" s="97">
        <f>'Mladí jazdci'!AQ41</f>
        <v>0</v>
      </c>
      <c r="AR207" s="97">
        <f>'Mladí jazdci'!AR41</f>
        <v>0</v>
      </c>
      <c r="AS207" s="97">
        <f>'Mladí jazdci'!AS41</f>
        <v>0</v>
      </c>
      <c r="AT207" s="97">
        <f>'Mladí jazdci'!AT41</f>
        <v>0</v>
      </c>
      <c r="AU207" s="97">
        <f>'Mladí jazdci'!AU41</f>
        <v>0</v>
      </c>
      <c r="AV207" s="97">
        <f>'Mladí jazdci'!AV41</f>
        <v>0</v>
      </c>
      <c r="AW207" s="97">
        <f>'Mladí jazdci'!AW41</f>
        <v>0</v>
      </c>
      <c r="AX207" s="97">
        <f>'Mladí jazdci'!AX41</f>
        <v>0</v>
      </c>
      <c r="AY207" s="97">
        <f>'Mladí jazdci'!AY41</f>
        <v>0</v>
      </c>
      <c r="AZ207" s="97">
        <f>'Mladí jazdci'!AZ41</f>
        <v>0</v>
      </c>
      <c r="BA207" s="97">
        <f>'Mladí jazdci'!BA41</f>
        <v>0</v>
      </c>
      <c r="BB207" s="97">
        <f>'Mladí jazdci'!BB41</f>
        <v>0</v>
      </c>
      <c r="BC207" s="97">
        <f>'Mladí jazdci'!BC41</f>
        <v>0</v>
      </c>
      <c r="BD207" s="97">
        <f>'Mladí jazdci'!BD41</f>
        <v>0</v>
      </c>
      <c r="BE207" s="97">
        <f>'Mladí jazdci'!BE41</f>
        <v>0</v>
      </c>
      <c r="BF207" s="97">
        <f>'Mladí jazdci'!BF41</f>
        <v>0</v>
      </c>
      <c r="BG207" s="97">
        <f>'Mladí jazdci'!BG41</f>
        <v>0</v>
      </c>
      <c r="BH207" s="97">
        <f>'Mladí jazdci'!BH41</f>
        <v>0</v>
      </c>
      <c r="BI207" s="97">
        <f>'Mladí jazdci'!BI41</f>
        <v>0</v>
      </c>
      <c r="BJ207" s="97">
        <f>'Mladí jazdci'!BJ41</f>
        <v>0</v>
      </c>
      <c r="BK207" s="97">
        <f>'Mladí jazdci'!BK41</f>
        <v>0</v>
      </c>
      <c r="BL207" s="97">
        <f>'Mladí jazdci'!BL41</f>
        <v>0</v>
      </c>
      <c r="BM207" s="97">
        <f>'Mladí jazdci'!BM41</f>
        <v>0</v>
      </c>
      <c r="BN207" s="97">
        <f>'Mladí jazdci'!BN41</f>
        <v>0</v>
      </c>
      <c r="BO207" s="97">
        <f>'Mladí jazdci'!BO41</f>
        <v>0</v>
      </c>
      <c r="BP207" s="97">
        <f>'Mladí jazdci'!BP41</f>
        <v>0</v>
      </c>
      <c r="BQ207" s="97">
        <f>'Mladí jazdci'!BQ41</f>
        <v>0</v>
      </c>
      <c r="BR207" s="97">
        <f>'Mladí jazdci'!BR41</f>
        <v>0</v>
      </c>
      <c r="BS207" s="97">
        <f>'Mladí jazdci'!BS41</f>
        <v>0</v>
      </c>
      <c r="BT207" s="97">
        <f>'Mladí jazdci'!BT41</f>
        <v>0</v>
      </c>
      <c r="BU207" s="97">
        <f>'Mladí jazdci'!BU41</f>
        <v>0</v>
      </c>
      <c r="BV207" s="97">
        <f>'Mladí jazdci'!BV41</f>
        <v>0</v>
      </c>
      <c r="BW207" s="97">
        <f>'Mladí jazdci'!BW41</f>
        <v>0</v>
      </c>
      <c r="BX207" s="97">
        <f>'Mladí jazdci'!BX41</f>
        <v>0</v>
      </c>
      <c r="BY207" s="97">
        <f>'Mladí jazdci'!BY41</f>
        <v>0</v>
      </c>
      <c r="BZ207" s="97">
        <f>'Mladí jazdci'!BZ41</f>
        <v>0</v>
      </c>
      <c r="CA207" s="97">
        <f>'Mladí jazdci'!CA41</f>
        <v>0</v>
      </c>
      <c r="CB207" s="97">
        <f>'Mladí jazdci'!CB41</f>
        <v>0</v>
      </c>
      <c r="CC207" s="97">
        <f>'Mladí jazdci'!CC41</f>
        <v>0</v>
      </c>
      <c r="CD207" s="97">
        <f>'Mladí jazdci'!CD41</f>
        <v>0</v>
      </c>
      <c r="CE207" s="97">
        <f>'Mladí jazdci'!CE41</f>
        <v>0</v>
      </c>
      <c r="CF207" s="97">
        <f>'Mladí jazdci'!CF41</f>
        <v>0</v>
      </c>
      <c r="CG207" s="97">
        <f>'Mladí jazdci'!CG41</f>
        <v>0</v>
      </c>
      <c r="CH207" s="97">
        <f>'Mladí jazdci'!CH41</f>
        <v>0</v>
      </c>
      <c r="CI207" s="97">
        <f>'Mladí jazdci'!CI41</f>
        <v>0</v>
      </c>
      <c r="CJ207" s="97">
        <f>'Mladí jazdci'!CJ41</f>
        <v>0</v>
      </c>
      <c r="CK207" s="97">
        <f>'Mladí jazdci'!CK41</f>
        <v>0</v>
      </c>
      <c r="CL207" s="97">
        <f>'Mladí jazdci'!CL41</f>
        <v>0</v>
      </c>
      <c r="CM207" s="97">
        <f>'Mladí jazdci'!CM41</f>
        <v>0</v>
      </c>
      <c r="CN207" s="97">
        <f>'Mladí jazdci'!CN41</f>
        <v>0</v>
      </c>
      <c r="CO207" s="97">
        <f>'Mladí jazdci'!CO41</f>
        <v>0</v>
      </c>
      <c r="CP207" s="97">
        <f>'Mladí jazdci'!CP41</f>
        <v>0</v>
      </c>
      <c r="CQ207" s="97">
        <f>'Mladí jazdci'!CQ41</f>
        <v>0</v>
      </c>
      <c r="CR207" s="97">
        <f>'Mladí jazdci'!CR41</f>
        <v>0</v>
      </c>
      <c r="CS207" s="97">
        <f>'Mladí jazdci'!CS41</f>
        <v>0</v>
      </c>
      <c r="CT207" s="97">
        <f>'Mladí jazdci'!CT41</f>
        <v>0</v>
      </c>
      <c r="CU207" s="97">
        <f>'Mladí jazdci'!CU41</f>
        <v>0</v>
      </c>
      <c r="CV207" s="97">
        <f>'Mladí jazdci'!CV41</f>
        <v>0</v>
      </c>
      <c r="CW207" s="97">
        <f>'Mladí jazdci'!CW41</f>
        <v>0</v>
      </c>
      <c r="CX207" s="97">
        <f>'Mladí jazdci'!CX41</f>
        <v>0</v>
      </c>
      <c r="CY207" s="97">
        <f>'Mladí jazdci'!CY41</f>
        <v>0</v>
      </c>
      <c r="CZ207" s="97">
        <f>'Mladí jazdci'!CZ41</f>
        <v>0</v>
      </c>
      <c r="DA207" s="97">
        <f>'Mladí jazdci'!DA41</f>
        <v>0</v>
      </c>
      <c r="DB207" s="97">
        <f>'Mladí jazdci'!DB41</f>
        <v>0</v>
      </c>
      <c r="DC207" s="97">
        <f>'Mladí jazdci'!DC41</f>
        <v>0</v>
      </c>
      <c r="DD207" s="97">
        <f>'Mladí jazdci'!DD41</f>
        <v>0</v>
      </c>
      <c r="DE207" s="97">
        <f>'Mladí jazdci'!DE41</f>
        <v>0</v>
      </c>
      <c r="DF207" s="97">
        <f>'Mladí jazdci'!DF41</f>
        <v>0</v>
      </c>
      <c r="DG207" s="97">
        <f>'Mladí jazdci'!DG41</f>
        <v>0</v>
      </c>
      <c r="DH207" s="97">
        <f>'Mladí jazdci'!DH41</f>
        <v>0</v>
      </c>
      <c r="DI207" s="97">
        <f>'Mladí jazdci'!DI41</f>
        <v>0</v>
      </c>
      <c r="DJ207" s="97">
        <f>'Mladí jazdci'!DJ41</f>
        <v>0</v>
      </c>
      <c r="DK207" s="97">
        <f>'Mladí jazdci'!DK41</f>
        <v>0</v>
      </c>
      <c r="DL207" s="97">
        <f>'Mladí jazdci'!DL41</f>
        <v>0</v>
      </c>
      <c r="DM207" s="97">
        <f>'Mladí jazdci'!DM41</f>
        <v>0</v>
      </c>
      <c r="DN207" s="97">
        <f>'Mladí jazdci'!DN41</f>
        <v>0</v>
      </c>
      <c r="DO207" s="97">
        <f>'Mladí jazdci'!DO41</f>
        <v>0</v>
      </c>
      <c r="DP207" s="97">
        <f>'Mladí jazdci'!DP41</f>
        <v>0</v>
      </c>
      <c r="DQ207" s="97">
        <f>'Mladí jazdci'!DQ41</f>
        <v>0</v>
      </c>
      <c r="DR207" s="97">
        <f>'Mladí jazdci'!DR41</f>
        <v>0</v>
      </c>
      <c r="DS207" s="97">
        <f>'Mladí jazdci'!DS41</f>
        <v>0</v>
      </c>
      <c r="DT207" s="97">
        <f>'Mladí jazdci'!DT41</f>
        <v>0</v>
      </c>
      <c r="DU207" s="97">
        <f>'Mladí jazdci'!DU41</f>
        <v>0</v>
      </c>
      <c r="DV207" s="97">
        <f>'Mladí jazdci'!DV41</f>
        <v>0</v>
      </c>
      <c r="DW207" s="97">
        <f>'Mladí jazdci'!DW41</f>
        <v>0</v>
      </c>
      <c r="DX207" s="97">
        <f>'Mladí jazdci'!DX41</f>
        <v>0</v>
      </c>
      <c r="DY207" s="97">
        <f>'Mladí jazdci'!DY41</f>
        <v>0</v>
      </c>
      <c r="DZ207" s="97">
        <f>'Mladí jazdci'!DZ41</f>
        <v>0</v>
      </c>
      <c r="EA207" s="97">
        <f>'Mladí jazdci'!EA41</f>
        <v>0</v>
      </c>
      <c r="EB207" s="97">
        <f>'Mladí jazdci'!EB41</f>
        <v>0</v>
      </c>
      <c r="EC207" s="97">
        <f>'Mladí jazdci'!EC41</f>
        <v>0</v>
      </c>
      <c r="ED207" s="97">
        <f>'Mladí jazdci'!ED41</f>
        <v>0</v>
      </c>
      <c r="EE207" s="97">
        <f>'Mladí jazdci'!EE41</f>
        <v>0</v>
      </c>
      <c r="EF207" s="97">
        <f>'Mladí jazdci'!EF41</f>
        <v>0</v>
      </c>
      <c r="EG207" s="97">
        <f>'Mladí jazdci'!EG41</f>
        <v>0</v>
      </c>
      <c r="EH207" s="97">
        <f>'Mladí jazdci'!EH41</f>
        <v>0</v>
      </c>
      <c r="EI207" s="97">
        <f>'Mladí jazdci'!EI41</f>
        <v>0</v>
      </c>
      <c r="EJ207" s="97">
        <f>'Mladí jazdci'!EJ41</f>
        <v>0</v>
      </c>
      <c r="EK207" s="97">
        <f>'Mladí jazdci'!EK41</f>
        <v>0</v>
      </c>
      <c r="EL207" s="97">
        <f>'Mladí jazdci'!EL41</f>
        <v>0</v>
      </c>
      <c r="EM207" s="97">
        <f>'Mladí jazdci'!EM41</f>
        <v>0</v>
      </c>
      <c r="EN207" s="97">
        <f>'Mladí jazdci'!EN41</f>
        <v>0</v>
      </c>
      <c r="EO207" s="97">
        <f>'Mladí jazdci'!EO41</f>
        <v>0</v>
      </c>
      <c r="EP207" s="97">
        <f>'Mladí jazdci'!EP41</f>
        <v>0</v>
      </c>
      <c r="EQ207" s="97">
        <f>'Mladí jazdci'!EQ41</f>
        <v>0</v>
      </c>
      <c r="ER207" s="97">
        <f>'Mladí jazdci'!ER41</f>
        <v>0</v>
      </c>
      <c r="ES207" s="97">
        <f>'Mladí jazdci'!ES41</f>
        <v>0</v>
      </c>
      <c r="ET207" s="97">
        <f>'Mladí jazdci'!ET41</f>
        <v>0</v>
      </c>
      <c r="EU207" s="97">
        <f>'Mladí jazdci'!EU41</f>
        <v>0</v>
      </c>
      <c r="EV207" s="97">
        <f>'Mladí jazdci'!EV41</f>
        <v>0</v>
      </c>
      <c r="EW207" s="97">
        <f>'Mladí jazdci'!EW41</f>
        <v>0</v>
      </c>
      <c r="EX207" s="97">
        <f>'Mladí jazdci'!EX41</f>
        <v>0</v>
      </c>
      <c r="EY207" s="97">
        <f>'Mladí jazdci'!EY41</f>
        <v>0</v>
      </c>
      <c r="EZ207" s="97">
        <f>'Mladí jazdci'!EZ41</f>
        <v>0</v>
      </c>
      <c r="FA207" s="97">
        <f>'Mladí jazdci'!FA41</f>
        <v>0</v>
      </c>
      <c r="FB207" s="97">
        <f>'Mladí jazdci'!FB41</f>
        <v>0</v>
      </c>
      <c r="FC207" s="97">
        <f>'Mladí jazdci'!FC41</f>
        <v>0</v>
      </c>
      <c r="FD207" s="97">
        <f>'Mladí jazdci'!FD41</f>
        <v>0</v>
      </c>
      <c r="FE207" s="97">
        <f>'Mladí jazdci'!FE41</f>
        <v>0</v>
      </c>
      <c r="FF207" s="97">
        <f>'Mladí jazdci'!FF41</f>
        <v>0</v>
      </c>
      <c r="FG207" s="97">
        <f>'Mladí jazdci'!FG41</f>
        <v>0</v>
      </c>
      <c r="FH207" s="97">
        <f>'Mladí jazdci'!FH41</f>
        <v>0</v>
      </c>
      <c r="FI207" s="97">
        <f>'Mladí jazdci'!FI41</f>
        <v>0</v>
      </c>
      <c r="FJ207" s="97">
        <f>'Mladí jazdci'!FJ41</f>
        <v>0</v>
      </c>
      <c r="FK207" s="97">
        <f>'Mladí jazdci'!FK41</f>
        <v>0</v>
      </c>
      <c r="FL207" s="97">
        <f>'Mladí jazdci'!FL41</f>
        <v>0</v>
      </c>
      <c r="FM207" s="97">
        <f>'Mladí jazdci'!FM41</f>
        <v>0</v>
      </c>
      <c r="FN207" s="97">
        <f>'Mladí jazdci'!FN41</f>
        <v>0</v>
      </c>
      <c r="FO207" s="97">
        <f>'Mladí jazdci'!FO41</f>
        <v>0</v>
      </c>
      <c r="FP207" s="97">
        <f>'Mladí jazdci'!FP41</f>
        <v>0</v>
      </c>
      <c r="FQ207" s="97">
        <f>'Mladí jazdci'!FQ41</f>
        <v>0</v>
      </c>
      <c r="FR207" s="97">
        <f>'Mladí jazdci'!FR41</f>
        <v>0</v>
      </c>
      <c r="FS207" s="97">
        <f>'Mladí jazdci'!FS41</f>
        <v>0</v>
      </c>
      <c r="FT207" s="97">
        <f>'Mladí jazdci'!FT41</f>
        <v>0</v>
      </c>
      <c r="FU207" s="97">
        <f>'Mladí jazdci'!FU41</f>
        <v>0</v>
      </c>
      <c r="FV207" s="97">
        <f>'Mladí jazdci'!FV41</f>
        <v>0</v>
      </c>
      <c r="FW207" s="97">
        <f>'Mladí jazdci'!FW41</f>
        <v>0</v>
      </c>
      <c r="FX207" s="97">
        <f>'Mladí jazdci'!FX41</f>
        <v>0</v>
      </c>
      <c r="FY207" s="97">
        <f>'Mladí jazdci'!FY41</f>
        <v>0</v>
      </c>
      <c r="FZ207" s="97">
        <f>'Mladí jazdci'!FZ41</f>
        <v>0</v>
      </c>
      <c r="GA207" s="97">
        <f>'Mladí jazdci'!GA41</f>
        <v>0</v>
      </c>
      <c r="GB207" s="97">
        <f>'Mladí jazdci'!GB41</f>
        <v>0</v>
      </c>
      <c r="GC207" s="97">
        <f>'Mladí jazdci'!GC41</f>
        <v>0</v>
      </c>
      <c r="GD207" s="97">
        <f>'Mladí jazdci'!GD41</f>
        <v>0</v>
      </c>
      <c r="GE207" s="97">
        <f>'Mladí jazdci'!GE41</f>
        <v>0</v>
      </c>
      <c r="GF207" s="97">
        <f>'Mladí jazdci'!GF41</f>
        <v>0</v>
      </c>
      <c r="GG207" s="97">
        <f>'Mladí jazdci'!GG41</f>
        <v>0</v>
      </c>
      <c r="GH207" s="97">
        <f>'Mladí jazdci'!GH41</f>
        <v>0</v>
      </c>
      <c r="GI207" s="97">
        <f>'Mladí jazdci'!GI41</f>
        <v>0</v>
      </c>
      <c r="GJ207" s="97">
        <f>'Mladí jazdci'!GJ41</f>
        <v>0</v>
      </c>
      <c r="GK207" s="97">
        <f>'Mladí jazdci'!GK41</f>
        <v>0</v>
      </c>
      <c r="GL207" s="97">
        <f>'Mladí jazdci'!GL41</f>
        <v>0</v>
      </c>
      <c r="GM207" s="97">
        <f>'Mladí jazdci'!GM41</f>
        <v>0</v>
      </c>
      <c r="GN207" s="97">
        <f>'Mladí jazdci'!GN41</f>
        <v>0</v>
      </c>
      <c r="GO207" s="97">
        <f>'Mladí jazdci'!GO41</f>
        <v>0</v>
      </c>
      <c r="GP207" s="97">
        <f>'Mladí jazdci'!GP41</f>
        <v>0</v>
      </c>
      <c r="GQ207" s="97">
        <f>'Mladí jazdci'!GQ41</f>
        <v>0</v>
      </c>
      <c r="GR207" s="97">
        <f>'Mladí jazdci'!GR41</f>
        <v>0</v>
      </c>
      <c r="GS207" s="97">
        <f>'Mladí jazdci'!GS41</f>
        <v>0</v>
      </c>
      <c r="GT207" s="97">
        <f>'Mladí jazdci'!GT41</f>
        <v>0</v>
      </c>
      <c r="GU207" s="97">
        <f>'Mladí jazdci'!GU41</f>
        <v>0</v>
      </c>
      <c r="GV207" s="97">
        <f>'Mladí jazdci'!GV41</f>
        <v>0</v>
      </c>
      <c r="GW207" s="97">
        <f>'Mladí jazdci'!GW41</f>
        <v>0</v>
      </c>
      <c r="GX207" s="97">
        <f>'Mladí jazdci'!GX41</f>
        <v>0</v>
      </c>
      <c r="GY207" s="97">
        <f>'Mladí jazdci'!GY41</f>
        <v>0</v>
      </c>
      <c r="GZ207" s="97">
        <f>'Mladí jazdci'!GZ41</f>
        <v>0</v>
      </c>
      <c r="HA207" s="97">
        <f>'Mladí jazdci'!HA41</f>
        <v>0</v>
      </c>
      <c r="HB207" s="97">
        <f>'Mladí jazdci'!HB41</f>
        <v>0</v>
      </c>
      <c r="HC207" s="97">
        <f>'Mladí jazdci'!HC41</f>
        <v>0</v>
      </c>
      <c r="HD207" s="97">
        <f>'Mladí jazdci'!HD41</f>
        <v>0</v>
      </c>
      <c r="HE207" s="97">
        <f>'Mladí jazdci'!HE41</f>
        <v>0</v>
      </c>
      <c r="HF207" s="97">
        <f>'Mladí jazdci'!HF41</f>
        <v>0</v>
      </c>
      <c r="HG207" s="97">
        <f>'Mladí jazdci'!HG41</f>
        <v>0</v>
      </c>
      <c r="HH207" s="97">
        <f>'Mladí jazdci'!HH41</f>
        <v>0</v>
      </c>
      <c r="HI207" s="97">
        <f>'Mladí jazdci'!HI41</f>
        <v>0</v>
      </c>
      <c r="HJ207" s="97">
        <f>'Mladí jazdci'!HJ41</f>
        <v>0</v>
      </c>
      <c r="HK207" s="97">
        <f>'Mladí jazdci'!HK41</f>
        <v>0</v>
      </c>
      <c r="HL207" s="97">
        <f>'Mladí jazdci'!HL41</f>
        <v>0</v>
      </c>
      <c r="HM207" s="97">
        <f>'Mladí jazdci'!HM41</f>
        <v>0</v>
      </c>
      <c r="HN207" s="97">
        <f>'Mladí jazdci'!HN41</f>
        <v>0</v>
      </c>
      <c r="HO207" s="97">
        <f>'Mladí jazdci'!HO41</f>
        <v>0</v>
      </c>
      <c r="HP207" s="97">
        <f>'Mladí jazdci'!HP41</f>
        <v>0</v>
      </c>
      <c r="HQ207" s="97">
        <f>'Mladí jazdci'!HQ41</f>
        <v>0</v>
      </c>
      <c r="HR207" s="97">
        <f>'Mladí jazdci'!HR41</f>
        <v>0</v>
      </c>
      <c r="HS207" s="97">
        <f>'Mladí jazdci'!HS41</f>
        <v>0</v>
      </c>
      <c r="HT207" s="97">
        <f>'Mladí jazdci'!HT41</f>
        <v>0</v>
      </c>
      <c r="HU207" s="97">
        <f>'Mladí jazdci'!HU41</f>
        <v>0</v>
      </c>
      <c r="HV207" s="97">
        <f>'Mladí jazdci'!HV41</f>
        <v>0</v>
      </c>
      <c r="HW207" s="97">
        <f>'Mladí jazdci'!HW41</f>
        <v>0</v>
      </c>
      <c r="HX207" s="97">
        <f>'Mladí jazdci'!HX41</f>
        <v>0</v>
      </c>
      <c r="HY207" s="97">
        <f>'Mladí jazdci'!HY41</f>
        <v>0</v>
      </c>
      <c r="HZ207" s="97">
        <f>'Mladí jazdci'!HZ41</f>
        <v>0</v>
      </c>
      <c r="IA207" s="97">
        <f>'Mladí jazdci'!IA41</f>
        <v>0</v>
      </c>
      <c r="IB207" s="97">
        <f>'Mladí jazdci'!IB41</f>
        <v>0</v>
      </c>
      <c r="IC207" s="97">
        <f>'Mladí jazdci'!IC41</f>
        <v>0</v>
      </c>
      <c r="ID207" s="97">
        <f>'Mladí jazdci'!ID41</f>
        <v>0</v>
      </c>
      <c r="IE207" s="97">
        <f>'Mladí jazdci'!IE41</f>
        <v>0</v>
      </c>
      <c r="IF207" s="97">
        <f>'Mladí jazdci'!IF41</f>
        <v>0</v>
      </c>
      <c r="IG207" s="97">
        <f>'Mladí jazdci'!IG41</f>
        <v>0</v>
      </c>
      <c r="IH207" s="97">
        <f>'Mladí jazdci'!IH41</f>
        <v>0</v>
      </c>
      <c r="II207" s="97">
        <f>'Mladí jazdci'!II41</f>
        <v>0</v>
      </c>
      <c r="IJ207" s="97">
        <f>'Mladí jazdci'!IJ41</f>
        <v>0</v>
      </c>
      <c r="IK207" s="97">
        <f>'Mladí jazdci'!IK41</f>
        <v>0</v>
      </c>
      <c r="IL207" s="97">
        <f>'Mladí jazdci'!IL41</f>
        <v>0</v>
      </c>
      <c r="IM207" s="97">
        <f>'Mladí jazdci'!IM41</f>
        <v>0</v>
      </c>
      <c r="IN207" s="97">
        <f>'Mladí jazdci'!IN41</f>
        <v>0</v>
      </c>
      <c r="IO207" s="97">
        <f>'Mladí jazdci'!IO41</f>
        <v>0</v>
      </c>
      <c r="IP207" s="97">
        <f>'Mladí jazdci'!IP41</f>
        <v>0</v>
      </c>
      <c r="IQ207" s="97">
        <f>'Mladí jazdci'!IQ41</f>
        <v>0</v>
      </c>
      <c r="IR207" s="97">
        <f>'Mladí jazdci'!IR41</f>
        <v>0</v>
      </c>
      <c r="IS207" s="97">
        <f>'Mladí jazdci'!IS41</f>
        <v>0</v>
      </c>
      <c r="IT207" s="97">
        <f>'Mladí jazdci'!IT41</f>
        <v>0</v>
      </c>
      <c r="IU207" s="97">
        <f>'Mladí jazdci'!IU41</f>
        <v>0</v>
      </c>
      <c r="IV207" s="97">
        <f>'Mladí jazdci'!IV41</f>
        <v>0</v>
      </c>
      <c r="IW207" s="97">
        <f>'Mladí jazdci'!IW41</f>
        <v>0</v>
      </c>
      <c r="IX207" s="97">
        <f>'Mladí jazdci'!IX41</f>
        <v>0</v>
      </c>
      <c r="IY207" s="97">
        <f>'Mladí jazdci'!IY41</f>
        <v>0</v>
      </c>
      <c r="IZ207" s="97">
        <f>'Mladí jazdci'!IZ41</f>
        <v>0</v>
      </c>
      <c r="JA207" s="97">
        <f>'Mladí jazdci'!JA41</f>
        <v>0</v>
      </c>
      <c r="JB207" s="97">
        <f>'Mladí jazdci'!JB41</f>
        <v>0</v>
      </c>
      <c r="JC207" s="97">
        <f>'Mladí jazdci'!JC41</f>
        <v>0</v>
      </c>
      <c r="JD207" s="97">
        <f>'Mladí jazdci'!JD41</f>
        <v>0</v>
      </c>
      <c r="JE207" s="97">
        <f>'Mladí jazdci'!JE41</f>
        <v>0</v>
      </c>
      <c r="JF207" s="97">
        <f>'Mladí jazdci'!JF41</f>
        <v>0</v>
      </c>
      <c r="JG207" s="97">
        <f>'Mladí jazdci'!JG41</f>
        <v>0</v>
      </c>
      <c r="JH207" s="97">
        <f>'Mladí jazdci'!JH41</f>
        <v>0</v>
      </c>
      <c r="JI207" s="97">
        <f>'Mladí jazdci'!JI41</f>
        <v>0</v>
      </c>
      <c r="JJ207" s="97">
        <f>'Mladí jazdci'!JJ41</f>
        <v>0</v>
      </c>
      <c r="JK207" s="97">
        <f>'Mladí jazdci'!JK41</f>
        <v>0</v>
      </c>
      <c r="JL207" s="97">
        <f>'Mladí jazdci'!JL41</f>
        <v>0</v>
      </c>
      <c r="JM207" s="97">
        <f>'Mladí jazdci'!JM41</f>
        <v>0</v>
      </c>
      <c r="JN207" s="97">
        <f>'Mladí jazdci'!JN41</f>
        <v>0</v>
      </c>
      <c r="JO207" s="97">
        <f>'Mladí jazdci'!JO41</f>
        <v>0</v>
      </c>
      <c r="JP207" s="97">
        <f>'Mladí jazdci'!JP41</f>
        <v>0</v>
      </c>
      <c r="JQ207" s="97">
        <f>'Mladí jazdci'!JQ41</f>
        <v>0</v>
      </c>
      <c r="JR207" s="97">
        <f>'Mladí jazdci'!JR41</f>
        <v>0</v>
      </c>
      <c r="JS207" s="97">
        <f>'Mladí jazdci'!JS41</f>
        <v>0</v>
      </c>
      <c r="JT207" s="97">
        <f>'Mladí jazdci'!JT41</f>
        <v>0</v>
      </c>
      <c r="JU207" s="97">
        <f>'Mladí jazdci'!JU41</f>
        <v>0</v>
      </c>
      <c r="JV207" s="97" t="str">
        <f>'Mladí jazdci'!JV41</f>
        <v>o</v>
      </c>
      <c r="JW207" s="97">
        <f>'Mladí jazdci'!JW41</f>
        <v>0</v>
      </c>
      <c r="JX207" s="97">
        <f>'Mladí jazdci'!JX41</f>
        <v>0</v>
      </c>
      <c r="JY207" s="97">
        <f>'Mladí jazdci'!JY41</f>
        <v>0</v>
      </c>
      <c r="JZ207" s="97">
        <f>'Mladí jazdci'!JZ41</f>
        <v>0</v>
      </c>
      <c r="KA207" s="97">
        <f>'Mladí jazdci'!KA41</f>
        <v>0</v>
      </c>
      <c r="KB207" s="97">
        <f>'Mladí jazdci'!KB41</f>
        <v>0</v>
      </c>
      <c r="KC207" s="97">
        <f>'Mladí jazdci'!KC41</f>
        <v>0</v>
      </c>
      <c r="KD207" s="97">
        <f>'Mladí jazdci'!KD41</f>
        <v>0</v>
      </c>
      <c r="KE207" s="97">
        <f>'Mladí jazdci'!KE41</f>
        <v>0</v>
      </c>
      <c r="KF207" s="97">
        <f>'Mladí jazdci'!KF41</f>
        <v>0</v>
      </c>
      <c r="KG207" s="97">
        <f>'Mladí jazdci'!KG41</f>
        <v>0</v>
      </c>
      <c r="KH207" s="97">
        <f>'Mladí jazdci'!KH41</f>
        <v>0</v>
      </c>
      <c r="KI207" s="97">
        <f>'Mladí jazdci'!KI41</f>
        <v>0</v>
      </c>
      <c r="KJ207" s="97">
        <f>'Mladí jazdci'!KJ41</f>
        <v>0</v>
      </c>
      <c r="KK207" s="97">
        <f>'Mladí jazdci'!KK41</f>
        <v>0</v>
      </c>
      <c r="KL207" s="97">
        <f>'Mladí jazdci'!KL41</f>
        <v>0</v>
      </c>
      <c r="KM207" s="97">
        <f>'Mladí jazdci'!KM41</f>
        <v>0</v>
      </c>
      <c r="KN207" s="97">
        <f>'Mladí jazdci'!KN41</f>
        <v>0</v>
      </c>
      <c r="KO207" s="97">
        <f>'Mladí jazdci'!KO41</f>
        <v>0</v>
      </c>
      <c r="KP207" s="97">
        <f>'Mladí jazdci'!KP41</f>
        <v>0</v>
      </c>
      <c r="KQ207" s="97">
        <f>'Mladí jazdci'!KQ41</f>
        <v>0</v>
      </c>
      <c r="KR207" s="97">
        <f>'Mladí jazdci'!KR41</f>
        <v>0</v>
      </c>
      <c r="KS207" s="97">
        <f>'Mladí jazdci'!KS41</f>
        <v>0</v>
      </c>
      <c r="KT207" s="97">
        <f>'Mladí jazdci'!KT41</f>
        <v>0</v>
      </c>
      <c r="KU207" s="97">
        <f>'Mladí jazdci'!KU41</f>
        <v>0</v>
      </c>
      <c r="KV207" s="97">
        <f>'Mladí jazdci'!KV41</f>
        <v>0</v>
      </c>
      <c r="KW207" s="97">
        <f>'Mladí jazdci'!KW41</f>
        <v>0</v>
      </c>
      <c r="KX207" s="97">
        <f>'Mladí jazdci'!KX41</f>
        <v>0</v>
      </c>
      <c r="KY207" s="97">
        <f>'Mladí jazdci'!KY41</f>
        <v>0</v>
      </c>
      <c r="KZ207" s="97">
        <f>'Mladí jazdci'!KZ41</f>
        <v>0</v>
      </c>
      <c r="LA207" s="97">
        <f>'Mladí jazdci'!LA41</f>
        <v>0</v>
      </c>
      <c r="LB207" s="97">
        <f>'Mladí jazdci'!LB41</f>
        <v>0</v>
      </c>
      <c r="LC207" s="97">
        <f>'Mladí jazdci'!LC41</f>
        <v>0</v>
      </c>
      <c r="LD207" s="97">
        <f>'Mladí jazdci'!LD41</f>
        <v>0</v>
      </c>
      <c r="LE207" s="97">
        <f>'Mladí jazdci'!LE41</f>
        <v>0</v>
      </c>
      <c r="LF207" s="97">
        <f>'Mladí jazdci'!LF41</f>
        <v>0</v>
      </c>
      <c r="LG207" s="97">
        <f>'Mladí jazdci'!LG41</f>
        <v>0</v>
      </c>
      <c r="LH207" s="97">
        <f>'Mladí jazdci'!LH41</f>
        <v>0</v>
      </c>
      <c r="LI207" s="97">
        <f>'Mladí jazdci'!LI41</f>
        <v>0</v>
      </c>
      <c r="LJ207" s="97">
        <f>'Mladí jazdci'!LJ41</f>
        <v>0</v>
      </c>
      <c r="LK207" s="97">
        <f>'Mladí jazdci'!LK41</f>
        <v>0</v>
      </c>
      <c r="LL207" s="97">
        <f>'Mladí jazdci'!LL41</f>
        <v>0</v>
      </c>
      <c r="LM207" s="97">
        <f>'Mladí jazdci'!LM41</f>
        <v>0</v>
      </c>
      <c r="LN207" s="97">
        <f>'Mladí jazdci'!LN41</f>
        <v>0</v>
      </c>
      <c r="LO207" s="97">
        <f>'Mladí jazdci'!LO41</f>
        <v>0</v>
      </c>
      <c r="LP207" s="97">
        <f>'Mladí jazdci'!LP41</f>
        <v>0</v>
      </c>
      <c r="LQ207" s="97">
        <f>'Mladí jazdci'!LQ41</f>
        <v>0</v>
      </c>
      <c r="LR207" s="97">
        <f>'Mladí jazdci'!LR41</f>
        <v>0</v>
      </c>
      <c r="LS207" s="97">
        <f>'Mladí jazdci'!LS41</f>
        <v>0</v>
      </c>
      <c r="LT207" s="97">
        <f>'Mladí jazdci'!LT41</f>
        <v>0</v>
      </c>
      <c r="LU207" s="97">
        <f>'Mladí jazdci'!LU41</f>
        <v>0</v>
      </c>
      <c r="LV207" s="97">
        <f>'Mladí jazdci'!LV41</f>
        <v>0</v>
      </c>
      <c r="LW207" s="97">
        <f>'Mladí jazdci'!LW41</f>
        <v>0</v>
      </c>
      <c r="LX207" s="97">
        <f>'Mladí jazdci'!LX41</f>
        <v>0</v>
      </c>
      <c r="LY207" s="97">
        <f>'Mladí jazdci'!LY41</f>
        <v>0</v>
      </c>
      <c r="LZ207" s="97">
        <f>'Mladí jazdci'!LZ41</f>
        <v>0</v>
      </c>
      <c r="MA207" s="97">
        <f>'Mladí jazdci'!MA41</f>
        <v>0</v>
      </c>
      <c r="MB207" s="97">
        <f>'Mladí jazdci'!MB41</f>
        <v>0</v>
      </c>
      <c r="MC207" s="97">
        <f>'Mladí jazdci'!MC41</f>
        <v>0</v>
      </c>
      <c r="MD207" s="97">
        <f>'Mladí jazdci'!MD41</f>
        <v>0</v>
      </c>
      <c r="ME207" s="97">
        <f>'Mladí jazdci'!ME41</f>
        <v>0</v>
      </c>
      <c r="MF207" s="97">
        <f>'Mladí jazdci'!MF41</f>
        <v>0</v>
      </c>
      <c r="MG207" s="97">
        <f>'Mladí jazdci'!MG41</f>
        <v>0</v>
      </c>
      <c r="MH207" s="97">
        <f>'Mladí jazdci'!MH41</f>
        <v>0</v>
      </c>
      <c r="MI207" s="97">
        <f>'Mladí jazdci'!MI41</f>
        <v>0</v>
      </c>
      <c r="MJ207" s="97">
        <f>'Mladí jazdci'!MJ41</f>
        <v>0</v>
      </c>
      <c r="MK207" s="97">
        <f>'Mladí jazdci'!MK41</f>
        <v>0</v>
      </c>
      <c r="ML207" s="97">
        <f>'Mladí jazdci'!ML41</f>
        <v>0</v>
      </c>
      <c r="MM207" s="97">
        <f>'Mladí jazdci'!MM41</f>
        <v>0</v>
      </c>
      <c r="MN207" s="97">
        <f>'Mladí jazdci'!MN41</f>
        <v>0</v>
      </c>
      <c r="MO207" s="97">
        <f>'Mladí jazdci'!MO41</f>
        <v>0</v>
      </c>
      <c r="MP207" s="97">
        <f>'Mladí jazdci'!MP41</f>
        <v>0</v>
      </c>
      <c r="MQ207" s="97">
        <f>'Mladí jazdci'!MQ41</f>
        <v>0</v>
      </c>
      <c r="MR207" s="97">
        <f>'Mladí jazdci'!MR41</f>
        <v>0</v>
      </c>
      <c r="MS207" s="97">
        <f>'Mladí jazdci'!MS41</f>
        <v>0</v>
      </c>
      <c r="MT207" s="97">
        <f>'Mladí jazdci'!MT41</f>
        <v>0</v>
      </c>
      <c r="MU207" s="97">
        <f>'Mladí jazdci'!MU41</f>
        <v>0</v>
      </c>
      <c r="MV207" s="97">
        <f>'Mladí jazdci'!MV41</f>
        <v>0</v>
      </c>
      <c r="MW207" s="97">
        <f>'Mladí jazdci'!MW41</f>
        <v>0</v>
      </c>
      <c r="MX207" s="97">
        <f>'Mladí jazdci'!MX41</f>
        <v>0</v>
      </c>
      <c r="MY207" s="97">
        <f>'Mladí jazdci'!MY41</f>
        <v>0</v>
      </c>
      <c r="MZ207" s="97">
        <f>'Mladí jazdci'!MZ41</f>
        <v>0</v>
      </c>
      <c r="NA207" s="97">
        <f>'Mladí jazdci'!NA41</f>
        <v>0</v>
      </c>
      <c r="NB207" s="97">
        <f>'Mladí jazdci'!NB41</f>
        <v>0</v>
      </c>
      <c r="NC207" s="97">
        <f>'Mladí jazdci'!NC41</f>
        <v>0</v>
      </c>
      <c r="ND207" s="97">
        <f>'Mladí jazdci'!ND41</f>
        <v>0</v>
      </c>
      <c r="NE207" s="97">
        <f>'Mladí jazdci'!NE41</f>
        <v>0</v>
      </c>
      <c r="NF207" s="97">
        <f>'Mladí jazdci'!NF41</f>
        <v>0</v>
      </c>
      <c r="NG207" s="97">
        <f>'Mladí jazdci'!NG41</f>
        <v>0</v>
      </c>
      <c r="NH207" s="97">
        <f>'Mladí jazdci'!NH41</f>
        <v>0</v>
      </c>
      <c r="NI207" s="97">
        <f>'Mladí jazdci'!NI41</f>
        <v>0</v>
      </c>
      <c r="NJ207" s="97">
        <f>'Mladí jazdci'!NJ41</f>
        <v>0</v>
      </c>
      <c r="NK207" s="97">
        <f>'Mladí jazdci'!NK41</f>
        <v>0</v>
      </c>
      <c r="NL207" s="97">
        <f>'Mladí jazdci'!NL41</f>
        <v>0</v>
      </c>
      <c r="NM207" s="97">
        <f>'Mladí jazdci'!NM41</f>
        <v>0</v>
      </c>
      <c r="NN207" s="97">
        <f>'Mladí jazdci'!NN41</f>
        <v>0</v>
      </c>
      <c r="NO207" s="97">
        <f>'Mladí jazdci'!NO41</f>
        <v>0</v>
      </c>
      <c r="NP207" s="97">
        <f>'Mladí jazdci'!NP41</f>
        <v>0</v>
      </c>
      <c r="NQ207" s="97">
        <f>'Mladí jazdci'!NQ41</f>
        <v>0</v>
      </c>
      <c r="NR207" s="97">
        <f>'Mladí jazdci'!NR41</f>
        <v>0</v>
      </c>
      <c r="NS207" s="97">
        <f>'Mladí jazdci'!NS41</f>
        <v>0</v>
      </c>
      <c r="NT207" s="97">
        <f>'Mladí jazdci'!NT41</f>
        <v>0</v>
      </c>
      <c r="NU207" s="97">
        <f>'Mladí jazdci'!NU41</f>
        <v>0</v>
      </c>
      <c r="NV207" s="97">
        <f>'Mladí jazdci'!NV41</f>
        <v>0</v>
      </c>
      <c r="NW207" s="97">
        <f>'Mladí jazdci'!NW41</f>
        <v>0</v>
      </c>
      <c r="NX207" s="97">
        <f>'Mladí jazdci'!NX41</f>
        <v>0</v>
      </c>
      <c r="NY207" s="97">
        <f>'Mladí jazdci'!NY41</f>
        <v>0</v>
      </c>
      <c r="NZ207" s="97">
        <f>'Mladí jazdci'!NZ41</f>
        <v>0</v>
      </c>
      <c r="OA207" s="97">
        <f>'Mladí jazdci'!OA41</f>
        <v>0</v>
      </c>
      <c r="OB207" s="97">
        <f>'Mladí jazdci'!OB41</f>
        <v>0</v>
      </c>
      <c r="OC207" s="97">
        <f>'Mladí jazdci'!OC41</f>
        <v>0</v>
      </c>
      <c r="OD207" s="97">
        <f>'Mladí jazdci'!OD41</f>
        <v>0</v>
      </c>
      <c r="OE207" s="97">
        <f>'Mladí jazdci'!OE41</f>
        <v>0</v>
      </c>
      <c r="OF207" s="97">
        <f>'Mladí jazdci'!OF41</f>
        <v>0</v>
      </c>
      <c r="OG207" s="97">
        <f>'Mladí jazdci'!OG41</f>
        <v>0</v>
      </c>
      <c r="OH207" s="97">
        <f>'Mladí jazdci'!OH41</f>
        <v>0</v>
      </c>
      <c r="OI207" s="97">
        <f>'Mladí jazdci'!OI41</f>
        <v>0</v>
      </c>
      <c r="OJ207" s="97">
        <f>'Mladí jazdci'!OJ41</f>
        <v>0</v>
      </c>
      <c r="OK207" s="97">
        <f>'Mladí jazdci'!OK41</f>
        <v>0</v>
      </c>
      <c r="OL207" s="97">
        <f>'Mladí jazdci'!OL41</f>
        <v>0</v>
      </c>
      <c r="OM207" s="97">
        <f>'Mladí jazdci'!OM41</f>
        <v>0</v>
      </c>
      <c r="ON207" s="97">
        <f>'Mladí jazdci'!ON41</f>
        <v>0</v>
      </c>
      <c r="OO207" s="97">
        <f>'Mladí jazdci'!OO41</f>
        <v>0</v>
      </c>
      <c r="OP207" s="97">
        <f>'Mladí jazdci'!OP41</f>
        <v>0</v>
      </c>
      <c r="OQ207" s="97">
        <f>'Mladí jazdci'!OQ41</f>
        <v>0</v>
      </c>
      <c r="OR207" s="97">
        <f>'Mladí jazdci'!OR41</f>
        <v>0</v>
      </c>
      <c r="OS207" s="97">
        <f>'Mladí jazdci'!OS41</f>
        <v>0</v>
      </c>
      <c r="OT207" s="97">
        <f>'Mladí jazdci'!OT41</f>
        <v>0</v>
      </c>
      <c r="OU207" s="97">
        <f>'Mladí jazdci'!OU41</f>
        <v>0</v>
      </c>
      <c r="OV207" s="97">
        <f>'Mladí jazdci'!OV41</f>
        <v>0</v>
      </c>
      <c r="OW207" s="97">
        <f>'Mladí jazdci'!OW41</f>
        <v>0</v>
      </c>
      <c r="OX207" s="97">
        <f>'Mladí jazdci'!OX41</f>
        <v>0</v>
      </c>
      <c r="OY207" s="97">
        <f>'Mladí jazdci'!OY41</f>
        <v>0</v>
      </c>
      <c r="OZ207" s="97">
        <f>'Mladí jazdci'!OZ41</f>
        <v>0</v>
      </c>
      <c r="PA207" s="97">
        <f>'Mladí jazdci'!PA41</f>
        <v>0</v>
      </c>
      <c r="PB207" s="97">
        <f>'Mladí jazdci'!PB41</f>
        <v>0</v>
      </c>
      <c r="PC207" s="97">
        <f>'Mladí jazdci'!PC41</f>
        <v>0</v>
      </c>
      <c r="PD207" s="97">
        <f>'Mladí jazdci'!PD41</f>
        <v>0</v>
      </c>
      <c r="PE207" s="97">
        <f>'Mladí jazdci'!PE41</f>
        <v>0</v>
      </c>
      <c r="PF207" s="97">
        <f>'Mladí jazdci'!PF41</f>
        <v>0</v>
      </c>
      <c r="PG207" s="97">
        <f>'Mladí jazdci'!PG41</f>
        <v>0</v>
      </c>
      <c r="PH207" s="97">
        <f>'Mladí jazdci'!PH41</f>
        <v>0</v>
      </c>
      <c r="PI207" s="97">
        <f>'Mladí jazdci'!PI41</f>
        <v>0</v>
      </c>
      <c r="PJ207" s="97">
        <f>'Mladí jazdci'!PJ41</f>
        <v>0</v>
      </c>
      <c r="PK207" s="97">
        <f>'Mladí jazdci'!PK41</f>
        <v>0</v>
      </c>
      <c r="PL207" s="97">
        <f>'Mladí jazdci'!PL41</f>
        <v>0</v>
      </c>
      <c r="PM207" s="97">
        <f>'Mladí jazdci'!PM41</f>
        <v>0</v>
      </c>
      <c r="PN207" s="97">
        <f>'Mladí jazdci'!PN41</f>
        <v>0</v>
      </c>
      <c r="PO207" s="97">
        <f>'Mladí jazdci'!PO41</f>
        <v>0</v>
      </c>
      <c r="PP207" s="97">
        <f>'Mladí jazdci'!PP41</f>
        <v>0</v>
      </c>
      <c r="PQ207" s="97">
        <f>'Mladí jazdci'!PQ41</f>
        <v>0</v>
      </c>
      <c r="PR207" s="97">
        <f>'Mladí jazdci'!PR41</f>
        <v>0</v>
      </c>
      <c r="PS207" s="97">
        <f>'Mladí jazdci'!PS41</f>
        <v>0</v>
      </c>
      <c r="PT207" s="97">
        <f>'Mladí jazdci'!PT41</f>
        <v>0</v>
      </c>
      <c r="PU207" s="97">
        <f>'Mladí jazdci'!PU41</f>
        <v>0</v>
      </c>
      <c r="PV207" s="97">
        <f>'Mladí jazdci'!PV41</f>
        <v>0</v>
      </c>
      <c r="PW207" s="97">
        <f>'Mladí jazdci'!PW41</f>
        <v>0</v>
      </c>
      <c r="PX207" s="97">
        <f>'Mladí jazdci'!PX41</f>
        <v>0</v>
      </c>
      <c r="PY207" s="97">
        <f>'Mladí jazdci'!PY41</f>
        <v>0</v>
      </c>
      <c r="PZ207" s="97">
        <f>'Mladí jazdci'!PZ41</f>
        <v>0</v>
      </c>
      <c r="QA207" s="97">
        <f>'Mladí jazdci'!QA41</f>
        <v>0</v>
      </c>
      <c r="QB207" s="97">
        <f>'Mladí jazdci'!QB41</f>
        <v>0</v>
      </c>
      <c r="QC207" s="97">
        <f>'Mladí jazdci'!QC41</f>
        <v>0</v>
      </c>
      <c r="QD207" s="97">
        <f>'Mladí jazdci'!QD41</f>
        <v>0</v>
      </c>
      <c r="QE207" s="97">
        <f>'Mladí jazdci'!QE41</f>
        <v>0</v>
      </c>
      <c r="QF207" s="97">
        <f>'Mladí jazdci'!QF41</f>
        <v>0</v>
      </c>
      <c r="QG207" s="97">
        <f>'Mladí jazdci'!QG41</f>
        <v>0</v>
      </c>
      <c r="QH207" s="97">
        <f>'Mladí jazdci'!QH41</f>
        <v>0</v>
      </c>
      <c r="QI207" s="97">
        <f>'Mladí jazdci'!QI41</f>
        <v>0</v>
      </c>
      <c r="QJ207" s="97">
        <f>'Mladí jazdci'!QJ41</f>
        <v>0</v>
      </c>
      <c r="QK207" s="97">
        <f>'Mladí jazdci'!QK41</f>
        <v>0</v>
      </c>
      <c r="QL207" s="97">
        <f>'Mladí jazdci'!QL41</f>
        <v>0</v>
      </c>
      <c r="QM207" s="97">
        <f>'Mladí jazdci'!QM41</f>
        <v>0</v>
      </c>
      <c r="QN207" s="97">
        <f>'Mladí jazdci'!QN41</f>
        <v>0</v>
      </c>
      <c r="QO207" s="97">
        <f>'Mladí jazdci'!QO41</f>
        <v>0</v>
      </c>
      <c r="QP207" s="97">
        <f>'Mladí jazdci'!QP41</f>
        <v>0</v>
      </c>
      <c r="QQ207" s="97">
        <f>'Mladí jazdci'!QQ41</f>
        <v>0</v>
      </c>
      <c r="QR207" s="97">
        <f>'Mladí jazdci'!QR41</f>
        <v>0</v>
      </c>
      <c r="QS207" s="97">
        <f>'Mladí jazdci'!QS41</f>
        <v>0</v>
      </c>
      <c r="QT207" s="97">
        <f>'Mladí jazdci'!QT41</f>
        <v>0</v>
      </c>
      <c r="QU207" s="97">
        <f>'Mladí jazdci'!QU41</f>
        <v>0</v>
      </c>
      <c r="QV207" s="97">
        <f>'Mladí jazdci'!QV41</f>
        <v>0</v>
      </c>
      <c r="QW207" s="97">
        <f>'Mladí jazdci'!QW41</f>
        <v>0</v>
      </c>
      <c r="QX207" s="97">
        <f>'Mladí jazdci'!QX41</f>
        <v>0</v>
      </c>
      <c r="QY207" s="97">
        <f>'Mladí jazdci'!QY41</f>
        <v>0</v>
      </c>
      <c r="QZ207" s="97">
        <f>'Mladí jazdci'!QZ41</f>
        <v>0</v>
      </c>
      <c r="RA207" s="97">
        <f>'Mladí jazdci'!RA41</f>
        <v>0</v>
      </c>
      <c r="RB207" s="97">
        <f>'Mladí jazdci'!RB41</f>
        <v>0</v>
      </c>
      <c r="RC207" s="97">
        <f>'Mladí jazdci'!RC41</f>
        <v>0</v>
      </c>
      <c r="RD207" s="97">
        <f>'Mladí jazdci'!RD41</f>
        <v>0</v>
      </c>
      <c r="RE207" s="97">
        <f>'Mladí jazdci'!RE41</f>
        <v>0</v>
      </c>
      <c r="RF207" s="97">
        <f>'Mladí jazdci'!RF41</f>
        <v>0</v>
      </c>
      <c r="RG207" s="97">
        <f>'Mladí jazdci'!RG41</f>
        <v>0</v>
      </c>
      <c r="RH207" s="97">
        <f>'Mladí jazdci'!RH41</f>
        <v>0</v>
      </c>
      <c r="RI207" s="97">
        <f>'Mladí jazdci'!RI41</f>
        <v>0</v>
      </c>
      <c r="RJ207" s="97">
        <f>'Mladí jazdci'!RJ41</f>
        <v>0</v>
      </c>
      <c r="RK207" s="97">
        <f>'Mladí jazdci'!RK41</f>
        <v>0</v>
      </c>
      <c r="RL207" s="97">
        <f>'Mladí jazdci'!RL41</f>
        <v>0</v>
      </c>
      <c r="RM207" s="97">
        <f>'Mladí jazdci'!RM41</f>
        <v>0</v>
      </c>
      <c r="RN207" s="97">
        <f>'Mladí jazdci'!RN41</f>
        <v>0</v>
      </c>
      <c r="RO207" s="97">
        <f>'Mladí jazdci'!RO41</f>
        <v>0</v>
      </c>
      <c r="RP207" s="97">
        <f>'Mladí jazdci'!RP41</f>
        <v>0</v>
      </c>
      <c r="RQ207" s="97">
        <f>'Mladí jazdci'!RQ41</f>
        <v>0</v>
      </c>
      <c r="RR207" s="97">
        <f>'Mladí jazdci'!RR41</f>
        <v>0</v>
      </c>
      <c r="RS207" s="97">
        <f>'Mladí jazdci'!RS41</f>
        <v>0</v>
      </c>
      <c r="RT207" s="97">
        <f>'Mladí jazdci'!RT41</f>
        <v>0</v>
      </c>
      <c r="RU207" s="97">
        <f>'Mladí jazdci'!RU41</f>
        <v>0</v>
      </c>
      <c r="RV207" s="97">
        <f>'Mladí jazdci'!RV41</f>
        <v>0</v>
      </c>
      <c r="RW207" s="97">
        <f>'Mladí jazdci'!RW41</f>
        <v>0</v>
      </c>
      <c r="RX207" s="97">
        <f>'Mladí jazdci'!RX41</f>
        <v>0</v>
      </c>
      <c r="RY207" s="97">
        <f>'Mladí jazdci'!RY41</f>
        <v>0</v>
      </c>
      <c r="RZ207" s="97">
        <f>'Mladí jazdci'!RZ41</f>
        <v>0</v>
      </c>
      <c r="SA207" s="97">
        <f>'Mladí jazdci'!SA41</f>
        <v>0</v>
      </c>
      <c r="SB207" s="97">
        <f>'Mladí jazdci'!SB41</f>
        <v>0</v>
      </c>
      <c r="SC207" s="97">
        <f>'Mladí jazdci'!SC41</f>
        <v>0</v>
      </c>
      <c r="SD207" s="97">
        <f>'Mladí jazdci'!SD41</f>
        <v>0</v>
      </c>
      <c r="SE207" s="97">
        <f>'Mladí jazdci'!SE41</f>
        <v>0</v>
      </c>
      <c r="SF207" s="97">
        <f>'Mladí jazdci'!SF41</f>
        <v>0</v>
      </c>
      <c r="SG207" s="97">
        <f>'Mladí jazdci'!SG41</f>
        <v>0</v>
      </c>
      <c r="SH207" s="97">
        <f>'Mladí jazdci'!SH41</f>
        <v>0</v>
      </c>
      <c r="SI207" s="97">
        <f>'Mladí jazdci'!SI41</f>
        <v>0</v>
      </c>
      <c r="SJ207" s="97">
        <f>'Mladí jazdci'!SJ41</f>
        <v>0</v>
      </c>
      <c r="SK207" s="97">
        <f>'Mladí jazdci'!SK41</f>
        <v>0</v>
      </c>
      <c r="SL207" s="97">
        <f>'Mladí jazdci'!SL41</f>
        <v>0</v>
      </c>
      <c r="SM207" s="97">
        <f>'Mladí jazdci'!SM41</f>
        <v>0</v>
      </c>
      <c r="SN207" s="97">
        <f>'Mladí jazdci'!SN41</f>
        <v>0</v>
      </c>
      <c r="SO207" s="97">
        <f>'Mladí jazdci'!SO41</f>
        <v>0</v>
      </c>
      <c r="SP207" s="97">
        <f>'Mladí jazdci'!SP41</f>
        <v>0</v>
      </c>
      <c r="SQ207" s="97">
        <f>'Mladí jazdci'!SQ41</f>
        <v>0</v>
      </c>
      <c r="SR207" s="97">
        <f>'Mladí jazdci'!SR41</f>
        <v>0</v>
      </c>
      <c r="SS207" s="97">
        <f>'Mladí jazdci'!SS41</f>
        <v>0</v>
      </c>
      <c r="ST207" s="97">
        <f>'Mladí jazdci'!ST41</f>
        <v>0</v>
      </c>
      <c r="SU207" s="97">
        <f>'Mladí jazdci'!SU41</f>
        <v>0</v>
      </c>
      <c r="SV207" s="97">
        <f>'Mladí jazdci'!SV41</f>
        <v>0</v>
      </c>
      <c r="SW207" s="97">
        <f>'Mladí jazdci'!SW41</f>
        <v>0</v>
      </c>
      <c r="SX207" s="97">
        <f>'Mladí jazdci'!SX41</f>
        <v>0</v>
      </c>
      <c r="SY207" s="97">
        <f>'Mladí jazdci'!SY41</f>
        <v>0</v>
      </c>
      <c r="SZ207" s="97">
        <f>'Mladí jazdci'!SZ41</f>
        <v>0</v>
      </c>
      <c r="TA207" s="97">
        <f>'Mladí jazdci'!TA41</f>
        <v>0</v>
      </c>
      <c r="TB207" s="97">
        <f>'Mladí jazdci'!TB41</f>
        <v>0</v>
      </c>
    </row>
    <row r="208" spans="1:522" s="1" customFormat="1" ht="18" customHeight="1" x14ac:dyDescent="0.2">
      <c r="A208" s="12"/>
      <c r="B208" s="11" t="s">
        <v>611</v>
      </c>
      <c r="C208" s="1">
        <v>12696</v>
      </c>
      <c r="E208" s="4" t="s">
        <v>610</v>
      </c>
      <c r="F208" s="1">
        <v>9934</v>
      </c>
      <c r="G208" s="9" t="s">
        <v>93</v>
      </c>
      <c r="H208" s="4" t="s">
        <v>48</v>
      </c>
      <c r="I208" s="1">
        <f t="shared" si="23"/>
        <v>0</v>
      </c>
      <c r="J208" s="12">
        <f>Tabuľka4[[#This Row],[Stĺpec9]]</f>
        <v>0</v>
      </c>
      <c r="K208" s="97">
        <f>Juniori!K59</f>
        <v>0</v>
      </c>
      <c r="L208" s="97">
        <f>Juniori!L59</f>
        <v>0</v>
      </c>
      <c r="M208" s="97">
        <f>Juniori!M59</f>
        <v>0</v>
      </c>
      <c r="N208" s="97">
        <f>Juniori!N59</f>
        <v>0</v>
      </c>
      <c r="O208" s="97">
        <f>Juniori!O59</f>
        <v>0</v>
      </c>
      <c r="P208" s="97">
        <f>Juniori!P59</f>
        <v>0</v>
      </c>
      <c r="Q208" s="97">
        <f>Juniori!Q59</f>
        <v>0</v>
      </c>
      <c r="R208" s="97">
        <f>Juniori!R59</f>
        <v>0</v>
      </c>
      <c r="S208" s="97">
        <f>Juniori!S59</f>
        <v>0</v>
      </c>
      <c r="T208" s="97">
        <f>Juniori!T59</f>
        <v>0</v>
      </c>
      <c r="U208" s="97">
        <f>Juniori!U59</f>
        <v>0</v>
      </c>
      <c r="V208" s="97">
        <f>Juniori!V59</f>
        <v>0</v>
      </c>
      <c r="W208" s="97">
        <f>Juniori!W59</f>
        <v>0</v>
      </c>
      <c r="X208" s="97">
        <f>Juniori!X59</f>
        <v>0</v>
      </c>
      <c r="Y208" s="97">
        <f>Juniori!Y59</f>
        <v>0</v>
      </c>
      <c r="Z208" s="97">
        <f>Juniori!Z59</f>
        <v>0</v>
      </c>
      <c r="AA208" s="97">
        <f>Juniori!AA59</f>
        <v>0</v>
      </c>
      <c r="AB208" s="97">
        <f>Juniori!AB59</f>
        <v>0</v>
      </c>
      <c r="AC208" s="97">
        <f>Juniori!AC59</f>
        <v>0</v>
      </c>
      <c r="AD208" s="97">
        <f>Juniori!AD59</f>
        <v>0</v>
      </c>
      <c r="AE208" s="97">
        <f>Juniori!AE59</f>
        <v>0</v>
      </c>
      <c r="AF208" s="97">
        <f>Juniori!AF59</f>
        <v>0</v>
      </c>
      <c r="AG208" s="97">
        <f>Juniori!AG59</f>
        <v>0</v>
      </c>
      <c r="AH208" s="97">
        <f>Juniori!AH59</f>
        <v>0</v>
      </c>
      <c r="AI208" s="97">
        <f>Juniori!AI59</f>
        <v>0</v>
      </c>
      <c r="AJ208" s="97">
        <f>Juniori!AJ59</f>
        <v>0</v>
      </c>
      <c r="AK208" s="97">
        <f>Juniori!AK59</f>
        <v>0</v>
      </c>
      <c r="AL208" s="97">
        <f>Juniori!AL59</f>
        <v>0</v>
      </c>
      <c r="AM208" s="97">
        <f>Juniori!AM59</f>
        <v>0</v>
      </c>
      <c r="AN208" s="97">
        <f>Juniori!AN59</f>
        <v>0</v>
      </c>
      <c r="AO208" s="97">
        <f>Juniori!AO59</f>
        <v>0</v>
      </c>
      <c r="AP208" s="97">
        <f>Juniori!AP59</f>
        <v>0</v>
      </c>
      <c r="AQ208" s="97">
        <f>Juniori!AQ59</f>
        <v>0</v>
      </c>
      <c r="AR208" s="97">
        <f>Juniori!AR59</f>
        <v>0</v>
      </c>
      <c r="AS208" s="97">
        <f>Juniori!AS59</f>
        <v>0</v>
      </c>
      <c r="AT208" s="97">
        <f>Juniori!AT59</f>
        <v>0</v>
      </c>
      <c r="AU208" s="97">
        <f>Juniori!AU59</f>
        <v>0</v>
      </c>
      <c r="AV208" s="97">
        <f>Juniori!AV59</f>
        <v>0</v>
      </c>
      <c r="AW208" s="97">
        <f>Juniori!AW59</f>
        <v>0</v>
      </c>
      <c r="AX208" s="97">
        <f>Juniori!AX59</f>
        <v>0</v>
      </c>
      <c r="AY208" s="97">
        <f>Juniori!AY59</f>
        <v>0</v>
      </c>
      <c r="AZ208" s="97">
        <f>Juniori!AZ59</f>
        <v>0</v>
      </c>
      <c r="BA208" s="97">
        <f>Juniori!BA59</f>
        <v>0</v>
      </c>
      <c r="BB208" s="97">
        <f>Juniori!BB59</f>
        <v>0</v>
      </c>
      <c r="BC208" s="97">
        <f>Juniori!BC59</f>
        <v>0</v>
      </c>
      <c r="BD208" s="97">
        <f>Juniori!BD59</f>
        <v>0</v>
      </c>
      <c r="BE208" s="97">
        <f>Juniori!BE59</f>
        <v>0</v>
      </c>
      <c r="BF208" s="97">
        <f>Juniori!BF59</f>
        <v>0</v>
      </c>
      <c r="BG208" s="97">
        <f>Juniori!BG59</f>
        <v>0</v>
      </c>
      <c r="BH208" s="97">
        <f>Juniori!BH59</f>
        <v>0</v>
      </c>
      <c r="BI208" s="97">
        <f>Juniori!BI59</f>
        <v>0</v>
      </c>
      <c r="BJ208" s="97">
        <f>Juniori!BJ59</f>
        <v>0</v>
      </c>
      <c r="BK208" s="97">
        <f>Juniori!BK59</f>
        <v>0</v>
      </c>
      <c r="BL208" s="97">
        <f>Juniori!BL59</f>
        <v>0</v>
      </c>
      <c r="BM208" s="97">
        <f>Juniori!BM59</f>
        <v>0</v>
      </c>
      <c r="BN208" s="97">
        <f>Juniori!BN59</f>
        <v>0</v>
      </c>
      <c r="BO208" s="97">
        <f>Juniori!BO59</f>
        <v>0</v>
      </c>
      <c r="BP208" s="97">
        <f>Juniori!BP59</f>
        <v>0</v>
      </c>
      <c r="BQ208" s="97">
        <f>Juniori!BQ59</f>
        <v>0</v>
      </c>
      <c r="BR208" s="97">
        <f>Juniori!BR59</f>
        <v>0</v>
      </c>
      <c r="BS208" s="97">
        <f>Juniori!BS59</f>
        <v>0</v>
      </c>
      <c r="BT208" s="97">
        <f>Juniori!BT59</f>
        <v>0</v>
      </c>
      <c r="BU208" s="97">
        <f>Juniori!BU59</f>
        <v>0</v>
      </c>
      <c r="BV208" s="97">
        <f>Juniori!BV59</f>
        <v>0</v>
      </c>
      <c r="BW208" s="97">
        <f>Juniori!BW59</f>
        <v>0</v>
      </c>
      <c r="BX208" s="97">
        <f>Juniori!BX59</f>
        <v>0</v>
      </c>
      <c r="BY208" s="97">
        <f>Juniori!BY59</f>
        <v>0</v>
      </c>
      <c r="BZ208" s="97">
        <f>Juniori!BZ59</f>
        <v>0</v>
      </c>
      <c r="CA208" s="97">
        <f>Juniori!CA59</f>
        <v>0</v>
      </c>
      <c r="CB208" s="97">
        <f>Juniori!CB59</f>
        <v>0</v>
      </c>
      <c r="CC208" s="97">
        <f>Juniori!CC59</f>
        <v>0</v>
      </c>
      <c r="CD208" s="97">
        <f>Juniori!CD59</f>
        <v>0</v>
      </c>
      <c r="CE208" s="97">
        <f>Juniori!CE59</f>
        <v>0</v>
      </c>
      <c r="CF208" s="97">
        <f>Juniori!CF59</f>
        <v>0</v>
      </c>
      <c r="CG208" s="97">
        <f>Juniori!CG59</f>
        <v>0</v>
      </c>
      <c r="CH208" s="97">
        <f>Juniori!CH59</f>
        <v>0</v>
      </c>
      <c r="CI208" s="97">
        <f>Juniori!CI59</f>
        <v>0</v>
      </c>
      <c r="CJ208" s="97">
        <f>Juniori!CJ59</f>
        <v>0</v>
      </c>
      <c r="CK208" s="97">
        <f>Juniori!CK59</f>
        <v>0</v>
      </c>
      <c r="CL208" s="97">
        <f>Juniori!CL59</f>
        <v>0</v>
      </c>
      <c r="CM208" s="97">
        <f>Juniori!CM59</f>
        <v>0</v>
      </c>
      <c r="CN208" s="97">
        <f>Juniori!CN59</f>
        <v>0</v>
      </c>
      <c r="CO208" s="97">
        <f>Juniori!CO59</f>
        <v>0</v>
      </c>
      <c r="CP208" s="97">
        <f>Juniori!CP59</f>
        <v>0</v>
      </c>
      <c r="CQ208" s="97">
        <f>Juniori!CQ59</f>
        <v>0</v>
      </c>
      <c r="CR208" s="97">
        <f>Juniori!CR59</f>
        <v>0</v>
      </c>
      <c r="CS208" s="97">
        <f>Juniori!CS59</f>
        <v>0</v>
      </c>
      <c r="CT208" s="97" t="str">
        <f>Juniori!CT59</f>
        <v>o</v>
      </c>
      <c r="CU208" s="97">
        <f>Juniori!CU59</f>
        <v>0</v>
      </c>
      <c r="CV208" s="97">
        <f>Juniori!CV59</f>
        <v>0</v>
      </c>
      <c r="CW208" s="97">
        <f>Juniori!CW59</f>
        <v>0</v>
      </c>
      <c r="CX208" s="97">
        <f>Juniori!CX59</f>
        <v>0</v>
      </c>
      <c r="CY208" s="97">
        <f>Juniori!CY59</f>
        <v>0</v>
      </c>
      <c r="CZ208" s="97">
        <f>Juniori!CZ59</f>
        <v>0</v>
      </c>
      <c r="DA208" s="97">
        <f>Juniori!DA59</f>
        <v>0</v>
      </c>
      <c r="DB208" s="97">
        <f>Juniori!DB59</f>
        <v>0</v>
      </c>
      <c r="DC208" s="97">
        <f>Juniori!DC59</f>
        <v>0</v>
      </c>
      <c r="DD208" s="97">
        <f>Juniori!DD59</f>
        <v>0</v>
      </c>
      <c r="DE208" s="97">
        <f>Juniori!DE59</f>
        <v>0</v>
      </c>
      <c r="DF208" s="97">
        <f>Juniori!DF59</f>
        <v>0</v>
      </c>
      <c r="DG208" s="97">
        <f>Juniori!DG59</f>
        <v>0</v>
      </c>
      <c r="DH208" s="97">
        <f>Juniori!DH59</f>
        <v>0</v>
      </c>
      <c r="DI208" s="97">
        <f>Juniori!DI59</f>
        <v>0</v>
      </c>
      <c r="DJ208" s="97">
        <f>Juniori!DJ59</f>
        <v>0</v>
      </c>
      <c r="DK208" s="97">
        <f>Juniori!DK59</f>
        <v>0</v>
      </c>
      <c r="DL208" s="97">
        <f>Juniori!DL59</f>
        <v>0</v>
      </c>
      <c r="DM208" s="97">
        <f>Juniori!DM59</f>
        <v>0</v>
      </c>
      <c r="DN208" s="97">
        <f>Juniori!DN59</f>
        <v>0</v>
      </c>
      <c r="DO208" s="97">
        <f>Juniori!DO59</f>
        <v>0</v>
      </c>
      <c r="DP208" s="97">
        <f>Juniori!DP59</f>
        <v>0</v>
      </c>
      <c r="DQ208" s="97">
        <f>Juniori!DQ59</f>
        <v>0</v>
      </c>
      <c r="DR208" s="97">
        <f>Juniori!DR59</f>
        <v>0</v>
      </c>
      <c r="DS208" s="97">
        <f>Juniori!DS59</f>
        <v>0</v>
      </c>
      <c r="DT208" s="97">
        <f>Juniori!DT59</f>
        <v>0</v>
      </c>
      <c r="DU208" s="97">
        <f>Juniori!DU59</f>
        <v>0</v>
      </c>
      <c r="DV208" s="97">
        <f>Juniori!DV59</f>
        <v>0</v>
      </c>
      <c r="DW208" s="97">
        <f>Juniori!DW59</f>
        <v>0</v>
      </c>
      <c r="DX208" s="97">
        <f>Juniori!DX59</f>
        <v>0</v>
      </c>
      <c r="DY208" s="97">
        <f>Juniori!DY59</f>
        <v>0</v>
      </c>
      <c r="DZ208" s="97">
        <f>Juniori!DZ59</f>
        <v>0</v>
      </c>
      <c r="EA208" s="97">
        <f>Juniori!EA59</f>
        <v>0</v>
      </c>
      <c r="EB208" s="97">
        <f>Juniori!EB59</f>
        <v>0</v>
      </c>
      <c r="EC208" s="97">
        <f>Juniori!EC59</f>
        <v>0</v>
      </c>
      <c r="ED208" s="97">
        <f>Juniori!ED59</f>
        <v>0</v>
      </c>
      <c r="EE208" s="97">
        <f>Juniori!EE59</f>
        <v>0</v>
      </c>
      <c r="EF208" s="97">
        <f>Juniori!EF59</f>
        <v>0</v>
      </c>
      <c r="EG208" s="97">
        <f>Juniori!EG59</f>
        <v>0</v>
      </c>
      <c r="EH208" s="97">
        <f>Juniori!EH59</f>
        <v>0</v>
      </c>
      <c r="EI208" s="97">
        <f>Juniori!EI59</f>
        <v>0</v>
      </c>
      <c r="EJ208" s="97">
        <f>Juniori!EJ59</f>
        <v>0</v>
      </c>
      <c r="EK208" s="97">
        <f>Juniori!EK59</f>
        <v>0</v>
      </c>
      <c r="EL208" s="97">
        <f>Juniori!EL59</f>
        <v>0</v>
      </c>
      <c r="EM208" s="97">
        <f>Juniori!EM59</f>
        <v>0</v>
      </c>
      <c r="EN208" s="97">
        <f>Juniori!EN59</f>
        <v>0</v>
      </c>
      <c r="EO208" s="97">
        <f>Juniori!EO59</f>
        <v>0</v>
      </c>
      <c r="EP208" s="97">
        <f>Juniori!EP59</f>
        <v>0</v>
      </c>
      <c r="EQ208" s="97">
        <f>Juniori!EQ59</f>
        <v>0</v>
      </c>
      <c r="ER208" s="97">
        <f>Juniori!ER59</f>
        <v>0</v>
      </c>
      <c r="ES208" s="97">
        <f>Juniori!ES59</f>
        <v>0</v>
      </c>
      <c r="ET208" s="97">
        <f>Juniori!ET59</f>
        <v>0</v>
      </c>
      <c r="EU208" s="97">
        <f>Juniori!EU59</f>
        <v>0</v>
      </c>
      <c r="EV208" s="97">
        <f>Juniori!EV59</f>
        <v>0</v>
      </c>
      <c r="EW208" s="97">
        <f>Juniori!EW59</f>
        <v>0</v>
      </c>
      <c r="EX208" s="97">
        <f>Juniori!EX59</f>
        <v>0</v>
      </c>
      <c r="EY208" s="97">
        <f>Juniori!EY59</f>
        <v>0</v>
      </c>
      <c r="EZ208" s="97">
        <f>Juniori!EZ59</f>
        <v>0</v>
      </c>
      <c r="FA208" s="97">
        <f>Juniori!FA59</f>
        <v>0</v>
      </c>
      <c r="FB208" s="97">
        <f>Juniori!FB59</f>
        <v>0</v>
      </c>
      <c r="FC208" s="97">
        <f>Juniori!FC59</f>
        <v>0</v>
      </c>
      <c r="FD208" s="97">
        <f>Juniori!FD59</f>
        <v>0</v>
      </c>
      <c r="FE208" s="97">
        <f>Juniori!FE59</f>
        <v>0</v>
      </c>
      <c r="FF208" s="97">
        <f>Juniori!FF59</f>
        <v>0</v>
      </c>
      <c r="FG208" s="97">
        <f>Juniori!FG59</f>
        <v>0</v>
      </c>
      <c r="FH208" s="97">
        <f>Juniori!FH59</f>
        <v>0</v>
      </c>
      <c r="FI208" s="97">
        <f>Juniori!FI59</f>
        <v>0</v>
      </c>
      <c r="FJ208" s="97">
        <f>Juniori!FJ59</f>
        <v>0</v>
      </c>
      <c r="FK208" s="97">
        <f>Juniori!FK59</f>
        <v>0</v>
      </c>
      <c r="FL208" s="97">
        <f>Juniori!FL59</f>
        <v>0</v>
      </c>
      <c r="FM208" s="97">
        <f>Juniori!FM59</f>
        <v>0</v>
      </c>
      <c r="FN208" s="97">
        <f>Juniori!FN59</f>
        <v>0</v>
      </c>
      <c r="FO208" s="97">
        <f>Juniori!FO59</f>
        <v>0</v>
      </c>
      <c r="FP208" s="97">
        <f>Juniori!FP59</f>
        <v>0</v>
      </c>
      <c r="FQ208" s="97">
        <f>Juniori!FQ59</f>
        <v>0</v>
      </c>
      <c r="FR208" s="97">
        <f>Juniori!FR59</f>
        <v>0</v>
      </c>
      <c r="FS208" s="97">
        <f>Juniori!FS59</f>
        <v>0</v>
      </c>
      <c r="FT208" s="97">
        <f>Juniori!FT59</f>
        <v>0</v>
      </c>
      <c r="FU208" s="97">
        <f>Juniori!FU59</f>
        <v>0</v>
      </c>
      <c r="FV208" s="97">
        <f>Juniori!FV59</f>
        <v>0</v>
      </c>
      <c r="FW208" s="97">
        <f>Juniori!FW59</f>
        <v>0</v>
      </c>
      <c r="FX208" s="97">
        <f>Juniori!FX59</f>
        <v>0</v>
      </c>
      <c r="FY208" s="97">
        <f>Juniori!FY59</f>
        <v>0</v>
      </c>
      <c r="FZ208" s="97">
        <f>Juniori!FZ59</f>
        <v>0</v>
      </c>
      <c r="GA208" s="97">
        <f>Juniori!GA59</f>
        <v>0</v>
      </c>
      <c r="GB208" s="97">
        <f>Juniori!GB59</f>
        <v>0</v>
      </c>
      <c r="GC208" s="97">
        <f>Juniori!GC59</f>
        <v>0</v>
      </c>
      <c r="GD208" s="97">
        <f>Juniori!GD59</f>
        <v>0</v>
      </c>
      <c r="GE208" s="97">
        <f>Juniori!GE59</f>
        <v>0</v>
      </c>
      <c r="GF208" s="97">
        <f>Juniori!GF59</f>
        <v>0</v>
      </c>
      <c r="GG208" s="97">
        <f>Juniori!GG59</f>
        <v>0</v>
      </c>
      <c r="GH208" s="97">
        <f>Juniori!GH59</f>
        <v>0</v>
      </c>
      <c r="GI208" s="97">
        <f>Juniori!GI59</f>
        <v>0</v>
      </c>
      <c r="GJ208" s="97">
        <f>Juniori!GJ59</f>
        <v>0</v>
      </c>
      <c r="GK208" s="97">
        <f>Juniori!GK59</f>
        <v>0</v>
      </c>
      <c r="GL208" s="97">
        <f>Juniori!GL59</f>
        <v>0</v>
      </c>
      <c r="GM208" s="97">
        <f>Juniori!GM59</f>
        <v>0</v>
      </c>
      <c r="GN208" s="97">
        <f>Juniori!GN59</f>
        <v>0</v>
      </c>
      <c r="GO208" s="97">
        <f>Juniori!GO59</f>
        <v>0</v>
      </c>
      <c r="GP208" s="97">
        <f>Juniori!GP59</f>
        <v>0</v>
      </c>
      <c r="GQ208" s="97">
        <f>Juniori!GQ59</f>
        <v>0</v>
      </c>
      <c r="GR208" s="97">
        <f>Juniori!GR59</f>
        <v>0</v>
      </c>
      <c r="GS208" s="97">
        <f>Juniori!GS59</f>
        <v>0</v>
      </c>
      <c r="GT208" s="97">
        <f>Juniori!GT59</f>
        <v>0</v>
      </c>
      <c r="GU208" s="97">
        <f>Juniori!GU59</f>
        <v>0</v>
      </c>
      <c r="GV208" s="97">
        <f>Juniori!GV59</f>
        <v>0</v>
      </c>
      <c r="GW208" s="97">
        <f>Juniori!GW59</f>
        <v>0</v>
      </c>
      <c r="GX208" s="97">
        <f>Juniori!GX59</f>
        <v>0</v>
      </c>
      <c r="GY208" s="97">
        <f>Juniori!GY59</f>
        <v>0</v>
      </c>
      <c r="GZ208" s="97">
        <f>Juniori!GZ59</f>
        <v>0</v>
      </c>
      <c r="HA208" s="97">
        <f>Juniori!HA59</f>
        <v>0</v>
      </c>
      <c r="HB208" s="97">
        <f>Juniori!HB59</f>
        <v>0</v>
      </c>
      <c r="HC208" s="97">
        <f>Juniori!HC59</f>
        <v>0</v>
      </c>
      <c r="HD208" s="97">
        <f>Juniori!HD59</f>
        <v>0</v>
      </c>
      <c r="HE208" s="97">
        <f>Juniori!HE59</f>
        <v>0</v>
      </c>
      <c r="HF208" s="97">
        <f>Juniori!HF59</f>
        <v>0</v>
      </c>
      <c r="HG208" s="97">
        <f>Juniori!HG59</f>
        <v>0</v>
      </c>
      <c r="HH208" s="97">
        <f>Juniori!HH59</f>
        <v>0</v>
      </c>
      <c r="HI208" s="97">
        <f>Juniori!HI59</f>
        <v>0</v>
      </c>
      <c r="HJ208" s="97">
        <f>Juniori!HJ59</f>
        <v>0</v>
      </c>
      <c r="HK208" s="97">
        <f>Juniori!HK59</f>
        <v>0</v>
      </c>
      <c r="HL208" s="97">
        <f>Juniori!HL59</f>
        <v>0</v>
      </c>
      <c r="HM208" s="97">
        <f>Juniori!HM59</f>
        <v>0</v>
      </c>
      <c r="HN208" s="97">
        <f>Juniori!HN59</f>
        <v>0</v>
      </c>
      <c r="HO208" s="97">
        <f>Juniori!HO59</f>
        <v>0</v>
      </c>
      <c r="HP208" s="97">
        <f>Juniori!HP59</f>
        <v>0</v>
      </c>
      <c r="HQ208" s="97">
        <f>Juniori!HQ59</f>
        <v>0</v>
      </c>
      <c r="HR208" s="97">
        <f>Juniori!HR59</f>
        <v>0</v>
      </c>
      <c r="HS208" s="97">
        <f>Juniori!HS59</f>
        <v>0</v>
      </c>
      <c r="HT208" s="97">
        <f>Juniori!HT59</f>
        <v>0</v>
      </c>
      <c r="HU208" s="97">
        <f>Juniori!HU59</f>
        <v>0</v>
      </c>
      <c r="HV208" s="97">
        <f>Juniori!HV59</f>
        <v>0</v>
      </c>
      <c r="HW208" s="97">
        <f>Juniori!HW59</f>
        <v>0</v>
      </c>
      <c r="HX208" s="97">
        <f>Juniori!HX59</f>
        <v>0</v>
      </c>
      <c r="HY208" s="97">
        <f>Juniori!HY59</f>
        <v>0</v>
      </c>
      <c r="HZ208" s="97">
        <f>Juniori!HZ59</f>
        <v>0</v>
      </c>
      <c r="IA208" s="97">
        <f>Juniori!IA59</f>
        <v>0</v>
      </c>
      <c r="IB208" s="97">
        <f>Juniori!IB59</f>
        <v>0</v>
      </c>
      <c r="IC208" s="97">
        <f>Juniori!IC59</f>
        <v>0</v>
      </c>
      <c r="ID208" s="97">
        <f>Juniori!ID59</f>
        <v>0</v>
      </c>
      <c r="IE208" s="97">
        <f>Juniori!IE59</f>
        <v>0</v>
      </c>
      <c r="IF208" s="97">
        <f>Juniori!IF59</f>
        <v>0</v>
      </c>
      <c r="IG208" s="97">
        <f>Juniori!IG59</f>
        <v>0</v>
      </c>
      <c r="IH208" s="97">
        <f>Juniori!IH59</f>
        <v>0</v>
      </c>
      <c r="II208" s="97">
        <f>Juniori!II59</f>
        <v>0</v>
      </c>
      <c r="IJ208" s="97">
        <f>Juniori!IJ59</f>
        <v>0</v>
      </c>
      <c r="IK208" s="97">
        <f>Juniori!IK59</f>
        <v>0</v>
      </c>
      <c r="IL208" s="97">
        <f>Juniori!IL59</f>
        <v>0</v>
      </c>
      <c r="IM208" s="97">
        <f>Juniori!IM59</f>
        <v>0</v>
      </c>
      <c r="IN208" s="97">
        <f>Juniori!IN59</f>
        <v>0</v>
      </c>
      <c r="IO208" s="97">
        <f>Juniori!IO59</f>
        <v>0</v>
      </c>
      <c r="IP208" s="97">
        <f>Juniori!IP59</f>
        <v>0</v>
      </c>
      <c r="IQ208" s="97">
        <f>Juniori!IQ59</f>
        <v>0</v>
      </c>
      <c r="IR208" s="97">
        <f>Juniori!IR59</f>
        <v>0</v>
      </c>
      <c r="IS208" s="97">
        <f>Juniori!IS59</f>
        <v>0</v>
      </c>
      <c r="IT208" s="97">
        <f>Juniori!IT59</f>
        <v>0</v>
      </c>
      <c r="IU208" s="97">
        <f>Juniori!IU59</f>
        <v>0</v>
      </c>
      <c r="IV208" s="97">
        <f>Juniori!IV59</f>
        <v>0</v>
      </c>
      <c r="IW208" s="97">
        <f>Juniori!IW59</f>
        <v>0</v>
      </c>
      <c r="IX208" s="97">
        <f>Juniori!IX59</f>
        <v>0</v>
      </c>
      <c r="IY208" s="97">
        <f>Juniori!IY59</f>
        <v>0</v>
      </c>
      <c r="IZ208" s="97">
        <f>Juniori!IZ59</f>
        <v>0</v>
      </c>
      <c r="JA208" s="97">
        <f>Juniori!JA59</f>
        <v>0</v>
      </c>
      <c r="JB208" s="97">
        <f>Juniori!JB59</f>
        <v>0</v>
      </c>
      <c r="JC208" s="97">
        <f>Juniori!JC59</f>
        <v>0</v>
      </c>
      <c r="JD208" s="97">
        <f>Juniori!JD59</f>
        <v>0</v>
      </c>
      <c r="JE208" s="97">
        <f>Juniori!JE59</f>
        <v>0</v>
      </c>
      <c r="JF208" s="97">
        <f>Juniori!JF59</f>
        <v>0</v>
      </c>
      <c r="JG208" s="97">
        <f>Juniori!JG59</f>
        <v>0</v>
      </c>
      <c r="JH208" s="97">
        <f>Juniori!JH59</f>
        <v>0</v>
      </c>
      <c r="JI208" s="97">
        <f>Juniori!JI59</f>
        <v>0</v>
      </c>
      <c r="JJ208" s="97">
        <f>Juniori!JJ59</f>
        <v>0</v>
      </c>
      <c r="JK208" s="97">
        <f>Juniori!JK59</f>
        <v>0</v>
      </c>
      <c r="JL208" s="97">
        <f>Juniori!JL59</f>
        <v>0</v>
      </c>
      <c r="JM208" s="97">
        <f>Juniori!JM59</f>
        <v>0</v>
      </c>
      <c r="JN208" s="97">
        <f>Juniori!JN59</f>
        <v>0</v>
      </c>
      <c r="JO208" s="97">
        <f>Juniori!JO59</f>
        <v>0</v>
      </c>
      <c r="JP208" s="97">
        <f>Juniori!JP59</f>
        <v>0</v>
      </c>
      <c r="JQ208" s="97">
        <f>Juniori!JQ59</f>
        <v>0</v>
      </c>
      <c r="JR208" s="97">
        <f>Juniori!JR59</f>
        <v>0</v>
      </c>
      <c r="JS208" s="97">
        <f>Juniori!JS59</f>
        <v>0</v>
      </c>
      <c r="JT208" s="97">
        <f>Juniori!JT59</f>
        <v>0</v>
      </c>
      <c r="JU208" s="97">
        <f>Juniori!JU59</f>
        <v>0</v>
      </c>
      <c r="JV208" s="97">
        <f>Juniori!JV59</f>
        <v>0</v>
      </c>
      <c r="JW208" s="97">
        <f>Juniori!JW59</f>
        <v>0</v>
      </c>
      <c r="JX208" s="97">
        <f>Juniori!JX59</f>
        <v>0</v>
      </c>
      <c r="JY208" s="97">
        <f>Juniori!JY59</f>
        <v>0</v>
      </c>
      <c r="JZ208" s="97">
        <f>Juniori!JZ59</f>
        <v>0</v>
      </c>
      <c r="KA208" s="97">
        <f>Juniori!KA59</f>
        <v>0</v>
      </c>
      <c r="KB208" s="97">
        <f>Juniori!KB59</f>
        <v>0</v>
      </c>
      <c r="KC208" s="97">
        <f>Juniori!KC59</f>
        <v>0</v>
      </c>
      <c r="KD208" s="97">
        <f>Juniori!KD59</f>
        <v>0</v>
      </c>
      <c r="KE208" s="97">
        <f>Juniori!KE59</f>
        <v>0</v>
      </c>
      <c r="KF208" s="97">
        <f>Juniori!KF59</f>
        <v>0</v>
      </c>
      <c r="KG208" s="97">
        <f>Juniori!KG59</f>
        <v>0</v>
      </c>
      <c r="KH208" s="97">
        <f>Juniori!KH59</f>
        <v>0</v>
      </c>
      <c r="KI208" s="97">
        <f>Juniori!KI59</f>
        <v>0</v>
      </c>
      <c r="KJ208" s="97">
        <f>Juniori!KJ59</f>
        <v>0</v>
      </c>
      <c r="KK208" s="97">
        <f>Juniori!KK59</f>
        <v>0</v>
      </c>
      <c r="KL208" s="97">
        <f>Juniori!KL59</f>
        <v>0</v>
      </c>
      <c r="KM208" s="97">
        <f>Juniori!KM59</f>
        <v>0</v>
      </c>
      <c r="KN208" s="97">
        <f>Juniori!KN59</f>
        <v>0</v>
      </c>
      <c r="KO208" s="97">
        <f>Juniori!KO59</f>
        <v>0</v>
      </c>
      <c r="KP208" s="97">
        <f>Juniori!KP59</f>
        <v>0</v>
      </c>
      <c r="KQ208" s="97">
        <f>Juniori!KQ59</f>
        <v>0</v>
      </c>
      <c r="KR208" s="97">
        <f>Juniori!KR59</f>
        <v>0</v>
      </c>
      <c r="KS208" s="97">
        <f>Juniori!KS59</f>
        <v>0</v>
      </c>
      <c r="KT208" s="97">
        <f>Juniori!KT59</f>
        <v>0</v>
      </c>
      <c r="KU208" s="97">
        <f>Juniori!KU59</f>
        <v>0</v>
      </c>
      <c r="KV208" s="97">
        <f>Juniori!KV59</f>
        <v>0</v>
      </c>
      <c r="KW208" s="97">
        <f>Juniori!KW59</f>
        <v>0</v>
      </c>
      <c r="KX208" s="97">
        <f>Juniori!KX59</f>
        <v>0</v>
      </c>
      <c r="KY208" s="97">
        <f>Juniori!KY59</f>
        <v>0</v>
      </c>
      <c r="KZ208" s="97">
        <f>Juniori!KZ59</f>
        <v>0</v>
      </c>
      <c r="LA208" s="97">
        <f>Juniori!LA59</f>
        <v>0</v>
      </c>
      <c r="LB208" s="97">
        <f>Juniori!LB59</f>
        <v>0</v>
      </c>
      <c r="LC208" s="97">
        <f>Juniori!LC59</f>
        <v>0</v>
      </c>
      <c r="LD208" s="97">
        <f>Juniori!LD59</f>
        <v>0</v>
      </c>
      <c r="LE208" s="97">
        <f>Juniori!LE59</f>
        <v>0</v>
      </c>
      <c r="LF208" s="97">
        <f>Juniori!LF59</f>
        <v>0</v>
      </c>
      <c r="LG208" s="97">
        <f>Juniori!LG59</f>
        <v>0</v>
      </c>
      <c r="LH208" s="97">
        <f>Juniori!LH59</f>
        <v>0</v>
      </c>
      <c r="LI208" s="97">
        <f>Juniori!LI59</f>
        <v>0</v>
      </c>
      <c r="LJ208" s="97">
        <f>Juniori!LJ59</f>
        <v>0</v>
      </c>
      <c r="LK208" s="97">
        <f>Juniori!LK59</f>
        <v>0</v>
      </c>
      <c r="LL208" s="97">
        <f>Juniori!LL59</f>
        <v>0</v>
      </c>
      <c r="LM208" s="97">
        <f>Juniori!LM59</f>
        <v>0</v>
      </c>
      <c r="LN208" s="97">
        <f>Juniori!LN59</f>
        <v>0</v>
      </c>
      <c r="LO208" s="97">
        <f>Juniori!LO59</f>
        <v>0</v>
      </c>
      <c r="LP208" s="97">
        <f>Juniori!LP59</f>
        <v>0</v>
      </c>
      <c r="LQ208" s="97">
        <f>Juniori!LQ59</f>
        <v>0</v>
      </c>
      <c r="LR208" s="97">
        <f>Juniori!LR59</f>
        <v>0</v>
      </c>
      <c r="LS208" s="97">
        <f>Juniori!LS59</f>
        <v>0</v>
      </c>
      <c r="LT208" s="97">
        <f>Juniori!LT59</f>
        <v>0</v>
      </c>
      <c r="LU208" s="97">
        <f>Juniori!LU59</f>
        <v>0</v>
      </c>
      <c r="LV208" s="97">
        <f>Juniori!LV59</f>
        <v>0</v>
      </c>
      <c r="LW208" s="97">
        <f>Juniori!LW59</f>
        <v>0</v>
      </c>
      <c r="LX208" s="97">
        <f>Juniori!LX59</f>
        <v>0</v>
      </c>
      <c r="LY208" s="97">
        <f>Juniori!LY59</f>
        <v>0</v>
      </c>
      <c r="LZ208" s="97">
        <f>Juniori!LZ59</f>
        <v>0</v>
      </c>
      <c r="MA208" s="97">
        <f>Juniori!MA59</f>
        <v>0</v>
      </c>
      <c r="MB208" s="97">
        <f>Juniori!MB59</f>
        <v>0</v>
      </c>
      <c r="MC208" s="97">
        <f>Juniori!MC59</f>
        <v>0</v>
      </c>
      <c r="MD208" s="97">
        <f>Juniori!MD59</f>
        <v>0</v>
      </c>
      <c r="ME208" s="97">
        <f>Juniori!ME59</f>
        <v>0</v>
      </c>
      <c r="MF208" s="97">
        <f>Juniori!MF59</f>
        <v>0</v>
      </c>
      <c r="MG208" s="97">
        <f>Juniori!MG59</f>
        <v>0</v>
      </c>
      <c r="MH208" s="97">
        <f>Juniori!MH59</f>
        <v>0</v>
      </c>
      <c r="MI208" s="97">
        <f>Juniori!MI59</f>
        <v>0</v>
      </c>
      <c r="MJ208" s="97">
        <f>Juniori!MJ59</f>
        <v>0</v>
      </c>
      <c r="MK208" s="97">
        <f>Juniori!MK59</f>
        <v>0</v>
      </c>
      <c r="ML208" s="97">
        <f>Juniori!ML59</f>
        <v>0</v>
      </c>
      <c r="MM208" s="97">
        <f>Juniori!MM59</f>
        <v>0</v>
      </c>
      <c r="MN208" s="97">
        <f>Juniori!MN59</f>
        <v>0</v>
      </c>
      <c r="MO208" s="97">
        <f>Juniori!MO59</f>
        <v>0</v>
      </c>
      <c r="MP208" s="97">
        <f>Juniori!MP59</f>
        <v>0</v>
      </c>
      <c r="MQ208" s="97">
        <f>Juniori!MQ59</f>
        <v>0</v>
      </c>
      <c r="MR208" s="97">
        <f>Juniori!MR59</f>
        <v>0</v>
      </c>
      <c r="MS208" s="97">
        <f>Juniori!MS59</f>
        <v>0</v>
      </c>
      <c r="MT208" s="97">
        <f>Juniori!MT59</f>
        <v>0</v>
      </c>
      <c r="MU208" s="97">
        <f>Juniori!MU59</f>
        <v>0</v>
      </c>
      <c r="MV208" s="97">
        <f>Juniori!MV59</f>
        <v>0</v>
      </c>
      <c r="MW208" s="97">
        <f>Juniori!MW59</f>
        <v>0</v>
      </c>
      <c r="MX208" s="97">
        <f>Juniori!MX59</f>
        <v>0</v>
      </c>
      <c r="MY208" s="97">
        <f>Juniori!MY59</f>
        <v>0</v>
      </c>
      <c r="MZ208" s="97">
        <f>Juniori!MZ59</f>
        <v>0</v>
      </c>
      <c r="NA208" s="97">
        <f>Juniori!NA59</f>
        <v>0</v>
      </c>
      <c r="NB208" s="97">
        <f>Juniori!NB59</f>
        <v>0</v>
      </c>
      <c r="NC208" s="97">
        <f>Juniori!NC59</f>
        <v>0</v>
      </c>
      <c r="ND208" s="97">
        <f>Juniori!ND59</f>
        <v>0</v>
      </c>
      <c r="NE208" s="97">
        <f>Juniori!NE59</f>
        <v>0</v>
      </c>
      <c r="NF208" s="97">
        <f>Juniori!NF59</f>
        <v>0</v>
      </c>
      <c r="NG208" s="97">
        <f>Juniori!NG59</f>
        <v>0</v>
      </c>
      <c r="NH208" s="97">
        <f>Juniori!NH59</f>
        <v>0</v>
      </c>
      <c r="NI208" s="97">
        <f>Juniori!NI59</f>
        <v>0</v>
      </c>
      <c r="NJ208" s="97">
        <f>Juniori!NJ59</f>
        <v>0</v>
      </c>
      <c r="NK208" s="97">
        <f>Juniori!NK59</f>
        <v>0</v>
      </c>
      <c r="NL208" s="97">
        <f>Juniori!NL59</f>
        <v>0</v>
      </c>
      <c r="NM208" s="97">
        <f>Juniori!NM59</f>
        <v>0</v>
      </c>
      <c r="NN208" s="97">
        <f>Juniori!NN59</f>
        <v>0</v>
      </c>
      <c r="NO208" s="97">
        <f>Juniori!NO59</f>
        <v>0</v>
      </c>
      <c r="NP208" s="97">
        <f>Juniori!NP59</f>
        <v>0</v>
      </c>
      <c r="NQ208" s="97">
        <f>Juniori!NQ59</f>
        <v>0</v>
      </c>
      <c r="NR208" s="97">
        <f>Juniori!NR59</f>
        <v>0</v>
      </c>
      <c r="NS208" s="97">
        <f>Juniori!NS59</f>
        <v>0</v>
      </c>
      <c r="NT208" s="97">
        <f>Juniori!NT59</f>
        <v>0</v>
      </c>
      <c r="NU208" s="97">
        <f>Juniori!NU59</f>
        <v>0</v>
      </c>
      <c r="NV208" s="97">
        <f>Juniori!NV59</f>
        <v>0</v>
      </c>
      <c r="NW208" s="97">
        <f>Juniori!NW59</f>
        <v>0</v>
      </c>
      <c r="NX208" s="97">
        <f>Juniori!NX59</f>
        <v>0</v>
      </c>
      <c r="NY208" s="97">
        <f>Juniori!NY59</f>
        <v>0</v>
      </c>
      <c r="NZ208" s="97">
        <f>Juniori!NZ59</f>
        <v>0</v>
      </c>
      <c r="OA208" s="97">
        <f>Juniori!OA59</f>
        <v>0</v>
      </c>
      <c r="OB208" s="97">
        <f>Juniori!OB59</f>
        <v>0</v>
      </c>
      <c r="OC208" s="97">
        <f>Juniori!OC59</f>
        <v>0</v>
      </c>
      <c r="OD208" s="97">
        <f>Juniori!OD59</f>
        <v>0</v>
      </c>
      <c r="OE208" s="97">
        <f>Juniori!OE59</f>
        <v>0</v>
      </c>
      <c r="OF208" s="97">
        <f>Juniori!OF59</f>
        <v>0</v>
      </c>
      <c r="OG208" s="97">
        <f>Juniori!OG59</f>
        <v>0</v>
      </c>
      <c r="OH208" s="97">
        <f>Juniori!OH59</f>
        <v>0</v>
      </c>
      <c r="OI208" s="97">
        <f>Juniori!OI59</f>
        <v>0</v>
      </c>
      <c r="OJ208" s="97">
        <f>Juniori!OJ59</f>
        <v>0</v>
      </c>
      <c r="OK208" s="97">
        <f>Juniori!OK59</f>
        <v>0</v>
      </c>
      <c r="OL208" s="97">
        <f>Juniori!OL59</f>
        <v>0</v>
      </c>
      <c r="OM208" s="97">
        <f>Juniori!OM59</f>
        <v>0</v>
      </c>
      <c r="ON208" s="97">
        <f>Juniori!ON59</f>
        <v>0</v>
      </c>
      <c r="OO208" s="97">
        <f>Juniori!OO59</f>
        <v>0</v>
      </c>
      <c r="OP208" s="97">
        <f>Juniori!OP59</f>
        <v>0</v>
      </c>
      <c r="OQ208" s="97">
        <f>Juniori!OQ59</f>
        <v>0</v>
      </c>
      <c r="OR208" s="97">
        <f>Juniori!OR59</f>
        <v>0</v>
      </c>
      <c r="OS208" s="97">
        <f>Juniori!OS59</f>
        <v>0</v>
      </c>
      <c r="OT208" s="97">
        <f>Juniori!OT59</f>
        <v>0</v>
      </c>
      <c r="OU208" s="97">
        <f>Juniori!OU59</f>
        <v>0</v>
      </c>
      <c r="OV208" s="97">
        <f>Juniori!OV59</f>
        <v>0</v>
      </c>
      <c r="OW208" s="97">
        <f>Juniori!OW59</f>
        <v>0</v>
      </c>
      <c r="OX208" s="97">
        <f>Juniori!OX59</f>
        <v>0</v>
      </c>
      <c r="OY208" s="97">
        <f>Juniori!OY59</f>
        <v>0</v>
      </c>
      <c r="OZ208" s="97">
        <f>Juniori!OZ59</f>
        <v>0</v>
      </c>
      <c r="PA208" s="97">
        <f>Juniori!PA59</f>
        <v>0</v>
      </c>
      <c r="PB208" s="97">
        <f>Juniori!PB59</f>
        <v>0</v>
      </c>
      <c r="PC208" s="97">
        <f>Juniori!PC59</f>
        <v>0</v>
      </c>
      <c r="PD208" s="97">
        <f>Juniori!PD59</f>
        <v>0</v>
      </c>
      <c r="PE208" s="97">
        <f>Juniori!PE59</f>
        <v>0</v>
      </c>
      <c r="PF208" s="97">
        <f>Juniori!PF59</f>
        <v>0</v>
      </c>
      <c r="PG208" s="97">
        <f>Juniori!PG59</f>
        <v>0</v>
      </c>
      <c r="PH208" s="97">
        <f>Juniori!PH59</f>
        <v>0</v>
      </c>
      <c r="PI208" s="97">
        <f>Juniori!PI59</f>
        <v>0</v>
      </c>
      <c r="PJ208" s="97">
        <f>Juniori!PJ59</f>
        <v>0</v>
      </c>
      <c r="PK208" s="97">
        <f>Juniori!PK59</f>
        <v>0</v>
      </c>
      <c r="PL208" s="97">
        <f>Juniori!PL59</f>
        <v>0</v>
      </c>
      <c r="PM208" s="97">
        <f>Juniori!PM59</f>
        <v>0</v>
      </c>
      <c r="PN208" s="97">
        <f>Juniori!PN59</f>
        <v>0</v>
      </c>
      <c r="PO208" s="97">
        <f>Juniori!PO59</f>
        <v>0</v>
      </c>
      <c r="PP208" s="97">
        <f>Juniori!PP59</f>
        <v>0</v>
      </c>
      <c r="PQ208" s="97">
        <f>Juniori!PQ59</f>
        <v>0</v>
      </c>
      <c r="PR208" s="97">
        <f>Juniori!PR59</f>
        <v>0</v>
      </c>
      <c r="PS208" s="97">
        <f>Juniori!PS59</f>
        <v>0</v>
      </c>
      <c r="PT208" s="97">
        <f>Juniori!PT59</f>
        <v>0</v>
      </c>
      <c r="PU208" s="97">
        <f>Juniori!PU59</f>
        <v>0</v>
      </c>
      <c r="PV208" s="97">
        <f>Juniori!PV59</f>
        <v>0</v>
      </c>
      <c r="PW208" s="97">
        <f>Juniori!PW59</f>
        <v>0</v>
      </c>
      <c r="PX208" s="97">
        <f>Juniori!PX59</f>
        <v>0</v>
      </c>
      <c r="PY208" s="97">
        <f>Juniori!PY59</f>
        <v>0</v>
      </c>
      <c r="PZ208" s="97">
        <f>Juniori!PZ59</f>
        <v>0</v>
      </c>
      <c r="QA208" s="97">
        <f>Juniori!QA59</f>
        <v>0</v>
      </c>
      <c r="QB208" s="97">
        <f>Juniori!QB59</f>
        <v>0</v>
      </c>
      <c r="QC208" s="97">
        <f>Juniori!QC59</f>
        <v>0</v>
      </c>
      <c r="QD208" s="97">
        <f>Juniori!QD59</f>
        <v>0</v>
      </c>
      <c r="QE208" s="97">
        <f>Juniori!QE59</f>
        <v>0</v>
      </c>
      <c r="QF208" s="97">
        <f>Juniori!QF59</f>
        <v>0</v>
      </c>
      <c r="QG208" s="97">
        <f>Juniori!QG59</f>
        <v>0</v>
      </c>
      <c r="QH208" s="97">
        <f>Juniori!QH59</f>
        <v>0</v>
      </c>
      <c r="QI208" s="97">
        <f>Juniori!QI59</f>
        <v>0</v>
      </c>
      <c r="QJ208" s="97">
        <f>Juniori!QJ59</f>
        <v>0</v>
      </c>
      <c r="QK208" s="97">
        <f>Juniori!QK59</f>
        <v>0</v>
      </c>
      <c r="QL208" s="97">
        <f>Juniori!QL59</f>
        <v>0</v>
      </c>
      <c r="QM208" s="97">
        <f>Juniori!QM59</f>
        <v>0</v>
      </c>
      <c r="QN208" s="97">
        <f>Juniori!QN59</f>
        <v>0</v>
      </c>
      <c r="QO208" s="97">
        <f>Juniori!QO59</f>
        <v>0</v>
      </c>
      <c r="QP208" s="97">
        <f>Juniori!QP59</f>
        <v>0</v>
      </c>
      <c r="QQ208" s="97">
        <f>Juniori!QQ59</f>
        <v>0</v>
      </c>
      <c r="QR208" s="97">
        <f>Juniori!QR59</f>
        <v>0</v>
      </c>
      <c r="QS208" s="97">
        <f>Juniori!QS59</f>
        <v>0</v>
      </c>
      <c r="QT208" s="97">
        <f>Juniori!QT59</f>
        <v>0</v>
      </c>
      <c r="QU208" s="97">
        <f>Juniori!QU59</f>
        <v>0</v>
      </c>
      <c r="QV208" s="97">
        <f>Juniori!QV59</f>
        <v>0</v>
      </c>
      <c r="QW208" s="97">
        <f>Juniori!QW59</f>
        <v>0</v>
      </c>
      <c r="QX208" s="97">
        <f>Juniori!QX59</f>
        <v>0</v>
      </c>
      <c r="QY208" s="97">
        <f>Juniori!QY59</f>
        <v>0</v>
      </c>
      <c r="QZ208" s="97">
        <f>Juniori!QZ59</f>
        <v>0</v>
      </c>
      <c r="RA208" s="97">
        <f>Juniori!RA59</f>
        <v>0</v>
      </c>
      <c r="RB208" s="97">
        <f>Juniori!RB59</f>
        <v>0</v>
      </c>
      <c r="RC208" s="97">
        <f>Juniori!RC59</f>
        <v>0</v>
      </c>
      <c r="RD208" s="97">
        <f>Juniori!RD59</f>
        <v>0</v>
      </c>
      <c r="RE208" s="97">
        <f>Juniori!RE59</f>
        <v>0</v>
      </c>
      <c r="RF208" s="97">
        <f>Juniori!RF59</f>
        <v>0</v>
      </c>
      <c r="RG208" s="97">
        <f>Juniori!RG59</f>
        <v>0</v>
      </c>
      <c r="RH208" s="97">
        <f>Juniori!RH59</f>
        <v>0</v>
      </c>
      <c r="RI208" s="97">
        <f>Juniori!RI59</f>
        <v>0</v>
      </c>
      <c r="RJ208" s="97">
        <f>Juniori!RJ59</f>
        <v>0</v>
      </c>
      <c r="RK208" s="97">
        <f>Juniori!RK59</f>
        <v>0</v>
      </c>
      <c r="RL208" s="97">
        <f>Juniori!RL59</f>
        <v>0</v>
      </c>
      <c r="RM208" s="97">
        <f>Juniori!RM59</f>
        <v>0</v>
      </c>
      <c r="RN208" s="97">
        <f>Juniori!RN59</f>
        <v>0</v>
      </c>
      <c r="RO208" s="97">
        <f>Juniori!RO59</f>
        <v>0</v>
      </c>
      <c r="RP208" s="97">
        <f>Juniori!RP59</f>
        <v>0</v>
      </c>
      <c r="RQ208" s="97">
        <f>Juniori!RQ59</f>
        <v>0</v>
      </c>
      <c r="RR208" s="97">
        <f>Juniori!RR59</f>
        <v>0</v>
      </c>
      <c r="RS208" s="97">
        <f>Juniori!RS59</f>
        <v>0</v>
      </c>
      <c r="RT208" s="97">
        <f>Juniori!RT59</f>
        <v>0</v>
      </c>
      <c r="RU208" s="97">
        <f>Juniori!RU59</f>
        <v>0</v>
      </c>
      <c r="RV208" s="97">
        <f>Juniori!RV59</f>
        <v>0</v>
      </c>
      <c r="RW208" s="97">
        <f>Juniori!RW59</f>
        <v>0</v>
      </c>
      <c r="RX208" s="97">
        <f>Juniori!RX59</f>
        <v>0</v>
      </c>
      <c r="RY208" s="97">
        <f>Juniori!RY59</f>
        <v>0</v>
      </c>
      <c r="RZ208" s="97">
        <f>Juniori!RZ59</f>
        <v>0</v>
      </c>
      <c r="SA208" s="97">
        <f>Juniori!SA59</f>
        <v>0</v>
      </c>
      <c r="SB208" s="97">
        <f>Juniori!SB59</f>
        <v>0</v>
      </c>
      <c r="SC208" s="97">
        <f>Juniori!SC59</f>
        <v>0</v>
      </c>
      <c r="SD208" s="97">
        <f>Juniori!SD59</f>
        <v>0</v>
      </c>
      <c r="SE208" s="97">
        <f>Juniori!SE59</f>
        <v>0</v>
      </c>
      <c r="SF208" s="97">
        <f>Juniori!SF59</f>
        <v>0</v>
      </c>
      <c r="SG208" s="97">
        <f>Juniori!SG59</f>
        <v>0</v>
      </c>
      <c r="SH208" s="97">
        <f>Juniori!SH59</f>
        <v>0</v>
      </c>
      <c r="SI208" s="97">
        <f>Juniori!SI59</f>
        <v>0</v>
      </c>
      <c r="SJ208" s="97">
        <f>Juniori!SJ59</f>
        <v>0</v>
      </c>
      <c r="SK208" s="97">
        <f>Juniori!SK59</f>
        <v>0</v>
      </c>
      <c r="SL208" s="97">
        <f>Juniori!SL59</f>
        <v>0</v>
      </c>
      <c r="SM208" s="97">
        <f>Juniori!SM59</f>
        <v>0</v>
      </c>
      <c r="SN208" s="97">
        <f>Juniori!SN59</f>
        <v>0</v>
      </c>
      <c r="SO208" s="97">
        <f>Juniori!SO59</f>
        <v>0</v>
      </c>
      <c r="SP208" s="97">
        <f>Juniori!SP59</f>
        <v>0</v>
      </c>
      <c r="SQ208" s="97">
        <f>Juniori!SQ59</f>
        <v>0</v>
      </c>
      <c r="SR208" s="97">
        <f>Juniori!SR59</f>
        <v>0</v>
      </c>
      <c r="SS208" s="97">
        <f>Juniori!SS59</f>
        <v>0</v>
      </c>
      <c r="ST208" s="97">
        <f>Juniori!ST59</f>
        <v>0</v>
      </c>
      <c r="SU208" s="97">
        <f>Juniori!SU59</f>
        <v>0</v>
      </c>
      <c r="SV208" s="97">
        <f>Juniori!SV59</f>
        <v>0</v>
      </c>
      <c r="SW208" s="97">
        <f>Juniori!SW59</f>
        <v>0</v>
      </c>
      <c r="SX208" s="97">
        <f>Juniori!SX59</f>
        <v>0</v>
      </c>
      <c r="SY208" s="97">
        <f>Juniori!SY59</f>
        <v>0</v>
      </c>
      <c r="SZ208" s="97">
        <f>Juniori!SZ59</f>
        <v>0</v>
      </c>
      <c r="TA208" s="97">
        <f>Juniori!TA59</f>
        <v>0</v>
      </c>
      <c r="TB208" s="97">
        <f>Juniori!TB59</f>
        <v>0</v>
      </c>
    </row>
    <row r="209" spans="1:522" s="1" customFormat="1" ht="18" customHeight="1" x14ac:dyDescent="0.2">
      <c r="A209" s="12"/>
      <c r="B209" s="11" t="s">
        <v>577</v>
      </c>
      <c r="C209" s="1">
        <v>13093</v>
      </c>
      <c r="E209" s="4" t="s">
        <v>274</v>
      </c>
      <c r="F209" s="9">
        <v>9674</v>
      </c>
      <c r="G209" s="9" t="s">
        <v>93</v>
      </c>
      <c r="H209" s="4" t="s">
        <v>45</v>
      </c>
      <c r="I209" s="1">
        <f t="shared" si="23"/>
        <v>0</v>
      </c>
      <c r="J209" s="12">
        <f>Tabuľka4[[#This Row],[Stĺpec9]]</f>
        <v>0</v>
      </c>
      <c r="K209" s="97">
        <f>Juniori!K66</f>
        <v>0</v>
      </c>
      <c r="L209" s="97">
        <f>Juniori!L66</f>
        <v>0</v>
      </c>
      <c r="M209" s="97">
        <f>Juniori!M66</f>
        <v>0</v>
      </c>
      <c r="N209" s="97">
        <f>Juniori!N66</f>
        <v>0</v>
      </c>
      <c r="O209" s="97">
        <f>Juniori!O66</f>
        <v>0</v>
      </c>
      <c r="P209" s="97">
        <f>Juniori!P66</f>
        <v>0</v>
      </c>
      <c r="Q209" s="97">
        <f>Juniori!Q66</f>
        <v>0</v>
      </c>
      <c r="R209" s="97">
        <f>Juniori!R66</f>
        <v>0</v>
      </c>
      <c r="S209" s="97">
        <f>Juniori!S66</f>
        <v>0</v>
      </c>
      <c r="T209" s="97">
        <f>Juniori!T66</f>
        <v>0</v>
      </c>
      <c r="U209" s="97">
        <f>Juniori!U66</f>
        <v>0</v>
      </c>
      <c r="V209" s="97">
        <f>Juniori!V66</f>
        <v>0</v>
      </c>
      <c r="W209" s="97">
        <f>Juniori!W66</f>
        <v>0</v>
      </c>
      <c r="X209" s="97">
        <f>Juniori!X66</f>
        <v>0</v>
      </c>
      <c r="Y209" s="97">
        <f>Juniori!Y66</f>
        <v>0</v>
      </c>
      <c r="Z209" s="97">
        <f>Juniori!Z66</f>
        <v>0</v>
      </c>
      <c r="AA209" s="97">
        <f>Juniori!AA66</f>
        <v>0</v>
      </c>
      <c r="AB209" s="97">
        <f>Juniori!AB66</f>
        <v>0</v>
      </c>
      <c r="AC209" s="97">
        <f>Juniori!AC66</f>
        <v>0</v>
      </c>
      <c r="AD209" s="97">
        <f>Juniori!AD66</f>
        <v>0</v>
      </c>
      <c r="AE209" s="97">
        <f>Juniori!AE66</f>
        <v>0</v>
      </c>
      <c r="AF209" s="97">
        <f>Juniori!AF66</f>
        <v>0</v>
      </c>
      <c r="AG209" s="97">
        <f>Juniori!AG66</f>
        <v>0</v>
      </c>
      <c r="AH209" s="97">
        <f>Juniori!AH66</f>
        <v>0</v>
      </c>
      <c r="AI209" s="97">
        <f>Juniori!AI66</f>
        <v>0</v>
      </c>
      <c r="AJ209" s="97">
        <f>Juniori!AJ66</f>
        <v>0</v>
      </c>
      <c r="AK209" s="97">
        <f>Juniori!AK66</f>
        <v>0</v>
      </c>
      <c r="AL209" s="97">
        <f>Juniori!AL66</f>
        <v>0</v>
      </c>
      <c r="AM209" s="97">
        <f>Juniori!AM66</f>
        <v>0</v>
      </c>
      <c r="AN209" s="97">
        <f>Juniori!AN66</f>
        <v>0</v>
      </c>
      <c r="AO209" s="97">
        <f>Juniori!AO66</f>
        <v>0</v>
      </c>
      <c r="AP209" s="97">
        <f>Juniori!AP66</f>
        <v>0</v>
      </c>
      <c r="AQ209" s="97">
        <f>Juniori!AQ66</f>
        <v>0</v>
      </c>
      <c r="AR209" s="97">
        <f>Juniori!AR66</f>
        <v>0</v>
      </c>
      <c r="AS209" s="97">
        <f>Juniori!AS66</f>
        <v>0</v>
      </c>
      <c r="AT209" s="97">
        <f>Juniori!AT66</f>
        <v>0</v>
      </c>
      <c r="AU209" s="97">
        <f>Juniori!AU66</f>
        <v>0</v>
      </c>
      <c r="AV209" s="97">
        <f>Juniori!AV66</f>
        <v>0</v>
      </c>
      <c r="AW209" s="97">
        <f>Juniori!AW66</f>
        <v>0</v>
      </c>
      <c r="AX209" s="97">
        <f>Juniori!AX66</f>
        <v>0</v>
      </c>
      <c r="AY209" s="97">
        <f>Juniori!AY66</f>
        <v>0</v>
      </c>
      <c r="AZ209" s="97">
        <f>Juniori!AZ66</f>
        <v>0</v>
      </c>
      <c r="BA209" s="97">
        <f>Juniori!BA66</f>
        <v>0</v>
      </c>
      <c r="BB209" s="97">
        <f>Juniori!BB66</f>
        <v>0</v>
      </c>
      <c r="BC209" s="97">
        <f>Juniori!BC66</f>
        <v>0</v>
      </c>
      <c r="BD209" s="97">
        <f>Juniori!BD66</f>
        <v>0</v>
      </c>
      <c r="BE209" s="97">
        <f>Juniori!BE66</f>
        <v>0</v>
      </c>
      <c r="BF209" s="97">
        <f>Juniori!BF66</f>
        <v>0</v>
      </c>
      <c r="BG209" s="97">
        <f>Juniori!BG66</f>
        <v>0</v>
      </c>
      <c r="BH209" s="97">
        <f>Juniori!BH66</f>
        <v>0</v>
      </c>
      <c r="BI209" s="97">
        <f>Juniori!BI66</f>
        <v>0</v>
      </c>
      <c r="BJ209" s="97">
        <f>Juniori!BJ66</f>
        <v>0</v>
      </c>
      <c r="BK209" s="97">
        <f>Juniori!BK66</f>
        <v>0</v>
      </c>
      <c r="BL209" s="97">
        <f>Juniori!BL66</f>
        <v>0</v>
      </c>
      <c r="BM209" s="97">
        <f>Juniori!BM66</f>
        <v>0</v>
      </c>
      <c r="BN209" s="97">
        <f>Juniori!BN66</f>
        <v>0</v>
      </c>
      <c r="BO209" s="97">
        <f>Juniori!BO66</f>
        <v>0</v>
      </c>
      <c r="BP209" s="97">
        <f>Juniori!BP66</f>
        <v>0</v>
      </c>
      <c r="BQ209" s="97">
        <f>Juniori!BQ66</f>
        <v>0</v>
      </c>
      <c r="BR209" s="97">
        <f>Juniori!BR66</f>
        <v>0</v>
      </c>
      <c r="BS209" s="97">
        <f>Juniori!BS66</f>
        <v>0</v>
      </c>
      <c r="BT209" s="97">
        <f>Juniori!BT66</f>
        <v>0</v>
      </c>
      <c r="BU209" s="97">
        <f>Juniori!BU66</f>
        <v>0</v>
      </c>
      <c r="BV209" s="97">
        <f>Juniori!BV66</f>
        <v>0</v>
      </c>
      <c r="BW209" s="97">
        <f>Juniori!BW66</f>
        <v>0</v>
      </c>
      <c r="BX209" s="97">
        <f>Juniori!BX66</f>
        <v>0</v>
      </c>
      <c r="BY209" s="97">
        <f>Juniori!BY66</f>
        <v>0</v>
      </c>
      <c r="BZ209" s="97">
        <f>Juniori!BZ66</f>
        <v>0</v>
      </c>
      <c r="CA209" s="97">
        <f>Juniori!CA66</f>
        <v>0</v>
      </c>
      <c r="CB209" s="97">
        <f>Juniori!CB66</f>
        <v>0</v>
      </c>
      <c r="CC209" s="97">
        <f>Juniori!CC66</f>
        <v>0</v>
      </c>
      <c r="CD209" s="97">
        <f>Juniori!CD66</f>
        <v>0</v>
      </c>
      <c r="CE209" s="97" t="str">
        <f>Juniori!CE66</f>
        <v>o</v>
      </c>
      <c r="CF209" s="97">
        <f>Juniori!CF66</f>
        <v>0</v>
      </c>
      <c r="CG209" s="97">
        <f>Juniori!CG66</f>
        <v>0</v>
      </c>
      <c r="CH209" s="97">
        <f>Juniori!CH66</f>
        <v>0</v>
      </c>
      <c r="CI209" s="97">
        <f>Juniori!CI66</f>
        <v>0</v>
      </c>
      <c r="CJ209" s="97">
        <f>Juniori!CJ66</f>
        <v>0</v>
      </c>
      <c r="CK209" s="97">
        <f>Juniori!CK66</f>
        <v>0</v>
      </c>
      <c r="CL209" s="97" t="str">
        <f>Juniori!CL66</f>
        <v>o</v>
      </c>
      <c r="CM209" s="97">
        <f>Juniori!CM66</f>
        <v>0</v>
      </c>
      <c r="CN209" s="97">
        <f>Juniori!CN66</f>
        <v>0</v>
      </c>
      <c r="CO209" s="97">
        <f>Juniori!CO66</f>
        <v>0</v>
      </c>
      <c r="CP209" s="97">
        <f>Juniori!CP66</f>
        <v>0</v>
      </c>
      <c r="CQ209" s="97">
        <f>Juniori!CQ66</f>
        <v>0</v>
      </c>
      <c r="CR209" s="97">
        <f>Juniori!CR66</f>
        <v>0</v>
      </c>
      <c r="CS209" s="97">
        <f>Juniori!CS66</f>
        <v>0</v>
      </c>
      <c r="CT209" s="97">
        <f>Juniori!CT66</f>
        <v>0</v>
      </c>
      <c r="CU209" s="97">
        <f>Juniori!CU66</f>
        <v>0</v>
      </c>
      <c r="CV209" s="97">
        <f>Juniori!CV66</f>
        <v>0</v>
      </c>
      <c r="CW209" s="97">
        <f>Juniori!CW66</f>
        <v>0</v>
      </c>
      <c r="CX209" s="97">
        <f>Juniori!CX66</f>
        <v>0</v>
      </c>
      <c r="CY209" s="97">
        <f>Juniori!CY66</f>
        <v>0</v>
      </c>
      <c r="CZ209" s="97">
        <f>Juniori!CZ66</f>
        <v>0</v>
      </c>
      <c r="DA209" s="97">
        <f>Juniori!DA66</f>
        <v>0</v>
      </c>
      <c r="DB209" s="97">
        <f>Juniori!DB66</f>
        <v>0</v>
      </c>
      <c r="DC209" s="97">
        <f>Juniori!DC66</f>
        <v>0</v>
      </c>
      <c r="DD209" s="97">
        <f>Juniori!DD66</f>
        <v>0</v>
      </c>
      <c r="DE209" s="97">
        <f>Juniori!DE66</f>
        <v>0</v>
      </c>
      <c r="DF209" s="97">
        <f>Juniori!DF66</f>
        <v>0</v>
      </c>
      <c r="DG209" s="97">
        <f>Juniori!DG66</f>
        <v>0</v>
      </c>
      <c r="DH209" s="97">
        <f>Juniori!DH66</f>
        <v>0</v>
      </c>
      <c r="DI209" s="97">
        <f>Juniori!DI66</f>
        <v>0</v>
      </c>
      <c r="DJ209" s="97">
        <f>Juniori!DJ66</f>
        <v>0</v>
      </c>
      <c r="DK209" s="97">
        <f>Juniori!DK66</f>
        <v>0</v>
      </c>
      <c r="DL209" s="97">
        <f>Juniori!DL66</f>
        <v>0</v>
      </c>
      <c r="DM209" s="97">
        <f>Juniori!DM66</f>
        <v>0</v>
      </c>
      <c r="DN209" s="97">
        <f>Juniori!DN66</f>
        <v>0</v>
      </c>
      <c r="DO209" s="97">
        <f>Juniori!DO66</f>
        <v>0</v>
      </c>
      <c r="DP209" s="97">
        <f>Juniori!DP66</f>
        <v>0</v>
      </c>
      <c r="DQ209" s="97">
        <f>Juniori!DQ66</f>
        <v>0</v>
      </c>
      <c r="DR209" s="97">
        <f>Juniori!DR66</f>
        <v>0</v>
      </c>
      <c r="DS209" s="97">
        <f>Juniori!DS66</f>
        <v>0</v>
      </c>
      <c r="DT209" s="97">
        <f>Juniori!DT66</f>
        <v>0</v>
      </c>
      <c r="DU209" s="97">
        <f>Juniori!DU66</f>
        <v>0</v>
      </c>
      <c r="DV209" s="97">
        <f>Juniori!DV66</f>
        <v>0</v>
      </c>
      <c r="DW209" s="97">
        <f>Juniori!DW66</f>
        <v>0</v>
      </c>
      <c r="DX209" s="97">
        <f>Juniori!DX66</f>
        <v>0</v>
      </c>
      <c r="DY209" s="97">
        <f>Juniori!DY66</f>
        <v>0</v>
      </c>
      <c r="DZ209" s="97">
        <f>Juniori!DZ66</f>
        <v>0</v>
      </c>
      <c r="EA209" s="97">
        <f>Juniori!EA66</f>
        <v>0</v>
      </c>
      <c r="EB209" s="97">
        <f>Juniori!EB66</f>
        <v>0</v>
      </c>
      <c r="EC209" s="97">
        <f>Juniori!EC66</f>
        <v>0</v>
      </c>
      <c r="ED209" s="97">
        <f>Juniori!ED66</f>
        <v>0</v>
      </c>
      <c r="EE209" s="97">
        <f>Juniori!EE66</f>
        <v>0</v>
      </c>
      <c r="EF209" s="97">
        <f>Juniori!EF66</f>
        <v>0</v>
      </c>
      <c r="EG209" s="97">
        <f>Juniori!EG66</f>
        <v>0</v>
      </c>
      <c r="EH209" s="97">
        <f>Juniori!EH66</f>
        <v>0</v>
      </c>
      <c r="EI209" s="97">
        <f>Juniori!EI66</f>
        <v>0</v>
      </c>
      <c r="EJ209" s="97">
        <f>Juniori!EJ66</f>
        <v>0</v>
      </c>
      <c r="EK209" s="97">
        <f>Juniori!EK66</f>
        <v>0</v>
      </c>
      <c r="EL209" s="97">
        <f>Juniori!EL66</f>
        <v>0</v>
      </c>
      <c r="EM209" s="97">
        <f>Juniori!EM66</f>
        <v>0</v>
      </c>
      <c r="EN209" s="97">
        <f>Juniori!EN66</f>
        <v>0</v>
      </c>
      <c r="EO209" s="97">
        <f>Juniori!EO66</f>
        <v>0</v>
      </c>
      <c r="EP209" s="97">
        <f>Juniori!EP66</f>
        <v>0</v>
      </c>
      <c r="EQ209" s="97">
        <f>Juniori!EQ66</f>
        <v>0</v>
      </c>
      <c r="ER209" s="97">
        <f>Juniori!ER66</f>
        <v>0</v>
      </c>
      <c r="ES209" s="97">
        <f>Juniori!ES66</f>
        <v>0</v>
      </c>
      <c r="ET209" s="97">
        <f>Juniori!ET66</f>
        <v>0</v>
      </c>
      <c r="EU209" s="97">
        <f>Juniori!EU66</f>
        <v>0</v>
      </c>
      <c r="EV209" s="97">
        <f>Juniori!EV66</f>
        <v>0</v>
      </c>
      <c r="EW209" s="97">
        <f>Juniori!EW66</f>
        <v>0</v>
      </c>
      <c r="EX209" s="97">
        <f>Juniori!EX66</f>
        <v>0</v>
      </c>
      <c r="EY209" s="97">
        <f>Juniori!EY66</f>
        <v>0</v>
      </c>
      <c r="EZ209" s="97">
        <f>Juniori!EZ66</f>
        <v>0</v>
      </c>
      <c r="FA209" s="97">
        <f>Juniori!FA66</f>
        <v>0</v>
      </c>
      <c r="FB209" s="97">
        <f>Juniori!FB66</f>
        <v>0</v>
      </c>
      <c r="FC209" s="97">
        <f>Juniori!FC66</f>
        <v>0</v>
      </c>
      <c r="FD209" s="97">
        <f>Juniori!FD66</f>
        <v>0</v>
      </c>
      <c r="FE209" s="97">
        <f>Juniori!FE66</f>
        <v>0</v>
      </c>
      <c r="FF209" s="97">
        <f>Juniori!FF66</f>
        <v>0</v>
      </c>
      <c r="FG209" s="97">
        <f>Juniori!FG66</f>
        <v>0</v>
      </c>
      <c r="FH209" s="97">
        <f>Juniori!FH66</f>
        <v>0</v>
      </c>
      <c r="FI209" s="97">
        <f>Juniori!FI66</f>
        <v>0</v>
      </c>
      <c r="FJ209" s="97">
        <f>Juniori!FJ66</f>
        <v>0</v>
      </c>
      <c r="FK209" s="97">
        <f>Juniori!FK66</f>
        <v>0</v>
      </c>
      <c r="FL209" s="97">
        <f>Juniori!FL66</f>
        <v>0</v>
      </c>
      <c r="FM209" s="97">
        <f>Juniori!FM66</f>
        <v>0</v>
      </c>
      <c r="FN209" s="97">
        <f>Juniori!FN66</f>
        <v>0</v>
      </c>
      <c r="FO209" s="97">
        <f>Juniori!FO66</f>
        <v>0</v>
      </c>
      <c r="FP209" s="97">
        <f>Juniori!FP66</f>
        <v>0</v>
      </c>
      <c r="FQ209" s="97">
        <f>Juniori!FQ66</f>
        <v>0</v>
      </c>
      <c r="FR209" s="97">
        <f>Juniori!FR66</f>
        <v>0</v>
      </c>
      <c r="FS209" s="97">
        <f>Juniori!FS66</f>
        <v>0</v>
      </c>
      <c r="FT209" s="97">
        <f>Juniori!FT66</f>
        <v>0</v>
      </c>
      <c r="FU209" s="97">
        <f>Juniori!FU66</f>
        <v>0</v>
      </c>
      <c r="FV209" s="97">
        <f>Juniori!FV66</f>
        <v>0</v>
      </c>
      <c r="FW209" s="97">
        <f>Juniori!FW66</f>
        <v>0</v>
      </c>
      <c r="FX209" s="97">
        <f>Juniori!FX66</f>
        <v>0</v>
      </c>
      <c r="FY209" s="97">
        <f>Juniori!FY66</f>
        <v>0</v>
      </c>
      <c r="FZ209" s="97">
        <f>Juniori!FZ66</f>
        <v>0</v>
      </c>
      <c r="GA209" s="97">
        <f>Juniori!GA66</f>
        <v>0</v>
      </c>
      <c r="GB209" s="97">
        <f>Juniori!GB66</f>
        <v>0</v>
      </c>
      <c r="GC209" s="97">
        <f>Juniori!GC66</f>
        <v>0</v>
      </c>
      <c r="GD209" s="97">
        <f>Juniori!GD66</f>
        <v>0</v>
      </c>
      <c r="GE209" s="97">
        <f>Juniori!GE66</f>
        <v>0</v>
      </c>
      <c r="GF209" s="97">
        <f>Juniori!GF66</f>
        <v>0</v>
      </c>
      <c r="GG209" s="97">
        <f>Juniori!GG66</f>
        <v>0</v>
      </c>
      <c r="GH209" s="97">
        <f>Juniori!GH66</f>
        <v>0</v>
      </c>
      <c r="GI209" s="97">
        <f>Juniori!GI66</f>
        <v>0</v>
      </c>
      <c r="GJ209" s="97">
        <f>Juniori!GJ66</f>
        <v>0</v>
      </c>
      <c r="GK209" s="97">
        <f>Juniori!GK66</f>
        <v>0</v>
      </c>
      <c r="GL209" s="97">
        <f>Juniori!GL66</f>
        <v>0</v>
      </c>
      <c r="GM209" s="97">
        <f>Juniori!GM66</f>
        <v>0</v>
      </c>
      <c r="GN209" s="97">
        <f>Juniori!GN66</f>
        <v>0</v>
      </c>
      <c r="GO209" s="97">
        <f>Juniori!GO66</f>
        <v>0</v>
      </c>
      <c r="GP209" s="97">
        <f>Juniori!GP66</f>
        <v>0</v>
      </c>
      <c r="GQ209" s="97">
        <f>Juniori!GQ66</f>
        <v>0</v>
      </c>
      <c r="GR209" s="97">
        <f>Juniori!GR66</f>
        <v>0</v>
      </c>
      <c r="GS209" s="97">
        <f>Juniori!GS66</f>
        <v>0</v>
      </c>
      <c r="GT209" s="97">
        <f>Juniori!GT66</f>
        <v>0</v>
      </c>
      <c r="GU209" s="97">
        <f>Juniori!GU66</f>
        <v>0</v>
      </c>
      <c r="GV209" s="97">
        <f>Juniori!GV66</f>
        <v>0</v>
      </c>
      <c r="GW209" s="97">
        <f>Juniori!GW66</f>
        <v>0</v>
      </c>
      <c r="GX209" s="97">
        <f>Juniori!GX66</f>
        <v>0</v>
      </c>
      <c r="GY209" s="97">
        <f>Juniori!GY66</f>
        <v>0</v>
      </c>
      <c r="GZ209" s="97">
        <f>Juniori!GZ66</f>
        <v>0</v>
      </c>
      <c r="HA209" s="97">
        <f>Juniori!HA66</f>
        <v>0</v>
      </c>
      <c r="HB209" s="97">
        <f>Juniori!HB66</f>
        <v>0</v>
      </c>
      <c r="HC209" s="97">
        <f>Juniori!HC66</f>
        <v>0</v>
      </c>
      <c r="HD209" s="97">
        <f>Juniori!HD66</f>
        <v>0</v>
      </c>
      <c r="HE209" s="97">
        <f>Juniori!HE66</f>
        <v>0</v>
      </c>
      <c r="HF209" s="97">
        <f>Juniori!HF66</f>
        <v>0</v>
      </c>
      <c r="HG209" s="97">
        <f>Juniori!HG66</f>
        <v>0</v>
      </c>
      <c r="HH209" s="97">
        <f>Juniori!HH66</f>
        <v>0</v>
      </c>
      <c r="HI209" s="97">
        <f>Juniori!HI66</f>
        <v>0</v>
      </c>
      <c r="HJ209" s="97">
        <f>Juniori!HJ66</f>
        <v>0</v>
      </c>
      <c r="HK209" s="97">
        <f>Juniori!HK66</f>
        <v>0</v>
      </c>
      <c r="HL209" s="97">
        <f>Juniori!HL66</f>
        <v>0</v>
      </c>
      <c r="HM209" s="97">
        <f>Juniori!HM66</f>
        <v>0</v>
      </c>
      <c r="HN209" s="97">
        <f>Juniori!HN66</f>
        <v>0</v>
      </c>
      <c r="HO209" s="97">
        <f>Juniori!HO66</f>
        <v>0</v>
      </c>
      <c r="HP209" s="97">
        <f>Juniori!HP66</f>
        <v>0</v>
      </c>
      <c r="HQ209" s="97">
        <f>Juniori!HQ66</f>
        <v>0</v>
      </c>
      <c r="HR209" s="97">
        <f>Juniori!HR66</f>
        <v>0</v>
      </c>
      <c r="HS209" s="97">
        <f>Juniori!HS66</f>
        <v>0</v>
      </c>
      <c r="HT209" s="97">
        <f>Juniori!HT66</f>
        <v>0</v>
      </c>
      <c r="HU209" s="97">
        <f>Juniori!HU66</f>
        <v>0</v>
      </c>
      <c r="HV209" s="97">
        <f>Juniori!HV66</f>
        <v>0</v>
      </c>
      <c r="HW209" s="97">
        <f>Juniori!HW66</f>
        <v>0</v>
      </c>
      <c r="HX209" s="97">
        <f>Juniori!HX66</f>
        <v>0</v>
      </c>
      <c r="HY209" s="97">
        <f>Juniori!HY66</f>
        <v>0</v>
      </c>
      <c r="HZ209" s="97">
        <f>Juniori!HZ66</f>
        <v>0</v>
      </c>
      <c r="IA209" s="97">
        <f>Juniori!IA66</f>
        <v>0</v>
      </c>
      <c r="IB209" s="97">
        <f>Juniori!IB66</f>
        <v>0</v>
      </c>
      <c r="IC209" s="97">
        <f>Juniori!IC66</f>
        <v>0</v>
      </c>
      <c r="ID209" s="97">
        <f>Juniori!ID66</f>
        <v>0</v>
      </c>
      <c r="IE209" s="97">
        <f>Juniori!IE66</f>
        <v>0</v>
      </c>
      <c r="IF209" s="97">
        <f>Juniori!IF66</f>
        <v>0</v>
      </c>
      <c r="IG209" s="97">
        <f>Juniori!IG66</f>
        <v>0</v>
      </c>
      <c r="IH209" s="97">
        <f>Juniori!IH66</f>
        <v>0</v>
      </c>
      <c r="II209" s="97">
        <f>Juniori!II66</f>
        <v>0</v>
      </c>
      <c r="IJ209" s="97">
        <f>Juniori!IJ66</f>
        <v>0</v>
      </c>
      <c r="IK209" s="97">
        <f>Juniori!IK66</f>
        <v>0</v>
      </c>
      <c r="IL209" s="97">
        <f>Juniori!IL66</f>
        <v>0</v>
      </c>
      <c r="IM209" s="97">
        <f>Juniori!IM66</f>
        <v>0</v>
      </c>
      <c r="IN209" s="97">
        <f>Juniori!IN66</f>
        <v>0</v>
      </c>
      <c r="IO209" s="97">
        <f>Juniori!IO66</f>
        <v>0</v>
      </c>
      <c r="IP209" s="97">
        <f>Juniori!IP66</f>
        <v>0</v>
      </c>
      <c r="IQ209" s="97">
        <f>Juniori!IQ66</f>
        <v>0</v>
      </c>
      <c r="IR209" s="97">
        <f>Juniori!IR66</f>
        <v>0</v>
      </c>
      <c r="IS209" s="97">
        <f>Juniori!IS66</f>
        <v>0</v>
      </c>
      <c r="IT209" s="97">
        <f>Juniori!IT66</f>
        <v>0</v>
      </c>
      <c r="IU209" s="97">
        <f>Juniori!IU66</f>
        <v>0</v>
      </c>
      <c r="IV209" s="97">
        <f>Juniori!IV66</f>
        <v>0</v>
      </c>
      <c r="IW209" s="97">
        <f>Juniori!IW66</f>
        <v>0</v>
      </c>
      <c r="IX209" s="97">
        <f>Juniori!IX66</f>
        <v>0</v>
      </c>
      <c r="IY209" s="97">
        <f>Juniori!IY66</f>
        <v>0</v>
      </c>
      <c r="IZ209" s="97">
        <f>Juniori!IZ66</f>
        <v>0</v>
      </c>
      <c r="JA209" s="97">
        <f>Juniori!JA66</f>
        <v>0</v>
      </c>
      <c r="JB209" s="97">
        <f>Juniori!JB66</f>
        <v>0</v>
      </c>
      <c r="JC209" s="97">
        <f>Juniori!JC66</f>
        <v>0</v>
      </c>
      <c r="JD209" s="97">
        <f>Juniori!JD66</f>
        <v>0</v>
      </c>
      <c r="JE209" s="97">
        <f>Juniori!JE66</f>
        <v>0</v>
      </c>
      <c r="JF209" s="97">
        <f>Juniori!JF66</f>
        <v>0</v>
      </c>
      <c r="JG209" s="97">
        <f>Juniori!JG66</f>
        <v>0</v>
      </c>
      <c r="JH209" s="97">
        <f>Juniori!JH66</f>
        <v>0</v>
      </c>
      <c r="JI209" s="97">
        <f>Juniori!JI66</f>
        <v>0</v>
      </c>
      <c r="JJ209" s="97">
        <f>Juniori!JJ66</f>
        <v>0</v>
      </c>
      <c r="JK209" s="97">
        <f>Juniori!JK66</f>
        <v>0</v>
      </c>
      <c r="JL209" s="97">
        <f>Juniori!JL66</f>
        <v>0</v>
      </c>
      <c r="JM209" s="97">
        <f>Juniori!JM66</f>
        <v>0</v>
      </c>
      <c r="JN209" s="97">
        <f>Juniori!JN66</f>
        <v>0</v>
      </c>
      <c r="JO209" s="97">
        <f>Juniori!JO66</f>
        <v>0</v>
      </c>
      <c r="JP209" s="97">
        <f>Juniori!JP66</f>
        <v>0</v>
      </c>
      <c r="JQ209" s="97">
        <f>Juniori!JQ66</f>
        <v>0</v>
      </c>
      <c r="JR209" s="97">
        <f>Juniori!JR66</f>
        <v>0</v>
      </c>
      <c r="JS209" s="97">
        <f>Juniori!JS66</f>
        <v>0</v>
      </c>
      <c r="JT209" s="97">
        <f>Juniori!JT66</f>
        <v>0</v>
      </c>
      <c r="JU209" s="97">
        <f>Juniori!JU66</f>
        <v>0</v>
      </c>
      <c r="JV209" s="97">
        <f>Juniori!JV66</f>
        <v>0</v>
      </c>
      <c r="JW209" s="97">
        <f>Juniori!JW66</f>
        <v>0</v>
      </c>
      <c r="JX209" s="97">
        <f>Juniori!JX66</f>
        <v>0</v>
      </c>
      <c r="JY209" s="97">
        <f>Juniori!JY66</f>
        <v>0</v>
      </c>
      <c r="JZ209" s="97">
        <f>Juniori!JZ66</f>
        <v>0</v>
      </c>
      <c r="KA209" s="97">
        <f>Juniori!KA66</f>
        <v>0</v>
      </c>
      <c r="KB209" s="97">
        <f>Juniori!KB66</f>
        <v>0</v>
      </c>
      <c r="KC209" s="97">
        <f>Juniori!KC66</f>
        <v>0</v>
      </c>
      <c r="KD209" s="97">
        <f>Juniori!KD66</f>
        <v>0</v>
      </c>
      <c r="KE209" s="97">
        <f>Juniori!KE66</f>
        <v>0</v>
      </c>
      <c r="KF209" s="97">
        <f>Juniori!KF66</f>
        <v>0</v>
      </c>
      <c r="KG209" s="97">
        <f>Juniori!KG66</f>
        <v>0</v>
      </c>
      <c r="KH209" s="97">
        <f>Juniori!KH66</f>
        <v>0</v>
      </c>
      <c r="KI209" s="97">
        <f>Juniori!KI66</f>
        <v>0</v>
      </c>
      <c r="KJ209" s="97">
        <f>Juniori!KJ66</f>
        <v>0</v>
      </c>
      <c r="KK209" s="97">
        <f>Juniori!KK66</f>
        <v>0</v>
      </c>
      <c r="KL209" s="97">
        <f>Juniori!KL66</f>
        <v>0</v>
      </c>
      <c r="KM209" s="97">
        <f>Juniori!KM66</f>
        <v>0</v>
      </c>
      <c r="KN209" s="97">
        <f>Juniori!KN66</f>
        <v>0</v>
      </c>
      <c r="KO209" s="97">
        <f>Juniori!KO66</f>
        <v>0</v>
      </c>
      <c r="KP209" s="97">
        <f>Juniori!KP66</f>
        <v>0</v>
      </c>
      <c r="KQ209" s="97">
        <f>Juniori!KQ66</f>
        <v>0</v>
      </c>
      <c r="KR209" s="97">
        <f>Juniori!KR66</f>
        <v>0</v>
      </c>
      <c r="KS209" s="97">
        <f>Juniori!KS66</f>
        <v>0</v>
      </c>
      <c r="KT209" s="97">
        <f>Juniori!KT66</f>
        <v>0</v>
      </c>
      <c r="KU209" s="97">
        <f>Juniori!KU66</f>
        <v>0</v>
      </c>
      <c r="KV209" s="97">
        <f>Juniori!KV66</f>
        <v>0</v>
      </c>
      <c r="KW209" s="97">
        <f>Juniori!KW66</f>
        <v>0</v>
      </c>
      <c r="KX209" s="97">
        <f>Juniori!KX66</f>
        <v>0</v>
      </c>
      <c r="KY209" s="97">
        <f>Juniori!KY66</f>
        <v>0</v>
      </c>
      <c r="KZ209" s="97">
        <f>Juniori!KZ66</f>
        <v>0</v>
      </c>
      <c r="LA209" s="97">
        <f>Juniori!LA66</f>
        <v>0</v>
      </c>
      <c r="LB209" s="97">
        <f>Juniori!LB66</f>
        <v>0</v>
      </c>
      <c r="LC209" s="97">
        <f>Juniori!LC66</f>
        <v>0</v>
      </c>
      <c r="LD209" s="97">
        <f>Juniori!LD66</f>
        <v>0</v>
      </c>
      <c r="LE209" s="97">
        <f>Juniori!LE66</f>
        <v>0</v>
      </c>
      <c r="LF209" s="97">
        <f>Juniori!LF66</f>
        <v>0</v>
      </c>
      <c r="LG209" s="97">
        <f>Juniori!LG66</f>
        <v>0</v>
      </c>
      <c r="LH209" s="97">
        <f>Juniori!LH66</f>
        <v>0</v>
      </c>
      <c r="LI209" s="97">
        <f>Juniori!LI66</f>
        <v>0</v>
      </c>
      <c r="LJ209" s="97">
        <f>Juniori!LJ66</f>
        <v>0</v>
      </c>
      <c r="LK209" s="97">
        <f>Juniori!LK66</f>
        <v>0</v>
      </c>
      <c r="LL209" s="97">
        <f>Juniori!LL66</f>
        <v>0</v>
      </c>
      <c r="LM209" s="97">
        <f>Juniori!LM66</f>
        <v>0</v>
      </c>
      <c r="LN209" s="97">
        <f>Juniori!LN66</f>
        <v>0</v>
      </c>
      <c r="LO209" s="97">
        <f>Juniori!LO66</f>
        <v>0</v>
      </c>
      <c r="LP209" s="97">
        <f>Juniori!LP66</f>
        <v>0</v>
      </c>
      <c r="LQ209" s="97">
        <f>Juniori!LQ66</f>
        <v>0</v>
      </c>
      <c r="LR209" s="97">
        <f>Juniori!LR66</f>
        <v>0</v>
      </c>
      <c r="LS209" s="97">
        <f>Juniori!LS66</f>
        <v>0</v>
      </c>
      <c r="LT209" s="97">
        <f>Juniori!LT66</f>
        <v>0</v>
      </c>
      <c r="LU209" s="97">
        <f>Juniori!LU66</f>
        <v>0</v>
      </c>
      <c r="LV209" s="97">
        <f>Juniori!LV66</f>
        <v>0</v>
      </c>
      <c r="LW209" s="97">
        <f>Juniori!LW66</f>
        <v>0</v>
      </c>
      <c r="LX209" s="97">
        <f>Juniori!LX66</f>
        <v>0</v>
      </c>
      <c r="LY209" s="97">
        <f>Juniori!LY66</f>
        <v>0</v>
      </c>
      <c r="LZ209" s="97">
        <f>Juniori!LZ66</f>
        <v>0</v>
      </c>
      <c r="MA209" s="97">
        <f>Juniori!MA66</f>
        <v>0</v>
      </c>
      <c r="MB209" s="97">
        <f>Juniori!MB66</f>
        <v>0</v>
      </c>
      <c r="MC209" s="97">
        <f>Juniori!MC66</f>
        <v>0</v>
      </c>
      <c r="MD209" s="97">
        <f>Juniori!MD66</f>
        <v>0</v>
      </c>
      <c r="ME209" s="97">
        <f>Juniori!ME66</f>
        <v>0</v>
      </c>
      <c r="MF209" s="97">
        <f>Juniori!MF66</f>
        <v>0</v>
      </c>
      <c r="MG209" s="97">
        <f>Juniori!MG66</f>
        <v>0</v>
      </c>
      <c r="MH209" s="97">
        <f>Juniori!MH66</f>
        <v>0</v>
      </c>
      <c r="MI209" s="97">
        <f>Juniori!MI66</f>
        <v>0</v>
      </c>
      <c r="MJ209" s="97">
        <f>Juniori!MJ66</f>
        <v>0</v>
      </c>
      <c r="MK209" s="97">
        <f>Juniori!MK66</f>
        <v>0</v>
      </c>
      <c r="ML209" s="97">
        <f>Juniori!ML66</f>
        <v>0</v>
      </c>
      <c r="MM209" s="97">
        <f>Juniori!MM66</f>
        <v>0</v>
      </c>
      <c r="MN209" s="97">
        <f>Juniori!MN66</f>
        <v>0</v>
      </c>
      <c r="MO209" s="97">
        <f>Juniori!MO66</f>
        <v>0</v>
      </c>
      <c r="MP209" s="97">
        <f>Juniori!MP66</f>
        <v>0</v>
      </c>
      <c r="MQ209" s="97">
        <f>Juniori!MQ66</f>
        <v>0</v>
      </c>
      <c r="MR209" s="97">
        <f>Juniori!MR66</f>
        <v>0</v>
      </c>
      <c r="MS209" s="97">
        <f>Juniori!MS66</f>
        <v>0</v>
      </c>
      <c r="MT209" s="97">
        <f>Juniori!MT66</f>
        <v>0</v>
      </c>
      <c r="MU209" s="97">
        <f>Juniori!MU66</f>
        <v>0</v>
      </c>
      <c r="MV209" s="97">
        <f>Juniori!MV66</f>
        <v>0</v>
      </c>
      <c r="MW209" s="97">
        <f>Juniori!MW66</f>
        <v>0</v>
      </c>
      <c r="MX209" s="97">
        <f>Juniori!MX66</f>
        <v>0</v>
      </c>
      <c r="MY209" s="97">
        <f>Juniori!MY66</f>
        <v>0</v>
      </c>
      <c r="MZ209" s="97">
        <f>Juniori!MZ66</f>
        <v>0</v>
      </c>
      <c r="NA209" s="97">
        <f>Juniori!NA66</f>
        <v>0</v>
      </c>
      <c r="NB209" s="97">
        <f>Juniori!NB66</f>
        <v>0</v>
      </c>
      <c r="NC209" s="97">
        <f>Juniori!NC66</f>
        <v>0</v>
      </c>
      <c r="ND209" s="97">
        <f>Juniori!ND66</f>
        <v>0</v>
      </c>
      <c r="NE209" s="97">
        <f>Juniori!NE66</f>
        <v>0</v>
      </c>
      <c r="NF209" s="97">
        <f>Juniori!NF66</f>
        <v>0</v>
      </c>
      <c r="NG209" s="97">
        <f>Juniori!NG66</f>
        <v>0</v>
      </c>
      <c r="NH209" s="97">
        <f>Juniori!NH66</f>
        <v>0</v>
      </c>
      <c r="NI209" s="97">
        <f>Juniori!NI66</f>
        <v>0</v>
      </c>
      <c r="NJ209" s="97">
        <f>Juniori!NJ66</f>
        <v>0</v>
      </c>
      <c r="NK209" s="97">
        <f>Juniori!NK66</f>
        <v>0</v>
      </c>
      <c r="NL209" s="97">
        <f>Juniori!NL66</f>
        <v>0</v>
      </c>
      <c r="NM209" s="97">
        <f>Juniori!NM66</f>
        <v>0</v>
      </c>
      <c r="NN209" s="97">
        <f>Juniori!NN66</f>
        <v>0</v>
      </c>
      <c r="NO209" s="97">
        <f>Juniori!NO66</f>
        <v>0</v>
      </c>
      <c r="NP209" s="97">
        <f>Juniori!NP66</f>
        <v>0</v>
      </c>
      <c r="NQ209" s="97">
        <f>Juniori!NQ66</f>
        <v>0</v>
      </c>
      <c r="NR209" s="97">
        <f>Juniori!NR66</f>
        <v>0</v>
      </c>
      <c r="NS209" s="97">
        <f>Juniori!NS66</f>
        <v>0</v>
      </c>
      <c r="NT209" s="97">
        <f>Juniori!NT66</f>
        <v>0</v>
      </c>
      <c r="NU209" s="97">
        <f>Juniori!NU66</f>
        <v>0</v>
      </c>
      <c r="NV209" s="97">
        <f>Juniori!NV66</f>
        <v>0</v>
      </c>
      <c r="NW209" s="97">
        <f>Juniori!NW66</f>
        <v>0</v>
      </c>
      <c r="NX209" s="97">
        <f>Juniori!NX66</f>
        <v>0</v>
      </c>
      <c r="NY209" s="97">
        <f>Juniori!NY66</f>
        <v>0</v>
      </c>
      <c r="NZ209" s="97">
        <f>Juniori!NZ66</f>
        <v>0</v>
      </c>
      <c r="OA209" s="97">
        <f>Juniori!OA66</f>
        <v>0</v>
      </c>
      <c r="OB209" s="97">
        <f>Juniori!OB66</f>
        <v>0</v>
      </c>
      <c r="OC209" s="97">
        <f>Juniori!OC66</f>
        <v>0</v>
      </c>
      <c r="OD209" s="97">
        <f>Juniori!OD66</f>
        <v>0</v>
      </c>
      <c r="OE209" s="97">
        <f>Juniori!OE66</f>
        <v>0</v>
      </c>
      <c r="OF209" s="97">
        <f>Juniori!OF66</f>
        <v>0</v>
      </c>
      <c r="OG209" s="97">
        <f>Juniori!OG66</f>
        <v>0</v>
      </c>
      <c r="OH209" s="97">
        <f>Juniori!OH66</f>
        <v>0</v>
      </c>
      <c r="OI209" s="97">
        <f>Juniori!OI66</f>
        <v>0</v>
      </c>
      <c r="OJ209" s="97">
        <f>Juniori!OJ66</f>
        <v>0</v>
      </c>
      <c r="OK209" s="97">
        <f>Juniori!OK66</f>
        <v>0</v>
      </c>
      <c r="OL209" s="97">
        <f>Juniori!OL66</f>
        <v>0</v>
      </c>
      <c r="OM209" s="97">
        <f>Juniori!OM66</f>
        <v>0</v>
      </c>
      <c r="ON209" s="97">
        <f>Juniori!ON66</f>
        <v>0</v>
      </c>
      <c r="OO209" s="97">
        <f>Juniori!OO66</f>
        <v>0</v>
      </c>
      <c r="OP209" s="97">
        <f>Juniori!OP66</f>
        <v>0</v>
      </c>
      <c r="OQ209" s="97">
        <f>Juniori!OQ66</f>
        <v>0</v>
      </c>
      <c r="OR209" s="97">
        <f>Juniori!OR66</f>
        <v>0</v>
      </c>
      <c r="OS209" s="97">
        <f>Juniori!OS66</f>
        <v>0</v>
      </c>
      <c r="OT209" s="97">
        <f>Juniori!OT66</f>
        <v>0</v>
      </c>
      <c r="OU209" s="97">
        <f>Juniori!OU66</f>
        <v>0</v>
      </c>
      <c r="OV209" s="97">
        <f>Juniori!OV66</f>
        <v>0</v>
      </c>
      <c r="OW209" s="97">
        <f>Juniori!OW66</f>
        <v>0</v>
      </c>
      <c r="OX209" s="97">
        <f>Juniori!OX66</f>
        <v>0</v>
      </c>
      <c r="OY209" s="97">
        <f>Juniori!OY66</f>
        <v>0</v>
      </c>
      <c r="OZ209" s="97">
        <f>Juniori!OZ66</f>
        <v>0</v>
      </c>
      <c r="PA209" s="97">
        <f>Juniori!PA66</f>
        <v>0</v>
      </c>
      <c r="PB209" s="97">
        <f>Juniori!PB66</f>
        <v>0</v>
      </c>
      <c r="PC209" s="97">
        <f>Juniori!PC66</f>
        <v>0</v>
      </c>
      <c r="PD209" s="97">
        <f>Juniori!PD66</f>
        <v>0</v>
      </c>
      <c r="PE209" s="97">
        <f>Juniori!PE66</f>
        <v>0</v>
      </c>
      <c r="PF209" s="97">
        <f>Juniori!PF66</f>
        <v>0</v>
      </c>
      <c r="PG209" s="97">
        <f>Juniori!PG66</f>
        <v>0</v>
      </c>
      <c r="PH209" s="97">
        <f>Juniori!PH66</f>
        <v>0</v>
      </c>
      <c r="PI209" s="97">
        <f>Juniori!PI66</f>
        <v>0</v>
      </c>
      <c r="PJ209" s="97">
        <f>Juniori!PJ66</f>
        <v>0</v>
      </c>
      <c r="PK209" s="97">
        <f>Juniori!PK66</f>
        <v>0</v>
      </c>
      <c r="PL209" s="97">
        <f>Juniori!PL66</f>
        <v>0</v>
      </c>
      <c r="PM209" s="97">
        <f>Juniori!PM66</f>
        <v>0</v>
      </c>
      <c r="PN209" s="97">
        <f>Juniori!PN66</f>
        <v>0</v>
      </c>
      <c r="PO209" s="97">
        <f>Juniori!PO66</f>
        <v>0</v>
      </c>
      <c r="PP209" s="97">
        <f>Juniori!PP66</f>
        <v>0</v>
      </c>
      <c r="PQ209" s="97">
        <f>Juniori!PQ66</f>
        <v>0</v>
      </c>
      <c r="PR209" s="97">
        <f>Juniori!PR66</f>
        <v>0</v>
      </c>
      <c r="PS209" s="97">
        <f>Juniori!PS66</f>
        <v>0</v>
      </c>
      <c r="PT209" s="97">
        <f>Juniori!PT66</f>
        <v>0</v>
      </c>
      <c r="PU209" s="97">
        <f>Juniori!PU66</f>
        <v>0</v>
      </c>
      <c r="PV209" s="97">
        <f>Juniori!PV66</f>
        <v>0</v>
      </c>
      <c r="PW209" s="97">
        <f>Juniori!PW66</f>
        <v>0</v>
      </c>
      <c r="PX209" s="97">
        <f>Juniori!PX66</f>
        <v>0</v>
      </c>
      <c r="PY209" s="97">
        <f>Juniori!PY66</f>
        <v>0</v>
      </c>
      <c r="PZ209" s="97">
        <f>Juniori!PZ66</f>
        <v>0</v>
      </c>
      <c r="QA209" s="97">
        <f>Juniori!QA66</f>
        <v>0</v>
      </c>
      <c r="QB209" s="97">
        <f>Juniori!QB66</f>
        <v>0</v>
      </c>
      <c r="QC209" s="97">
        <f>Juniori!QC66</f>
        <v>0</v>
      </c>
      <c r="QD209" s="97">
        <f>Juniori!QD66</f>
        <v>0</v>
      </c>
      <c r="QE209" s="97">
        <f>Juniori!QE66</f>
        <v>0</v>
      </c>
      <c r="QF209" s="97">
        <f>Juniori!QF66</f>
        <v>0</v>
      </c>
      <c r="QG209" s="97">
        <f>Juniori!QG66</f>
        <v>0</v>
      </c>
      <c r="QH209" s="97">
        <f>Juniori!QH66</f>
        <v>0</v>
      </c>
      <c r="QI209" s="97">
        <f>Juniori!QI66</f>
        <v>0</v>
      </c>
      <c r="QJ209" s="97">
        <f>Juniori!QJ66</f>
        <v>0</v>
      </c>
      <c r="QK209" s="97">
        <f>Juniori!QK66</f>
        <v>0</v>
      </c>
      <c r="QL209" s="97">
        <f>Juniori!QL66</f>
        <v>0</v>
      </c>
      <c r="QM209" s="97">
        <f>Juniori!QM66</f>
        <v>0</v>
      </c>
      <c r="QN209" s="97">
        <f>Juniori!QN66</f>
        <v>0</v>
      </c>
      <c r="QO209" s="97">
        <f>Juniori!QO66</f>
        <v>0</v>
      </c>
      <c r="QP209" s="97">
        <f>Juniori!QP66</f>
        <v>0</v>
      </c>
      <c r="QQ209" s="97">
        <f>Juniori!QQ66</f>
        <v>0</v>
      </c>
      <c r="QR209" s="97">
        <f>Juniori!QR66</f>
        <v>0</v>
      </c>
      <c r="QS209" s="97">
        <f>Juniori!QS66</f>
        <v>0</v>
      </c>
      <c r="QT209" s="97">
        <f>Juniori!QT66</f>
        <v>0</v>
      </c>
      <c r="QU209" s="97">
        <f>Juniori!QU66</f>
        <v>0</v>
      </c>
      <c r="QV209" s="97">
        <f>Juniori!QV66</f>
        <v>0</v>
      </c>
      <c r="QW209" s="97">
        <f>Juniori!QW66</f>
        <v>0</v>
      </c>
      <c r="QX209" s="97">
        <f>Juniori!QX66</f>
        <v>0</v>
      </c>
      <c r="QY209" s="97">
        <f>Juniori!QY66</f>
        <v>0</v>
      </c>
      <c r="QZ209" s="97">
        <f>Juniori!QZ66</f>
        <v>0</v>
      </c>
      <c r="RA209" s="97">
        <f>Juniori!RA66</f>
        <v>0</v>
      </c>
      <c r="RB209" s="97">
        <f>Juniori!RB66</f>
        <v>0</v>
      </c>
      <c r="RC209" s="97">
        <f>Juniori!RC66</f>
        <v>0</v>
      </c>
      <c r="RD209" s="97">
        <f>Juniori!RD66</f>
        <v>0</v>
      </c>
      <c r="RE209" s="97">
        <f>Juniori!RE66</f>
        <v>0</v>
      </c>
      <c r="RF209" s="97">
        <f>Juniori!RF66</f>
        <v>0</v>
      </c>
      <c r="RG209" s="97">
        <f>Juniori!RG66</f>
        <v>0</v>
      </c>
      <c r="RH209" s="97">
        <f>Juniori!RH66</f>
        <v>0</v>
      </c>
      <c r="RI209" s="97">
        <f>Juniori!RI66</f>
        <v>0</v>
      </c>
      <c r="RJ209" s="97">
        <f>Juniori!RJ66</f>
        <v>0</v>
      </c>
      <c r="RK209" s="97">
        <f>Juniori!RK66</f>
        <v>0</v>
      </c>
      <c r="RL209" s="97">
        <f>Juniori!RL66</f>
        <v>0</v>
      </c>
      <c r="RM209" s="97">
        <f>Juniori!RM66</f>
        <v>0</v>
      </c>
      <c r="RN209" s="97">
        <f>Juniori!RN66</f>
        <v>0</v>
      </c>
      <c r="RO209" s="97">
        <f>Juniori!RO66</f>
        <v>0</v>
      </c>
      <c r="RP209" s="97">
        <f>Juniori!RP66</f>
        <v>0</v>
      </c>
      <c r="RQ209" s="97">
        <f>Juniori!RQ66</f>
        <v>0</v>
      </c>
      <c r="RR209" s="97">
        <f>Juniori!RR66</f>
        <v>0</v>
      </c>
      <c r="RS209" s="97">
        <f>Juniori!RS66</f>
        <v>0</v>
      </c>
      <c r="RT209" s="97">
        <f>Juniori!RT66</f>
        <v>0</v>
      </c>
      <c r="RU209" s="97">
        <f>Juniori!RU66</f>
        <v>0</v>
      </c>
      <c r="RV209" s="97">
        <f>Juniori!RV66</f>
        <v>0</v>
      </c>
      <c r="RW209" s="97">
        <f>Juniori!RW66</f>
        <v>0</v>
      </c>
      <c r="RX209" s="97">
        <f>Juniori!RX66</f>
        <v>0</v>
      </c>
      <c r="RY209" s="97">
        <f>Juniori!RY66</f>
        <v>0</v>
      </c>
      <c r="RZ209" s="97">
        <f>Juniori!RZ66</f>
        <v>0</v>
      </c>
      <c r="SA209" s="97">
        <f>Juniori!SA66</f>
        <v>0</v>
      </c>
      <c r="SB209" s="97">
        <f>Juniori!SB66</f>
        <v>0</v>
      </c>
      <c r="SC209" s="97">
        <f>Juniori!SC66</f>
        <v>0</v>
      </c>
      <c r="SD209" s="97">
        <f>Juniori!SD66</f>
        <v>0</v>
      </c>
      <c r="SE209" s="97">
        <f>Juniori!SE66</f>
        <v>0</v>
      </c>
      <c r="SF209" s="97">
        <f>Juniori!SF66</f>
        <v>0</v>
      </c>
      <c r="SG209" s="97">
        <f>Juniori!SG66</f>
        <v>0</v>
      </c>
      <c r="SH209" s="97">
        <f>Juniori!SH66</f>
        <v>0</v>
      </c>
      <c r="SI209" s="97">
        <f>Juniori!SI66</f>
        <v>0</v>
      </c>
      <c r="SJ209" s="97">
        <f>Juniori!SJ66</f>
        <v>0</v>
      </c>
      <c r="SK209" s="97">
        <f>Juniori!SK66</f>
        <v>0</v>
      </c>
      <c r="SL209" s="97">
        <f>Juniori!SL66</f>
        <v>0</v>
      </c>
      <c r="SM209" s="97">
        <f>Juniori!SM66</f>
        <v>0</v>
      </c>
      <c r="SN209" s="97">
        <f>Juniori!SN66</f>
        <v>0</v>
      </c>
      <c r="SO209" s="97">
        <f>Juniori!SO66</f>
        <v>0</v>
      </c>
      <c r="SP209" s="97">
        <f>Juniori!SP66</f>
        <v>0</v>
      </c>
      <c r="SQ209" s="97">
        <f>Juniori!SQ66</f>
        <v>0</v>
      </c>
      <c r="SR209" s="97">
        <f>Juniori!SR66</f>
        <v>0</v>
      </c>
      <c r="SS209" s="97">
        <f>Juniori!SS66</f>
        <v>0</v>
      </c>
      <c r="ST209" s="97">
        <f>Juniori!ST66</f>
        <v>0</v>
      </c>
      <c r="SU209" s="97">
        <f>Juniori!SU66</f>
        <v>0</v>
      </c>
      <c r="SV209" s="97">
        <f>Juniori!SV66</f>
        <v>0</v>
      </c>
      <c r="SW209" s="97">
        <f>Juniori!SW66</f>
        <v>0</v>
      </c>
      <c r="SX209" s="97">
        <f>Juniori!SX66</f>
        <v>0</v>
      </c>
      <c r="SY209" s="97">
        <f>Juniori!SY66</f>
        <v>0</v>
      </c>
      <c r="SZ209" s="97">
        <f>Juniori!SZ66</f>
        <v>0</v>
      </c>
      <c r="TA209" s="97">
        <f>Juniori!TA66</f>
        <v>0</v>
      </c>
      <c r="TB209" s="97">
        <f>Juniori!TB66</f>
        <v>0</v>
      </c>
    </row>
    <row r="210" spans="1:522" s="1" customFormat="1" ht="18" customHeight="1" x14ac:dyDescent="0.2">
      <c r="A210" s="12"/>
      <c r="B210" s="11" t="s">
        <v>495</v>
      </c>
      <c r="C210" s="1">
        <v>10277</v>
      </c>
      <c r="E210" s="4" t="s">
        <v>575</v>
      </c>
      <c r="F210" s="9">
        <v>8837</v>
      </c>
      <c r="G210" s="9" t="s">
        <v>97</v>
      </c>
      <c r="H210" s="4" t="s">
        <v>45</v>
      </c>
      <c r="I210" s="1">
        <f t="shared" si="23"/>
        <v>0</v>
      </c>
      <c r="J210" s="12">
        <f>Tabuľka4[[#This Row],[Stĺpec9]]</f>
        <v>0</v>
      </c>
      <c r="K210" s="97">
        <f>'Mladí jazdci'!K42</f>
        <v>0</v>
      </c>
      <c r="L210" s="97">
        <f>'Mladí jazdci'!L42</f>
        <v>0</v>
      </c>
      <c r="M210" s="97">
        <f>'Mladí jazdci'!M42</f>
        <v>0</v>
      </c>
      <c r="N210" s="97">
        <f>'Mladí jazdci'!N42</f>
        <v>0</v>
      </c>
      <c r="O210" s="97">
        <f>'Mladí jazdci'!O42</f>
        <v>0</v>
      </c>
      <c r="P210" s="97">
        <f>'Mladí jazdci'!P42</f>
        <v>0</v>
      </c>
      <c r="Q210" s="97">
        <f>'Mladí jazdci'!Q42</f>
        <v>0</v>
      </c>
      <c r="R210" s="97">
        <f>'Mladí jazdci'!R42</f>
        <v>0</v>
      </c>
      <c r="S210" s="97">
        <f>'Mladí jazdci'!S42</f>
        <v>0</v>
      </c>
      <c r="T210" s="97">
        <f>'Mladí jazdci'!T42</f>
        <v>0</v>
      </c>
      <c r="U210" s="97">
        <f>'Mladí jazdci'!U42</f>
        <v>0</v>
      </c>
      <c r="V210" s="97">
        <f>'Mladí jazdci'!V42</f>
        <v>0</v>
      </c>
      <c r="W210" s="97">
        <f>'Mladí jazdci'!W42</f>
        <v>0</v>
      </c>
      <c r="X210" s="97">
        <f>'Mladí jazdci'!X42</f>
        <v>0</v>
      </c>
      <c r="Y210" s="97">
        <f>'Mladí jazdci'!Y42</f>
        <v>0</v>
      </c>
      <c r="Z210" s="97">
        <f>'Mladí jazdci'!Z42</f>
        <v>0</v>
      </c>
      <c r="AA210" s="97">
        <f>'Mladí jazdci'!AA42</f>
        <v>0</v>
      </c>
      <c r="AB210" s="97">
        <f>'Mladí jazdci'!AB42</f>
        <v>0</v>
      </c>
      <c r="AC210" s="97">
        <f>'Mladí jazdci'!AC42</f>
        <v>0</v>
      </c>
      <c r="AD210" s="97">
        <f>'Mladí jazdci'!AD42</f>
        <v>0</v>
      </c>
      <c r="AE210" s="97">
        <f>'Mladí jazdci'!AE42</f>
        <v>0</v>
      </c>
      <c r="AF210" s="97">
        <f>'Mladí jazdci'!AF42</f>
        <v>0</v>
      </c>
      <c r="AG210" s="97">
        <f>'Mladí jazdci'!AG42</f>
        <v>0</v>
      </c>
      <c r="AH210" s="97">
        <f>'Mladí jazdci'!AH42</f>
        <v>0</v>
      </c>
      <c r="AI210" s="97">
        <f>'Mladí jazdci'!AI42</f>
        <v>0</v>
      </c>
      <c r="AJ210" s="97">
        <f>'Mladí jazdci'!AJ42</f>
        <v>0</v>
      </c>
      <c r="AK210" s="97">
        <f>'Mladí jazdci'!AK42</f>
        <v>0</v>
      </c>
      <c r="AL210" s="97">
        <f>'Mladí jazdci'!AL42</f>
        <v>0</v>
      </c>
      <c r="AM210" s="97">
        <f>'Mladí jazdci'!AM42</f>
        <v>0</v>
      </c>
      <c r="AN210" s="97">
        <f>'Mladí jazdci'!AN42</f>
        <v>0</v>
      </c>
      <c r="AO210" s="97">
        <f>'Mladí jazdci'!AO42</f>
        <v>0</v>
      </c>
      <c r="AP210" s="97">
        <f>'Mladí jazdci'!AP42</f>
        <v>0</v>
      </c>
      <c r="AQ210" s="97">
        <f>'Mladí jazdci'!AQ42</f>
        <v>0</v>
      </c>
      <c r="AR210" s="97">
        <f>'Mladí jazdci'!AR42</f>
        <v>0</v>
      </c>
      <c r="AS210" s="97">
        <f>'Mladí jazdci'!AS42</f>
        <v>0</v>
      </c>
      <c r="AT210" s="97">
        <f>'Mladí jazdci'!AT42</f>
        <v>0</v>
      </c>
      <c r="AU210" s="97">
        <f>'Mladí jazdci'!AU42</f>
        <v>0</v>
      </c>
      <c r="AV210" s="97">
        <f>'Mladí jazdci'!AV42</f>
        <v>0</v>
      </c>
      <c r="AW210" s="97">
        <f>'Mladí jazdci'!AW42</f>
        <v>0</v>
      </c>
      <c r="AX210" s="97">
        <f>'Mladí jazdci'!AX42</f>
        <v>0</v>
      </c>
      <c r="AY210" s="97">
        <f>'Mladí jazdci'!AY42</f>
        <v>0</v>
      </c>
      <c r="AZ210" s="97">
        <f>'Mladí jazdci'!AZ42</f>
        <v>0</v>
      </c>
      <c r="BA210" s="97">
        <f>'Mladí jazdci'!BA42</f>
        <v>0</v>
      </c>
      <c r="BB210" s="97">
        <f>'Mladí jazdci'!BB42</f>
        <v>0</v>
      </c>
      <c r="BC210" s="97">
        <f>'Mladí jazdci'!BC42</f>
        <v>0</v>
      </c>
      <c r="BD210" s="97">
        <f>'Mladí jazdci'!BD42</f>
        <v>0</v>
      </c>
      <c r="BE210" s="97">
        <f>'Mladí jazdci'!BE42</f>
        <v>0</v>
      </c>
      <c r="BF210" s="97">
        <f>'Mladí jazdci'!BF42</f>
        <v>0</v>
      </c>
      <c r="BG210" s="97">
        <f>'Mladí jazdci'!BG42</f>
        <v>0</v>
      </c>
      <c r="BH210" s="97">
        <f>'Mladí jazdci'!BH42</f>
        <v>0</v>
      </c>
      <c r="BI210" s="97">
        <f>'Mladí jazdci'!BI42</f>
        <v>0</v>
      </c>
      <c r="BJ210" s="97">
        <f>'Mladí jazdci'!BJ42</f>
        <v>0</v>
      </c>
      <c r="BK210" s="97">
        <f>'Mladí jazdci'!BK42</f>
        <v>0</v>
      </c>
      <c r="BL210" s="97">
        <f>'Mladí jazdci'!BL42</f>
        <v>0</v>
      </c>
      <c r="BM210" s="97">
        <f>'Mladí jazdci'!BM42</f>
        <v>0</v>
      </c>
      <c r="BN210" s="97">
        <f>'Mladí jazdci'!BN42</f>
        <v>0</v>
      </c>
      <c r="BO210" s="97">
        <f>'Mladí jazdci'!BO42</f>
        <v>0</v>
      </c>
      <c r="BP210" s="97">
        <f>'Mladí jazdci'!BP42</f>
        <v>0</v>
      </c>
      <c r="BQ210" s="97">
        <f>'Mladí jazdci'!BQ42</f>
        <v>0</v>
      </c>
      <c r="BR210" s="97">
        <f>'Mladí jazdci'!BR42</f>
        <v>0</v>
      </c>
      <c r="BS210" s="97">
        <f>'Mladí jazdci'!BS42</f>
        <v>0</v>
      </c>
      <c r="BT210" s="97">
        <f>'Mladí jazdci'!BT42</f>
        <v>0</v>
      </c>
      <c r="BU210" s="97">
        <f>'Mladí jazdci'!BU42</f>
        <v>0</v>
      </c>
      <c r="BV210" s="97">
        <f>'Mladí jazdci'!BV42</f>
        <v>0</v>
      </c>
      <c r="BW210" s="97">
        <f>'Mladí jazdci'!BW42</f>
        <v>0</v>
      </c>
      <c r="BX210" s="97">
        <f>'Mladí jazdci'!BX42</f>
        <v>0</v>
      </c>
      <c r="BY210" s="97">
        <f>'Mladí jazdci'!BY42</f>
        <v>0</v>
      </c>
      <c r="BZ210" s="97">
        <f>'Mladí jazdci'!BZ42</f>
        <v>0</v>
      </c>
      <c r="CA210" s="97">
        <f>'Mladí jazdci'!CA42</f>
        <v>0</v>
      </c>
      <c r="CB210" s="97">
        <f>'Mladí jazdci'!CB42</f>
        <v>0</v>
      </c>
      <c r="CC210" s="97">
        <f>'Mladí jazdci'!CC42</f>
        <v>0</v>
      </c>
      <c r="CD210" s="97">
        <f>'Mladí jazdci'!CD42</f>
        <v>0</v>
      </c>
      <c r="CE210" s="97" t="str">
        <f>'Mladí jazdci'!CE42</f>
        <v>o</v>
      </c>
      <c r="CF210" s="97" t="str">
        <f>'Mladí jazdci'!CF42</f>
        <v>o</v>
      </c>
      <c r="CG210" s="97">
        <f>'Mladí jazdci'!CG42</f>
        <v>0</v>
      </c>
      <c r="CH210" s="97">
        <f>'Mladí jazdci'!CH42</f>
        <v>0</v>
      </c>
      <c r="CI210" s="97">
        <f>'Mladí jazdci'!CI42</f>
        <v>0</v>
      </c>
      <c r="CJ210" s="97">
        <f>'Mladí jazdci'!CJ42</f>
        <v>0</v>
      </c>
      <c r="CK210" s="97">
        <f>'Mladí jazdci'!CK42</f>
        <v>0</v>
      </c>
      <c r="CL210" s="97" t="str">
        <f>'Mladí jazdci'!CL42</f>
        <v>o</v>
      </c>
      <c r="CM210" s="97">
        <f>'Mladí jazdci'!CM42</f>
        <v>0</v>
      </c>
      <c r="CN210" s="97">
        <f>'Mladí jazdci'!CN42</f>
        <v>0</v>
      </c>
      <c r="CO210" s="97" t="str">
        <f>'Mladí jazdci'!CO42</f>
        <v>o</v>
      </c>
      <c r="CP210" s="97">
        <f>'Mladí jazdci'!CP42</f>
        <v>0</v>
      </c>
      <c r="CQ210" s="97">
        <f>'Mladí jazdci'!CQ42</f>
        <v>0</v>
      </c>
      <c r="CR210" s="97">
        <f>'Mladí jazdci'!CR42</f>
        <v>0</v>
      </c>
      <c r="CS210" s="97">
        <f>'Mladí jazdci'!CS42</f>
        <v>0</v>
      </c>
      <c r="CT210" s="97">
        <f>'Mladí jazdci'!CT42</f>
        <v>0</v>
      </c>
      <c r="CU210" s="97">
        <f>'Mladí jazdci'!CU42</f>
        <v>0</v>
      </c>
      <c r="CV210" s="97">
        <f>'Mladí jazdci'!CV42</f>
        <v>0</v>
      </c>
      <c r="CW210" s="97">
        <f>'Mladí jazdci'!CW42</f>
        <v>0</v>
      </c>
      <c r="CX210" s="97">
        <f>'Mladí jazdci'!CX42</f>
        <v>0</v>
      </c>
      <c r="CY210" s="97">
        <f>'Mladí jazdci'!CY42</f>
        <v>0</v>
      </c>
      <c r="CZ210" s="97">
        <f>'Mladí jazdci'!CZ42</f>
        <v>0</v>
      </c>
      <c r="DA210" s="97">
        <f>'Mladí jazdci'!DA42</f>
        <v>0</v>
      </c>
      <c r="DB210" s="97">
        <f>'Mladí jazdci'!DB42</f>
        <v>0</v>
      </c>
      <c r="DC210" s="97">
        <f>'Mladí jazdci'!DC42</f>
        <v>0</v>
      </c>
      <c r="DD210" s="97">
        <f>'Mladí jazdci'!DD42</f>
        <v>0</v>
      </c>
      <c r="DE210" s="97">
        <f>'Mladí jazdci'!DE42</f>
        <v>0</v>
      </c>
      <c r="DF210" s="97">
        <f>'Mladí jazdci'!DF42</f>
        <v>0</v>
      </c>
      <c r="DG210" s="97">
        <f>'Mladí jazdci'!DG42</f>
        <v>0</v>
      </c>
      <c r="DH210" s="97">
        <f>'Mladí jazdci'!DH42</f>
        <v>0</v>
      </c>
      <c r="DI210" s="97">
        <f>'Mladí jazdci'!DI42</f>
        <v>0</v>
      </c>
      <c r="DJ210" s="97">
        <f>'Mladí jazdci'!DJ42</f>
        <v>0</v>
      </c>
      <c r="DK210" s="97">
        <f>'Mladí jazdci'!DK42</f>
        <v>0</v>
      </c>
      <c r="DL210" s="97">
        <f>'Mladí jazdci'!DL42</f>
        <v>0</v>
      </c>
      <c r="DM210" s="97">
        <f>'Mladí jazdci'!DM42</f>
        <v>0</v>
      </c>
      <c r="DN210" s="97">
        <f>'Mladí jazdci'!DN42</f>
        <v>0</v>
      </c>
      <c r="DO210" s="97">
        <f>'Mladí jazdci'!DO42</f>
        <v>0</v>
      </c>
      <c r="DP210" s="97">
        <f>'Mladí jazdci'!DP42</f>
        <v>0</v>
      </c>
      <c r="DQ210" s="97">
        <f>'Mladí jazdci'!DQ42</f>
        <v>0</v>
      </c>
      <c r="DR210" s="97">
        <f>'Mladí jazdci'!DR42</f>
        <v>0</v>
      </c>
      <c r="DS210" s="97">
        <f>'Mladí jazdci'!DS42</f>
        <v>0</v>
      </c>
      <c r="DT210" s="97">
        <f>'Mladí jazdci'!DT42</f>
        <v>0</v>
      </c>
      <c r="DU210" s="97">
        <f>'Mladí jazdci'!DU42</f>
        <v>0</v>
      </c>
      <c r="DV210" s="97">
        <f>'Mladí jazdci'!DV42</f>
        <v>0</v>
      </c>
      <c r="DW210" s="97">
        <f>'Mladí jazdci'!DW42</f>
        <v>0</v>
      </c>
      <c r="DX210" s="97">
        <f>'Mladí jazdci'!DX42</f>
        <v>0</v>
      </c>
      <c r="DY210" s="97">
        <f>'Mladí jazdci'!DY42</f>
        <v>0</v>
      </c>
      <c r="DZ210" s="97">
        <f>'Mladí jazdci'!DZ42</f>
        <v>0</v>
      </c>
      <c r="EA210" s="97">
        <f>'Mladí jazdci'!EA42</f>
        <v>0</v>
      </c>
      <c r="EB210" s="97">
        <f>'Mladí jazdci'!EB42</f>
        <v>0</v>
      </c>
      <c r="EC210" s="97">
        <f>'Mladí jazdci'!EC42</f>
        <v>0</v>
      </c>
      <c r="ED210" s="97">
        <f>'Mladí jazdci'!ED42</f>
        <v>0</v>
      </c>
      <c r="EE210" s="97">
        <f>'Mladí jazdci'!EE42</f>
        <v>0</v>
      </c>
      <c r="EF210" s="97">
        <f>'Mladí jazdci'!EF42</f>
        <v>0</v>
      </c>
      <c r="EG210" s="97">
        <f>'Mladí jazdci'!EG42</f>
        <v>0</v>
      </c>
      <c r="EH210" s="97">
        <f>'Mladí jazdci'!EH42</f>
        <v>0</v>
      </c>
      <c r="EI210" s="97">
        <f>'Mladí jazdci'!EI42</f>
        <v>0</v>
      </c>
      <c r="EJ210" s="97">
        <f>'Mladí jazdci'!EJ42</f>
        <v>0</v>
      </c>
      <c r="EK210" s="97">
        <f>'Mladí jazdci'!EK42</f>
        <v>0</v>
      </c>
      <c r="EL210" s="97">
        <f>'Mladí jazdci'!EL42</f>
        <v>0</v>
      </c>
      <c r="EM210" s="97">
        <f>'Mladí jazdci'!EM42</f>
        <v>0</v>
      </c>
      <c r="EN210" s="97">
        <f>'Mladí jazdci'!EN42</f>
        <v>0</v>
      </c>
      <c r="EO210" s="97">
        <f>'Mladí jazdci'!EO42</f>
        <v>0</v>
      </c>
      <c r="EP210" s="97">
        <f>'Mladí jazdci'!EP42</f>
        <v>0</v>
      </c>
      <c r="EQ210" s="97">
        <f>'Mladí jazdci'!EQ42</f>
        <v>0</v>
      </c>
      <c r="ER210" s="97">
        <f>'Mladí jazdci'!ER42</f>
        <v>0</v>
      </c>
      <c r="ES210" s="97">
        <f>'Mladí jazdci'!ES42</f>
        <v>0</v>
      </c>
      <c r="ET210" s="97">
        <f>'Mladí jazdci'!ET42</f>
        <v>0</v>
      </c>
      <c r="EU210" s="97">
        <f>'Mladí jazdci'!EU42</f>
        <v>0</v>
      </c>
      <c r="EV210" s="97">
        <f>'Mladí jazdci'!EV42</f>
        <v>0</v>
      </c>
      <c r="EW210" s="97">
        <f>'Mladí jazdci'!EW42</f>
        <v>0</v>
      </c>
      <c r="EX210" s="97">
        <f>'Mladí jazdci'!EX42</f>
        <v>0</v>
      </c>
      <c r="EY210" s="97">
        <f>'Mladí jazdci'!EY42</f>
        <v>0</v>
      </c>
      <c r="EZ210" s="97">
        <f>'Mladí jazdci'!EZ42</f>
        <v>0</v>
      </c>
      <c r="FA210" s="97">
        <f>'Mladí jazdci'!FA42</f>
        <v>0</v>
      </c>
      <c r="FB210" s="97">
        <f>'Mladí jazdci'!FB42</f>
        <v>0</v>
      </c>
      <c r="FC210" s="97">
        <f>'Mladí jazdci'!FC42</f>
        <v>0</v>
      </c>
      <c r="FD210" s="97">
        <f>'Mladí jazdci'!FD42</f>
        <v>0</v>
      </c>
      <c r="FE210" s="97">
        <f>'Mladí jazdci'!FE42</f>
        <v>0</v>
      </c>
      <c r="FF210" s="97">
        <f>'Mladí jazdci'!FF42</f>
        <v>0</v>
      </c>
      <c r="FG210" s="97">
        <f>'Mladí jazdci'!FG42</f>
        <v>0</v>
      </c>
      <c r="FH210" s="97">
        <f>'Mladí jazdci'!FH42</f>
        <v>0</v>
      </c>
      <c r="FI210" s="97">
        <f>'Mladí jazdci'!FI42</f>
        <v>0</v>
      </c>
      <c r="FJ210" s="97">
        <f>'Mladí jazdci'!FJ42</f>
        <v>0</v>
      </c>
      <c r="FK210" s="97">
        <f>'Mladí jazdci'!FK42</f>
        <v>0</v>
      </c>
      <c r="FL210" s="97">
        <f>'Mladí jazdci'!FL42</f>
        <v>0</v>
      </c>
      <c r="FM210" s="97">
        <f>'Mladí jazdci'!FM42</f>
        <v>0</v>
      </c>
      <c r="FN210" s="97">
        <f>'Mladí jazdci'!FN42</f>
        <v>0</v>
      </c>
      <c r="FO210" s="97">
        <f>'Mladí jazdci'!FO42</f>
        <v>0</v>
      </c>
      <c r="FP210" s="97">
        <f>'Mladí jazdci'!FP42</f>
        <v>0</v>
      </c>
      <c r="FQ210" s="97">
        <f>'Mladí jazdci'!FQ42</f>
        <v>0</v>
      </c>
      <c r="FR210" s="97">
        <f>'Mladí jazdci'!FR42</f>
        <v>0</v>
      </c>
      <c r="FS210" s="97">
        <f>'Mladí jazdci'!FS42</f>
        <v>0</v>
      </c>
      <c r="FT210" s="97">
        <f>'Mladí jazdci'!FT42</f>
        <v>0</v>
      </c>
      <c r="FU210" s="97">
        <f>'Mladí jazdci'!FU42</f>
        <v>0</v>
      </c>
      <c r="FV210" s="97">
        <f>'Mladí jazdci'!FV42</f>
        <v>0</v>
      </c>
      <c r="FW210" s="97">
        <f>'Mladí jazdci'!FW42</f>
        <v>0</v>
      </c>
      <c r="FX210" s="97">
        <f>'Mladí jazdci'!FX42</f>
        <v>0</v>
      </c>
      <c r="FY210" s="97">
        <f>'Mladí jazdci'!FY42</f>
        <v>0</v>
      </c>
      <c r="FZ210" s="97">
        <f>'Mladí jazdci'!FZ42</f>
        <v>0</v>
      </c>
      <c r="GA210" s="97">
        <f>'Mladí jazdci'!GA42</f>
        <v>0</v>
      </c>
      <c r="GB210" s="97">
        <f>'Mladí jazdci'!GB42</f>
        <v>0</v>
      </c>
      <c r="GC210" s="97">
        <f>'Mladí jazdci'!GC42</f>
        <v>0</v>
      </c>
      <c r="GD210" s="97">
        <f>'Mladí jazdci'!GD42</f>
        <v>0</v>
      </c>
      <c r="GE210" s="97">
        <f>'Mladí jazdci'!GE42</f>
        <v>0</v>
      </c>
      <c r="GF210" s="97">
        <f>'Mladí jazdci'!GF42</f>
        <v>0</v>
      </c>
      <c r="GG210" s="97">
        <f>'Mladí jazdci'!GG42</f>
        <v>0</v>
      </c>
      <c r="GH210" s="97">
        <f>'Mladí jazdci'!GH42</f>
        <v>0</v>
      </c>
      <c r="GI210" s="97">
        <f>'Mladí jazdci'!GI42</f>
        <v>0</v>
      </c>
      <c r="GJ210" s="97">
        <f>'Mladí jazdci'!GJ42</f>
        <v>0</v>
      </c>
      <c r="GK210" s="97">
        <f>'Mladí jazdci'!GK42</f>
        <v>0</v>
      </c>
      <c r="GL210" s="97">
        <f>'Mladí jazdci'!GL42</f>
        <v>0</v>
      </c>
      <c r="GM210" s="97">
        <f>'Mladí jazdci'!GM42</f>
        <v>0</v>
      </c>
      <c r="GN210" s="97">
        <f>'Mladí jazdci'!GN42</f>
        <v>0</v>
      </c>
      <c r="GO210" s="97">
        <f>'Mladí jazdci'!GO42</f>
        <v>0</v>
      </c>
      <c r="GP210" s="97">
        <f>'Mladí jazdci'!GP42</f>
        <v>0</v>
      </c>
      <c r="GQ210" s="97">
        <f>'Mladí jazdci'!GQ42</f>
        <v>0</v>
      </c>
      <c r="GR210" s="97">
        <f>'Mladí jazdci'!GR42</f>
        <v>0</v>
      </c>
      <c r="GS210" s="97">
        <f>'Mladí jazdci'!GS42</f>
        <v>0</v>
      </c>
      <c r="GT210" s="97">
        <f>'Mladí jazdci'!GT42</f>
        <v>0</v>
      </c>
      <c r="GU210" s="97">
        <f>'Mladí jazdci'!GU42</f>
        <v>0</v>
      </c>
      <c r="GV210" s="97">
        <f>'Mladí jazdci'!GV42</f>
        <v>0</v>
      </c>
      <c r="GW210" s="97">
        <f>'Mladí jazdci'!GW42</f>
        <v>0</v>
      </c>
      <c r="GX210" s="97">
        <f>'Mladí jazdci'!GX42</f>
        <v>0</v>
      </c>
      <c r="GY210" s="97">
        <f>'Mladí jazdci'!GY42</f>
        <v>0</v>
      </c>
      <c r="GZ210" s="97">
        <f>'Mladí jazdci'!GZ42</f>
        <v>0</v>
      </c>
      <c r="HA210" s="97">
        <f>'Mladí jazdci'!HA42</f>
        <v>0</v>
      </c>
      <c r="HB210" s="97">
        <f>'Mladí jazdci'!HB42</f>
        <v>0</v>
      </c>
      <c r="HC210" s="97">
        <f>'Mladí jazdci'!HC42</f>
        <v>0</v>
      </c>
      <c r="HD210" s="97">
        <f>'Mladí jazdci'!HD42</f>
        <v>0</v>
      </c>
      <c r="HE210" s="97">
        <f>'Mladí jazdci'!HE42</f>
        <v>0</v>
      </c>
      <c r="HF210" s="97">
        <f>'Mladí jazdci'!HF42</f>
        <v>0</v>
      </c>
      <c r="HG210" s="97">
        <f>'Mladí jazdci'!HG42</f>
        <v>0</v>
      </c>
      <c r="HH210" s="97">
        <f>'Mladí jazdci'!HH42</f>
        <v>0</v>
      </c>
      <c r="HI210" s="97">
        <f>'Mladí jazdci'!HI42</f>
        <v>0</v>
      </c>
      <c r="HJ210" s="97">
        <f>'Mladí jazdci'!HJ42</f>
        <v>0</v>
      </c>
      <c r="HK210" s="97">
        <f>'Mladí jazdci'!HK42</f>
        <v>0</v>
      </c>
      <c r="HL210" s="97">
        <f>'Mladí jazdci'!HL42</f>
        <v>0</v>
      </c>
      <c r="HM210" s="97" t="str">
        <f>'Mladí jazdci'!HM42</f>
        <v>o</v>
      </c>
      <c r="HN210" s="97">
        <f>'Mladí jazdci'!HN42</f>
        <v>0</v>
      </c>
      <c r="HO210" s="97">
        <f>'Mladí jazdci'!HO42</f>
        <v>0</v>
      </c>
      <c r="HP210" s="97">
        <f>'Mladí jazdci'!HP42</f>
        <v>0</v>
      </c>
      <c r="HQ210" s="97">
        <f>'Mladí jazdci'!HQ42</f>
        <v>0</v>
      </c>
      <c r="HR210" s="97">
        <f>'Mladí jazdci'!HR42</f>
        <v>0</v>
      </c>
      <c r="HS210" s="97">
        <f>'Mladí jazdci'!HS42</f>
        <v>0</v>
      </c>
      <c r="HT210" s="97">
        <f>'Mladí jazdci'!HT42</f>
        <v>0</v>
      </c>
      <c r="HU210" s="97">
        <f>'Mladí jazdci'!HU42</f>
        <v>0</v>
      </c>
      <c r="HV210" s="97">
        <f>'Mladí jazdci'!HV42</f>
        <v>0</v>
      </c>
      <c r="HW210" s="97">
        <f>'Mladí jazdci'!HW42</f>
        <v>0</v>
      </c>
      <c r="HX210" s="97">
        <f>'Mladí jazdci'!HX42</f>
        <v>0</v>
      </c>
      <c r="HY210" s="97">
        <f>'Mladí jazdci'!HY42</f>
        <v>0</v>
      </c>
      <c r="HZ210" s="97">
        <f>'Mladí jazdci'!HZ42</f>
        <v>0</v>
      </c>
      <c r="IA210" s="97">
        <f>'Mladí jazdci'!IA42</f>
        <v>0</v>
      </c>
      <c r="IB210" s="97">
        <f>'Mladí jazdci'!IB42</f>
        <v>0</v>
      </c>
      <c r="IC210" s="97">
        <f>'Mladí jazdci'!IC42</f>
        <v>0</v>
      </c>
      <c r="ID210" s="97">
        <f>'Mladí jazdci'!ID42</f>
        <v>0</v>
      </c>
      <c r="IE210" s="97">
        <f>'Mladí jazdci'!IE42</f>
        <v>0</v>
      </c>
      <c r="IF210" s="97">
        <f>'Mladí jazdci'!IF42</f>
        <v>0</v>
      </c>
      <c r="IG210" s="97">
        <f>'Mladí jazdci'!IG42</f>
        <v>0</v>
      </c>
      <c r="IH210" s="97">
        <f>'Mladí jazdci'!IH42</f>
        <v>0</v>
      </c>
      <c r="II210" s="97">
        <f>'Mladí jazdci'!II42</f>
        <v>0</v>
      </c>
      <c r="IJ210" s="97">
        <f>'Mladí jazdci'!IJ42</f>
        <v>0</v>
      </c>
      <c r="IK210" s="97">
        <f>'Mladí jazdci'!IK42</f>
        <v>0</v>
      </c>
      <c r="IL210" s="97">
        <f>'Mladí jazdci'!IL42</f>
        <v>0</v>
      </c>
      <c r="IM210" s="97">
        <f>'Mladí jazdci'!IM42</f>
        <v>0</v>
      </c>
      <c r="IN210" s="97">
        <f>'Mladí jazdci'!IN42</f>
        <v>0</v>
      </c>
      <c r="IO210" s="97">
        <f>'Mladí jazdci'!IO42</f>
        <v>0</v>
      </c>
      <c r="IP210" s="97">
        <f>'Mladí jazdci'!IP42</f>
        <v>0</v>
      </c>
      <c r="IQ210" s="97">
        <f>'Mladí jazdci'!IQ42</f>
        <v>0</v>
      </c>
      <c r="IR210" s="97">
        <f>'Mladí jazdci'!IR42</f>
        <v>0</v>
      </c>
      <c r="IS210" s="97">
        <f>'Mladí jazdci'!IS42</f>
        <v>0</v>
      </c>
      <c r="IT210" s="97">
        <f>'Mladí jazdci'!IT42</f>
        <v>0</v>
      </c>
      <c r="IU210" s="97">
        <f>'Mladí jazdci'!IU42</f>
        <v>0</v>
      </c>
      <c r="IV210" s="97">
        <f>'Mladí jazdci'!IV42</f>
        <v>0</v>
      </c>
      <c r="IW210" s="97">
        <f>'Mladí jazdci'!IW42</f>
        <v>0</v>
      </c>
      <c r="IX210" s="97">
        <f>'Mladí jazdci'!IX42</f>
        <v>0</v>
      </c>
      <c r="IY210" s="97">
        <f>'Mladí jazdci'!IY42</f>
        <v>0</v>
      </c>
      <c r="IZ210" s="97">
        <f>'Mladí jazdci'!IZ42</f>
        <v>0</v>
      </c>
      <c r="JA210" s="97">
        <f>'Mladí jazdci'!JA42</f>
        <v>0</v>
      </c>
      <c r="JB210" s="97">
        <f>'Mladí jazdci'!JB42</f>
        <v>0</v>
      </c>
      <c r="JC210" s="97">
        <f>'Mladí jazdci'!JC42</f>
        <v>0</v>
      </c>
      <c r="JD210" s="97">
        <f>'Mladí jazdci'!JD42</f>
        <v>0</v>
      </c>
      <c r="JE210" s="97">
        <f>'Mladí jazdci'!JE42</f>
        <v>0</v>
      </c>
      <c r="JF210" s="97">
        <f>'Mladí jazdci'!JF42</f>
        <v>0</v>
      </c>
      <c r="JG210" s="97">
        <f>'Mladí jazdci'!JG42</f>
        <v>0</v>
      </c>
      <c r="JH210" s="97">
        <f>'Mladí jazdci'!JH42</f>
        <v>0</v>
      </c>
      <c r="JI210" s="97">
        <f>'Mladí jazdci'!JI42</f>
        <v>0</v>
      </c>
      <c r="JJ210" s="97">
        <f>'Mladí jazdci'!JJ42</f>
        <v>0</v>
      </c>
      <c r="JK210" s="97">
        <f>'Mladí jazdci'!JK42</f>
        <v>0</v>
      </c>
      <c r="JL210" s="97">
        <f>'Mladí jazdci'!JL42</f>
        <v>0</v>
      </c>
      <c r="JM210" s="97">
        <f>'Mladí jazdci'!JM42</f>
        <v>0</v>
      </c>
      <c r="JN210" s="97">
        <f>'Mladí jazdci'!JN42</f>
        <v>0</v>
      </c>
      <c r="JO210" s="97">
        <f>'Mladí jazdci'!JO42</f>
        <v>0</v>
      </c>
      <c r="JP210" s="97">
        <f>'Mladí jazdci'!JP42</f>
        <v>0</v>
      </c>
      <c r="JQ210" s="97">
        <f>'Mladí jazdci'!JQ42</f>
        <v>0</v>
      </c>
      <c r="JR210" s="97">
        <f>'Mladí jazdci'!JR42</f>
        <v>0</v>
      </c>
      <c r="JS210" s="97">
        <f>'Mladí jazdci'!JS42</f>
        <v>0</v>
      </c>
      <c r="JT210" s="97">
        <f>'Mladí jazdci'!JT42</f>
        <v>0</v>
      </c>
      <c r="JU210" s="97">
        <f>'Mladí jazdci'!JU42</f>
        <v>0</v>
      </c>
      <c r="JV210" s="97">
        <f>'Mladí jazdci'!JV42</f>
        <v>0</v>
      </c>
      <c r="JW210" s="97">
        <f>'Mladí jazdci'!JW42</f>
        <v>0</v>
      </c>
      <c r="JX210" s="97">
        <f>'Mladí jazdci'!JX42</f>
        <v>0</v>
      </c>
      <c r="JY210" s="97">
        <f>'Mladí jazdci'!JY42</f>
        <v>0</v>
      </c>
      <c r="JZ210" s="97">
        <f>'Mladí jazdci'!JZ42</f>
        <v>0</v>
      </c>
      <c r="KA210" s="97">
        <f>'Mladí jazdci'!KA42</f>
        <v>0</v>
      </c>
      <c r="KB210" s="97">
        <f>'Mladí jazdci'!KB42</f>
        <v>0</v>
      </c>
      <c r="KC210" s="97">
        <f>'Mladí jazdci'!KC42</f>
        <v>0</v>
      </c>
      <c r="KD210" s="97">
        <f>'Mladí jazdci'!KD42</f>
        <v>0</v>
      </c>
      <c r="KE210" s="97">
        <f>'Mladí jazdci'!KE42</f>
        <v>0</v>
      </c>
      <c r="KF210" s="97">
        <f>'Mladí jazdci'!KF42</f>
        <v>0</v>
      </c>
      <c r="KG210" s="97">
        <f>'Mladí jazdci'!KG42</f>
        <v>0</v>
      </c>
      <c r="KH210" s="97">
        <f>'Mladí jazdci'!KH42</f>
        <v>0</v>
      </c>
      <c r="KI210" s="97">
        <f>'Mladí jazdci'!KI42</f>
        <v>0</v>
      </c>
      <c r="KJ210" s="97">
        <f>'Mladí jazdci'!KJ42</f>
        <v>0</v>
      </c>
      <c r="KK210" s="97">
        <f>'Mladí jazdci'!KK42</f>
        <v>0</v>
      </c>
      <c r="KL210" s="97">
        <f>'Mladí jazdci'!KL42</f>
        <v>0</v>
      </c>
      <c r="KM210" s="97">
        <f>'Mladí jazdci'!KM42</f>
        <v>0</v>
      </c>
      <c r="KN210" s="97">
        <f>'Mladí jazdci'!KN42</f>
        <v>0</v>
      </c>
      <c r="KO210" s="97">
        <f>'Mladí jazdci'!KO42</f>
        <v>0</v>
      </c>
      <c r="KP210" s="97">
        <f>'Mladí jazdci'!KP42</f>
        <v>0</v>
      </c>
      <c r="KQ210" s="97">
        <f>'Mladí jazdci'!KQ42</f>
        <v>0</v>
      </c>
      <c r="KR210" s="97">
        <f>'Mladí jazdci'!KR42</f>
        <v>0</v>
      </c>
      <c r="KS210" s="97">
        <f>'Mladí jazdci'!KS42</f>
        <v>0</v>
      </c>
      <c r="KT210" s="97">
        <f>'Mladí jazdci'!KT42</f>
        <v>0</v>
      </c>
      <c r="KU210" s="97">
        <f>'Mladí jazdci'!KU42</f>
        <v>0</v>
      </c>
      <c r="KV210" s="97">
        <f>'Mladí jazdci'!KV42</f>
        <v>0</v>
      </c>
      <c r="KW210" s="97">
        <f>'Mladí jazdci'!KW42</f>
        <v>0</v>
      </c>
      <c r="KX210" s="97">
        <f>'Mladí jazdci'!KX42</f>
        <v>0</v>
      </c>
      <c r="KY210" s="97">
        <f>'Mladí jazdci'!KY42</f>
        <v>0</v>
      </c>
      <c r="KZ210" s="97">
        <f>'Mladí jazdci'!KZ42</f>
        <v>0</v>
      </c>
      <c r="LA210" s="97">
        <f>'Mladí jazdci'!LA42</f>
        <v>0</v>
      </c>
      <c r="LB210" s="97">
        <f>'Mladí jazdci'!LB42</f>
        <v>0</v>
      </c>
      <c r="LC210" s="97">
        <f>'Mladí jazdci'!LC42</f>
        <v>0</v>
      </c>
      <c r="LD210" s="97">
        <f>'Mladí jazdci'!LD42</f>
        <v>0</v>
      </c>
      <c r="LE210" s="97">
        <f>'Mladí jazdci'!LE42</f>
        <v>0</v>
      </c>
      <c r="LF210" s="97">
        <f>'Mladí jazdci'!LF42</f>
        <v>0</v>
      </c>
      <c r="LG210" s="97">
        <f>'Mladí jazdci'!LG42</f>
        <v>0</v>
      </c>
      <c r="LH210" s="97">
        <f>'Mladí jazdci'!LH42</f>
        <v>0</v>
      </c>
      <c r="LI210" s="97">
        <f>'Mladí jazdci'!LI42</f>
        <v>0</v>
      </c>
      <c r="LJ210" s="97">
        <f>'Mladí jazdci'!LJ42</f>
        <v>0</v>
      </c>
      <c r="LK210" s="97">
        <f>'Mladí jazdci'!LK42</f>
        <v>0</v>
      </c>
      <c r="LL210" s="97">
        <f>'Mladí jazdci'!LL42</f>
        <v>0</v>
      </c>
      <c r="LM210" s="97">
        <f>'Mladí jazdci'!LM42</f>
        <v>0</v>
      </c>
      <c r="LN210" s="97">
        <f>'Mladí jazdci'!LN42</f>
        <v>0</v>
      </c>
      <c r="LO210" s="97">
        <f>'Mladí jazdci'!LO42</f>
        <v>0</v>
      </c>
      <c r="LP210" s="97">
        <f>'Mladí jazdci'!LP42</f>
        <v>0</v>
      </c>
      <c r="LQ210" s="97">
        <f>'Mladí jazdci'!LQ42</f>
        <v>0</v>
      </c>
      <c r="LR210" s="97">
        <f>'Mladí jazdci'!LR42</f>
        <v>0</v>
      </c>
      <c r="LS210" s="97">
        <f>'Mladí jazdci'!LS42</f>
        <v>0</v>
      </c>
      <c r="LT210" s="97">
        <f>'Mladí jazdci'!LT42</f>
        <v>0</v>
      </c>
      <c r="LU210" s="97">
        <f>'Mladí jazdci'!LU42</f>
        <v>0</v>
      </c>
      <c r="LV210" s="97">
        <f>'Mladí jazdci'!LV42</f>
        <v>0</v>
      </c>
      <c r="LW210" s="97">
        <f>'Mladí jazdci'!LW42</f>
        <v>0</v>
      </c>
      <c r="LX210" s="97">
        <f>'Mladí jazdci'!LX42</f>
        <v>0</v>
      </c>
      <c r="LY210" s="97">
        <f>'Mladí jazdci'!LY42</f>
        <v>0</v>
      </c>
      <c r="LZ210" s="97">
        <f>'Mladí jazdci'!LZ42</f>
        <v>0</v>
      </c>
      <c r="MA210" s="97">
        <f>'Mladí jazdci'!MA42</f>
        <v>0</v>
      </c>
      <c r="MB210" s="97">
        <f>'Mladí jazdci'!MB42</f>
        <v>0</v>
      </c>
      <c r="MC210" s="97">
        <f>'Mladí jazdci'!MC42</f>
        <v>0</v>
      </c>
      <c r="MD210" s="97">
        <f>'Mladí jazdci'!MD42</f>
        <v>0</v>
      </c>
      <c r="ME210" s="97">
        <f>'Mladí jazdci'!ME42</f>
        <v>0</v>
      </c>
      <c r="MF210" s="97">
        <f>'Mladí jazdci'!MF42</f>
        <v>0</v>
      </c>
      <c r="MG210" s="97">
        <f>'Mladí jazdci'!MG42</f>
        <v>0</v>
      </c>
      <c r="MH210" s="97">
        <f>'Mladí jazdci'!MH42</f>
        <v>0</v>
      </c>
      <c r="MI210" s="97">
        <f>'Mladí jazdci'!MI42</f>
        <v>0</v>
      </c>
      <c r="MJ210" s="97">
        <f>'Mladí jazdci'!MJ42</f>
        <v>0</v>
      </c>
      <c r="MK210" s="97">
        <f>'Mladí jazdci'!MK42</f>
        <v>0</v>
      </c>
      <c r="ML210" s="97">
        <f>'Mladí jazdci'!ML42</f>
        <v>0</v>
      </c>
      <c r="MM210" s="97">
        <f>'Mladí jazdci'!MM42</f>
        <v>0</v>
      </c>
      <c r="MN210" s="97">
        <f>'Mladí jazdci'!MN42</f>
        <v>0</v>
      </c>
      <c r="MO210" s="97">
        <f>'Mladí jazdci'!MO42</f>
        <v>0</v>
      </c>
      <c r="MP210" s="97">
        <f>'Mladí jazdci'!MP42</f>
        <v>0</v>
      </c>
      <c r="MQ210" s="97">
        <f>'Mladí jazdci'!MQ42</f>
        <v>0</v>
      </c>
      <c r="MR210" s="97">
        <f>'Mladí jazdci'!MR42</f>
        <v>0</v>
      </c>
      <c r="MS210" s="97">
        <f>'Mladí jazdci'!MS42</f>
        <v>0</v>
      </c>
      <c r="MT210" s="97">
        <f>'Mladí jazdci'!MT42</f>
        <v>0</v>
      </c>
      <c r="MU210" s="97">
        <f>'Mladí jazdci'!MU42</f>
        <v>0</v>
      </c>
      <c r="MV210" s="97">
        <f>'Mladí jazdci'!MV42</f>
        <v>0</v>
      </c>
      <c r="MW210" s="97">
        <f>'Mladí jazdci'!MW42</f>
        <v>0</v>
      </c>
      <c r="MX210" s="97">
        <f>'Mladí jazdci'!MX42</f>
        <v>0</v>
      </c>
      <c r="MY210" s="97">
        <f>'Mladí jazdci'!MY42</f>
        <v>0</v>
      </c>
      <c r="MZ210" s="97">
        <f>'Mladí jazdci'!MZ42</f>
        <v>0</v>
      </c>
      <c r="NA210" s="97">
        <f>'Mladí jazdci'!NA42</f>
        <v>0</v>
      </c>
      <c r="NB210" s="97">
        <f>'Mladí jazdci'!NB42</f>
        <v>0</v>
      </c>
      <c r="NC210" s="97">
        <f>'Mladí jazdci'!NC42</f>
        <v>0</v>
      </c>
      <c r="ND210" s="97">
        <f>'Mladí jazdci'!ND42</f>
        <v>0</v>
      </c>
      <c r="NE210" s="97">
        <f>'Mladí jazdci'!NE42</f>
        <v>0</v>
      </c>
      <c r="NF210" s="97">
        <f>'Mladí jazdci'!NF42</f>
        <v>0</v>
      </c>
      <c r="NG210" s="97">
        <f>'Mladí jazdci'!NG42</f>
        <v>0</v>
      </c>
      <c r="NH210" s="97">
        <f>'Mladí jazdci'!NH42</f>
        <v>0</v>
      </c>
      <c r="NI210" s="97">
        <f>'Mladí jazdci'!NI42</f>
        <v>0</v>
      </c>
      <c r="NJ210" s="97">
        <f>'Mladí jazdci'!NJ42</f>
        <v>0</v>
      </c>
      <c r="NK210" s="97">
        <f>'Mladí jazdci'!NK42</f>
        <v>0</v>
      </c>
      <c r="NL210" s="97">
        <f>'Mladí jazdci'!NL42</f>
        <v>0</v>
      </c>
      <c r="NM210" s="97">
        <f>'Mladí jazdci'!NM42</f>
        <v>0</v>
      </c>
      <c r="NN210" s="97">
        <f>'Mladí jazdci'!NN42</f>
        <v>0</v>
      </c>
      <c r="NO210" s="97">
        <f>'Mladí jazdci'!NO42</f>
        <v>0</v>
      </c>
      <c r="NP210" s="97">
        <f>'Mladí jazdci'!NP42</f>
        <v>0</v>
      </c>
      <c r="NQ210" s="97">
        <f>'Mladí jazdci'!NQ42</f>
        <v>0</v>
      </c>
      <c r="NR210" s="97">
        <f>'Mladí jazdci'!NR42</f>
        <v>0</v>
      </c>
      <c r="NS210" s="97">
        <f>'Mladí jazdci'!NS42</f>
        <v>0</v>
      </c>
      <c r="NT210" s="97">
        <f>'Mladí jazdci'!NT42</f>
        <v>0</v>
      </c>
      <c r="NU210" s="97">
        <f>'Mladí jazdci'!NU42</f>
        <v>0</v>
      </c>
      <c r="NV210" s="97">
        <f>'Mladí jazdci'!NV42</f>
        <v>0</v>
      </c>
      <c r="NW210" s="97">
        <f>'Mladí jazdci'!NW42</f>
        <v>0</v>
      </c>
      <c r="NX210" s="97">
        <f>'Mladí jazdci'!NX42</f>
        <v>0</v>
      </c>
      <c r="NY210" s="97">
        <f>'Mladí jazdci'!NY42</f>
        <v>0</v>
      </c>
      <c r="NZ210" s="97">
        <f>'Mladí jazdci'!NZ42</f>
        <v>0</v>
      </c>
      <c r="OA210" s="97">
        <f>'Mladí jazdci'!OA42</f>
        <v>0</v>
      </c>
      <c r="OB210" s="97">
        <f>'Mladí jazdci'!OB42</f>
        <v>0</v>
      </c>
      <c r="OC210" s="97">
        <f>'Mladí jazdci'!OC42</f>
        <v>0</v>
      </c>
      <c r="OD210" s="97">
        <f>'Mladí jazdci'!OD42</f>
        <v>0</v>
      </c>
      <c r="OE210" s="97">
        <f>'Mladí jazdci'!OE42</f>
        <v>0</v>
      </c>
      <c r="OF210" s="97">
        <f>'Mladí jazdci'!OF42</f>
        <v>0</v>
      </c>
      <c r="OG210" s="97">
        <f>'Mladí jazdci'!OG42</f>
        <v>0</v>
      </c>
      <c r="OH210" s="97">
        <f>'Mladí jazdci'!OH42</f>
        <v>0</v>
      </c>
      <c r="OI210" s="97">
        <f>'Mladí jazdci'!OI42</f>
        <v>0</v>
      </c>
      <c r="OJ210" s="97">
        <f>'Mladí jazdci'!OJ42</f>
        <v>0</v>
      </c>
      <c r="OK210" s="97">
        <f>'Mladí jazdci'!OK42</f>
        <v>0</v>
      </c>
      <c r="OL210" s="97">
        <f>'Mladí jazdci'!OL42</f>
        <v>0</v>
      </c>
      <c r="OM210" s="97">
        <f>'Mladí jazdci'!OM42</f>
        <v>0</v>
      </c>
      <c r="ON210" s="97">
        <f>'Mladí jazdci'!ON42</f>
        <v>0</v>
      </c>
      <c r="OO210" s="97">
        <f>'Mladí jazdci'!OO42</f>
        <v>0</v>
      </c>
      <c r="OP210" s="97">
        <f>'Mladí jazdci'!OP42</f>
        <v>0</v>
      </c>
      <c r="OQ210" s="97">
        <f>'Mladí jazdci'!OQ42</f>
        <v>0</v>
      </c>
      <c r="OR210" s="97">
        <f>'Mladí jazdci'!OR42</f>
        <v>0</v>
      </c>
      <c r="OS210" s="97">
        <f>'Mladí jazdci'!OS42</f>
        <v>0</v>
      </c>
      <c r="OT210" s="97">
        <f>'Mladí jazdci'!OT42</f>
        <v>0</v>
      </c>
      <c r="OU210" s="97">
        <f>'Mladí jazdci'!OU42</f>
        <v>0</v>
      </c>
      <c r="OV210" s="97">
        <f>'Mladí jazdci'!OV42</f>
        <v>0</v>
      </c>
      <c r="OW210" s="97">
        <f>'Mladí jazdci'!OW42</f>
        <v>0</v>
      </c>
      <c r="OX210" s="97">
        <f>'Mladí jazdci'!OX42</f>
        <v>0</v>
      </c>
      <c r="OY210" s="97">
        <f>'Mladí jazdci'!OY42</f>
        <v>0</v>
      </c>
      <c r="OZ210" s="97">
        <f>'Mladí jazdci'!OZ42</f>
        <v>0</v>
      </c>
      <c r="PA210" s="97">
        <f>'Mladí jazdci'!PA42</f>
        <v>0</v>
      </c>
      <c r="PB210" s="97">
        <f>'Mladí jazdci'!PB42</f>
        <v>0</v>
      </c>
      <c r="PC210" s="97">
        <f>'Mladí jazdci'!PC42</f>
        <v>0</v>
      </c>
      <c r="PD210" s="97">
        <f>'Mladí jazdci'!PD42</f>
        <v>0</v>
      </c>
      <c r="PE210" s="97">
        <f>'Mladí jazdci'!PE42</f>
        <v>0</v>
      </c>
      <c r="PF210" s="97">
        <f>'Mladí jazdci'!PF42</f>
        <v>0</v>
      </c>
      <c r="PG210" s="97">
        <f>'Mladí jazdci'!PG42</f>
        <v>0</v>
      </c>
      <c r="PH210" s="97">
        <f>'Mladí jazdci'!PH42</f>
        <v>0</v>
      </c>
      <c r="PI210" s="97">
        <f>'Mladí jazdci'!PI42</f>
        <v>0</v>
      </c>
      <c r="PJ210" s="97">
        <f>'Mladí jazdci'!PJ42</f>
        <v>0</v>
      </c>
      <c r="PK210" s="97">
        <f>'Mladí jazdci'!PK42</f>
        <v>0</v>
      </c>
      <c r="PL210" s="97">
        <f>'Mladí jazdci'!PL42</f>
        <v>0</v>
      </c>
      <c r="PM210" s="97">
        <f>'Mladí jazdci'!PM42</f>
        <v>0</v>
      </c>
      <c r="PN210" s="97">
        <f>'Mladí jazdci'!PN42</f>
        <v>0</v>
      </c>
      <c r="PO210" s="97">
        <f>'Mladí jazdci'!PO42</f>
        <v>0</v>
      </c>
      <c r="PP210" s="97">
        <f>'Mladí jazdci'!PP42</f>
        <v>0</v>
      </c>
      <c r="PQ210" s="97">
        <f>'Mladí jazdci'!PQ42</f>
        <v>0</v>
      </c>
      <c r="PR210" s="97">
        <f>'Mladí jazdci'!PR42</f>
        <v>0</v>
      </c>
      <c r="PS210" s="97">
        <f>'Mladí jazdci'!PS42</f>
        <v>0</v>
      </c>
      <c r="PT210" s="97">
        <f>'Mladí jazdci'!PT42</f>
        <v>0</v>
      </c>
      <c r="PU210" s="97">
        <f>'Mladí jazdci'!PU42</f>
        <v>0</v>
      </c>
      <c r="PV210" s="97">
        <f>'Mladí jazdci'!PV42</f>
        <v>0</v>
      </c>
      <c r="PW210" s="97">
        <f>'Mladí jazdci'!PW42</f>
        <v>0</v>
      </c>
      <c r="PX210" s="97">
        <f>'Mladí jazdci'!PX42</f>
        <v>0</v>
      </c>
      <c r="PY210" s="97">
        <f>'Mladí jazdci'!PY42</f>
        <v>0</v>
      </c>
      <c r="PZ210" s="97">
        <f>'Mladí jazdci'!PZ42</f>
        <v>0</v>
      </c>
      <c r="QA210" s="97">
        <f>'Mladí jazdci'!QA42</f>
        <v>0</v>
      </c>
      <c r="QB210" s="97">
        <f>'Mladí jazdci'!QB42</f>
        <v>0</v>
      </c>
      <c r="QC210" s="97">
        <f>'Mladí jazdci'!QC42</f>
        <v>0</v>
      </c>
      <c r="QD210" s="97">
        <f>'Mladí jazdci'!QD42</f>
        <v>0</v>
      </c>
      <c r="QE210" s="97">
        <f>'Mladí jazdci'!QE42</f>
        <v>0</v>
      </c>
      <c r="QF210" s="97">
        <f>'Mladí jazdci'!QF42</f>
        <v>0</v>
      </c>
      <c r="QG210" s="97">
        <f>'Mladí jazdci'!QG42</f>
        <v>0</v>
      </c>
      <c r="QH210" s="97">
        <f>'Mladí jazdci'!QH42</f>
        <v>0</v>
      </c>
      <c r="QI210" s="97">
        <f>'Mladí jazdci'!QI42</f>
        <v>0</v>
      </c>
      <c r="QJ210" s="97">
        <f>'Mladí jazdci'!QJ42</f>
        <v>0</v>
      </c>
      <c r="QK210" s="97">
        <f>'Mladí jazdci'!QK42</f>
        <v>0</v>
      </c>
      <c r="QL210" s="97">
        <f>'Mladí jazdci'!QL42</f>
        <v>0</v>
      </c>
      <c r="QM210" s="97">
        <f>'Mladí jazdci'!QM42</f>
        <v>0</v>
      </c>
      <c r="QN210" s="97">
        <f>'Mladí jazdci'!QN42</f>
        <v>0</v>
      </c>
      <c r="QO210" s="97">
        <f>'Mladí jazdci'!QO42</f>
        <v>0</v>
      </c>
      <c r="QP210" s="97">
        <f>'Mladí jazdci'!QP42</f>
        <v>0</v>
      </c>
      <c r="QQ210" s="97">
        <f>'Mladí jazdci'!QQ42</f>
        <v>0</v>
      </c>
      <c r="QR210" s="97">
        <f>'Mladí jazdci'!QR42</f>
        <v>0</v>
      </c>
      <c r="QS210" s="97">
        <f>'Mladí jazdci'!QS42</f>
        <v>0</v>
      </c>
      <c r="QT210" s="97">
        <f>'Mladí jazdci'!QT42</f>
        <v>0</v>
      </c>
      <c r="QU210" s="97">
        <f>'Mladí jazdci'!QU42</f>
        <v>0</v>
      </c>
      <c r="QV210" s="97">
        <f>'Mladí jazdci'!QV42</f>
        <v>0</v>
      </c>
      <c r="QW210" s="97">
        <f>'Mladí jazdci'!QW42</f>
        <v>0</v>
      </c>
      <c r="QX210" s="97">
        <f>'Mladí jazdci'!QX42</f>
        <v>0</v>
      </c>
      <c r="QY210" s="97">
        <f>'Mladí jazdci'!QY42</f>
        <v>0</v>
      </c>
      <c r="QZ210" s="97">
        <f>'Mladí jazdci'!QZ42</f>
        <v>0</v>
      </c>
      <c r="RA210" s="97">
        <f>'Mladí jazdci'!RA42</f>
        <v>0</v>
      </c>
      <c r="RB210" s="97">
        <f>'Mladí jazdci'!RB42</f>
        <v>0</v>
      </c>
      <c r="RC210" s="97">
        <f>'Mladí jazdci'!RC42</f>
        <v>0</v>
      </c>
      <c r="RD210" s="97">
        <f>'Mladí jazdci'!RD42</f>
        <v>0</v>
      </c>
      <c r="RE210" s="97">
        <f>'Mladí jazdci'!RE42</f>
        <v>0</v>
      </c>
      <c r="RF210" s="97">
        <f>'Mladí jazdci'!RF42</f>
        <v>0</v>
      </c>
      <c r="RG210" s="97">
        <f>'Mladí jazdci'!RG42</f>
        <v>0</v>
      </c>
      <c r="RH210" s="97">
        <f>'Mladí jazdci'!RH42</f>
        <v>0</v>
      </c>
      <c r="RI210" s="97">
        <f>'Mladí jazdci'!RI42</f>
        <v>0</v>
      </c>
      <c r="RJ210" s="97">
        <f>'Mladí jazdci'!RJ42</f>
        <v>0</v>
      </c>
      <c r="RK210" s="97">
        <f>'Mladí jazdci'!RK42</f>
        <v>0</v>
      </c>
      <c r="RL210" s="97">
        <f>'Mladí jazdci'!RL42</f>
        <v>0</v>
      </c>
      <c r="RM210" s="97">
        <f>'Mladí jazdci'!RM42</f>
        <v>0</v>
      </c>
      <c r="RN210" s="97">
        <f>'Mladí jazdci'!RN42</f>
        <v>0</v>
      </c>
      <c r="RO210" s="97">
        <f>'Mladí jazdci'!RO42</f>
        <v>0</v>
      </c>
      <c r="RP210" s="97">
        <f>'Mladí jazdci'!RP42</f>
        <v>0</v>
      </c>
      <c r="RQ210" s="97">
        <f>'Mladí jazdci'!RQ42</f>
        <v>0</v>
      </c>
      <c r="RR210" s="97">
        <f>'Mladí jazdci'!RR42</f>
        <v>0</v>
      </c>
      <c r="RS210" s="97">
        <f>'Mladí jazdci'!RS42</f>
        <v>0</v>
      </c>
      <c r="RT210" s="97">
        <f>'Mladí jazdci'!RT42</f>
        <v>0</v>
      </c>
      <c r="RU210" s="97">
        <f>'Mladí jazdci'!RU42</f>
        <v>0</v>
      </c>
      <c r="RV210" s="97">
        <f>'Mladí jazdci'!RV42</f>
        <v>0</v>
      </c>
      <c r="RW210" s="97">
        <f>'Mladí jazdci'!RW42</f>
        <v>0</v>
      </c>
      <c r="RX210" s="97">
        <f>'Mladí jazdci'!RX42</f>
        <v>0</v>
      </c>
      <c r="RY210" s="97">
        <f>'Mladí jazdci'!RY42</f>
        <v>0</v>
      </c>
      <c r="RZ210" s="97">
        <f>'Mladí jazdci'!RZ42</f>
        <v>0</v>
      </c>
      <c r="SA210" s="97">
        <f>'Mladí jazdci'!SA42</f>
        <v>0</v>
      </c>
      <c r="SB210" s="97">
        <f>'Mladí jazdci'!SB42</f>
        <v>0</v>
      </c>
      <c r="SC210" s="97">
        <f>'Mladí jazdci'!SC42</f>
        <v>0</v>
      </c>
      <c r="SD210" s="97">
        <f>'Mladí jazdci'!SD42</f>
        <v>0</v>
      </c>
      <c r="SE210" s="97">
        <f>'Mladí jazdci'!SE42</f>
        <v>0</v>
      </c>
      <c r="SF210" s="97">
        <f>'Mladí jazdci'!SF42</f>
        <v>0</v>
      </c>
      <c r="SG210" s="97">
        <f>'Mladí jazdci'!SG42</f>
        <v>0</v>
      </c>
      <c r="SH210" s="97">
        <f>'Mladí jazdci'!SH42</f>
        <v>0</v>
      </c>
      <c r="SI210" s="97">
        <f>'Mladí jazdci'!SI42</f>
        <v>0</v>
      </c>
      <c r="SJ210" s="97">
        <f>'Mladí jazdci'!SJ42</f>
        <v>0</v>
      </c>
      <c r="SK210" s="97">
        <f>'Mladí jazdci'!SK42</f>
        <v>0</v>
      </c>
      <c r="SL210" s="97">
        <f>'Mladí jazdci'!SL42</f>
        <v>0</v>
      </c>
      <c r="SM210" s="97">
        <f>'Mladí jazdci'!SM42</f>
        <v>0</v>
      </c>
      <c r="SN210" s="97">
        <f>'Mladí jazdci'!SN42</f>
        <v>0</v>
      </c>
      <c r="SO210" s="97">
        <f>'Mladí jazdci'!SO42</f>
        <v>0</v>
      </c>
      <c r="SP210" s="97">
        <f>'Mladí jazdci'!SP42</f>
        <v>0</v>
      </c>
      <c r="SQ210" s="97">
        <f>'Mladí jazdci'!SQ42</f>
        <v>0</v>
      </c>
      <c r="SR210" s="97">
        <f>'Mladí jazdci'!SR42</f>
        <v>0</v>
      </c>
      <c r="SS210" s="97">
        <f>'Mladí jazdci'!SS42</f>
        <v>0</v>
      </c>
      <c r="ST210" s="97">
        <f>'Mladí jazdci'!ST42</f>
        <v>0</v>
      </c>
      <c r="SU210" s="97">
        <f>'Mladí jazdci'!SU42</f>
        <v>0</v>
      </c>
      <c r="SV210" s="97">
        <f>'Mladí jazdci'!SV42</f>
        <v>0</v>
      </c>
      <c r="SW210" s="97">
        <f>'Mladí jazdci'!SW42</f>
        <v>0</v>
      </c>
      <c r="SX210" s="97">
        <f>'Mladí jazdci'!SX42</f>
        <v>0</v>
      </c>
      <c r="SY210" s="97">
        <f>'Mladí jazdci'!SY42</f>
        <v>0</v>
      </c>
      <c r="SZ210" s="97">
        <f>'Mladí jazdci'!SZ42</f>
        <v>0</v>
      </c>
      <c r="TA210" s="97">
        <f>'Mladí jazdci'!TA42</f>
        <v>0</v>
      </c>
      <c r="TB210" s="97">
        <f>'Mladí jazdci'!TB42</f>
        <v>0</v>
      </c>
    </row>
    <row r="211" spans="1:522" s="1" customFormat="1" ht="18" customHeight="1" x14ac:dyDescent="0.2">
      <c r="A211" s="12"/>
      <c r="B211" s="11" t="s">
        <v>260</v>
      </c>
      <c r="C211" s="1">
        <v>10853</v>
      </c>
      <c r="E211" s="4" t="s">
        <v>170</v>
      </c>
      <c r="F211" s="1">
        <v>8828</v>
      </c>
      <c r="G211" s="9" t="s">
        <v>93</v>
      </c>
      <c r="H211" s="4" t="s">
        <v>18</v>
      </c>
      <c r="I211" s="1">
        <f t="shared" si="23"/>
        <v>0</v>
      </c>
      <c r="J211" s="12">
        <f>Tabuľka4[[#This Row],[Stĺpec9]]</f>
        <v>0</v>
      </c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97"/>
      <c r="LW211" s="97"/>
      <c r="LX211" s="97"/>
      <c r="LY211" s="97"/>
      <c r="LZ211" s="97"/>
      <c r="MA211" s="97"/>
      <c r="MB211" s="97"/>
      <c r="MC211" s="97"/>
      <c r="MD211" s="97"/>
      <c r="ME211" s="97"/>
      <c r="MF211" s="97"/>
      <c r="MG211" s="97"/>
      <c r="MH211" s="97"/>
      <c r="MI211" s="97"/>
      <c r="MJ211" s="97"/>
      <c r="MK211" s="97"/>
      <c r="ML211" s="97"/>
      <c r="MM211" s="97"/>
      <c r="MN211" s="97"/>
      <c r="MO211" s="97"/>
      <c r="MP211" s="97"/>
      <c r="MQ211" s="97"/>
      <c r="MR211" s="97"/>
      <c r="MS211" s="97"/>
      <c r="MT211" s="97"/>
      <c r="MU211" s="97"/>
      <c r="MV211" s="97"/>
      <c r="MW211" s="97"/>
      <c r="MX211" s="97"/>
      <c r="MY211" s="97"/>
      <c r="MZ211" s="97"/>
      <c r="NA211" s="97"/>
      <c r="NB211" s="97"/>
      <c r="NC211" s="97"/>
      <c r="ND211" s="97"/>
      <c r="NE211" s="97"/>
      <c r="NF211" s="97"/>
      <c r="NG211" s="97"/>
      <c r="NH211" s="97"/>
      <c r="NI211" s="97"/>
      <c r="NJ211" s="97"/>
      <c r="NK211" s="97"/>
      <c r="NL211" s="97"/>
      <c r="NM211" s="97"/>
      <c r="NN211" s="97"/>
      <c r="NO211" s="97"/>
      <c r="NP211" s="97"/>
      <c r="NQ211" s="97"/>
      <c r="NR211" s="97"/>
      <c r="NS211" s="97"/>
      <c r="NT211" s="97"/>
      <c r="NU211" s="97"/>
      <c r="NV211" s="97"/>
      <c r="NW211" s="97"/>
      <c r="NX211" s="97"/>
      <c r="NY211" s="97"/>
      <c r="NZ211" s="97"/>
      <c r="OA211" s="97"/>
      <c r="OB211" s="97"/>
      <c r="OC211" s="97"/>
      <c r="OD211" s="97"/>
      <c r="OE211" s="97"/>
      <c r="OF211" s="97"/>
      <c r="OG211" s="97"/>
      <c r="OH211" s="97"/>
      <c r="OI211" s="97"/>
      <c r="OJ211" s="97"/>
      <c r="OK211" s="97"/>
      <c r="OL211" s="97"/>
      <c r="OM211" s="97"/>
      <c r="ON211" s="97"/>
      <c r="OO211" s="97"/>
      <c r="OP211" s="97"/>
      <c r="OQ211" s="97"/>
      <c r="OR211" s="97"/>
      <c r="OS211" s="97"/>
      <c r="OT211" s="97"/>
      <c r="OU211" s="97"/>
      <c r="OV211" s="97"/>
      <c r="OW211" s="97"/>
      <c r="OX211" s="97"/>
      <c r="OY211" s="97"/>
      <c r="OZ211" s="97"/>
      <c r="PA211" s="97"/>
      <c r="PB211" s="97"/>
      <c r="PC211" s="97"/>
      <c r="PD211" s="97"/>
      <c r="PE211" s="97"/>
      <c r="PF211" s="97"/>
      <c r="PG211" s="97"/>
      <c r="PH211" s="97"/>
      <c r="PI211" s="97"/>
      <c r="PJ211" s="97"/>
      <c r="PK211" s="97"/>
      <c r="PL211" s="97"/>
      <c r="PM211" s="97"/>
      <c r="PN211" s="97"/>
      <c r="PO211" s="97"/>
      <c r="PP211" s="97"/>
      <c r="PQ211" s="97"/>
      <c r="PR211" s="97"/>
      <c r="PS211" s="97"/>
      <c r="PT211" s="97"/>
      <c r="PU211" s="97"/>
      <c r="PV211" s="97"/>
      <c r="PW211" s="97"/>
      <c r="PX211" s="97"/>
      <c r="PY211" s="97"/>
      <c r="PZ211" s="97"/>
      <c r="QA211" s="97"/>
      <c r="QB211" s="97"/>
      <c r="QC211" s="97"/>
      <c r="QD211" s="97"/>
      <c r="QE211" s="97"/>
      <c r="QF211" s="97"/>
      <c r="QG211" s="97"/>
      <c r="QH211" s="97"/>
      <c r="QI211" s="97"/>
      <c r="QJ211" s="97"/>
      <c r="QK211" s="97"/>
      <c r="QL211" s="97"/>
      <c r="QM211" s="97"/>
      <c r="QN211" s="97"/>
      <c r="QO211" s="97"/>
      <c r="QP211" s="97"/>
      <c r="QQ211" s="97"/>
      <c r="QR211" s="97"/>
      <c r="QS211" s="97"/>
      <c r="QT211" s="97"/>
      <c r="QU211" s="97"/>
      <c r="QV211" s="97"/>
      <c r="QW211" s="97"/>
      <c r="QX211" s="97"/>
      <c r="QY211" s="97"/>
      <c r="QZ211" s="97"/>
      <c r="RA211" s="97"/>
      <c r="RB211" s="97"/>
      <c r="RC211" s="97"/>
      <c r="RD211" s="97"/>
      <c r="RE211" s="97"/>
      <c r="RF211" s="97"/>
      <c r="RG211" s="97"/>
      <c r="RH211" s="97"/>
      <c r="RI211" s="97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</row>
    <row r="212" spans="1:522" s="1" customFormat="1" ht="18" customHeight="1" x14ac:dyDescent="0.2">
      <c r="A212" s="12"/>
      <c r="B212" s="11"/>
      <c r="E212" s="4" t="s">
        <v>523</v>
      </c>
      <c r="F212" s="1">
        <v>10258</v>
      </c>
      <c r="G212" s="9" t="s">
        <v>93</v>
      </c>
      <c r="H212" s="4"/>
      <c r="I212" s="1">
        <f t="shared" si="23"/>
        <v>0</v>
      </c>
      <c r="J212" s="12">
        <f>Tabuľka4[[#This Row],[Stĺpec9]]</f>
        <v>0</v>
      </c>
      <c r="K212" s="97">
        <f>Juniori!K46</f>
        <v>0</v>
      </c>
      <c r="L212" s="97">
        <f>Juniori!L46</f>
        <v>0</v>
      </c>
      <c r="M212" s="97">
        <f>Juniori!M46</f>
        <v>0</v>
      </c>
      <c r="N212" s="97">
        <f>Juniori!N46</f>
        <v>0</v>
      </c>
      <c r="O212" s="97" t="str">
        <f>Juniori!O46</f>
        <v>o</v>
      </c>
      <c r="P212" s="97">
        <f>Juniori!P46</f>
        <v>0</v>
      </c>
      <c r="Q212" s="97">
        <f>Juniori!Q46</f>
        <v>0</v>
      </c>
      <c r="R212" s="97">
        <f>Juniori!R46</f>
        <v>0</v>
      </c>
      <c r="S212" s="97">
        <f>Juniori!S46</f>
        <v>0</v>
      </c>
      <c r="T212" s="97">
        <f>Juniori!T46</f>
        <v>0</v>
      </c>
      <c r="U212" s="97">
        <f>Juniori!U46</f>
        <v>0</v>
      </c>
      <c r="V212" s="97" t="str">
        <f>Juniori!V46</f>
        <v>o</v>
      </c>
      <c r="W212" s="97">
        <f>Juniori!W46</f>
        <v>0</v>
      </c>
      <c r="X212" s="97">
        <f>Juniori!X46</f>
        <v>0</v>
      </c>
      <c r="Y212" s="97">
        <f>Juniori!Y46</f>
        <v>0</v>
      </c>
      <c r="Z212" s="97">
        <f>Juniori!Z46</f>
        <v>0</v>
      </c>
      <c r="AA212" s="97">
        <f>Juniori!AA46</f>
        <v>0</v>
      </c>
      <c r="AB212" s="97">
        <f>Juniori!AB46</f>
        <v>0</v>
      </c>
      <c r="AC212" s="97">
        <f>Juniori!AC46</f>
        <v>0</v>
      </c>
      <c r="AD212" s="97">
        <f>Juniori!AD46</f>
        <v>0</v>
      </c>
      <c r="AE212" s="97">
        <f>Juniori!AE46</f>
        <v>0</v>
      </c>
      <c r="AF212" s="97">
        <f>Juniori!AF46</f>
        <v>0</v>
      </c>
      <c r="AG212" s="97">
        <f>Juniori!AG46</f>
        <v>0</v>
      </c>
      <c r="AH212" s="97">
        <f>Juniori!AH46</f>
        <v>0</v>
      </c>
      <c r="AI212" s="97">
        <f>Juniori!AI46</f>
        <v>0</v>
      </c>
      <c r="AJ212" s="97">
        <f>Juniori!AJ46</f>
        <v>0</v>
      </c>
      <c r="AK212" s="97">
        <f>Juniori!AK46</f>
        <v>0</v>
      </c>
      <c r="AL212" s="97" t="str">
        <f>Juniori!AL46</f>
        <v>o</v>
      </c>
      <c r="AM212" s="97">
        <f>Juniori!AM46</f>
        <v>0</v>
      </c>
      <c r="AN212" s="97">
        <f>Juniori!AN46</f>
        <v>0</v>
      </c>
      <c r="AO212" s="97">
        <f>Juniori!AO46</f>
        <v>0</v>
      </c>
      <c r="AP212" s="97">
        <f>Juniori!AP46</f>
        <v>0</v>
      </c>
      <c r="AQ212" s="97">
        <f>Juniori!AQ46</f>
        <v>0</v>
      </c>
      <c r="AR212" s="97">
        <f>Juniori!AR46</f>
        <v>0</v>
      </c>
      <c r="AS212" s="97">
        <f>Juniori!AS46</f>
        <v>0</v>
      </c>
      <c r="AT212" s="97" t="str">
        <f>Juniori!AT46</f>
        <v>o</v>
      </c>
      <c r="AU212" s="97">
        <f>Juniori!AU46</f>
        <v>0</v>
      </c>
      <c r="AV212" s="97">
        <f>Juniori!AV46</f>
        <v>0</v>
      </c>
      <c r="AW212" s="97">
        <f>Juniori!AW46</f>
        <v>0</v>
      </c>
      <c r="AX212" s="97">
        <f>Juniori!AX46</f>
        <v>0</v>
      </c>
      <c r="AY212" s="97">
        <f>Juniori!AY46</f>
        <v>0</v>
      </c>
      <c r="AZ212" s="97">
        <f>Juniori!AZ46</f>
        <v>0</v>
      </c>
      <c r="BA212" s="97">
        <f>Juniori!BA46</f>
        <v>0</v>
      </c>
      <c r="BB212" s="97">
        <f>Juniori!BB46</f>
        <v>0</v>
      </c>
      <c r="BC212" s="97">
        <f>Juniori!BC46</f>
        <v>0</v>
      </c>
      <c r="BD212" s="97">
        <f>Juniori!BD46</f>
        <v>0</v>
      </c>
      <c r="BE212" s="97">
        <f>Juniori!BE46</f>
        <v>0</v>
      </c>
      <c r="BF212" s="97">
        <f>Juniori!BF46</f>
        <v>0</v>
      </c>
      <c r="BG212" s="97">
        <f>Juniori!BG46</f>
        <v>0</v>
      </c>
      <c r="BH212" s="97">
        <f>Juniori!BH46</f>
        <v>0</v>
      </c>
      <c r="BI212" s="97">
        <f>Juniori!BI46</f>
        <v>0</v>
      </c>
      <c r="BJ212" s="97">
        <f>Juniori!BJ46</f>
        <v>0</v>
      </c>
      <c r="BK212" s="97">
        <f>Juniori!BK46</f>
        <v>0</v>
      </c>
      <c r="BL212" s="97">
        <f>Juniori!BL46</f>
        <v>0</v>
      </c>
      <c r="BM212" s="97">
        <f>Juniori!BM46</f>
        <v>0</v>
      </c>
      <c r="BN212" s="97">
        <f>Juniori!BN46</f>
        <v>0</v>
      </c>
      <c r="BO212" s="97">
        <f>Juniori!BO46</f>
        <v>0</v>
      </c>
      <c r="BP212" s="97">
        <f>Juniori!BP46</f>
        <v>0</v>
      </c>
      <c r="BQ212" s="97">
        <f>Juniori!BQ46</f>
        <v>0</v>
      </c>
      <c r="BR212" s="97">
        <f>Juniori!BR46</f>
        <v>0</v>
      </c>
      <c r="BS212" s="97">
        <f>Juniori!BS46</f>
        <v>0</v>
      </c>
      <c r="BT212" s="97">
        <f>Juniori!BT46</f>
        <v>0</v>
      </c>
      <c r="BU212" s="97">
        <f>Juniori!BU46</f>
        <v>0</v>
      </c>
      <c r="BV212" s="97">
        <f>Juniori!BV46</f>
        <v>0</v>
      </c>
      <c r="BW212" s="97">
        <f>Juniori!BW46</f>
        <v>0</v>
      </c>
      <c r="BX212" s="97">
        <f>Juniori!BX46</f>
        <v>0</v>
      </c>
      <c r="BY212" s="97">
        <f>Juniori!BY46</f>
        <v>0</v>
      </c>
      <c r="BZ212" s="97">
        <f>Juniori!BZ46</f>
        <v>0</v>
      </c>
      <c r="CA212" s="97">
        <f>Juniori!CA46</f>
        <v>0</v>
      </c>
      <c r="CB212" s="97">
        <f>Juniori!CB46</f>
        <v>0</v>
      </c>
      <c r="CC212" s="97">
        <f>Juniori!CC46</f>
        <v>0</v>
      </c>
      <c r="CD212" s="97">
        <f>Juniori!CD46</f>
        <v>0</v>
      </c>
      <c r="CE212" s="97">
        <f>Juniori!CE46</f>
        <v>0</v>
      </c>
      <c r="CF212" s="97">
        <f>Juniori!CF46</f>
        <v>0</v>
      </c>
      <c r="CG212" s="97">
        <f>Juniori!CG46</f>
        <v>0</v>
      </c>
      <c r="CH212" s="97">
        <f>Juniori!CH46</f>
        <v>0</v>
      </c>
      <c r="CI212" s="97">
        <f>Juniori!CI46</f>
        <v>0</v>
      </c>
      <c r="CJ212" s="97">
        <f>Juniori!CJ46</f>
        <v>0</v>
      </c>
      <c r="CK212" s="97">
        <f>Juniori!CK46</f>
        <v>0</v>
      </c>
      <c r="CL212" s="97">
        <f>Juniori!CL46</f>
        <v>0</v>
      </c>
      <c r="CM212" s="97">
        <f>Juniori!CM46</f>
        <v>0</v>
      </c>
      <c r="CN212" s="97">
        <f>Juniori!CN46</f>
        <v>0</v>
      </c>
      <c r="CO212" s="97">
        <f>Juniori!CO46</f>
        <v>0</v>
      </c>
      <c r="CP212" s="97">
        <f>Juniori!CP46</f>
        <v>0</v>
      </c>
      <c r="CQ212" s="97">
        <f>Juniori!CQ46</f>
        <v>0</v>
      </c>
      <c r="CR212" s="97">
        <f>Juniori!CR46</f>
        <v>0</v>
      </c>
      <c r="CS212" s="97">
        <f>Juniori!CS46</f>
        <v>0</v>
      </c>
      <c r="CT212" s="97">
        <f>Juniori!CT46</f>
        <v>0</v>
      </c>
      <c r="CU212" s="97">
        <f>Juniori!CU46</f>
        <v>0</v>
      </c>
      <c r="CV212" s="97">
        <f>Juniori!CV46</f>
        <v>0</v>
      </c>
      <c r="CW212" s="97">
        <f>Juniori!CW46</f>
        <v>0</v>
      </c>
      <c r="CX212" s="97">
        <f>Juniori!CX46</f>
        <v>0</v>
      </c>
      <c r="CY212" s="97">
        <f>Juniori!CY46</f>
        <v>0</v>
      </c>
      <c r="CZ212" s="97">
        <f>Juniori!CZ46</f>
        <v>0</v>
      </c>
      <c r="DA212" s="97">
        <f>Juniori!DA46</f>
        <v>0</v>
      </c>
      <c r="DB212" s="97">
        <f>Juniori!DB46</f>
        <v>0</v>
      </c>
      <c r="DC212" s="97">
        <f>Juniori!DC46</f>
        <v>0</v>
      </c>
      <c r="DD212" s="97">
        <f>Juniori!DD46</f>
        <v>0</v>
      </c>
      <c r="DE212" s="97">
        <f>Juniori!DE46</f>
        <v>0</v>
      </c>
      <c r="DF212" s="97">
        <f>Juniori!DF46</f>
        <v>0</v>
      </c>
      <c r="DG212" s="97">
        <f>Juniori!DG46</f>
        <v>0</v>
      </c>
      <c r="DH212" s="97">
        <f>Juniori!DH46</f>
        <v>0</v>
      </c>
      <c r="DI212" s="97">
        <f>Juniori!DI46</f>
        <v>0</v>
      </c>
      <c r="DJ212" s="97">
        <f>Juniori!DJ46</f>
        <v>0</v>
      </c>
      <c r="DK212" s="97">
        <f>Juniori!DK46</f>
        <v>0</v>
      </c>
      <c r="DL212" s="97">
        <f>Juniori!DL46</f>
        <v>0</v>
      </c>
      <c r="DM212" s="97">
        <f>Juniori!DM46</f>
        <v>0</v>
      </c>
      <c r="DN212" s="97">
        <f>Juniori!DN46</f>
        <v>0</v>
      </c>
      <c r="DO212" s="97">
        <f>Juniori!DO46</f>
        <v>0</v>
      </c>
      <c r="DP212" s="97">
        <f>Juniori!DP46</f>
        <v>0</v>
      </c>
      <c r="DQ212" s="97">
        <f>Juniori!DQ46</f>
        <v>0</v>
      </c>
      <c r="DR212" s="97">
        <f>Juniori!DR46</f>
        <v>0</v>
      </c>
      <c r="DS212" s="97">
        <f>Juniori!DS46</f>
        <v>0</v>
      </c>
      <c r="DT212" s="97">
        <f>Juniori!DT46</f>
        <v>0</v>
      </c>
      <c r="DU212" s="97">
        <f>Juniori!DU46</f>
        <v>0</v>
      </c>
      <c r="DV212" s="97">
        <f>Juniori!DV46</f>
        <v>0</v>
      </c>
      <c r="DW212" s="97">
        <f>Juniori!DW46</f>
        <v>0</v>
      </c>
      <c r="DX212" s="97">
        <f>Juniori!DX46</f>
        <v>0</v>
      </c>
      <c r="DY212" s="97">
        <f>Juniori!DY46</f>
        <v>0</v>
      </c>
      <c r="DZ212" s="97">
        <f>Juniori!DZ46</f>
        <v>0</v>
      </c>
      <c r="EA212" s="97">
        <f>Juniori!EA46</f>
        <v>0</v>
      </c>
      <c r="EB212" s="97">
        <f>Juniori!EB46</f>
        <v>0</v>
      </c>
      <c r="EC212" s="97">
        <f>Juniori!EC46</f>
        <v>0</v>
      </c>
      <c r="ED212" s="97">
        <f>Juniori!ED46</f>
        <v>0</v>
      </c>
      <c r="EE212" s="97">
        <f>Juniori!EE46</f>
        <v>0</v>
      </c>
      <c r="EF212" s="97">
        <f>Juniori!EF46</f>
        <v>0</v>
      </c>
      <c r="EG212" s="97">
        <f>Juniori!EG46</f>
        <v>0</v>
      </c>
      <c r="EH212" s="97">
        <f>Juniori!EH46</f>
        <v>0</v>
      </c>
      <c r="EI212" s="97">
        <f>Juniori!EI46</f>
        <v>0</v>
      </c>
      <c r="EJ212" s="97">
        <f>Juniori!EJ46</f>
        <v>0</v>
      </c>
      <c r="EK212" s="97">
        <f>Juniori!EK46</f>
        <v>0</v>
      </c>
      <c r="EL212" s="97">
        <f>Juniori!EL46</f>
        <v>0</v>
      </c>
      <c r="EM212" s="97">
        <f>Juniori!EM46</f>
        <v>0</v>
      </c>
      <c r="EN212" s="97">
        <f>Juniori!EN46</f>
        <v>0</v>
      </c>
      <c r="EO212" s="97">
        <f>Juniori!EO46</f>
        <v>0</v>
      </c>
      <c r="EP212" s="97">
        <f>Juniori!EP46</f>
        <v>0</v>
      </c>
      <c r="EQ212" s="97">
        <f>Juniori!EQ46</f>
        <v>0</v>
      </c>
      <c r="ER212" s="97">
        <f>Juniori!ER46</f>
        <v>0</v>
      </c>
      <c r="ES212" s="97">
        <f>Juniori!ES46</f>
        <v>0</v>
      </c>
      <c r="ET212" s="97">
        <f>Juniori!ET46</f>
        <v>0</v>
      </c>
      <c r="EU212" s="97">
        <f>Juniori!EU46</f>
        <v>0</v>
      </c>
      <c r="EV212" s="97">
        <f>Juniori!EV46</f>
        <v>0</v>
      </c>
      <c r="EW212" s="97">
        <f>Juniori!EW46</f>
        <v>0</v>
      </c>
      <c r="EX212" s="97">
        <f>Juniori!EX46</f>
        <v>0</v>
      </c>
      <c r="EY212" s="97">
        <f>Juniori!EY46</f>
        <v>0</v>
      </c>
      <c r="EZ212" s="97">
        <f>Juniori!EZ46</f>
        <v>0</v>
      </c>
      <c r="FA212" s="97">
        <f>Juniori!FA46</f>
        <v>0</v>
      </c>
      <c r="FB212" s="97">
        <f>Juniori!FB46</f>
        <v>0</v>
      </c>
      <c r="FC212" s="97">
        <f>Juniori!FC46</f>
        <v>0</v>
      </c>
      <c r="FD212" s="97">
        <f>Juniori!FD46</f>
        <v>0</v>
      </c>
      <c r="FE212" s="97">
        <f>Juniori!FE46</f>
        <v>0</v>
      </c>
      <c r="FF212" s="97">
        <f>Juniori!FF46</f>
        <v>0</v>
      </c>
      <c r="FG212" s="97">
        <f>Juniori!FG46</f>
        <v>0</v>
      </c>
      <c r="FH212" s="97">
        <f>Juniori!FH46</f>
        <v>0</v>
      </c>
      <c r="FI212" s="97">
        <f>Juniori!FI46</f>
        <v>0</v>
      </c>
      <c r="FJ212" s="97">
        <f>Juniori!FJ46</f>
        <v>0</v>
      </c>
      <c r="FK212" s="97">
        <f>Juniori!FK46</f>
        <v>0</v>
      </c>
      <c r="FL212" s="97">
        <f>Juniori!FL46</f>
        <v>0</v>
      </c>
      <c r="FM212" s="97">
        <f>Juniori!FM46</f>
        <v>0</v>
      </c>
      <c r="FN212" s="97">
        <f>Juniori!FN46</f>
        <v>0</v>
      </c>
      <c r="FO212" s="97">
        <f>Juniori!FO46</f>
        <v>0</v>
      </c>
      <c r="FP212" s="97">
        <f>Juniori!FP46</f>
        <v>0</v>
      </c>
      <c r="FQ212" s="97">
        <f>Juniori!FQ46</f>
        <v>0</v>
      </c>
      <c r="FR212" s="97">
        <f>Juniori!FR46</f>
        <v>0</v>
      </c>
      <c r="FS212" s="97">
        <f>Juniori!FS46</f>
        <v>0</v>
      </c>
      <c r="FT212" s="97">
        <f>Juniori!FT46</f>
        <v>0</v>
      </c>
      <c r="FU212" s="97">
        <f>Juniori!FU46</f>
        <v>0</v>
      </c>
      <c r="FV212" s="97">
        <f>Juniori!FV46</f>
        <v>0</v>
      </c>
      <c r="FW212" s="97">
        <f>Juniori!FW46</f>
        <v>0</v>
      </c>
      <c r="FX212" s="97">
        <f>Juniori!FX46</f>
        <v>0</v>
      </c>
      <c r="FY212" s="97">
        <f>Juniori!FY46</f>
        <v>0</v>
      </c>
      <c r="FZ212" s="97">
        <f>Juniori!FZ46</f>
        <v>0</v>
      </c>
      <c r="GA212" s="97">
        <f>Juniori!GA46</f>
        <v>0</v>
      </c>
      <c r="GB212" s="97">
        <f>Juniori!GB46</f>
        <v>0</v>
      </c>
      <c r="GC212" s="97">
        <f>Juniori!GC46</f>
        <v>0</v>
      </c>
      <c r="GD212" s="97">
        <f>Juniori!GD46</f>
        <v>0</v>
      </c>
      <c r="GE212" s="97">
        <f>Juniori!GE46</f>
        <v>0</v>
      </c>
      <c r="GF212" s="97">
        <f>Juniori!GF46</f>
        <v>0</v>
      </c>
      <c r="GG212" s="97">
        <f>Juniori!GG46</f>
        <v>0</v>
      </c>
      <c r="GH212" s="97">
        <f>Juniori!GH46</f>
        <v>0</v>
      </c>
      <c r="GI212" s="97">
        <f>Juniori!GI46</f>
        <v>0</v>
      </c>
      <c r="GJ212" s="97">
        <f>Juniori!GJ46</f>
        <v>0</v>
      </c>
      <c r="GK212" s="97">
        <f>Juniori!GK46</f>
        <v>0</v>
      </c>
      <c r="GL212" s="97">
        <f>Juniori!GL46</f>
        <v>0</v>
      </c>
      <c r="GM212" s="97">
        <f>Juniori!GM46</f>
        <v>0</v>
      </c>
      <c r="GN212" s="97">
        <f>Juniori!GN46</f>
        <v>0</v>
      </c>
      <c r="GO212" s="97">
        <f>Juniori!GO46</f>
        <v>0</v>
      </c>
      <c r="GP212" s="97">
        <f>Juniori!GP46</f>
        <v>0</v>
      </c>
      <c r="GQ212" s="97">
        <f>Juniori!GQ46</f>
        <v>0</v>
      </c>
      <c r="GR212" s="97">
        <f>Juniori!GR46</f>
        <v>0</v>
      </c>
      <c r="GS212" s="97">
        <f>Juniori!GS46</f>
        <v>0</v>
      </c>
      <c r="GT212" s="97">
        <f>Juniori!GT46</f>
        <v>0</v>
      </c>
      <c r="GU212" s="97">
        <f>Juniori!GU46</f>
        <v>0</v>
      </c>
      <c r="GV212" s="97">
        <f>Juniori!GV46</f>
        <v>0</v>
      </c>
      <c r="GW212" s="97">
        <f>Juniori!GW46</f>
        <v>0</v>
      </c>
      <c r="GX212" s="97">
        <f>Juniori!GX46</f>
        <v>0</v>
      </c>
      <c r="GY212" s="97">
        <f>Juniori!GY46</f>
        <v>0</v>
      </c>
      <c r="GZ212" s="97">
        <f>Juniori!GZ46</f>
        <v>0</v>
      </c>
      <c r="HA212" s="97">
        <f>Juniori!HA46</f>
        <v>0</v>
      </c>
      <c r="HB212" s="97">
        <f>Juniori!HB46</f>
        <v>0</v>
      </c>
      <c r="HC212" s="97">
        <f>Juniori!HC46</f>
        <v>0</v>
      </c>
      <c r="HD212" s="97">
        <f>Juniori!HD46</f>
        <v>0</v>
      </c>
      <c r="HE212" s="97">
        <f>Juniori!HE46</f>
        <v>0</v>
      </c>
      <c r="HF212" s="97">
        <f>Juniori!HF46</f>
        <v>0</v>
      </c>
      <c r="HG212" s="97">
        <f>Juniori!HG46</f>
        <v>0</v>
      </c>
      <c r="HH212" s="97">
        <f>Juniori!HH46</f>
        <v>0</v>
      </c>
      <c r="HI212" s="97">
        <f>Juniori!HI46</f>
        <v>0</v>
      </c>
      <c r="HJ212" s="97">
        <f>Juniori!HJ46</f>
        <v>0</v>
      </c>
      <c r="HK212" s="97">
        <f>Juniori!HK46</f>
        <v>0</v>
      </c>
      <c r="HL212" s="97">
        <f>Juniori!HL46</f>
        <v>0</v>
      </c>
      <c r="HM212" s="97">
        <f>Juniori!HM46</f>
        <v>0</v>
      </c>
      <c r="HN212" s="97">
        <f>Juniori!HN46</f>
        <v>0</v>
      </c>
      <c r="HO212" s="97">
        <f>Juniori!HO46</f>
        <v>0</v>
      </c>
      <c r="HP212" s="97">
        <f>Juniori!HP46</f>
        <v>0</v>
      </c>
      <c r="HQ212" s="97">
        <f>Juniori!HQ46</f>
        <v>0</v>
      </c>
      <c r="HR212" s="97">
        <f>Juniori!HR46</f>
        <v>0</v>
      </c>
      <c r="HS212" s="97">
        <f>Juniori!HS46</f>
        <v>0</v>
      </c>
      <c r="HT212" s="97">
        <f>Juniori!HT46</f>
        <v>0</v>
      </c>
      <c r="HU212" s="97">
        <f>Juniori!HU46</f>
        <v>0</v>
      </c>
      <c r="HV212" s="97">
        <f>Juniori!HV46</f>
        <v>0</v>
      </c>
      <c r="HW212" s="97">
        <f>Juniori!HW46</f>
        <v>0</v>
      </c>
      <c r="HX212" s="97">
        <f>Juniori!HX46</f>
        <v>0</v>
      </c>
      <c r="HY212" s="97">
        <f>Juniori!HY46</f>
        <v>0</v>
      </c>
      <c r="HZ212" s="97">
        <f>Juniori!HZ46</f>
        <v>0</v>
      </c>
      <c r="IA212" s="97">
        <f>Juniori!IA46</f>
        <v>0</v>
      </c>
      <c r="IB212" s="97">
        <f>Juniori!IB46</f>
        <v>0</v>
      </c>
      <c r="IC212" s="97">
        <f>Juniori!IC46</f>
        <v>0</v>
      </c>
      <c r="ID212" s="97">
        <f>Juniori!ID46</f>
        <v>0</v>
      </c>
      <c r="IE212" s="97">
        <f>Juniori!IE46</f>
        <v>0</v>
      </c>
      <c r="IF212" s="97">
        <f>Juniori!IF46</f>
        <v>0</v>
      </c>
      <c r="IG212" s="97">
        <f>Juniori!IG46</f>
        <v>0</v>
      </c>
      <c r="IH212" s="97">
        <f>Juniori!IH46</f>
        <v>0</v>
      </c>
      <c r="II212" s="97">
        <f>Juniori!II46</f>
        <v>0</v>
      </c>
      <c r="IJ212" s="97">
        <f>Juniori!IJ46</f>
        <v>0</v>
      </c>
      <c r="IK212" s="97">
        <f>Juniori!IK46</f>
        <v>0</v>
      </c>
      <c r="IL212" s="97">
        <f>Juniori!IL46</f>
        <v>0</v>
      </c>
      <c r="IM212" s="97">
        <f>Juniori!IM46</f>
        <v>0</v>
      </c>
      <c r="IN212" s="97">
        <f>Juniori!IN46</f>
        <v>0</v>
      </c>
      <c r="IO212" s="97">
        <f>Juniori!IO46</f>
        <v>0</v>
      </c>
      <c r="IP212" s="97">
        <f>Juniori!IP46</f>
        <v>0</v>
      </c>
      <c r="IQ212" s="97">
        <f>Juniori!IQ46</f>
        <v>0</v>
      </c>
      <c r="IR212" s="97">
        <f>Juniori!IR46</f>
        <v>0</v>
      </c>
      <c r="IS212" s="97">
        <f>Juniori!IS46</f>
        <v>0</v>
      </c>
      <c r="IT212" s="97">
        <f>Juniori!IT46</f>
        <v>0</v>
      </c>
      <c r="IU212" s="97">
        <f>Juniori!IU46</f>
        <v>0</v>
      </c>
      <c r="IV212" s="97">
        <f>Juniori!IV46</f>
        <v>0</v>
      </c>
      <c r="IW212" s="97">
        <f>Juniori!IW46</f>
        <v>0</v>
      </c>
      <c r="IX212" s="97">
        <f>Juniori!IX46</f>
        <v>0</v>
      </c>
      <c r="IY212" s="97">
        <f>Juniori!IY46</f>
        <v>0</v>
      </c>
      <c r="IZ212" s="97">
        <f>Juniori!IZ46</f>
        <v>0</v>
      </c>
      <c r="JA212" s="97">
        <f>Juniori!JA46</f>
        <v>0</v>
      </c>
      <c r="JB212" s="97">
        <f>Juniori!JB46</f>
        <v>0</v>
      </c>
      <c r="JC212" s="97">
        <f>Juniori!JC46</f>
        <v>0</v>
      </c>
      <c r="JD212" s="97">
        <f>Juniori!JD46</f>
        <v>0</v>
      </c>
      <c r="JE212" s="97">
        <f>Juniori!JE46</f>
        <v>0</v>
      </c>
      <c r="JF212" s="97">
        <f>Juniori!JF46</f>
        <v>0</v>
      </c>
      <c r="JG212" s="97">
        <f>Juniori!JG46</f>
        <v>0</v>
      </c>
      <c r="JH212" s="97">
        <f>Juniori!JH46</f>
        <v>0</v>
      </c>
      <c r="JI212" s="97">
        <f>Juniori!JI46</f>
        <v>0</v>
      </c>
      <c r="JJ212" s="97">
        <f>Juniori!JJ46</f>
        <v>0</v>
      </c>
      <c r="JK212" s="97">
        <f>Juniori!JK46</f>
        <v>0</v>
      </c>
      <c r="JL212" s="97">
        <f>Juniori!JL46</f>
        <v>0</v>
      </c>
      <c r="JM212" s="97">
        <f>Juniori!JM46</f>
        <v>0</v>
      </c>
      <c r="JN212" s="97">
        <f>Juniori!JN46</f>
        <v>0</v>
      </c>
      <c r="JO212" s="97">
        <f>Juniori!JO46</f>
        <v>0</v>
      </c>
      <c r="JP212" s="97">
        <f>Juniori!JP46</f>
        <v>0</v>
      </c>
      <c r="JQ212" s="97">
        <f>Juniori!JQ46</f>
        <v>0</v>
      </c>
      <c r="JR212" s="97">
        <f>Juniori!JR46</f>
        <v>0</v>
      </c>
      <c r="JS212" s="97">
        <f>Juniori!JS46</f>
        <v>0</v>
      </c>
      <c r="JT212" s="97">
        <f>Juniori!JT46</f>
        <v>0</v>
      </c>
      <c r="JU212" s="97">
        <f>Juniori!JU46</f>
        <v>0</v>
      </c>
      <c r="JV212" s="97">
        <f>Juniori!JV46</f>
        <v>0</v>
      </c>
      <c r="JW212" s="97">
        <f>Juniori!JW46</f>
        <v>0</v>
      </c>
      <c r="JX212" s="97">
        <f>Juniori!JX46</f>
        <v>0</v>
      </c>
      <c r="JY212" s="97">
        <f>Juniori!JY46</f>
        <v>0</v>
      </c>
      <c r="JZ212" s="97">
        <f>Juniori!JZ46</f>
        <v>0</v>
      </c>
      <c r="KA212" s="97">
        <f>Juniori!KA46</f>
        <v>0</v>
      </c>
      <c r="KB212" s="97">
        <f>Juniori!KB46</f>
        <v>0</v>
      </c>
      <c r="KC212" s="97">
        <f>Juniori!KC46</f>
        <v>0</v>
      </c>
      <c r="KD212" s="97">
        <f>Juniori!KD46</f>
        <v>0</v>
      </c>
      <c r="KE212" s="97">
        <f>Juniori!KE46</f>
        <v>0</v>
      </c>
      <c r="KF212" s="97">
        <f>Juniori!KF46</f>
        <v>0</v>
      </c>
      <c r="KG212" s="97">
        <f>Juniori!KG46</f>
        <v>0</v>
      </c>
      <c r="KH212" s="97">
        <f>Juniori!KH46</f>
        <v>0</v>
      </c>
      <c r="KI212" s="97">
        <f>Juniori!KI46</f>
        <v>0</v>
      </c>
      <c r="KJ212" s="97">
        <f>Juniori!KJ46</f>
        <v>0</v>
      </c>
      <c r="KK212" s="97">
        <f>Juniori!KK46</f>
        <v>0</v>
      </c>
      <c r="KL212" s="97">
        <f>Juniori!KL46</f>
        <v>0</v>
      </c>
      <c r="KM212" s="97">
        <f>Juniori!KM46</f>
        <v>0</v>
      </c>
      <c r="KN212" s="97">
        <f>Juniori!KN46</f>
        <v>0</v>
      </c>
      <c r="KO212" s="97">
        <f>Juniori!KO46</f>
        <v>0</v>
      </c>
      <c r="KP212" s="97">
        <f>Juniori!KP46</f>
        <v>0</v>
      </c>
      <c r="KQ212" s="97">
        <f>Juniori!KQ46</f>
        <v>0</v>
      </c>
      <c r="KR212" s="97">
        <f>Juniori!KR46</f>
        <v>0</v>
      </c>
      <c r="KS212" s="97">
        <f>Juniori!KS46</f>
        <v>0</v>
      </c>
      <c r="KT212" s="97">
        <f>Juniori!KT46</f>
        <v>0</v>
      </c>
      <c r="KU212" s="97">
        <f>Juniori!KU46</f>
        <v>0</v>
      </c>
      <c r="KV212" s="97">
        <f>Juniori!KV46</f>
        <v>0</v>
      </c>
      <c r="KW212" s="97">
        <f>Juniori!KW46</f>
        <v>0</v>
      </c>
      <c r="KX212" s="97">
        <f>Juniori!KX46</f>
        <v>0</v>
      </c>
      <c r="KY212" s="97">
        <f>Juniori!KY46</f>
        <v>0</v>
      </c>
      <c r="KZ212" s="97">
        <f>Juniori!KZ46</f>
        <v>0</v>
      </c>
      <c r="LA212" s="97">
        <f>Juniori!LA46</f>
        <v>0</v>
      </c>
      <c r="LB212" s="97">
        <f>Juniori!LB46</f>
        <v>0</v>
      </c>
      <c r="LC212" s="97">
        <f>Juniori!LC46</f>
        <v>0</v>
      </c>
      <c r="LD212" s="97">
        <f>Juniori!LD46</f>
        <v>0</v>
      </c>
      <c r="LE212" s="97">
        <f>Juniori!LE46</f>
        <v>0</v>
      </c>
      <c r="LF212" s="97">
        <f>Juniori!LF46</f>
        <v>0</v>
      </c>
      <c r="LG212" s="97">
        <f>Juniori!LG46</f>
        <v>0</v>
      </c>
      <c r="LH212" s="97">
        <f>Juniori!LH46</f>
        <v>0</v>
      </c>
      <c r="LI212" s="97">
        <f>Juniori!LI46</f>
        <v>0</v>
      </c>
      <c r="LJ212" s="97">
        <f>Juniori!LJ46</f>
        <v>0</v>
      </c>
      <c r="LK212" s="97">
        <f>Juniori!LK46</f>
        <v>0</v>
      </c>
      <c r="LL212" s="97">
        <f>Juniori!LL46</f>
        <v>0</v>
      </c>
      <c r="LM212" s="97">
        <f>Juniori!LM46</f>
        <v>0</v>
      </c>
      <c r="LN212" s="97">
        <f>Juniori!LN46</f>
        <v>0</v>
      </c>
      <c r="LO212" s="97">
        <f>Juniori!LO46</f>
        <v>0</v>
      </c>
      <c r="LP212" s="97">
        <f>Juniori!LP46</f>
        <v>0</v>
      </c>
      <c r="LQ212" s="97">
        <f>Juniori!LQ46</f>
        <v>0</v>
      </c>
      <c r="LR212" s="97">
        <f>Juniori!LR46</f>
        <v>0</v>
      </c>
      <c r="LS212" s="97">
        <f>Juniori!LS46</f>
        <v>0</v>
      </c>
      <c r="LT212" s="97">
        <f>Juniori!LT46</f>
        <v>0</v>
      </c>
      <c r="LU212" s="97">
        <f>Juniori!LU46</f>
        <v>0</v>
      </c>
      <c r="LV212" s="97">
        <f>Juniori!LV46</f>
        <v>0</v>
      </c>
      <c r="LW212" s="97">
        <f>Juniori!LW46</f>
        <v>0</v>
      </c>
      <c r="LX212" s="97">
        <f>Juniori!LX46</f>
        <v>0</v>
      </c>
      <c r="LY212" s="97">
        <f>Juniori!LY46</f>
        <v>0</v>
      </c>
      <c r="LZ212" s="97">
        <f>Juniori!LZ46</f>
        <v>0</v>
      </c>
      <c r="MA212" s="97">
        <f>Juniori!MA46</f>
        <v>0</v>
      </c>
      <c r="MB212" s="97">
        <f>Juniori!MB46</f>
        <v>0</v>
      </c>
      <c r="MC212" s="97">
        <f>Juniori!MC46</f>
        <v>0</v>
      </c>
      <c r="MD212" s="97">
        <f>Juniori!MD46</f>
        <v>0</v>
      </c>
      <c r="ME212" s="97">
        <f>Juniori!ME46</f>
        <v>0</v>
      </c>
      <c r="MF212" s="97">
        <f>Juniori!MF46</f>
        <v>0</v>
      </c>
      <c r="MG212" s="97">
        <f>Juniori!MG46</f>
        <v>0</v>
      </c>
      <c r="MH212" s="97">
        <f>Juniori!MH46</f>
        <v>0</v>
      </c>
      <c r="MI212" s="97">
        <f>Juniori!MI46</f>
        <v>0</v>
      </c>
      <c r="MJ212" s="97">
        <f>Juniori!MJ46</f>
        <v>0</v>
      </c>
      <c r="MK212" s="97">
        <f>Juniori!MK46</f>
        <v>0</v>
      </c>
      <c r="ML212" s="97">
        <f>Juniori!ML46</f>
        <v>0</v>
      </c>
      <c r="MM212" s="97">
        <f>Juniori!MM46</f>
        <v>0</v>
      </c>
      <c r="MN212" s="97">
        <f>Juniori!MN46</f>
        <v>0</v>
      </c>
      <c r="MO212" s="97">
        <f>Juniori!MO46</f>
        <v>0</v>
      </c>
      <c r="MP212" s="97">
        <f>Juniori!MP46</f>
        <v>0</v>
      </c>
      <c r="MQ212" s="97">
        <f>Juniori!MQ46</f>
        <v>0</v>
      </c>
      <c r="MR212" s="97">
        <f>Juniori!MR46</f>
        <v>0</v>
      </c>
      <c r="MS212" s="97">
        <f>Juniori!MS46</f>
        <v>0</v>
      </c>
      <c r="MT212" s="97">
        <f>Juniori!MT46</f>
        <v>0</v>
      </c>
      <c r="MU212" s="97">
        <f>Juniori!MU46</f>
        <v>0</v>
      </c>
      <c r="MV212" s="97">
        <f>Juniori!MV46</f>
        <v>0</v>
      </c>
      <c r="MW212" s="97">
        <f>Juniori!MW46</f>
        <v>0</v>
      </c>
      <c r="MX212" s="97">
        <f>Juniori!MX46</f>
        <v>0</v>
      </c>
      <c r="MY212" s="97">
        <f>Juniori!MY46</f>
        <v>0</v>
      </c>
      <c r="MZ212" s="97">
        <f>Juniori!MZ46</f>
        <v>0</v>
      </c>
      <c r="NA212" s="97">
        <f>Juniori!NA46</f>
        <v>0</v>
      </c>
      <c r="NB212" s="97">
        <f>Juniori!NB46</f>
        <v>0</v>
      </c>
      <c r="NC212" s="97">
        <f>Juniori!NC46</f>
        <v>0</v>
      </c>
      <c r="ND212" s="97">
        <f>Juniori!ND46</f>
        <v>0</v>
      </c>
      <c r="NE212" s="97">
        <f>Juniori!NE46</f>
        <v>0</v>
      </c>
      <c r="NF212" s="97">
        <f>Juniori!NF46</f>
        <v>0</v>
      </c>
      <c r="NG212" s="97">
        <f>Juniori!NG46</f>
        <v>0</v>
      </c>
      <c r="NH212" s="97">
        <f>Juniori!NH46</f>
        <v>0</v>
      </c>
      <c r="NI212" s="97">
        <f>Juniori!NI46</f>
        <v>0</v>
      </c>
      <c r="NJ212" s="97">
        <f>Juniori!NJ46</f>
        <v>0</v>
      </c>
      <c r="NK212" s="97">
        <f>Juniori!NK46</f>
        <v>0</v>
      </c>
      <c r="NL212" s="97">
        <f>Juniori!NL46</f>
        <v>0</v>
      </c>
      <c r="NM212" s="97">
        <f>Juniori!NM46</f>
        <v>0</v>
      </c>
      <c r="NN212" s="97">
        <f>Juniori!NN46</f>
        <v>0</v>
      </c>
      <c r="NO212" s="97">
        <f>Juniori!NO46</f>
        <v>0</v>
      </c>
      <c r="NP212" s="97">
        <f>Juniori!NP46</f>
        <v>0</v>
      </c>
      <c r="NQ212" s="97">
        <f>Juniori!NQ46</f>
        <v>0</v>
      </c>
      <c r="NR212" s="97">
        <f>Juniori!NR46</f>
        <v>0</v>
      </c>
      <c r="NS212" s="97">
        <f>Juniori!NS46</f>
        <v>0</v>
      </c>
      <c r="NT212" s="97">
        <f>Juniori!NT46</f>
        <v>0</v>
      </c>
      <c r="NU212" s="97">
        <f>Juniori!NU46</f>
        <v>0</v>
      </c>
      <c r="NV212" s="97">
        <f>Juniori!NV46</f>
        <v>0</v>
      </c>
      <c r="NW212" s="97">
        <f>Juniori!NW46</f>
        <v>0</v>
      </c>
      <c r="NX212" s="97">
        <f>Juniori!NX46</f>
        <v>0</v>
      </c>
      <c r="NY212" s="97">
        <f>Juniori!NY46</f>
        <v>0</v>
      </c>
      <c r="NZ212" s="97">
        <f>Juniori!NZ46</f>
        <v>0</v>
      </c>
      <c r="OA212" s="97">
        <f>Juniori!OA46</f>
        <v>0</v>
      </c>
      <c r="OB212" s="97">
        <f>Juniori!OB46</f>
        <v>0</v>
      </c>
      <c r="OC212" s="97">
        <f>Juniori!OC46</f>
        <v>0</v>
      </c>
      <c r="OD212" s="97">
        <f>Juniori!OD46</f>
        <v>0</v>
      </c>
      <c r="OE212" s="97">
        <f>Juniori!OE46</f>
        <v>0</v>
      </c>
      <c r="OF212" s="97">
        <f>Juniori!OF46</f>
        <v>0</v>
      </c>
      <c r="OG212" s="97">
        <f>Juniori!OG46</f>
        <v>0</v>
      </c>
      <c r="OH212" s="97">
        <f>Juniori!OH46</f>
        <v>0</v>
      </c>
      <c r="OI212" s="97">
        <f>Juniori!OI46</f>
        <v>0</v>
      </c>
      <c r="OJ212" s="97">
        <f>Juniori!OJ46</f>
        <v>0</v>
      </c>
      <c r="OK212" s="97">
        <f>Juniori!OK46</f>
        <v>0</v>
      </c>
      <c r="OL212" s="97">
        <f>Juniori!OL46</f>
        <v>0</v>
      </c>
      <c r="OM212" s="97">
        <f>Juniori!OM46</f>
        <v>0</v>
      </c>
      <c r="ON212" s="97">
        <f>Juniori!ON46</f>
        <v>0</v>
      </c>
      <c r="OO212" s="97">
        <f>Juniori!OO46</f>
        <v>0</v>
      </c>
      <c r="OP212" s="97">
        <f>Juniori!OP46</f>
        <v>0</v>
      </c>
      <c r="OQ212" s="97">
        <f>Juniori!OQ46</f>
        <v>0</v>
      </c>
      <c r="OR212" s="97">
        <f>Juniori!OR46</f>
        <v>0</v>
      </c>
      <c r="OS212" s="97">
        <f>Juniori!OS46</f>
        <v>0</v>
      </c>
      <c r="OT212" s="97">
        <f>Juniori!OT46</f>
        <v>0</v>
      </c>
      <c r="OU212" s="97">
        <f>Juniori!OU46</f>
        <v>0</v>
      </c>
      <c r="OV212" s="97">
        <f>Juniori!OV46</f>
        <v>0</v>
      </c>
      <c r="OW212" s="97">
        <f>Juniori!OW46</f>
        <v>0</v>
      </c>
      <c r="OX212" s="97">
        <f>Juniori!OX46</f>
        <v>0</v>
      </c>
      <c r="OY212" s="97">
        <f>Juniori!OY46</f>
        <v>0</v>
      </c>
      <c r="OZ212" s="97">
        <f>Juniori!OZ46</f>
        <v>0</v>
      </c>
      <c r="PA212" s="97">
        <f>Juniori!PA46</f>
        <v>0</v>
      </c>
      <c r="PB212" s="97">
        <f>Juniori!PB46</f>
        <v>0</v>
      </c>
      <c r="PC212" s="97">
        <f>Juniori!PC46</f>
        <v>0</v>
      </c>
      <c r="PD212" s="97">
        <f>Juniori!PD46</f>
        <v>0</v>
      </c>
      <c r="PE212" s="97">
        <f>Juniori!PE46</f>
        <v>0</v>
      </c>
      <c r="PF212" s="97">
        <f>Juniori!PF46</f>
        <v>0</v>
      </c>
      <c r="PG212" s="97">
        <f>Juniori!PG46</f>
        <v>0</v>
      </c>
      <c r="PH212" s="97">
        <f>Juniori!PH46</f>
        <v>0</v>
      </c>
      <c r="PI212" s="97">
        <f>Juniori!PI46</f>
        <v>0</v>
      </c>
      <c r="PJ212" s="97">
        <f>Juniori!PJ46</f>
        <v>0</v>
      </c>
      <c r="PK212" s="97">
        <f>Juniori!PK46</f>
        <v>0</v>
      </c>
      <c r="PL212" s="97">
        <f>Juniori!PL46</f>
        <v>0</v>
      </c>
      <c r="PM212" s="97">
        <f>Juniori!PM46</f>
        <v>0</v>
      </c>
      <c r="PN212" s="97">
        <f>Juniori!PN46</f>
        <v>0</v>
      </c>
      <c r="PO212" s="97">
        <f>Juniori!PO46</f>
        <v>0</v>
      </c>
      <c r="PP212" s="97">
        <f>Juniori!PP46</f>
        <v>0</v>
      </c>
      <c r="PQ212" s="97">
        <f>Juniori!PQ46</f>
        <v>0</v>
      </c>
      <c r="PR212" s="97">
        <f>Juniori!PR46</f>
        <v>0</v>
      </c>
      <c r="PS212" s="97">
        <f>Juniori!PS46</f>
        <v>0</v>
      </c>
      <c r="PT212" s="97">
        <f>Juniori!PT46</f>
        <v>0</v>
      </c>
      <c r="PU212" s="97">
        <f>Juniori!PU46</f>
        <v>0</v>
      </c>
      <c r="PV212" s="97">
        <f>Juniori!PV46</f>
        <v>0</v>
      </c>
      <c r="PW212" s="97">
        <f>Juniori!PW46</f>
        <v>0</v>
      </c>
      <c r="PX212" s="97">
        <f>Juniori!PX46</f>
        <v>0</v>
      </c>
      <c r="PY212" s="97">
        <f>Juniori!PY46</f>
        <v>0</v>
      </c>
      <c r="PZ212" s="97">
        <f>Juniori!PZ46</f>
        <v>0</v>
      </c>
      <c r="QA212" s="97">
        <f>Juniori!QA46</f>
        <v>0</v>
      </c>
      <c r="QB212" s="97">
        <f>Juniori!QB46</f>
        <v>0</v>
      </c>
      <c r="QC212" s="97">
        <f>Juniori!QC46</f>
        <v>0</v>
      </c>
      <c r="QD212" s="97">
        <f>Juniori!QD46</f>
        <v>0</v>
      </c>
      <c r="QE212" s="97">
        <f>Juniori!QE46</f>
        <v>0</v>
      </c>
      <c r="QF212" s="97">
        <f>Juniori!QF46</f>
        <v>0</v>
      </c>
      <c r="QG212" s="97">
        <f>Juniori!QG46</f>
        <v>0</v>
      </c>
      <c r="QH212" s="97">
        <f>Juniori!QH46</f>
        <v>0</v>
      </c>
      <c r="QI212" s="97">
        <f>Juniori!QI46</f>
        <v>0</v>
      </c>
      <c r="QJ212" s="97">
        <f>Juniori!QJ46</f>
        <v>0</v>
      </c>
      <c r="QK212" s="97">
        <f>Juniori!QK46</f>
        <v>0</v>
      </c>
      <c r="QL212" s="97">
        <f>Juniori!QL46</f>
        <v>0</v>
      </c>
      <c r="QM212" s="97">
        <f>Juniori!QM46</f>
        <v>0</v>
      </c>
      <c r="QN212" s="97">
        <f>Juniori!QN46</f>
        <v>0</v>
      </c>
      <c r="QO212" s="97">
        <f>Juniori!QO46</f>
        <v>0</v>
      </c>
      <c r="QP212" s="97">
        <f>Juniori!QP46</f>
        <v>0</v>
      </c>
      <c r="QQ212" s="97">
        <f>Juniori!QQ46</f>
        <v>0</v>
      </c>
      <c r="QR212" s="97">
        <f>Juniori!QR46</f>
        <v>0</v>
      </c>
      <c r="QS212" s="97">
        <f>Juniori!QS46</f>
        <v>0</v>
      </c>
      <c r="QT212" s="97">
        <f>Juniori!QT46</f>
        <v>0</v>
      </c>
      <c r="QU212" s="97">
        <f>Juniori!QU46</f>
        <v>0</v>
      </c>
      <c r="QV212" s="97">
        <f>Juniori!QV46</f>
        <v>0</v>
      </c>
      <c r="QW212" s="97">
        <f>Juniori!QW46</f>
        <v>0</v>
      </c>
      <c r="QX212" s="97">
        <f>Juniori!QX46</f>
        <v>0</v>
      </c>
      <c r="QY212" s="97">
        <f>Juniori!QY46</f>
        <v>0</v>
      </c>
      <c r="QZ212" s="97">
        <f>Juniori!QZ46</f>
        <v>0</v>
      </c>
      <c r="RA212" s="97">
        <f>Juniori!RA46</f>
        <v>0</v>
      </c>
      <c r="RB212" s="97">
        <f>Juniori!RB46</f>
        <v>0</v>
      </c>
      <c r="RC212" s="97">
        <f>Juniori!RC46</f>
        <v>0</v>
      </c>
      <c r="RD212" s="97">
        <f>Juniori!RD46</f>
        <v>0</v>
      </c>
      <c r="RE212" s="97">
        <f>Juniori!RE46</f>
        <v>0</v>
      </c>
      <c r="RF212" s="97">
        <f>Juniori!RF46</f>
        <v>0</v>
      </c>
      <c r="RG212" s="97">
        <f>Juniori!RG46</f>
        <v>0</v>
      </c>
      <c r="RH212" s="97">
        <f>Juniori!RH46</f>
        <v>0</v>
      </c>
      <c r="RI212" s="97">
        <f>Juniori!RI46</f>
        <v>0</v>
      </c>
      <c r="RJ212" s="97">
        <f>Juniori!RJ46</f>
        <v>0</v>
      </c>
      <c r="RK212" s="97">
        <f>Juniori!RK46</f>
        <v>0</v>
      </c>
      <c r="RL212" s="97">
        <f>Juniori!RL46</f>
        <v>0</v>
      </c>
      <c r="RM212" s="97">
        <f>Juniori!RM46</f>
        <v>0</v>
      </c>
      <c r="RN212" s="97">
        <f>Juniori!RN46</f>
        <v>0</v>
      </c>
      <c r="RO212" s="97">
        <f>Juniori!RO46</f>
        <v>0</v>
      </c>
      <c r="RP212" s="97">
        <f>Juniori!RP46</f>
        <v>0</v>
      </c>
      <c r="RQ212" s="97">
        <f>Juniori!RQ46</f>
        <v>0</v>
      </c>
      <c r="RR212" s="97">
        <f>Juniori!RR46</f>
        <v>0</v>
      </c>
      <c r="RS212" s="97">
        <f>Juniori!RS46</f>
        <v>0</v>
      </c>
      <c r="RT212" s="97">
        <f>Juniori!RT46</f>
        <v>0</v>
      </c>
      <c r="RU212" s="97">
        <f>Juniori!RU46</f>
        <v>0</v>
      </c>
      <c r="RV212" s="97">
        <f>Juniori!RV46</f>
        <v>0</v>
      </c>
      <c r="RW212" s="97">
        <f>Juniori!RW46</f>
        <v>0</v>
      </c>
      <c r="RX212" s="97">
        <f>Juniori!RX46</f>
        <v>0</v>
      </c>
      <c r="RY212" s="97">
        <f>Juniori!RY46</f>
        <v>0</v>
      </c>
      <c r="RZ212" s="97">
        <f>Juniori!RZ46</f>
        <v>0</v>
      </c>
      <c r="SA212" s="97">
        <f>Juniori!SA46</f>
        <v>0</v>
      </c>
      <c r="SB212" s="97">
        <f>Juniori!SB46</f>
        <v>0</v>
      </c>
      <c r="SC212" s="97">
        <f>Juniori!SC46</f>
        <v>0</v>
      </c>
      <c r="SD212" s="97">
        <f>Juniori!SD46</f>
        <v>0</v>
      </c>
      <c r="SE212" s="97">
        <f>Juniori!SE46</f>
        <v>0</v>
      </c>
      <c r="SF212" s="97">
        <f>Juniori!SF46</f>
        <v>0</v>
      </c>
      <c r="SG212" s="97">
        <f>Juniori!SG46</f>
        <v>0</v>
      </c>
      <c r="SH212" s="97">
        <f>Juniori!SH46</f>
        <v>0</v>
      </c>
      <c r="SI212" s="97">
        <f>Juniori!SI46</f>
        <v>0</v>
      </c>
      <c r="SJ212" s="97">
        <f>Juniori!SJ46</f>
        <v>0</v>
      </c>
      <c r="SK212" s="97">
        <f>Juniori!SK46</f>
        <v>0</v>
      </c>
      <c r="SL212" s="97">
        <f>Juniori!SL46</f>
        <v>0</v>
      </c>
      <c r="SM212" s="97">
        <f>Juniori!SM46</f>
        <v>0</v>
      </c>
      <c r="SN212" s="97">
        <f>Juniori!SN46</f>
        <v>0</v>
      </c>
      <c r="SO212" s="97">
        <f>Juniori!SO46</f>
        <v>0</v>
      </c>
      <c r="SP212" s="97">
        <f>Juniori!SP46</f>
        <v>0</v>
      </c>
      <c r="SQ212" s="97">
        <f>Juniori!SQ46</f>
        <v>0</v>
      </c>
      <c r="SR212" s="97">
        <f>Juniori!SR46</f>
        <v>0</v>
      </c>
      <c r="SS212" s="97">
        <f>Juniori!SS46</f>
        <v>0</v>
      </c>
      <c r="ST212" s="97">
        <f>Juniori!ST46</f>
        <v>0</v>
      </c>
      <c r="SU212" s="97">
        <f>Juniori!SU46</f>
        <v>0</v>
      </c>
      <c r="SV212" s="97">
        <f>Juniori!SV46</f>
        <v>0</v>
      </c>
      <c r="SW212" s="97">
        <f>Juniori!SW46</f>
        <v>0</v>
      </c>
      <c r="SX212" s="97">
        <f>Juniori!SX46</f>
        <v>0</v>
      </c>
      <c r="SY212" s="97">
        <f>Juniori!SY46</f>
        <v>0</v>
      </c>
      <c r="SZ212" s="97">
        <f>Juniori!SZ46</f>
        <v>0</v>
      </c>
      <c r="TA212" s="97">
        <f>Juniori!TA46</f>
        <v>0</v>
      </c>
      <c r="TB212" s="97">
        <f>Juniori!TB46</f>
        <v>0</v>
      </c>
    </row>
    <row r="213" spans="1:522" s="1" customFormat="1" ht="18" customHeight="1" x14ac:dyDescent="0.2">
      <c r="A213" s="12"/>
      <c r="B213" s="11" t="s">
        <v>88</v>
      </c>
      <c r="C213" s="1">
        <v>11628</v>
      </c>
      <c r="D213" s="1">
        <v>2010</v>
      </c>
      <c r="E213" t="s">
        <v>255</v>
      </c>
      <c r="F213" s="1">
        <v>8575</v>
      </c>
      <c r="G213" s="9" t="s">
        <v>93</v>
      </c>
      <c r="H213" s="4" t="s">
        <v>28</v>
      </c>
      <c r="I213" s="1">
        <f t="shared" si="23"/>
        <v>0</v>
      </c>
      <c r="J213" s="12">
        <f>Tabuľka4[[#This Row],[Stĺpec9]]</f>
        <v>0</v>
      </c>
      <c r="K213" s="97">
        <f>Juniori!K21</f>
        <v>0</v>
      </c>
      <c r="L213" s="97">
        <f>Juniori!L21</f>
        <v>0</v>
      </c>
      <c r="M213" s="97">
        <f>Juniori!M21</f>
        <v>0</v>
      </c>
      <c r="N213" s="97">
        <f>Juniori!N21</f>
        <v>0</v>
      </c>
      <c r="O213" s="97">
        <f>Juniori!O21</f>
        <v>0</v>
      </c>
      <c r="P213" s="97">
        <f>Juniori!P21</f>
        <v>0</v>
      </c>
      <c r="Q213" s="97">
        <f>Juniori!Q21</f>
        <v>0</v>
      </c>
      <c r="R213" s="97">
        <f>Juniori!R21</f>
        <v>0</v>
      </c>
      <c r="S213" s="97">
        <f>Juniori!S21</f>
        <v>0</v>
      </c>
      <c r="T213" s="97">
        <f>Juniori!T21</f>
        <v>0</v>
      </c>
      <c r="U213" s="97">
        <f>Juniori!U21</f>
        <v>0</v>
      </c>
      <c r="V213" s="97">
        <f>Juniori!V21</f>
        <v>0</v>
      </c>
      <c r="W213" s="97">
        <f>Juniori!W21</f>
        <v>0</v>
      </c>
      <c r="X213" s="97">
        <f>Juniori!X21</f>
        <v>0</v>
      </c>
      <c r="Y213" s="97">
        <f>Juniori!Y21</f>
        <v>0</v>
      </c>
      <c r="Z213" s="97">
        <f>Juniori!Z21</f>
        <v>0</v>
      </c>
      <c r="AA213" s="97">
        <f>Juniori!AA21</f>
        <v>0</v>
      </c>
      <c r="AB213" s="97">
        <f>Juniori!AB21</f>
        <v>0</v>
      </c>
      <c r="AC213" s="97">
        <f>Juniori!AC21</f>
        <v>0</v>
      </c>
      <c r="AD213" s="97">
        <f>Juniori!AD21</f>
        <v>0</v>
      </c>
      <c r="AE213" s="97">
        <f>Juniori!AE21</f>
        <v>0</v>
      </c>
      <c r="AF213" s="97">
        <f>Juniori!AF21</f>
        <v>0</v>
      </c>
      <c r="AG213" s="97">
        <f>Juniori!AG21</f>
        <v>0</v>
      </c>
      <c r="AH213" s="97">
        <f>Juniori!AH21</f>
        <v>0</v>
      </c>
      <c r="AI213" s="97">
        <f>Juniori!AI21</f>
        <v>0</v>
      </c>
      <c r="AJ213" s="97">
        <f>Juniori!AJ21</f>
        <v>0</v>
      </c>
      <c r="AK213" s="97">
        <f>Juniori!AK21</f>
        <v>0</v>
      </c>
      <c r="AL213" s="97">
        <f>Juniori!AL21</f>
        <v>0</v>
      </c>
      <c r="AM213" s="97">
        <f>Juniori!AM21</f>
        <v>0</v>
      </c>
      <c r="AN213" s="97">
        <f>Juniori!AN21</f>
        <v>0</v>
      </c>
      <c r="AO213" s="97">
        <f>Juniori!AO21</f>
        <v>0</v>
      </c>
      <c r="AP213" s="97">
        <f>Juniori!AP21</f>
        <v>0</v>
      </c>
      <c r="AQ213" s="97">
        <f>Juniori!AQ21</f>
        <v>0</v>
      </c>
      <c r="AR213" s="97">
        <f>Juniori!AR21</f>
        <v>0</v>
      </c>
      <c r="AS213" s="97">
        <f>Juniori!AS21</f>
        <v>0</v>
      </c>
      <c r="AT213" s="97">
        <f>Juniori!AT21</f>
        <v>0</v>
      </c>
      <c r="AU213" s="97">
        <f>Juniori!AU21</f>
        <v>0</v>
      </c>
      <c r="AV213" s="97">
        <f>Juniori!AV21</f>
        <v>0</v>
      </c>
      <c r="AW213" s="97">
        <f>Juniori!AW21</f>
        <v>0</v>
      </c>
      <c r="AX213" s="97">
        <f>Juniori!AX21</f>
        <v>0</v>
      </c>
      <c r="AY213" s="97">
        <f>Juniori!AY21</f>
        <v>0</v>
      </c>
      <c r="AZ213" s="97">
        <f>Juniori!AZ21</f>
        <v>0</v>
      </c>
      <c r="BA213" s="97">
        <f>Juniori!BA21</f>
        <v>0</v>
      </c>
      <c r="BB213" s="97">
        <f>Juniori!BB21</f>
        <v>0</v>
      </c>
      <c r="BC213" s="97">
        <f>Juniori!BC21</f>
        <v>0</v>
      </c>
      <c r="BD213" s="97">
        <f>Juniori!BD21</f>
        <v>0</v>
      </c>
      <c r="BE213" s="97">
        <f>Juniori!BE21</f>
        <v>0</v>
      </c>
      <c r="BF213" s="97">
        <f>Juniori!BF21</f>
        <v>0</v>
      </c>
      <c r="BG213" s="97">
        <f>Juniori!BG21</f>
        <v>0</v>
      </c>
      <c r="BH213" s="97">
        <f>Juniori!BH21</f>
        <v>0</v>
      </c>
      <c r="BI213" s="97">
        <f>Juniori!BI21</f>
        <v>0</v>
      </c>
      <c r="BJ213" s="97">
        <f>Juniori!BJ21</f>
        <v>0</v>
      </c>
      <c r="BK213" s="97">
        <f>Juniori!BK21</f>
        <v>0</v>
      </c>
      <c r="BL213" s="97">
        <f>Juniori!BL21</f>
        <v>0</v>
      </c>
      <c r="BM213" s="97">
        <f>Juniori!BM21</f>
        <v>0</v>
      </c>
      <c r="BN213" s="97">
        <f>Juniori!BN21</f>
        <v>0</v>
      </c>
      <c r="BO213" s="97">
        <f>Juniori!BO21</f>
        <v>0</v>
      </c>
      <c r="BP213" s="97">
        <f>Juniori!BP21</f>
        <v>0</v>
      </c>
      <c r="BQ213" s="97">
        <f>Juniori!BQ21</f>
        <v>0</v>
      </c>
      <c r="BR213" s="97">
        <f>Juniori!BR21</f>
        <v>0</v>
      </c>
      <c r="BS213" s="97">
        <f>Juniori!BS21</f>
        <v>0</v>
      </c>
      <c r="BT213" s="97">
        <f>Juniori!BT21</f>
        <v>0</v>
      </c>
      <c r="BU213" s="97">
        <f>Juniori!BU21</f>
        <v>0</v>
      </c>
      <c r="BV213" s="97">
        <f>Juniori!BV21</f>
        <v>0</v>
      </c>
      <c r="BW213" s="97">
        <f>Juniori!BW21</f>
        <v>0</v>
      </c>
      <c r="BX213" s="97">
        <f>Juniori!BX21</f>
        <v>0</v>
      </c>
      <c r="BY213" s="97">
        <f>Juniori!BY21</f>
        <v>0</v>
      </c>
      <c r="BZ213" s="97">
        <f>Juniori!BZ21</f>
        <v>0</v>
      </c>
      <c r="CA213" s="97">
        <f>Juniori!CA21</f>
        <v>0</v>
      </c>
      <c r="CB213" s="97">
        <f>Juniori!CB21</f>
        <v>0</v>
      </c>
      <c r="CC213" s="97">
        <f>Juniori!CC21</f>
        <v>0</v>
      </c>
      <c r="CD213" s="97">
        <f>Juniori!CD21</f>
        <v>0</v>
      </c>
      <c r="CE213" s="97">
        <f>Juniori!CE21</f>
        <v>0</v>
      </c>
      <c r="CF213" s="97">
        <f>Juniori!CF21</f>
        <v>0</v>
      </c>
      <c r="CG213" s="97">
        <f>Juniori!CG21</f>
        <v>0</v>
      </c>
      <c r="CH213" s="97">
        <f>Juniori!CH21</f>
        <v>0</v>
      </c>
      <c r="CI213" s="97">
        <f>Juniori!CI21</f>
        <v>0</v>
      </c>
      <c r="CJ213" s="97">
        <f>Juniori!CJ21</f>
        <v>0</v>
      </c>
      <c r="CK213" s="97">
        <f>Juniori!CK21</f>
        <v>0</v>
      </c>
      <c r="CL213" s="97">
        <f>Juniori!CL21</f>
        <v>0</v>
      </c>
      <c r="CM213" s="97">
        <f>Juniori!CM21</f>
        <v>0</v>
      </c>
      <c r="CN213" s="97">
        <f>Juniori!CN21</f>
        <v>0</v>
      </c>
      <c r="CO213" s="97">
        <f>Juniori!CO21</f>
        <v>0</v>
      </c>
      <c r="CP213" s="97">
        <f>Juniori!CP21</f>
        <v>0</v>
      </c>
      <c r="CQ213" s="97">
        <f>Juniori!CQ21</f>
        <v>0</v>
      </c>
      <c r="CR213" s="97">
        <f>Juniori!CR21</f>
        <v>0</v>
      </c>
      <c r="CS213" s="97">
        <f>Juniori!CS21</f>
        <v>0</v>
      </c>
      <c r="CT213" s="97">
        <f>Juniori!CT21</f>
        <v>0</v>
      </c>
      <c r="CU213" s="97">
        <f>Juniori!CU21</f>
        <v>0</v>
      </c>
      <c r="CV213" s="97">
        <f>Juniori!CV21</f>
        <v>0</v>
      </c>
      <c r="CW213" s="97">
        <f>Juniori!CW21</f>
        <v>0</v>
      </c>
      <c r="CX213" s="97">
        <f>Juniori!CX21</f>
        <v>0</v>
      </c>
      <c r="CY213" s="97">
        <f>Juniori!CY21</f>
        <v>0</v>
      </c>
      <c r="CZ213" s="97">
        <f>Juniori!CZ21</f>
        <v>0</v>
      </c>
      <c r="DA213" s="97">
        <f>Juniori!DA21</f>
        <v>0</v>
      </c>
      <c r="DB213" s="97">
        <f>Juniori!DB21</f>
        <v>0</v>
      </c>
      <c r="DC213" s="97">
        <f>Juniori!DC21</f>
        <v>0</v>
      </c>
      <c r="DD213" s="97">
        <f>Juniori!DD21</f>
        <v>0</v>
      </c>
      <c r="DE213" s="97">
        <f>Juniori!DE21</f>
        <v>0</v>
      </c>
      <c r="DF213" s="97">
        <f>Juniori!DF21</f>
        <v>0</v>
      </c>
      <c r="DG213" s="97">
        <f>Juniori!DG21</f>
        <v>0</v>
      </c>
      <c r="DH213" s="97">
        <f>Juniori!DH21</f>
        <v>0</v>
      </c>
      <c r="DI213" s="97">
        <f>Juniori!DI21</f>
        <v>0</v>
      </c>
      <c r="DJ213" s="97">
        <f>Juniori!DJ21</f>
        <v>0</v>
      </c>
      <c r="DK213" s="97">
        <f>Juniori!DK21</f>
        <v>0</v>
      </c>
      <c r="DL213" s="97">
        <f>Juniori!DL21</f>
        <v>0</v>
      </c>
      <c r="DM213" s="97">
        <f>Juniori!DM21</f>
        <v>0</v>
      </c>
      <c r="DN213" s="97">
        <f>Juniori!DN21</f>
        <v>0</v>
      </c>
      <c r="DO213" s="97">
        <f>Juniori!DO21</f>
        <v>0</v>
      </c>
      <c r="DP213" s="97">
        <f>Juniori!DP21</f>
        <v>0</v>
      </c>
      <c r="DQ213" s="97">
        <f>Juniori!DQ21</f>
        <v>0</v>
      </c>
      <c r="DR213" s="97">
        <f>Juniori!DR21</f>
        <v>0</v>
      </c>
      <c r="DS213" s="97" t="str">
        <f>Juniori!DS21</f>
        <v>o</v>
      </c>
      <c r="DT213" s="97" t="str">
        <f>Juniori!DT21</f>
        <v>o</v>
      </c>
      <c r="DU213" s="97" t="str">
        <f>Juniori!DU21</f>
        <v>o</v>
      </c>
      <c r="DV213" s="97">
        <f>Juniori!DV21</f>
        <v>0</v>
      </c>
      <c r="DW213" s="97">
        <f>Juniori!DW21</f>
        <v>0</v>
      </c>
      <c r="DX213" s="97">
        <f>Juniori!DX21</f>
        <v>0</v>
      </c>
      <c r="DY213" s="97">
        <f>Juniori!DY21</f>
        <v>0</v>
      </c>
      <c r="DZ213" s="97">
        <f>Juniori!DZ21</f>
        <v>0</v>
      </c>
      <c r="EA213" s="97">
        <f>Juniori!EA21</f>
        <v>0</v>
      </c>
      <c r="EB213" s="97">
        <f>Juniori!EB21</f>
        <v>0</v>
      </c>
      <c r="EC213" s="97">
        <f>Juniori!EC21</f>
        <v>0</v>
      </c>
      <c r="ED213" s="97">
        <f>Juniori!ED21</f>
        <v>0</v>
      </c>
      <c r="EE213" s="97">
        <f>Juniori!EE21</f>
        <v>0</v>
      </c>
      <c r="EF213" s="97">
        <f>Juniori!EF21</f>
        <v>0</v>
      </c>
      <c r="EG213" s="97">
        <f>Juniori!EG21</f>
        <v>0</v>
      </c>
      <c r="EH213" s="97">
        <f>Juniori!EH21</f>
        <v>0</v>
      </c>
      <c r="EI213" s="97">
        <f>Juniori!EI21</f>
        <v>0</v>
      </c>
      <c r="EJ213" s="97">
        <f>Juniori!EJ21</f>
        <v>0</v>
      </c>
      <c r="EK213" s="97">
        <f>Juniori!EK21</f>
        <v>0</v>
      </c>
      <c r="EL213" s="97">
        <f>Juniori!EL21</f>
        <v>0</v>
      </c>
      <c r="EM213" s="97">
        <f>Juniori!EM21</f>
        <v>0</v>
      </c>
      <c r="EN213" s="97">
        <f>Juniori!EN21</f>
        <v>0</v>
      </c>
      <c r="EO213" s="97">
        <f>Juniori!EO21</f>
        <v>0</v>
      </c>
      <c r="EP213" s="97">
        <f>Juniori!EP21</f>
        <v>0</v>
      </c>
      <c r="EQ213" s="97">
        <f>Juniori!EQ21</f>
        <v>0</v>
      </c>
      <c r="ER213" s="97">
        <f>Juniori!ER21</f>
        <v>0</v>
      </c>
      <c r="ES213" s="97">
        <f>Juniori!ES21</f>
        <v>0</v>
      </c>
      <c r="ET213" s="97">
        <f>Juniori!ET21</f>
        <v>0</v>
      </c>
      <c r="EU213" s="97">
        <f>Juniori!EU21</f>
        <v>0</v>
      </c>
      <c r="EV213" s="97">
        <f>Juniori!EV21</f>
        <v>0</v>
      </c>
      <c r="EW213" s="97">
        <f>Juniori!EW21</f>
        <v>0</v>
      </c>
      <c r="EX213" s="97">
        <f>Juniori!EX21</f>
        <v>0</v>
      </c>
      <c r="EY213" s="97">
        <f>Juniori!EY21</f>
        <v>0</v>
      </c>
      <c r="EZ213" s="97">
        <f>Juniori!EZ21</f>
        <v>0</v>
      </c>
      <c r="FA213" s="97">
        <f>Juniori!FA21</f>
        <v>0</v>
      </c>
      <c r="FB213" s="97">
        <f>Juniori!FB21</f>
        <v>0</v>
      </c>
      <c r="FC213" s="97">
        <f>Juniori!FC21</f>
        <v>0</v>
      </c>
      <c r="FD213" s="97">
        <f>Juniori!FD21</f>
        <v>0</v>
      </c>
      <c r="FE213" s="97">
        <f>Juniori!FE21</f>
        <v>0</v>
      </c>
      <c r="FF213" s="97">
        <f>Juniori!FF21</f>
        <v>0</v>
      </c>
      <c r="FG213" s="97">
        <f>Juniori!FG21</f>
        <v>0</v>
      </c>
      <c r="FH213" s="97">
        <f>Juniori!FH21</f>
        <v>0</v>
      </c>
      <c r="FI213" s="97">
        <f>Juniori!FI21</f>
        <v>0</v>
      </c>
      <c r="FJ213" s="97">
        <f>Juniori!FJ21</f>
        <v>0</v>
      </c>
      <c r="FK213" s="97">
        <f>Juniori!FK21</f>
        <v>0</v>
      </c>
      <c r="FL213" s="97">
        <f>Juniori!FL21</f>
        <v>0</v>
      </c>
      <c r="FM213" s="97">
        <f>Juniori!FM21</f>
        <v>0</v>
      </c>
      <c r="FN213" s="97">
        <f>Juniori!FN21</f>
        <v>0</v>
      </c>
      <c r="FO213" s="97">
        <f>Juniori!FO21</f>
        <v>0</v>
      </c>
      <c r="FP213" s="97">
        <f>Juniori!FP21</f>
        <v>0</v>
      </c>
      <c r="FQ213" s="97">
        <f>Juniori!FQ21</f>
        <v>0</v>
      </c>
      <c r="FR213" s="97">
        <f>Juniori!FR21</f>
        <v>0</v>
      </c>
      <c r="FS213" s="97">
        <f>Juniori!FS21</f>
        <v>0</v>
      </c>
      <c r="FT213" s="97">
        <f>Juniori!FT21</f>
        <v>0</v>
      </c>
      <c r="FU213" s="97">
        <f>Juniori!FU21</f>
        <v>0</v>
      </c>
      <c r="FV213" s="97">
        <f>Juniori!FV21</f>
        <v>0</v>
      </c>
      <c r="FW213" s="97">
        <f>Juniori!FW21</f>
        <v>0</v>
      </c>
      <c r="FX213" s="97">
        <f>Juniori!FX21</f>
        <v>0</v>
      </c>
      <c r="FY213" s="97">
        <f>Juniori!FY21</f>
        <v>0</v>
      </c>
      <c r="FZ213" s="97">
        <f>Juniori!FZ21</f>
        <v>0</v>
      </c>
      <c r="GA213" s="97">
        <f>Juniori!GA21</f>
        <v>0</v>
      </c>
      <c r="GB213" s="97">
        <f>Juniori!GB21</f>
        <v>0</v>
      </c>
      <c r="GC213" s="97">
        <f>Juniori!GC21</f>
        <v>0</v>
      </c>
      <c r="GD213" s="97">
        <f>Juniori!GD21</f>
        <v>0</v>
      </c>
      <c r="GE213" s="97">
        <f>Juniori!GE21</f>
        <v>0</v>
      </c>
      <c r="GF213" s="97">
        <f>Juniori!GF21</f>
        <v>0</v>
      </c>
      <c r="GG213" s="97">
        <f>Juniori!GG21</f>
        <v>0</v>
      </c>
      <c r="GH213" s="97">
        <f>Juniori!GH21</f>
        <v>0</v>
      </c>
      <c r="GI213" s="97">
        <f>Juniori!GI21</f>
        <v>0</v>
      </c>
      <c r="GJ213" s="97">
        <f>Juniori!GJ21</f>
        <v>0</v>
      </c>
      <c r="GK213" s="97">
        <f>Juniori!GK21</f>
        <v>0</v>
      </c>
      <c r="GL213" s="97">
        <f>Juniori!GL21</f>
        <v>0</v>
      </c>
      <c r="GM213" s="97">
        <f>Juniori!GM21</f>
        <v>0</v>
      </c>
      <c r="GN213" s="97">
        <f>Juniori!GN21</f>
        <v>0</v>
      </c>
      <c r="GO213" s="97">
        <f>Juniori!GO21</f>
        <v>0</v>
      </c>
      <c r="GP213" s="97">
        <f>Juniori!GP21</f>
        <v>0</v>
      </c>
      <c r="GQ213" s="97">
        <f>Juniori!GQ21</f>
        <v>0</v>
      </c>
      <c r="GR213" s="97">
        <f>Juniori!GR21</f>
        <v>0</v>
      </c>
      <c r="GS213" s="97">
        <f>Juniori!GS21</f>
        <v>0</v>
      </c>
      <c r="GT213" s="97">
        <f>Juniori!GT21</f>
        <v>0</v>
      </c>
      <c r="GU213" s="97">
        <f>Juniori!GU21</f>
        <v>0</v>
      </c>
      <c r="GV213" s="97">
        <f>Juniori!GV21</f>
        <v>0</v>
      </c>
      <c r="GW213" s="97">
        <f>Juniori!GW21</f>
        <v>0</v>
      </c>
      <c r="GX213" s="97">
        <f>Juniori!GX21</f>
        <v>0</v>
      </c>
      <c r="GY213" s="97">
        <f>Juniori!GY21</f>
        <v>0</v>
      </c>
      <c r="GZ213" s="97">
        <f>Juniori!GZ21</f>
        <v>0</v>
      </c>
      <c r="HA213" s="97">
        <f>Juniori!HA21</f>
        <v>0</v>
      </c>
      <c r="HB213" s="97">
        <f>Juniori!HB21</f>
        <v>0</v>
      </c>
      <c r="HC213" s="97">
        <f>Juniori!HC21</f>
        <v>0</v>
      </c>
      <c r="HD213" s="97">
        <f>Juniori!HD21</f>
        <v>0</v>
      </c>
      <c r="HE213" s="97">
        <f>Juniori!HE21</f>
        <v>0</v>
      </c>
      <c r="HF213" s="97">
        <f>Juniori!HF21</f>
        <v>0</v>
      </c>
      <c r="HG213" s="97">
        <f>Juniori!HG21</f>
        <v>0</v>
      </c>
      <c r="HH213" s="97">
        <f>Juniori!HH21</f>
        <v>0</v>
      </c>
      <c r="HI213" s="97">
        <f>Juniori!HI21</f>
        <v>0</v>
      </c>
      <c r="HJ213" s="97">
        <f>Juniori!HJ21</f>
        <v>0</v>
      </c>
      <c r="HK213" s="97">
        <f>Juniori!HK21</f>
        <v>0</v>
      </c>
      <c r="HL213" s="97">
        <f>Juniori!HL21</f>
        <v>0</v>
      </c>
      <c r="HM213" s="97">
        <f>Juniori!HM21</f>
        <v>0</v>
      </c>
      <c r="HN213" s="97">
        <f>Juniori!HN21</f>
        <v>0</v>
      </c>
      <c r="HO213" s="97">
        <f>Juniori!HO21</f>
        <v>0</v>
      </c>
      <c r="HP213" s="97">
        <f>Juniori!HP21</f>
        <v>0</v>
      </c>
      <c r="HQ213" s="97">
        <f>Juniori!HQ21</f>
        <v>0</v>
      </c>
      <c r="HR213" s="97">
        <f>Juniori!HR21</f>
        <v>0</v>
      </c>
      <c r="HS213" s="97">
        <f>Juniori!HS21</f>
        <v>0</v>
      </c>
      <c r="HT213" s="97">
        <f>Juniori!HT21</f>
        <v>0</v>
      </c>
      <c r="HU213" s="97">
        <f>Juniori!HU21</f>
        <v>0</v>
      </c>
      <c r="HV213" s="97">
        <f>Juniori!HV21</f>
        <v>0</v>
      </c>
      <c r="HW213" s="97">
        <f>Juniori!HW21</f>
        <v>0</v>
      </c>
      <c r="HX213" s="97">
        <f>Juniori!HX21</f>
        <v>0</v>
      </c>
      <c r="HY213" s="97">
        <f>Juniori!HY21</f>
        <v>0</v>
      </c>
      <c r="HZ213" s="97">
        <f>Juniori!HZ21</f>
        <v>0</v>
      </c>
      <c r="IA213" s="97">
        <f>Juniori!IA21</f>
        <v>0</v>
      </c>
      <c r="IB213" s="97">
        <f>Juniori!IB21</f>
        <v>0</v>
      </c>
      <c r="IC213" s="97">
        <f>Juniori!IC21</f>
        <v>0</v>
      </c>
      <c r="ID213" s="97">
        <f>Juniori!ID21</f>
        <v>0</v>
      </c>
      <c r="IE213" s="97">
        <f>Juniori!IE21</f>
        <v>0</v>
      </c>
      <c r="IF213" s="97">
        <f>Juniori!IF21</f>
        <v>0</v>
      </c>
      <c r="IG213" s="97">
        <f>Juniori!IG21</f>
        <v>0</v>
      </c>
      <c r="IH213" s="97">
        <f>Juniori!IH21</f>
        <v>0</v>
      </c>
      <c r="II213" s="97">
        <f>Juniori!II21</f>
        <v>0</v>
      </c>
      <c r="IJ213" s="97">
        <f>Juniori!IJ21</f>
        <v>0</v>
      </c>
      <c r="IK213" s="97">
        <f>Juniori!IK21</f>
        <v>0</v>
      </c>
      <c r="IL213" s="97">
        <f>Juniori!IL21</f>
        <v>0</v>
      </c>
      <c r="IM213" s="97">
        <f>Juniori!IM21</f>
        <v>0</v>
      </c>
      <c r="IN213" s="97">
        <f>Juniori!IN21</f>
        <v>0</v>
      </c>
      <c r="IO213" s="97">
        <f>Juniori!IO21</f>
        <v>0</v>
      </c>
      <c r="IP213" s="97">
        <f>Juniori!IP21</f>
        <v>0</v>
      </c>
      <c r="IQ213" s="97">
        <f>Juniori!IQ21</f>
        <v>0</v>
      </c>
      <c r="IR213" s="97">
        <f>Juniori!IR21</f>
        <v>0</v>
      </c>
      <c r="IS213" s="97">
        <f>Juniori!IS21</f>
        <v>0</v>
      </c>
      <c r="IT213" s="97">
        <f>Juniori!IT21</f>
        <v>0</v>
      </c>
      <c r="IU213" s="97">
        <f>Juniori!IU21</f>
        <v>0</v>
      </c>
      <c r="IV213" s="97">
        <f>Juniori!IV21</f>
        <v>0</v>
      </c>
      <c r="IW213" s="97">
        <f>Juniori!IW21</f>
        <v>0</v>
      </c>
      <c r="IX213" s="97">
        <f>Juniori!IX21</f>
        <v>0</v>
      </c>
      <c r="IY213" s="97">
        <f>Juniori!IY21</f>
        <v>0</v>
      </c>
      <c r="IZ213" s="97">
        <f>Juniori!IZ21</f>
        <v>0</v>
      </c>
      <c r="JA213" s="97">
        <f>Juniori!JA21</f>
        <v>0</v>
      </c>
      <c r="JB213" s="97">
        <f>Juniori!JB21</f>
        <v>0</v>
      </c>
      <c r="JC213" s="97">
        <f>Juniori!JC21</f>
        <v>0</v>
      </c>
      <c r="JD213" s="97">
        <f>Juniori!JD21</f>
        <v>0</v>
      </c>
      <c r="JE213" s="97">
        <f>Juniori!JE21</f>
        <v>0</v>
      </c>
      <c r="JF213" s="97">
        <f>Juniori!JF21</f>
        <v>0</v>
      </c>
      <c r="JG213" s="97">
        <f>Juniori!JG21</f>
        <v>0</v>
      </c>
      <c r="JH213" s="97">
        <f>Juniori!JH21</f>
        <v>0</v>
      </c>
      <c r="JI213" s="97">
        <f>Juniori!JI21</f>
        <v>0</v>
      </c>
      <c r="JJ213" s="97">
        <f>Juniori!JJ21</f>
        <v>0</v>
      </c>
      <c r="JK213" s="97">
        <f>Juniori!JK21</f>
        <v>0</v>
      </c>
      <c r="JL213" s="97">
        <f>Juniori!JL21</f>
        <v>0</v>
      </c>
      <c r="JM213" s="97">
        <f>Juniori!JM21</f>
        <v>0</v>
      </c>
      <c r="JN213" s="97">
        <f>Juniori!JN21</f>
        <v>0</v>
      </c>
      <c r="JO213" s="97">
        <f>Juniori!JO21</f>
        <v>0</v>
      </c>
      <c r="JP213" s="97">
        <f>Juniori!JP21</f>
        <v>0</v>
      </c>
      <c r="JQ213" s="97">
        <f>Juniori!JQ21</f>
        <v>0</v>
      </c>
      <c r="JR213" s="97">
        <f>Juniori!JR21</f>
        <v>0</v>
      </c>
      <c r="JS213" s="97">
        <f>Juniori!JS21</f>
        <v>0</v>
      </c>
      <c r="JT213" s="97">
        <f>Juniori!JT21</f>
        <v>0</v>
      </c>
      <c r="JU213" s="97">
        <f>Juniori!JU21</f>
        <v>0</v>
      </c>
      <c r="JV213" s="97">
        <f>Juniori!JV21</f>
        <v>0</v>
      </c>
      <c r="JW213" s="97">
        <f>Juniori!JW21</f>
        <v>0</v>
      </c>
      <c r="JX213" s="97">
        <f>Juniori!JX21</f>
        <v>0</v>
      </c>
      <c r="JY213" s="97">
        <f>Juniori!JY21</f>
        <v>0</v>
      </c>
      <c r="JZ213" s="97">
        <f>Juniori!JZ21</f>
        <v>0</v>
      </c>
      <c r="KA213" s="97">
        <f>Juniori!KA21</f>
        <v>0</v>
      </c>
      <c r="KB213" s="97">
        <f>Juniori!KB21</f>
        <v>0</v>
      </c>
      <c r="KC213" s="97">
        <f>Juniori!KC21</f>
        <v>0</v>
      </c>
      <c r="KD213" s="97">
        <f>Juniori!KD21</f>
        <v>0</v>
      </c>
      <c r="KE213" s="97">
        <f>Juniori!KE21</f>
        <v>0</v>
      </c>
      <c r="KF213" s="97">
        <f>Juniori!KF21</f>
        <v>0</v>
      </c>
      <c r="KG213" s="97">
        <f>Juniori!KG21</f>
        <v>0</v>
      </c>
      <c r="KH213" s="97">
        <f>Juniori!KH21</f>
        <v>0</v>
      </c>
      <c r="KI213" s="97">
        <f>Juniori!KI21</f>
        <v>0</v>
      </c>
      <c r="KJ213" s="97">
        <f>Juniori!KJ21</f>
        <v>0</v>
      </c>
      <c r="KK213" s="97">
        <f>Juniori!KK21</f>
        <v>0</v>
      </c>
      <c r="KL213" s="97">
        <f>Juniori!KL21</f>
        <v>0</v>
      </c>
      <c r="KM213" s="97">
        <f>Juniori!KM21</f>
        <v>0</v>
      </c>
      <c r="KN213" s="97">
        <f>Juniori!KN21</f>
        <v>0</v>
      </c>
      <c r="KO213" s="97">
        <f>Juniori!KO21</f>
        <v>0</v>
      </c>
      <c r="KP213" s="97">
        <f>Juniori!KP21</f>
        <v>0</v>
      </c>
      <c r="KQ213" s="97">
        <f>Juniori!KQ21</f>
        <v>0</v>
      </c>
      <c r="KR213" s="97">
        <f>Juniori!KR21</f>
        <v>0</v>
      </c>
      <c r="KS213" s="97">
        <f>Juniori!KS21</f>
        <v>0</v>
      </c>
      <c r="KT213" s="97">
        <f>Juniori!KT21</f>
        <v>0</v>
      </c>
      <c r="KU213" s="97">
        <f>Juniori!KU21</f>
        <v>0</v>
      </c>
      <c r="KV213" s="97">
        <f>Juniori!KV21</f>
        <v>0</v>
      </c>
      <c r="KW213" s="97">
        <f>Juniori!KW21</f>
        <v>0</v>
      </c>
      <c r="KX213" s="97">
        <f>Juniori!KX21</f>
        <v>0</v>
      </c>
      <c r="KY213" s="97">
        <f>Juniori!KY21</f>
        <v>0</v>
      </c>
      <c r="KZ213" s="97">
        <f>Juniori!KZ21</f>
        <v>0</v>
      </c>
      <c r="LA213" s="97">
        <f>Juniori!LA21</f>
        <v>0</v>
      </c>
      <c r="LB213" s="97">
        <f>Juniori!LB21</f>
        <v>0</v>
      </c>
      <c r="LC213" s="97">
        <f>Juniori!LC21</f>
        <v>0</v>
      </c>
      <c r="LD213" s="97">
        <f>Juniori!LD21</f>
        <v>0</v>
      </c>
      <c r="LE213" s="97">
        <f>Juniori!LE21</f>
        <v>0</v>
      </c>
      <c r="LF213" s="97">
        <f>Juniori!LF21</f>
        <v>0</v>
      </c>
      <c r="LG213" s="97">
        <f>Juniori!LG21</f>
        <v>0</v>
      </c>
      <c r="LH213" s="97">
        <f>Juniori!LH21</f>
        <v>0</v>
      </c>
      <c r="LI213" s="97">
        <f>Juniori!LI21</f>
        <v>0</v>
      </c>
      <c r="LJ213" s="97">
        <f>Juniori!LJ21</f>
        <v>0</v>
      </c>
      <c r="LK213" s="97">
        <f>Juniori!LK21</f>
        <v>0</v>
      </c>
      <c r="LL213" s="97">
        <f>Juniori!LL21</f>
        <v>0</v>
      </c>
      <c r="LM213" s="97">
        <f>Juniori!LM21</f>
        <v>0</v>
      </c>
      <c r="LN213" s="97">
        <f>Juniori!LN21</f>
        <v>0</v>
      </c>
      <c r="LO213" s="97">
        <f>Juniori!LO21</f>
        <v>0</v>
      </c>
      <c r="LP213" s="97">
        <f>Juniori!LP21</f>
        <v>0</v>
      </c>
      <c r="LQ213" s="97">
        <f>Juniori!LQ21</f>
        <v>0</v>
      </c>
      <c r="LR213" s="97">
        <f>Juniori!LR21</f>
        <v>0</v>
      </c>
      <c r="LS213" s="97">
        <f>Juniori!LS21</f>
        <v>0</v>
      </c>
      <c r="LT213" s="97">
        <f>Juniori!LT21</f>
        <v>0</v>
      </c>
      <c r="LU213" s="97">
        <f>Juniori!LU21</f>
        <v>0</v>
      </c>
      <c r="LV213" s="97">
        <f>Juniori!LV21</f>
        <v>0</v>
      </c>
      <c r="LW213" s="97">
        <f>Juniori!LW21</f>
        <v>0</v>
      </c>
      <c r="LX213" s="97">
        <f>Juniori!LX21</f>
        <v>0</v>
      </c>
      <c r="LY213" s="97">
        <f>Juniori!LY21</f>
        <v>0</v>
      </c>
      <c r="LZ213" s="97">
        <f>Juniori!LZ21</f>
        <v>0</v>
      </c>
      <c r="MA213" s="97">
        <f>Juniori!MA21</f>
        <v>0</v>
      </c>
      <c r="MB213" s="97">
        <f>Juniori!MB21</f>
        <v>0</v>
      </c>
      <c r="MC213" s="97">
        <f>Juniori!MC21</f>
        <v>0</v>
      </c>
      <c r="MD213" s="97">
        <f>Juniori!MD21</f>
        <v>0</v>
      </c>
      <c r="ME213" s="97">
        <f>Juniori!ME21</f>
        <v>0</v>
      </c>
      <c r="MF213" s="97">
        <f>Juniori!MF21</f>
        <v>0</v>
      </c>
      <c r="MG213" s="97">
        <f>Juniori!MG21</f>
        <v>0</v>
      </c>
      <c r="MH213" s="97">
        <f>Juniori!MH21</f>
        <v>0</v>
      </c>
      <c r="MI213" s="97">
        <f>Juniori!MI21</f>
        <v>0</v>
      </c>
      <c r="MJ213" s="97">
        <f>Juniori!MJ21</f>
        <v>0</v>
      </c>
      <c r="MK213" s="97">
        <f>Juniori!MK21</f>
        <v>0</v>
      </c>
      <c r="ML213" s="97">
        <f>Juniori!ML21</f>
        <v>0</v>
      </c>
      <c r="MM213" s="97">
        <f>Juniori!MM21</f>
        <v>0</v>
      </c>
      <c r="MN213" s="97">
        <f>Juniori!MN21</f>
        <v>0</v>
      </c>
      <c r="MO213" s="97">
        <f>Juniori!MO21</f>
        <v>0</v>
      </c>
      <c r="MP213" s="97">
        <f>Juniori!MP21</f>
        <v>0</v>
      </c>
      <c r="MQ213" s="97">
        <f>Juniori!MQ21</f>
        <v>0</v>
      </c>
      <c r="MR213" s="97">
        <f>Juniori!MR21</f>
        <v>0</v>
      </c>
      <c r="MS213" s="97">
        <f>Juniori!MS21</f>
        <v>0</v>
      </c>
      <c r="MT213" s="97">
        <f>Juniori!MT21</f>
        <v>0</v>
      </c>
      <c r="MU213" s="97">
        <f>Juniori!MU21</f>
        <v>0</v>
      </c>
      <c r="MV213" s="97">
        <f>Juniori!MV21</f>
        <v>0</v>
      </c>
      <c r="MW213" s="97">
        <f>Juniori!MW21</f>
        <v>0</v>
      </c>
      <c r="MX213" s="97">
        <f>Juniori!MX21</f>
        <v>0</v>
      </c>
      <c r="MY213" s="97">
        <f>Juniori!MY21</f>
        <v>0</v>
      </c>
      <c r="MZ213" s="97">
        <f>Juniori!MZ21</f>
        <v>0</v>
      </c>
      <c r="NA213" s="97">
        <f>Juniori!NA21</f>
        <v>0</v>
      </c>
      <c r="NB213" s="97">
        <f>Juniori!NB21</f>
        <v>0</v>
      </c>
      <c r="NC213" s="97">
        <f>Juniori!NC21</f>
        <v>0</v>
      </c>
      <c r="ND213" s="97">
        <f>Juniori!ND21</f>
        <v>0</v>
      </c>
      <c r="NE213" s="97">
        <f>Juniori!NE21</f>
        <v>0</v>
      </c>
      <c r="NF213" s="97">
        <f>Juniori!NF21</f>
        <v>0</v>
      </c>
      <c r="NG213" s="97">
        <f>Juniori!NG21</f>
        <v>0</v>
      </c>
      <c r="NH213" s="97">
        <f>Juniori!NH21</f>
        <v>0</v>
      </c>
      <c r="NI213" s="97">
        <f>Juniori!NI21</f>
        <v>0</v>
      </c>
      <c r="NJ213" s="97">
        <f>Juniori!NJ21</f>
        <v>0</v>
      </c>
      <c r="NK213" s="97">
        <f>Juniori!NK21</f>
        <v>0</v>
      </c>
      <c r="NL213" s="97">
        <f>Juniori!NL21</f>
        <v>0</v>
      </c>
      <c r="NM213" s="97">
        <f>Juniori!NM21</f>
        <v>0</v>
      </c>
      <c r="NN213" s="97">
        <f>Juniori!NN21</f>
        <v>0</v>
      </c>
      <c r="NO213" s="97">
        <f>Juniori!NO21</f>
        <v>0</v>
      </c>
      <c r="NP213" s="97">
        <f>Juniori!NP21</f>
        <v>0</v>
      </c>
      <c r="NQ213" s="97">
        <f>Juniori!NQ21</f>
        <v>0</v>
      </c>
      <c r="NR213" s="97">
        <f>Juniori!NR21</f>
        <v>0</v>
      </c>
      <c r="NS213" s="97">
        <f>Juniori!NS21</f>
        <v>0</v>
      </c>
      <c r="NT213" s="97">
        <f>Juniori!NT21</f>
        <v>0</v>
      </c>
      <c r="NU213" s="97">
        <f>Juniori!NU21</f>
        <v>0</v>
      </c>
      <c r="NV213" s="97">
        <f>Juniori!NV21</f>
        <v>0</v>
      </c>
      <c r="NW213" s="97">
        <f>Juniori!NW21</f>
        <v>0</v>
      </c>
      <c r="NX213" s="97">
        <f>Juniori!NX21</f>
        <v>0</v>
      </c>
      <c r="NY213" s="97">
        <f>Juniori!NY21</f>
        <v>0</v>
      </c>
      <c r="NZ213" s="97">
        <f>Juniori!NZ21</f>
        <v>0</v>
      </c>
      <c r="OA213" s="97">
        <f>Juniori!OA21</f>
        <v>0</v>
      </c>
      <c r="OB213" s="97">
        <f>Juniori!OB21</f>
        <v>0</v>
      </c>
      <c r="OC213" s="97">
        <f>Juniori!OC21</f>
        <v>0</v>
      </c>
      <c r="OD213" s="97">
        <f>Juniori!OD21</f>
        <v>0</v>
      </c>
      <c r="OE213" s="97">
        <f>Juniori!OE21</f>
        <v>0</v>
      </c>
      <c r="OF213" s="97">
        <f>Juniori!OF21</f>
        <v>0</v>
      </c>
      <c r="OG213" s="97">
        <f>Juniori!OG21</f>
        <v>0</v>
      </c>
      <c r="OH213" s="97">
        <f>Juniori!OH21</f>
        <v>0</v>
      </c>
      <c r="OI213" s="97">
        <f>Juniori!OI21</f>
        <v>0</v>
      </c>
      <c r="OJ213" s="97">
        <f>Juniori!OJ21</f>
        <v>0</v>
      </c>
      <c r="OK213" s="97">
        <f>Juniori!OK21</f>
        <v>0</v>
      </c>
      <c r="OL213" s="97">
        <f>Juniori!OL21</f>
        <v>0</v>
      </c>
      <c r="OM213" s="97">
        <f>Juniori!OM21</f>
        <v>0</v>
      </c>
      <c r="ON213" s="97">
        <f>Juniori!ON21</f>
        <v>0</v>
      </c>
      <c r="OO213" s="97">
        <f>Juniori!OO21</f>
        <v>0</v>
      </c>
      <c r="OP213" s="97">
        <f>Juniori!OP21</f>
        <v>0</v>
      </c>
      <c r="OQ213" s="97">
        <f>Juniori!OQ21</f>
        <v>0</v>
      </c>
      <c r="OR213" s="97">
        <f>Juniori!OR21</f>
        <v>0</v>
      </c>
      <c r="OS213" s="97">
        <f>Juniori!OS21</f>
        <v>0</v>
      </c>
      <c r="OT213" s="97">
        <f>Juniori!OT21</f>
        <v>0</v>
      </c>
      <c r="OU213" s="97">
        <f>Juniori!OU21</f>
        <v>0</v>
      </c>
      <c r="OV213" s="97">
        <f>Juniori!OV21</f>
        <v>0</v>
      </c>
      <c r="OW213" s="97">
        <f>Juniori!OW21</f>
        <v>0</v>
      </c>
      <c r="OX213" s="97">
        <f>Juniori!OX21</f>
        <v>0</v>
      </c>
      <c r="OY213" s="97">
        <f>Juniori!OY21</f>
        <v>0</v>
      </c>
      <c r="OZ213" s="97">
        <f>Juniori!OZ21</f>
        <v>0</v>
      </c>
      <c r="PA213" s="97">
        <f>Juniori!PA21</f>
        <v>0</v>
      </c>
      <c r="PB213" s="97">
        <f>Juniori!PB21</f>
        <v>0</v>
      </c>
      <c r="PC213" s="97">
        <f>Juniori!PC21</f>
        <v>0</v>
      </c>
      <c r="PD213" s="97">
        <f>Juniori!PD21</f>
        <v>0</v>
      </c>
      <c r="PE213" s="97">
        <f>Juniori!PE21</f>
        <v>0</v>
      </c>
      <c r="PF213" s="97">
        <f>Juniori!PF21</f>
        <v>0</v>
      </c>
      <c r="PG213" s="97">
        <f>Juniori!PG21</f>
        <v>0</v>
      </c>
      <c r="PH213" s="97">
        <f>Juniori!PH21</f>
        <v>0</v>
      </c>
      <c r="PI213" s="97">
        <f>Juniori!PI21</f>
        <v>0</v>
      </c>
      <c r="PJ213" s="97">
        <f>Juniori!PJ21</f>
        <v>0</v>
      </c>
      <c r="PK213" s="97">
        <f>Juniori!PK21</f>
        <v>0</v>
      </c>
      <c r="PL213" s="97">
        <f>Juniori!PL21</f>
        <v>0</v>
      </c>
      <c r="PM213" s="97">
        <f>Juniori!PM21</f>
        <v>0</v>
      </c>
      <c r="PN213" s="97">
        <f>Juniori!PN21</f>
        <v>0</v>
      </c>
      <c r="PO213" s="97">
        <f>Juniori!PO21</f>
        <v>0</v>
      </c>
      <c r="PP213" s="97">
        <f>Juniori!PP21</f>
        <v>0</v>
      </c>
      <c r="PQ213" s="97">
        <f>Juniori!PQ21</f>
        <v>0</v>
      </c>
      <c r="PR213" s="97">
        <f>Juniori!PR21</f>
        <v>0</v>
      </c>
      <c r="PS213" s="97">
        <f>Juniori!PS21</f>
        <v>0</v>
      </c>
      <c r="PT213" s="97">
        <f>Juniori!PT21</f>
        <v>0</v>
      </c>
      <c r="PU213" s="97">
        <f>Juniori!PU21</f>
        <v>0</v>
      </c>
      <c r="PV213" s="97">
        <f>Juniori!PV21</f>
        <v>0</v>
      </c>
      <c r="PW213" s="97">
        <f>Juniori!PW21</f>
        <v>0</v>
      </c>
      <c r="PX213" s="97">
        <f>Juniori!PX21</f>
        <v>0</v>
      </c>
      <c r="PY213" s="97">
        <f>Juniori!PY21</f>
        <v>0</v>
      </c>
      <c r="PZ213" s="97">
        <f>Juniori!PZ21</f>
        <v>0</v>
      </c>
      <c r="QA213" s="97">
        <f>Juniori!QA21</f>
        <v>0</v>
      </c>
      <c r="QB213" s="97">
        <f>Juniori!QB21</f>
        <v>0</v>
      </c>
      <c r="QC213" s="97">
        <f>Juniori!QC21</f>
        <v>0</v>
      </c>
      <c r="QD213" s="97">
        <f>Juniori!QD21</f>
        <v>0</v>
      </c>
      <c r="QE213" s="97">
        <f>Juniori!QE21</f>
        <v>0</v>
      </c>
      <c r="QF213" s="97">
        <f>Juniori!QF21</f>
        <v>0</v>
      </c>
      <c r="QG213" s="97">
        <f>Juniori!QG21</f>
        <v>0</v>
      </c>
      <c r="QH213" s="97">
        <f>Juniori!QH21</f>
        <v>0</v>
      </c>
      <c r="QI213" s="97">
        <f>Juniori!QI21</f>
        <v>0</v>
      </c>
      <c r="QJ213" s="97">
        <f>Juniori!QJ21</f>
        <v>0</v>
      </c>
      <c r="QK213" s="97">
        <f>Juniori!QK21</f>
        <v>0</v>
      </c>
      <c r="QL213" s="97">
        <f>Juniori!QL21</f>
        <v>0</v>
      </c>
      <c r="QM213" s="97">
        <f>Juniori!QM21</f>
        <v>0</v>
      </c>
      <c r="QN213" s="97">
        <f>Juniori!QN21</f>
        <v>0</v>
      </c>
      <c r="QO213" s="97">
        <f>Juniori!QO21</f>
        <v>0</v>
      </c>
      <c r="QP213" s="97">
        <f>Juniori!QP21</f>
        <v>0</v>
      </c>
      <c r="QQ213" s="97">
        <f>Juniori!QQ21</f>
        <v>0</v>
      </c>
      <c r="QR213" s="97">
        <f>Juniori!QR21</f>
        <v>0</v>
      </c>
      <c r="QS213" s="97">
        <f>Juniori!QS21</f>
        <v>0</v>
      </c>
      <c r="QT213" s="97">
        <f>Juniori!QT21</f>
        <v>0</v>
      </c>
      <c r="QU213" s="97">
        <f>Juniori!QU21</f>
        <v>0</v>
      </c>
      <c r="QV213" s="97">
        <f>Juniori!QV21</f>
        <v>0</v>
      </c>
      <c r="QW213" s="97">
        <f>Juniori!QW21</f>
        <v>0</v>
      </c>
      <c r="QX213" s="97">
        <f>Juniori!QX21</f>
        <v>0</v>
      </c>
      <c r="QY213" s="97">
        <f>Juniori!QY21</f>
        <v>0</v>
      </c>
      <c r="QZ213" s="97">
        <f>Juniori!QZ21</f>
        <v>0</v>
      </c>
      <c r="RA213" s="97">
        <f>Juniori!RA21</f>
        <v>0</v>
      </c>
      <c r="RB213" s="97">
        <f>Juniori!RB21</f>
        <v>0</v>
      </c>
      <c r="RC213" s="97">
        <f>Juniori!RC21</f>
        <v>0</v>
      </c>
      <c r="RD213" s="97">
        <f>Juniori!RD21</f>
        <v>0</v>
      </c>
      <c r="RE213" s="97">
        <f>Juniori!RE21</f>
        <v>0</v>
      </c>
      <c r="RF213" s="97">
        <f>Juniori!RF21</f>
        <v>0</v>
      </c>
      <c r="RG213" s="97">
        <f>Juniori!RG21</f>
        <v>0</v>
      </c>
      <c r="RH213" s="97">
        <f>Juniori!RH21</f>
        <v>0</v>
      </c>
      <c r="RI213" s="97">
        <f>Juniori!RI21</f>
        <v>0</v>
      </c>
      <c r="RJ213" s="97">
        <f>Juniori!RJ21</f>
        <v>0</v>
      </c>
      <c r="RK213" s="97">
        <f>Juniori!RK21</f>
        <v>0</v>
      </c>
      <c r="RL213" s="97">
        <f>Juniori!RL21</f>
        <v>0</v>
      </c>
      <c r="RM213" s="97">
        <f>Juniori!RM21</f>
        <v>0</v>
      </c>
      <c r="RN213" s="97">
        <f>Juniori!RN21</f>
        <v>0</v>
      </c>
      <c r="RO213" s="97">
        <f>Juniori!RO21</f>
        <v>0</v>
      </c>
      <c r="RP213" s="97">
        <f>Juniori!RP21</f>
        <v>0</v>
      </c>
      <c r="RQ213" s="97">
        <f>Juniori!RQ21</f>
        <v>0</v>
      </c>
      <c r="RR213" s="97">
        <f>Juniori!RR21</f>
        <v>0</v>
      </c>
      <c r="RS213" s="97">
        <f>Juniori!RS21</f>
        <v>0</v>
      </c>
      <c r="RT213" s="97">
        <f>Juniori!RT21</f>
        <v>0</v>
      </c>
      <c r="RU213" s="97">
        <f>Juniori!RU21</f>
        <v>0</v>
      </c>
      <c r="RV213" s="97">
        <f>Juniori!RV21</f>
        <v>0</v>
      </c>
      <c r="RW213" s="97">
        <f>Juniori!RW21</f>
        <v>0</v>
      </c>
      <c r="RX213" s="97">
        <f>Juniori!RX21</f>
        <v>0</v>
      </c>
      <c r="RY213" s="97">
        <f>Juniori!RY21</f>
        <v>0</v>
      </c>
      <c r="RZ213" s="97">
        <f>Juniori!RZ21</f>
        <v>0</v>
      </c>
      <c r="SA213" s="97">
        <f>Juniori!SA21</f>
        <v>0</v>
      </c>
      <c r="SB213" s="97">
        <f>Juniori!SB21</f>
        <v>0</v>
      </c>
      <c r="SC213" s="97">
        <f>Juniori!SC21</f>
        <v>0</v>
      </c>
      <c r="SD213" s="97">
        <f>Juniori!SD21</f>
        <v>0</v>
      </c>
      <c r="SE213" s="97">
        <f>Juniori!SE21</f>
        <v>0</v>
      </c>
      <c r="SF213" s="97">
        <f>Juniori!SF21</f>
        <v>0</v>
      </c>
      <c r="SG213" s="97">
        <f>Juniori!SG21</f>
        <v>0</v>
      </c>
      <c r="SH213" s="97">
        <f>Juniori!SH21</f>
        <v>0</v>
      </c>
      <c r="SI213" s="97">
        <f>Juniori!SI21</f>
        <v>0</v>
      </c>
      <c r="SJ213" s="97">
        <f>Juniori!SJ21</f>
        <v>0</v>
      </c>
      <c r="SK213" s="97">
        <f>Juniori!SK21</f>
        <v>0</v>
      </c>
      <c r="SL213" s="97">
        <f>Juniori!SL21</f>
        <v>0</v>
      </c>
      <c r="SM213" s="97">
        <f>Juniori!SM21</f>
        <v>0</v>
      </c>
      <c r="SN213" s="97">
        <f>Juniori!SN21</f>
        <v>0</v>
      </c>
      <c r="SO213" s="97">
        <f>Juniori!SO21</f>
        <v>0</v>
      </c>
      <c r="SP213" s="97">
        <f>Juniori!SP21</f>
        <v>0</v>
      </c>
      <c r="SQ213" s="97">
        <f>Juniori!SQ21</f>
        <v>0</v>
      </c>
      <c r="SR213" s="97">
        <f>Juniori!SR21</f>
        <v>0</v>
      </c>
      <c r="SS213" s="97">
        <f>Juniori!SS21</f>
        <v>0</v>
      </c>
      <c r="ST213" s="97">
        <f>Juniori!ST21</f>
        <v>0</v>
      </c>
      <c r="SU213" s="97">
        <f>Juniori!SU21</f>
        <v>0</v>
      </c>
      <c r="SV213" s="97">
        <f>Juniori!SV21</f>
        <v>0</v>
      </c>
      <c r="SW213" s="97">
        <f>Juniori!SW21</f>
        <v>0</v>
      </c>
      <c r="SX213" s="97">
        <f>Juniori!SX21</f>
        <v>0</v>
      </c>
      <c r="SY213" s="97">
        <f>Juniori!SY21</f>
        <v>0</v>
      </c>
      <c r="SZ213" s="97">
        <f>Juniori!SZ21</f>
        <v>0</v>
      </c>
      <c r="TA213" s="97">
        <f>Juniori!TA21</f>
        <v>0</v>
      </c>
      <c r="TB213" s="97">
        <f>Juniori!TB21</f>
        <v>0</v>
      </c>
    </row>
    <row r="214" spans="1:522" s="1" customFormat="1" ht="18" customHeight="1" x14ac:dyDescent="0.2">
      <c r="A214" s="12"/>
      <c r="B214" s="11" t="s">
        <v>182</v>
      </c>
      <c r="C214" s="1">
        <v>8885</v>
      </c>
      <c r="D214" s="1">
        <v>2010</v>
      </c>
      <c r="E214" s="4" t="s">
        <v>496</v>
      </c>
      <c r="F214" s="9">
        <v>10301</v>
      </c>
      <c r="G214" s="9" t="s">
        <v>98</v>
      </c>
      <c r="H214" s="4" t="s">
        <v>183</v>
      </c>
      <c r="I214" s="1">
        <f t="shared" si="23"/>
        <v>0</v>
      </c>
      <c r="J214" s="12">
        <f>Tabuľka4[[#This Row],[Stĺpec9]]</f>
        <v>0</v>
      </c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 t="s">
        <v>516</v>
      </c>
      <c r="CB214" s="102"/>
      <c r="CC214" s="97"/>
      <c r="CD214" s="97"/>
      <c r="CE214" s="102" t="s">
        <v>516</v>
      </c>
      <c r="CF214" s="97"/>
      <c r="CG214" s="97"/>
      <c r="CH214" s="97"/>
      <c r="CI214" s="97"/>
      <c r="CJ214" s="102" t="s">
        <v>516</v>
      </c>
      <c r="CK214" s="97"/>
      <c r="CL214" s="102" t="s">
        <v>516</v>
      </c>
      <c r="CM214" s="97"/>
      <c r="CN214" s="97"/>
      <c r="CO214" s="97"/>
      <c r="CP214" s="97"/>
      <c r="CQ214" s="97"/>
      <c r="CR214" s="97"/>
      <c r="CS214" s="97"/>
      <c r="CT214" s="102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 t="s">
        <v>516</v>
      </c>
      <c r="KO214" s="97"/>
      <c r="KP214" s="97"/>
      <c r="KQ214" s="97"/>
      <c r="KR214" s="97"/>
      <c r="KS214" s="97"/>
      <c r="KT214" s="97"/>
      <c r="KU214" s="97"/>
      <c r="KV214" s="97"/>
      <c r="KW214" s="97" t="s">
        <v>516</v>
      </c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  <c r="ON214" s="97"/>
      <c r="OO214" s="97"/>
      <c r="OP214" s="97"/>
      <c r="OQ214" s="97"/>
      <c r="OR214" s="97"/>
      <c r="OS214" s="97"/>
      <c r="OT214" s="97"/>
      <c r="OU214" s="97"/>
      <c r="OV214" s="97"/>
      <c r="OW214" s="97"/>
      <c r="OX214" s="97"/>
      <c r="OY214" s="97"/>
      <c r="OZ214" s="97"/>
      <c r="PA214" s="97"/>
      <c r="PB214" s="97"/>
      <c r="PC214" s="97"/>
      <c r="PD214" s="97"/>
      <c r="PE214" s="97"/>
      <c r="PF214" s="97"/>
      <c r="PG214" s="97"/>
      <c r="PH214" s="97"/>
      <c r="PI214" s="97"/>
      <c r="PJ214" s="97"/>
      <c r="PK214" s="97"/>
      <c r="PL214" s="97"/>
      <c r="PM214" s="97"/>
      <c r="PN214" s="97"/>
      <c r="PO214" s="97"/>
      <c r="PP214" s="97"/>
      <c r="PQ214" s="97"/>
      <c r="PR214" s="97"/>
      <c r="PS214" s="97"/>
      <c r="PT214" s="97"/>
      <c r="PU214" s="97"/>
      <c r="PV214" s="97"/>
      <c r="PW214" s="97"/>
      <c r="PX214" s="97"/>
      <c r="PY214" s="97"/>
      <c r="PZ214" s="97"/>
      <c r="QA214" s="97"/>
      <c r="QB214" s="97"/>
      <c r="QC214" s="97"/>
      <c r="QD214" s="97"/>
      <c r="QE214" s="97"/>
      <c r="QF214" s="97"/>
      <c r="QG214" s="97"/>
      <c r="QH214" s="97"/>
      <c r="QI214" s="97"/>
      <c r="QJ214" s="97"/>
      <c r="QK214" s="97"/>
      <c r="QL214" s="97"/>
      <c r="QM214" s="97"/>
      <c r="QN214" s="97"/>
      <c r="QO214" s="97"/>
      <c r="QP214" s="97"/>
      <c r="QQ214" s="97"/>
      <c r="QR214" s="97"/>
      <c r="QS214" s="97"/>
      <c r="QT214" s="97"/>
      <c r="QU214" s="97"/>
      <c r="QV214" s="97"/>
      <c r="QW214" s="97"/>
      <c r="QX214" s="97"/>
      <c r="QY214" s="97"/>
      <c r="QZ214" s="97"/>
      <c r="RA214" s="97"/>
      <c r="RB214" s="97"/>
      <c r="RC214" s="97"/>
      <c r="RD214" s="97"/>
      <c r="RE214" s="97"/>
      <c r="RF214" s="97"/>
      <c r="RG214" s="97"/>
      <c r="RH214" s="97"/>
      <c r="RI214" s="97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</row>
    <row r="215" spans="1:522" s="1" customFormat="1" ht="18" customHeight="1" x14ac:dyDescent="0.2">
      <c r="A215" s="12"/>
      <c r="B215" s="11" t="s">
        <v>642</v>
      </c>
      <c r="C215" s="1">
        <v>8330</v>
      </c>
      <c r="D215" s="1">
        <v>2009</v>
      </c>
      <c r="E215" s="4" t="s">
        <v>641</v>
      </c>
      <c r="F215" s="9">
        <v>9731</v>
      </c>
      <c r="G215" s="9" t="s">
        <v>93</v>
      </c>
      <c r="H215" s="4" t="s">
        <v>188</v>
      </c>
      <c r="I215" s="1">
        <f t="shared" ref="I215:I252" si="24">SUM(K215:TB215)</f>
        <v>0</v>
      </c>
      <c r="J215" s="12">
        <f>Tabuľka4[[#This Row],[Stĺpec9]]</f>
        <v>0</v>
      </c>
      <c r="K215" s="97">
        <f>Juniori!K50</f>
        <v>0</v>
      </c>
      <c r="L215" s="97">
        <f>Juniori!L50</f>
        <v>0</v>
      </c>
      <c r="M215" s="97">
        <f>Juniori!M50</f>
        <v>0</v>
      </c>
      <c r="N215" s="97">
        <f>Juniori!N50</f>
        <v>0</v>
      </c>
      <c r="O215" s="97">
        <f>Juniori!O50</f>
        <v>0</v>
      </c>
      <c r="P215" s="97">
        <f>Juniori!P50</f>
        <v>0</v>
      </c>
      <c r="Q215" s="97">
        <f>Juniori!Q50</f>
        <v>0</v>
      </c>
      <c r="R215" s="97">
        <f>Juniori!R50</f>
        <v>0</v>
      </c>
      <c r="S215" s="97">
        <f>Juniori!S50</f>
        <v>0</v>
      </c>
      <c r="T215" s="97">
        <f>Juniori!T50</f>
        <v>0</v>
      </c>
      <c r="U215" s="97">
        <f>Juniori!U50</f>
        <v>0</v>
      </c>
      <c r="V215" s="97">
        <f>Juniori!V50</f>
        <v>0</v>
      </c>
      <c r="W215" s="97">
        <f>Juniori!W50</f>
        <v>0</v>
      </c>
      <c r="X215" s="97">
        <f>Juniori!X50</f>
        <v>0</v>
      </c>
      <c r="Y215" s="97">
        <f>Juniori!Y50</f>
        <v>0</v>
      </c>
      <c r="Z215" s="97">
        <f>Juniori!Z50</f>
        <v>0</v>
      </c>
      <c r="AA215" s="97">
        <f>Juniori!AA50</f>
        <v>0</v>
      </c>
      <c r="AB215" s="97">
        <f>Juniori!AB50</f>
        <v>0</v>
      </c>
      <c r="AC215" s="97">
        <f>Juniori!AC50</f>
        <v>0</v>
      </c>
      <c r="AD215" s="97">
        <f>Juniori!AD50</f>
        <v>0</v>
      </c>
      <c r="AE215" s="97">
        <f>Juniori!AE50</f>
        <v>0</v>
      </c>
      <c r="AF215" s="97">
        <f>Juniori!AF50</f>
        <v>0</v>
      </c>
      <c r="AG215" s="97">
        <f>Juniori!AG50</f>
        <v>0</v>
      </c>
      <c r="AH215" s="97">
        <f>Juniori!AH50</f>
        <v>0</v>
      </c>
      <c r="AI215" s="97">
        <f>Juniori!AI50</f>
        <v>0</v>
      </c>
      <c r="AJ215" s="97">
        <f>Juniori!AJ50</f>
        <v>0</v>
      </c>
      <c r="AK215" s="97">
        <f>Juniori!AK50</f>
        <v>0</v>
      </c>
      <c r="AL215" s="97">
        <f>Juniori!AL50</f>
        <v>0</v>
      </c>
      <c r="AM215" s="97">
        <f>Juniori!AM50</f>
        <v>0</v>
      </c>
      <c r="AN215" s="97">
        <f>Juniori!AN50</f>
        <v>0</v>
      </c>
      <c r="AO215" s="97">
        <f>Juniori!AO50</f>
        <v>0</v>
      </c>
      <c r="AP215" s="97">
        <f>Juniori!AP50</f>
        <v>0</v>
      </c>
      <c r="AQ215" s="97">
        <f>Juniori!AQ50</f>
        <v>0</v>
      </c>
      <c r="AR215" s="97">
        <f>Juniori!AR50</f>
        <v>0</v>
      </c>
      <c r="AS215" s="97">
        <f>Juniori!AS50</f>
        <v>0</v>
      </c>
      <c r="AT215" s="97">
        <f>Juniori!AT50</f>
        <v>0</v>
      </c>
      <c r="AU215" s="97">
        <f>Juniori!AU50</f>
        <v>0</v>
      </c>
      <c r="AV215" s="97">
        <f>Juniori!AV50</f>
        <v>0</v>
      </c>
      <c r="AW215" s="97">
        <f>Juniori!AW50</f>
        <v>0</v>
      </c>
      <c r="AX215" s="97">
        <f>Juniori!AX50</f>
        <v>0</v>
      </c>
      <c r="AY215" s="97">
        <f>Juniori!AY50</f>
        <v>0</v>
      </c>
      <c r="AZ215" s="97">
        <f>Juniori!AZ50</f>
        <v>0</v>
      </c>
      <c r="BA215" s="97">
        <f>Juniori!BA50</f>
        <v>0</v>
      </c>
      <c r="BB215" s="97">
        <f>Juniori!BB50</f>
        <v>0</v>
      </c>
      <c r="BC215" s="97">
        <f>Juniori!BC50</f>
        <v>0</v>
      </c>
      <c r="BD215" s="97">
        <f>Juniori!BD50</f>
        <v>0</v>
      </c>
      <c r="BE215" s="97">
        <f>Juniori!BE50</f>
        <v>0</v>
      </c>
      <c r="BF215" s="97">
        <f>Juniori!BF50</f>
        <v>0</v>
      </c>
      <c r="BG215" s="97">
        <f>Juniori!BG50</f>
        <v>0</v>
      </c>
      <c r="BH215" s="97">
        <f>Juniori!BH50</f>
        <v>0</v>
      </c>
      <c r="BI215" s="97">
        <f>Juniori!BI50</f>
        <v>0</v>
      </c>
      <c r="BJ215" s="97">
        <f>Juniori!BJ50</f>
        <v>0</v>
      </c>
      <c r="BK215" s="97">
        <f>Juniori!BK50</f>
        <v>0</v>
      </c>
      <c r="BL215" s="97">
        <f>Juniori!BL50</f>
        <v>0</v>
      </c>
      <c r="BM215" s="97">
        <f>Juniori!BM50</f>
        <v>0</v>
      </c>
      <c r="BN215" s="97">
        <f>Juniori!BN50</f>
        <v>0</v>
      </c>
      <c r="BO215" s="97">
        <f>Juniori!BO50</f>
        <v>0</v>
      </c>
      <c r="BP215" s="97">
        <f>Juniori!BP50</f>
        <v>0</v>
      </c>
      <c r="BQ215" s="97">
        <f>Juniori!BQ50</f>
        <v>0</v>
      </c>
      <c r="BR215" s="97">
        <f>Juniori!BR50</f>
        <v>0</v>
      </c>
      <c r="BS215" s="97">
        <f>Juniori!BS50</f>
        <v>0</v>
      </c>
      <c r="BT215" s="97">
        <f>Juniori!BT50</f>
        <v>0</v>
      </c>
      <c r="BU215" s="97">
        <f>Juniori!BU50</f>
        <v>0</v>
      </c>
      <c r="BV215" s="97">
        <f>Juniori!BV50</f>
        <v>0</v>
      </c>
      <c r="BW215" s="97">
        <f>Juniori!BW50</f>
        <v>0</v>
      </c>
      <c r="BX215" s="97">
        <f>Juniori!BX50</f>
        <v>0</v>
      </c>
      <c r="BY215" s="97">
        <f>Juniori!BY50</f>
        <v>0</v>
      </c>
      <c r="BZ215" s="97">
        <f>Juniori!BZ50</f>
        <v>0</v>
      </c>
      <c r="CA215" s="97">
        <f>Juniori!CA50</f>
        <v>0</v>
      </c>
      <c r="CB215" s="97">
        <f>Juniori!CB50</f>
        <v>0</v>
      </c>
      <c r="CC215" s="97">
        <f>Juniori!CC50</f>
        <v>0</v>
      </c>
      <c r="CD215" s="97">
        <f>Juniori!CD50</f>
        <v>0</v>
      </c>
      <c r="CE215" s="97">
        <f>Juniori!CE50</f>
        <v>0</v>
      </c>
      <c r="CF215" s="97">
        <f>Juniori!CF50</f>
        <v>0</v>
      </c>
      <c r="CG215" s="97">
        <f>Juniori!CG50</f>
        <v>0</v>
      </c>
      <c r="CH215" s="97">
        <f>Juniori!CH50</f>
        <v>0</v>
      </c>
      <c r="CI215" s="97">
        <f>Juniori!CI50</f>
        <v>0</v>
      </c>
      <c r="CJ215" s="97">
        <f>Juniori!CJ50</f>
        <v>0</v>
      </c>
      <c r="CK215" s="97">
        <f>Juniori!CK50</f>
        <v>0</v>
      </c>
      <c r="CL215" s="97">
        <f>Juniori!CL50</f>
        <v>0</v>
      </c>
      <c r="CM215" s="97">
        <f>Juniori!CM50</f>
        <v>0</v>
      </c>
      <c r="CN215" s="97">
        <f>Juniori!CN50</f>
        <v>0</v>
      </c>
      <c r="CO215" s="97">
        <f>Juniori!CO50</f>
        <v>0</v>
      </c>
      <c r="CP215" s="97">
        <f>Juniori!CP50</f>
        <v>0</v>
      </c>
      <c r="CQ215" s="97">
        <f>Juniori!CQ50</f>
        <v>0</v>
      </c>
      <c r="CR215" s="97">
        <f>Juniori!CR50</f>
        <v>0</v>
      </c>
      <c r="CS215" s="97">
        <f>Juniori!CS50</f>
        <v>0</v>
      </c>
      <c r="CT215" s="97">
        <f>Juniori!CT50</f>
        <v>0</v>
      </c>
      <c r="CU215" s="97">
        <f>Juniori!CU50</f>
        <v>0</v>
      </c>
      <c r="CV215" s="97">
        <f>Juniori!CV50</f>
        <v>0</v>
      </c>
      <c r="CW215" s="97">
        <f>Juniori!CW50</f>
        <v>0</v>
      </c>
      <c r="CX215" s="97">
        <f>Juniori!CX50</f>
        <v>0</v>
      </c>
      <c r="CY215" s="97">
        <f>Juniori!CY50</f>
        <v>0</v>
      </c>
      <c r="CZ215" s="97">
        <f>Juniori!CZ50</f>
        <v>0</v>
      </c>
      <c r="DA215" s="97">
        <f>Juniori!DA50</f>
        <v>0</v>
      </c>
      <c r="DB215" s="97">
        <f>Juniori!DB50</f>
        <v>0</v>
      </c>
      <c r="DC215" s="97">
        <f>Juniori!DC50</f>
        <v>0</v>
      </c>
      <c r="DD215" s="97">
        <f>Juniori!DD50</f>
        <v>0</v>
      </c>
      <c r="DE215" s="97">
        <f>Juniori!DE50</f>
        <v>0</v>
      </c>
      <c r="DF215" s="97">
        <f>Juniori!DF50</f>
        <v>0</v>
      </c>
      <c r="DG215" s="97">
        <f>Juniori!DG50</f>
        <v>0</v>
      </c>
      <c r="DH215" s="97">
        <f>Juniori!DH50</f>
        <v>0</v>
      </c>
      <c r="DI215" s="97">
        <f>Juniori!DI50</f>
        <v>0</v>
      </c>
      <c r="DJ215" s="97">
        <f>Juniori!DJ50</f>
        <v>0</v>
      </c>
      <c r="DK215" s="97">
        <f>Juniori!DK50</f>
        <v>0</v>
      </c>
      <c r="DL215" s="97">
        <f>Juniori!DL50</f>
        <v>0</v>
      </c>
      <c r="DM215" s="97">
        <f>Juniori!DM50</f>
        <v>0</v>
      </c>
      <c r="DN215" s="97">
        <f>Juniori!DN50</f>
        <v>0</v>
      </c>
      <c r="DO215" s="97">
        <f>Juniori!DO50</f>
        <v>0</v>
      </c>
      <c r="DP215" s="97">
        <f>Juniori!DP50</f>
        <v>0</v>
      </c>
      <c r="DQ215" s="97">
        <f>Juniori!DQ50</f>
        <v>0</v>
      </c>
      <c r="DR215" s="97">
        <f>Juniori!DR50</f>
        <v>0</v>
      </c>
      <c r="DS215" s="97">
        <f>Juniori!DS50</f>
        <v>0</v>
      </c>
      <c r="DT215" s="97">
        <f>Juniori!DT50</f>
        <v>0</v>
      </c>
      <c r="DU215" s="97">
        <f>Juniori!DU50</f>
        <v>0</v>
      </c>
      <c r="DV215" s="97">
        <f>Juniori!DV50</f>
        <v>0</v>
      </c>
      <c r="DW215" s="97">
        <f>Juniori!DW50</f>
        <v>0</v>
      </c>
      <c r="DX215" s="97">
        <f>Juniori!DX50</f>
        <v>0</v>
      </c>
      <c r="DY215" s="97" t="str">
        <f>Juniori!DY50</f>
        <v>o</v>
      </c>
      <c r="DZ215" s="97">
        <f>Juniori!DZ50</f>
        <v>0</v>
      </c>
      <c r="EA215" s="97">
        <f>Juniori!EA50</f>
        <v>0</v>
      </c>
      <c r="EB215" s="97">
        <f>Juniori!EB50</f>
        <v>0</v>
      </c>
      <c r="EC215" s="97">
        <f>Juniori!EC50</f>
        <v>0</v>
      </c>
      <c r="ED215" s="97">
        <f>Juniori!ED50</f>
        <v>0</v>
      </c>
      <c r="EE215" s="97">
        <f>Juniori!EE50</f>
        <v>0</v>
      </c>
      <c r="EF215" s="97">
        <f>Juniori!EF50</f>
        <v>0</v>
      </c>
      <c r="EG215" s="97" t="str">
        <f>Juniori!EG50</f>
        <v>o</v>
      </c>
      <c r="EH215" s="97">
        <f>Juniori!EH50</f>
        <v>0</v>
      </c>
      <c r="EI215" s="97">
        <f>Juniori!EI50</f>
        <v>0</v>
      </c>
      <c r="EJ215" s="97">
        <f>Juniori!EJ50</f>
        <v>0</v>
      </c>
      <c r="EK215" s="97">
        <f>Juniori!EK50</f>
        <v>0</v>
      </c>
      <c r="EL215" s="97">
        <f>Juniori!EL50</f>
        <v>0</v>
      </c>
      <c r="EM215" s="97">
        <f>Juniori!EM50</f>
        <v>0</v>
      </c>
      <c r="EN215" s="97">
        <f>Juniori!EN50</f>
        <v>0</v>
      </c>
      <c r="EO215" s="97">
        <f>Juniori!EO50</f>
        <v>0</v>
      </c>
      <c r="EP215" s="97">
        <f>Juniori!EP50</f>
        <v>0</v>
      </c>
      <c r="EQ215" s="97">
        <f>Juniori!EQ50</f>
        <v>0</v>
      </c>
      <c r="ER215" s="97">
        <f>Juniori!ER50</f>
        <v>0</v>
      </c>
      <c r="ES215" s="97">
        <f>Juniori!ES50</f>
        <v>0</v>
      </c>
      <c r="ET215" s="97">
        <f>Juniori!ET50</f>
        <v>0</v>
      </c>
      <c r="EU215" s="97">
        <f>Juniori!EU50</f>
        <v>0</v>
      </c>
      <c r="EV215" s="97">
        <f>Juniori!EV50</f>
        <v>0</v>
      </c>
      <c r="EW215" s="97">
        <f>Juniori!EW50</f>
        <v>0</v>
      </c>
      <c r="EX215" s="97">
        <f>Juniori!EX50</f>
        <v>0</v>
      </c>
      <c r="EY215" s="97">
        <f>Juniori!EY50</f>
        <v>0</v>
      </c>
      <c r="EZ215" s="97">
        <f>Juniori!EZ50</f>
        <v>0</v>
      </c>
      <c r="FA215" s="97">
        <f>Juniori!FA50</f>
        <v>0</v>
      </c>
      <c r="FB215" s="97">
        <f>Juniori!FB50</f>
        <v>0</v>
      </c>
      <c r="FC215" s="97">
        <f>Juniori!FC50</f>
        <v>0</v>
      </c>
      <c r="FD215" s="97">
        <f>Juniori!FD50</f>
        <v>0</v>
      </c>
      <c r="FE215" s="97">
        <f>Juniori!FE50</f>
        <v>0</v>
      </c>
      <c r="FF215" s="97">
        <f>Juniori!FF50</f>
        <v>0</v>
      </c>
      <c r="FG215" s="97">
        <f>Juniori!FG50</f>
        <v>0</v>
      </c>
      <c r="FH215" s="97">
        <f>Juniori!FH50</f>
        <v>0</v>
      </c>
      <c r="FI215" s="97">
        <f>Juniori!FI50</f>
        <v>0</v>
      </c>
      <c r="FJ215" s="97">
        <f>Juniori!FJ50</f>
        <v>0</v>
      </c>
      <c r="FK215" s="97">
        <f>Juniori!FK50</f>
        <v>0</v>
      </c>
      <c r="FL215" s="97">
        <f>Juniori!FL50</f>
        <v>0</v>
      </c>
      <c r="FM215" s="97">
        <f>Juniori!FM50</f>
        <v>0</v>
      </c>
      <c r="FN215" s="97">
        <f>Juniori!FN50</f>
        <v>0</v>
      </c>
      <c r="FO215" s="97">
        <f>Juniori!FO50</f>
        <v>0</v>
      </c>
      <c r="FP215" s="97">
        <f>Juniori!FP50</f>
        <v>0</v>
      </c>
      <c r="FQ215" s="97">
        <f>Juniori!FQ50</f>
        <v>0</v>
      </c>
      <c r="FR215" s="97">
        <f>Juniori!FR50</f>
        <v>0</v>
      </c>
      <c r="FS215" s="97">
        <f>Juniori!FS50</f>
        <v>0</v>
      </c>
      <c r="FT215" s="97">
        <f>Juniori!FT50</f>
        <v>0</v>
      </c>
      <c r="FU215" s="97">
        <f>Juniori!FU50</f>
        <v>0</v>
      </c>
      <c r="FV215" s="97">
        <f>Juniori!FV50</f>
        <v>0</v>
      </c>
      <c r="FW215" s="97">
        <f>Juniori!FW50</f>
        <v>0</v>
      </c>
      <c r="FX215" s="97">
        <f>Juniori!FX50</f>
        <v>0</v>
      </c>
      <c r="FY215" s="97">
        <f>Juniori!FY50</f>
        <v>0</v>
      </c>
      <c r="FZ215" s="97">
        <f>Juniori!FZ50</f>
        <v>0</v>
      </c>
      <c r="GA215" s="97">
        <f>Juniori!GA50</f>
        <v>0</v>
      </c>
      <c r="GB215" s="97">
        <f>Juniori!GB50</f>
        <v>0</v>
      </c>
      <c r="GC215" s="97">
        <f>Juniori!GC50</f>
        <v>0</v>
      </c>
      <c r="GD215" s="97">
        <f>Juniori!GD50</f>
        <v>0</v>
      </c>
      <c r="GE215" s="97">
        <f>Juniori!GE50</f>
        <v>0</v>
      </c>
      <c r="GF215" s="97">
        <f>Juniori!GF50</f>
        <v>0</v>
      </c>
      <c r="GG215" s="97">
        <f>Juniori!GG50</f>
        <v>0</v>
      </c>
      <c r="GH215" s="97">
        <f>Juniori!GH50</f>
        <v>0</v>
      </c>
      <c r="GI215" s="97">
        <f>Juniori!GI50</f>
        <v>0</v>
      </c>
      <c r="GJ215" s="97">
        <f>Juniori!GJ50</f>
        <v>0</v>
      </c>
      <c r="GK215" s="97">
        <f>Juniori!GK50</f>
        <v>0</v>
      </c>
      <c r="GL215" s="97">
        <f>Juniori!GL50</f>
        <v>0</v>
      </c>
      <c r="GM215" s="97">
        <f>Juniori!GM50</f>
        <v>0</v>
      </c>
      <c r="GN215" s="97">
        <f>Juniori!GN50</f>
        <v>0</v>
      </c>
      <c r="GO215" s="97">
        <f>Juniori!GO50</f>
        <v>0</v>
      </c>
      <c r="GP215" s="97">
        <f>Juniori!GP50</f>
        <v>0</v>
      </c>
      <c r="GQ215" s="97">
        <f>Juniori!GQ50</f>
        <v>0</v>
      </c>
      <c r="GR215" s="97">
        <f>Juniori!GR50</f>
        <v>0</v>
      </c>
      <c r="GS215" s="97">
        <f>Juniori!GS50</f>
        <v>0</v>
      </c>
      <c r="GT215" s="97">
        <f>Juniori!GT50</f>
        <v>0</v>
      </c>
      <c r="GU215" s="97">
        <f>Juniori!GU50</f>
        <v>0</v>
      </c>
      <c r="GV215" s="97">
        <f>Juniori!GV50</f>
        <v>0</v>
      </c>
      <c r="GW215" s="97">
        <f>Juniori!GW50</f>
        <v>0</v>
      </c>
      <c r="GX215" s="97">
        <f>Juniori!GX50</f>
        <v>0</v>
      </c>
      <c r="GY215" s="97">
        <f>Juniori!GY50</f>
        <v>0</v>
      </c>
      <c r="GZ215" s="97">
        <f>Juniori!GZ50</f>
        <v>0</v>
      </c>
      <c r="HA215" s="97">
        <f>Juniori!HA50</f>
        <v>0</v>
      </c>
      <c r="HB215" s="97">
        <f>Juniori!HB50</f>
        <v>0</v>
      </c>
      <c r="HC215" s="97">
        <f>Juniori!HC50</f>
        <v>0</v>
      </c>
      <c r="HD215" s="97">
        <f>Juniori!HD50</f>
        <v>0</v>
      </c>
      <c r="HE215" s="97">
        <f>Juniori!HE50</f>
        <v>0</v>
      </c>
      <c r="HF215" s="97">
        <f>Juniori!HF50</f>
        <v>0</v>
      </c>
      <c r="HG215" s="97">
        <f>Juniori!HG50</f>
        <v>0</v>
      </c>
      <c r="HH215" s="97">
        <f>Juniori!HH50</f>
        <v>0</v>
      </c>
      <c r="HI215" s="97">
        <f>Juniori!HI50</f>
        <v>0</v>
      </c>
      <c r="HJ215" s="97">
        <f>Juniori!HJ50</f>
        <v>0</v>
      </c>
      <c r="HK215" s="97">
        <f>Juniori!HK50</f>
        <v>0</v>
      </c>
      <c r="HL215" s="97">
        <f>Juniori!HL50</f>
        <v>0</v>
      </c>
      <c r="HM215" s="97">
        <f>Juniori!HM50</f>
        <v>0</v>
      </c>
      <c r="HN215" s="97">
        <f>Juniori!HN50</f>
        <v>0</v>
      </c>
      <c r="HO215" s="97">
        <f>Juniori!HO50</f>
        <v>0</v>
      </c>
      <c r="HP215" s="97">
        <f>Juniori!HP50</f>
        <v>0</v>
      </c>
      <c r="HQ215" s="97">
        <f>Juniori!HQ50</f>
        <v>0</v>
      </c>
      <c r="HR215" s="97">
        <f>Juniori!HR50</f>
        <v>0</v>
      </c>
      <c r="HS215" s="97">
        <f>Juniori!HS50</f>
        <v>0</v>
      </c>
      <c r="HT215" s="97">
        <f>Juniori!HT50</f>
        <v>0</v>
      </c>
      <c r="HU215" s="97">
        <f>Juniori!HU50</f>
        <v>0</v>
      </c>
      <c r="HV215" s="97">
        <f>Juniori!HV50</f>
        <v>0</v>
      </c>
      <c r="HW215" s="97">
        <f>Juniori!HW50</f>
        <v>0</v>
      </c>
      <c r="HX215" s="97">
        <f>Juniori!HX50</f>
        <v>0</v>
      </c>
      <c r="HY215" s="97">
        <f>Juniori!HY50</f>
        <v>0</v>
      </c>
      <c r="HZ215" s="97">
        <f>Juniori!HZ50</f>
        <v>0</v>
      </c>
      <c r="IA215" s="97">
        <f>Juniori!IA50</f>
        <v>0</v>
      </c>
      <c r="IB215" s="97">
        <f>Juniori!IB50</f>
        <v>0</v>
      </c>
      <c r="IC215" s="97">
        <f>Juniori!IC50</f>
        <v>0</v>
      </c>
      <c r="ID215" s="97">
        <f>Juniori!ID50</f>
        <v>0</v>
      </c>
      <c r="IE215" s="97">
        <f>Juniori!IE50</f>
        <v>0</v>
      </c>
      <c r="IF215" s="97">
        <f>Juniori!IF50</f>
        <v>0</v>
      </c>
      <c r="IG215" s="97">
        <f>Juniori!IG50</f>
        <v>0</v>
      </c>
      <c r="IH215" s="97">
        <f>Juniori!IH50</f>
        <v>0</v>
      </c>
      <c r="II215" s="97">
        <f>Juniori!II50</f>
        <v>0</v>
      </c>
      <c r="IJ215" s="97">
        <f>Juniori!IJ50</f>
        <v>0</v>
      </c>
      <c r="IK215" s="97">
        <f>Juniori!IK50</f>
        <v>0</v>
      </c>
      <c r="IL215" s="97">
        <f>Juniori!IL50</f>
        <v>0</v>
      </c>
      <c r="IM215" s="97">
        <f>Juniori!IM50</f>
        <v>0</v>
      </c>
      <c r="IN215" s="97">
        <f>Juniori!IN50</f>
        <v>0</v>
      </c>
      <c r="IO215" s="97">
        <f>Juniori!IO50</f>
        <v>0</v>
      </c>
      <c r="IP215" s="97">
        <f>Juniori!IP50</f>
        <v>0</v>
      </c>
      <c r="IQ215" s="97">
        <f>Juniori!IQ50</f>
        <v>0</v>
      </c>
      <c r="IR215" s="97">
        <f>Juniori!IR50</f>
        <v>0</v>
      </c>
      <c r="IS215" s="97">
        <f>Juniori!IS50</f>
        <v>0</v>
      </c>
      <c r="IT215" s="97">
        <f>Juniori!IT50</f>
        <v>0</v>
      </c>
      <c r="IU215" s="97">
        <f>Juniori!IU50</f>
        <v>0</v>
      </c>
      <c r="IV215" s="97">
        <f>Juniori!IV50</f>
        <v>0</v>
      </c>
      <c r="IW215" s="97">
        <f>Juniori!IW50</f>
        <v>0</v>
      </c>
      <c r="IX215" s="97">
        <f>Juniori!IX50</f>
        <v>0</v>
      </c>
      <c r="IY215" s="97">
        <f>Juniori!IY50</f>
        <v>0</v>
      </c>
      <c r="IZ215" s="97">
        <f>Juniori!IZ50</f>
        <v>0</v>
      </c>
      <c r="JA215" s="97">
        <f>Juniori!JA50</f>
        <v>0</v>
      </c>
      <c r="JB215" s="97">
        <f>Juniori!JB50</f>
        <v>0</v>
      </c>
      <c r="JC215" s="97">
        <f>Juniori!JC50</f>
        <v>0</v>
      </c>
      <c r="JD215" s="97">
        <f>Juniori!JD50</f>
        <v>0</v>
      </c>
      <c r="JE215" s="97">
        <f>Juniori!JE50</f>
        <v>0</v>
      </c>
      <c r="JF215" s="97">
        <f>Juniori!JF50</f>
        <v>0</v>
      </c>
      <c r="JG215" s="97">
        <f>Juniori!JG50</f>
        <v>0</v>
      </c>
      <c r="JH215" s="97">
        <f>Juniori!JH50</f>
        <v>0</v>
      </c>
      <c r="JI215" s="97">
        <f>Juniori!JI50</f>
        <v>0</v>
      </c>
      <c r="JJ215" s="97">
        <f>Juniori!JJ50</f>
        <v>0</v>
      </c>
      <c r="JK215" s="97">
        <f>Juniori!JK50</f>
        <v>0</v>
      </c>
      <c r="JL215" s="97">
        <f>Juniori!JL50</f>
        <v>0</v>
      </c>
      <c r="JM215" s="97">
        <f>Juniori!JM50</f>
        <v>0</v>
      </c>
      <c r="JN215" s="97">
        <f>Juniori!JN50</f>
        <v>0</v>
      </c>
      <c r="JO215" s="97">
        <f>Juniori!JO50</f>
        <v>0</v>
      </c>
      <c r="JP215" s="97">
        <f>Juniori!JP50</f>
        <v>0</v>
      </c>
      <c r="JQ215" s="97">
        <f>Juniori!JQ50</f>
        <v>0</v>
      </c>
      <c r="JR215" s="97">
        <f>Juniori!JR50</f>
        <v>0</v>
      </c>
      <c r="JS215" s="97">
        <f>Juniori!JS50</f>
        <v>0</v>
      </c>
      <c r="JT215" s="97">
        <f>Juniori!JT50</f>
        <v>0</v>
      </c>
      <c r="JU215" s="97">
        <f>Juniori!JU50</f>
        <v>0</v>
      </c>
      <c r="JV215" s="97">
        <f>Juniori!JV50</f>
        <v>0</v>
      </c>
      <c r="JW215" s="97">
        <f>Juniori!JW50</f>
        <v>0</v>
      </c>
      <c r="JX215" s="97">
        <f>Juniori!JX50</f>
        <v>0</v>
      </c>
      <c r="JY215" s="97">
        <f>Juniori!JY50</f>
        <v>0</v>
      </c>
      <c r="JZ215" s="97">
        <f>Juniori!JZ50</f>
        <v>0</v>
      </c>
      <c r="KA215" s="97">
        <f>Juniori!KA50</f>
        <v>0</v>
      </c>
      <c r="KB215" s="97">
        <f>Juniori!KB50</f>
        <v>0</v>
      </c>
      <c r="KC215" s="97">
        <f>Juniori!KC50</f>
        <v>0</v>
      </c>
      <c r="KD215" s="97">
        <f>Juniori!KD50</f>
        <v>0</v>
      </c>
      <c r="KE215" s="97">
        <f>Juniori!KE50</f>
        <v>0</v>
      </c>
      <c r="KF215" s="97">
        <f>Juniori!KF50</f>
        <v>0</v>
      </c>
      <c r="KG215" s="97">
        <f>Juniori!KG50</f>
        <v>0</v>
      </c>
      <c r="KH215" s="97">
        <f>Juniori!KH50</f>
        <v>0</v>
      </c>
      <c r="KI215" s="97">
        <f>Juniori!KI50</f>
        <v>0</v>
      </c>
      <c r="KJ215" s="97">
        <f>Juniori!KJ50</f>
        <v>0</v>
      </c>
      <c r="KK215" s="97">
        <f>Juniori!KK50</f>
        <v>0</v>
      </c>
      <c r="KL215" s="97">
        <f>Juniori!KL50</f>
        <v>0</v>
      </c>
      <c r="KM215" s="97">
        <f>Juniori!KM50</f>
        <v>0</v>
      </c>
      <c r="KN215" s="97">
        <f>Juniori!KN50</f>
        <v>0</v>
      </c>
      <c r="KO215" s="97">
        <f>Juniori!KO50</f>
        <v>0</v>
      </c>
      <c r="KP215" s="97">
        <f>Juniori!KP50</f>
        <v>0</v>
      </c>
      <c r="KQ215" s="97">
        <f>Juniori!KQ50</f>
        <v>0</v>
      </c>
      <c r="KR215" s="97">
        <f>Juniori!KR50</f>
        <v>0</v>
      </c>
      <c r="KS215" s="97">
        <f>Juniori!KS50</f>
        <v>0</v>
      </c>
      <c r="KT215" s="97">
        <f>Juniori!KT50</f>
        <v>0</v>
      </c>
      <c r="KU215" s="97">
        <f>Juniori!KU50</f>
        <v>0</v>
      </c>
      <c r="KV215" s="97">
        <f>Juniori!KV50</f>
        <v>0</v>
      </c>
      <c r="KW215" s="97">
        <f>Juniori!KW50</f>
        <v>0</v>
      </c>
      <c r="KX215" s="97">
        <f>Juniori!KX50</f>
        <v>0</v>
      </c>
      <c r="KY215" s="97">
        <f>Juniori!KY50</f>
        <v>0</v>
      </c>
      <c r="KZ215" s="97">
        <f>Juniori!KZ50</f>
        <v>0</v>
      </c>
      <c r="LA215" s="97">
        <f>Juniori!LA50</f>
        <v>0</v>
      </c>
      <c r="LB215" s="97">
        <f>Juniori!LB50</f>
        <v>0</v>
      </c>
      <c r="LC215" s="97">
        <f>Juniori!LC50</f>
        <v>0</v>
      </c>
      <c r="LD215" s="97">
        <f>Juniori!LD50</f>
        <v>0</v>
      </c>
      <c r="LE215" s="97">
        <f>Juniori!LE50</f>
        <v>0</v>
      </c>
      <c r="LF215" s="97">
        <f>Juniori!LF50</f>
        <v>0</v>
      </c>
      <c r="LG215" s="97">
        <f>Juniori!LG50</f>
        <v>0</v>
      </c>
      <c r="LH215" s="97">
        <f>Juniori!LH50</f>
        <v>0</v>
      </c>
      <c r="LI215" s="97">
        <f>Juniori!LI50</f>
        <v>0</v>
      </c>
      <c r="LJ215" s="97">
        <f>Juniori!LJ50</f>
        <v>0</v>
      </c>
      <c r="LK215" s="97">
        <f>Juniori!LK50</f>
        <v>0</v>
      </c>
      <c r="LL215" s="97">
        <f>Juniori!LL50</f>
        <v>0</v>
      </c>
      <c r="LM215" s="97">
        <f>Juniori!LM50</f>
        <v>0</v>
      </c>
      <c r="LN215" s="97">
        <f>Juniori!LN50</f>
        <v>0</v>
      </c>
      <c r="LO215" s="97">
        <f>Juniori!LO50</f>
        <v>0</v>
      </c>
      <c r="LP215" s="97">
        <f>Juniori!LP50</f>
        <v>0</v>
      </c>
      <c r="LQ215" s="97">
        <f>Juniori!LQ50</f>
        <v>0</v>
      </c>
      <c r="LR215" s="97">
        <f>Juniori!LR50</f>
        <v>0</v>
      </c>
      <c r="LS215" s="97">
        <f>Juniori!LS50</f>
        <v>0</v>
      </c>
      <c r="LT215" s="97">
        <f>Juniori!LT50</f>
        <v>0</v>
      </c>
      <c r="LU215" s="97">
        <f>Juniori!LU50</f>
        <v>0</v>
      </c>
      <c r="LV215" s="97">
        <f>Juniori!LV50</f>
        <v>0</v>
      </c>
      <c r="LW215" s="97">
        <f>Juniori!LW50</f>
        <v>0</v>
      </c>
      <c r="LX215" s="97">
        <f>Juniori!LX50</f>
        <v>0</v>
      </c>
      <c r="LY215" s="97">
        <f>Juniori!LY50</f>
        <v>0</v>
      </c>
      <c r="LZ215" s="97">
        <f>Juniori!LZ50</f>
        <v>0</v>
      </c>
      <c r="MA215" s="97">
        <f>Juniori!MA50</f>
        <v>0</v>
      </c>
      <c r="MB215" s="97">
        <f>Juniori!MB50</f>
        <v>0</v>
      </c>
      <c r="MC215" s="97">
        <f>Juniori!MC50</f>
        <v>0</v>
      </c>
      <c r="MD215" s="97">
        <f>Juniori!MD50</f>
        <v>0</v>
      </c>
      <c r="ME215" s="97">
        <f>Juniori!ME50</f>
        <v>0</v>
      </c>
      <c r="MF215" s="97">
        <f>Juniori!MF50</f>
        <v>0</v>
      </c>
      <c r="MG215" s="97">
        <f>Juniori!MG50</f>
        <v>0</v>
      </c>
      <c r="MH215" s="97">
        <f>Juniori!MH50</f>
        <v>0</v>
      </c>
      <c r="MI215" s="97">
        <f>Juniori!MI50</f>
        <v>0</v>
      </c>
      <c r="MJ215" s="97">
        <f>Juniori!MJ50</f>
        <v>0</v>
      </c>
      <c r="MK215" s="97">
        <f>Juniori!MK50</f>
        <v>0</v>
      </c>
      <c r="ML215" s="97">
        <f>Juniori!ML50</f>
        <v>0</v>
      </c>
      <c r="MM215" s="97">
        <f>Juniori!MM50</f>
        <v>0</v>
      </c>
      <c r="MN215" s="97">
        <f>Juniori!MN50</f>
        <v>0</v>
      </c>
      <c r="MO215" s="97">
        <f>Juniori!MO50</f>
        <v>0</v>
      </c>
      <c r="MP215" s="97">
        <f>Juniori!MP50</f>
        <v>0</v>
      </c>
      <c r="MQ215" s="97">
        <f>Juniori!MQ50</f>
        <v>0</v>
      </c>
      <c r="MR215" s="97">
        <f>Juniori!MR50</f>
        <v>0</v>
      </c>
      <c r="MS215" s="97">
        <f>Juniori!MS50</f>
        <v>0</v>
      </c>
      <c r="MT215" s="97">
        <f>Juniori!MT50</f>
        <v>0</v>
      </c>
      <c r="MU215" s="97">
        <f>Juniori!MU50</f>
        <v>0</v>
      </c>
      <c r="MV215" s="97">
        <f>Juniori!MV50</f>
        <v>0</v>
      </c>
      <c r="MW215" s="97">
        <f>Juniori!MW50</f>
        <v>0</v>
      </c>
      <c r="MX215" s="97">
        <f>Juniori!MX50</f>
        <v>0</v>
      </c>
      <c r="MY215" s="97">
        <f>Juniori!MY50</f>
        <v>0</v>
      </c>
      <c r="MZ215" s="97">
        <f>Juniori!MZ50</f>
        <v>0</v>
      </c>
      <c r="NA215" s="97">
        <f>Juniori!NA50</f>
        <v>0</v>
      </c>
      <c r="NB215" s="97">
        <f>Juniori!NB50</f>
        <v>0</v>
      </c>
      <c r="NC215" s="97">
        <f>Juniori!NC50</f>
        <v>0</v>
      </c>
      <c r="ND215" s="97">
        <f>Juniori!ND50</f>
        <v>0</v>
      </c>
      <c r="NE215" s="97">
        <f>Juniori!NE50</f>
        <v>0</v>
      </c>
      <c r="NF215" s="97">
        <f>Juniori!NF50</f>
        <v>0</v>
      </c>
      <c r="NG215" s="97">
        <f>Juniori!NG50</f>
        <v>0</v>
      </c>
      <c r="NH215" s="97">
        <f>Juniori!NH50</f>
        <v>0</v>
      </c>
      <c r="NI215" s="97">
        <f>Juniori!NI50</f>
        <v>0</v>
      </c>
      <c r="NJ215" s="97">
        <f>Juniori!NJ50</f>
        <v>0</v>
      </c>
      <c r="NK215" s="97">
        <f>Juniori!NK50</f>
        <v>0</v>
      </c>
      <c r="NL215" s="97">
        <f>Juniori!NL50</f>
        <v>0</v>
      </c>
      <c r="NM215" s="97">
        <f>Juniori!NM50</f>
        <v>0</v>
      </c>
      <c r="NN215" s="97">
        <f>Juniori!NN50</f>
        <v>0</v>
      </c>
      <c r="NO215" s="97">
        <f>Juniori!NO50</f>
        <v>0</v>
      </c>
      <c r="NP215" s="97">
        <f>Juniori!NP50</f>
        <v>0</v>
      </c>
      <c r="NQ215" s="97">
        <f>Juniori!NQ50</f>
        <v>0</v>
      </c>
      <c r="NR215" s="97">
        <f>Juniori!NR50</f>
        <v>0</v>
      </c>
      <c r="NS215" s="97">
        <f>Juniori!NS50</f>
        <v>0</v>
      </c>
      <c r="NT215" s="97">
        <f>Juniori!NT50</f>
        <v>0</v>
      </c>
      <c r="NU215" s="97">
        <f>Juniori!NU50</f>
        <v>0</v>
      </c>
      <c r="NV215" s="97">
        <f>Juniori!NV50</f>
        <v>0</v>
      </c>
      <c r="NW215" s="97">
        <f>Juniori!NW50</f>
        <v>0</v>
      </c>
      <c r="NX215" s="97">
        <f>Juniori!NX50</f>
        <v>0</v>
      </c>
      <c r="NY215" s="97">
        <f>Juniori!NY50</f>
        <v>0</v>
      </c>
      <c r="NZ215" s="97">
        <f>Juniori!NZ50</f>
        <v>0</v>
      </c>
      <c r="OA215" s="97">
        <f>Juniori!OA50</f>
        <v>0</v>
      </c>
      <c r="OB215" s="97">
        <f>Juniori!OB50</f>
        <v>0</v>
      </c>
      <c r="OC215" s="97">
        <f>Juniori!OC50</f>
        <v>0</v>
      </c>
      <c r="OD215" s="97">
        <f>Juniori!OD50</f>
        <v>0</v>
      </c>
      <c r="OE215" s="97">
        <f>Juniori!OE50</f>
        <v>0</v>
      </c>
      <c r="OF215" s="97">
        <f>Juniori!OF50</f>
        <v>0</v>
      </c>
      <c r="OG215" s="97">
        <f>Juniori!OG50</f>
        <v>0</v>
      </c>
      <c r="OH215" s="97">
        <f>Juniori!OH50</f>
        <v>0</v>
      </c>
      <c r="OI215" s="97">
        <f>Juniori!OI50</f>
        <v>0</v>
      </c>
      <c r="OJ215" s="97">
        <f>Juniori!OJ50</f>
        <v>0</v>
      </c>
      <c r="OK215" s="97">
        <f>Juniori!OK50</f>
        <v>0</v>
      </c>
      <c r="OL215" s="97">
        <f>Juniori!OL50</f>
        <v>0</v>
      </c>
      <c r="OM215" s="97">
        <f>Juniori!OM50</f>
        <v>0</v>
      </c>
      <c r="ON215" s="97">
        <f>Juniori!ON50</f>
        <v>0</v>
      </c>
      <c r="OO215" s="97">
        <f>Juniori!OO50</f>
        <v>0</v>
      </c>
      <c r="OP215" s="97">
        <f>Juniori!OP50</f>
        <v>0</v>
      </c>
      <c r="OQ215" s="97">
        <f>Juniori!OQ50</f>
        <v>0</v>
      </c>
      <c r="OR215" s="97">
        <f>Juniori!OR50</f>
        <v>0</v>
      </c>
      <c r="OS215" s="97">
        <f>Juniori!OS50</f>
        <v>0</v>
      </c>
      <c r="OT215" s="97">
        <f>Juniori!OT50</f>
        <v>0</v>
      </c>
      <c r="OU215" s="97">
        <f>Juniori!OU50</f>
        <v>0</v>
      </c>
      <c r="OV215" s="97">
        <f>Juniori!OV50</f>
        <v>0</v>
      </c>
      <c r="OW215" s="97">
        <f>Juniori!OW50</f>
        <v>0</v>
      </c>
      <c r="OX215" s="97">
        <f>Juniori!OX50</f>
        <v>0</v>
      </c>
      <c r="OY215" s="97">
        <f>Juniori!OY50</f>
        <v>0</v>
      </c>
      <c r="OZ215" s="97">
        <f>Juniori!OZ50</f>
        <v>0</v>
      </c>
      <c r="PA215" s="97">
        <f>Juniori!PA50</f>
        <v>0</v>
      </c>
      <c r="PB215" s="97">
        <f>Juniori!PB50</f>
        <v>0</v>
      </c>
      <c r="PC215" s="97">
        <f>Juniori!PC50</f>
        <v>0</v>
      </c>
      <c r="PD215" s="97">
        <f>Juniori!PD50</f>
        <v>0</v>
      </c>
      <c r="PE215" s="97">
        <f>Juniori!PE50</f>
        <v>0</v>
      </c>
      <c r="PF215" s="97">
        <f>Juniori!PF50</f>
        <v>0</v>
      </c>
      <c r="PG215" s="97">
        <f>Juniori!PG50</f>
        <v>0</v>
      </c>
      <c r="PH215" s="97">
        <f>Juniori!PH50</f>
        <v>0</v>
      </c>
      <c r="PI215" s="97">
        <f>Juniori!PI50</f>
        <v>0</v>
      </c>
      <c r="PJ215" s="97">
        <f>Juniori!PJ50</f>
        <v>0</v>
      </c>
      <c r="PK215" s="97">
        <f>Juniori!PK50</f>
        <v>0</v>
      </c>
      <c r="PL215" s="97">
        <f>Juniori!PL50</f>
        <v>0</v>
      </c>
      <c r="PM215" s="97">
        <f>Juniori!PM50</f>
        <v>0</v>
      </c>
      <c r="PN215" s="97">
        <f>Juniori!PN50</f>
        <v>0</v>
      </c>
      <c r="PO215" s="97">
        <f>Juniori!PO50</f>
        <v>0</v>
      </c>
      <c r="PP215" s="97">
        <f>Juniori!PP50</f>
        <v>0</v>
      </c>
      <c r="PQ215" s="97">
        <f>Juniori!PQ50</f>
        <v>0</v>
      </c>
      <c r="PR215" s="97">
        <f>Juniori!PR50</f>
        <v>0</v>
      </c>
      <c r="PS215" s="97">
        <f>Juniori!PS50</f>
        <v>0</v>
      </c>
      <c r="PT215" s="97">
        <f>Juniori!PT50</f>
        <v>0</v>
      </c>
      <c r="PU215" s="97">
        <f>Juniori!PU50</f>
        <v>0</v>
      </c>
      <c r="PV215" s="97">
        <f>Juniori!PV50</f>
        <v>0</v>
      </c>
      <c r="PW215" s="97">
        <f>Juniori!PW50</f>
        <v>0</v>
      </c>
      <c r="PX215" s="97">
        <f>Juniori!PX50</f>
        <v>0</v>
      </c>
      <c r="PY215" s="97">
        <f>Juniori!PY50</f>
        <v>0</v>
      </c>
      <c r="PZ215" s="97">
        <f>Juniori!PZ50</f>
        <v>0</v>
      </c>
      <c r="QA215" s="97">
        <f>Juniori!QA50</f>
        <v>0</v>
      </c>
      <c r="QB215" s="97">
        <f>Juniori!QB50</f>
        <v>0</v>
      </c>
      <c r="QC215" s="97">
        <f>Juniori!QC50</f>
        <v>0</v>
      </c>
      <c r="QD215" s="97">
        <f>Juniori!QD50</f>
        <v>0</v>
      </c>
      <c r="QE215" s="97">
        <f>Juniori!QE50</f>
        <v>0</v>
      </c>
      <c r="QF215" s="97">
        <f>Juniori!QF50</f>
        <v>0</v>
      </c>
      <c r="QG215" s="97">
        <f>Juniori!QG50</f>
        <v>0</v>
      </c>
      <c r="QH215" s="97">
        <f>Juniori!QH50</f>
        <v>0</v>
      </c>
      <c r="QI215" s="97">
        <f>Juniori!QI50</f>
        <v>0</v>
      </c>
      <c r="QJ215" s="97">
        <f>Juniori!QJ50</f>
        <v>0</v>
      </c>
      <c r="QK215" s="97">
        <f>Juniori!QK50</f>
        <v>0</v>
      </c>
      <c r="QL215" s="97">
        <f>Juniori!QL50</f>
        <v>0</v>
      </c>
      <c r="QM215" s="97">
        <f>Juniori!QM50</f>
        <v>0</v>
      </c>
      <c r="QN215" s="97">
        <f>Juniori!QN50</f>
        <v>0</v>
      </c>
      <c r="QO215" s="97">
        <f>Juniori!QO50</f>
        <v>0</v>
      </c>
      <c r="QP215" s="97">
        <f>Juniori!QP50</f>
        <v>0</v>
      </c>
      <c r="QQ215" s="97">
        <f>Juniori!QQ50</f>
        <v>0</v>
      </c>
      <c r="QR215" s="97">
        <f>Juniori!QR50</f>
        <v>0</v>
      </c>
      <c r="QS215" s="97">
        <f>Juniori!QS50</f>
        <v>0</v>
      </c>
      <c r="QT215" s="97">
        <f>Juniori!QT50</f>
        <v>0</v>
      </c>
      <c r="QU215" s="97">
        <f>Juniori!QU50</f>
        <v>0</v>
      </c>
      <c r="QV215" s="97">
        <f>Juniori!QV50</f>
        <v>0</v>
      </c>
      <c r="QW215" s="97">
        <f>Juniori!QW50</f>
        <v>0</v>
      </c>
      <c r="QX215" s="97">
        <f>Juniori!QX50</f>
        <v>0</v>
      </c>
      <c r="QY215" s="97">
        <f>Juniori!QY50</f>
        <v>0</v>
      </c>
      <c r="QZ215" s="97">
        <f>Juniori!QZ50</f>
        <v>0</v>
      </c>
      <c r="RA215" s="97">
        <f>Juniori!RA50</f>
        <v>0</v>
      </c>
      <c r="RB215" s="97">
        <f>Juniori!RB50</f>
        <v>0</v>
      </c>
      <c r="RC215" s="97">
        <f>Juniori!RC50</f>
        <v>0</v>
      </c>
      <c r="RD215" s="97">
        <f>Juniori!RD50</f>
        <v>0</v>
      </c>
      <c r="RE215" s="97">
        <f>Juniori!RE50</f>
        <v>0</v>
      </c>
      <c r="RF215" s="97">
        <f>Juniori!RF50</f>
        <v>0</v>
      </c>
      <c r="RG215" s="97">
        <f>Juniori!RG50</f>
        <v>0</v>
      </c>
      <c r="RH215" s="97">
        <f>Juniori!RH50</f>
        <v>0</v>
      </c>
      <c r="RI215" s="97">
        <f>Juniori!RI50</f>
        <v>0</v>
      </c>
      <c r="RJ215" s="97">
        <f>Juniori!RJ50</f>
        <v>0</v>
      </c>
      <c r="RK215" s="97">
        <f>Juniori!RK50</f>
        <v>0</v>
      </c>
      <c r="RL215" s="97">
        <f>Juniori!RL50</f>
        <v>0</v>
      </c>
      <c r="RM215" s="97">
        <f>Juniori!RM50</f>
        <v>0</v>
      </c>
      <c r="RN215" s="97">
        <f>Juniori!RN50</f>
        <v>0</v>
      </c>
      <c r="RO215" s="97">
        <f>Juniori!RO50</f>
        <v>0</v>
      </c>
      <c r="RP215" s="97">
        <f>Juniori!RP50</f>
        <v>0</v>
      </c>
      <c r="RQ215" s="97">
        <f>Juniori!RQ50</f>
        <v>0</v>
      </c>
      <c r="RR215" s="97">
        <f>Juniori!RR50</f>
        <v>0</v>
      </c>
      <c r="RS215" s="97">
        <f>Juniori!RS50</f>
        <v>0</v>
      </c>
      <c r="RT215" s="97">
        <f>Juniori!RT50</f>
        <v>0</v>
      </c>
      <c r="RU215" s="97">
        <f>Juniori!RU50</f>
        <v>0</v>
      </c>
      <c r="RV215" s="97">
        <f>Juniori!RV50</f>
        <v>0</v>
      </c>
      <c r="RW215" s="97">
        <f>Juniori!RW50</f>
        <v>0</v>
      </c>
      <c r="RX215" s="97">
        <f>Juniori!RX50</f>
        <v>0</v>
      </c>
      <c r="RY215" s="97">
        <f>Juniori!RY50</f>
        <v>0</v>
      </c>
      <c r="RZ215" s="97">
        <f>Juniori!RZ50</f>
        <v>0</v>
      </c>
      <c r="SA215" s="97">
        <f>Juniori!SA50</f>
        <v>0</v>
      </c>
      <c r="SB215" s="97">
        <f>Juniori!SB50</f>
        <v>0</v>
      </c>
      <c r="SC215" s="97">
        <f>Juniori!SC50</f>
        <v>0</v>
      </c>
      <c r="SD215" s="97">
        <f>Juniori!SD50</f>
        <v>0</v>
      </c>
      <c r="SE215" s="97">
        <f>Juniori!SE50</f>
        <v>0</v>
      </c>
      <c r="SF215" s="97">
        <f>Juniori!SF50</f>
        <v>0</v>
      </c>
      <c r="SG215" s="97">
        <f>Juniori!SG50</f>
        <v>0</v>
      </c>
      <c r="SH215" s="97">
        <f>Juniori!SH50</f>
        <v>0</v>
      </c>
      <c r="SI215" s="97">
        <f>Juniori!SI50</f>
        <v>0</v>
      </c>
      <c r="SJ215" s="97">
        <f>Juniori!SJ50</f>
        <v>0</v>
      </c>
      <c r="SK215" s="97">
        <f>Juniori!SK50</f>
        <v>0</v>
      </c>
      <c r="SL215" s="97">
        <f>Juniori!SL50</f>
        <v>0</v>
      </c>
      <c r="SM215" s="97">
        <f>Juniori!SM50</f>
        <v>0</v>
      </c>
      <c r="SN215" s="97">
        <f>Juniori!SN50</f>
        <v>0</v>
      </c>
      <c r="SO215" s="97">
        <f>Juniori!SO50</f>
        <v>0</v>
      </c>
      <c r="SP215" s="97">
        <f>Juniori!SP50</f>
        <v>0</v>
      </c>
      <c r="SQ215" s="97">
        <f>Juniori!SQ50</f>
        <v>0</v>
      </c>
      <c r="SR215" s="97">
        <f>Juniori!SR50</f>
        <v>0</v>
      </c>
      <c r="SS215" s="97">
        <f>Juniori!SS50</f>
        <v>0</v>
      </c>
      <c r="ST215" s="97">
        <f>Juniori!ST50</f>
        <v>0</v>
      </c>
      <c r="SU215" s="97">
        <f>Juniori!SU50</f>
        <v>0</v>
      </c>
      <c r="SV215" s="97">
        <f>Juniori!SV50</f>
        <v>0</v>
      </c>
      <c r="SW215" s="97">
        <f>Juniori!SW50</f>
        <v>0</v>
      </c>
      <c r="SX215" s="97">
        <f>Juniori!SX50</f>
        <v>0</v>
      </c>
      <c r="SY215" s="97">
        <f>Juniori!SY50</f>
        <v>0</v>
      </c>
      <c r="SZ215" s="97">
        <f>Juniori!SZ50</f>
        <v>0</v>
      </c>
      <c r="TA215" s="97">
        <f>Juniori!TA50</f>
        <v>0</v>
      </c>
      <c r="TB215" s="97">
        <f>Juniori!TB50</f>
        <v>0</v>
      </c>
    </row>
    <row r="216" spans="1:522" s="1" customFormat="1" ht="18" customHeight="1" x14ac:dyDescent="0.2">
      <c r="A216" s="12"/>
      <c r="B216" s="11"/>
      <c r="E216" s="4" t="s">
        <v>643</v>
      </c>
      <c r="F216" s="9">
        <v>9739</v>
      </c>
      <c r="G216" s="9" t="s">
        <v>98</v>
      </c>
      <c r="H216" s="4"/>
      <c r="I216" s="1">
        <f t="shared" si="24"/>
        <v>0</v>
      </c>
      <c r="J216" s="12">
        <f>Tabuľka4[[#This Row],[Stĺpec9]]</f>
        <v>0</v>
      </c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7"/>
      <c r="CG216" s="97"/>
      <c r="CH216" s="97"/>
      <c r="CI216" s="97"/>
      <c r="CJ216" s="97"/>
      <c r="CK216" s="97"/>
      <c r="CL216" s="97"/>
      <c r="CM216" s="97"/>
      <c r="CN216" s="97"/>
      <c r="CO216" s="97"/>
      <c r="CP216" s="97"/>
      <c r="CQ216" s="97"/>
      <c r="CR216" s="97"/>
      <c r="CS216" s="97"/>
      <c r="CT216" s="97"/>
      <c r="CU216" s="97"/>
      <c r="CV216" s="97"/>
      <c r="CW216" s="97"/>
      <c r="CX216" s="97"/>
      <c r="CY216" s="97"/>
      <c r="CZ216" s="97"/>
      <c r="DA216" s="97"/>
      <c r="DB216" s="97"/>
      <c r="DC216" s="97"/>
      <c r="DD216" s="97"/>
      <c r="DE216" s="97"/>
      <c r="DF216" s="97"/>
      <c r="DG216" s="97"/>
      <c r="DH216" s="97"/>
      <c r="DI216" s="97"/>
      <c r="DJ216" s="97"/>
      <c r="DK216" s="97"/>
      <c r="DL216" s="97"/>
      <c r="DM216" s="97"/>
      <c r="DN216" s="97"/>
      <c r="DO216" s="97"/>
      <c r="DP216" s="97"/>
      <c r="DQ216" s="97"/>
      <c r="DR216" s="97"/>
      <c r="DS216" s="97"/>
      <c r="DT216" s="97"/>
      <c r="DU216" s="97"/>
      <c r="DV216" s="97"/>
      <c r="DW216" s="97"/>
      <c r="DX216" s="97"/>
      <c r="DY216" s="97" t="s">
        <v>516</v>
      </c>
      <c r="DZ216" s="97"/>
      <c r="EA216" s="97"/>
      <c r="EB216" s="97"/>
      <c r="EC216" s="97"/>
      <c r="ED216" s="97"/>
      <c r="EE216" s="97"/>
      <c r="EF216" s="97"/>
      <c r="EG216" s="97" t="s">
        <v>516</v>
      </c>
      <c r="EH216" s="97"/>
      <c r="EI216" s="97"/>
      <c r="EJ216" s="97"/>
      <c r="EK216" s="97"/>
      <c r="EL216" s="97"/>
      <c r="EM216" s="97"/>
      <c r="EN216" s="97"/>
      <c r="EO216" s="97"/>
      <c r="EP216" s="97"/>
      <c r="EQ216" s="97"/>
      <c r="ER216" s="97"/>
      <c r="ES216" s="97"/>
      <c r="ET216" s="97"/>
      <c r="EU216" s="97"/>
      <c r="EV216" s="97"/>
      <c r="EW216" s="97"/>
      <c r="EX216" s="97"/>
      <c r="EY216" s="97"/>
      <c r="EZ216" s="97"/>
      <c r="FA216" s="97"/>
      <c r="FB216" s="97"/>
      <c r="FC216" s="97"/>
      <c r="FD216" s="97"/>
      <c r="FE216" s="97"/>
      <c r="FF216" s="97"/>
      <c r="FG216" s="97"/>
      <c r="FH216" s="97"/>
      <c r="FI216" s="97"/>
      <c r="FJ216" s="97"/>
      <c r="FK216" s="97"/>
      <c r="FL216" s="97"/>
      <c r="FM216" s="97"/>
      <c r="FN216" s="97"/>
      <c r="FO216" s="97"/>
      <c r="FP216" s="97"/>
      <c r="FQ216" s="97"/>
      <c r="FR216" s="97"/>
      <c r="FS216" s="97"/>
      <c r="FT216" s="97"/>
      <c r="FU216" s="97"/>
      <c r="FV216" s="97"/>
      <c r="FW216" s="97"/>
      <c r="FX216" s="97"/>
      <c r="FY216" s="97"/>
      <c r="FZ216" s="97"/>
      <c r="GA216" s="97"/>
      <c r="GB216" s="97"/>
      <c r="GC216" s="97"/>
      <c r="GD216" s="97"/>
      <c r="GE216" s="97"/>
      <c r="GF216" s="97"/>
      <c r="GG216" s="97"/>
      <c r="GH216" s="97"/>
      <c r="GI216" s="97"/>
      <c r="GJ216" s="97"/>
      <c r="GK216" s="97"/>
      <c r="GL216" s="97"/>
      <c r="GM216" s="97"/>
      <c r="GN216" s="97"/>
      <c r="GO216" s="97"/>
      <c r="GP216" s="97"/>
      <c r="GQ216" s="97"/>
      <c r="GR216" s="97"/>
      <c r="GS216" s="97"/>
      <c r="GT216" s="97"/>
      <c r="GU216" s="97"/>
      <c r="GV216" s="97"/>
      <c r="GW216" s="97"/>
      <c r="GX216" s="97"/>
      <c r="GY216" s="97"/>
      <c r="GZ216" s="97"/>
      <c r="HA216" s="97"/>
      <c r="HB216" s="97"/>
      <c r="HC216" s="97"/>
      <c r="HD216" s="97"/>
      <c r="HE216" s="97"/>
      <c r="HF216" s="97"/>
      <c r="HG216" s="97"/>
      <c r="HH216" s="97"/>
      <c r="HI216" s="97"/>
      <c r="HJ216" s="97"/>
      <c r="HK216" s="97"/>
      <c r="HL216" s="97"/>
      <c r="HM216" s="97"/>
      <c r="HN216" s="97"/>
      <c r="HO216" s="97"/>
      <c r="HP216" s="97"/>
      <c r="HQ216" s="97"/>
      <c r="HR216" s="97"/>
      <c r="HS216" s="97"/>
      <c r="HT216" s="97"/>
      <c r="HU216" s="97"/>
      <c r="HV216" s="97"/>
      <c r="HW216" s="97"/>
      <c r="HX216" s="97"/>
      <c r="HY216" s="97"/>
      <c r="HZ216" s="97"/>
      <c r="IA216" s="97"/>
      <c r="IB216" s="97"/>
      <c r="IC216" s="97"/>
      <c r="ID216" s="97"/>
      <c r="IE216" s="97"/>
      <c r="IF216" s="97"/>
      <c r="IG216" s="97"/>
      <c r="IH216" s="97"/>
      <c r="II216" s="97"/>
      <c r="IJ216" s="97"/>
      <c r="IK216" s="97"/>
      <c r="IL216" s="97"/>
      <c r="IM216" s="97"/>
      <c r="IN216" s="97"/>
      <c r="IO216" s="97"/>
      <c r="IP216" s="97"/>
      <c r="IQ216" s="97"/>
      <c r="IR216" s="97"/>
      <c r="IS216" s="97"/>
      <c r="IT216" s="97"/>
      <c r="IU216" s="97"/>
      <c r="IV216" s="97"/>
      <c r="IW216" s="97"/>
      <c r="IX216" s="97"/>
      <c r="IY216" s="97"/>
      <c r="IZ216" s="97"/>
      <c r="JA216" s="97"/>
      <c r="JB216" s="97"/>
      <c r="JC216" s="97"/>
      <c r="JD216" s="97"/>
      <c r="JE216" s="97"/>
      <c r="JF216" s="97"/>
      <c r="JG216" s="97"/>
      <c r="JH216" s="97"/>
      <c r="JI216" s="97"/>
      <c r="JJ216" s="97"/>
      <c r="JK216" s="97"/>
      <c r="JL216" s="97"/>
      <c r="JM216" s="97"/>
      <c r="JN216" s="97"/>
      <c r="JO216" s="97"/>
      <c r="JP216" s="97"/>
      <c r="JQ216" s="97"/>
      <c r="JR216" s="97"/>
      <c r="JS216" s="97"/>
      <c r="JT216" s="97"/>
      <c r="JU216" s="97"/>
      <c r="JV216" s="97"/>
      <c r="JW216" s="97"/>
      <c r="JX216" s="97"/>
      <c r="JY216" s="97"/>
      <c r="JZ216" s="97"/>
      <c r="KA216" s="97"/>
      <c r="KB216" s="97"/>
      <c r="KC216" s="97"/>
      <c r="KD216" s="97"/>
      <c r="KE216" s="97"/>
      <c r="KF216" s="97"/>
      <c r="KG216" s="97"/>
      <c r="KH216" s="97"/>
      <c r="KI216" s="97"/>
      <c r="KJ216" s="97"/>
      <c r="KK216" s="97"/>
      <c r="KL216" s="97"/>
      <c r="KM216" s="97"/>
      <c r="KN216" s="97"/>
      <c r="KO216" s="97"/>
      <c r="KP216" s="97"/>
      <c r="KQ216" s="97"/>
      <c r="KR216" s="97"/>
      <c r="KS216" s="97"/>
      <c r="KT216" s="97"/>
      <c r="KU216" s="97"/>
      <c r="KV216" s="97"/>
      <c r="KW216" s="97"/>
      <c r="KX216" s="97"/>
      <c r="KY216" s="97"/>
      <c r="KZ216" s="97"/>
      <c r="LA216" s="97"/>
      <c r="LB216" s="97"/>
      <c r="LC216" s="97"/>
      <c r="LD216" s="97"/>
      <c r="LE216" s="97"/>
      <c r="LF216" s="97"/>
      <c r="LG216" s="97"/>
      <c r="LH216" s="97"/>
      <c r="LI216" s="97"/>
      <c r="LJ216" s="97"/>
      <c r="LK216" s="97"/>
      <c r="LL216" s="97"/>
      <c r="LM216" s="97"/>
      <c r="LN216" s="97"/>
      <c r="LO216" s="97"/>
      <c r="LP216" s="97"/>
      <c r="LQ216" s="97"/>
      <c r="LR216" s="97"/>
      <c r="LS216" s="97"/>
      <c r="LT216" s="97"/>
      <c r="LU216" s="97"/>
      <c r="LV216" s="64"/>
      <c r="LW216" s="64"/>
      <c r="LX216" s="64"/>
      <c r="LY216" s="64"/>
      <c r="LZ216" s="64"/>
      <c r="MA216" s="64"/>
      <c r="MB216" s="64"/>
      <c r="MC216" s="64"/>
      <c r="MD216" s="64"/>
      <c r="ME216" s="64"/>
      <c r="MF216" s="64"/>
      <c r="MG216" s="64"/>
      <c r="MH216" s="64"/>
      <c r="MI216" s="64"/>
      <c r="MJ216" s="64"/>
      <c r="MK216" s="64"/>
      <c r="ML216" s="64"/>
      <c r="MM216" s="64"/>
      <c r="MN216" s="64"/>
      <c r="MO216" s="64"/>
      <c r="MP216" s="64"/>
      <c r="MQ216" s="64"/>
      <c r="MR216" s="64"/>
      <c r="MS216" s="64"/>
      <c r="MT216" s="64"/>
      <c r="MU216" s="64"/>
      <c r="MV216" s="64"/>
      <c r="MW216" s="64"/>
      <c r="MX216" s="64"/>
      <c r="MY216" s="64"/>
      <c r="MZ216" s="64"/>
      <c r="NA216" s="64"/>
      <c r="NB216" s="64"/>
      <c r="NC216" s="64"/>
      <c r="ND216" s="64"/>
      <c r="NE216" s="64"/>
      <c r="NF216" s="64"/>
      <c r="NG216" s="64"/>
      <c r="NH216" s="64"/>
      <c r="NI216" s="64"/>
      <c r="NJ216" s="64"/>
      <c r="NK216" s="64"/>
      <c r="NL216" s="64"/>
      <c r="NM216" s="64"/>
      <c r="NN216" s="64"/>
      <c r="NO216" s="64"/>
      <c r="NP216" s="64"/>
      <c r="NQ216" s="64"/>
      <c r="NR216" s="64"/>
      <c r="NS216" s="64"/>
      <c r="NT216" s="64"/>
      <c r="NU216" s="64"/>
      <c r="NV216" s="64"/>
      <c r="NW216" s="64"/>
      <c r="NX216" s="64"/>
      <c r="NY216" s="64"/>
      <c r="NZ216" s="64"/>
      <c r="OA216" s="64"/>
      <c r="OB216" s="64"/>
      <c r="OC216" s="64"/>
      <c r="OD216" s="64"/>
      <c r="OE216" s="64"/>
      <c r="OF216" s="64"/>
      <c r="OG216" s="64"/>
      <c r="OH216" s="64"/>
      <c r="OI216" s="64"/>
      <c r="OJ216" s="64"/>
      <c r="OK216" s="64"/>
      <c r="OL216" s="64"/>
      <c r="OM216" s="64"/>
      <c r="ON216" s="64"/>
      <c r="OO216" s="64"/>
      <c r="OP216" s="64"/>
      <c r="OQ216" s="64"/>
      <c r="OR216" s="64"/>
      <c r="OS216" s="64"/>
      <c r="OT216" s="64"/>
      <c r="OU216" s="64"/>
      <c r="OV216" s="64"/>
      <c r="OW216" s="64"/>
      <c r="OX216" s="64"/>
      <c r="OY216" s="64"/>
      <c r="OZ216" s="64"/>
      <c r="PA216" s="64"/>
      <c r="PB216" s="64"/>
      <c r="PC216" s="64"/>
      <c r="PD216" s="64"/>
      <c r="PE216" s="64"/>
      <c r="PF216" s="64"/>
      <c r="PG216" s="64"/>
      <c r="PH216" s="64"/>
      <c r="PI216" s="64"/>
      <c r="PJ216" s="64"/>
      <c r="PK216" s="64"/>
      <c r="PL216" s="64"/>
      <c r="PM216" s="64"/>
      <c r="PN216" s="64"/>
      <c r="PO216" s="64"/>
      <c r="PP216" s="64"/>
      <c r="PQ216" s="64"/>
      <c r="PR216" s="64"/>
      <c r="PS216" s="64"/>
      <c r="PT216" s="64"/>
      <c r="PU216" s="64"/>
      <c r="PV216" s="64"/>
      <c r="PW216" s="64"/>
      <c r="PX216" s="64"/>
      <c r="PY216" s="64"/>
      <c r="PZ216" s="64"/>
      <c r="QA216" s="64"/>
      <c r="QB216" s="64"/>
      <c r="QC216" s="64"/>
      <c r="QD216" s="64"/>
      <c r="QE216" s="64"/>
      <c r="QF216" s="64"/>
      <c r="QG216" s="64"/>
      <c r="QH216" s="64"/>
      <c r="QI216" s="64"/>
      <c r="QJ216" s="64"/>
      <c r="QK216" s="64"/>
      <c r="QL216" s="64"/>
      <c r="QM216" s="64"/>
      <c r="QN216" s="64"/>
      <c r="QO216" s="64"/>
      <c r="QP216" s="64"/>
      <c r="QQ216" s="64"/>
      <c r="QR216" s="64"/>
      <c r="QS216" s="64"/>
      <c r="QT216" s="64"/>
      <c r="QU216" s="64"/>
      <c r="QV216" s="64"/>
      <c r="QW216" s="64"/>
      <c r="QX216" s="64"/>
      <c r="QY216" s="64"/>
      <c r="QZ216" s="64"/>
      <c r="RA216" s="64"/>
      <c r="RB216" s="64"/>
      <c r="RC216" s="64"/>
      <c r="RD216" s="64"/>
      <c r="RE216" s="64"/>
      <c r="RF216" s="64"/>
      <c r="RG216" s="64"/>
      <c r="RH216" s="64"/>
      <c r="RI216" s="64"/>
      <c r="RJ216" s="97"/>
      <c r="RK216" s="97"/>
      <c r="RL216" s="97"/>
      <c r="RM216" s="97"/>
      <c r="RN216" s="97"/>
      <c r="RO216" s="97"/>
      <c r="RP216" s="97"/>
      <c r="RQ216" s="97"/>
      <c r="RR216" s="97"/>
      <c r="RS216" s="97"/>
      <c r="RT216" s="97"/>
      <c r="RU216" s="97"/>
      <c r="RV216" s="97"/>
      <c r="RW216" s="97"/>
      <c r="RX216" s="97"/>
      <c r="RY216" s="97"/>
      <c r="RZ216" s="97"/>
      <c r="SA216" s="97"/>
      <c r="SB216" s="97"/>
      <c r="SC216" s="97"/>
      <c r="SD216" s="97"/>
      <c r="SE216" s="97"/>
      <c r="SF216" s="97"/>
      <c r="SG216" s="97"/>
      <c r="SH216" s="97"/>
      <c r="SI216" s="97"/>
      <c r="SJ216" s="97"/>
      <c r="SK216" s="97"/>
      <c r="SL216" s="97"/>
      <c r="SM216" s="97"/>
      <c r="SN216" s="97"/>
      <c r="SO216" s="97"/>
      <c r="SP216" s="97"/>
      <c r="SQ216" s="97"/>
      <c r="SR216" s="97"/>
      <c r="SS216" s="97"/>
      <c r="ST216" s="97"/>
      <c r="SU216" s="97"/>
      <c r="SV216" s="97"/>
      <c r="SW216" s="97"/>
      <c r="SX216" s="97"/>
      <c r="SY216" s="97"/>
      <c r="SZ216" s="97"/>
      <c r="TA216" s="97"/>
      <c r="TB216" s="97"/>
    </row>
    <row r="217" spans="1:522" s="1" customFormat="1" ht="18" customHeight="1" x14ac:dyDescent="0.2">
      <c r="A217" s="12"/>
      <c r="B217" s="11" t="s">
        <v>214</v>
      </c>
      <c r="C217" s="1">
        <v>12438</v>
      </c>
      <c r="D217" s="1">
        <v>2018</v>
      </c>
      <c r="E217" s="4" t="s">
        <v>213</v>
      </c>
      <c r="F217" s="1">
        <v>5778</v>
      </c>
      <c r="G217" s="9" t="s">
        <v>95</v>
      </c>
      <c r="H217" s="4" t="s">
        <v>51</v>
      </c>
      <c r="I217" s="1">
        <f t="shared" si="24"/>
        <v>0</v>
      </c>
      <c r="J217" s="12">
        <f>Tabuľka4[[#This Row],[Stĺpec9]]</f>
        <v>0</v>
      </c>
      <c r="K217" s="97">
        <f>Seniori!K79</f>
        <v>0</v>
      </c>
      <c r="L217" s="97">
        <f>Seniori!L79</f>
        <v>0</v>
      </c>
      <c r="M217" s="97">
        <f>Seniori!M79</f>
        <v>0</v>
      </c>
      <c r="N217" s="97">
        <f>Seniori!N79</f>
        <v>0</v>
      </c>
      <c r="O217" s="97">
        <f>Seniori!O79</f>
        <v>0</v>
      </c>
      <c r="P217" s="97">
        <f>Seniori!P79</f>
        <v>0</v>
      </c>
      <c r="Q217" s="97">
        <f>Seniori!Q79</f>
        <v>0</v>
      </c>
      <c r="R217" s="97">
        <f>Seniori!R79</f>
        <v>0</v>
      </c>
      <c r="S217" s="97">
        <f>Seniori!S79</f>
        <v>0</v>
      </c>
      <c r="T217" s="97">
        <f>Seniori!T79</f>
        <v>0</v>
      </c>
      <c r="U217" s="97">
        <f>Seniori!U79</f>
        <v>0</v>
      </c>
      <c r="V217" s="97">
        <f>Seniori!V79</f>
        <v>0</v>
      </c>
      <c r="W217" s="97">
        <f>Seniori!W79</f>
        <v>0</v>
      </c>
      <c r="X217" s="97">
        <f>Seniori!X79</f>
        <v>0</v>
      </c>
      <c r="Y217" s="97">
        <f>Seniori!Y79</f>
        <v>0</v>
      </c>
      <c r="Z217" s="97">
        <f>Seniori!Z79</f>
        <v>0</v>
      </c>
      <c r="AA217" s="97">
        <f>Seniori!AA79</f>
        <v>0</v>
      </c>
      <c r="AB217" s="97">
        <f>Seniori!AB79</f>
        <v>0</v>
      </c>
      <c r="AC217" s="97">
        <f>Seniori!AC79</f>
        <v>0</v>
      </c>
      <c r="AD217" s="97">
        <f>Seniori!AD79</f>
        <v>0</v>
      </c>
      <c r="AE217" s="97">
        <f>Seniori!AE79</f>
        <v>0</v>
      </c>
      <c r="AF217" s="97">
        <f>Seniori!AF79</f>
        <v>0</v>
      </c>
      <c r="AG217" s="97">
        <f>Seniori!AG79</f>
        <v>0</v>
      </c>
      <c r="AH217" s="97">
        <f>Seniori!AH79</f>
        <v>0</v>
      </c>
      <c r="AI217" s="97">
        <f>Seniori!AI79</f>
        <v>0</v>
      </c>
      <c r="AJ217" s="97">
        <f>Seniori!AJ79</f>
        <v>0</v>
      </c>
      <c r="AK217" s="97">
        <f>Seniori!AK79</f>
        <v>0</v>
      </c>
      <c r="AL217" s="97">
        <f>Seniori!AL79</f>
        <v>0</v>
      </c>
      <c r="AM217" s="97">
        <f>Seniori!AM79</f>
        <v>0</v>
      </c>
      <c r="AN217" s="97">
        <f>Seniori!AN79</f>
        <v>0</v>
      </c>
      <c r="AO217" s="97">
        <f>Seniori!AO79</f>
        <v>0</v>
      </c>
      <c r="AP217" s="97">
        <f>Seniori!AP79</f>
        <v>0</v>
      </c>
      <c r="AQ217" s="97">
        <f>Seniori!AQ79</f>
        <v>0</v>
      </c>
      <c r="AR217" s="97">
        <f>Seniori!AR79</f>
        <v>0</v>
      </c>
      <c r="AS217" s="97">
        <f>Seniori!AS79</f>
        <v>0</v>
      </c>
      <c r="AT217" s="97">
        <f>Seniori!AT79</f>
        <v>0</v>
      </c>
      <c r="AU217" s="97">
        <f>Seniori!AU79</f>
        <v>0</v>
      </c>
      <c r="AV217" s="97">
        <f>Seniori!AV79</f>
        <v>0</v>
      </c>
      <c r="AW217" s="97">
        <f>Seniori!AW79</f>
        <v>0</v>
      </c>
      <c r="AX217" s="97">
        <f>Seniori!AX79</f>
        <v>0</v>
      </c>
      <c r="AY217" s="97">
        <f>Seniori!AY79</f>
        <v>0</v>
      </c>
      <c r="AZ217" s="97">
        <f>Seniori!AZ79</f>
        <v>0</v>
      </c>
      <c r="BA217" s="97">
        <f>Seniori!BA79</f>
        <v>0</v>
      </c>
      <c r="BB217" s="97">
        <f>Seniori!BB79</f>
        <v>0</v>
      </c>
      <c r="BC217" s="97">
        <f>Seniori!BC79</f>
        <v>0</v>
      </c>
      <c r="BD217" s="97">
        <f>Seniori!BD79</f>
        <v>0</v>
      </c>
      <c r="BE217" s="97">
        <f>Seniori!BE79</f>
        <v>0</v>
      </c>
      <c r="BF217" s="97">
        <f>Seniori!BF79</f>
        <v>0</v>
      </c>
      <c r="BG217" s="97">
        <f>Seniori!BG79</f>
        <v>0</v>
      </c>
      <c r="BH217" s="97">
        <f>Seniori!BH79</f>
        <v>0</v>
      </c>
      <c r="BI217" s="97">
        <f>Seniori!BI79</f>
        <v>0</v>
      </c>
      <c r="BJ217" s="97">
        <f>Seniori!BJ79</f>
        <v>0</v>
      </c>
      <c r="BK217" s="97">
        <f>Seniori!BK79</f>
        <v>0</v>
      </c>
      <c r="BL217" s="97">
        <f>Seniori!BL79</f>
        <v>0</v>
      </c>
      <c r="BM217" s="97">
        <f>Seniori!BM79</f>
        <v>0</v>
      </c>
      <c r="BN217" s="97">
        <f>Seniori!BN79</f>
        <v>0</v>
      </c>
      <c r="BO217" s="97">
        <f>Seniori!BO79</f>
        <v>0</v>
      </c>
      <c r="BP217" s="97">
        <f>Seniori!BP79</f>
        <v>0</v>
      </c>
      <c r="BQ217" s="97">
        <f>Seniori!BQ79</f>
        <v>0</v>
      </c>
      <c r="BR217" s="97">
        <f>Seniori!BR79</f>
        <v>0</v>
      </c>
      <c r="BS217" s="97">
        <f>Seniori!BS79</f>
        <v>0</v>
      </c>
      <c r="BT217" s="97">
        <f>Seniori!BT79</f>
        <v>0</v>
      </c>
      <c r="BU217" s="97">
        <f>Seniori!BU79</f>
        <v>0</v>
      </c>
      <c r="BV217" s="97">
        <f>Seniori!BV79</f>
        <v>0</v>
      </c>
      <c r="BW217" s="97">
        <f>Seniori!BW79</f>
        <v>0</v>
      </c>
      <c r="BX217" s="97">
        <f>Seniori!BX79</f>
        <v>0</v>
      </c>
      <c r="BY217" s="97">
        <f>Seniori!BY79</f>
        <v>0</v>
      </c>
      <c r="BZ217" s="97">
        <f>Seniori!BZ79</f>
        <v>0</v>
      </c>
      <c r="CA217" s="97">
        <f>Seniori!CA79</f>
        <v>0</v>
      </c>
      <c r="CB217" s="97">
        <f>Seniori!CB79</f>
        <v>0</v>
      </c>
      <c r="CC217" s="97">
        <f>Seniori!CC79</f>
        <v>0</v>
      </c>
      <c r="CD217" s="97">
        <f>Seniori!CD79</f>
        <v>0</v>
      </c>
      <c r="CE217" s="97">
        <f>Seniori!CE79</f>
        <v>0</v>
      </c>
      <c r="CF217" s="97">
        <f>Seniori!CF79</f>
        <v>0</v>
      </c>
      <c r="CG217" s="97">
        <f>Seniori!CG79</f>
        <v>0</v>
      </c>
      <c r="CH217" s="97">
        <f>Seniori!CH79</f>
        <v>0</v>
      </c>
      <c r="CI217" s="97">
        <f>Seniori!CI79</f>
        <v>0</v>
      </c>
      <c r="CJ217" s="97">
        <f>Seniori!CJ79</f>
        <v>0</v>
      </c>
      <c r="CK217" s="97">
        <f>Seniori!CK79</f>
        <v>0</v>
      </c>
      <c r="CL217" s="97">
        <f>Seniori!CL79</f>
        <v>0</v>
      </c>
      <c r="CM217" s="97">
        <f>Seniori!CM79</f>
        <v>0</v>
      </c>
      <c r="CN217" s="97">
        <f>Seniori!CN79</f>
        <v>0</v>
      </c>
      <c r="CO217" s="97">
        <f>Seniori!CO79</f>
        <v>0</v>
      </c>
      <c r="CP217" s="97">
        <f>Seniori!CP79</f>
        <v>0</v>
      </c>
      <c r="CQ217" s="97">
        <f>Seniori!CQ79</f>
        <v>0</v>
      </c>
      <c r="CR217" s="97">
        <f>Seniori!CR79</f>
        <v>0</v>
      </c>
      <c r="CS217" s="97">
        <f>Seniori!CS79</f>
        <v>0</v>
      </c>
      <c r="CT217" s="97">
        <f>Seniori!CT79</f>
        <v>0</v>
      </c>
      <c r="CU217" s="97" t="str">
        <f>Seniori!CU79</f>
        <v>o</v>
      </c>
      <c r="CV217" s="97" t="str">
        <f>Seniori!CV79</f>
        <v>o</v>
      </c>
      <c r="CW217" s="97">
        <f>Seniori!CW79</f>
        <v>0</v>
      </c>
      <c r="CX217" s="97">
        <f>Seniori!CX79</f>
        <v>0</v>
      </c>
      <c r="CY217" s="97">
        <f>Seniori!CY79</f>
        <v>0</v>
      </c>
      <c r="CZ217" s="97">
        <f>Seniori!CZ79</f>
        <v>0</v>
      </c>
      <c r="DA217" s="97">
        <f>Seniori!DA79</f>
        <v>0</v>
      </c>
      <c r="DB217" s="97">
        <f>Seniori!DB79</f>
        <v>0</v>
      </c>
      <c r="DC217" s="97">
        <f>Seniori!DC79</f>
        <v>0</v>
      </c>
      <c r="DD217" s="97">
        <f>Seniori!DD79</f>
        <v>0</v>
      </c>
      <c r="DE217" s="97">
        <f>Seniori!DE79</f>
        <v>0</v>
      </c>
      <c r="DF217" s="97">
        <f>Seniori!DF79</f>
        <v>0</v>
      </c>
      <c r="DG217" s="97">
        <f>Seniori!DG79</f>
        <v>0</v>
      </c>
      <c r="DH217" s="97">
        <f>Seniori!DH79</f>
        <v>0</v>
      </c>
      <c r="DI217" s="97">
        <f>Seniori!DI79</f>
        <v>0</v>
      </c>
      <c r="DJ217" s="97">
        <f>Seniori!DJ79</f>
        <v>0</v>
      </c>
      <c r="DK217" s="97">
        <f>Seniori!DK79</f>
        <v>0</v>
      </c>
      <c r="DL217" s="97">
        <f>Seniori!DL79</f>
        <v>0</v>
      </c>
      <c r="DM217" s="97">
        <f>Seniori!DM79</f>
        <v>0</v>
      </c>
      <c r="DN217" s="97">
        <f>Seniori!DN79</f>
        <v>0</v>
      </c>
      <c r="DO217" s="97">
        <f>Seniori!DO79</f>
        <v>0</v>
      </c>
      <c r="DP217" s="97">
        <f>Seniori!DP79</f>
        <v>0</v>
      </c>
      <c r="DQ217" s="97">
        <f>Seniori!DQ79</f>
        <v>0</v>
      </c>
      <c r="DR217" s="97">
        <f>Seniori!DR79</f>
        <v>0</v>
      </c>
      <c r="DS217" s="97">
        <f>Seniori!DS79</f>
        <v>0</v>
      </c>
      <c r="DT217" s="97">
        <f>Seniori!DT79</f>
        <v>0</v>
      </c>
      <c r="DU217" s="97">
        <f>Seniori!DU79</f>
        <v>0</v>
      </c>
      <c r="DV217" s="97">
        <f>Seniori!DV79</f>
        <v>0</v>
      </c>
      <c r="DW217" s="97">
        <f>Seniori!DW79</f>
        <v>0</v>
      </c>
      <c r="DX217" s="97">
        <f>Seniori!DX79</f>
        <v>0</v>
      </c>
      <c r="DY217" s="97">
        <f>Seniori!DY79</f>
        <v>0</v>
      </c>
      <c r="DZ217" s="97">
        <f>Seniori!DZ79</f>
        <v>0</v>
      </c>
      <c r="EA217" s="97">
        <f>Seniori!EA79</f>
        <v>0</v>
      </c>
      <c r="EB217" s="97">
        <f>Seniori!EB79</f>
        <v>0</v>
      </c>
      <c r="EC217" s="97">
        <f>Seniori!EC79</f>
        <v>0</v>
      </c>
      <c r="ED217" s="97">
        <f>Seniori!ED79</f>
        <v>0</v>
      </c>
      <c r="EE217" s="97">
        <f>Seniori!EE79</f>
        <v>0</v>
      </c>
      <c r="EF217" s="97">
        <f>Seniori!EF79</f>
        <v>0</v>
      </c>
      <c r="EG217" s="97">
        <f>Seniori!EG79</f>
        <v>0</v>
      </c>
      <c r="EH217" s="97">
        <f>Seniori!EH79</f>
        <v>0</v>
      </c>
      <c r="EI217" s="97">
        <f>Seniori!EI79</f>
        <v>0</v>
      </c>
      <c r="EJ217" s="97">
        <f>Seniori!EJ79</f>
        <v>0</v>
      </c>
      <c r="EK217" s="97">
        <f>Seniori!EK79</f>
        <v>0</v>
      </c>
      <c r="EL217" s="97">
        <f>Seniori!EL79</f>
        <v>0</v>
      </c>
      <c r="EM217" s="97">
        <f>Seniori!EM79</f>
        <v>0</v>
      </c>
      <c r="EN217" s="97">
        <f>Seniori!EN79</f>
        <v>0</v>
      </c>
      <c r="EO217" s="97">
        <f>Seniori!EO79</f>
        <v>0</v>
      </c>
      <c r="EP217" s="97">
        <f>Seniori!EP79</f>
        <v>0</v>
      </c>
      <c r="EQ217" s="97">
        <f>Seniori!EQ79</f>
        <v>0</v>
      </c>
      <c r="ER217" s="97">
        <f>Seniori!ER79</f>
        <v>0</v>
      </c>
      <c r="ES217" s="97">
        <f>Seniori!ES79</f>
        <v>0</v>
      </c>
      <c r="ET217" s="97">
        <f>Seniori!ET79</f>
        <v>0</v>
      </c>
      <c r="EU217" s="97">
        <f>Seniori!EU79</f>
        <v>0</v>
      </c>
      <c r="EV217" s="97">
        <f>Seniori!EV79</f>
        <v>0</v>
      </c>
      <c r="EW217" s="97">
        <f>Seniori!EW79</f>
        <v>0</v>
      </c>
      <c r="EX217" s="97">
        <f>Seniori!EX79</f>
        <v>0</v>
      </c>
      <c r="EY217" s="97">
        <f>Seniori!EY79</f>
        <v>0</v>
      </c>
      <c r="EZ217" s="97">
        <f>Seniori!EZ79</f>
        <v>0</v>
      </c>
      <c r="FA217" s="97">
        <f>Seniori!FA79</f>
        <v>0</v>
      </c>
      <c r="FB217" s="97">
        <f>Seniori!FB79</f>
        <v>0</v>
      </c>
      <c r="FC217" s="97">
        <f>Seniori!FC79</f>
        <v>0</v>
      </c>
      <c r="FD217" s="97">
        <f>Seniori!FD79</f>
        <v>0</v>
      </c>
      <c r="FE217" s="97">
        <f>Seniori!FE79</f>
        <v>0</v>
      </c>
      <c r="FF217" s="97">
        <f>Seniori!FF79</f>
        <v>0</v>
      </c>
      <c r="FG217" s="97">
        <f>Seniori!FG79</f>
        <v>0</v>
      </c>
      <c r="FH217" s="97">
        <f>Seniori!FH79</f>
        <v>0</v>
      </c>
      <c r="FI217" s="97">
        <f>Seniori!FI79</f>
        <v>0</v>
      </c>
      <c r="FJ217" s="97">
        <f>Seniori!FJ79</f>
        <v>0</v>
      </c>
      <c r="FK217" s="97">
        <f>Seniori!FK79</f>
        <v>0</v>
      </c>
      <c r="FL217" s="97">
        <f>Seniori!FL79</f>
        <v>0</v>
      </c>
      <c r="FM217" s="97">
        <f>Seniori!FM79</f>
        <v>0</v>
      </c>
      <c r="FN217" s="97">
        <f>Seniori!FN79</f>
        <v>0</v>
      </c>
      <c r="FO217" s="97">
        <f>Seniori!FO79</f>
        <v>0</v>
      </c>
      <c r="FP217" s="97">
        <f>Seniori!FP79</f>
        <v>0</v>
      </c>
      <c r="FQ217" s="97">
        <f>Seniori!FQ79</f>
        <v>0</v>
      </c>
      <c r="FR217" s="97">
        <f>Seniori!FR79</f>
        <v>0</v>
      </c>
      <c r="FS217" s="97">
        <f>Seniori!FS79</f>
        <v>0</v>
      </c>
      <c r="FT217" s="97">
        <f>Seniori!FT79</f>
        <v>0</v>
      </c>
      <c r="FU217" s="97">
        <f>Seniori!FU79</f>
        <v>0</v>
      </c>
      <c r="FV217" s="97">
        <f>Seniori!FV79</f>
        <v>0</v>
      </c>
      <c r="FW217" s="97">
        <f>Seniori!FW79</f>
        <v>0</v>
      </c>
      <c r="FX217" s="97">
        <f>Seniori!FX79</f>
        <v>0</v>
      </c>
      <c r="FY217" s="97">
        <f>Seniori!FY79</f>
        <v>0</v>
      </c>
      <c r="FZ217" s="97">
        <f>Seniori!FZ79</f>
        <v>0</v>
      </c>
      <c r="GA217" s="97">
        <f>Seniori!GA79</f>
        <v>0</v>
      </c>
      <c r="GB217" s="97">
        <f>Seniori!GB79</f>
        <v>0</v>
      </c>
      <c r="GC217" s="97">
        <f>Seniori!GC79</f>
        <v>0</v>
      </c>
      <c r="GD217" s="97">
        <f>Seniori!GD79</f>
        <v>0</v>
      </c>
      <c r="GE217" s="97">
        <f>Seniori!GE79</f>
        <v>0</v>
      </c>
      <c r="GF217" s="97">
        <f>Seniori!GF79</f>
        <v>0</v>
      </c>
      <c r="GG217" s="97">
        <f>Seniori!GG79</f>
        <v>0</v>
      </c>
      <c r="GH217" s="97">
        <f>Seniori!GH79</f>
        <v>0</v>
      </c>
      <c r="GI217" s="97">
        <f>Seniori!GI79</f>
        <v>0</v>
      </c>
      <c r="GJ217" s="97">
        <f>Seniori!GJ79</f>
        <v>0</v>
      </c>
      <c r="GK217" s="97">
        <f>Seniori!GK79</f>
        <v>0</v>
      </c>
      <c r="GL217" s="97">
        <f>Seniori!GL79</f>
        <v>0</v>
      </c>
      <c r="GM217" s="97">
        <f>Seniori!GM79</f>
        <v>0</v>
      </c>
      <c r="GN217" s="97">
        <f>Seniori!GN79</f>
        <v>0</v>
      </c>
      <c r="GO217" s="97">
        <f>Seniori!GO79</f>
        <v>0</v>
      </c>
      <c r="GP217" s="97">
        <f>Seniori!GP79</f>
        <v>0</v>
      </c>
      <c r="GQ217" s="97">
        <f>Seniori!GQ79</f>
        <v>0</v>
      </c>
      <c r="GR217" s="97">
        <f>Seniori!GR79</f>
        <v>0</v>
      </c>
      <c r="GS217" s="97">
        <f>Seniori!GS79</f>
        <v>0</v>
      </c>
      <c r="GT217" s="97">
        <f>Seniori!GT79</f>
        <v>0</v>
      </c>
      <c r="GU217" s="97">
        <f>Seniori!GU79</f>
        <v>0</v>
      </c>
      <c r="GV217" s="97">
        <f>Seniori!GV79</f>
        <v>0</v>
      </c>
      <c r="GW217" s="97">
        <f>Seniori!GW79</f>
        <v>0</v>
      </c>
      <c r="GX217" s="97">
        <f>Seniori!GX79</f>
        <v>0</v>
      </c>
      <c r="GY217" s="97">
        <f>Seniori!GY79</f>
        <v>0</v>
      </c>
      <c r="GZ217" s="97">
        <f>Seniori!GZ79</f>
        <v>0</v>
      </c>
      <c r="HA217" s="97">
        <f>Seniori!HA79</f>
        <v>0</v>
      </c>
      <c r="HB217" s="97">
        <f>Seniori!HB79</f>
        <v>0</v>
      </c>
      <c r="HC217" s="97">
        <f>Seniori!HC79</f>
        <v>0</v>
      </c>
      <c r="HD217" s="97">
        <f>Seniori!HD79</f>
        <v>0</v>
      </c>
      <c r="HE217" s="97">
        <f>Seniori!HE79</f>
        <v>0</v>
      </c>
      <c r="HF217" s="97">
        <f>Seniori!HF79</f>
        <v>0</v>
      </c>
      <c r="HG217" s="97">
        <f>Seniori!HG79</f>
        <v>0</v>
      </c>
      <c r="HH217" s="97">
        <f>Seniori!HH79</f>
        <v>0</v>
      </c>
      <c r="HI217" s="97">
        <f>Seniori!HI79</f>
        <v>0</v>
      </c>
      <c r="HJ217" s="97">
        <f>Seniori!HJ79</f>
        <v>0</v>
      </c>
      <c r="HK217" s="97">
        <f>Seniori!HK79</f>
        <v>0</v>
      </c>
      <c r="HL217" s="97">
        <f>Seniori!HL79</f>
        <v>0</v>
      </c>
      <c r="HM217" s="97">
        <f>Seniori!HM79</f>
        <v>0</v>
      </c>
      <c r="HN217" s="97">
        <f>Seniori!HN79</f>
        <v>0</v>
      </c>
      <c r="HO217" s="97">
        <f>Seniori!HO79</f>
        <v>0</v>
      </c>
      <c r="HP217" s="97">
        <f>Seniori!HP79</f>
        <v>0</v>
      </c>
      <c r="HQ217" s="97">
        <f>Seniori!HQ79</f>
        <v>0</v>
      </c>
      <c r="HR217" s="97">
        <f>Seniori!HR79</f>
        <v>0</v>
      </c>
      <c r="HS217" s="97">
        <f>Seniori!HS79</f>
        <v>0</v>
      </c>
      <c r="HT217" s="97">
        <f>Seniori!HT79</f>
        <v>0</v>
      </c>
      <c r="HU217" s="97">
        <f>Seniori!HU79</f>
        <v>0</v>
      </c>
      <c r="HV217" s="97">
        <f>Seniori!HV79</f>
        <v>0</v>
      </c>
      <c r="HW217" s="97">
        <f>Seniori!HW79</f>
        <v>0</v>
      </c>
      <c r="HX217" s="97">
        <f>Seniori!HX79</f>
        <v>0</v>
      </c>
      <c r="HY217" s="97">
        <f>Seniori!HY79</f>
        <v>0</v>
      </c>
      <c r="HZ217" s="97">
        <f>Seniori!HZ79</f>
        <v>0</v>
      </c>
      <c r="IA217" s="97">
        <f>Seniori!IA79</f>
        <v>0</v>
      </c>
      <c r="IB217" s="97">
        <f>Seniori!IB79</f>
        <v>0</v>
      </c>
      <c r="IC217" s="97">
        <f>Seniori!IC79</f>
        <v>0</v>
      </c>
      <c r="ID217" s="97">
        <f>Seniori!ID79</f>
        <v>0</v>
      </c>
      <c r="IE217" s="97">
        <f>Seniori!IE79</f>
        <v>0</v>
      </c>
      <c r="IF217" s="97">
        <f>Seniori!IF79</f>
        <v>0</v>
      </c>
      <c r="IG217" s="97">
        <f>Seniori!IG79</f>
        <v>0</v>
      </c>
      <c r="IH217" s="97">
        <f>Seniori!IH79</f>
        <v>0</v>
      </c>
      <c r="II217" s="97">
        <f>Seniori!II79</f>
        <v>0</v>
      </c>
      <c r="IJ217" s="97">
        <f>Seniori!IJ79</f>
        <v>0</v>
      </c>
      <c r="IK217" s="97">
        <f>Seniori!IK79</f>
        <v>0</v>
      </c>
      <c r="IL217" s="97">
        <f>Seniori!IL79</f>
        <v>0</v>
      </c>
      <c r="IM217" s="97">
        <f>Seniori!IM79</f>
        <v>0</v>
      </c>
      <c r="IN217" s="97">
        <f>Seniori!IN79</f>
        <v>0</v>
      </c>
      <c r="IO217" s="97">
        <f>Seniori!IO79</f>
        <v>0</v>
      </c>
      <c r="IP217" s="97">
        <f>Seniori!IP79</f>
        <v>0</v>
      </c>
      <c r="IQ217" s="97">
        <f>Seniori!IQ79</f>
        <v>0</v>
      </c>
      <c r="IR217" s="97">
        <f>Seniori!IR79</f>
        <v>0</v>
      </c>
      <c r="IS217" s="97">
        <f>Seniori!IS79</f>
        <v>0</v>
      </c>
      <c r="IT217" s="97">
        <f>Seniori!IT79</f>
        <v>0</v>
      </c>
      <c r="IU217" s="97">
        <f>Seniori!IU79</f>
        <v>0</v>
      </c>
      <c r="IV217" s="97">
        <f>Seniori!IV79</f>
        <v>0</v>
      </c>
      <c r="IW217" s="97">
        <f>Seniori!IW79</f>
        <v>0</v>
      </c>
      <c r="IX217" s="97">
        <f>Seniori!IX79</f>
        <v>0</v>
      </c>
      <c r="IY217" s="97">
        <f>Seniori!IY79</f>
        <v>0</v>
      </c>
      <c r="IZ217" s="97">
        <f>Seniori!IZ79</f>
        <v>0</v>
      </c>
      <c r="JA217" s="97">
        <f>Seniori!JA79</f>
        <v>0</v>
      </c>
      <c r="JB217" s="97">
        <f>Seniori!JB79</f>
        <v>0</v>
      </c>
      <c r="JC217" s="97">
        <f>Seniori!JC79</f>
        <v>0</v>
      </c>
      <c r="JD217" s="97">
        <f>Seniori!JD79</f>
        <v>0</v>
      </c>
      <c r="JE217" s="97">
        <f>Seniori!JE79</f>
        <v>0</v>
      </c>
      <c r="JF217" s="97">
        <f>Seniori!JF79</f>
        <v>0</v>
      </c>
      <c r="JG217" s="97">
        <f>Seniori!JG79</f>
        <v>0</v>
      </c>
      <c r="JH217" s="97">
        <f>Seniori!JH79</f>
        <v>0</v>
      </c>
      <c r="JI217" s="97">
        <f>Seniori!JI79</f>
        <v>0</v>
      </c>
      <c r="JJ217" s="97">
        <f>Seniori!JJ79</f>
        <v>0</v>
      </c>
      <c r="JK217" s="97">
        <f>Seniori!JK79</f>
        <v>0</v>
      </c>
      <c r="JL217" s="97">
        <f>Seniori!JL79</f>
        <v>0</v>
      </c>
      <c r="JM217" s="97">
        <f>Seniori!JM79</f>
        <v>0</v>
      </c>
      <c r="JN217" s="97">
        <f>Seniori!JN79</f>
        <v>0</v>
      </c>
      <c r="JO217" s="97">
        <f>Seniori!JO79</f>
        <v>0</v>
      </c>
      <c r="JP217" s="97">
        <f>Seniori!JP79</f>
        <v>0</v>
      </c>
      <c r="JQ217" s="97">
        <f>Seniori!JQ79</f>
        <v>0</v>
      </c>
      <c r="JR217" s="97">
        <f>Seniori!JR79</f>
        <v>0</v>
      </c>
      <c r="JS217" s="97">
        <f>Seniori!JS79</f>
        <v>0</v>
      </c>
      <c r="JT217" s="97">
        <f>Seniori!JT79</f>
        <v>0</v>
      </c>
      <c r="JU217" s="97">
        <f>Seniori!JU79</f>
        <v>0</v>
      </c>
      <c r="JV217" s="97">
        <f>Seniori!JV79</f>
        <v>0</v>
      </c>
      <c r="JW217" s="97">
        <f>Seniori!JW79</f>
        <v>0</v>
      </c>
      <c r="JX217" s="97">
        <f>Seniori!JX79</f>
        <v>0</v>
      </c>
      <c r="JY217" s="97">
        <f>Seniori!JY79</f>
        <v>0</v>
      </c>
      <c r="JZ217" s="97">
        <f>Seniori!JZ79</f>
        <v>0</v>
      </c>
      <c r="KA217" s="97">
        <f>Seniori!KA79</f>
        <v>0</v>
      </c>
      <c r="KB217" s="97">
        <f>Seniori!KB79</f>
        <v>0</v>
      </c>
      <c r="KC217" s="97">
        <f>Seniori!KC79</f>
        <v>0</v>
      </c>
      <c r="KD217" s="97">
        <f>Seniori!KD79</f>
        <v>0</v>
      </c>
      <c r="KE217" s="97">
        <f>Seniori!KE79</f>
        <v>0</v>
      </c>
      <c r="KF217" s="97">
        <f>Seniori!KF79</f>
        <v>0</v>
      </c>
      <c r="KG217" s="97">
        <f>Seniori!KG79</f>
        <v>0</v>
      </c>
      <c r="KH217" s="97">
        <f>Seniori!KH79</f>
        <v>0</v>
      </c>
      <c r="KI217" s="97">
        <f>Seniori!KI79</f>
        <v>0</v>
      </c>
      <c r="KJ217" s="97">
        <f>Seniori!KJ79</f>
        <v>0</v>
      </c>
      <c r="KK217" s="97">
        <f>Seniori!KK79</f>
        <v>0</v>
      </c>
      <c r="KL217" s="97">
        <f>Seniori!KL79</f>
        <v>0</v>
      </c>
      <c r="KM217" s="97">
        <f>Seniori!KM79</f>
        <v>0</v>
      </c>
      <c r="KN217" s="97">
        <f>Seniori!KN79</f>
        <v>0</v>
      </c>
      <c r="KO217" s="97">
        <f>Seniori!KO79</f>
        <v>0</v>
      </c>
      <c r="KP217" s="97">
        <f>Seniori!KP79</f>
        <v>0</v>
      </c>
      <c r="KQ217" s="97">
        <f>Seniori!KQ79</f>
        <v>0</v>
      </c>
      <c r="KR217" s="97">
        <f>Seniori!KR79</f>
        <v>0</v>
      </c>
      <c r="KS217" s="97">
        <f>Seniori!KS79</f>
        <v>0</v>
      </c>
      <c r="KT217" s="97">
        <f>Seniori!KT79</f>
        <v>0</v>
      </c>
      <c r="KU217" s="97">
        <f>Seniori!KU79</f>
        <v>0</v>
      </c>
      <c r="KV217" s="97">
        <f>Seniori!KV79</f>
        <v>0</v>
      </c>
      <c r="KW217" s="97">
        <f>Seniori!KW79</f>
        <v>0</v>
      </c>
      <c r="KX217" s="97">
        <f>Seniori!KX79</f>
        <v>0</v>
      </c>
      <c r="KY217" s="97">
        <f>Seniori!KY79</f>
        <v>0</v>
      </c>
      <c r="KZ217" s="97">
        <f>Seniori!KZ79</f>
        <v>0</v>
      </c>
      <c r="LA217" s="97">
        <f>Seniori!LA79</f>
        <v>0</v>
      </c>
      <c r="LB217" s="97">
        <f>Seniori!LB79</f>
        <v>0</v>
      </c>
      <c r="LC217" s="97">
        <f>Seniori!LC79</f>
        <v>0</v>
      </c>
      <c r="LD217" s="97">
        <f>Seniori!LD79</f>
        <v>0</v>
      </c>
      <c r="LE217" s="97">
        <f>Seniori!LE79</f>
        <v>0</v>
      </c>
      <c r="LF217" s="97">
        <f>Seniori!LF79</f>
        <v>0</v>
      </c>
      <c r="LG217" s="97">
        <f>Seniori!LG79</f>
        <v>0</v>
      </c>
      <c r="LH217" s="97">
        <f>Seniori!LH79</f>
        <v>0</v>
      </c>
      <c r="LI217" s="97">
        <f>Seniori!LI79</f>
        <v>0</v>
      </c>
      <c r="LJ217" s="97">
        <f>Seniori!LJ79</f>
        <v>0</v>
      </c>
      <c r="LK217" s="97">
        <f>Seniori!LK79</f>
        <v>0</v>
      </c>
      <c r="LL217" s="97">
        <f>Seniori!LL79</f>
        <v>0</v>
      </c>
      <c r="LM217" s="97">
        <f>Seniori!LM79</f>
        <v>0</v>
      </c>
      <c r="LN217" s="97">
        <f>Seniori!LN79</f>
        <v>0</v>
      </c>
      <c r="LO217" s="97">
        <f>Seniori!LO79</f>
        <v>0</v>
      </c>
      <c r="LP217" s="97">
        <f>Seniori!LP79</f>
        <v>0</v>
      </c>
      <c r="LQ217" s="97">
        <f>Seniori!LQ79</f>
        <v>0</v>
      </c>
      <c r="LR217" s="97">
        <f>Seniori!LR79</f>
        <v>0</v>
      </c>
      <c r="LS217" s="97">
        <f>Seniori!LS79</f>
        <v>0</v>
      </c>
      <c r="LT217" s="97">
        <f>Seniori!LT79</f>
        <v>0</v>
      </c>
      <c r="LU217" s="97">
        <f>Seniori!LU79</f>
        <v>0</v>
      </c>
      <c r="LV217" s="97">
        <f>Seniori!LV79</f>
        <v>0</v>
      </c>
      <c r="LW217" s="97">
        <f>Seniori!LW79</f>
        <v>0</v>
      </c>
      <c r="LX217" s="97">
        <f>Seniori!LX79</f>
        <v>0</v>
      </c>
      <c r="LY217" s="97">
        <f>Seniori!LY79</f>
        <v>0</v>
      </c>
      <c r="LZ217" s="97">
        <f>Seniori!LZ79</f>
        <v>0</v>
      </c>
      <c r="MA217" s="97">
        <f>Seniori!MA79</f>
        <v>0</v>
      </c>
      <c r="MB217" s="97">
        <f>Seniori!MB79</f>
        <v>0</v>
      </c>
      <c r="MC217" s="97">
        <f>Seniori!MC79</f>
        <v>0</v>
      </c>
      <c r="MD217" s="97">
        <f>Seniori!MD79</f>
        <v>0</v>
      </c>
      <c r="ME217" s="97">
        <f>Seniori!ME79</f>
        <v>0</v>
      </c>
      <c r="MF217" s="97">
        <f>Seniori!MF79</f>
        <v>0</v>
      </c>
      <c r="MG217" s="97">
        <f>Seniori!MG79</f>
        <v>0</v>
      </c>
      <c r="MH217" s="97">
        <f>Seniori!MH79</f>
        <v>0</v>
      </c>
      <c r="MI217" s="97">
        <f>Seniori!MI79</f>
        <v>0</v>
      </c>
      <c r="MJ217" s="97">
        <f>Seniori!MJ79</f>
        <v>0</v>
      </c>
      <c r="MK217" s="97">
        <f>Seniori!MK79</f>
        <v>0</v>
      </c>
      <c r="ML217" s="97">
        <f>Seniori!ML79</f>
        <v>0</v>
      </c>
      <c r="MM217" s="97">
        <f>Seniori!MM79</f>
        <v>0</v>
      </c>
      <c r="MN217" s="97">
        <f>Seniori!MN79</f>
        <v>0</v>
      </c>
      <c r="MO217" s="97">
        <f>Seniori!MO79</f>
        <v>0</v>
      </c>
      <c r="MP217" s="97">
        <f>Seniori!MP79</f>
        <v>0</v>
      </c>
      <c r="MQ217" s="97">
        <f>Seniori!MQ79</f>
        <v>0</v>
      </c>
      <c r="MR217" s="97">
        <f>Seniori!MR79</f>
        <v>0</v>
      </c>
      <c r="MS217" s="97">
        <f>Seniori!MS79</f>
        <v>0</v>
      </c>
      <c r="MT217" s="97">
        <f>Seniori!MT79</f>
        <v>0</v>
      </c>
      <c r="MU217" s="97">
        <f>Seniori!MU79</f>
        <v>0</v>
      </c>
      <c r="MV217" s="97">
        <f>Seniori!MV79</f>
        <v>0</v>
      </c>
      <c r="MW217" s="97">
        <f>Seniori!MW79</f>
        <v>0</v>
      </c>
      <c r="MX217" s="97">
        <f>Seniori!MX79</f>
        <v>0</v>
      </c>
      <c r="MY217" s="97">
        <f>Seniori!MY79</f>
        <v>0</v>
      </c>
      <c r="MZ217" s="97">
        <f>Seniori!MZ79</f>
        <v>0</v>
      </c>
      <c r="NA217" s="97">
        <f>Seniori!NA79</f>
        <v>0</v>
      </c>
      <c r="NB217" s="97">
        <f>Seniori!NB79</f>
        <v>0</v>
      </c>
      <c r="NC217" s="97">
        <f>Seniori!NC79</f>
        <v>0</v>
      </c>
      <c r="ND217" s="97">
        <f>Seniori!ND79</f>
        <v>0</v>
      </c>
      <c r="NE217" s="97">
        <f>Seniori!NE79</f>
        <v>0</v>
      </c>
      <c r="NF217" s="97">
        <f>Seniori!NF79</f>
        <v>0</v>
      </c>
      <c r="NG217" s="97">
        <f>Seniori!NG79</f>
        <v>0</v>
      </c>
      <c r="NH217" s="97">
        <f>Seniori!NH79</f>
        <v>0</v>
      </c>
      <c r="NI217" s="97">
        <f>Seniori!NI79</f>
        <v>0</v>
      </c>
      <c r="NJ217" s="97">
        <f>Seniori!NJ79</f>
        <v>0</v>
      </c>
      <c r="NK217" s="97">
        <f>Seniori!NK79</f>
        <v>0</v>
      </c>
      <c r="NL217" s="97">
        <f>Seniori!NL79</f>
        <v>0</v>
      </c>
      <c r="NM217" s="97">
        <f>Seniori!NM79</f>
        <v>0</v>
      </c>
      <c r="NN217" s="97">
        <f>Seniori!NN79</f>
        <v>0</v>
      </c>
      <c r="NO217" s="97">
        <f>Seniori!NO79</f>
        <v>0</v>
      </c>
      <c r="NP217" s="97">
        <f>Seniori!NP79</f>
        <v>0</v>
      </c>
      <c r="NQ217" s="97">
        <f>Seniori!NQ79</f>
        <v>0</v>
      </c>
      <c r="NR217" s="97">
        <f>Seniori!NR79</f>
        <v>0</v>
      </c>
      <c r="NS217" s="97">
        <f>Seniori!NS79</f>
        <v>0</v>
      </c>
      <c r="NT217" s="97">
        <f>Seniori!NT79</f>
        <v>0</v>
      </c>
      <c r="NU217" s="97">
        <f>Seniori!NU79</f>
        <v>0</v>
      </c>
      <c r="NV217" s="97">
        <f>Seniori!NV79</f>
        <v>0</v>
      </c>
      <c r="NW217" s="97">
        <f>Seniori!NW79</f>
        <v>0</v>
      </c>
      <c r="NX217" s="97">
        <f>Seniori!NX79</f>
        <v>0</v>
      </c>
      <c r="NY217" s="97">
        <f>Seniori!NY79</f>
        <v>0</v>
      </c>
      <c r="NZ217" s="97">
        <f>Seniori!NZ79</f>
        <v>0</v>
      </c>
      <c r="OA217" s="97">
        <f>Seniori!OA79</f>
        <v>0</v>
      </c>
      <c r="OB217" s="97">
        <f>Seniori!OB79</f>
        <v>0</v>
      </c>
      <c r="OC217" s="97">
        <f>Seniori!OC79</f>
        <v>0</v>
      </c>
      <c r="OD217" s="97">
        <f>Seniori!OD79</f>
        <v>0</v>
      </c>
      <c r="OE217" s="97">
        <f>Seniori!OE79</f>
        <v>0</v>
      </c>
      <c r="OF217" s="97">
        <f>Seniori!OF79</f>
        <v>0</v>
      </c>
      <c r="OG217" s="97">
        <f>Seniori!OG79</f>
        <v>0</v>
      </c>
      <c r="OH217" s="97">
        <f>Seniori!OH79</f>
        <v>0</v>
      </c>
      <c r="OI217" s="97">
        <f>Seniori!OI79</f>
        <v>0</v>
      </c>
      <c r="OJ217" s="97">
        <f>Seniori!OJ79</f>
        <v>0</v>
      </c>
      <c r="OK217" s="97">
        <f>Seniori!OK79</f>
        <v>0</v>
      </c>
      <c r="OL217" s="97">
        <f>Seniori!OL79</f>
        <v>0</v>
      </c>
      <c r="OM217" s="97">
        <f>Seniori!OM79</f>
        <v>0</v>
      </c>
      <c r="ON217" s="97">
        <f>Seniori!ON79</f>
        <v>0</v>
      </c>
      <c r="OO217" s="97">
        <f>Seniori!OO79</f>
        <v>0</v>
      </c>
      <c r="OP217" s="97">
        <f>Seniori!OP79</f>
        <v>0</v>
      </c>
      <c r="OQ217" s="97">
        <f>Seniori!OQ79</f>
        <v>0</v>
      </c>
      <c r="OR217" s="97">
        <f>Seniori!OR79</f>
        <v>0</v>
      </c>
      <c r="OS217" s="97">
        <f>Seniori!OS79</f>
        <v>0</v>
      </c>
      <c r="OT217" s="97">
        <f>Seniori!OT79</f>
        <v>0</v>
      </c>
      <c r="OU217" s="97">
        <f>Seniori!OU79</f>
        <v>0</v>
      </c>
      <c r="OV217" s="97">
        <f>Seniori!OV79</f>
        <v>0</v>
      </c>
      <c r="OW217" s="97">
        <f>Seniori!OW79</f>
        <v>0</v>
      </c>
      <c r="OX217" s="97">
        <f>Seniori!OX79</f>
        <v>0</v>
      </c>
      <c r="OY217" s="97">
        <f>Seniori!OY79</f>
        <v>0</v>
      </c>
      <c r="OZ217" s="97">
        <f>Seniori!OZ79</f>
        <v>0</v>
      </c>
      <c r="PA217" s="97">
        <f>Seniori!PA79</f>
        <v>0</v>
      </c>
      <c r="PB217" s="97">
        <f>Seniori!PB79</f>
        <v>0</v>
      </c>
      <c r="PC217" s="97">
        <f>Seniori!PC79</f>
        <v>0</v>
      </c>
      <c r="PD217" s="97">
        <f>Seniori!PD79</f>
        <v>0</v>
      </c>
      <c r="PE217" s="97">
        <f>Seniori!PE79</f>
        <v>0</v>
      </c>
      <c r="PF217" s="97">
        <f>Seniori!PF79</f>
        <v>0</v>
      </c>
      <c r="PG217" s="97">
        <f>Seniori!PG79</f>
        <v>0</v>
      </c>
      <c r="PH217" s="97">
        <f>Seniori!PH79</f>
        <v>0</v>
      </c>
      <c r="PI217" s="97">
        <f>Seniori!PI79</f>
        <v>0</v>
      </c>
      <c r="PJ217" s="97">
        <f>Seniori!PJ79</f>
        <v>0</v>
      </c>
      <c r="PK217" s="97">
        <f>Seniori!PK79</f>
        <v>0</v>
      </c>
      <c r="PL217" s="97">
        <f>Seniori!PL79</f>
        <v>0</v>
      </c>
      <c r="PM217" s="97">
        <f>Seniori!PM79</f>
        <v>0</v>
      </c>
      <c r="PN217" s="97">
        <f>Seniori!PN79</f>
        <v>0</v>
      </c>
      <c r="PO217" s="97">
        <f>Seniori!PO79</f>
        <v>0</v>
      </c>
      <c r="PP217" s="97">
        <f>Seniori!PP79</f>
        <v>0</v>
      </c>
      <c r="PQ217" s="97">
        <f>Seniori!PQ79</f>
        <v>0</v>
      </c>
      <c r="PR217" s="97">
        <f>Seniori!PR79</f>
        <v>0</v>
      </c>
      <c r="PS217" s="97">
        <f>Seniori!PS79</f>
        <v>0</v>
      </c>
      <c r="PT217" s="97">
        <f>Seniori!PT79</f>
        <v>0</v>
      </c>
      <c r="PU217" s="97">
        <f>Seniori!PU79</f>
        <v>0</v>
      </c>
      <c r="PV217" s="97">
        <f>Seniori!PV79</f>
        <v>0</v>
      </c>
      <c r="PW217" s="97">
        <f>Seniori!PW79</f>
        <v>0</v>
      </c>
      <c r="PX217" s="97">
        <f>Seniori!PX79</f>
        <v>0</v>
      </c>
      <c r="PY217" s="97">
        <f>Seniori!PY79</f>
        <v>0</v>
      </c>
      <c r="PZ217" s="97">
        <f>Seniori!PZ79</f>
        <v>0</v>
      </c>
      <c r="QA217" s="97">
        <f>Seniori!QA79</f>
        <v>0</v>
      </c>
      <c r="QB217" s="97">
        <f>Seniori!QB79</f>
        <v>0</v>
      </c>
      <c r="QC217" s="97">
        <f>Seniori!QC79</f>
        <v>0</v>
      </c>
      <c r="QD217" s="97">
        <f>Seniori!QD79</f>
        <v>0</v>
      </c>
      <c r="QE217" s="97">
        <f>Seniori!QE79</f>
        <v>0</v>
      </c>
      <c r="QF217" s="97">
        <f>Seniori!QF79</f>
        <v>0</v>
      </c>
      <c r="QG217" s="97">
        <f>Seniori!QG79</f>
        <v>0</v>
      </c>
      <c r="QH217" s="97">
        <f>Seniori!QH79</f>
        <v>0</v>
      </c>
      <c r="QI217" s="97">
        <f>Seniori!QI79</f>
        <v>0</v>
      </c>
      <c r="QJ217" s="97">
        <f>Seniori!QJ79</f>
        <v>0</v>
      </c>
      <c r="QK217" s="97">
        <f>Seniori!QK79</f>
        <v>0</v>
      </c>
      <c r="QL217" s="97">
        <f>Seniori!QL79</f>
        <v>0</v>
      </c>
      <c r="QM217" s="97">
        <f>Seniori!QM79</f>
        <v>0</v>
      </c>
      <c r="QN217" s="97">
        <f>Seniori!QN79</f>
        <v>0</v>
      </c>
      <c r="QO217" s="97">
        <f>Seniori!QO79</f>
        <v>0</v>
      </c>
      <c r="QP217" s="97">
        <f>Seniori!QP79</f>
        <v>0</v>
      </c>
      <c r="QQ217" s="97">
        <f>Seniori!QQ79</f>
        <v>0</v>
      </c>
      <c r="QR217" s="97">
        <f>Seniori!QR79</f>
        <v>0</v>
      </c>
      <c r="QS217" s="97">
        <f>Seniori!QS79</f>
        <v>0</v>
      </c>
      <c r="QT217" s="97">
        <f>Seniori!QT79</f>
        <v>0</v>
      </c>
      <c r="QU217" s="97">
        <f>Seniori!QU79</f>
        <v>0</v>
      </c>
      <c r="QV217" s="97">
        <f>Seniori!QV79</f>
        <v>0</v>
      </c>
      <c r="QW217" s="97">
        <f>Seniori!QW79</f>
        <v>0</v>
      </c>
      <c r="QX217" s="97">
        <f>Seniori!QX79</f>
        <v>0</v>
      </c>
      <c r="QY217" s="97">
        <f>Seniori!QY79</f>
        <v>0</v>
      </c>
      <c r="QZ217" s="97">
        <f>Seniori!QZ79</f>
        <v>0</v>
      </c>
      <c r="RA217" s="97">
        <f>Seniori!RA79</f>
        <v>0</v>
      </c>
      <c r="RB217" s="97">
        <f>Seniori!RB79</f>
        <v>0</v>
      </c>
      <c r="RC217" s="97">
        <f>Seniori!RC79</f>
        <v>0</v>
      </c>
      <c r="RD217" s="97">
        <f>Seniori!RD79</f>
        <v>0</v>
      </c>
      <c r="RE217" s="97">
        <f>Seniori!RE79</f>
        <v>0</v>
      </c>
      <c r="RF217" s="97">
        <f>Seniori!RF79</f>
        <v>0</v>
      </c>
      <c r="RG217" s="97">
        <f>Seniori!RG79</f>
        <v>0</v>
      </c>
      <c r="RH217" s="97">
        <f>Seniori!RH79</f>
        <v>0</v>
      </c>
      <c r="RI217" s="97">
        <f>Seniori!RI79</f>
        <v>0</v>
      </c>
      <c r="RJ217" s="97">
        <f>Seniori!RJ79</f>
        <v>0</v>
      </c>
      <c r="RK217" s="97">
        <f>Seniori!RK79</f>
        <v>0</v>
      </c>
      <c r="RL217" s="97">
        <f>Seniori!RL79</f>
        <v>0</v>
      </c>
      <c r="RM217" s="97">
        <f>Seniori!RM79</f>
        <v>0</v>
      </c>
      <c r="RN217" s="97">
        <f>Seniori!RN79</f>
        <v>0</v>
      </c>
      <c r="RO217" s="97">
        <f>Seniori!RO79</f>
        <v>0</v>
      </c>
      <c r="RP217" s="97">
        <f>Seniori!RP79</f>
        <v>0</v>
      </c>
      <c r="RQ217" s="97">
        <f>Seniori!RQ79</f>
        <v>0</v>
      </c>
      <c r="RR217" s="97">
        <f>Seniori!RR79</f>
        <v>0</v>
      </c>
      <c r="RS217" s="97">
        <f>Seniori!RS79</f>
        <v>0</v>
      </c>
      <c r="RT217" s="97">
        <f>Seniori!RT79</f>
        <v>0</v>
      </c>
      <c r="RU217" s="97">
        <f>Seniori!RU79</f>
        <v>0</v>
      </c>
      <c r="RV217" s="97">
        <f>Seniori!RV79</f>
        <v>0</v>
      </c>
      <c r="RW217" s="97">
        <f>Seniori!RW79</f>
        <v>0</v>
      </c>
      <c r="RX217" s="97">
        <f>Seniori!RX79</f>
        <v>0</v>
      </c>
      <c r="RY217" s="97">
        <f>Seniori!RY79</f>
        <v>0</v>
      </c>
      <c r="RZ217" s="97">
        <f>Seniori!RZ79</f>
        <v>0</v>
      </c>
      <c r="SA217" s="97">
        <f>Seniori!SA79</f>
        <v>0</v>
      </c>
      <c r="SB217" s="97">
        <f>Seniori!SB79</f>
        <v>0</v>
      </c>
      <c r="SC217" s="97">
        <f>Seniori!SC79</f>
        <v>0</v>
      </c>
      <c r="SD217" s="97">
        <f>Seniori!SD79</f>
        <v>0</v>
      </c>
      <c r="SE217" s="97">
        <f>Seniori!SE79</f>
        <v>0</v>
      </c>
      <c r="SF217" s="97">
        <f>Seniori!SF79</f>
        <v>0</v>
      </c>
      <c r="SG217" s="97">
        <f>Seniori!SG79</f>
        <v>0</v>
      </c>
      <c r="SH217" s="97">
        <f>Seniori!SH79</f>
        <v>0</v>
      </c>
      <c r="SI217" s="97">
        <f>Seniori!SI79</f>
        <v>0</v>
      </c>
      <c r="SJ217" s="97">
        <f>Seniori!SJ79</f>
        <v>0</v>
      </c>
      <c r="SK217" s="97">
        <f>Seniori!SK79</f>
        <v>0</v>
      </c>
      <c r="SL217" s="97">
        <f>Seniori!SL79</f>
        <v>0</v>
      </c>
      <c r="SM217" s="97">
        <f>Seniori!SM79</f>
        <v>0</v>
      </c>
      <c r="SN217" s="97">
        <f>Seniori!SN79</f>
        <v>0</v>
      </c>
      <c r="SO217" s="97">
        <f>Seniori!SO79</f>
        <v>0</v>
      </c>
      <c r="SP217" s="97">
        <f>Seniori!SP79</f>
        <v>0</v>
      </c>
      <c r="SQ217" s="97">
        <f>Seniori!SQ79</f>
        <v>0</v>
      </c>
      <c r="SR217" s="97">
        <f>Seniori!SR79</f>
        <v>0</v>
      </c>
      <c r="SS217" s="97">
        <f>Seniori!SS79</f>
        <v>0</v>
      </c>
      <c r="ST217" s="97">
        <f>Seniori!ST79</f>
        <v>0</v>
      </c>
      <c r="SU217" s="97">
        <f>Seniori!SU79</f>
        <v>0</v>
      </c>
      <c r="SV217" s="97">
        <f>Seniori!SV79</f>
        <v>0</v>
      </c>
      <c r="SW217" s="97">
        <f>Seniori!SW79</f>
        <v>0</v>
      </c>
      <c r="SX217" s="97">
        <f>Seniori!SX79</f>
        <v>0</v>
      </c>
      <c r="SY217" s="97">
        <f>Seniori!SY79</f>
        <v>0</v>
      </c>
      <c r="SZ217" s="97">
        <f>Seniori!SZ79</f>
        <v>0</v>
      </c>
      <c r="TA217" s="97">
        <f>Seniori!TA79</f>
        <v>0</v>
      </c>
      <c r="TB217" s="97">
        <f>Seniori!TB79</f>
        <v>0</v>
      </c>
    </row>
    <row r="218" spans="1:522" s="1" customFormat="1" ht="18" customHeight="1" x14ac:dyDescent="0.2">
      <c r="A218" s="12"/>
      <c r="B218" s="31" t="s">
        <v>131</v>
      </c>
      <c r="C218" s="1">
        <v>11749</v>
      </c>
      <c r="D218" s="1">
        <v>2009</v>
      </c>
      <c r="E218" s="4" t="s">
        <v>130</v>
      </c>
      <c r="F218" s="9">
        <v>7028</v>
      </c>
      <c r="G218" s="9" t="s">
        <v>95</v>
      </c>
      <c r="H218" s="4" t="s">
        <v>20</v>
      </c>
      <c r="I218" s="1">
        <f t="shared" si="24"/>
        <v>0</v>
      </c>
      <c r="J218" s="12">
        <f>Tabuľka4[[#This Row],[Stĺpec9]]</f>
        <v>0</v>
      </c>
      <c r="K218" s="97">
        <f>Seniori!K73</f>
        <v>0</v>
      </c>
      <c r="L218" s="97">
        <f>Seniori!L73</f>
        <v>0</v>
      </c>
      <c r="M218" s="97">
        <f>Seniori!M73</f>
        <v>0</v>
      </c>
      <c r="N218" s="97">
        <f>Seniori!N73</f>
        <v>0</v>
      </c>
      <c r="O218" s="97">
        <f>Seniori!O73</f>
        <v>0</v>
      </c>
      <c r="P218" s="97">
        <f>Seniori!P73</f>
        <v>0</v>
      </c>
      <c r="Q218" s="97">
        <f>Seniori!Q73</f>
        <v>0</v>
      </c>
      <c r="R218" s="97">
        <f>Seniori!R73</f>
        <v>0</v>
      </c>
      <c r="S218" s="97">
        <f>Seniori!S73</f>
        <v>0</v>
      </c>
      <c r="T218" s="97">
        <f>Seniori!T73</f>
        <v>0</v>
      </c>
      <c r="U218" s="97">
        <f>Seniori!U73</f>
        <v>0</v>
      </c>
      <c r="V218" s="97">
        <f>Seniori!V73</f>
        <v>0</v>
      </c>
      <c r="W218" s="97">
        <f>Seniori!W73</f>
        <v>0</v>
      </c>
      <c r="X218" s="97">
        <f>Seniori!X73</f>
        <v>0</v>
      </c>
      <c r="Y218" s="97">
        <f>Seniori!Y73</f>
        <v>0</v>
      </c>
      <c r="Z218" s="97">
        <f>Seniori!Z73</f>
        <v>0</v>
      </c>
      <c r="AA218" s="97">
        <f>Seniori!AA73</f>
        <v>0</v>
      </c>
      <c r="AB218" s="97">
        <f>Seniori!AB73</f>
        <v>0</v>
      </c>
      <c r="AC218" s="97">
        <f>Seniori!AC73</f>
        <v>0</v>
      </c>
      <c r="AD218" s="97">
        <f>Seniori!AD73</f>
        <v>0</v>
      </c>
      <c r="AE218" s="97">
        <f>Seniori!AE73</f>
        <v>0</v>
      </c>
      <c r="AF218" s="97">
        <f>Seniori!AF73</f>
        <v>0</v>
      </c>
      <c r="AG218" s="97">
        <f>Seniori!AG73</f>
        <v>0</v>
      </c>
      <c r="AH218" s="97">
        <f>Seniori!AH73</f>
        <v>0</v>
      </c>
      <c r="AI218" s="97">
        <f>Seniori!AI73</f>
        <v>0</v>
      </c>
      <c r="AJ218" s="97">
        <f>Seniori!AJ73</f>
        <v>0</v>
      </c>
      <c r="AK218" s="97">
        <f>Seniori!AK73</f>
        <v>0</v>
      </c>
      <c r="AL218" s="97">
        <f>Seniori!AL73</f>
        <v>0</v>
      </c>
      <c r="AM218" s="97">
        <f>Seniori!AM73</f>
        <v>0</v>
      </c>
      <c r="AN218" s="97">
        <f>Seniori!AN73</f>
        <v>0</v>
      </c>
      <c r="AO218" s="97">
        <f>Seniori!AO73</f>
        <v>0</v>
      </c>
      <c r="AP218" s="97">
        <f>Seniori!AP73</f>
        <v>0</v>
      </c>
      <c r="AQ218" s="97">
        <f>Seniori!AQ73</f>
        <v>0</v>
      </c>
      <c r="AR218" s="97">
        <f>Seniori!AR73</f>
        <v>0</v>
      </c>
      <c r="AS218" s="97">
        <f>Seniori!AS73</f>
        <v>0</v>
      </c>
      <c r="AT218" s="97">
        <f>Seniori!AT73</f>
        <v>0</v>
      </c>
      <c r="AU218" s="97">
        <f>Seniori!AU73</f>
        <v>0</v>
      </c>
      <c r="AV218" s="97">
        <f>Seniori!AV73</f>
        <v>0</v>
      </c>
      <c r="AW218" s="97">
        <f>Seniori!AW73</f>
        <v>0</v>
      </c>
      <c r="AX218" s="97">
        <f>Seniori!AX73</f>
        <v>0</v>
      </c>
      <c r="AY218" s="97">
        <f>Seniori!AY73</f>
        <v>0</v>
      </c>
      <c r="AZ218" s="97">
        <f>Seniori!AZ73</f>
        <v>0</v>
      </c>
      <c r="BA218" s="97">
        <f>Seniori!BA73</f>
        <v>0</v>
      </c>
      <c r="BB218" s="97">
        <f>Seniori!BB73</f>
        <v>0</v>
      </c>
      <c r="BC218" s="97">
        <f>Seniori!BC73</f>
        <v>0</v>
      </c>
      <c r="BD218" s="97">
        <f>Seniori!BD73</f>
        <v>0</v>
      </c>
      <c r="BE218" s="97">
        <f>Seniori!BE73</f>
        <v>0</v>
      </c>
      <c r="BF218" s="97">
        <f>Seniori!BF73</f>
        <v>0</v>
      </c>
      <c r="BG218" s="97">
        <f>Seniori!BG73</f>
        <v>0</v>
      </c>
      <c r="BH218" s="97">
        <f>Seniori!BH73</f>
        <v>0</v>
      </c>
      <c r="BI218" s="97">
        <f>Seniori!BI73</f>
        <v>0</v>
      </c>
      <c r="BJ218" s="97">
        <f>Seniori!BJ73</f>
        <v>0</v>
      </c>
      <c r="BK218" s="97">
        <f>Seniori!BK73</f>
        <v>0</v>
      </c>
      <c r="BL218" s="97">
        <f>Seniori!BL73</f>
        <v>0</v>
      </c>
      <c r="BM218" s="97">
        <f>Seniori!BM73</f>
        <v>0</v>
      </c>
      <c r="BN218" s="97">
        <f>Seniori!BN73</f>
        <v>0</v>
      </c>
      <c r="BO218" s="97">
        <f>Seniori!BO73</f>
        <v>0</v>
      </c>
      <c r="BP218" s="97">
        <f>Seniori!BP73</f>
        <v>0</v>
      </c>
      <c r="BQ218" s="97">
        <f>Seniori!BQ73</f>
        <v>0</v>
      </c>
      <c r="BR218" s="97">
        <f>Seniori!BR73</f>
        <v>0</v>
      </c>
      <c r="BS218" s="97">
        <f>Seniori!BS73</f>
        <v>0</v>
      </c>
      <c r="BT218" s="97">
        <f>Seniori!BT73</f>
        <v>0</v>
      </c>
      <c r="BU218" s="97">
        <f>Seniori!BU73</f>
        <v>0</v>
      </c>
      <c r="BV218" s="97">
        <f>Seniori!BV73</f>
        <v>0</v>
      </c>
      <c r="BW218" s="97">
        <f>Seniori!BW73</f>
        <v>0</v>
      </c>
      <c r="BX218" s="97">
        <f>Seniori!BX73</f>
        <v>0</v>
      </c>
      <c r="BY218" s="97">
        <f>Seniori!BY73</f>
        <v>0</v>
      </c>
      <c r="BZ218" s="97">
        <f>Seniori!BZ73</f>
        <v>0</v>
      </c>
      <c r="CA218" s="97">
        <f>Seniori!CA73</f>
        <v>0</v>
      </c>
      <c r="CB218" s="97">
        <f>Seniori!CB73</f>
        <v>0</v>
      </c>
      <c r="CC218" s="97">
        <f>Seniori!CC73</f>
        <v>0</v>
      </c>
      <c r="CD218" s="97">
        <f>Seniori!CD73</f>
        <v>0</v>
      </c>
      <c r="CE218" s="97">
        <f>Seniori!CE73</f>
        <v>0</v>
      </c>
      <c r="CF218" s="97">
        <f>Seniori!CF73</f>
        <v>0</v>
      </c>
      <c r="CG218" s="97">
        <f>Seniori!CG73</f>
        <v>0</v>
      </c>
      <c r="CH218" s="97">
        <f>Seniori!CH73</f>
        <v>0</v>
      </c>
      <c r="CI218" s="97">
        <f>Seniori!CI73</f>
        <v>0</v>
      </c>
      <c r="CJ218" s="97">
        <f>Seniori!CJ73</f>
        <v>0</v>
      </c>
      <c r="CK218" s="97">
        <f>Seniori!CK73</f>
        <v>0</v>
      </c>
      <c r="CL218" s="97">
        <f>Seniori!CL73</f>
        <v>0</v>
      </c>
      <c r="CM218" s="97">
        <f>Seniori!CM73</f>
        <v>0</v>
      </c>
      <c r="CN218" s="97">
        <f>Seniori!CN73</f>
        <v>0</v>
      </c>
      <c r="CO218" s="97">
        <f>Seniori!CO73</f>
        <v>0</v>
      </c>
      <c r="CP218" s="97">
        <f>Seniori!CP73</f>
        <v>0</v>
      </c>
      <c r="CQ218" s="97">
        <f>Seniori!CQ73</f>
        <v>0</v>
      </c>
      <c r="CR218" s="97">
        <f>Seniori!CR73</f>
        <v>0</v>
      </c>
      <c r="CS218" s="97">
        <f>Seniori!CS73</f>
        <v>0</v>
      </c>
      <c r="CT218" s="97">
        <f>Seniori!CT73</f>
        <v>0</v>
      </c>
      <c r="CU218" s="97" t="str">
        <f>Seniori!CU73</f>
        <v>o</v>
      </c>
      <c r="CV218" s="97">
        <f>Seniori!CV73</f>
        <v>0</v>
      </c>
      <c r="CW218" s="97" t="str">
        <f>Seniori!CW73</f>
        <v>o</v>
      </c>
      <c r="CX218" s="97">
        <f>Seniori!CX73</f>
        <v>0</v>
      </c>
      <c r="CY218" s="97">
        <f>Seniori!CY73</f>
        <v>0</v>
      </c>
      <c r="CZ218" s="97">
        <f>Seniori!CZ73</f>
        <v>0</v>
      </c>
      <c r="DA218" s="97">
        <f>Seniori!DA73</f>
        <v>0</v>
      </c>
      <c r="DB218" s="97">
        <f>Seniori!DB73</f>
        <v>0</v>
      </c>
      <c r="DC218" s="97">
        <f>Seniori!DC73</f>
        <v>0</v>
      </c>
      <c r="DD218" s="97">
        <f>Seniori!DD73</f>
        <v>0</v>
      </c>
      <c r="DE218" s="97">
        <f>Seniori!DE73</f>
        <v>0</v>
      </c>
      <c r="DF218" s="97">
        <f>Seniori!DF73</f>
        <v>0</v>
      </c>
      <c r="DG218" s="97">
        <f>Seniori!DG73</f>
        <v>0</v>
      </c>
      <c r="DH218" s="97">
        <f>Seniori!DH73</f>
        <v>0</v>
      </c>
      <c r="DI218" s="97">
        <f>Seniori!DI73</f>
        <v>0</v>
      </c>
      <c r="DJ218" s="97">
        <f>Seniori!DJ73</f>
        <v>0</v>
      </c>
      <c r="DK218" s="97">
        <f>Seniori!DK73</f>
        <v>0</v>
      </c>
      <c r="DL218" s="97">
        <f>Seniori!DL73</f>
        <v>0</v>
      </c>
      <c r="DM218" s="97">
        <f>Seniori!DM73</f>
        <v>0</v>
      </c>
      <c r="DN218" s="97">
        <f>Seniori!DN73</f>
        <v>0</v>
      </c>
      <c r="DO218" s="97">
        <f>Seniori!DO73</f>
        <v>0</v>
      </c>
      <c r="DP218" s="97">
        <f>Seniori!DP73</f>
        <v>0</v>
      </c>
      <c r="DQ218" s="97">
        <f>Seniori!DQ73</f>
        <v>0</v>
      </c>
      <c r="DR218" s="97">
        <f>Seniori!DR73</f>
        <v>0</v>
      </c>
      <c r="DS218" s="97">
        <f>Seniori!DS73</f>
        <v>0</v>
      </c>
      <c r="DT218" s="97">
        <f>Seniori!DT73</f>
        <v>0</v>
      </c>
      <c r="DU218" s="97">
        <f>Seniori!DU73</f>
        <v>0</v>
      </c>
      <c r="DV218" s="97">
        <f>Seniori!DV73</f>
        <v>0</v>
      </c>
      <c r="DW218" s="97">
        <f>Seniori!DW73</f>
        <v>0</v>
      </c>
      <c r="DX218" s="97">
        <f>Seniori!DX73</f>
        <v>0</v>
      </c>
      <c r="DY218" s="97">
        <f>Seniori!DY73</f>
        <v>0</v>
      </c>
      <c r="DZ218" s="97">
        <f>Seniori!DZ73</f>
        <v>0</v>
      </c>
      <c r="EA218" s="97">
        <f>Seniori!EA73</f>
        <v>0</v>
      </c>
      <c r="EB218" s="97">
        <f>Seniori!EB73</f>
        <v>0</v>
      </c>
      <c r="EC218" s="97">
        <f>Seniori!EC73</f>
        <v>0</v>
      </c>
      <c r="ED218" s="97">
        <f>Seniori!ED73</f>
        <v>0</v>
      </c>
      <c r="EE218" s="97">
        <f>Seniori!EE73</f>
        <v>0</v>
      </c>
      <c r="EF218" s="97">
        <f>Seniori!EF73</f>
        <v>0</v>
      </c>
      <c r="EG218" s="97">
        <f>Seniori!EG73</f>
        <v>0</v>
      </c>
      <c r="EH218" s="97">
        <f>Seniori!EH73</f>
        <v>0</v>
      </c>
      <c r="EI218" s="97">
        <f>Seniori!EI73</f>
        <v>0</v>
      </c>
      <c r="EJ218" s="97">
        <f>Seniori!EJ73</f>
        <v>0</v>
      </c>
      <c r="EK218" s="97">
        <f>Seniori!EK73</f>
        <v>0</v>
      </c>
      <c r="EL218" s="97">
        <f>Seniori!EL73</f>
        <v>0</v>
      </c>
      <c r="EM218" s="97">
        <f>Seniori!EM73</f>
        <v>0</v>
      </c>
      <c r="EN218" s="97">
        <f>Seniori!EN73</f>
        <v>0</v>
      </c>
      <c r="EO218" s="97">
        <f>Seniori!EO73</f>
        <v>0</v>
      </c>
      <c r="EP218" s="97">
        <f>Seniori!EP73</f>
        <v>0</v>
      </c>
      <c r="EQ218" s="97">
        <f>Seniori!EQ73</f>
        <v>0</v>
      </c>
      <c r="ER218" s="97">
        <f>Seniori!ER73</f>
        <v>0</v>
      </c>
      <c r="ES218" s="97">
        <f>Seniori!ES73</f>
        <v>0</v>
      </c>
      <c r="ET218" s="97">
        <f>Seniori!ET73</f>
        <v>0</v>
      </c>
      <c r="EU218" s="97">
        <f>Seniori!EU73</f>
        <v>0</v>
      </c>
      <c r="EV218" s="97">
        <f>Seniori!EV73</f>
        <v>0</v>
      </c>
      <c r="EW218" s="97">
        <f>Seniori!EW73</f>
        <v>0</v>
      </c>
      <c r="EX218" s="97">
        <f>Seniori!EX73</f>
        <v>0</v>
      </c>
      <c r="EY218" s="97">
        <f>Seniori!EY73</f>
        <v>0</v>
      </c>
      <c r="EZ218" s="97">
        <f>Seniori!EZ73</f>
        <v>0</v>
      </c>
      <c r="FA218" s="97">
        <f>Seniori!FA73</f>
        <v>0</v>
      </c>
      <c r="FB218" s="97">
        <f>Seniori!FB73</f>
        <v>0</v>
      </c>
      <c r="FC218" s="97">
        <f>Seniori!FC73</f>
        <v>0</v>
      </c>
      <c r="FD218" s="97">
        <f>Seniori!FD73</f>
        <v>0</v>
      </c>
      <c r="FE218" s="97">
        <f>Seniori!FE73</f>
        <v>0</v>
      </c>
      <c r="FF218" s="97">
        <f>Seniori!FF73</f>
        <v>0</v>
      </c>
      <c r="FG218" s="97">
        <f>Seniori!FG73</f>
        <v>0</v>
      </c>
      <c r="FH218" s="97">
        <f>Seniori!FH73</f>
        <v>0</v>
      </c>
      <c r="FI218" s="97">
        <f>Seniori!FI73</f>
        <v>0</v>
      </c>
      <c r="FJ218" s="97">
        <f>Seniori!FJ73</f>
        <v>0</v>
      </c>
      <c r="FK218" s="97">
        <f>Seniori!FK73</f>
        <v>0</v>
      </c>
      <c r="FL218" s="97">
        <f>Seniori!FL73</f>
        <v>0</v>
      </c>
      <c r="FM218" s="97">
        <f>Seniori!FM73</f>
        <v>0</v>
      </c>
      <c r="FN218" s="97">
        <f>Seniori!FN73</f>
        <v>0</v>
      </c>
      <c r="FO218" s="97">
        <f>Seniori!FO73</f>
        <v>0</v>
      </c>
      <c r="FP218" s="97">
        <f>Seniori!FP73</f>
        <v>0</v>
      </c>
      <c r="FQ218" s="97">
        <f>Seniori!FQ73</f>
        <v>0</v>
      </c>
      <c r="FR218" s="97">
        <f>Seniori!FR73</f>
        <v>0</v>
      </c>
      <c r="FS218" s="97">
        <f>Seniori!FS73</f>
        <v>0</v>
      </c>
      <c r="FT218" s="97">
        <f>Seniori!FT73</f>
        <v>0</v>
      </c>
      <c r="FU218" s="97">
        <f>Seniori!FU73</f>
        <v>0</v>
      </c>
      <c r="FV218" s="97">
        <f>Seniori!FV73</f>
        <v>0</v>
      </c>
      <c r="FW218" s="97">
        <f>Seniori!FW73</f>
        <v>0</v>
      </c>
      <c r="FX218" s="97">
        <f>Seniori!FX73</f>
        <v>0</v>
      </c>
      <c r="FY218" s="97">
        <f>Seniori!FY73</f>
        <v>0</v>
      </c>
      <c r="FZ218" s="97">
        <f>Seniori!FZ73</f>
        <v>0</v>
      </c>
      <c r="GA218" s="97">
        <f>Seniori!GA73</f>
        <v>0</v>
      </c>
      <c r="GB218" s="97">
        <f>Seniori!GB73</f>
        <v>0</v>
      </c>
      <c r="GC218" s="97">
        <f>Seniori!GC73</f>
        <v>0</v>
      </c>
      <c r="GD218" s="97">
        <f>Seniori!GD73</f>
        <v>0</v>
      </c>
      <c r="GE218" s="97">
        <f>Seniori!GE73</f>
        <v>0</v>
      </c>
      <c r="GF218" s="97">
        <f>Seniori!GF73</f>
        <v>0</v>
      </c>
      <c r="GG218" s="97">
        <f>Seniori!GG73</f>
        <v>0</v>
      </c>
      <c r="GH218" s="97">
        <f>Seniori!GH73</f>
        <v>0</v>
      </c>
      <c r="GI218" s="97">
        <f>Seniori!GI73</f>
        <v>0</v>
      </c>
      <c r="GJ218" s="97">
        <f>Seniori!GJ73</f>
        <v>0</v>
      </c>
      <c r="GK218" s="97">
        <f>Seniori!GK73</f>
        <v>0</v>
      </c>
      <c r="GL218" s="97">
        <f>Seniori!GL73</f>
        <v>0</v>
      </c>
      <c r="GM218" s="97">
        <f>Seniori!GM73</f>
        <v>0</v>
      </c>
      <c r="GN218" s="97">
        <f>Seniori!GN73</f>
        <v>0</v>
      </c>
      <c r="GO218" s="97">
        <f>Seniori!GO73</f>
        <v>0</v>
      </c>
      <c r="GP218" s="97">
        <f>Seniori!GP73</f>
        <v>0</v>
      </c>
      <c r="GQ218" s="97">
        <f>Seniori!GQ73</f>
        <v>0</v>
      </c>
      <c r="GR218" s="97">
        <f>Seniori!GR73</f>
        <v>0</v>
      </c>
      <c r="GS218" s="97">
        <f>Seniori!GS73</f>
        <v>0</v>
      </c>
      <c r="GT218" s="97">
        <f>Seniori!GT73</f>
        <v>0</v>
      </c>
      <c r="GU218" s="97">
        <f>Seniori!GU73</f>
        <v>0</v>
      </c>
      <c r="GV218" s="97">
        <f>Seniori!GV73</f>
        <v>0</v>
      </c>
      <c r="GW218" s="97">
        <f>Seniori!GW73</f>
        <v>0</v>
      </c>
      <c r="GX218" s="97">
        <f>Seniori!GX73</f>
        <v>0</v>
      </c>
      <c r="GY218" s="97">
        <f>Seniori!GY73</f>
        <v>0</v>
      </c>
      <c r="GZ218" s="97">
        <f>Seniori!GZ73</f>
        <v>0</v>
      </c>
      <c r="HA218" s="97">
        <f>Seniori!HA73</f>
        <v>0</v>
      </c>
      <c r="HB218" s="97">
        <f>Seniori!HB73</f>
        <v>0</v>
      </c>
      <c r="HC218" s="97">
        <f>Seniori!HC73</f>
        <v>0</v>
      </c>
      <c r="HD218" s="97">
        <f>Seniori!HD73</f>
        <v>0</v>
      </c>
      <c r="HE218" s="97">
        <f>Seniori!HE73</f>
        <v>0</v>
      </c>
      <c r="HF218" s="97">
        <f>Seniori!HF73</f>
        <v>0</v>
      </c>
      <c r="HG218" s="97">
        <f>Seniori!HG73</f>
        <v>0</v>
      </c>
      <c r="HH218" s="97">
        <f>Seniori!HH73</f>
        <v>0</v>
      </c>
      <c r="HI218" s="97">
        <f>Seniori!HI73</f>
        <v>0</v>
      </c>
      <c r="HJ218" s="97">
        <f>Seniori!HJ73</f>
        <v>0</v>
      </c>
      <c r="HK218" s="97">
        <f>Seniori!HK73</f>
        <v>0</v>
      </c>
      <c r="HL218" s="97">
        <f>Seniori!HL73</f>
        <v>0</v>
      </c>
      <c r="HM218" s="97">
        <f>Seniori!HM73</f>
        <v>0</v>
      </c>
      <c r="HN218" s="97">
        <f>Seniori!HN73</f>
        <v>0</v>
      </c>
      <c r="HO218" s="97">
        <f>Seniori!HO73</f>
        <v>0</v>
      </c>
      <c r="HP218" s="97">
        <f>Seniori!HP73</f>
        <v>0</v>
      </c>
      <c r="HQ218" s="97">
        <f>Seniori!HQ73</f>
        <v>0</v>
      </c>
      <c r="HR218" s="97">
        <f>Seniori!HR73</f>
        <v>0</v>
      </c>
      <c r="HS218" s="97">
        <f>Seniori!HS73</f>
        <v>0</v>
      </c>
      <c r="HT218" s="97">
        <f>Seniori!HT73</f>
        <v>0</v>
      </c>
      <c r="HU218" s="97">
        <f>Seniori!HU73</f>
        <v>0</v>
      </c>
      <c r="HV218" s="97">
        <f>Seniori!HV73</f>
        <v>0</v>
      </c>
      <c r="HW218" s="97">
        <f>Seniori!HW73</f>
        <v>0</v>
      </c>
      <c r="HX218" s="97">
        <f>Seniori!HX73</f>
        <v>0</v>
      </c>
      <c r="HY218" s="97">
        <f>Seniori!HY73</f>
        <v>0</v>
      </c>
      <c r="HZ218" s="97">
        <f>Seniori!HZ73</f>
        <v>0</v>
      </c>
      <c r="IA218" s="97">
        <f>Seniori!IA73</f>
        <v>0</v>
      </c>
      <c r="IB218" s="97">
        <f>Seniori!IB73</f>
        <v>0</v>
      </c>
      <c r="IC218" s="97">
        <f>Seniori!IC73</f>
        <v>0</v>
      </c>
      <c r="ID218" s="97">
        <f>Seniori!ID73</f>
        <v>0</v>
      </c>
      <c r="IE218" s="97">
        <f>Seniori!IE73</f>
        <v>0</v>
      </c>
      <c r="IF218" s="97">
        <f>Seniori!IF73</f>
        <v>0</v>
      </c>
      <c r="IG218" s="97">
        <f>Seniori!IG73</f>
        <v>0</v>
      </c>
      <c r="IH218" s="97">
        <f>Seniori!IH73</f>
        <v>0</v>
      </c>
      <c r="II218" s="97">
        <f>Seniori!II73</f>
        <v>0</v>
      </c>
      <c r="IJ218" s="97">
        <f>Seniori!IJ73</f>
        <v>0</v>
      </c>
      <c r="IK218" s="97">
        <f>Seniori!IK73</f>
        <v>0</v>
      </c>
      <c r="IL218" s="97">
        <f>Seniori!IL73</f>
        <v>0</v>
      </c>
      <c r="IM218" s="97">
        <f>Seniori!IM73</f>
        <v>0</v>
      </c>
      <c r="IN218" s="97">
        <f>Seniori!IN73</f>
        <v>0</v>
      </c>
      <c r="IO218" s="97">
        <f>Seniori!IO73</f>
        <v>0</v>
      </c>
      <c r="IP218" s="97">
        <f>Seniori!IP73</f>
        <v>0</v>
      </c>
      <c r="IQ218" s="97">
        <f>Seniori!IQ73</f>
        <v>0</v>
      </c>
      <c r="IR218" s="97">
        <f>Seniori!IR73</f>
        <v>0</v>
      </c>
      <c r="IS218" s="97">
        <f>Seniori!IS73</f>
        <v>0</v>
      </c>
      <c r="IT218" s="97">
        <f>Seniori!IT73</f>
        <v>0</v>
      </c>
      <c r="IU218" s="97">
        <f>Seniori!IU73</f>
        <v>0</v>
      </c>
      <c r="IV218" s="97">
        <f>Seniori!IV73</f>
        <v>0</v>
      </c>
      <c r="IW218" s="97">
        <f>Seniori!IW73</f>
        <v>0</v>
      </c>
      <c r="IX218" s="97">
        <f>Seniori!IX73</f>
        <v>0</v>
      </c>
      <c r="IY218" s="97">
        <f>Seniori!IY73</f>
        <v>0</v>
      </c>
      <c r="IZ218" s="97">
        <f>Seniori!IZ73</f>
        <v>0</v>
      </c>
      <c r="JA218" s="97">
        <f>Seniori!JA73</f>
        <v>0</v>
      </c>
      <c r="JB218" s="97">
        <f>Seniori!JB73</f>
        <v>0</v>
      </c>
      <c r="JC218" s="97">
        <f>Seniori!JC73</f>
        <v>0</v>
      </c>
      <c r="JD218" s="97">
        <f>Seniori!JD73</f>
        <v>0</v>
      </c>
      <c r="JE218" s="97">
        <f>Seniori!JE73</f>
        <v>0</v>
      </c>
      <c r="JF218" s="97">
        <f>Seniori!JF73</f>
        <v>0</v>
      </c>
      <c r="JG218" s="97">
        <f>Seniori!JG73</f>
        <v>0</v>
      </c>
      <c r="JH218" s="97">
        <f>Seniori!JH73</f>
        <v>0</v>
      </c>
      <c r="JI218" s="97">
        <f>Seniori!JI73</f>
        <v>0</v>
      </c>
      <c r="JJ218" s="97">
        <f>Seniori!JJ73</f>
        <v>0</v>
      </c>
      <c r="JK218" s="97">
        <f>Seniori!JK73</f>
        <v>0</v>
      </c>
      <c r="JL218" s="97">
        <f>Seniori!JL73</f>
        <v>0</v>
      </c>
      <c r="JM218" s="97">
        <f>Seniori!JM73</f>
        <v>0</v>
      </c>
      <c r="JN218" s="97">
        <f>Seniori!JN73</f>
        <v>0</v>
      </c>
      <c r="JO218" s="97">
        <f>Seniori!JO73</f>
        <v>0</v>
      </c>
      <c r="JP218" s="97">
        <f>Seniori!JP73</f>
        <v>0</v>
      </c>
      <c r="JQ218" s="97">
        <f>Seniori!JQ73</f>
        <v>0</v>
      </c>
      <c r="JR218" s="97">
        <f>Seniori!JR73</f>
        <v>0</v>
      </c>
      <c r="JS218" s="97">
        <f>Seniori!JS73</f>
        <v>0</v>
      </c>
      <c r="JT218" s="97">
        <f>Seniori!JT73</f>
        <v>0</v>
      </c>
      <c r="JU218" s="97">
        <f>Seniori!JU73</f>
        <v>0</v>
      </c>
      <c r="JV218" s="97">
        <f>Seniori!JV73</f>
        <v>0</v>
      </c>
      <c r="JW218" s="97">
        <f>Seniori!JW73</f>
        <v>0</v>
      </c>
      <c r="JX218" s="97">
        <f>Seniori!JX73</f>
        <v>0</v>
      </c>
      <c r="JY218" s="97">
        <f>Seniori!JY73</f>
        <v>0</v>
      </c>
      <c r="JZ218" s="97">
        <f>Seniori!JZ73</f>
        <v>0</v>
      </c>
      <c r="KA218" s="97">
        <f>Seniori!KA73</f>
        <v>0</v>
      </c>
      <c r="KB218" s="97">
        <f>Seniori!KB73</f>
        <v>0</v>
      </c>
      <c r="KC218" s="97">
        <f>Seniori!KC73</f>
        <v>0</v>
      </c>
      <c r="KD218" s="97">
        <f>Seniori!KD73</f>
        <v>0</v>
      </c>
      <c r="KE218" s="97">
        <f>Seniori!KE73</f>
        <v>0</v>
      </c>
      <c r="KF218" s="97">
        <f>Seniori!KF73</f>
        <v>0</v>
      </c>
      <c r="KG218" s="97">
        <f>Seniori!KG73</f>
        <v>0</v>
      </c>
      <c r="KH218" s="97">
        <f>Seniori!KH73</f>
        <v>0</v>
      </c>
      <c r="KI218" s="97">
        <f>Seniori!KI73</f>
        <v>0</v>
      </c>
      <c r="KJ218" s="97">
        <f>Seniori!KJ73</f>
        <v>0</v>
      </c>
      <c r="KK218" s="97">
        <f>Seniori!KK73</f>
        <v>0</v>
      </c>
      <c r="KL218" s="97">
        <f>Seniori!KL73</f>
        <v>0</v>
      </c>
      <c r="KM218" s="97">
        <f>Seniori!KM73</f>
        <v>0</v>
      </c>
      <c r="KN218" s="97">
        <f>Seniori!KN73</f>
        <v>0</v>
      </c>
      <c r="KO218" s="97">
        <f>Seniori!KO73</f>
        <v>0</v>
      </c>
      <c r="KP218" s="97">
        <f>Seniori!KP73</f>
        <v>0</v>
      </c>
      <c r="KQ218" s="97">
        <f>Seniori!KQ73</f>
        <v>0</v>
      </c>
      <c r="KR218" s="97">
        <f>Seniori!KR73</f>
        <v>0</v>
      </c>
      <c r="KS218" s="97">
        <f>Seniori!KS73</f>
        <v>0</v>
      </c>
      <c r="KT218" s="97">
        <f>Seniori!KT73</f>
        <v>0</v>
      </c>
      <c r="KU218" s="97">
        <f>Seniori!KU73</f>
        <v>0</v>
      </c>
      <c r="KV218" s="97">
        <f>Seniori!KV73</f>
        <v>0</v>
      </c>
      <c r="KW218" s="97">
        <f>Seniori!KW73</f>
        <v>0</v>
      </c>
      <c r="KX218" s="97">
        <f>Seniori!KX73</f>
        <v>0</v>
      </c>
      <c r="KY218" s="97">
        <f>Seniori!KY73</f>
        <v>0</v>
      </c>
      <c r="KZ218" s="97">
        <f>Seniori!KZ73</f>
        <v>0</v>
      </c>
      <c r="LA218" s="97">
        <f>Seniori!LA73</f>
        <v>0</v>
      </c>
      <c r="LB218" s="97">
        <f>Seniori!LB73</f>
        <v>0</v>
      </c>
      <c r="LC218" s="97">
        <f>Seniori!LC73</f>
        <v>0</v>
      </c>
      <c r="LD218" s="97">
        <f>Seniori!LD73</f>
        <v>0</v>
      </c>
      <c r="LE218" s="97">
        <f>Seniori!LE73</f>
        <v>0</v>
      </c>
      <c r="LF218" s="97">
        <f>Seniori!LF73</f>
        <v>0</v>
      </c>
      <c r="LG218" s="97">
        <f>Seniori!LG73</f>
        <v>0</v>
      </c>
      <c r="LH218" s="97">
        <f>Seniori!LH73</f>
        <v>0</v>
      </c>
      <c r="LI218" s="97">
        <f>Seniori!LI73</f>
        <v>0</v>
      </c>
      <c r="LJ218" s="97">
        <f>Seniori!LJ73</f>
        <v>0</v>
      </c>
      <c r="LK218" s="97">
        <f>Seniori!LK73</f>
        <v>0</v>
      </c>
      <c r="LL218" s="97">
        <f>Seniori!LL73</f>
        <v>0</v>
      </c>
      <c r="LM218" s="97">
        <f>Seniori!LM73</f>
        <v>0</v>
      </c>
      <c r="LN218" s="97">
        <f>Seniori!LN73</f>
        <v>0</v>
      </c>
      <c r="LO218" s="97">
        <f>Seniori!LO73</f>
        <v>0</v>
      </c>
      <c r="LP218" s="97">
        <f>Seniori!LP73</f>
        <v>0</v>
      </c>
      <c r="LQ218" s="97">
        <f>Seniori!LQ73</f>
        <v>0</v>
      </c>
      <c r="LR218" s="97">
        <f>Seniori!LR73</f>
        <v>0</v>
      </c>
      <c r="LS218" s="97">
        <f>Seniori!LS73</f>
        <v>0</v>
      </c>
      <c r="LT218" s="97">
        <f>Seniori!LT73</f>
        <v>0</v>
      </c>
      <c r="LU218" s="97">
        <f>Seniori!LU73</f>
        <v>0</v>
      </c>
      <c r="LV218" s="97">
        <f>Seniori!LV73</f>
        <v>0</v>
      </c>
      <c r="LW218" s="97">
        <f>Seniori!LW73</f>
        <v>0</v>
      </c>
      <c r="LX218" s="97">
        <f>Seniori!LX73</f>
        <v>0</v>
      </c>
      <c r="LY218" s="97">
        <f>Seniori!LY73</f>
        <v>0</v>
      </c>
      <c r="LZ218" s="97">
        <f>Seniori!LZ73</f>
        <v>0</v>
      </c>
      <c r="MA218" s="97">
        <f>Seniori!MA73</f>
        <v>0</v>
      </c>
      <c r="MB218" s="97">
        <f>Seniori!MB73</f>
        <v>0</v>
      </c>
      <c r="MC218" s="97">
        <f>Seniori!MC73</f>
        <v>0</v>
      </c>
      <c r="MD218" s="97">
        <f>Seniori!MD73</f>
        <v>0</v>
      </c>
      <c r="ME218" s="97">
        <f>Seniori!ME73</f>
        <v>0</v>
      </c>
      <c r="MF218" s="97">
        <f>Seniori!MF73</f>
        <v>0</v>
      </c>
      <c r="MG218" s="97">
        <f>Seniori!MG73</f>
        <v>0</v>
      </c>
      <c r="MH218" s="97">
        <f>Seniori!MH73</f>
        <v>0</v>
      </c>
      <c r="MI218" s="97">
        <f>Seniori!MI73</f>
        <v>0</v>
      </c>
      <c r="MJ218" s="97">
        <f>Seniori!MJ73</f>
        <v>0</v>
      </c>
      <c r="MK218" s="97">
        <f>Seniori!MK73</f>
        <v>0</v>
      </c>
      <c r="ML218" s="97">
        <f>Seniori!ML73</f>
        <v>0</v>
      </c>
      <c r="MM218" s="97">
        <f>Seniori!MM73</f>
        <v>0</v>
      </c>
      <c r="MN218" s="97">
        <f>Seniori!MN73</f>
        <v>0</v>
      </c>
      <c r="MO218" s="97">
        <f>Seniori!MO73</f>
        <v>0</v>
      </c>
      <c r="MP218" s="97">
        <f>Seniori!MP73</f>
        <v>0</v>
      </c>
      <c r="MQ218" s="97">
        <f>Seniori!MQ73</f>
        <v>0</v>
      </c>
      <c r="MR218" s="97">
        <f>Seniori!MR73</f>
        <v>0</v>
      </c>
      <c r="MS218" s="97">
        <f>Seniori!MS73</f>
        <v>0</v>
      </c>
      <c r="MT218" s="97">
        <f>Seniori!MT73</f>
        <v>0</v>
      </c>
      <c r="MU218" s="97">
        <f>Seniori!MU73</f>
        <v>0</v>
      </c>
      <c r="MV218" s="97">
        <f>Seniori!MV73</f>
        <v>0</v>
      </c>
      <c r="MW218" s="97">
        <f>Seniori!MW73</f>
        <v>0</v>
      </c>
      <c r="MX218" s="97">
        <f>Seniori!MX73</f>
        <v>0</v>
      </c>
      <c r="MY218" s="97">
        <f>Seniori!MY73</f>
        <v>0</v>
      </c>
      <c r="MZ218" s="97">
        <f>Seniori!MZ73</f>
        <v>0</v>
      </c>
      <c r="NA218" s="97">
        <f>Seniori!NA73</f>
        <v>0</v>
      </c>
      <c r="NB218" s="97">
        <f>Seniori!NB73</f>
        <v>0</v>
      </c>
      <c r="NC218" s="97">
        <f>Seniori!NC73</f>
        <v>0</v>
      </c>
      <c r="ND218" s="97">
        <f>Seniori!ND73</f>
        <v>0</v>
      </c>
      <c r="NE218" s="97">
        <f>Seniori!NE73</f>
        <v>0</v>
      </c>
      <c r="NF218" s="97">
        <f>Seniori!NF73</f>
        <v>0</v>
      </c>
      <c r="NG218" s="97">
        <f>Seniori!NG73</f>
        <v>0</v>
      </c>
      <c r="NH218" s="97">
        <f>Seniori!NH73</f>
        <v>0</v>
      </c>
      <c r="NI218" s="97">
        <f>Seniori!NI73</f>
        <v>0</v>
      </c>
      <c r="NJ218" s="97">
        <f>Seniori!NJ73</f>
        <v>0</v>
      </c>
      <c r="NK218" s="97">
        <f>Seniori!NK73</f>
        <v>0</v>
      </c>
      <c r="NL218" s="97">
        <f>Seniori!NL73</f>
        <v>0</v>
      </c>
      <c r="NM218" s="97">
        <f>Seniori!NM73</f>
        <v>0</v>
      </c>
      <c r="NN218" s="97">
        <f>Seniori!NN73</f>
        <v>0</v>
      </c>
      <c r="NO218" s="97">
        <f>Seniori!NO73</f>
        <v>0</v>
      </c>
      <c r="NP218" s="97">
        <f>Seniori!NP73</f>
        <v>0</v>
      </c>
      <c r="NQ218" s="97">
        <f>Seniori!NQ73</f>
        <v>0</v>
      </c>
      <c r="NR218" s="97">
        <f>Seniori!NR73</f>
        <v>0</v>
      </c>
      <c r="NS218" s="97">
        <f>Seniori!NS73</f>
        <v>0</v>
      </c>
      <c r="NT218" s="97">
        <f>Seniori!NT73</f>
        <v>0</v>
      </c>
      <c r="NU218" s="97">
        <f>Seniori!NU73</f>
        <v>0</v>
      </c>
      <c r="NV218" s="97">
        <f>Seniori!NV73</f>
        <v>0</v>
      </c>
      <c r="NW218" s="97">
        <f>Seniori!NW73</f>
        <v>0</v>
      </c>
      <c r="NX218" s="97">
        <f>Seniori!NX73</f>
        <v>0</v>
      </c>
      <c r="NY218" s="97">
        <f>Seniori!NY73</f>
        <v>0</v>
      </c>
      <c r="NZ218" s="97">
        <f>Seniori!NZ73</f>
        <v>0</v>
      </c>
      <c r="OA218" s="97">
        <f>Seniori!OA73</f>
        <v>0</v>
      </c>
      <c r="OB218" s="97">
        <f>Seniori!OB73</f>
        <v>0</v>
      </c>
      <c r="OC218" s="97">
        <f>Seniori!OC73</f>
        <v>0</v>
      </c>
      <c r="OD218" s="97">
        <f>Seniori!OD73</f>
        <v>0</v>
      </c>
      <c r="OE218" s="97">
        <f>Seniori!OE73</f>
        <v>0</v>
      </c>
      <c r="OF218" s="97">
        <f>Seniori!OF73</f>
        <v>0</v>
      </c>
      <c r="OG218" s="97">
        <f>Seniori!OG73</f>
        <v>0</v>
      </c>
      <c r="OH218" s="97">
        <f>Seniori!OH73</f>
        <v>0</v>
      </c>
      <c r="OI218" s="97">
        <f>Seniori!OI73</f>
        <v>0</v>
      </c>
      <c r="OJ218" s="97">
        <f>Seniori!OJ73</f>
        <v>0</v>
      </c>
      <c r="OK218" s="97">
        <f>Seniori!OK73</f>
        <v>0</v>
      </c>
      <c r="OL218" s="97">
        <f>Seniori!OL73</f>
        <v>0</v>
      </c>
      <c r="OM218" s="97">
        <f>Seniori!OM73</f>
        <v>0</v>
      </c>
      <c r="ON218" s="97">
        <f>Seniori!ON73</f>
        <v>0</v>
      </c>
      <c r="OO218" s="97">
        <f>Seniori!OO73</f>
        <v>0</v>
      </c>
      <c r="OP218" s="97">
        <f>Seniori!OP73</f>
        <v>0</v>
      </c>
      <c r="OQ218" s="97">
        <f>Seniori!OQ73</f>
        <v>0</v>
      </c>
      <c r="OR218" s="97">
        <f>Seniori!OR73</f>
        <v>0</v>
      </c>
      <c r="OS218" s="97">
        <f>Seniori!OS73</f>
        <v>0</v>
      </c>
      <c r="OT218" s="97">
        <f>Seniori!OT73</f>
        <v>0</v>
      </c>
      <c r="OU218" s="97">
        <f>Seniori!OU73</f>
        <v>0</v>
      </c>
      <c r="OV218" s="97">
        <f>Seniori!OV73</f>
        <v>0</v>
      </c>
      <c r="OW218" s="97">
        <f>Seniori!OW73</f>
        <v>0</v>
      </c>
      <c r="OX218" s="97">
        <f>Seniori!OX73</f>
        <v>0</v>
      </c>
      <c r="OY218" s="97">
        <f>Seniori!OY73</f>
        <v>0</v>
      </c>
      <c r="OZ218" s="97">
        <f>Seniori!OZ73</f>
        <v>0</v>
      </c>
      <c r="PA218" s="97">
        <f>Seniori!PA73</f>
        <v>0</v>
      </c>
      <c r="PB218" s="97">
        <f>Seniori!PB73</f>
        <v>0</v>
      </c>
      <c r="PC218" s="97">
        <f>Seniori!PC73</f>
        <v>0</v>
      </c>
      <c r="PD218" s="97">
        <f>Seniori!PD73</f>
        <v>0</v>
      </c>
      <c r="PE218" s="97">
        <f>Seniori!PE73</f>
        <v>0</v>
      </c>
      <c r="PF218" s="97">
        <f>Seniori!PF73</f>
        <v>0</v>
      </c>
      <c r="PG218" s="97">
        <f>Seniori!PG73</f>
        <v>0</v>
      </c>
      <c r="PH218" s="97">
        <f>Seniori!PH73</f>
        <v>0</v>
      </c>
      <c r="PI218" s="97">
        <f>Seniori!PI73</f>
        <v>0</v>
      </c>
      <c r="PJ218" s="97">
        <f>Seniori!PJ73</f>
        <v>0</v>
      </c>
      <c r="PK218" s="97">
        <f>Seniori!PK73</f>
        <v>0</v>
      </c>
      <c r="PL218" s="97">
        <f>Seniori!PL73</f>
        <v>0</v>
      </c>
      <c r="PM218" s="97">
        <f>Seniori!PM73</f>
        <v>0</v>
      </c>
      <c r="PN218" s="97">
        <f>Seniori!PN73</f>
        <v>0</v>
      </c>
      <c r="PO218" s="97">
        <f>Seniori!PO73</f>
        <v>0</v>
      </c>
      <c r="PP218" s="97">
        <f>Seniori!PP73</f>
        <v>0</v>
      </c>
      <c r="PQ218" s="97">
        <f>Seniori!PQ73</f>
        <v>0</v>
      </c>
      <c r="PR218" s="97">
        <f>Seniori!PR73</f>
        <v>0</v>
      </c>
      <c r="PS218" s="97">
        <f>Seniori!PS73</f>
        <v>0</v>
      </c>
      <c r="PT218" s="97">
        <f>Seniori!PT73</f>
        <v>0</v>
      </c>
      <c r="PU218" s="97">
        <f>Seniori!PU73</f>
        <v>0</v>
      </c>
      <c r="PV218" s="97">
        <f>Seniori!PV73</f>
        <v>0</v>
      </c>
      <c r="PW218" s="97">
        <f>Seniori!PW73</f>
        <v>0</v>
      </c>
      <c r="PX218" s="97">
        <f>Seniori!PX73</f>
        <v>0</v>
      </c>
      <c r="PY218" s="97">
        <f>Seniori!PY73</f>
        <v>0</v>
      </c>
      <c r="PZ218" s="97">
        <f>Seniori!PZ73</f>
        <v>0</v>
      </c>
      <c r="QA218" s="97">
        <f>Seniori!QA73</f>
        <v>0</v>
      </c>
      <c r="QB218" s="97">
        <f>Seniori!QB73</f>
        <v>0</v>
      </c>
      <c r="QC218" s="97">
        <f>Seniori!QC73</f>
        <v>0</v>
      </c>
      <c r="QD218" s="97">
        <f>Seniori!QD73</f>
        <v>0</v>
      </c>
      <c r="QE218" s="97">
        <f>Seniori!QE73</f>
        <v>0</v>
      </c>
      <c r="QF218" s="97">
        <f>Seniori!QF73</f>
        <v>0</v>
      </c>
      <c r="QG218" s="97">
        <f>Seniori!QG73</f>
        <v>0</v>
      </c>
      <c r="QH218" s="97">
        <f>Seniori!QH73</f>
        <v>0</v>
      </c>
      <c r="QI218" s="97">
        <f>Seniori!QI73</f>
        <v>0</v>
      </c>
      <c r="QJ218" s="97">
        <f>Seniori!QJ73</f>
        <v>0</v>
      </c>
      <c r="QK218" s="97">
        <f>Seniori!QK73</f>
        <v>0</v>
      </c>
      <c r="QL218" s="97">
        <f>Seniori!QL73</f>
        <v>0</v>
      </c>
      <c r="QM218" s="97">
        <f>Seniori!QM73</f>
        <v>0</v>
      </c>
      <c r="QN218" s="97">
        <f>Seniori!QN73</f>
        <v>0</v>
      </c>
      <c r="QO218" s="97">
        <f>Seniori!QO73</f>
        <v>0</v>
      </c>
      <c r="QP218" s="97">
        <f>Seniori!QP73</f>
        <v>0</v>
      </c>
      <c r="QQ218" s="97">
        <f>Seniori!QQ73</f>
        <v>0</v>
      </c>
      <c r="QR218" s="97">
        <f>Seniori!QR73</f>
        <v>0</v>
      </c>
      <c r="QS218" s="97">
        <f>Seniori!QS73</f>
        <v>0</v>
      </c>
      <c r="QT218" s="97">
        <f>Seniori!QT73</f>
        <v>0</v>
      </c>
      <c r="QU218" s="97">
        <f>Seniori!QU73</f>
        <v>0</v>
      </c>
      <c r="QV218" s="97">
        <f>Seniori!QV73</f>
        <v>0</v>
      </c>
      <c r="QW218" s="97">
        <f>Seniori!QW73</f>
        <v>0</v>
      </c>
      <c r="QX218" s="97">
        <f>Seniori!QX73</f>
        <v>0</v>
      </c>
      <c r="QY218" s="97">
        <f>Seniori!QY73</f>
        <v>0</v>
      </c>
      <c r="QZ218" s="97">
        <f>Seniori!QZ73</f>
        <v>0</v>
      </c>
      <c r="RA218" s="97">
        <f>Seniori!RA73</f>
        <v>0</v>
      </c>
      <c r="RB218" s="97">
        <f>Seniori!RB73</f>
        <v>0</v>
      </c>
      <c r="RC218" s="97">
        <f>Seniori!RC73</f>
        <v>0</v>
      </c>
      <c r="RD218" s="97">
        <f>Seniori!RD73</f>
        <v>0</v>
      </c>
      <c r="RE218" s="97">
        <f>Seniori!RE73</f>
        <v>0</v>
      </c>
      <c r="RF218" s="97">
        <f>Seniori!RF73</f>
        <v>0</v>
      </c>
      <c r="RG218" s="97">
        <f>Seniori!RG73</f>
        <v>0</v>
      </c>
      <c r="RH218" s="97">
        <f>Seniori!RH73</f>
        <v>0</v>
      </c>
      <c r="RI218" s="97">
        <f>Seniori!RI73</f>
        <v>0</v>
      </c>
      <c r="RJ218" s="97">
        <f>Seniori!RJ73</f>
        <v>0</v>
      </c>
      <c r="RK218" s="97">
        <f>Seniori!RK73</f>
        <v>0</v>
      </c>
      <c r="RL218" s="97">
        <f>Seniori!RL73</f>
        <v>0</v>
      </c>
      <c r="RM218" s="97">
        <f>Seniori!RM73</f>
        <v>0</v>
      </c>
      <c r="RN218" s="97">
        <f>Seniori!RN73</f>
        <v>0</v>
      </c>
      <c r="RO218" s="97">
        <f>Seniori!RO73</f>
        <v>0</v>
      </c>
      <c r="RP218" s="97">
        <f>Seniori!RP73</f>
        <v>0</v>
      </c>
      <c r="RQ218" s="97">
        <f>Seniori!RQ73</f>
        <v>0</v>
      </c>
      <c r="RR218" s="97">
        <f>Seniori!RR73</f>
        <v>0</v>
      </c>
      <c r="RS218" s="97">
        <f>Seniori!RS73</f>
        <v>0</v>
      </c>
      <c r="RT218" s="97">
        <f>Seniori!RT73</f>
        <v>0</v>
      </c>
      <c r="RU218" s="97">
        <f>Seniori!RU73</f>
        <v>0</v>
      </c>
      <c r="RV218" s="97">
        <f>Seniori!RV73</f>
        <v>0</v>
      </c>
      <c r="RW218" s="97">
        <f>Seniori!RW73</f>
        <v>0</v>
      </c>
      <c r="RX218" s="97">
        <f>Seniori!RX73</f>
        <v>0</v>
      </c>
      <c r="RY218" s="97">
        <f>Seniori!RY73</f>
        <v>0</v>
      </c>
      <c r="RZ218" s="97">
        <f>Seniori!RZ73</f>
        <v>0</v>
      </c>
      <c r="SA218" s="97">
        <f>Seniori!SA73</f>
        <v>0</v>
      </c>
      <c r="SB218" s="97">
        <f>Seniori!SB73</f>
        <v>0</v>
      </c>
      <c r="SC218" s="97">
        <f>Seniori!SC73</f>
        <v>0</v>
      </c>
      <c r="SD218" s="97">
        <f>Seniori!SD73</f>
        <v>0</v>
      </c>
      <c r="SE218" s="97">
        <f>Seniori!SE73</f>
        <v>0</v>
      </c>
      <c r="SF218" s="97">
        <f>Seniori!SF73</f>
        <v>0</v>
      </c>
      <c r="SG218" s="97">
        <f>Seniori!SG73</f>
        <v>0</v>
      </c>
      <c r="SH218" s="97">
        <f>Seniori!SH73</f>
        <v>0</v>
      </c>
      <c r="SI218" s="97">
        <f>Seniori!SI73</f>
        <v>0</v>
      </c>
      <c r="SJ218" s="97">
        <f>Seniori!SJ73</f>
        <v>0</v>
      </c>
      <c r="SK218" s="97">
        <f>Seniori!SK73</f>
        <v>0</v>
      </c>
      <c r="SL218" s="97">
        <f>Seniori!SL73</f>
        <v>0</v>
      </c>
      <c r="SM218" s="97">
        <f>Seniori!SM73</f>
        <v>0</v>
      </c>
      <c r="SN218" s="97">
        <f>Seniori!SN73</f>
        <v>0</v>
      </c>
      <c r="SO218" s="97">
        <f>Seniori!SO73</f>
        <v>0</v>
      </c>
      <c r="SP218" s="97">
        <f>Seniori!SP73</f>
        <v>0</v>
      </c>
      <c r="SQ218" s="97">
        <f>Seniori!SQ73</f>
        <v>0</v>
      </c>
      <c r="SR218" s="97">
        <f>Seniori!SR73</f>
        <v>0</v>
      </c>
      <c r="SS218" s="97">
        <f>Seniori!SS73</f>
        <v>0</v>
      </c>
      <c r="ST218" s="97">
        <f>Seniori!ST73</f>
        <v>0</v>
      </c>
      <c r="SU218" s="97">
        <f>Seniori!SU73</f>
        <v>0</v>
      </c>
      <c r="SV218" s="97">
        <f>Seniori!SV73</f>
        <v>0</v>
      </c>
      <c r="SW218" s="97">
        <f>Seniori!SW73</f>
        <v>0</v>
      </c>
      <c r="SX218" s="97">
        <f>Seniori!SX73</f>
        <v>0</v>
      </c>
      <c r="SY218" s="97">
        <f>Seniori!SY73</f>
        <v>0</v>
      </c>
      <c r="SZ218" s="97">
        <f>Seniori!SZ73</f>
        <v>0</v>
      </c>
      <c r="TA218" s="97">
        <f>Seniori!TA73</f>
        <v>0</v>
      </c>
      <c r="TB218" s="97">
        <f>Seniori!TB73</f>
        <v>0</v>
      </c>
    </row>
    <row r="219" spans="1:522" s="1" customFormat="1" ht="18" customHeight="1" x14ac:dyDescent="0.2">
      <c r="A219" s="12"/>
      <c r="B219" s="11" t="s">
        <v>209</v>
      </c>
      <c r="C219" s="1">
        <v>11277</v>
      </c>
      <c r="E219" s="4" t="s">
        <v>587</v>
      </c>
      <c r="F219" s="1">
        <v>9507</v>
      </c>
      <c r="G219" s="9" t="s">
        <v>98</v>
      </c>
      <c r="H219" s="4" t="s">
        <v>51</v>
      </c>
      <c r="I219" s="1">
        <f t="shared" si="24"/>
        <v>0</v>
      </c>
      <c r="J219" s="12">
        <f>Tabuľka4[[#This Row],[Stĺpec9]]</f>
        <v>0</v>
      </c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 t="s">
        <v>516</v>
      </c>
      <c r="CT219" s="97" t="s">
        <v>516</v>
      </c>
      <c r="CU219" s="97"/>
      <c r="CV219" s="97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97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  <c r="HO219" s="97"/>
      <c r="HP219" s="97"/>
      <c r="HQ219" s="97"/>
      <c r="HR219" s="97"/>
      <c r="HS219" s="97"/>
      <c r="HT219" s="97"/>
      <c r="HU219" s="97"/>
      <c r="HV219" s="97"/>
      <c r="HW219" s="97"/>
      <c r="HX219" s="97"/>
      <c r="HY219" s="97"/>
      <c r="HZ219" s="97"/>
      <c r="IA219" s="97"/>
      <c r="IB219" s="97"/>
      <c r="IC219" s="97"/>
      <c r="ID219" s="97"/>
      <c r="IE219" s="97"/>
      <c r="IF219" s="97"/>
      <c r="IG219" s="97"/>
      <c r="IH219" s="97"/>
      <c r="II219" s="97"/>
      <c r="IJ219" s="97"/>
      <c r="IK219" s="97"/>
      <c r="IL219" s="97"/>
      <c r="IM219" s="97"/>
      <c r="IN219" s="97"/>
      <c r="IO219" s="97"/>
      <c r="IP219" s="97"/>
      <c r="IQ219" s="97"/>
      <c r="IR219" s="97"/>
      <c r="IS219" s="97"/>
      <c r="IT219" s="97"/>
      <c r="IU219" s="97"/>
      <c r="IV219" s="97"/>
      <c r="IW219" s="97"/>
      <c r="IX219" s="97"/>
      <c r="IY219" s="97"/>
      <c r="IZ219" s="97"/>
      <c r="JA219" s="97"/>
      <c r="JB219" s="97"/>
      <c r="JC219" s="97"/>
      <c r="JD219" s="97"/>
      <c r="JE219" s="97"/>
      <c r="JF219" s="97"/>
      <c r="JG219" s="97"/>
      <c r="JH219" s="97"/>
      <c r="JI219" s="97"/>
      <c r="JJ219" s="97"/>
      <c r="JK219" s="97"/>
      <c r="JL219" s="97"/>
      <c r="JM219" s="97"/>
      <c r="JN219" s="97"/>
      <c r="JO219" s="97"/>
      <c r="JP219" s="97"/>
      <c r="JQ219" s="97"/>
      <c r="JR219" s="97"/>
      <c r="JS219" s="97"/>
      <c r="JT219" s="97"/>
      <c r="JU219" s="97"/>
      <c r="JV219" s="97"/>
      <c r="JW219" s="97"/>
      <c r="JX219" s="97"/>
      <c r="JY219" s="97"/>
      <c r="JZ219" s="97"/>
      <c r="KA219" s="97"/>
      <c r="KB219" s="97"/>
      <c r="KC219" s="97"/>
      <c r="KD219" s="97"/>
      <c r="KE219" s="97"/>
      <c r="KF219" s="97"/>
      <c r="KG219" s="97"/>
      <c r="KH219" s="97"/>
      <c r="KI219" s="97"/>
      <c r="KJ219" s="97"/>
      <c r="KK219" s="97"/>
      <c r="KL219" s="97"/>
      <c r="KM219" s="97"/>
      <c r="KN219" s="97"/>
      <c r="KO219" s="97"/>
      <c r="KP219" s="97"/>
      <c r="KQ219" s="97"/>
      <c r="KR219" s="97"/>
      <c r="KS219" s="97"/>
      <c r="KT219" s="97"/>
      <c r="KU219" s="97"/>
      <c r="KV219" s="97"/>
      <c r="KW219" s="97"/>
      <c r="KX219" s="97"/>
      <c r="KY219" s="97"/>
      <c r="KZ219" s="97"/>
      <c r="LA219" s="97"/>
      <c r="LB219" s="97"/>
      <c r="LC219" s="97"/>
      <c r="LD219" s="97"/>
      <c r="LE219" s="97"/>
      <c r="LF219" s="97"/>
      <c r="LG219" s="97"/>
      <c r="LH219" s="97"/>
      <c r="LI219" s="97"/>
      <c r="LJ219" s="97"/>
      <c r="LK219" s="97"/>
      <c r="LL219" s="97"/>
      <c r="LM219" s="97"/>
      <c r="LN219" s="97"/>
      <c r="LO219" s="97"/>
      <c r="LP219" s="97"/>
      <c r="LQ219" s="97"/>
      <c r="LR219" s="97"/>
      <c r="LS219" s="97"/>
      <c r="LT219" s="97"/>
      <c r="LU219" s="97"/>
      <c r="LV219" s="64"/>
      <c r="LW219" s="64"/>
      <c r="LX219" s="64"/>
      <c r="LY219" s="64"/>
      <c r="LZ219" s="64"/>
      <c r="MA219" s="64"/>
      <c r="MB219" s="64"/>
      <c r="MC219" s="64"/>
      <c r="MD219" s="64"/>
      <c r="ME219" s="64"/>
      <c r="MF219" s="64"/>
      <c r="MG219" s="64"/>
      <c r="MH219" s="64"/>
      <c r="MI219" s="64"/>
      <c r="MJ219" s="64"/>
      <c r="MK219" s="64"/>
      <c r="ML219" s="64"/>
      <c r="MM219" s="64"/>
      <c r="MN219" s="64"/>
      <c r="MO219" s="64"/>
      <c r="MP219" s="64"/>
      <c r="MQ219" s="64"/>
      <c r="MR219" s="64"/>
      <c r="MS219" s="64"/>
      <c r="MT219" s="64"/>
      <c r="MU219" s="64"/>
      <c r="MV219" s="64"/>
      <c r="MW219" s="64"/>
      <c r="MX219" s="64"/>
      <c r="MY219" s="64"/>
      <c r="MZ219" s="64"/>
      <c r="NA219" s="64"/>
      <c r="NB219" s="64"/>
      <c r="NC219" s="64"/>
      <c r="ND219" s="64"/>
      <c r="NE219" s="64"/>
      <c r="NF219" s="64"/>
      <c r="NG219" s="64"/>
      <c r="NH219" s="64"/>
      <c r="NI219" s="64"/>
      <c r="NJ219" s="64"/>
      <c r="NK219" s="64"/>
      <c r="NL219" s="64"/>
      <c r="NM219" s="64"/>
      <c r="NN219" s="64"/>
      <c r="NO219" s="64"/>
      <c r="NP219" s="64"/>
      <c r="NQ219" s="64"/>
      <c r="NR219" s="64"/>
      <c r="NS219" s="64"/>
      <c r="NT219" s="64"/>
      <c r="NU219" s="64"/>
      <c r="NV219" s="64"/>
      <c r="NW219" s="64"/>
      <c r="NX219" s="64"/>
      <c r="NY219" s="64"/>
      <c r="NZ219" s="64"/>
      <c r="OA219" s="64"/>
      <c r="OB219" s="64"/>
      <c r="OC219" s="64"/>
      <c r="OD219" s="64"/>
      <c r="OE219" s="64"/>
      <c r="OF219" s="64"/>
      <c r="OG219" s="64"/>
      <c r="OH219" s="64"/>
      <c r="OI219" s="64"/>
      <c r="OJ219" s="64"/>
      <c r="OK219" s="64"/>
      <c r="OL219" s="64"/>
      <c r="OM219" s="64"/>
      <c r="ON219" s="64"/>
      <c r="OO219" s="64"/>
      <c r="OP219" s="64"/>
      <c r="OQ219" s="64"/>
      <c r="OR219" s="64"/>
      <c r="OS219" s="64"/>
      <c r="OT219" s="64"/>
      <c r="OU219" s="64"/>
      <c r="OV219" s="64"/>
      <c r="OW219" s="64"/>
      <c r="OX219" s="64"/>
      <c r="OY219" s="64"/>
      <c r="OZ219" s="64"/>
      <c r="PA219" s="64"/>
      <c r="PB219" s="64"/>
      <c r="PC219" s="64"/>
      <c r="PD219" s="64"/>
      <c r="PE219" s="64"/>
      <c r="PF219" s="64"/>
      <c r="PG219" s="64"/>
      <c r="PH219" s="64"/>
      <c r="PI219" s="64"/>
      <c r="PJ219" s="64"/>
      <c r="PK219" s="64"/>
      <c r="PL219" s="64"/>
      <c r="PM219" s="64"/>
      <c r="PN219" s="64"/>
      <c r="PO219" s="64"/>
      <c r="PP219" s="64"/>
      <c r="PQ219" s="64"/>
      <c r="PR219" s="64"/>
      <c r="PS219" s="64"/>
      <c r="PT219" s="64"/>
      <c r="PU219" s="64"/>
      <c r="PV219" s="64"/>
      <c r="PW219" s="64"/>
      <c r="PX219" s="64"/>
      <c r="PY219" s="64"/>
      <c r="PZ219" s="64"/>
      <c r="QA219" s="64"/>
      <c r="QB219" s="64"/>
      <c r="QC219" s="64"/>
      <c r="QD219" s="64"/>
      <c r="QE219" s="64"/>
      <c r="QF219" s="64"/>
      <c r="QG219" s="64"/>
      <c r="QH219" s="64"/>
      <c r="QI219" s="64"/>
      <c r="QJ219" s="64"/>
      <c r="QK219" s="64"/>
      <c r="QL219" s="64"/>
      <c r="QM219" s="64"/>
      <c r="QN219" s="64"/>
      <c r="QO219" s="64"/>
      <c r="QP219" s="64"/>
      <c r="QQ219" s="64"/>
      <c r="QR219" s="64"/>
      <c r="QS219" s="64"/>
      <c r="QT219" s="64"/>
      <c r="QU219" s="64"/>
      <c r="QV219" s="64"/>
      <c r="QW219" s="64"/>
      <c r="QX219" s="64"/>
      <c r="QY219" s="64"/>
      <c r="QZ219" s="64"/>
      <c r="RA219" s="64"/>
      <c r="RB219" s="64"/>
      <c r="RC219" s="64"/>
      <c r="RD219" s="64"/>
      <c r="RE219" s="64"/>
      <c r="RF219" s="64"/>
      <c r="RG219" s="64"/>
      <c r="RH219" s="64"/>
      <c r="RI219" s="64"/>
      <c r="RJ219" s="97"/>
      <c r="RK219" s="97"/>
      <c r="RL219" s="97"/>
      <c r="RM219" s="97"/>
      <c r="RN219" s="97"/>
      <c r="RO219" s="97"/>
      <c r="RP219" s="97"/>
      <c r="RQ219" s="97"/>
      <c r="RR219" s="97"/>
      <c r="RS219" s="97"/>
      <c r="RT219" s="97"/>
      <c r="RU219" s="97"/>
      <c r="RV219" s="97"/>
      <c r="RW219" s="97"/>
      <c r="RX219" s="97"/>
      <c r="RY219" s="97"/>
      <c r="RZ219" s="97"/>
      <c r="SA219" s="97"/>
      <c r="SB219" s="97"/>
      <c r="SC219" s="97"/>
      <c r="SD219" s="97"/>
      <c r="SE219" s="97"/>
      <c r="SF219" s="97"/>
      <c r="SG219" s="97"/>
      <c r="SH219" s="97"/>
      <c r="SI219" s="97"/>
      <c r="SJ219" s="97"/>
      <c r="SK219" s="97"/>
      <c r="SL219" s="97"/>
      <c r="SM219" s="97"/>
      <c r="SN219" s="97"/>
      <c r="SO219" s="97"/>
      <c r="SP219" s="97"/>
      <c r="SQ219" s="97"/>
      <c r="SR219" s="97"/>
      <c r="SS219" s="97"/>
      <c r="ST219" s="97"/>
      <c r="SU219" s="97"/>
      <c r="SV219" s="97"/>
      <c r="SW219" s="97"/>
      <c r="SX219" s="97"/>
      <c r="SY219" s="97"/>
      <c r="SZ219" s="97"/>
      <c r="TA219" s="97"/>
      <c r="TB219" s="97"/>
    </row>
    <row r="220" spans="1:522" s="1" customFormat="1" ht="18" customHeight="1" x14ac:dyDescent="0.2">
      <c r="A220" s="12"/>
      <c r="B220" s="11" t="s">
        <v>202</v>
      </c>
      <c r="C220" s="1">
        <v>12298</v>
      </c>
      <c r="E220" s="4" t="s">
        <v>586</v>
      </c>
      <c r="F220" s="1">
        <v>10161</v>
      </c>
      <c r="G220" s="9" t="s">
        <v>98</v>
      </c>
      <c r="H220" s="4" t="s">
        <v>51</v>
      </c>
      <c r="I220" s="1">
        <f t="shared" si="24"/>
        <v>0</v>
      </c>
      <c r="J220" s="12">
        <f>Tabuľka4[[#This Row],[Stĺpec9]]</f>
        <v>0</v>
      </c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  <c r="BR220" s="97"/>
      <c r="BS220" s="97"/>
      <c r="BT220" s="97"/>
      <c r="BU220" s="97"/>
      <c r="BV220" s="97"/>
      <c r="BW220" s="97"/>
      <c r="BX220" s="97"/>
      <c r="BY220" s="97"/>
      <c r="BZ220" s="97"/>
      <c r="CA220" s="97"/>
      <c r="CB220" s="97"/>
      <c r="CC220" s="97"/>
      <c r="CD220" s="97"/>
      <c r="CE220" s="97"/>
      <c r="CF220" s="97"/>
      <c r="CG220" s="97"/>
      <c r="CH220" s="97"/>
      <c r="CI220" s="97"/>
      <c r="CJ220" s="97"/>
      <c r="CK220" s="97"/>
      <c r="CL220" s="97"/>
      <c r="CM220" s="97"/>
      <c r="CN220" s="97"/>
      <c r="CO220" s="97"/>
      <c r="CP220" s="97"/>
      <c r="CQ220" s="97"/>
      <c r="CR220" s="97"/>
      <c r="CS220" s="97" t="s">
        <v>516</v>
      </c>
      <c r="CT220" s="97" t="s">
        <v>516</v>
      </c>
      <c r="CU220" s="97"/>
      <c r="CV220" s="97"/>
      <c r="CW220" s="97"/>
      <c r="CX220" s="97"/>
      <c r="CY220" s="97"/>
      <c r="CZ220" s="97"/>
      <c r="DA220" s="97"/>
      <c r="DB220" s="97"/>
      <c r="DC220" s="97"/>
      <c r="DD220" s="97"/>
      <c r="DE220" s="97"/>
      <c r="DF220" s="97"/>
      <c r="DG220" s="97"/>
      <c r="DH220" s="97"/>
      <c r="DI220" s="97"/>
      <c r="DJ220" s="97"/>
      <c r="DK220" s="97"/>
      <c r="DL220" s="97"/>
      <c r="DM220" s="97"/>
      <c r="DN220" s="97"/>
      <c r="DO220" s="97"/>
      <c r="DP220" s="97"/>
      <c r="DQ220" s="97"/>
      <c r="DR220" s="97"/>
      <c r="DS220" s="97"/>
      <c r="DT220" s="97"/>
      <c r="DU220" s="97"/>
      <c r="DV220" s="97"/>
      <c r="DW220" s="97"/>
      <c r="DX220" s="97"/>
      <c r="DY220" s="97"/>
      <c r="DZ220" s="97"/>
      <c r="EA220" s="97"/>
      <c r="EB220" s="97"/>
      <c r="EC220" s="97"/>
      <c r="ED220" s="97"/>
      <c r="EE220" s="97"/>
      <c r="EF220" s="97"/>
      <c r="EG220" s="97"/>
      <c r="EH220" s="97"/>
      <c r="EI220" s="97"/>
      <c r="EJ220" s="97"/>
      <c r="EK220" s="97"/>
      <c r="EL220" s="97"/>
      <c r="EM220" s="97"/>
      <c r="EN220" s="97"/>
      <c r="EO220" s="97"/>
      <c r="EP220" s="97"/>
      <c r="EQ220" s="97"/>
      <c r="ER220" s="97"/>
      <c r="ES220" s="97"/>
      <c r="ET220" s="97"/>
      <c r="EU220" s="97"/>
      <c r="EV220" s="97"/>
      <c r="EW220" s="97"/>
      <c r="EX220" s="97"/>
      <c r="EY220" s="97"/>
      <c r="EZ220" s="97"/>
      <c r="FA220" s="97"/>
      <c r="FB220" s="97"/>
      <c r="FC220" s="97"/>
      <c r="FD220" s="97"/>
      <c r="FE220" s="97"/>
      <c r="FF220" s="97"/>
      <c r="FG220" s="97"/>
      <c r="FH220" s="97"/>
      <c r="FI220" s="97"/>
      <c r="FJ220" s="97"/>
      <c r="FK220" s="97"/>
      <c r="FL220" s="97"/>
      <c r="FM220" s="97"/>
      <c r="FN220" s="97"/>
      <c r="FO220" s="97"/>
      <c r="FP220" s="97"/>
      <c r="FQ220" s="97"/>
      <c r="FR220" s="97"/>
      <c r="FS220" s="97"/>
      <c r="FT220" s="97"/>
      <c r="FU220" s="97"/>
      <c r="FV220" s="97"/>
      <c r="FW220" s="97"/>
      <c r="FX220" s="97"/>
      <c r="FY220" s="97"/>
      <c r="FZ220" s="97"/>
      <c r="GA220" s="97"/>
      <c r="GB220" s="97"/>
      <c r="GC220" s="97"/>
      <c r="GD220" s="97"/>
      <c r="GE220" s="97"/>
      <c r="GF220" s="97"/>
      <c r="GG220" s="97"/>
      <c r="GH220" s="97"/>
      <c r="GI220" s="97"/>
      <c r="GJ220" s="97"/>
      <c r="GK220" s="97"/>
      <c r="GL220" s="97"/>
      <c r="GM220" s="97"/>
      <c r="GN220" s="97"/>
      <c r="GO220" s="97"/>
      <c r="GP220" s="97"/>
      <c r="GQ220" s="97"/>
      <c r="GR220" s="97"/>
      <c r="GS220" s="97"/>
      <c r="GT220" s="97"/>
      <c r="GU220" s="97"/>
      <c r="GV220" s="97"/>
      <c r="GW220" s="97"/>
      <c r="GX220" s="97"/>
      <c r="GY220" s="97"/>
      <c r="GZ220" s="97"/>
      <c r="HA220" s="97"/>
      <c r="HB220" s="97"/>
      <c r="HC220" s="97"/>
      <c r="HD220" s="97"/>
      <c r="HE220" s="97"/>
      <c r="HF220" s="97"/>
      <c r="HG220" s="97"/>
      <c r="HH220" s="97"/>
      <c r="HI220" s="97"/>
      <c r="HJ220" s="97"/>
      <c r="HK220" s="97"/>
      <c r="HL220" s="97"/>
      <c r="HM220" s="97"/>
      <c r="HN220" s="97"/>
      <c r="HO220" s="97"/>
      <c r="HP220" s="97"/>
      <c r="HQ220" s="97"/>
      <c r="HR220" s="97"/>
      <c r="HS220" s="97"/>
      <c r="HT220" s="97"/>
      <c r="HU220" s="97"/>
      <c r="HV220" s="97"/>
      <c r="HW220" s="97"/>
      <c r="HX220" s="97"/>
      <c r="HY220" s="97"/>
      <c r="HZ220" s="97"/>
      <c r="IA220" s="97"/>
      <c r="IB220" s="97"/>
      <c r="IC220" s="97"/>
      <c r="ID220" s="97"/>
      <c r="IE220" s="97"/>
      <c r="IF220" s="97"/>
      <c r="IG220" s="97"/>
      <c r="IH220" s="97"/>
      <c r="II220" s="97"/>
      <c r="IJ220" s="97"/>
      <c r="IK220" s="97"/>
      <c r="IL220" s="97"/>
      <c r="IM220" s="97"/>
      <c r="IN220" s="97"/>
      <c r="IO220" s="97"/>
      <c r="IP220" s="97"/>
      <c r="IQ220" s="97"/>
      <c r="IR220" s="97"/>
      <c r="IS220" s="97"/>
      <c r="IT220" s="97"/>
      <c r="IU220" s="97"/>
      <c r="IV220" s="97"/>
      <c r="IW220" s="97"/>
      <c r="IX220" s="97"/>
      <c r="IY220" s="97"/>
      <c r="IZ220" s="97"/>
      <c r="JA220" s="97"/>
      <c r="JB220" s="97"/>
      <c r="JC220" s="97"/>
      <c r="JD220" s="97"/>
      <c r="JE220" s="97"/>
      <c r="JF220" s="97"/>
      <c r="JG220" s="97"/>
      <c r="JH220" s="97"/>
      <c r="JI220" s="97"/>
      <c r="JJ220" s="97"/>
      <c r="JK220" s="97"/>
      <c r="JL220" s="97"/>
      <c r="JM220" s="97"/>
      <c r="JN220" s="97"/>
      <c r="JO220" s="97"/>
      <c r="JP220" s="97"/>
      <c r="JQ220" s="97"/>
      <c r="JR220" s="97"/>
      <c r="JS220" s="97"/>
      <c r="JT220" s="97"/>
      <c r="JU220" s="97"/>
      <c r="JV220" s="97"/>
      <c r="JW220" s="97"/>
      <c r="JX220" s="97"/>
      <c r="JY220" s="97"/>
      <c r="JZ220" s="97"/>
      <c r="KA220" s="97"/>
      <c r="KB220" s="97"/>
      <c r="KC220" s="97"/>
      <c r="KD220" s="97"/>
      <c r="KE220" s="97"/>
      <c r="KF220" s="97"/>
      <c r="KG220" s="97"/>
      <c r="KH220" s="97"/>
      <c r="KI220" s="97"/>
      <c r="KJ220" s="97"/>
      <c r="KK220" s="97"/>
      <c r="KL220" s="97"/>
      <c r="KM220" s="97"/>
      <c r="KN220" s="97"/>
      <c r="KO220" s="97"/>
      <c r="KP220" s="97"/>
      <c r="KQ220" s="97"/>
      <c r="KR220" s="97"/>
      <c r="KS220" s="97"/>
      <c r="KT220" s="97"/>
      <c r="KU220" s="97"/>
      <c r="KV220" s="97"/>
      <c r="KW220" s="97"/>
      <c r="KX220" s="97"/>
      <c r="KY220" s="97"/>
      <c r="KZ220" s="97"/>
      <c r="LA220" s="97"/>
      <c r="LB220" s="97"/>
      <c r="LC220" s="97"/>
      <c r="LD220" s="97"/>
      <c r="LE220" s="97"/>
      <c r="LF220" s="97"/>
      <c r="LG220" s="97"/>
      <c r="LH220" s="97"/>
      <c r="LI220" s="97"/>
      <c r="LJ220" s="97"/>
      <c r="LK220" s="97"/>
      <c r="LL220" s="97"/>
      <c r="LM220" s="97"/>
      <c r="LN220" s="97"/>
      <c r="LO220" s="97"/>
      <c r="LP220" s="97"/>
      <c r="LQ220" s="97"/>
      <c r="LR220" s="97"/>
      <c r="LS220" s="97"/>
      <c r="LT220" s="97"/>
      <c r="LU220" s="97"/>
      <c r="LV220" s="64"/>
      <c r="LW220" s="64"/>
      <c r="LX220" s="64"/>
      <c r="LY220" s="64"/>
      <c r="LZ220" s="64"/>
      <c r="MA220" s="64"/>
      <c r="MB220" s="64"/>
      <c r="MC220" s="64"/>
      <c r="MD220" s="64"/>
      <c r="ME220" s="64"/>
      <c r="MF220" s="64"/>
      <c r="MG220" s="64"/>
      <c r="MH220" s="64"/>
      <c r="MI220" s="64"/>
      <c r="MJ220" s="64"/>
      <c r="MK220" s="64"/>
      <c r="ML220" s="64"/>
      <c r="MM220" s="64"/>
      <c r="MN220" s="64"/>
      <c r="MO220" s="64"/>
      <c r="MP220" s="64"/>
      <c r="MQ220" s="64"/>
      <c r="MR220" s="64"/>
      <c r="MS220" s="64"/>
      <c r="MT220" s="64"/>
      <c r="MU220" s="64"/>
      <c r="MV220" s="64"/>
      <c r="MW220" s="64"/>
      <c r="MX220" s="64"/>
      <c r="MY220" s="64"/>
      <c r="MZ220" s="64"/>
      <c r="NA220" s="64"/>
      <c r="NB220" s="64"/>
      <c r="NC220" s="64"/>
      <c r="ND220" s="64"/>
      <c r="NE220" s="64"/>
      <c r="NF220" s="64"/>
      <c r="NG220" s="64"/>
      <c r="NH220" s="64"/>
      <c r="NI220" s="64"/>
      <c r="NJ220" s="64"/>
      <c r="NK220" s="64"/>
      <c r="NL220" s="64"/>
      <c r="NM220" s="64"/>
      <c r="NN220" s="64"/>
      <c r="NO220" s="64"/>
      <c r="NP220" s="64"/>
      <c r="NQ220" s="64"/>
      <c r="NR220" s="64"/>
      <c r="NS220" s="64"/>
      <c r="NT220" s="64"/>
      <c r="NU220" s="64"/>
      <c r="NV220" s="64"/>
      <c r="NW220" s="64"/>
      <c r="NX220" s="64"/>
      <c r="NY220" s="64"/>
      <c r="NZ220" s="64"/>
      <c r="OA220" s="64"/>
      <c r="OB220" s="64"/>
      <c r="OC220" s="64"/>
      <c r="OD220" s="64"/>
      <c r="OE220" s="64"/>
      <c r="OF220" s="64"/>
      <c r="OG220" s="64"/>
      <c r="OH220" s="64"/>
      <c r="OI220" s="64"/>
      <c r="OJ220" s="64"/>
      <c r="OK220" s="64"/>
      <c r="OL220" s="64"/>
      <c r="OM220" s="64"/>
      <c r="ON220" s="64"/>
      <c r="OO220" s="64"/>
      <c r="OP220" s="64"/>
      <c r="OQ220" s="64"/>
      <c r="OR220" s="64"/>
      <c r="OS220" s="64"/>
      <c r="OT220" s="64"/>
      <c r="OU220" s="64"/>
      <c r="OV220" s="64"/>
      <c r="OW220" s="64"/>
      <c r="OX220" s="64"/>
      <c r="OY220" s="64"/>
      <c r="OZ220" s="64"/>
      <c r="PA220" s="64"/>
      <c r="PB220" s="64"/>
      <c r="PC220" s="64"/>
      <c r="PD220" s="64"/>
      <c r="PE220" s="64"/>
      <c r="PF220" s="64"/>
      <c r="PG220" s="64"/>
      <c r="PH220" s="64"/>
      <c r="PI220" s="64"/>
      <c r="PJ220" s="64"/>
      <c r="PK220" s="64"/>
      <c r="PL220" s="64"/>
      <c r="PM220" s="64"/>
      <c r="PN220" s="64"/>
      <c r="PO220" s="64"/>
      <c r="PP220" s="64"/>
      <c r="PQ220" s="64"/>
      <c r="PR220" s="64"/>
      <c r="PS220" s="64"/>
      <c r="PT220" s="64"/>
      <c r="PU220" s="64"/>
      <c r="PV220" s="64"/>
      <c r="PW220" s="64"/>
      <c r="PX220" s="64"/>
      <c r="PY220" s="64"/>
      <c r="PZ220" s="64"/>
      <c r="QA220" s="64"/>
      <c r="QB220" s="64"/>
      <c r="QC220" s="64"/>
      <c r="QD220" s="64"/>
      <c r="QE220" s="64"/>
      <c r="QF220" s="64"/>
      <c r="QG220" s="64"/>
      <c r="QH220" s="64"/>
      <c r="QI220" s="64"/>
      <c r="QJ220" s="64"/>
      <c r="QK220" s="64"/>
      <c r="QL220" s="64"/>
      <c r="QM220" s="64"/>
      <c r="QN220" s="64"/>
      <c r="QO220" s="64"/>
      <c r="QP220" s="64"/>
      <c r="QQ220" s="64"/>
      <c r="QR220" s="64"/>
      <c r="QS220" s="64"/>
      <c r="QT220" s="64"/>
      <c r="QU220" s="64"/>
      <c r="QV220" s="64"/>
      <c r="QW220" s="64"/>
      <c r="QX220" s="64"/>
      <c r="QY220" s="64"/>
      <c r="QZ220" s="64"/>
      <c r="RA220" s="64"/>
      <c r="RB220" s="64"/>
      <c r="RC220" s="64"/>
      <c r="RD220" s="64"/>
      <c r="RE220" s="64"/>
      <c r="RF220" s="64"/>
      <c r="RG220" s="64"/>
      <c r="RH220" s="64"/>
      <c r="RI220" s="64"/>
      <c r="RJ220" s="97"/>
      <c r="RK220" s="97"/>
      <c r="RL220" s="97"/>
      <c r="RM220" s="97"/>
      <c r="RN220" s="97"/>
      <c r="RO220" s="97"/>
      <c r="RP220" s="97"/>
      <c r="RQ220" s="97"/>
      <c r="RR220" s="97"/>
      <c r="RS220" s="97"/>
      <c r="RT220" s="97"/>
      <c r="RU220" s="97"/>
      <c r="RV220" s="97"/>
      <c r="RW220" s="97"/>
      <c r="RX220" s="97"/>
      <c r="RY220" s="97"/>
      <c r="RZ220" s="97"/>
      <c r="SA220" s="97"/>
      <c r="SB220" s="97"/>
      <c r="SC220" s="97"/>
      <c r="SD220" s="97"/>
      <c r="SE220" s="97"/>
      <c r="SF220" s="97"/>
      <c r="SG220" s="97"/>
      <c r="SH220" s="97"/>
      <c r="SI220" s="97"/>
      <c r="SJ220" s="97"/>
      <c r="SK220" s="97"/>
      <c r="SL220" s="97"/>
      <c r="SM220" s="97"/>
      <c r="SN220" s="97"/>
      <c r="SO220" s="97"/>
      <c r="SP220" s="97"/>
      <c r="SQ220" s="97"/>
      <c r="SR220" s="97"/>
      <c r="SS220" s="97"/>
      <c r="ST220" s="97"/>
      <c r="SU220" s="97"/>
      <c r="SV220" s="97"/>
      <c r="SW220" s="97"/>
      <c r="SX220" s="97"/>
      <c r="SY220" s="97"/>
      <c r="SZ220" s="97"/>
      <c r="TA220" s="97"/>
      <c r="TB220" s="97"/>
    </row>
    <row r="221" spans="1:522" s="1" customFormat="1" ht="18" customHeight="1" x14ac:dyDescent="0.2">
      <c r="A221" s="12"/>
      <c r="B221" s="11" t="s">
        <v>117</v>
      </c>
      <c r="C221" s="1">
        <v>11810</v>
      </c>
      <c r="D221" s="1">
        <v>2016</v>
      </c>
      <c r="E221" s="4" t="s">
        <v>116</v>
      </c>
      <c r="F221" s="1">
        <v>3237</v>
      </c>
      <c r="G221" s="9" t="s">
        <v>97</v>
      </c>
      <c r="H221" s="4" t="s">
        <v>738</v>
      </c>
      <c r="I221" s="1">
        <f t="shared" si="24"/>
        <v>0</v>
      </c>
      <c r="J221" s="12">
        <f>Tabuľka4[[#This Row],[Stĺpec9]]</f>
        <v>0</v>
      </c>
      <c r="K221" s="97">
        <f>'Mladí jazdci'!K44</f>
        <v>0</v>
      </c>
      <c r="L221" s="97">
        <f>'Mladí jazdci'!L44</f>
        <v>0</v>
      </c>
      <c r="M221" s="97">
        <f>'Mladí jazdci'!M44</f>
        <v>0</v>
      </c>
      <c r="N221" s="97">
        <f>'Mladí jazdci'!N44</f>
        <v>0</v>
      </c>
      <c r="O221" s="97">
        <f>'Mladí jazdci'!O44</f>
        <v>0</v>
      </c>
      <c r="P221" s="97">
        <f>'Mladí jazdci'!P44</f>
        <v>0</v>
      </c>
      <c r="Q221" s="97">
        <f>'Mladí jazdci'!Q44</f>
        <v>0</v>
      </c>
      <c r="R221" s="97">
        <f>'Mladí jazdci'!R44</f>
        <v>0</v>
      </c>
      <c r="S221" s="97">
        <f>'Mladí jazdci'!S44</f>
        <v>0</v>
      </c>
      <c r="T221" s="97">
        <f>'Mladí jazdci'!T44</f>
        <v>0</v>
      </c>
      <c r="U221" s="97">
        <f>'Mladí jazdci'!U44</f>
        <v>0</v>
      </c>
      <c r="V221" s="97">
        <f>'Mladí jazdci'!V44</f>
        <v>0</v>
      </c>
      <c r="W221" s="97">
        <f>'Mladí jazdci'!W44</f>
        <v>0</v>
      </c>
      <c r="X221" s="97">
        <f>'Mladí jazdci'!X44</f>
        <v>0</v>
      </c>
      <c r="Y221" s="97">
        <f>'Mladí jazdci'!Y44</f>
        <v>0</v>
      </c>
      <c r="Z221" s="97">
        <f>'Mladí jazdci'!Z44</f>
        <v>0</v>
      </c>
      <c r="AA221" s="97">
        <f>'Mladí jazdci'!AA44</f>
        <v>0</v>
      </c>
      <c r="AB221" s="97">
        <f>'Mladí jazdci'!AB44</f>
        <v>0</v>
      </c>
      <c r="AC221" s="97">
        <f>'Mladí jazdci'!AC44</f>
        <v>0</v>
      </c>
      <c r="AD221" s="97">
        <f>'Mladí jazdci'!AD44</f>
        <v>0</v>
      </c>
      <c r="AE221" s="97">
        <f>'Mladí jazdci'!AE44</f>
        <v>0</v>
      </c>
      <c r="AF221" s="97">
        <f>'Mladí jazdci'!AF44</f>
        <v>0</v>
      </c>
      <c r="AG221" s="97">
        <f>'Mladí jazdci'!AG44</f>
        <v>0</v>
      </c>
      <c r="AH221" s="97">
        <f>'Mladí jazdci'!AH44</f>
        <v>0</v>
      </c>
      <c r="AI221" s="97">
        <f>'Mladí jazdci'!AI44</f>
        <v>0</v>
      </c>
      <c r="AJ221" s="97">
        <f>'Mladí jazdci'!AJ44</f>
        <v>0</v>
      </c>
      <c r="AK221" s="97">
        <f>'Mladí jazdci'!AK44</f>
        <v>0</v>
      </c>
      <c r="AL221" s="97">
        <f>'Mladí jazdci'!AL44</f>
        <v>0</v>
      </c>
      <c r="AM221" s="97">
        <f>'Mladí jazdci'!AM44</f>
        <v>0</v>
      </c>
      <c r="AN221" s="97">
        <f>'Mladí jazdci'!AN44</f>
        <v>0</v>
      </c>
      <c r="AO221" s="97">
        <f>'Mladí jazdci'!AO44</f>
        <v>0</v>
      </c>
      <c r="AP221" s="97">
        <f>'Mladí jazdci'!AP44</f>
        <v>0</v>
      </c>
      <c r="AQ221" s="97">
        <f>'Mladí jazdci'!AQ44</f>
        <v>0</v>
      </c>
      <c r="AR221" s="97">
        <f>'Mladí jazdci'!AR44</f>
        <v>0</v>
      </c>
      <c r="AS221" s="97">
        <f>'Mladí jazdci'!AS44</f>
        <v>0</v>
      </c>
      <c r="AT221" s="97">
        <f>'Mladí jazdci'!AT44</f>
        <v>0</v>
      </c>
      <c r="AU221" s="97">
        <f>'Mladí jazdci'!AU44</f>
        <v>0</v>
      </c>
      <c r="AV221" s="97">
        <f>'Mladí jazdci'!AV44</f>
        <v>0</v>
      </c>
      <c r="AW221" s="97">
        <f>'Mladí jazdci'!AW44</f>
        <v>0</v>
      </c>
      <c r="AX221" s="97">
        <f>'Mladí jazdci'!AX44</f>
        <v>0</v>
      </c>
      <c r="AY221" s="97">
        <f>'Mladí jazdci'!AY44</f>
        <v>0</v>
      </c>
      <c r="AZ221" s="97">
        <f>'Mladí jazdci'!AZ44</f>
        <v>0</v>
      </c>
      <c r="BA221" s="97">
        <f>'Mladí jazdci'!BA44</f>
        <v>0</v>
      </c>
      <c r="BB221" s="97">
        <f>'Mladí jazdci'!BB44</f>
        <v>0</v>
      </c>
      <c r="BC221" s="97">
        <f>'Mladí jazdci'!BC44</f>
        <v>0</v>
      </c>
      <c r="BD221" s="97">
        <f>'Mladí jazdci'!BD44</f>
        <v>0</v>
      </c>
      <c r="BE221" s="97">
        <f>'Mladí jazdci'!BE44</f>
        <v>0</v>
      </c>
      <c r="BF221" s="97">
        <f>'Mladí jazdci'!BF44</f>
        <v>0</v>
      </c>
      <c r="BG221" s="97">
        <f>'Mladí jazdci'!BG44</f>
        <v>0</v>
      </c>
      <c r="BH221" s="97">
        <f>'Mladí jazdci'!BH44</f>
        <v>0</v>
      </c>
      <c r="BI221" s="97">
        <f>'Mladí jazdci'!BI44</f>
        <v>0</v>
      </c>
      <c r="BJ221" s="97">
        <f>'Mladí jazdci'!BJ44</f>
        <v>0</v>
      </c>
      <c r="BK221" s="97">
        <f>'Mladí jazdci'!BK44</f>
        <v>0</v>
      </c>
      <c r="BL221" s="97">
        <f>'Mladí jazdci'!BL44</f>
        <v>0</v>
      </c>
      <c r="BM221" s="97">
        <f>'Mladí jazdci'!BM44</f>
        <v>0</v>
      </c>
      <c r="BN221" s="97">
        <f>'Mladí jazdci'!BN44</f>
        <v>0</v>
      </c>
      <c r="BO221" s="97">
        <f>'Mladí jazdci'!BO44</f>
        <v>0</v>
      </c>
      <c r="BP221" s="97">
        <f>'Mladí jazdci'!BP44</f>
        <v>0</v>
      </c>
      <c r="BQ221" s="97">
        <f>'Mladí jazdci'!BQ44</f>
        <v>0</v>
      </c>
      <c r="BR221" s="97">
        <f>'Mladí jazdci'!BR44</f>
        <v>0</v>
      </c>
      <c r="BS221" s="97">
        <f>'Mladí jazdci'!BS44</f>
        <v>0</v>
      </c>
      <c r="BT221" s="97">
        <f>'Mladí jazdci'!BT44</f>
        <v>0</v>
      </c>
      <c r="BU221" s="97">
        <f>'Mladí jazdci'!BU44</f>
        <v>0</v>
      </c>
      <c r="BV221" s="97">
        <f>'Mladí jazdci'!BV44</f>
        <v>0</v>
      </c>
      <c r="BW221" s="97">
        <f>'Mladí jazdci'!BW44</f>
        <v>0</v>
      </c>
      <c r="BX221" s="97">
        <f>'Mladí jazdci'!BX44</f>
        <v>0</v>
      </c>
      <c r="BY221" s="97">
        <f>'Mladí jazdci'!BY44</f>
        <v>0</v>
      </c>
      <c r="BZ221" s="97">
        <f>'Mladí jazdci'!BZ44</f>
        <v>0</v>
      </c>
      <c r="CA221" s="97">
        <f>'Mladí jazdci'!CA44</f>
        <v>0</v>
      </c>
      <c r="CB221" s="97">
        <f>'Mladí jazdci'!CB44</f>
        <v>0</v>
      </c>
      <c r="CC221" s="97">
        <f>'Mladí jazdci'!CC44</f>
        <v>0</v>
      </c>
      <c r="CD221" s="97">
        <f>'Mladí jazdci'!CD44</f>
        <v>0</v>
      </c>
      <c r="CE221" s="97">
        <f>'Mladí jazdci'!CE44</f>
        <v>0</v>
      </c>
      <c r="CF221" s="97">
        <f>'Mladí jazdci'!CF44</f>
        <v>0</v>
      </c>
      <c r="CG221" s="97">
        <f>'Mladí jazdci'!CG44</f>
        <v>0</v>
      </c>
      <c r="CH221" s="97">
        <f>'Mladí jazdci'!CH44</f>
        <v>0</v>
      </c>
      <c r="CI221" s="97">
        <f>'Mladí jazdci'!CI44</f>
        <v>0</v>
      </c>
      <c r="CJ221" s="97">
        <f>'Mladí jazdci'!CJ44</f>
        <v>0</v>
      </c>
      <c r="CK221" s="97">
        <f>'Mladí jazdci'!CK44</f>
        <v>0</v>
      </c>
      <c r="CL221" s="97">
        <f>'Mladí jazdci'!CL44</f>
        <v>0</v>
      </c>
      <c r="CM221" s="97">
        <f>'Mladí jazdci'!CM44</f>
        <v>0</v>
      </c>
      <c r="CN221" s="97">
        <f>'Mladí jazdci'!CN44</f>
        <v>0</v>
      </c>
      <c r="CO221" s="97">
        <f>'Mladí jazdci'!CO44</f>
        <v>0</v>
      </c>
      <c r="CP221" s="97">
        <f>'Mladí jazdci'!CP44</f>
        <v>0</v>
      </c>
      <c r="CQ221" s="97">
        <f>'Mladí jazdci'!CQ44</f>
        <v>0</v>
      </c>
      <c r="CR221" s="97">
        <f>'Mladí jazdci'!CR44</f>
        <v>0</v>
      </c>
      <c r="CS221" s="97">
        <f>'Mladí jazdci'!CS44</f>
        <v>0</v>
      </c>
      <c r="CT221" s="97">
        <f>'Mladí jazdci'!CT44</f>
        <v>0</v>
      </c>
      <c r="CU221" s="97">
        <f>'Mladí jazdci'!CU44</f>
        <v>0</v>
      </c>
      <c r="CV221" s="97">
        <f>'Mladí jazdci'!CV44</f>
        <v>0</v>
      </c>
      <c r="CW221" s="97">
        <f>'Mladí jazdci'!CW44</f>
        <v>0</v>
      </c>
      <c r="CX221" s="97">
        <f>'Mladí jazdci'!CX44</f>
        <v>0</v>
      </c>
      <c r="CY221" s="97">
        <f>'Mladí jazdci'!CY44</f>
        <v>0</v>
      </c>
      <c r="CZ221" s="97">
        <f>'Mladí jazdci'!CZ44</f>
        <v>0</v>
      </c>
      <c r="DA221" s="97">
        <f>'Mladí jazdci'!DA44</f>
        <v>0</v>
      </c>
      <c r="DB221" s="97">
        <f>'Mladí jazdci'!DB44</f>
        <v>0</v>
      </c>
      <c r="DC221" s="97">
        <f>'Mladí jazdci'!DC44</f>
        <v>0</v>
      </c>
      <c r="DD221" s="97">
        <f>'Mladí jazdci'!DD44</f>
        <v>0</v>
      </c>
      <c r="DE221" s="97">
        <f>'Mladí jazdci'!DE44</f>
        <v>0</v>
      </c>
      <c r="DF221" s="97">
        <f>'Mladí jazdci'!DF44</f>
        <v>0</v>
      </c>
      <c r="DG221" s="97">
        <f>'Mladí jazdci'!DG44</f>
        <v>0</v>
      </c>
      <c r="DH221" s="97">
        <f>'Mladí jazdci'!DH44</f>
        <v>0</v>
      </c>
      <c r="DI221" s="97">
        <f>'Mladí jazdci'!DI44</f>
        <v>0</v>
      </c>
      <c r="DJ221" s="97">
        <f>'Mladí jazdci'!DJ44</f>
        <v>0</v>
      </c>
      <c r="DK221" s="97">
        <f>'Mladí jazdci'!DK44</f>
        <v>0</v>
      </c>
      <c r="DL221" s="97">
        <f>'Mladí jazdci'!DL44</f>
        <v>0</v>
      </c>
      <c r="DM221" s="97">
        <f>'Mladí jazdci'!DM44</f>
        <v>0</v>
      </c>
      <c r="DN221" s="97">
        <f>'Mladí jazdci'!DN44</f>
        <v>0</v>
      </c>
      <c r="DO221" s="97">
        <f>'Mladí jazdci'!DO44</f>
        <v>0</v>
      </c>
      <c r="DP221" s="97">
        <f>'Mladí jazdci'!DP44</f>
        <v>0</v>
      </c>
      <c r="DQ221" s="97">
        <f>'Mladí jazdci'!DQ44</f>
        <v>0</v>
      </c>
      <c r="DR221" s="97">
        <f>'Mladí jazdci'!DR44</f>
        <v>0</v>
      </c>
      <c r="DS221" s="97">
        <f>'Mladí jazdci'!DS44</f>
        <v>0</v>
      </c>
      <c r="DT221" s="97">
        <f>'Mladí jazdci'!DT44</f>
        <v>0</v>
      </c>
      <c r="DU221" s="97">
        <f>'Mladí jazdci'!DU44</f>
        <v>0</v>
      </c>
      <c r="DV221" s="97">
        <f>'Mladí jazdci'!DV44</f>
        <v>0</v>
      </c>
      <c r="DW221" s="97">
        <f>'Mladí jazdci'!DW44</f>
        <v>0</v>
      </c>
      <c r="DX221" s="97">
        <f>'Mladí jazdci'!DX44</f>
        <v>0</v>
      </c>
      <c r="DY221" s="97">
        <f>'Mladí jazdci'!DY44</f>
        <v>0</v>
      </c>
      <c r="DZ221" s="97">
        <f>'Mladí jazdci'!DZ44</f>
        <v>0</v>
      </c>
      <c r="EA221" s="97">
        <f>'Mladí jazdci'!EA44</f>
        <v>0</v>
      </c>
      <c r="EB221" s="97">
        <f>'Mladí jazdci'!EB44</f>
        <v>0</v>
      </c>
      <c r="EC221" s="97">
        <f>'Mladí jazdci'!EC44</f>
        <v>0</v>
      </c>
      <c r="ED221" s="97">
        <f>'Mladí jazdci'!ED44</f>
        <v>0</v>
      </c>
      <c r="EE221" s="97">
        <f>'Mladí jazdci'!EE44</f>
        <v>0</v>
      </c>
      <c r="EF221" s="97">
        <f>'Mladí jazdci'!EF44</f>
        <v>0</v>
      </c>
      <c r="EG221" s="97">
        <f>'Mladí jazdci'!EG44</f>
        <v>0</v>
      </c>
      <c r="EH221" s="97">
        <f>'Mladí jazdci'!EH44</f>
        <v>0</v>
      </c>
      <c r="EI221" s="97">
        <f>'Mladí jazdci'!EI44</f>
        <v>0</v>
      </c>
      <c r="EJ221" s="97">
        <f>'Mladí jazdci'!EJ44</f>
        <v>0</v>
      </c>
      <c r="EK221" s="97">
        <f>'Mladí jazdci'!EK44</f>
        <v>0</v>
      </c>
      <c r="EL221" s="97">
        <f>'Mladí jazdci'!EL44</f>
        <v>0</v>
      </c>
      <c r="EM221" s="97">
        <f>'Mladí jazdci'!EM44</f>
        <v>0</v>
      </c>
      <c r="EN221" s="97">
        <f>'Mladí jazdci'!EN44</f>
        <v>0</v>
      </c>
      <c r="EO221" s="97">
        <f>'Mladí jazdci'!EO44</f>
        <v>0</v>
      </c>
      <c r="EP221" s="97">
        <f>'Mladí jazdci'!EP44</f>
        <v>0</v>
      </c>
      <c r="EQ221" s="97">
        <f>'Mladí jazdci'!EQ44</f>
        <v>0</v>
      </c>
      <c r="ER221" s="97">
        <f>'Mladí jazdci'!ER44</f>
        <v>0</v>
      </c>
      <c r="ES221" s="97">
        <f>'Mladí jazdci'!ES44</f>
        <v>0</v>
      </c>
      <c r="ET221" s="97">
        <f>'Mladí jazdci'!ET44</f>
        <v>0</v>
      </c>
      <c r="EU221" s="97">
        <f>'Mladí jazdci'!EU44</f>
        <v>0</v>
      </c>
      <c r="EV221" s="97">
        <f>'Mladí jazdci'!EV44</f>
        <v>0</v>
      </c>
      <c r="EW221" s="97">
        <f>'Mladí jazdci'!EW44</f>
        <v>0</v>
      </c>
      <c r="EX221" s="97">
        <f>'Mladí jazdci'!EX44</f>
        <v>0</v>
      </c>
      <c r="EY221" s="97">
        <f>'Mladí jazdci'!EY44</f>
        <v>0</v>
      </c>
      <c r="EZ221" s="97">
        <f>'Mladí jazdci'!EZ44</f>
        <v>0</v>
      </c>
      <c r="FA221" s="97">
        <f>'Mladí jazdci'!FA44</f>
        <v>0</v>
      </c>
      <c r="FB221" s="97">
        <f>'Mladí jazdci'!FB44</f>
        <v>0</v>
      </c>
      <c r="FC221" s="97">
        <f>'Mladí jazdci'!FC44</f>
        <v>0</v>
      </c>
      <c r="FD221" s="97">
        <f>'Mladí jazdci'!FD44</f>
        <v>0</v>
      </c>
      <c r="FE221" s="97">
        <f>'Mladí jazdci'!FE44</f>
        <v>0</v>
      </c>
      <c r="FF221" s="97">
        <f>'Mladí jazdci'!FF44</f>
        <v>0</v>
      </c>
      <c r="FG221" s="97">
        <f>'Mladí jazdci'!FG44</f>
        <v>0</v>
      </c>
      <c r="FH221" s="97">
        <f>'Mladí jazdci'!FH44</f>
        <v>0</v>
      </c>
      <c r="FI221" s="97">
        <f>'Mladí jazdci'!FI44</f>
        <v>0</v>
      </c>
      <c r="FJ221" s="97">
        <f>'Mladí jazdci'!FJ44</f>
        <v>0</v>
      </c>
      <c r="FK221" s="97">
        <f>'Mladí jazdci'!FK44</f>
        <v>0</v>
      </c>
      <c r="FL221" s="97">
        <f>'Mladí jazdci'!FL44</f>
        <v>0</v>
      </c>
      <c r="FM221" s="97">
        <f>'Mladí jazdci'!FM44</f>
        <v>0</v>
      </c>
      <c r="FN221" s="97">
        <f>'Mladí jazdci'!FN44</f>
        <v>0</v>
      </c>
      <c r="FO221" s="97">
        <f>'Mladí jazdci'!FO44</f>
        <v>0</v>
      </c>
      <c r="FP221" s="97">
        <f>'Mladí jazdci'!FP44</f>
        <v>0</v>
      </c>
      <c r="FQ221" s="97">
        <f>'Mladí jazdci'!FQ44</f>
        <v>0</v>
      </c>
      <c r="FR221" s="97">
        <f>'Mladí jazdci'!FR44</f>
        <v>0</v>
      </c>
      <c r="FS221" s="97">
        <f>'Mladí jazdci'!FS44</f>
        <v>0</v>
      </c>
      <c r="FT221" s="97">
        <f>'Mladí jazdci'!FT44</f>
        <v>0</v>
      </c>
      <c r="FU221" s="97">
        <f>'Mladí jazdci'!FU44</f>
        <v>0</v>
      </c>
      <c r="FV221" s="97">
        <f>'Mladí jazdci'!FV44</f>
        <v>0</v>
      </c>
      <c r="FW221" s="97">
        <f>'Mladí jazdci'!FW44</f>
        <v>0</v>
      </c>
      <c r="FX221" s="97">
        <f>'Mladí jazdci'!FX44</f>
        <v>0</v>
      </c>
      <c r="FY221" s="97">
        <f>'Mladí jazdci'!FY44</f>
        <v>0</v>
      </c>
      <c r="FZ221" s="97">
        <f>'Mladí jazdci'!FZ44</f>
        <v>0</v>
      </c>
      <c r="GA221" s="97">
        <f>'Mladí jazdci'!GA44</f>
        <v>0</v>
      </c>
      <c r="GB221" s="97">
        <f>'Mladí jazdci'!GB44</f>
        <v>0</v>
      </c>
      <c r="GC221" s="97">
        <f>'Mladí jazdci'!GC44</f>
        <v>0</v>
      </c>
      <c r="GD221" s="97">
        <f>'Mladí jazdci'!GD44</f>
        <v>0</v>
      </c>
      <c r="GE221" s="97">
        <f>'Mladí jazdci'!GE44</f>
        <v>0</v>
      </c>
      <c r="GF221" s="97">
        <f>'Mladí jazdci'!GF44</f>
        <v>0</v>
      </c>
      <c r="GG221" s="97">
        <f>'Mladí jazdci'!GG44</f>
        <v>0</v>
      </c>
      <c r="GH221" s="97">
        <f>'Mladí jazdci'!GH44</f>
        <v>0</v>
      </c>
      <c r="GI221" s="97">
        <f>'Mladí jazdci'!GI44</f>
        <v>0</v>
      </c>
      <c r="GJ221" s="97">
        <f>'Mladí jazdci'!GJ44</f>
        <v>0</v>
      </c>
      <c r="GK221" s="97">
        <f>'Mladí jazdci'!GK44</f>
        <v>0</v>
      </c>
      <c r="GL221" s="97">
        <f>'Mladí jazdci'!GL44</f>
        <v>0</v>
      </c>
      <c r="GM221" s="97">
        <f>'Mladí jazdci'!GM44</f>
        <v>0</v>
      </c>
      <c r="GN221" s="97">
        <f>'Mladí jazdci'!GN44</f>
        <v>0</v>
      </c>
      <c r="GO221" s="97">
        <f>'Mladí jazdci'!GO44</f>
        <v>0</v>
      </c>
      <c r="GP221" s="97">
        <f>'Mladí jazdci'!GP44</f>
        <v>0</v>
      </c>
      <c r="GQ221" s="97">
        <f>'Mladí jazdci'!GQ44</f>
        <v>0</v>
      </c>
      <c r="GR221" s="97">
        <f>'Mladí jazdci'!GR44</f>
        <v>0</v>
      </c>
      <c r="GS221" s="97">
        <f>'Mladí jazdci'!GS44</f>
        <v>0</v>
      </c>
      <c r="GT221" s="97">
        <f>'Mladí jazdci'!GT44</f>
        <v>0</v>
      </c>
      <c r="GU221" s="97">
        <f>'Mladí jazdci'!GU44</f>
        <v>0</v>
      </c>
      <c r="GV221" s="97">
        <f>'Mladí jazdci'!GV44</f>
        <v>0</v>
      </c>
      <c r="GW221" s="97">
        <f>'Mladí jazdci'!GW44</f>
        <v>0</v>
      </c>
      <c r="GX221" s="97">
        <f>'Mladí jazdci'!GX44</f>
        <v>0</v>
      </c>
      <c r="GY221" s="97">
        <f>'Mladí jazdci'!GY44</f>
        <v>0</v>
      </c>
      <c r="GZ221" s="97">
        <f>'Mladí jazdci'!GZ44</f>
        <v>0</v>
      </c>
      <c r="HA221" s="97">
        <f>'Mladí jazdci'!HA44</f>
        <v>0</v>
      </c>
      <c r="HB221" s="97">
        <f>'Mladí jazdci'!HB44</f>
        <v>0</v>
      </c>
      <c r="HC221" s="97">
        <f>'Mladí jazdci'!HC44</f>
        <v>0</v>
      </c>
      <c r="HD221" s="97">
        <f>'Mladí jazdci'!HD44</f>
        <v>0</v>
      </c>
      <c r="HE221" s="97">
        <f>'Mladí jazdci'!HE44</f>
        <v>0</v>
      </c>
      <c r="HF221" s="97">
        <f>'Mladí jazdci'!HF44</f>
        <v>0</v>
      </c>
      <c r="HG221" s="97">
        <f>'Mladí jazdci'!HG44</f>
        <v>0</v>
      </c>
      <c r="HH221" s="97">
        <f>'Mladí jazdci'!HH44</f>
        <v>0</v>
      </c>
      <c r="HI221" s="97">
        <f>'Mladí jazdci'!HI44</f>
        <v>0</v>
      </c>
      <c r="HJ221" s="97">
        <f>'Mladí jazdci'!HJ44</f>
        <v>0</v>
      </c>
      <c r="HK221" s="97">
        <f>'Mladí jazdci'!HK44</f>
        <v>0</v>
      </c>
      <c r="HL221" s="97">
        <f>'Mladí jazdci'!HL44</f>
        <v>0</v>
      </c>
      <c r="HM221" s="97">
        <f>'Mladí jazdci'!HM44</f>
        <v>0</v>
      </c>
      <c r="HN221" s="97">
        <f>'Mladí jazdci'!HN44</f>
        <v>0</v>
      </c>
      <c r="HO221" s="97">
        <f>'Mladí jazdci'!HO44</f>
        <v>0</v>
      </c>
      <c r="HP221" s="97">
        <f>'Mladí jazdci'!HP44</f>
        <v>0</v>
      </c>
      <c r="HQ221" s="97">
        <f>'Mladí jazdci'!HQ44</f>
        <v>0</v>
      </c>
      <c r="HR221" s="97">
        <f>'Mladí jazdci'!HR44</f>
        <v>0</v>
      </c>
      <c r="HS221" s="97">
        <f>'Mladí jazdci'!HS44</f>
        <v>0</v>
      </c>
      <c r="HT221" s="97">
        <f>'Mladí jazdci'!HT44</f>
        <v>0</v>
      </c>
      <c r="HU221" s="97">
        <f>'Mladí jazdci'!HU44</f>
        <v>0</v>
      </c>
      <c r="HV221" s="97">
        <f>'Mladí jazdci'!HV44</f>
        <v>0</v>
      </c>
      <c r="HW221" s="97">
        <f>'Mladí jazdci'!HW44</f>
        <v>0</v>
      </c>
      <c r="HX221" s="97">
        <f>'Mladí jazdci'!HX44</f>
        <v>0</v>
      </c>
      <c r="HY221" s="97">
        <f>'Mladí jazdci'!HY44</f>
        <v>0</v>
      </c>
      <c r="HZ221" s="97">
        <f>'Mladí jazdci'!HZ44</f>
        <v>0</v>
      </c>
      <c r="IA221" s="97">
        <f>'Mladí jazdci'!IA44</f>
        <v>0</v>
      </c>
      <c r="IB221" s="97">
        <f>'Mladí jazdci'!IB44</f>
        <v>0</v>
      </c>
      <c r="IC221" s="97">
        <f>'Mladí jazdci'!IC44</f>
        <v>0</v>
      </c>
      <c r="ID221" s="97">
        <f>'Mladí jazdci'!ID44</f>
        <v>0</v>
      </c>
      <c r="IE221" s="97">
        <f>'Mladí jazdci'!IE44</f>
        <v>0</v>
      </c>
      <c r="IF221" s="97">
        <f>'Mladí jazdci'!IF44</f>
        <v>0</v>
      </c>
      <c r="IG221" s="97">
        <f>'Mladí jazdci'!IG44</f>
        <v>0</v>
      </c>
      <c r="IH221" s="97">
        <f>'Mladí jazdci'!IH44</f>
        <v>0</v>
      </c>
      <c r="II221" s="97">
        <f>'Mladí jazdci'!II44</f>
        <v>0</v>
      </c>
      <c r="IJ221" s="97">
        <f>'Mladí jazdci'!IJ44</f>
        <v>0</v>
      </c>
      <c r="IK221" s="97">
        <f>'Mladí jazdci'!IK44</f>
        <v>0</v>
      </c>
      <c r="IL221" s="97">
        <f>'Mladí jazdci'!IL44</f>
        <v>0</v>
      </c>
      <c r="IM221" s="97">
        <f>'Mladí jazdci'!IM44</f>
        <v>0</v>
      </c>
      <c r="IN221" s="97">
        <f>'Mladí jazdci'!IN44</f>
        <v>0</v>
      </c>
      <c r="IO221" s="97">
        <f>'Mladí jazdci'!IO44</f>
        <v>0</v>
      </c>
      <c r="IP221" s="97">
        <f>'Mladí jazdci'!IP44</f>
        <v>0</v>
      </c>
      <c r="IQ221" s="97">
        <f>'Mladí jazdci'!IQ44</f>
        <v>0</v>
      </c>
      <c r="IR221" s="97">
        <f>'Mladí jazdci'!IR44</f>
        <v>0</v>
      </c>
      <c r="IS221" s="97">
        <f>'Mladí jazdci'!IS44</f>
        <v>0</v>
      </c>
      <c r="IT221" s="97">
        <f>'Mladí jazdci'!IT44</f>
        <v>0</v>
      </c>
      <c r="IU221" s="97">
        <f>'Mladí jazdci'!IU44</f>
        <v>0</v>
      </c>
      <c r="IV221" s="97">
        <f>'Mladí jazdci'!IV44</f>
        <v>0</v>
      </c>
      <c r="IW221" s="97">
        <f>'Mladí jazdci'!IW44</f>
        <v>0</v>
      </c>
      <c r="IX221" s="97">
        <f>'Mladí jazdci'!IX44</f>
        <v>0</v>
      </c>
      <c r="IY221" s="97">
        <f>'Mladí jazdci'!IY44</f>
        <v>0</v>
      </c>
      <c r="IZ221" s="97">
        <f>'Mladí jazdci'!IZ44</f>
        <v>0</v>
      </c>
      <c r="JA221" s="97">
        <f>'Mladí jazdci'!JA44</f>
        <v>0</v>
      </c>
      <c r="JB221" s="97">
        <f>'Mladí jazdci'!JB44</f>
        <v>0</v>
      </c>
      <c r="JC221" s="97">
        <f>'Mladí jazdci'!JC44</f>
        <v>0</v>
      </c>
      <c r="JD221" s="97">
        <f>'Mladí jazdci'!JD44</f>
        <v>0</v>
      </c>
      <c r="JE221" s="97">
        <f>'Mladí jazdci'!JE44</f>
        <v>0</v>
      </c>
      <c r="JF221" s="97">
        <f>'Mladí jazdci'!JF44</f>
        <v>0</v>
      </c>
      <c r="JG221" s="97">
        <f>'Mladí jazdci'!JG44</f>
        <v>0</v>
      </c>
      <c r="JH221" s="97">
        <f>'Mladí jazdci'!JH44</f>
        <v>0</v>
      </c>
      <c r="JI221" s="97">
        <f>'Mladí jazdci'!JI44</f>
        <v>0</v>
      </c>
      <c r="JJ221" s="97">
        <f>'Mladí jazdci'!JJ44</f>
        <v>0</v>
      </c>
      <c r="JK221" s="97">
        <f>'Mladí jazdci'!JK44</f>
        <v>0</v>
      </c>
      <c r="JL221" s="97">
        <f>'Mladí jazdci'!JL44</f>
        <v>0</v>
      </c>
      <c r="JM221" s="97">
        <f>'Mladí jazdci'!JM44</f>
        <v>0</v>
      </c>
      <c r="JN221" s="97">
        <f>'Mladí jazdci'!JN44</f>
        <v>0</v>
      </c>
      <c r="JO221" s="97">
        <f>'Mladí jazdci'!JO44</f>
        <v>0</v>
      </c>
      <c r="JP221" s="97">
        <f>'Mladí jazdci'!JP44</f>
        <v>0</v>
      </c>
      <c r="JQ221" s="97">
        <f>'Mladí jazdci'!JQ44</f>
        <v>0</v>
      </c>
      <c r="JR221" s="97">
        <f>'Mladí jazdci'!JR44</f>
        <v>0</v>
      </c>
      <c r="JS221" s="97">
        <f>'Mladí jazdci'!JS44</f>
        <v>0</v>
      </c>
      <c r="JT221" s="97">
        <f>'Mladí jazdci'!JT44</f>
        <v>0</v>
      </c>
      <c r="JU221" s="97">
        <f>'Mladí jazdci'!JU44</f>
        <v>0</v>
      </c>
      <c r="JV221" s="97">
        <f>'Mladí jazdci'!JV44</f>
        <v>0</v>
      </c>
      <c r="JW221" s="97">
        <f>'Mladí jazdci'!JW44</f>
        <v>0</v>
      </c>
      <c r="JX221" s="97">
        <f>'Mladí jazdci'!JX44</f>
        <v>0</v>
      </c>
      <c r="JY221" s="97">
        <f>'Mladí jazdci'!JY44</f>
        <v>0</v>
      </c>
      <c r="JZ221" s="97">
        <f>'Mladí jazdci'!JZ44</f>
        <v>0</v>
      </c>
      <c r="KA221" s="97">
        <f>'Mladí jazdci'!KA44</f>
        <v>0</v>
      </c>
      <c r="KB221" s="97">
        <f>'Mladí jazdci'!KB44</f>
        <v>0</v>
      </c>
      <c r="KC221" s="97">
        <f>'Mladí jazdci'!KC44</f>
        <v>0</v>
      </c>
      <c r="KD221" s="97">
        <f>'Mladí jazdci'!KD44</f>
        <v>0</v>
      </c>
      <c r="KE221" s="97">
        <f>'Mladí jazdci'!KE44</f>
        <v>0</v>
      </c>
      <c r="KF221" s="97">
        <f>'Mladí jazdci'!KF44</f>
        <v>0</v>
      </c>
      <c r="KG221" s="97">
        <f>'Mladí jazdci'!KG44</f>
        <v>0</v>
      </c>
      <c r="KH221" s="97">
        <f>'Mladí jazdci'!KH44</f>
        <v>0</v>
      </c>
      <c r="KI221" s="97">
        <f>'Mladí jazdci'!KI44</f>
        <v>0</v>
      </c>
      <c r="KJ221" s="97">
        <f>'Mladí jazdci'!KJ44</f>
        <v>0</v>
      </c>
      <c r="KK221" s="97">
        <f>'Mladí jazdci'!KK44</f>
        <v>0</v>
      </c>
      <c r="KL221" s="97">
        <f>'Mladí jazdci'!KL44</f>
        <v>0</v>
      </c>
      <c r="KM221" s="97">
        <f>'Mladí jazdci'!KM44</f>
        <v>0</v>
      </c>
      <c r="KN221" s="97">
        <f>'Mladí jazdci'!KN44</f>
        <v>0</v>
      </c>
      <c r="KO221" s="97" t="str">
        <f>'Mladí jazdci'!KO44</f>
        <v>o</v>
      </c>
      <c r="KP221" s="97">
        <f>'Mladí jazdci'!KP44</f>
        <v>0</v>
      </c>
      <c r="KQ221" s="97">
        <f>'Mladí jazdci'!KQ44</f>
        <v>0</v>
      </c>
      <c r="KR221" s="97">
        <f>'Mladí jazdci'!KR44</f>
        <v>0</v>
      </c>
      <c r="KS221" s="97">
        <f>'Mladí jazdci'!KS44</f>
        <v>0</v>
      </c>
      <c r="KT221" s="97">
        <f>'Mladí jazdci'!KT44</f>
        <v>0</v>
      </c>
      <c r="KU221" s="97">
        <f>'Mladí jazdci'!KU44</f>
        <v>0</v>
      </c>
      <c r="KV221" s="97">
        <f>'Mladí jazdci'!KV44</f>
        <v>0</v>
      </c>
      <c r="KW221" s="97">
        <f>'Mladí jazdci'!KW44</f>
        <v>0</v>
      </c>
      <c r="KX221" s="97">
        <f>'Mladí jazdci'!KX44</f>
        <v>0</v>
      </c>
      <c r="KY221" s="97">
        <f>'Mladí jazdci'!KY44</f>
        <v>0</v>
      </c>
      <c r="KZ221" s="97">
        <f>'Mladí jazdci'!KZ44</f>
        <v>0</v>
      </c>
      <c r="LA221" s="97">
        <f>'Mladí jazdci'!LA44</f>
        <v>0</v>
      </c>
      <c r="LB221" s="97">
        <f>'Mladí jazdci'!LB44</f>
        <v>0</v>
      </c>
      <c r="LC221" s="97">
        <f>'Mladí jazdci'!LC44</f>
        <v>0</v>
      </c>
      <c r="LD221" s="97">
        <f>'Mladí jazdci'!LD44</f>
        <v>0</v>
      </c>
      <c r="LE221" s="97">
        <f>'Mladí jazdci'!LE44</f>
        <v>0</v>
      </c>
      <c r="LF221" s="97">
        <f>'Mladí jazdci'!LF44</f>
        <v>0</v>
      </c>
      <c r="LG221" s="97">
        <f>'Mladí jazdci'!LG44</f>
        <v>0</v>
      </c>
      <c r="LH221" s="97">
        <f>'Mladí jazdci'!LH44</f>
        <v>0</v>
      </c>
      <c r="LI221" s="97">
        <f>'Mladí jazdci'!LI44</f>
        <v>0</v>
      </c>
      <c r="LJ221" s="97">
        <f>'Mladí jazdci'!LJ44</f>
        <v>0</v>
      </c>
      <c r="LK221" s="97">
        <f>'Mladí jazdci'!LK44</f>
        <v>0</v>
      </c>
      <c r="LL221" s="97">
        <f>'Mladí jazdci'!LL44</f>
        <v>0</v>
      </c>
      <c r="LM221" s="97">
        <f>'Mladí jazdci'!LM44</f>
        <v>0</v>
      </c>
      <c r="LN221" s="97">
        <f>'Mladí jazdci'!LN44</f>
        <v>0</v>
      </c>
      <c r="LO221" s="97">
        <f>'Mladí jazdci'!LO44</f>
        <v>0</v>
      </c>
      <c r="LP221" s="97">
        <f>'Mladí jazdci'!LP44</f>
        <v>0</v>
      </c>
      <c r="LQ221" s="97">
        <f>'Mladí jazdci'!LQ44</f>
        <v>0</v>
      </c>
      <c r="LR221" s="97">
        <f>'Mladí jazdci'!LR44</f>
        <v>0</v>
      </c>
      <c r="LS221" s="97">
        <f>'Mladí jazdci'!LS44</f>
        <v>0</v>
      </c>
      <c r="LT221" s="97">
        <f>'Mladí jazdci'!LT44</f>
        <v>0</v>
      </c>
      <c r="LU221" s="97">
        <f>'Mladí jazdci'!LU44</f>
        <v>0</v>
      </c>
      <c r="LV221" s="97">
        <f>'Mladí jazdci'!LV44</f>
        <v>0</v>
      </c>
      <c r="LW221" s="97">
        <f>'Mladí jazdci'!LW44</f>
        <v>0</v>
      </c>
      <c r="LX221" s="97">
        <f>'Mladí jazdci'!LX44</f>
        <v>0</v>
      </c>
      <c r="LY221" s="97">
        <f>'Mladí jazdci'!LY44</f>
        <v>0</v>
      </c>
      <c r="LZ221" s="97">
        <f>'Mladí jazdci'!LZ44</f>
        <v>0</v>
      </c>
      <c r="MA221" s="97">
        <f>'Mladí jazdci'!MA44</f>
        <v>0</v>
      </c>
      <c r="MB221" s="97">
        <f>'Mladí jazdci'!MB44</f>
        <v>0</v>
      </c>
      <c r="MC221" s="97">
        <f>'Mladí jazdci'!MC44</f>
        <v>0</v>
      </c>
      <c r="MD221" s="97">
        <f>'Mladí jazdci'!MD44</f>
        <v>0</v>
      </c>
      <c r="ME221" s="97">
        <f>'Mladí jazdci'!ME44</f>
        <v>0</v>
      </c>
      <c r="MF221" s="97">
        <f>'Mladí jazdci'!MF44</f>
        <v>0</v>
      </c>
      <c r="MG221" s="97">
        <f>'Mladí jazdci'!MG44</f>
        <v>0</v>
      </c>
      <c r="MH221" s="97">
        <f>'Mladí jazdci'!MH44</f>
        <v>0</v>
      </c>
      <c r="MI221" s="97">
        <f>'Mladí jazdci'!MI44</f>
        <v>0</v>
      </c>
      <c r="MJ221" s="97">
        <f>'Mladí jazdci'!MJ44</f>
        <v>0</v>
      </c>
      <c r="MK221" s="97">
        <f>'Mladí jazdci'!MK44</f>
        <v>0</v>
      </c>
      <c r="ML221" s="97">
        <f>'Mladí jazdci'!ML44</f>
        <v>0</v>
      </c>
      <c r="MM221" s="97">
        <f>'Mladí jazdci'!MM44</f>
        <v>0</v>
      </c>
      <c r="MN221" s="97">
        <f>'Mladí jazdci'!MN44</f>
        <v>0</v>
      </c>
      <c r="MO221" s="97">
        <f>'Mladí jazdci'!MO44</f>
        <v>0</v>
      </c>
      <c r="MP221" s="97">
        <f>'Mladí jazdci'!MP44</f>
        <v>0</v>
      </c>
      <c r="MQ221" s="97">
        <f>'Mladí jazdci'!MQ44</f>
        <v>0</v>
      </c>
      <c r="MR221" s="97">
        <f>'Mladí jazdci'!MR44</f>
        <v>0</v>
      </c>
      <c r="MS221" s="97">
        <f>'Mladí jazdci'!MS44</f>
        <v>0</v>
      </c>
      <c r="MT221" s="97">
        <f>'Mladí jazdci'!MT44</f>
        <v>0</v>
      </c>
      <c r="MU221" s="97">
        <f>'Mladí jazdci'!MU44</f>
        <v>0</v>
      </c>
      <c r="MV221" s="97">
        <f>'Mladí jazdci'!MV44</f>
        <v>0</v>
      </c>
      <c r="MW221" s="97">
        <f>'Mladí jazdci'!MW44</f>
        <v>0</v>
      </c>
      <c r="MX221" s="97">
        <f>'Mladí jazdci'!MX44</f>
        <v>0</v>
      </c>
      <c r="MY221" s="97">
        <f>'Mladí jazdci'!MY44</f>
        <v>0</v>
      </c>
      <c r="MZ221" s="97">
        <f>'Mladí jazdci'!MZ44</f>
        <v>0</v>
      </c>
      <c r="NA221" s="97">
        <f>'Mladí jazdci'!NA44</f>
        <v>0</v>
      </c>
      <c r="NB221" s="97">
        <f>'Mladí jazdci'!NB44</f>
        <v>0</v>
      </c>
      <c r="NC221" s="97">
        <f>'Mladí jazdci'!NC44</f>
        <v>0</v>
      </c>
      <c r="ND221" s="97">
        <f>'Mladí jazdci'!ND44</f>
        <v>0</v>
      </c>
      <c r="NE221" s="97">
        <f>'Mladí jazdci'!NE44</f>
        <v>0</v>
      </c>
      <c r="NF221" s="97">
        <f>'Mladí jazdci'!NF44</f>
        <v>0</v>
      </c>
      <c r="NG221" s="97">
        <f>'Mladí jazdci'!NG44</f>
        <v>0</v>
      </c>
      <c r="NH221" s="97">
        <f>'Mladí jazdci'!NH44</f>
        <v>0</v>
      </c>
      <c r="NI221" s="97">
        <f>'Mladí jazdci'!NI44</f>
        <v>0</v>
      </c>
      <c r="NJ221" s="97">
        <f>'Mladí jazdci'!NJ44</f>
        <v>0</v>
      </c>
      <c r="NK221" s="97">
        <f>'Mladí jazdci'!NK44</f>
        <v>0</v>
      </c>
      <c r="NL221" s="97">
        <f>'Mladí jazdci'!NL44</f>
        <v>0</v>
      </c>
      <c r="NM221" s="97">
        <f>'Mladí jazdci'!NM44</f>
        <v>0</v>
      </c>
      <c r="NN221" s="97">
        <f>'Mladí jazdci'!NN44</f>
        <v>0</v>
      </c>
      <c r="NO221" s="97">
        <f>'Mladí jazdci'!NO44</f>
        <v>0</v>
      </c>
      <c r="NP221" s="97">
        <f>'Mladí jazdci'!NP44</f>
        <v>0</v>
      </c>
      <c r="NQ221" s="97">
        <f>'Mladí jazdci'!NQ44</f>
        <v>0</v>
      </c>
      <c r="NR221" s="97">
        <f>'Mladí jazdci'!NR44</f>
        <v>0</v>
      </c>
      <c r="NS221" s="97">
        <f>'Mladí jazdci'!NS44</f>
        <v>0</v>
      </c>
      <c r="NT221" s="97">
        <f>'Mladí jazdci'!NT44</f>
        <v>0</v>
      </c>
      <c r="NU221" s="97">
        <f>'Mladí jazdci'!NU44</f>
        <v>0</v>
      </c>
      <c r="NV221" s="97">
        <f>'Mladí jazdci'!NV44</f>
        <v>0</v>
      </c>
      <c r="NW221" s="97">
        <f>'Mladí jazdci'!NW44</f>
        <v>0</v>
      </c>
      <c r="NX221" s="97">
        <f>'Mladí jazdci'!NX44</f>
        <v>0</v>
      </c>
      <c r="NY221" s="97">
        <f>'Mladí jazdci'!NY44</f>
        <v>0</v>
      </c>
      <c r="NZ221" s="97">
        <f>'Mladí jazdci'!NZ44</f>
        <v>0</v>
      </c>
      <c r="OA221" s="97">
        <f>'Mladí jazdci'!OA44</f>
        <v>0</v>
      </c>
      <c r="OB221" s="97">
        <f>'Mladí jazdci'!OB44</f>
        <v>0</v>
      </c>
      <c r="OC221" s="97">
        <f>'Mladí jazdci'!OC44</f>
        <v>0</v>
      </c>
      <c r="OD221" s="97">
        <f>'Mladí jazdci'!OD44</f>
        <v>0</v>
      </c>
      <c r="OE221" s="97">
        <f>'Mladí jazdci'!OE44</f>
        <v>0</v>
      </c>
      <c r="OF221" s="97">
        <f>'Mladí jazdci'!OF44</f>
        <v>0</v>
      </c>
      <c r="OG221" s="97">
        <f>'Mladí jazdci'!OG44</f>
        <v>0</v>
      </c>
      <c r="OH221" s="97">
        <f>'Mladí jazdci'!OH44</f>
        <v>0</v>
      </c>
      <c r="OI221" s="97">
        <f>'Mladí jazdci'!OI44</f>
        <v>0</v>
      </c>
      <c r="OJ221" s="97">
        <f>'Mladí jazdci'!OJ44</f>
        <v>0</v>
      </c>
      <c r="OK221" s="97">
        <f>'Mladí jazdci'!OK44</f>
        <v>0</v>
      </c>
      <c r="OL221" s="97">
        <f>'Mladí jazdci'!OL44</f>
        <v>0</v>
      </c>
      <c r="OM221" s="97">
        <f>'Mladí jazdci'!OM44</f>
        <v>0</v>
      </c>
      <c r="ON221" s="97">
        <f>'Mladí jazdci'!ON44</f>
        <v>0</v>
      </c>
      <c r="OO221" s="97">
        <f>'Mladí jazdci'!OO44</f>
        <v>0</v>
      </c>
      <c r="OP221" s="97">
        <f>'Mladí jazdci'!OP44</f>
        <v>0</v>
      </c>
      <c r="OQ221" s="97">
        <f>'Mladí jazdci'!OQ44</f>
        <v>0</v>
      </c>
      <c r="OR221" s="97">
        <f>'Mladí jazdci'!OR44</f>
        <v>0</v>
      </c>
      <c r="OS221" s="97">
        <f>'Mladí jazdci'!OS44</f>
        <v>0</v>
      </c>
      <c r="OT221" s="97">
        <f>'Mladí jazdci'!OT44</f>
        <v>0</v>
      </c>
      <c r="OU221" s="97">
        <f>'Mladí jazdci'!OU44</f>
        <v>0</v>
      </c>
      <c r="OV221" s="97">
        <f>'Mladí jazdci'!OV44</f>
        <v>0</v>
      </c>
      <c r="OW221" s="97">
        <f>'Mladí jazdci'!OW44</f>
        <v>0</v>
      </c>
      <c r="OX221" s="97">
        <f>'Mladí jazdci'!OX44</f>
        <v>0</v>
      </c>
      <c r="OY221" s="97">
        <f>'Mladí jazdci'!OY44</f>
        <v>0</v>
      </c>
      <c r="OZ221" s="97">
        <f>'Mladí jazdci'!OZ44</f>
        <v>0</v>
      </c>
      <c r="PA221" s="97">
        <f>'Mladí jazdci'!PA44</f>
        <v>0</v>
      </c>
      <c r="PB221" s="97">
        <f>'Mladí jazdci'!PB44</f>
        <v>0</v>
      </c>
      <c r="PC221" s="97">
        <f>'Mladí jazdci'!PC44</f>
        <v>0</v>
      </c>
      <c r="PD221" s="97">
        <f>'Mladí jazdci'!PD44</f>
        <v>0</v>
      </c>
      <c r="PE221" s="97">
        <f>'Mladí jazdci'!PE44</f>
        <v>0</v>
      </c>
      <c r="PF221" s="97">
        <f>'Mladí jazdci'!PF44</f>
        <v>0</v>
      </c>
      <c r="PG221" s="97">
        <f>'Mladí jazdci'!PG44</f>
        <v>0</v>
      </c>
      <c r="PH221" s="97">
        <f>'Mladí jazdci'!PH44</f>
        <v>0</v>
      </c>
      <c r="PI221" s="97">
        <f>'Mladí jazdci'!PI44</f>
        <v>0</v>
      </c>
      <c r="PJ221" s="97">
        <f>'Mladí jazdci'!PJ44</f>
        <v>0</v>
      </c>
      <c r="PK221" s="97">
        <f>'Mladí jazdci'!PK44</f>
        <v>0</v>
      </c>
      <c r="PL221" s="97">
        <f>'Mladí jazdci'!PL44</f>
        <v>0</v>
      </c>
      <c r="PM221" s="97">
        <f>'Mladí jazdci'!PM44</f>
        <v>0</v>
      </c>
      <c r="PN221" s="97">
        <f>'Mladí jazdci'!PN44</f>
        <v>0</v>
      </c>
      <c r="PO221" s="97">
        <f>'Mladí jazdci'!PO44</f>
        <v>0</v>
      </c>
      <c r="PP221" s="97">
        <f>'Mladí jazdci'!PP44</f>
        <v>0</v>
      </c>
      <c r="PQ221" s="97">
        <f>'Mladí jazdci'!PQ44</f>
        <v>0</v>
      </c>
      <c r="PR221" s="97">
        <f>'Mladí jazdci'!PR44</f>
        <v>0</v>
      </c>
      <c r="PS221" s="97">
        <f>'Mladí jazdci'!PS44</f>
        <v>0</v>
      </c>
      <c r="PT221" s="97">
        <f>'Mladí jazdci'!PT44</f>
        <v>0</v>
      </c>
      <c r="PU221" s="97">
        <f>'Mladí jazdci'!PU44</f>
        <v>0</v>
      </c>
      <c r="PV221" s="97">
        <f>'Mladí jazdci'!PV44</f>
        <v>0</v>
      </c>
      <c r="PW221" s="97">
        <f>'Mladí jazdci'!PW44</f>
        <v>0</v>
      </c>
      <c r="PX221" s="97">
        <f>'Mladí jazdci'!PX44</f>
        <v>0</v>
      </c>
      <c r="PY221" s="97">
        <f>'Mladí jazdci'!PY44</f>
        <v>0</v>
      </c>
      <c r="PZ221" s="97">
        <f>'Mladí jazdci'!PZ44</f>
        <v>0</v>
      </c>
      <c r="QA221" s="97">
        <f>'Mladí jazdci'!QA44</f>
        <v>0</v>
      </c>
      <c r="QB221" s="97">
        <f>'Mladí jazdci'!QB44</f>
        <v>0</v>
      </c>
      <c r="QC221" s="97">
        <f>'Mladí jazdci'!QC44</f>
        <v>0</v>
      </c>
      <c r="QD221" s="97">
        <f>'Mladí jazdci'!QD44</f>
        <v>0</v>
      </c>
      <c r="QE221" s="97">
        <f>'Mladí jazdci'!QE44</f>
        <v>0</v>
      </c>
      <c r="QF221" s="97">
        <f>'Mladí jazdci'!QF44</f>
        <v>0</v>
      </c>
      <c r="QG221" s="97">
        <f>'Mladí jazdci'!QG44</f>
        <v>0</v>
      </c>
      <c r="QH221" s="97">
        <f>'Mladí jazdci'!QH44</f>
        <v>0</v>
      </c>
      <c r="QI221" s="97">
        <f>'Mladí jazdci'!QI44</f>
        <v>0</v>
      </c>
      <c r="QJ221" s="97">
        <f>'Mladí jazdci'!QJ44</f>
        <v>0</v>
      </c>
      <c r="QK221" s="97">
        <f>'Mladí jazdci'!QK44</f>
        <v>0</v>
      </c>
      <c r="QL221" s="97">
        <f>'Mladí jazdci'!QL44</f>
        <v>0</v>
      </c>
      <c r="QM221" s="97">
        <f>'Mladí jazdci'!QM44</f>
        <v>0</v>
      </c>
      <c r="QN221" s="97">
        <f>'Mladí jazdci'!QN44</f>
        <v>0</v>
      </c>
      <c r="QO221" s="97">
        <f>'Mladí jazdci'!QO44</f>
        <v>0</v>
      </c>
      <c r="QP221" s="97">
        <f>'Mladí jazdci'!QP44</f>
        <v>0</v>
      </c>
      <c r="QQ221" s="97">
        <f>'Mladí jazdci'!QQ44</f>
        <v>0</v>
      </c>
      <c r="QR221" s="97">
        <f>'Mladí jazdci'!QR44</f>
        <v>0</v>
      </c>
      <c r="QS221" s="97">
        <f>'Mladí jazdci'!QS44</f>
        <v>0</v>
      </c>
      <c r="QT221" s="97">
        <f>'Mladí jazdci'!QT44</f>
        <v>0</v>
      </c>
      <c r="QU221" s="97">
        <f>'Mladí jazdci'!QU44</f>
        <v>0</v>
      </c>
      <c r="QV221" s="97">
        <f>'Mladí jazdci'!QV44</f>
        <v>0</v>
      </c>
      <c r="QW221" s="97">
        <f>'Mladí jazdci'!QW44</f>
        <v>0</v>
      </c>
      <c r="QX221" s="97">
        <f>'Mladí jazdci'!QX44</f>
        <v>0</v>
      </c>
      <c r="QY221" s="97">
        <f>'Mladí jazdci'!QY44</f>
        <v>0</v>
      </c>
      <c r="QZ221" s="97">
        <f>'Mladí jazdci'!QZ44</f>
        <v>0</v>
      </c>
      <c r="RA221" s="97">
        <f>'Mladí jazdci'!RA44</f>
        <v>0</v>
      </c>
      <c r="RB221" s="97">
        <f>'Mladí jazdci'!RB44</f>
        <v>0</v>
      </c>
      <c r="RC221" s="97">
        <f>'Mladí jazdci'!RC44</f>
        <v>0</v>
      </c>
      <c r="RD221" s="97">
        <f>'Mladí jazdci'!RD44</f>
        <v>0</v>
      </c>
      <c r="RE221" s="97">
        <f>'Mladí jazdci'!RE44</f>
        <v>0</v>
      </c>
      <c r="RF221" s="97">
        <f>'Mladí jazdci'!RF44</f>
        <v>0</v>
      </c>
      <c r="RG221" s="97">
        <f>'Mladí jazdci'!RG44</f>
        <v>0</v>
      </c>
      <c r="RH221" s="97">
        <f>'Mladí jazdci'!RH44</f>
        <v>0</v>
      </c>
      <c r="RI221" s="97">
        <f>'Mladí jazdci'!RI44</f>
        <v>0</v>
      </c>
      <c r="RJ221" s="97">
        <f>'Mladí jazdci'!RJ44</f>
        <v>0</v>
      </c>
      <c r="RK221" s="97">
        <f>'Mladí jazdci'!RK44</f>
        <v>0</v>
      </c>
      <c r="RL221" s="97">
        <f>'Mladí jazdci'!RL44</f>
        <v>0</v>
      </c>
      <c r="RM221" s="97">
        <f>'Mladí jazdci'!RM44</f>
        <v>0</v>
      </c>
      <c r="RN221" s="97">
        <f>'Mladí jazdci'!RN44</f>
        <v>0</v>
      </c>
      <c r="RO221" s="97">
        <f>'Mladí jazdci'!RO44</f>
        <v>0</v>
      </c>
      <c r="RP221" s="97">
        <f>'Mladí jazdci'!RP44</f>
        <v>0</v>
      </c>
      <c r="RQ221" s="97">
        <f>'Mladí jazdci'!RQ44</f>
        <v>0</v>
      </c>
      <c r="RR221" s="97">
        <f>'Mladí jazdci'!RR44</f>
        <v>0</v>
      </c>
      <c r="RS221" s="97">
        <f>'Mladí jazdci'!RS44</f>
        <v>0</v>
      </c>
      <c r="RT221" s="97">
        <f>'Mladí jazdci'!RT44</f>
        <v>0</v>
      </c>
      <c r="RU221" s="97">
        <f>'Mladí jazdci'!RU44</f>
        <v>0</v>
      </c>
      <c r="RV221" s="97">
        <f>'Mladí jazdci'!RV44</f>
        <v>0</v>
      </c>
      <c r="RW221" s="97">
        <f>'Mladí jazdci'!RW44</f>
        <v>0</v>
      </c>
      <c r="RX221" s="97">
        <f>'Mladí jazdci'!RX44</f>
        <v>0</v>
      </c>
      <c r="RY221" s="97">
        <f>'Mladí jazdci'!RY44</f>
        <v>0</v>
      </c>
      <c r="RZ221" s="97">
        <f>'Mladí jazdci'!RZ44</f>
        <v>0</v>
      </c>
      <c r="SA221" s="97">
        <f>'Mladí jazdci'!SA44</f>
        <v>0</v>
      </c>
      <c r="SB221" s="97">
        <f>'Mladí jazdci'!SB44</f>
        <v>0</v>
      </c>
      <c r="SC221" s="97">
        <f>'Mladí jazdci'!SC44</f>
        <v>0</v>
      </c>
      <c r="SD221" s="97">
        <f>'Mladí jazdci'!SD44</f>
        <v>0</v>
      </c>
      <c r="SE221" s="97">
        <f>'Mladí jazdci'!SE44</f>
        <v>0</v>
      </c>
      <c r="SF221" s="97">
        <f>'Mladí jazdci'!SF44</f>
        <v>0</v>
      </c>
      <c r="SG221" s="97">
        <f>'Mladí jazdci'!SG44</f>
        <v>0</v>
      </c>
      <c r="SH221" s="97">
        <f>'Mladí jazdci'!SH44</f>
        <v>0</v>
      </c>
      <c r="SI221" s="97">
        <f>'Mladí jazdci'!SI44</f>
        <v>0</v>
      </c>
      <c r="SJ221" s="97">
        <f>'Mladí jazdci'!SJ44</f>
        <v>0</v>
      </c>
      <c r="SK221" s="97">
        <f>'Mladí jazdci'!SK44</f>
        <v>0</v>
      </c>
      <c r="SL221" s="97">
        <f>'Mladí jazdci'!SL44</f>
        <v>0</v>
      </c>
      <c r="SM221" s="97">
        <f>'Mladí jazdci'!SM44</f>
        <v>0</v>
      </c>
      <c r="SN221" s="97">
        <f>'Mladí jazdci'!SN44</f>
        <v>0</v>
      </c>
      <c r="SO221" s="97">
        <f>'Mladí jazdci'!SO44</f>
        <v>0</v>
      </c>
      <c r="SP221" s="97">
        <f>'Mladí jazdci'!SP44</f>
        <v>0</v>
      </c>
      <c r="SQ221" s="97">
        <f>'Mladí jazdci'!SQ44</f>
        <v>0</v>
      </c>
      <c r="SR221" s="97">
        <f>'Mladí jazdci'!SR44</f>
        <v>0</v>
      </c>
      <c r="SS221" s="97">
        <f>'Mladí jazdci'!SS44</f>
        <v>0</v>
      </c>
      <c r="ST221" s="97">
        <f>'Mladí jazdci'!ST44</f>
        <v>0</v>
      </c>
      <c r="SU221" s="97">
        <f>'Mladí jazdci'!SU44</f>
        <v>0</v>
      </c>
      <c r="SV221" s="97">
        <f>'Mladí jazdci'!SV44</f>
        <v>0</v>
      </c>
      <c r="SW221" s="97">
        <f>'Mladí jazdci'!SW44</f>
        <v>0</v>
      </c>
      <c r="SX221" s="97">
        <f>'Mladí jazdci'!SX44</f>
        <v>0</v>
      </c>
      <c r="SY221" s="97">
        <f>'Mladí jazdci'!SY44</f>
        <v>0</v>
      </c>
      <c r="SZ221" s="97">
        <f>'Mladí jazdci'!SZ44</f>
        <v>0</v>
      </c>
      <c r="TA221" s="97">
        <f>'Mladí jazdci'!TA44</f>
        <v>0</v>
      </c>
      <c r="TB221" s="97">
        <f>'Mladí jazdci'!TB44</f>
        <v>0</v>
      </c>
    </row>
    <row r="222" spans="1:522" s="1" customFormat="1" ht="18" customHeight="1" x14ac:dyDescent="0.2">
      <c r="A222" s="12"/>
      <c r="B222" s="11" t="s">
        <v>348</v>
      </c>
      <c r="C222" s="1">
        <v>11808</v>
      </c>
      <c r="E222" s="4" t="s">
        <v>347</v>
      </c>
      <c r="F222" s="1">
        <v>9933</v>
      </c>
      <c r="G222" s="9" t="s">
        <v>93</v>
      </c>
      <c r="H222" s="4" t="s">
        <v>48</v>
      </c>
      <c r="I222" s="1">
        <f t="shared" si="24"/>
        <v>0</v>
      </c>
      <c r="J222" s="12">
        <f>Tabuľka4[[#This Row],[Stĺpec9]]</f>
        <v>0</v>
      </c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  <c r="HG222" s="97"/>
      <c r="HH222" s="97"/>
      <c r="HI222" s="97"/>
      <c r="HJ222" s="97"/>
      <c r="HK222" s="97"/>
      <c r="HL222" s="97"/>
      <c r="HM222" s="97"/>
      <c r="HN222" s="97"/>
      <c r="HO222" s="97"/>
      <c r="HP222" s="97"/>
      <c r="HQ222" s="97"/>
      <c r="HR222" s="97"/>
      <c r="HS222" s="97"/>
      <c r="HT222" s="97"/>
      <c r="HU222" s="97"/>
      <c r="HV222" s="97"/>
      <c r="HW222" s="97"/>
      <c r="HX222" s="97"/>
      <c r="HY222" s="97"/>
      <c r="HZ222" s="97"/>
      <c r="IA222" s="97"/>
      <c r="IB222" s="97"/>
      <c r="IC222" s="97"/>
      <c r="ID222" s="97"/>
      <c r="IE222" s="97"/>
      <c r="IF222" s="97"/>
      <c r="IG222" s="97"/>
      <c r="IH222" s="97"/>
      <c r="II222" s="97"/>
      <c r="IJ222" s="97"/>
      <c r="IK222" s="97"/>
      <c r="IL222" s="97"/>
      <c r="IM222" s="97"/>
      <c r="IN222" s="97"/>
      <c r="IO222" s="97"/>
      <c r="IP222" s="97"/>
      <c r="IQ222" s="97"/>
      <c r="IR222" s="97"/>
      <c r="IS222" s="97"/>
      <c r="IT222" s="97"/>
      <c r="IU222" s="97"/>
      <c r="IV222" s="97"/>
      <c r="IW222" s="97"/>
      <c r="IX222" s="97"/>
      <c r="IY222" s="97"/>
      <c r="IZ222" s="97"/>
      <c r="JA222" s="97"/>
      <c r="JB222" s="97"/>
      <c r="JC222" s="97"/>
      <c r="JD222" s="97"/>
      <c r="JE222" s="97"/>
      <c r="JF222" s="97"/>
      <c r="JG222" s="97"/>
      <c r="JH222" s="97"/>
      <c r="JI222" s="97"/>
      <c r="JJ222" s="97"/>
      <c r="JK222" s="97"/>
      <c r="JL222" s="97"/>
      <c r="JM222" s="97"/>
      <c r="JN222" s="97"/>
      <c r="JO222" s="97"/>
      <c r="JP222" s="97"/>
      <c r="JQ222" s="97"/>
      <c r="JR222" s="97"/>
      <c r="JS222" s="97"/>
      <c r="JT222" s="97"/>
      <c r="JU222" s="97"/>
      <c r="JV222" s="97"/>
      <c r="JW222" s="97"/>
      <c r="JX222" s="97"/>
      <c r="JY222" s="97"/>
      <c r="JZ222" s="97"/>
      <c r="KA222" s="97"/>
      <c r="KB222" s="97"/>
      <c r="KC222" s="97"/>
      <c r="KD222" s="97"/>
      <c r="KE222" s="97"/>
      <c r="KF222" s="97"/>
      <c r="KG222" s="97"/>
      <c r="KH222" s="97"/>
      <c r="KI222" s="97"/>
      <c r="KJ222" s="97"/>
      <c r="KK222" s="97"/>
      <c r="KL222" s="97"/>
      <c r="KM222" s="97"/>
      <c r="KN222" s="97"/>
      <c r="KO222" s="97"/>
      <c r="KP222" s="97"/>
      <c r="KQ222" s="97"/>
      <c r="KR222" s="97"/>
      <c r="KS222" s="97"/>
      <c r="KT222" s="97"/>
      <c r="KU222" s="97"/>
      <c r="KV222" s="97"/>
      <c r="KW222" s="97"/>
      <c r="KX222" s="97"/>
      <c r="KY222" s="97"/>
      <c r="KZ222" s="97"/>
      <c r="LA222" s="97"/>
      <c r="LB222" s="97"/>
      <c r="LC222" s="97"/>
      <c r="LD222" s="97"/>
      <c r="LE222" s="97"/>
      <c r="LF222" s="97"/>
      <c r="LG222" s="97"/>
      <c r="LH222" s="97"/>
      <c r="LI222" s="97"/>
      <c r="LJ222" s="97"/>
      <c r="LK222" s="97"/>
      <c r="LL222" s="97"/>
      <c r="LM222" s="97"/>
      <c r="LN222" s="97"/>
      <c r="LO222" s="97"/>
      <c r="LP222" s="97"/>
      <c r="LQ222" s="97"/>
      <c r="LR222" s="97"/>
      <c r="LS222" s="97"/>
      <c r="LT222" s="97"/>
      <c r="LU222" s="97"/>
      <c r="LV222" s="97"/>
      <c r="LW222" s="97"/>
      <c r="LX222" s="97"/>
      <c r="LY222" s="97"/>
      <c r="LZ222" s="97"/>
      <c r="MA222" s="97"/>
      <c r="MB222" s="97"/>
      <c r="MC222" s="97"/>
      <c r="MD222" s="97"/>
      <c r="ME222" s="97"/>
      <c r="MF222" s="97"/>
      <c r="MG222" s="97"/>
      <c r="MH222" s="97"/>
      <c r="MI222" s="97"/>
      <c r="MJ222" s="97"/>
      <c r="MK222" s="97"/>
      <c r="ML222" s="97"/>
      <c r="MM222" s="97"/>
      <c r="MN222" s="97"/>
      <c r="MO222" s="97"/>
      <c r="MP222" s="97"/>
      <c r="MQ222" s="97"/>
      <c r="MR222" s="97"/>
      <c r="MS222" s="97"/>
      <c r="MT222" s="97"/>
      <c r="MU222" s="97"/>
      <c r="MV222" s="97"/>
      <c r="MW222" s="97"/>
      <c r="MX222" s="97"/>
      <c r="MY222" s="97"/>
      <c r="MZ222" s="97"/>
      <c r="NA222" s="97"/>
      <c r="NB222" s="97"/>
      <c r="NC222" s="97"/>
      <c r="ND222" s="97"/>
      <c r="NE222" s="97"/>
      <c r="NF222" s="97"/>
      <c r="NG222" s="97"/>
      <c r="NH222" s="97"/>
      <c r="NI222" s="97"/>
      <c r="NJ222" s="97"/>
      <c r="NK222" s="97"/>
      <c r="NL222" s="97"/>
      <c r="NM222" s="97"/>
      <c r="NN222" s="97"/>
      <c r="NO222" s="97"/>
      <c r="NP222" s="97"/>
      <c r="NQ222" s="97"/>
      <c r="NR222" s="97"/>
      <c r="NS222" s="97"/>
      <c r="NT222" s="97"/>
      <c r="NU222" s="97"/>
      <c r="NV222" s="97"/>
      <c r="NW222" s="97"/>
      <c r="NX222" s="97"/>
      <c r="NY222" s="97"/>
      <c r="NZ222" s="97"/>
      <c r="OA222" s="97"/>
      <c r="OB222" s="97"/>
      <c r="OC222" s="97"/>
      <c r="OD222" s="97"/>
      <c r="OE222" s="97"/>
      <c r="OF222" s="97"/>
      <c r="OG222" s="97"/>
      <c r="OH222" s="97"/>
      <c r="OI222" s="97"/>
      <c r="OJ222" s="97"/>
      <c r="OK222" s="97"/>
      <c r="OL222" s="97"/>
      <c r="OM222" s="97"/>
      <c r="ON222" s="97"/>
      <c r="OO222" s="97"/>
      <c r="OP222" s="97"/>
      <c r="OQ222" s="97"/>
      <c r="OR222" s="97"/>
      <c r="OS222" s="97"/>
      <c r="OT222" s="97"/>
      <c r="OU222" s="97"/>
      <c r="OV222" s="97"/>
      <c r="OW222" s="97"/>
      <c r="OX222" s="97"/>
      <c r="OY222" s="97"/>
      <c r="OZ222" s="97"/>
      <c r="PA222" s="97"/>
      <c r="PB222" s="97"/>
      <c r="PC222" s="97"/>
      <c r="PD222" s="97"/>
      <c r="PE222" s="97"/>
      <c r="PF222" s="97"/>
      <c r="PG222" s="97"/>
      <c r="PH222" s="97"/>
      <c r="PI222" s="97"/>
      <c r="PJ222" s="97"/>
      <c r="PK222" s="97"/>
      <c r="PL222" s="97"/>
      <c r="PM222" s="97"/>
      <c r="PN222" s="97"/>
      <c r="PO222" s="97"/>
      <c r="PP222" s="97"/>
      <c r="PQ222" s="97"/>
      <c r="PR222" s="97"/>
      <c r="PS222" s="97"/>
      <c r="PT222" s="97"/>
      <c r="PU222" s="97"/>
      <c r="PV222" s="97"/>
      <c r="PW222" s="97"/>
      <c r="PX222" s="97"/>
      <c r="PY222" s="97"/>
      <c r="PZ222" s="97"/>
      <c r="QA222" s="97"/>
      <c r="QB222" s="97"/>
      <c r="QC222" s="97"/>
      <c r="QD222" s="97"/>
      <c r="QE222" s="97"/>
      <c r="QF222" s="97"/>
      <c r="QG222" s="97"/>
      <c r="QH222" s="97"/>
      <c r="QI222" s="97"/>
      <c r="QJ222" s="97"/>
      <c r="QK222" s="97"/>
      <c r="QL222" s="97"/>
      <c r="QM222" s="97"/>
      <c r="QN222" s="97"/>
      <c r="QO222" s="97"/>
      <c r="QP222" s="97"/>
      <c r="QQ222" s="97"/>
      <c r="QR222" s="97"/>
      <c r="QS222" s="97"/>
      <c r="QT222" s="97"/>
      <c r="QU222" s="97"/>
      <c r="QV222" s="97"/>
      <c r="QW222" s="97"/>
      <c r="QX222" s="97"/>
      <c r="QY222" s="97"/>
      <c r="QZ222" s="97"/>
      <c r="RA222" s="97"/>
      <c r="RB222" s="97"/>
      <c r="RC222" s="97"/>
      <c r="RD222" s="97"/>
      <c r="RE222" s="97"/>
      <c r="RF222" s="97"/>
      <c r="RG222" s="97"/>
      <c r="RH222" s="97"/>
      <c r="RI222" s="97"/>
      <c r="RJ222" s="97"/>
      <c r="RK222" s="97"/>
      <c r="RL222" s="97"/>
      <c r="RM222" s="97"/>
      <c r="RN222" s="97"/>
      <c r="RO222" s="97"/>
      <c r="RP222" s="97"/>
      <c r="RQ222" s="97"/>
      <c r="RR222" s="97"/>
      <c r="RS222" s="97"/>
      <c r="RT222" s="97"/>
      <c r="RU222" s="97"/>
      <c r="RV222" s="97"/>
      <c r="RW222" s="97"/>
      <c r="RX222" s="97"/>
      <c r="RY222" s="97"/>
      <c r="RZ222" s="97"/>
      <c r="SA222" s="97"/>
      <c r="SB222" s="97"/>
      <c r="SC222" s="97"/>
      <c r="SD222" s="97"/>
      <c r="SE222" s="97"/>
      <c r="SF222" s="97"/>
      <c r="SG222" s="97"/>
      <c r="SH222" s="97"/>
      <c r="SI222" s="97"/>
      <c r="SJ222" s="97"/>
      <c r="SK222" s="97"/>
      <c r="SL222" s="97"/>
      <c r="SM222" s="97"/>
      <c r="SN222" s="97"/>
      <c r="SO222" s="97"/>
      <c r="SP222" s="97"/>
      <c r="SQ222" s="97"/>
      <c r="SR222" s="97"/>
      <c r="SS222" s="97"/>
      <c r="ST222" s="97"/>
      <c r="SU222" s="97"/>
      <c r="SV222" s="97"/>
      <c r="SW222" s="97"/>
      <c r="SX222" s="97"/>
      <c r="SY222" s="97"/>
      <c r="SZ222" s="97"/>
      <c r="TA222" s="97"/>
      <c r="TB222" s="97"/>
    </row>
    <row r="223" spans="1:522" s="1" customFormat="1" ht="18" customHeight="1" x14ac:dyDescent="0.2">
      <c r="A223" s="12"/>
      <c r="B223" s="11"/>
      <c r="E223" s="4" t="s">
        <v>236</v>
      </c>
      <c r="F223" s="1">
        <v>9253</v>
      </c>
      <c r="G223" s="9" t="s">
        <v>93</v>
      </c>
      <c r="H223" s="4"/>
      <c r="I223" s="1">
        <f t="shared" si="24"/>
        <v>0</v>
      </c>
      <c r="J223" s="12">
        <f>Tabuľka4[[#This Row],[Stĺpec9]]</f>
        <v>0</v>
      </c>
      <c r="K223" s="97">
        <f>Juniori!K54</f>
        <v>0</v>
      </c>
      <c r="L223" s="97">
        <f>Juniori!L54</f>
        <v>0</v>
      </c>
      <c r="M223" s="97">
        <f>Juniori!M54</f>
        <v>0</v>
      </c>
      <c r="N223" s="97">
        <f>Juniori!N54</f>
        <v>0</v>
      </c>
      <c r="O223" s="97">
        <f>Juniori!O54</f>
        <v>0</v>
      </c>
      <c r="P223" s="97">
        <f>Juniori!P54</f>
        <v>0</v>
      </c>
      <c r="Q223" s="97">
        <f>Juniori!Q54</f>
        <v>0</v>
      </c>
      <c r="R223" s="97">
        <f>Juniori!R54</f>
        <v>0</v>
      </c>
      <c r="S223" s="97">
        <f>Juniori!S54</f>
        <v>0</v>
      </c>
      <c r="T223" s="97">
        <f>Juniori!T54</f>
        <v>0</v>
      </c>
      <c r="U223" s="97">
        <f>Juniori!U54</f>
        <v>0</v>
      </c>
      <c r="V223" s="97">
        <f>Juniori!V54</f>
        <v>0</v>
      </c>
      <c r="W223" s="97">
        <f>Juniori!W54</f>
        <v>0</v>
      </c>
      <c r="X223" s="97">
        <f>Juniori!X54</f>
        <v>0</v>
      </c>
      <c r="Y223" s="97">
        <f>Juniori!Y54</f>
        <v>0</v>
      </c>
      <c r="Z223" s="97">
        <f>Juniori!Z54</f>
        <v>0</v>
      </c>
      <c r="AA223" s="97">
        <f>Juniori!AA54</f>
        <v>0</v>
      </c>
      <c r="AB223" s="97">
        <f>Juniori!AB54</f>
        <v>0</v>
      </c>
      <c r="AC223" s="97">
        <f>Juniori!AC54</f>
        <v>0</v>
      </c>
      <c r="AD223" s="97">
        <f>Juniori!AD54</f>
        <v>0</v>
      </c>
      <c r="AE223" s="97">
        <f>Juniori!AE54</f>
        <v>0</v>
      </c>
      <c r="AF223" s="97">
        <f>Juniori!AF54</f>
        <v>0</v>
      </c>
      <c r="AG223" s="97">
        <f>Juniori!AG54</f>
        <v>0</v>
      </c>
      <c r="AH223" s="97">
        <f>Juniori!AH54</f>
        <v>0</v>
      </c>
      <c r="AI223" s="97">
        <f>Juniori!AI54</f>
        <v>0</v>
      </c>
      <c r="AJ223" s="97">
        <f>Juniori!AJ54</f>
        <v>0</v>
      </c>
      <c r="AK223" s="97">
        <f>Juniori!AK54</f>
        <v>0</v>
      </c>
      <c r="AL223" s="97">
        <f>Juniori!AL54</f>
        <v>0</v>
      </c>
      <c r="AM223" s="97">
        <f>Juniori!AM54</f>
        <v>0</v>
      </c>
      <c r="AN223" s="97">
        <f>Juniori!AN54</f>
        <v>0</v>
      </c>
      <c r="AO223" s="97">
        <f>Juniori!AO54</f>
        <v>0</v>
      </c>
      <c r="AP223" s="97">
        <f>Juniori!AP54</f>
        <v>0</v>
      </c>
      <c r="AQ223" s="97">
        <f>Juniori!AQ54</f>
        <v>0</v>
      </c>
      <c r="AR223" s="97">
        <f>Juniori!AR54</f>
        <v>0</v>
      </c>
      <c r="AS223" s="97">
        <f>Juniori!AS54</f>
        <v>0</v>
      </c>
      <c r="AT223" s="97">
        <f>Juniori!AT54</f>
        <v>0</v>
      </c>
      <c r="AU223" s="97">
        <f>Juniori!AU54</f>
        <v>0</v>
      </c>
      <c r="AV223" s="97">
        <f>Juniori!AV54</f>
        <v>0</v>
      </c>
      <c r="AW223" s="97">
        <f>Juniori!AW54</f>
        <v>0</v>
      </c>
      <c r="AX223" s="97">
        <f>Juniori!AX54</f>
        <v>0</v>
      </c>
      <c r="AY223" s="97">
        <f>Juniori!AY54</f>
        <v>0</v>
      </c>
      <c r="AZ223" s="97">
        <f>Juniori!AZ54</f>
        <v>0</v>
      </c>
      <c r="BA223" s="97">
        <f>Juniori!BA54</f>
        <v>0</v>
      </c>
      <c r="BB223" s="97">
        <f>Juniori!BB54</f>
        <v>0</v>
      </c>
      <c r="BC223" s="97">
        <f>Juniori!BC54</f>
        <v>0</v>
      </c>
      <c r="BD223" s="97">
        <f>Juniori!BD54</f>
        <v>0</v>
      </c>
      <c r="BE223" s="97">
        <f>Juniori!BE54</f>
        <v>0</v>
      </c>
      <c r="BF223" s="97">
        <f>Juniori!BF54</f>
        <v>0</v>
      </c>
      <c r="BG223" s="97">
        <f>Juniori!BG54</f>
        <v>0</v>
      </c>
      <c r="BH223" s="97">
        <f>Juniori!BH54</f>
        <v>0</v>
      </c>
      <c r="BI223" s="97">
        <f>Juniori!BI54</f>
        <v>0</v>
      </c>
      <c r="BJ223" s="97">
        <f>Juniori!BJ54</f>
        <v>0</v>
      </c>
      <c r="BK223" s="97">
        <f>Juniori!BK54</f>
        <v>0</v>
      </c>
      <c r="BL223" s="97">
        <f>Juniori!BL54</f>
        <v>0</v>
      </c>
      <c r="BM223" s="97">
        <f>Juniori!BM54</f>
        <v>0</v>
      </c>
      <c r="BN223" s="97">
        <f>Juniori!BN54</f>
        <v>0</v>
      </c>
      <c r="BO223" s="97">
        <f>Juniori!BO54</f>
        <v>0</v>
      </c>
      <c r="BP223" s="97">
        <f>Juniori!BP54</f>
        <v>0</v>
      </c>
      <c r="BQ223" s="97">
        <f>Juniori!BQ54</f>
        <v>0</v>
      </c>
      <c r="BR223" s="97">
        <f>Juniori!BR54</f>
        <v>0</v>
      </c>
      <c r="BS223" s="97">
        <f>Juniori!BS54</f>
        <v>0</v>
      </c>
      <c r="BT223" s="97">
        <f>Juniori!BT54</f>
        <v>0</v>
      </c>
      <c r="BU223" s="97">
        <f>Juniori!BU54</f>
        <v>0</v>
      </c>
      <c r="BV223" s="97">
        <f>Juniori!BV54</f>
        <v>0</v>
      </c>
      <c r="BW223" s="97">
        <f>Juniori!BW54</f>
        <v>0</v>
      </c>
      <c r="BX223" s="97">
        <f>Juniori!BX54</f>
        <v>0</v>
      </c>
      <c r="BY223" s="97">
        <f>Juniori!BY54</f>
        <v>0</v>
      </c>
      <c r="BZ223" s="97">
        <f>Juniori!BZ54</f>
        <v>0</v>
      </c>
      <c r="CA223" s="97">
        <f>Juniori!CA54</f>
        <v>0</v>
      </c>
      <c r="CB223" s="97">
        <f>Juniori!CB54</f>
        <v>0</v>
      </c>
      <c r="CC223" s="97">
        <f>Juniori!CC54</f>
        <v>0</v>
      </c>
      <c r="CD223" s="97">
        <f>Juniori!CD54</f>
        <v>0</v>
      </c>
      <c r="CE223" s="97">
        <f>Juniori!CE54</f>
        <v>0</v>
      </c>
      <c r="CF223" s="97">
        <f>Juniori!CF54</f>
        <v>0</v>
      </c>
      <c r="CG223" s="97">
        <f>Juniori!CG54</f>
        <v>0</v>
      </c>
      <c r="CH223" s="97">
        <f>Juniori!CH54</f>
        <v>0</v>
      </c>
      <c r="CI223" s="97">
        <f>Juniori!CI54</f>
        <v>0</v>
      </c>
      <c r="CJ223" s="97">
        <f>Juniori!CJ54</f>
        <v>0</v>
      </c>
      <c r="CK223" s="97">
        <f>Juniori!CK54</f>
        <v>0</v>
      </c>
      <c r="CL223" s="97">
        <f>Juniori!CL54</f>
        <v>0</v>
      </c>
      <c r="CM223" s="97">
        <f>Juniori!CM54</f>
        <v>0</v>
      </c>
      <c r="CN223" s="97">
        <f>Juniori!CN54</f>
        <v>0</v>
      </c>
      <c r="CO223" s="97">
        <f>Juniori!CO54</f>
        <v>0</v>
      </c>
      <c r="CP223" s="97">
        <f>Juniori!CP54</f>
        <v>0</v>
      </c>
      <c r="CQ223" s="97">
        <f>Juniori!CQ54</f>
        <v>0</v>
      </c>
      <c r="CR223" s="97">
        <f>Juniori!CR54</f>
        <v>0</v>
      </c>
      <c r="CS223" s="97">
        <f>Juniori!CS54</f>
        <v>0</v>
      </c>
      <c r="CT223" s="97" t="str">
        <f>Juniori!CT54</f>
        <v>o</v>
      </c>
      <c r="CU223" s="97" t="str">
        <f>Juniori!CU54</f>
        <v>o</v>
      </c>
      <c r="CV223" s="97">
        <f>Juniori!CV54</f>
        <v>0</v>
      </c>
      <c r="CW223" s="97">
        <f>Juniori!CW54</f>
        <v>0</v>
      </c>
      <c r="CX223" s="97">
        <f>Juniori!CX54</f>
        <v>0</v>
      </c>
      <c r="CY223" s="97">
        <f>Juniori!CY54</f>
        <v>0</v>
      </c>
      <c r="CZ223" s="97">
        <f>Juniori!CZ54</f>
        <v>0</v>
      </c>
      <c r="DA223" s="97">
        <f>Juniori!DA54</f>
        <v>0</v>
      </c>
      <c r="DB223" s="97">
        <f>Juniori!DB54</f>
        <v>0</v>
      </c>
      <c r="DC223" s="97">
        <f>Juniori!DC54</f>
        <v>0</v>
      </c>
      <c r="DD223" s="97">
        <f>Juniori!DD54</f>
        <v>0</v>
      </c>
      <c r="DE223" s="97">
        <f>Juniori!DE54</f>
        <v>0</v>
      </c>
      <c r="DF223" s="97">
        <f>Juniori!DF54</f>
        <v>0</v>
      </c>
      <c r="DG223" s="97">
        <f>Juniori!DG54</f>
        <v>0</v>
      </c>
      <c r="DH223" s="97">
        <f>Juniori!DH54</f>
        <v>0</v>
      </c>
      <c r="DI223" s="97">
        <f>Juniori!DI54</f>
        <v>0</v>
      </c>
      <c r="DJ223" s="97">
        <f>Juniori!DJ54</f>
        <v>0</v>
      </c>
      <c r="DK223" s="97">
        <f>Juniori!DK54</f>
        <v>0</v>
      </c>
      <c r="DL223" s="97">
        <f>Juniori!DL54</f>
        <v>0</v>
      </c>
      <c r="DM223" s="97">
        <f>Juniori!DM54</f>
        <v>0</v>
      </c>
      <c r="DN223" s="97">
        <f>Juniori!DN54</f>
        <v>0</v>
      </c>
      <c r="DO223" s="97">
        <f>Juniori!DO54</f>
        <v>0</v>
      </c>
      <c r="DP223" s="97">
        <f>Juniori!DP54</f>
        <v>0</v>
      </c>
      <c r="DQ223" s="97">
        <f>Juniori!DQ54</f>
        <v>0</v>
      </c>
      <c r="DR223" s="97">
        <f>Juniori!DR54</f>
        <v>0</v>
      </c>
      <c r="DS223" s="97">
        <f>Juniori!DS54</f>
        <v>0</v>
      </c>
      <c r="DT223" s="97">
        <f>Juniori!DT54</f>
        <v>0</v>
      </c>
      <c r="DU223" s="97">
        <f>Juniori!DU54</f>
        <v>0</v>
      </c>
      <c r="DV223" s="97">
        <f>Juniori!DV54</f>
        <v>0</v>
      </c>
      <c r="DW223" s="97">
        <f>Juniori!DW54</f>
        <v>0</v>
      </c>
      <c r="DX223" s="97">
        <f>Juniori!DX54</f>
        <v>0</v>
      </c>
      <c r="DY223" s="97">
        <f>Juniori!DY54</f>
        <v>0</v>
      </c>
      <c r="DZ223" s="97">
        <f>Juniori!DZ54</f>
        <v>0</v>
      </c>
      <c r="EA223" s="97">
        <f>Juniori!EA54</f>
        <v>0</v>
      </c>
      <c r="EB223" s="97">
        <f>Juniori!EB54</f>
        <v>0</v>
      </c>
      <c r="EC223" s="97">
        <f>Juniori!EC54</f>
        <v>0</v>
      </c>
      <c r="ED223" s="97">
        <f>Juniori!ED54</f>
        <v>0</v>
      </c>
      <c r="EE223" s="97">
        <f>Juniori!EE54</f>
        <v>0</v>
      </c>
      <c r="EF223" s="97">
        <f>Juniori!EF54</f>
        <v>0</v>
      </c>
      <c r="EG223" s="97">
        <f>Juniori!EG54</f>
        <v>0</v>
      </c>
      <c r="EH223" s="97">
        <f>Juniori!EH54</f>
        <v>0</v>
      </c>
      <c r="EI223" s="97">
        <f>Juniori!EI54</f>
        <v>0</v>
      </c>
      <c r="EJ223" s="97">
        <f>Juniori!EJ54</f>
        <v>0</v>
      </c>
      <c r="EK223" s="97">
        <f>Juniori!EK54</f>
        <v>0</v>
      </c>
      <c r="EL223" s="97">
        <f>Juniori!EL54</f>
        <v>0</v>
      </c>
      <c r="EM223" s="97">
        <f>Juniori!EM54</f>
        <v>0</v>
      </c>
      <c r="EN223" s="97">
        <f>Juniori!EN54</f>
        <v>0</v>
      </c>
      <c r="EO223" s="97">
        <f>Juniori!EO54</f>
        <v>0</v>
      </c>
      <c r="EP223" s="97">
        <f>Juniori!EP54</f>
        <v>0</v>
      </c>
      <c r="EQ223" s="97">
        <f>Juniori!EQ54</f>
        <v>0</v>
      </c>
      <c r="ER223" s="97">
        <f>Juniori!ER54</f>
        <v>0</v>
      </c>
      <c r="ES223" s="97">
        <f>Juniori!ES54</f>
        <v>0</v>
      </c>
      <c r="ET223" s="97">
        <f>Juniori!ET54</f>
        <v>0</v>
      </c>
      <c r="EU223" s="97">
        <f>Juniori!EU54</f>
        <v>0</v>
      </c>
      <c r="EV223" s="97">
        <f>Juniori!EV54</f>
        <v>0</v>
      </c>
      <c r="EW223" s="97">
        <f>Juniori!EW54</f>
        <v>0</v>
      </c>
      <c r="EX223" s="97">
        <f>Juniori!EX54</f>
        <v>0</v>
      </c>
      <c r="EY223" s="97">
        <f>Juniori!EY54</f>
        <v>0</v>
      </c>
      <c r="EZ223" s="97">
        <f>Juniori!EZ54</f>
        <v>0</v>
      </c>
      <c r="FA223" s="97">
        <f>Juniori!FA54</f>
        <v>0</v>
      </c>
      <c r="FB223" s="97">
        <f>Juniori!FB54</f>
        <v>0</v>
      </c>
      <c r="FC223" s="97">
        <f>Juniori!FC54</f>
        <v>0</v>
      </c>
      <c r="FD223" s="97">
        <f>Juniori!FD54</f>
        <v>0</v>
      </c>
      <c r="FE223" s="97">
        <f>Juniori!FE54</f>
        <v>0</v>
      </c>
      <c r="FF223" s="97">
        <f>Juniori!FF54</f>
        <v>0</v>
      </c>
      <c r="FG223" s="97">
        <f>Juniori!FG54</f>
        <v>0</v>
      </c>
      <c r="FH223" s="97">
        <f>Juniori!FH54</f>
        <v>0</v>
      </c>
      <c r="FI223" s="97">
        <f>Juniori!FI54</f>
        <v>0</v>
      </c>
      <c r="FJ223" s="97">
        <f>Juniori!FJ54</f>
        <v>0</v>
      </c>
      <c r="FK223" s="97">
        <f>Juniori!FK54</f>
        <v>0</v>
      </c>
      <c r="FL223" s="97">
        <f>Juniori!FL54</f>
        <v>0</v>
      </c>
      <c r="FM223" s="97">
        <f>Juniori!FM54</f>
        <v>0</v>
      </c>
      <c r="FN223" s="97">
        <f>Juniori!FN54</f>
        <v>0</v>
      </c>
      <c r="FO223" s="97">
        <f>Juniori!FO54</f>
        <v>0</v>
      </c>
      <c r="FP223" s="97">
        <f>Juniori!FP54</f>
        <v>0</v>
      </c>
      <c r="FQ223" s="97">
        <f>Juniori!FQ54</f>
        <v>0</v>
      </c>
      <c r="FR223" s="97">
        <f>Juniori!FR54</f>
        <v>0</v>
      </c>
      <c r="FS223" s="97">
        <f>Juniori!FS54</f>
        <v>0</v>
      </c>
      <c r="FT223" s="97">
        <f>Juniori!FT54</f>
        <v>0</v>
      </c>
      <c r="FU223" s="97">
        <f>Juniori!FU54</f>
        <v>0</v>
      </c>
      <c r="FV223" s="97">
        <f>Juniori!FV54</f>
        <v>0</v>
      </c>
      <c r="FW223" s="97">
        <f>Juniori!FW54</f>
        <v>0</v>
      </c>
      <c r="FX223" s="97">
        <f>Juniori!FX54</f>
        <v>0</v>
      </c>
      <c r="FY223" s="97">
        <f>Juniori!FY54</f>
        <v>0</v>
      </c>
      <c r="FZ223" s="97">
        <f>Juniori!FZ54</f>
        <v>0</v>
      </c>
      <c r="GA223" s="97">
        <f>Juniori!GA54</f>
        <v>0</v>
      </c>
      <c r="GB223" s="97">
        <f>Juniori!GB54</f>
        <v>0</v>
      </c>
      <c r="GC223" s="97">
        <f>Juniori!GC54</f>
        <v>0</v>
      </c>
      <c r="GD223" s="97">
        <f>Juniori!GD54</f>
        <v>0</v>
      </c>
      <c r="GE223" s="97">
        <f>Juniori!GE54</f>
        <v>0</v>
      </c>
      <c r="GF223" s="97">
        <f>Juniori!GF54</f>
        <v>0</v>
      </c>
      <c r="GG223" s="97">
        <f>Juniori!GG54</f>
        <v>0</v>
      </c>
      <c r="GH223" s="97">
        <f>Juniori!GH54</f>
        <v>0</v>
      </c>
      <c r="GI223" s="97">
        <f>Juniori!GI54</f>
        <v>0</v>
      </c>
      <c r="GJ223" s="97">
        <f>Juniori!GJ54</f>
        <v>0</v>
      </c>
      <c r="GK223" s="97">
        <f>Juniori!GK54</f>
        <v>0</v>
      </c>
      <c r="GL223" s="97">
        <f>Juniori!GL54</f>
        <v>0</v>
      </c>
      <c r="GM223" s="97">
        <f>Juniori!GM54</f>
        <v>0</v>
      </c>
      <c r="GN223" s="97">
        <f>Juniori!GN54</f>
        <v>0</v>
      </c>
      <c r="GO223" s="97">
        <f>Juniori!GO54</f>
        <v>0</v>
      </c>
      <c r="GP223" s="97">
        <f>Juniori!GP54</f>
        <v>0</v>
      </c>
      <c r="GQ223" s="97">
        <f>Juniori!GQ54</f>
        <v>0</v>
      </c>
      <c r="GR223" s="97">
        <f>Juniori!GR54</f>
        <v>0</v>
      </c>
      <c r="GS223" s="97">
        <f>Juniori!GS54</f>
        <v>0</v>
      </c>
      <c r="GT223" s="97">
        <f>Juniori!GT54</f>
        <v>0</v>
      </c>
      <c r="GU223" s="97">
        <f>Juniori!GU54</f>
        <v>0</v>
      </c>
      <c r="GV223" s="97">
        <f>Juniori!GV54</f>
        <v>0</v>
      </c>
      <c r="GW223" s="97">
        <f>Juniori!GW54</f>
        <v>0</v>
      </c>
      <c r="GX223" s="97">
        <f>Juniori!GX54</f>
        <v>0</v>
      </c>
      <c r="GY223" s="97">
        <f>Juniori!GY54</f>
        <v>0</v>
      </c>
      <c r="GZ223" s="97">
        <f>Juniori!GZ54</f>
        <v>0</v>
      </c>
      <c r="HA223" s="97">
        <f>Juniori!HA54</f>
        <v>0</v>
      </c>
      <c r="HB223" s="97">
        <f>Juniori!HB54</f>
        <v>0</v>
      </c>
      <c r="HC223" s="97">
        <f>Juniori!HC54</f>
        <v>0</v>
      </c>
      <c r="HD223" s="97">
        <f>Juniori!HD54</f>
        <v>0</v>
      </c>
      <c r="HE223" s="97">
        <f>Juniori!HE54</f>
        <v>0</v>
      </c>
      <c r="HF223" s="97">
        <f>Juniori!HF54</f>
        <v>0</v>
      </c>
      <c r="HG223" s="97">
        <f>Juniori!HG54</f>
        <v>0</v>
      </c>
      <c r="HH223" s="97">
        <f>Juniori!HH54</f>
        <v>0</v>
      </c>
      <c r="HI223" s="97">
        <f>Juniori!HI54</f>
        <v>0</v>
      </c>
      <c r="HJ223" s="97">
        <f>Juniori!HJ54</f>
        <v>0</v>
      </c>
      <c r="HK223" s="97">
        <f>Juniori!HK54</f>
        <v>0</v>
      </c>
      <c r="HL223" s="97">
        <f>Juniori!HL54</f>
        <v>0</v>
      </c>
      <c r="HM223" s="97">
        <f>Juniori!HM54</f>
        <v>0</v>
      </c>
      <c r="HN223" s="97">
        <f>Juniori!HN54</f>
        <v>0</v>
      </c>
      <c r="HO223" s="97">
        <f>Juniori!HO54</f>
        <v>0</v>
      </c>
      <c r="HP223" s="97">
        <f>Juniori!HP54</f>
        <v>0</v>
      </c>
      <c r="HQ223" s="97">
        <f>Juniori!HQ54</f>
        <v>0</v>
      </c>
      <c r="HR223" s="97">
        <f>Juniori!HR54</f>
        <v>0</v>
      </c>
      <c r="HS223" s="97">
        <f>Juniori!HS54</f>
        <v>0</v>
      </c>
      <c r="HT223" s="97">
        <f>Juniori!HT54</f>
        <v>0</v>
      </c>
      <c r="HU223" s="97">
        <f>Juniori!HU54</f>
        <v>0</v>
      </c>
      <c r="HV223" s="97">
        <f>Juniori!HV54</f>
        <v>0</v>
      </c>
      <c r="HW223" s="97">
        <f>Juniori!HW54</f>
        <v>0</v>
      </c>
      <c r="HX223" s="97">
        <f>Juniori!HX54</f>
        <v>0</v>
      </c>
      <c r="HY223" s="97">
        <f>Juniori!HY54</f>
        <v>0</v>
      </c>
      <c r="HZ223" s="97">
        <f>Juniori!HZ54</f>
        <v>0</v>
      </c>
      <c r="IA223" s="97">
        <f>Juniori!IA54</f>
        <v>0</v>
      </c>
      <c r="IB223" s="97">
        <f>Juniori!IB54</f>
        <v>0</v>
      </c>
      <c r="IC223" s="97">
        <f>Juniori!IC54</f>
        <v>0</v>
      </c>
      <c r="ID223" s="97">
        <f>Juniori!ID54</f>
        <v>0</v>
      </c>
      <c r="IE223" s="97">
        <f>Juniori!IE54</f>
        <v>0</v>
      </c>
      <c r="IF223" s="97">
        <f>Juniori!IF54</f>
        <v>0</v>
      </c>
      <c r="IG223" s="97">
        <f>Juniori!IG54</f>
        <v>0</v>
      </c>
      <c r="IH223" s="97">
        <f>Juniori!IH54</f>
        <v>0</v>
      </c>
      <c r="II223" s="97">
        <f>Juniori!II54</f>
        <v>0</v>
      </c>
      <c r="IJ223" s="97">
        <f>Juniori!IJ54</f>
        <v>0</v>
      </c>
      <c r="IK223" s="97">
        <f>Juniori!IK54</f>
        <v>0</v>
      </c>
      <c r="IL223" s="97">
        <f>Juniori!IL54</f>
        <v>0</v>
      </c>
      <c r="IM223" s="97">
        <f>Juniori!IM54</f>
        <v>0</v>
      </c>
      <c r="IN223" s="97">
        <f>Juniori!IN54</f>
        <v>0</v>
      </c>
      <c r="IO223" s="97">
        <f>Juniori!IO54</f>
        <v>0</v>
      </c>
      <c r="IP223" s="97">
        <f>Juniori!IP54</f>
        <v>0</v>
      </c>
      <c r="IQ223" s="97">
        <f>Juniori!IQ54</f>
        <v>0</v>
      </c>
      <c r="IR223" s="97">
        <f>Juniori!IR54</f>
        <v>0</v>
      </c>
      <c r="IS223" s="97">
        <f>Juniori!IS54</f>
        <v>0</v>
      </c>
      <c r="IT223" s="97">
        <f>Juniori!IT54</f>
        <v>0</v>
      </c>
      <c r="IU223" s="97">
        <f>Juniori!IU54</f>
        <v>0</v>
      </c>
      <c r="IV223" s="97">
        <f>Juniori!IV54</f>
        <v>0</v>
      </c>
      <c r="IW223" s="97">
        <f>Juniori!IW54</f>
        <v>0</v>
      </c>
      <c r="IX223" s="97">
        <f>Juniori!IX54</f>
        <v>0</v>
      </c>
      <c r="IY223" s="97">
        <f>Juniori!IY54</f>
        <v>0</v>
      </c>
      <c r="IZ223" s="97">
        <f>Juniori!IZ54</f>
        <v>0</v>
      </c>
      <c r="JA223" s="97">
        <f>Juniori!JA54</f>
        <v>0</v>
      </c>
      <c r="JB223" s="97">
        <f>Juniori!JB54</f>
        <v>0</v>
      </c>
      <c r="JC223" s="97">
        <f>Juniori!JC54</f>
        <v>0</v>
      </c>
      <c r="JD223" s="97">
        <f>Juniori!JD54</f>
        <v>0</v>
      </c>
      <c r="JE223" s="97">
        <f>Juniori!JE54</f>
        <v>0</v>
      </c>
      <c r="JF223" s="97">
        <f>Juniori!JF54</f>
        <v>0</v>
      </c>
      <c r="JG223" s="97">
        <f>Juniori!JG54</f>
        <v>0</v>
      </c>
      <c r="JH223" s="97">
        <f>Juniori!JH54</f>
        <v>0</v>
      </c>
      <c r="JI223" s="97">
        <f>Juniori!JI54</f>
        <v>0</v>
      </c>
      <c r="JJ223" s="97">
        <f>Juniori!JJ54</f>
        <v>0</v>
      </c>
      <c r="JK223" s="97">
        <f>Juniori!JK54</f>
        <v>0</v>
      </c>
      <c r="JL223" s="97">
        <f>Juniori!JL54</f>
        <v>0</v>
      </c>
      <c r="JM223" s="97">
        <f>Juniori!JM54</f>
        <v>0</v>
      </c>
      <c r="JN223" s="97">
        <f>Juniori!JN54</f>
        <v>0</v>
      </c>
      <c r="JO223" s="97">
        <f>Juniori!JO54</f>
        <v>0</v>
      </c>
      <c r="JP223" s="97">
        <f>Juniori!JP54</f>
        <v>0</v>
      </c>
      <c r="JQ223" s="97">
        <f>Juniori!JQ54</f>
        <v>0</v>
      </c>
      <c r="JR223" s="97">
        <f>Juniori!JR54</f>
        <v>0</v>
      </c>
      <c r="JS223" s="97">
        <f>Juniori!JS54</f>
        <v>0</v>
      </c>
      <c r="JT223" s="97">
        <f>Juniori!JT54</f>
        <v>0</v>
      </c>
      <c r="JU223" s="97">
        <f>Juniori!JU54</f>
        <v>0</v>
      </c>
      <c r="JV223" s="97">
        <f>Juniori!JV54</f>
        <v>0</v>
      </c>
      <c r="JW223" s="97">
        <f>Juniori!JW54</f>
        <v>0</v>
      </c>
      <c r="JX223" s="97">
        <f>Juniori!JX54</f>
        <v>0</v>
      </c>
      <c r="JY223" s="97">
        <f>Juniori!JY54</f>
        <v>0</v>
      </c>
      <c r="JZ223" s="97">
        <f>Juniori!JZ54</f>
        <v>0</v>
      </c>
      <c r="KA223" s="97">
        <f>Juniori!KA54</f>
        <v>0</v>
      </c>
      <c r="KB223" s="97">
        <f>Juniori!KB54</f>
        <v>0</v>
      </c>
      <c r="KC223" s="97">
        <f>Juniori!KC54</f>
        <v>0</v>
      </c>
      <c r="KD223" s="97">
        <f>Juniori!KD54</f>
        <v>0</v>
      </c>
      <c r="KE223" s="97">
        <f>Juniori!KE54</f>
        <v>0</v>
      </c>
      <c r="KF223" s="97">
        <f>Juniori!KF54</f>
        <v>0</v>
      </c>
      <c r="KG223" s="97">
        <f>Juniori!KG54</f>
        <v>0</v>
      </c>
      <c r="KH223" s="97">
        <f>Juniori!KH54</f>
        <v>0</v>
      </c>
      <c r="KI223" s="97">
        <f>Juniori!KI54</f>
        <v>0</v>
      </c>
      <c r="KJ223" s="97">
        <f>Juniori!KJ54</f>
        <v>0</v>
      </c>
      <c r="KK223" s="97">
        <f>Juniori!KK54</f>
        <v>0</v>
      </c>
      <c r="KL223" s="97">
        <f>Juniori!KL54</f>
        <v>0</v>
      </c>
      <c r="KM223" s="97">
        <f>Juniori!KM54</f>
        <v>0</v>
      </c>
      <c r="KN223" s="97">
        <f>Juniori!KN54</f>
        <v>0</v>
      </c>
      <c r="KO223" s="97">
        <f>Juniori!KO54</f>
        <v>0</v>
      </c>
      <c r="KP223" s="97">
        <f>Juniori!KP54</f>
        <v>0</v>
      </c>
      <c r="KQ223" s="97">
        <f>Juniori!KQ54</f>
        <v>0</v>
      </c>
      <c r="KR223" s="97">
        <f>Juniori!KR54</f>
        <v>0</v>
      </c>
      <c r="KS223" s="97">
        <f>Juniori!KS54</f>
        <v>0</v>
      </c>
      <c r="KT223" s="97">
        <f>Juniori!KT54</f>
        <v>0</v>
      </c>
      <c r="KU223" s="97">
        <f>Juniori!KU54</f>
        <v>0</v>
      </c>
      <c r="KV223" s="97">
        <f>Juniori!KV54</f>
        <v>0</v>
      </c>
      <c r="KW223" s="97">
        <f>Juniori!KW54</f>
        <v>0</v>
      </c>
      <c r="KX223" s="97">
        <f>Juniori!KX54</f>
        <v>0</v>
      </c>
      <c r="KY223" s="97">
        <f>Juniori!KY54</f>
        <v>0</v>
      </c>
      <c r="KZ223" s="97">
        <f>Juniori!KZ54</f>
        <v>0</v>
      </c>
      <c r="LA223" s="97">
        <f>Juniori!LA54</f>
        <v>0</v>
      </c>
      <c r="LB223" s="97">
        <f>Juniori!LB54</f>
        <v>0</v>
      </c>
      <c r="LC223" s="97">
        <f>Juniori!LC54</f>
        <v>0</v>
      </c>
      <c r="LD223" s="97">
        <f>Juniori!LD54</f>
        <v>0</v>
      </c>
      <c r="LE223" s="97">
        <f>Juniori!LE54</f>
        <v>0</v>
      </c>
      <c r="LF223" s="97">
        <f>Juniori!LF54</f>
        <v>0</v>
      </c>
      <c r="LG223" s="97">
        <f>Juniori!LG54</f>
        <v>0</v>
      </c>
      <c r="LH223" s="97">
        <f>Juniori!LH54</f>
        <v>0</v>
      </c>
      <c r="LI223" s="97">
        <f>Juniori!LI54</f>
        <v>0</v>
      </c>
      <c r="LJ223" s="97">
        <f>Juniori!LJ54</f>
        <v>0</v>
      </c>
      <c r="LK223" s="97">
        <f>Juniori!LK54</f>
        <v>0</v>
      </c>
      <c r="LL223" s="97">
        <f>Juniori!LL54</f>
        <v>0</v>
      </c>
      <c r="LM223" s="97">
        <f>Juniori!LM54</f>
        <v>0</v>
      </c>
      <c r="LN223" s="97">
        <f>Juniori!LN54</f>
        <v>0</v>
      </c>
      <c r="LO223" s="97">
        <f>Juniori!LO54</f>
        <v>0</v>
      </c>
      <c r="LP223" s="97">
        <f>Juniori!LP54</f>
        <v>0</v>
      </c>
      <c r="LQ223" s="97">
        <f>Juniori!LQ54</f>
        <v>0</v>
      </c>
      <c r="LR223" s="97">
        <f>Juniori!LR54</f>
        <v>0</v>
      </c>
      <c r="LS223" s="97">
        <f>Juniori!LS54</f>
        <v>0</v>
      </c>
      <c r="LT223" s="97">
        <f>Juniori!LT54</f>
        <v>0</v>
      </c>
      <c r="LU223" s="97">
        <f>Juniori!LU54</f>
        <v>0</v>
      </c>
      <c r="LV223" s="97">
        <f>Juniori!LV54</f>
        <v>0</v>
      </c>
      <c r="LW223" s="97">
        <f>Juniori!LW54</f>
        <v>0</v>
      </c>
      <c r="LX223" s="97">
        <f>Juniori!LX54</f>
        <v>0</v>
      </c>
      <c r="LY223" s="97">
        <f>Juniori!LY54</f>
        <v>0</v>
      </c>
      <c r="LZ223" s="97">
        <f>Juniori!LZ54</f>
        <v>0</v>
      </c>
      <c r="MA223" s="97">
        <f>Juniori!MA54</f>
        <v>0</v>
      </c>
      <c r="MB223" s="97">
        <f>Juniori!MB54</f>
        <v>0</v>
      </c>
      <c r="MC223" s="97">
        <f>Juniori!MC54</f>
        <v>0</v>
      </c>
      <c r="MD223" s="97">
        <f>Juniori!MD54</f>
        <v>0</v>
      </c>
      <c r="ME223" s="97">
        <f>Juniori!ME54</f>
        <v>0</v>
      </c>
      <c r="MF223" s="97">
        <f>Juniori!MF54</f>
        <v>0</v>
      </c>
      <c r="MG223" s="97">
        <f>Juniori!MG54</f>
        <v>0</v>
      </c>
      <c r="MH223" s="97">
        <f>Juniori!MH54</f>
        <v>0</v>
      </c>
      <c r="MI223" s="97">
        <f>Juniori!MI54</f>
        <v>0</v>
      </c>
      <c r="MJ223" s="97">
        <f>Juniori!MJ54</f>
        <v>0</v>
      </c>
      <c r="MK223" s="97">
        <f>Juniori!MK54</f>
        <v>0</v>
      </c>
      <c r="ML223" s="97">
        <f>Juniori!ML54</f>
        <v>0</v>
      </c>
      <c r="MM223" s="97">
        <f>Juniori!MM54</f>
        <v>0</v>
      </c>
      <c r="MN223" s="97">
        <f>Juniori!MN54</f>
        <v>0</v>
      </c>
      <c r="MO223" s="97">
        <f>Juniori!MO54</f>
        <v>0</v>
      </c>
      <c r="MP223" s="97">
        <f>Juniori!MP54</f>
        <v>0</v>
      </c>
      <c r="MQ223" s="97">
        <f>Juniori!MQ54</f>
        <v>0</v>
      </c>
      <c r="MR223" s="97">
        <f>Juniori!MR54</f>
        <v>0</v>
      </c>
      <c r="MS223" s="97">
        <f>Juniori!MS54</f>
        <v>0</v>
      </c>
      <c r="MT223" s="97">
        <f>Juniori!MT54</f>
        <v>0</v>
      </c>
      <c r="MU223" s="97">
        <f>Juniori!MU54</f>
        <v>0</v>
      </c>
      <c r="MV223" s="97">
        <f>Juniori!MV54</f>
        <v>0</v>
      </c>
      <c r="MW223" s="97">
        <f>Juniori!MW54</f>
        <v>0</v>
      </c>
      <c r="MX223" s="97">
        <f>Juniori!MX54</f>
        <v>0</v>
      </c>
      <c r="MY223" s="97">
        <f>Juniori!MY54</f>
        <v>0</v>
      </c>
      <c r="MZ223" s="97">
        <f>Juniori!MZ54</f>
        <v>0</v>
      </c>
      <c r="NA223" s="97">
        <f>Juniori!NA54</f>
        <v>0</v>
      </c>
      <c r="NB223" s="97">
        <f>Juniori!NB54</f>
        <v>0</v>
      </c>
      <c r="NC223" s="97">
        <f>Juniori!NC54</f>
        <v>0</v>
      </c>
      <c r="ND223" s="97">
        <f>Juniori!ND54</f>
        <v>0</v>
      </c>
      <c r="NE223" s="97">
        <f>Juniori!NE54</f>
        <v>0</v>
      </c>
      <c r="NF223" s="97">
        <f>Juniori!NF54</f>
        <v>0</v>
      </c>
      <c r="NG223" s="97">
        <f>Juniori!NG54</f>
        <v>0</v>
      </c>
      <c r="NH223" s="97">
        <f>Juniori!NH54</f>
        <v>0</v>
      </c>
      <c r="NI223" s="97">
        <f>Juniori!NI54</f>
        <v>0</v>
      </c>
      <c r="NJ223" s="97">
        <f>Juniori!NJ54</f>
        <v>0</v>
      </c>
      <c r="NK223" s="97">
        <f>Juniori!NK54</f>
        <v>0</v>
      </c>
      <c r="NL223" s="97">
        <f>Juniori!NL54</f>
        <v>0</v>
      </c>
      <c r="NM223" s="97">
        <f>Juniori!NM54</f>
        <v>0</v>
      </c>
      <c r="NN223" s="97">
        <f>Juniori!NN54</f>
        <v>0</v>
      </c>
      <c r="NO223" s="97">
        <f>Juniori!NO54</f>
        <v>0</v>
      </c>
      <c r="NP223" s="97">
        <f>Juniori!NP54</f>
        <v>0</v>
      </c>
      <c r="NQ223" s="97">
        <f>Juniori!NQ54</f>
        <v>0</v>
      </c>
      <c r="NR223" s="97">
        <f>Juniori!NR54</f>
        <v>0</v>
      </c>
      <c r="NS223" s="97">
        <f>Juniori!NS54</f>
        <v>0</v>
      </c>
      <c r="NT223" s="97">
        <f>Juniori!NT54</f>
        <v>0</v>
      </c>
      <c r="NU223" s="97">
        <f>Juniori!NU54</f>
        <v>0</v>
      </c>
      <c r="NV223" s="97">
        <f>Juniori!NV54</f>
        <v>0</v>
      </c>
      <c r="NW223" s="97">
        <f>Juniori!NW54</f>
        <v>0</v>
      </c>
      <c r="NX223" s="97">
        <f>Juniori!NX54</f>
        <v>0</v>
      </c>
      <c r="NY223" s="97">
        <f>Juniori!NY54</f>
        <v>0</v>
      </c>
      <c r="NZ223" s="97">
        <f>Juniori!NZ54</f>
        <v>0</v>
      </c>
      <c r="OA223" s="97">
        <f>Juniori!OA54</f>
        <v>0</v>
      </c>
      <c r="OB223" s="97">
        <f>Juniori!OB54</f>
        <v>0</v>
      </c>
      <c r="OC223" s="97">
        <f>Juniori!OC54</f>
        <v>0</v>
      </c>
      <c r="OD223" s="97">
        <f>Juniori!OD54</f>
        <v>0</v>
      </c>
      <c r="OE223" s="97">
        <f>Juniori!OE54</f>
        <v>0</v>
      </c>
      <c r="OF223" s="97">
        <f>Juniori!OF54</f>
        <v>0</v>
      </c>
      <c r="OG223" s="97">
        <f>Juniori!OG54</f>
        <v>0</v>
      </c>
      <c r="OH223" s="97">
        <f>Juniori!OH54</f>
        <v>0</v>
      </c>
      <c r="OI223" s="97">
        <f>Juniori!OI54</f>
        <v>0</v>
      </c>
      <c r="OJ223" s="97">
        <f>Juniori!OJ54</f>
        <v>0</v>
      </c>
      <c r="OK223" s="97">
        <f>Juniori!OK54</f>
        <v>0</v>
      </c>
      <c r="OL223" s="97">
        <f>Juniori!OL54</f>
        <v>0</v>
      </c>
      <c r="OM223" s="97">
        <f>Juniori!OM54</f>
        <v>0</v>
      </c>
      <c r="ON223" s="97">
        <f>Juniori!ON54</f>
        <v>0</v>
      </c>
      <c r="OO223" s="97">
        <f>Juniori!OO54</f>
        <v>0</v>
      </c>
      <c r="OP223" s="97">
        <f>Juniori!OP54</f>
        <v>0</v>
      </c>
      <c r="OQ223" s="97">
        <f>Juniori!OQ54</f>
        <v>0</v>
      </c>
      <c r="OR223" s="97">
        <f>Juniori!OR54</f>
        <v>0</v>
      </c>
      <c r="OS223" s="97">
        <f>Juniori!OS54</f>
        <v>0</v>
      </c>
      <c r="OT223" s="97">
        <f>Juniori!OT54</f>
        <v>0</v>
      </c>
      <c r="OU223" s="97">
        <f>Juniori!OU54</f>
        <v>0</v>
      </c>
      <c r="OV223" s="97">
        <f>Juniori!OV54</f>
        <v>0</v>
      </c>
      <c r="OW223" s="97">
        <f>Juniori!OW54</f>
        <v>0</v>
      </c>
      <c r="OX223" s="97">
        <f>Juniori!OX54</f>
        <v>0</v>
      </c>
      <c r="OY223" s="97">
        <f>Juniori!OY54</f>
        <v>0</v>
      </c>
      <c r="OZ223" s="97">
        <f>Juniori!OZ54</f>
        <v>0</v>
      </c>
      <c r="PA223" s="97">
        <f>Juniori!PA54</f>
        <v>0</v>
      </c>
      <c r="PB223" s="97">
        <f>Juniori!PB54</f>
        <v>0</v>
      </c>
      <c r="PC223" s="97">
        <f>Juniori!PC54</f>
        <v>0</v>
      </c>
      <c r="PD223" s="97">
        <f>Juniori!PD54</f>
        <v>0</v>
      </c>
      <c r="PE223" s="97">
        <f>Juniori!PE54</f>
        <v>0</v>
      </c>
      <c r="PF223" s="97">
        <f>Juniori!PF54</f>
        <v>0</v>
      </c>
      <c r="PG223" s="97">
        <f>Juniori!PG54</f>
        <v>0</v>
      </c>
      <c r="PH223" s="97">
        <f>Juniori!PH54</f>
        <v>0</v>
      </c>
      <c r="PI223" s="97">
        <f>Juniori!PI54</f>
        <v>0</v>
      </c>
      <c r="PJ223" s="97">
        <f>Juniori!PJ54</f>
        <v>0</v>
      </c>
      <c r="PK223" s="97">
        <f>Juniori!PK54</f>
        <v>0</v>
      </c>
      <c r="PL223" s="97">
        <f>Juniori!PL54</f>
        <v>0</v>
      </c>
      <c r="PM223" s="97">
        <f>Juniori!PM54</f>
        <v>0</v>
      </c>
      <c r="PN223" s="97">
        <f>Juniori!PN54</f>
        <v>0</v>
      </c>
      <c r="PO223" s="97">
        <f>Juniori!PO54</f>
        <v>0</v>
      </c>
      <c r="PP223" s="97">
        <f>Juniori!PP54</f>
        <v>0</v>
      </c>
      <c r="PQ223" s="97">
        <f>Juniori!PQ54</f>
        <v>0</v>
      </c>
      <c r="PR223" s="97">
        <f>Juniori!PR54</f>
        <v>0</v>
      </c>
      <c r="PS223" s="97">
        <f>Juniori!PS54</f>
        <v>0</v>
      </c>
      <c r="PT223" s="97">
        <f>Juniori!PT54</f>
        <v>0</v>
      </c>
      <c r="PU223" s="97">
        <f>Juniori!PU54</f>
        <v>0</v>
      </c>
      <c r="PV223" s="97">
        <f>Juniori!PV54</f>
        <v>0</v>
      </c>
      <c r="PW223" s="97">
        <f>Juniori!PW54</f>
        <v>0</v>
      </c>
      <c r="PX223" s="97">
        <f>Juniori!PX54</f>
        <v>0</v>
      </c>
      <c r="PY223" s="97">
        <f>Juniori!PY54</f>
        <v>0</v>
      </c>
      <c r="PZ223" s="97">
        <f>Juniori!PZ54</f>
        <v>0</v>
      </c>
      <c r="QA223" s="97">
        <f>Juniori!QA54</f>
        <v>0</v>
      </c>
      <c r="QB223" s="97">
        <f>Juniori!QB54</f>
        <v>0</v>
      </c>
      <c r="QC223" s="97">
        <f>Juniori!QC54</f>
        <v>0</v>
      </c>
      <c r="QD223" s="97">
        <f>Juniori!QD54</f>
        <v>0</v>
      </c>
      <c r="QE223" s="97">
        <f>Juniori!QE54</f>
        <v>0</v>
      </c>
      <c r="QF223" s="97">
        <f>Juniori!QF54</f>
        <v>0</v>
      </c>
      <c r="QG223" s="97">
        <f>Juniori!QG54</f>
        <v>0</v>
      </c>
      <c r="QH223" s="97">
        <f>Juniori!QH54</f>
        <v>0</v>
      </c>
      <c r="QI223" s="97">
        <f>Juniori!QI54</f>
        <v>0</v>
      </c>
      <c r="QJ223" s="97">
        <f>Juniori!QJ54</f>
        <v>0</v>
      </c>
      <c r="QK223" s="97">
        <f>Juniori!QK54</f>
        <v>0</v>
      </c>
      <c r="QL223" s="97">
        <f>Juniori!QL54</f>
        <v>0</v>
      </c>
      <c r="QM223" s="97">
        <f>Juniori!QM54</f>
        <v>0</v>
      </c>
      <c r="QN223" s="97">
        <f>Juniori!QN54</f>
        <v>0</v>
      </c>
      <c r="QO223" s="97">
        <f>Juniori!QO54</f>
        <v>0</v>
      </c>
      <c r="QP223" s="97">
        <f>Juniori!QP54</f>
        <v>0</v>
      </c>
      <c r="QQ223" s="97">
        <f>Juniori!QQ54</f>
        <v>0</v>
      </c>
      <c r="QR223" s="97">
        <f>Juniori!QR54</f>
        <v>0</v>
      </c>
      <c r="QS223" s="97">
        <f>Juniori!QS54</f>
        <v>0</v>
      </c>
      <c r="QT223" s="97">
        <f>Juniori!QT54</f>
        <v>0</v>
      </c>
      <c r="QU223" s="97">
        <f>Juniori!QU54</f>
        <v>0</v>
      </c>
      <c r="QV223" s="97">
        <f>Juniori!QV54</f>
        <v>0</v>
      </c>
      <c r="QW223" s="97">
        <f>Juniori!QW54</f>
        <v>0</v>
      </c>
      <c r="QX223" s="97">
        <f>Juniori!QX54</f>
        <v>0</v>
      </c>
      <c r="QY223" s="97">
        <f>Juniori!QY54</f>
        <v>0</v>
      </c>
      <c r="QZ223" s="97">
        <f>Juniori!QZ54</f>
        <v>0</v>
      </c>
      <c r="RA223" s="97">
        <f>Juniori!RA54</f>
        <v>0</v>
      </c>
      <c r="RB223" s="97">
        <f>Juniori!RB54</f>
        <v>0</v>
      </c>
      <c r="RC223" s="97">
        <f>Juniori!RC54</f>
        <v>0</v>
      </c>
      <c r="RD223" s="97">
        <f>Juniori!RD54</f>
        <v>0</v>
      </c>
      <c r="RE223" s="97">
        <f>Juniori!RE54</f>
        <v>0</v>
      </c>
      <c r="RF223" s="97">
        <f>Juniori!RF54</f>
        <v>0</v>
      </c>
      <c r="RG223" s="97">
        <f>Juniori!RG54</f>
        <v>0</v>
      </c>
      <c r="RH223" s="97">
        <f>Juniori!RH54</f>
        <v>0</v>
      </c>
      <c r="RI223" s="97">
        <f>Juniori!RI54</f>
        <v>0</v>
      </c>
      <c r="RJ223" s="97">
        <f>Juniori!RJ54</f>
        <v>0</v>
      </c>
      <c r="RK223" s="97">
        <f>Juniori!RK54</f>
        <v>0</v>
      </c>
      <c r="RL223" s="97">
        <f>Juniori!RL54</f>
        <v>0</v>
      </c>
      <c r="RM223" s="97">
        <f>Juniori!RM54</f>
        <v>0</v>
      </c>
      <c r="RN223" s="97">
        <f>Juniori!RN54</f>
        <v>0</v>
      </c>
      <c r="RO223" s="97">
        <f>Juniori!RO54</f>
        <v>0</v>
      </c>
      <c r="RP223" s="97">
        <f>Juniori!RP54</f>
        <v>0</v>
      </c>
      <c r="RQ223" s="97">
        <f>Juniori!RQ54</f>
        <v>0</v>
      </c>
      <c r="RR223" s="97">
        <f>Juniori!RR54</f>
        <v>0</v>
      </c>
      <c r="RS223" s="97">
        <f>Juniori!RS54</f>
        <v>0</v>
      </c>
      <c r="RT223" s="97">
        <f>Juniori!RT54</f>
        <v>0</v>
      </c>
      <c r="RU223" s="97">
        <f>Juniori!RU54</f>
        <v>0</v>
      </c>
      <c r="RV223" s="97">
        <f>Juniori!RV54</f>
        <v>0</v>
      </c>
      <c r="RW223" s="97">
        <f>Juniori!RW54</f>
        <v>0</v>
      </c>
      <c r="RX223" s="97">
        <f>Juniori!RX54</f>
        <v>0</v>
      </c>
      <c r="RY223" s="97">
        <f>Juniori!RY54</f>
        <v>0</v>
      </c>
      <c r="RZ223" s="97">
        <f>Juniori!RZ54</f>
        <v>0</v>
      </c>
      <c r="SA223" s="97">
        <f>Juniori!SA54</f>
        <v>0</v>
      </c>
      <c r="SB223" s="97">
        <f>Juniori!SB54</f>
        <v>0</v>
      </c>
      <c r="SC223" s="97">
        <f>Juniori!SC54</f>
        <v>0</v>
      </c>
      <c r="SD223" s="97">
        <f>Juniori!SD54</f>
        <v>0</v>
      </c>
      <c r="SE223" s="97">
        <f>Juniori!SE54</f>
        <v>0</v>
      </c>
      <c r="SF223" s="97">
        <f>Juniori!SF54</f>
        <v>0</v>
      </c>
      <c r="SG223" s="97">
        <f>Juniori!SG54</f>
        <v>0</v>
      </c>
      <c r="SH223" s="97">
        <f>Juniori!SH54</f>
        <v>0</v>
      </c>
      <c r="SI223" s="97">
        <f>Juniori!SI54</f>
        <v>0</v>
      </c>
      <c r="SJ223" s="97">
        <f>Juniori!SJ54</f>
        <v>0</v>
      </c>
      <c r="SK223" s="97">
        <f>Juniori!SK54</f>
        <v>0</v>
      </c>
      <c r="SL223" s="97">
        <f>Juniori!SL54</f>
        <v>0</v>
      </c>
      <c r="SM223" s="97">
        <f>Juniori!SM54</f>
        <v>0</v>
      </c>
      <c r="SN223" s="97">
        <f>Juniori!SN54</f>
        <v>0</v>
      </c>
      <c r="SO223" s="97">
        <f>Juniori!SO54</f>
        <v>0</v>
      </c>
      <c r="SP223" s="97">
        <f>Juniori!SP54</f>
        <v>0</v>
      </c>
      <c r="SQ223" s="97">
        <f>Juniori!SQ54</f>
        <v>0</v>
      </c>
      <c r="SR223" s="97">
        <f>Juniori!SR54</f>
        <v>0</v>
      </c>
      <c r="SS223" s="97">
        <f>Juniori!SS54</f>
        <v>0</v>
      </c>
      <c r="ST223" s="97">
        <f>Juniori!ST54</f>
        <v>0</v>
      </c>
      <c r="SU223" s="97">
        <f>Juniori!SU54</f>
        <v>0</v>
      </c>
      <c r="SV223" s="97">
        <f>Juniori!SV54</f>
        <v>0</v>
      </c>
      <c r="SW223" s="97">
        <f>Juniori!SW54</f>
        <v>0</v>
      </c>
      <c r="SX223" s="97">
        <f>Juniori!SX54</f>
        <v>0</v>
      </c>
      <c r="SY223" s="97">
        <f>Juniori!SY54</f>
        <v>0</v>
      </c>
      <c r="SZ223" s="97">
        <f>Juniori!SZ54</f>
        <v>0</v>
      </c>
      <c r="TA223" s="97">
        <f>Juniori!TA54</f>
        <v>0</v>
      </c>
      <c r="TB223" s="97">
        <f>Juniori!TB54</f>
        <v>0</v>
      </c>
    </row>
    <row r="224" spans="1:522" s="1" customFormat="1" ht="18" customHeight="1" x14ac:dyDescent="0.2">
      <c r="A224" s="12"/>
      <c r="B224" s="11" t="s">
        <v>471</v>
      </c>
      <c r="C224" s="1">
        <v>10515</v>
      </c>
      <c r="D224" s="1">
        <v>2013</v>
      </c>
      <c r="E224" s="4" t="s">
        <v>257</v>
      </c>
      <c r="F224" s="1">
        <v>9378</v>
      </c>
      <c r="G224" s="9" t="s">
        <v>95</v>
      </c>
      <c r="H224" s="4" t="s">
        <v>470</v>
      </c>
      <c r="I224" s="1">
        <f t="shared" si="24"/>
        <v>0</v>
      </c>
      <c r="J224" s="12">
        <f>Tabuľka4[[#This Row],[Stĺpec9]]</f>
        <v>0</v>
      </c>
      <c r="K224" s="97">
        <f>Seniori!K76</f>
        <v>0</v>
      </c>
      <c r="L224" s="97">
        <f>Seniori!L76</f>
        <v>0</v>
      </c>
      <c r="M224" s="97">
        <f>Seniori!M76</f>
        <v>0</v>
      </c>
      <c r="N224" s="97">
        <f>Seniori!N76</f>
        <v>0</v>
      </c>
      <c r="O224" s="97">
        <f>Seniori!O76</f>
        <v>0</v>
      </c>
      <c r="P224" s="97">
        <f>Seniori!P76</f>
        <v>0</v>
      </c>
      <c r="Q224" s="97">
        <f>Seniori!Q76</f>
        <v>0</v>
      </c>
      <c r="R224" s="97">
        <f>Seniori!R76</f>
        <v>0</v>
      </c>
      <c r="S224" s="97">
        <f>Seniori!S76</f>
        <v>0</v>
      </c>
      <c r="T224" s="97">
        <f>Seniori!T76</f>
        <v>0</v>
      </c>
      <c r="U224" s="97">
        <f>Seniori!U76</f>
        <v>0</v>
      </c>
      <c r="V224" s="97">
        <f>Seniori!V76</f>
        <v>0</v>
      </c>
      <c r="W224" s="97">
        <f>Seniori!W76</f>
        <v>0</v>
      </c>
      <c r="X224" s="97">
        <f>Seniori!X76</f>
        <v>0</v>
      </c>
      <c r="Y224" s="97">
        <f>Seniori!Y76</f>
        <v>0</v>
      </c>
      <c r="Z224" s="97">
        <f>Seniori!Z76</f>
        <v>0</v>
      </c>
      <c r="AA224" s="97">
        <f>Seniori!AA76</f>
        <v>0</v>
      </c>
      <c r="AB224" s="97">
        <f>Seniori!AB76</f>
        <v>0</v>
      </c>
      <c r="AC224" s="97">
        <f>Seniori!AC76</f>
        <v>0</v>
      </c>
      <c r="AD224" s="97">
        <f>Seniori!AD76</f>
        <v>0</v>
      </c>
      <c r="AE224" s="97">
        <f>Seniori!AE76</f>
        <v>0</v>
      </c>
      <c r="AF224" s="97">
        <f>Seniori!AF76</f>
        <v>0</v>
      </c>
      <c r="AG224" s="97">
        <f>Seniori!AG76</f>
        <v>0</v>
      </c>
      <c r="AH224" s="97">
        <f>Seniori!AH76</f>
        <v>0</v>
      </c>
      <c r="AI224" s="97">
        <f>Seniori!AI76</f>
        <v>0</v>
      </c>
      <c r="AJ224" s="97">
        <f>Seniori!AJ76</f>
        <v>0</v>
      </c>
      <c r="AK224" s="97">
        <f>Seniori!AK76</f>
        <v>0</v>
      </c>
      <c r="AL224" s="97">
        <f>Seniori!AL76</f>
        <v>0</v>
      </c>
      <c r="AM224" s="97">
        <f>Seniori!AM76</f>
        <v>0</v>
      </c>
      <c r="AN224" s="97">
        <f>Seniori!AN76</f>
        <v>0</v>
      </c>
      <c r="AO224" s="97">
        <f>Seniori!AO76</f>
        <v>0</v>
      </c>
      <c r="AP224" s="97">
        <f>Seniori!AP76</f>
        <v>0</v>
      </c>
      <c r="AQ224" s="97">
        <f>Seniori!AQ76</f>
        <v>0</v>
      </c>
      <c r="AR224" s="97">
        <f>Seniori!AR76</f>
        <v>0</v>
      </c>
      <c r="AS224" s="97">
        <f>Seniori!AS76</f>
        <v>0</v>
      </c>
      <c r="AT224" s="97">
        <f>Seniori!AT76</f>
        <v>0</v>
      </c>
      <c r="AU224" s="97">
        <f>Seniori!AU76</f>
        <v>0</v>
      </c>
      <c r="AV224" s="97">
        <f>Seniori!AV76</f>
        <v>0</v>
      </c>
      <c r="AW224" s="97">
        <f>Seniori!AW76</f>
        <v>0</v>
      </c>
      <c r="AX224" s="97">
        <f>Seniori!AX76</f>
        <v>0</v>
      </c>
      <c r="AY224" s="97">
        <f>Seniori!AY76</f>
        <v>0</v>
      </c>
      <c r="AZ224" s="97">
        <f>Seniori!AZ76</f>
        <v>0</v>
      </c>
      <c r="BA224" s="97">
        <f>Seniori!BA76</f>
        <v>0</v>
      </c>
      <c r="BB224" s="97">
        <f>Seniori!BB76</f>
        <v>0</v>
      </c>
      <c r="BC224" s="97">
        <f>Seniori!BC76</f>
        <v>0</v>
      </c>
      <c r="BD224" s="97">
        <f>Seniori!BD76</f>
        <v>0</v>
      </c>
      <c r="BE224" s="97">
        <f>Seniori!BE76</f>
        <v>0</v>
      </c>
      <c r="BF224" s="97">
        <f>Seniori!BF76</f>
        <v>0</v>
      </c>
      <c r="BG224" s="97">
        <f>Seniori!BG76</f>
        <v>0</v>
      </c>
      <c r="BH224" s="97">
        <f>Seniori!BH76</f>
        <v>0</v>
      </c>
      <c r="BI224" s="97">
        <f>Seniori!BI76</f>
        <v>0</v>
      </c>
      <c r="BJ224" s="97">
        <f>Seniori!BJ76</f>
        <v>0</v>
      </c>
      <c r="BK224" s="97">
        <f>Seniori!BK76</f>
        <v>0</v>
      </c>
      <c r="BL224" s="97">
        <f>Seniori!BL76</f>
        <v>0</v>
      </c>
      <c r="BM224" s="97">
        <f>Seniori!BM76</f>
        <v>0</v>
      </c>
      <c r="BN224" s="97">
        <f>Seniori!BN76</f>
        <v>0</v>
      </c>
      <c r="BO224" s="97">
        <f>Seniori!BO76</f>
        <v>0</v>
      </c>
      <c r="BP224" s="97">
        <f>Seniori!BP76</f>
        <v>0</v>
      </c>
      <c r="BQ224" s="97">
        <f>Seniori!BQ76</f>
        <v>0</v>
      </c>
      <c r="BR224" s="97">
        <f>Seniori!BR76</f>
        <v>0</v>
      </c>
      <c r="BS224" s="97">
        <f>Seniori!BS76</f>
        <v>0</v>
      </c>
      <c r="BT224" s="97">
        <f>Seniori!BT76</f>
        <v>0</v>
      </c>
      <c r="BU224" s="97">
        <f>Seniori!BU76</f>
        <v>0</v>
      </c>
      <c r="BV224" s="97">
        <f>Seniori!BV76</f>
        <v>0</v>
      </c>
      <c r="BW224" s="97">
        <f>Seniori!BW76</f>
        <v>0</v>
      </c>
      <c r="BX224" s="97">
        <f>Seniori!BX76</f>
        <v>0</v>
      </c>
      <c r="BY224" s="97">
        <f>Seniori!BY76</f>
        <v>0</v>
      </c>
      <c r="BZ224" s="97">
        <f>Seniori!BZ76</f>
        <v>0</v>
      </c>
      <c r="CA224" s="97">
        <f>Seniori!CA76</f>
        <v>0</v>
      </c>
      <c r="CB224" s="97">
        <f>Seniori!CB76</f>
        <v>0</v>
      </c>
      <c r="CC224" s="97">
        <f>Seniori!CC76</f>
        <v>0</v>
      </c>
      <c r="CD224" s="97">
        <f>Seniori!CD76</f>
        <v>0</v>
      </c>
      <c r="CE224" s="97">
        <f>Seniori!CE76</f>
        <v>0</v>
      </c>
      <c r="CF224" s="97">
        <f>Seniori!CF76</f>
        <v>0</v>
      </c>
      <c r="CG224" s="97">
        <f>Seniori!CG76</f>
        <v>0</v>
      </c>
      <c r="CH224" s="97">
        <f>Seniori!CH76</f>
        <v>0</v>
      </c>
      <c r="CI224" s="97">
        <f>Seniori!CI76</f>
        <v>0</v>
      </c>
      <c r="CJ224" s="97">
        <f>Seniori!CJ76</f>
        <v>0</v>
      </c>
      <c r="CK224" s="97">
        <f>Seniori!CK76</f>
        <v>0</v>
      </c>
      <c r="CL224" s="97">
        <f>Seniori!CL76</f>
        <v>0</v>
      </c>
      <c r="CM224" s="97">
        <f>Seniori!CM76</f>
        <v>0</v>
      </c>
      <c r="CN224" s="97">
        <f>Seniori!CN76</f>
        <v>0</v>
      </c>
      <c r="CO224" s="97">
        <f>Seniori!CO76</f>
        <v>0</v>
      </c>
      <c r="CP224" s="97">
        <f>Seniori!CP76</f>
        <v>0</v>
      </c>
      <c r="CQ224" s="97">
        <f>Seniori!CQ76</f>
        <v>0</v>
      </c>
      <c r="CR224" s="97">
        <f>Seniori!CR76</f>
        <v>0</v>
      </c>
      <c r="CS224" s="97">
        <f>Seniori!CS76</f>
        <v>0</v>
      </c>
      <c r="CT224" s="97">
        <f>Seniori!CT76</f>
        <v>0</v>
      </c>
      <c r="CU224" s="97" t="str">
        <f>Seniori!CU76</f>
        <v>o</v>
      </c>
      <c r="CV224" s="97">
        <f>Seniori!CV76</f>
        <v>0</v>
      </c>
      <c r="CW224" s="97" t="str">
        <f>Seniori!CW76</f>
        <v>o</v>
      </c>
      <c r="CX224" s="97">
        <f>Seniori!CX76</f>
        <v>0</v>
      </c>
      <c r="CY224" s="97">
        <f>Seniori!CY76</f>
        <v>0</v>
      </c>
      <c r="CZ224" s="97">
        <f>Seniori!CZ76</f>
        <v>0</v>
      </c>
      <c r="DA224" s="97">
        <f>Seniori!DA76</f>
        <v>0</v>
      </c>
      <c r="DB224" s="97">
        <f>Seniori!DB76</f>
        <v>0</v>
      </c>
      <c r="DC224" s="97">
        <f>Seniori!DC76</f>
        <v>0</v>
      </c>
      <c r="DD224" s="97">
        <f>Seniori!DD76</f>
        <v>0</v>
      </c>
      <c r="DE224" s="97">
        <f>Seniori!DE76</f>
        <v>0</v>
      </c>
      <c r="DF224" s="97">
        <f>Seniori!DF76</f>
        <v>0</v>
      </c>
      <c r="DG224" s="97">
        <f>Seniori!DG76</f>
        <v>0</v>
      </c>
      <c r="DH224" s="97">
        <f>Seniori!DH76</f>
        <v>0</v>
      </c>
      <c r="DI224" s="97">
        <f>Seniori!DI76</f>
        <v>0</v>
      </c>
      <c r="DJ224" s="97">
        <f>Seniori!DJ76</f>
        <v>0</v>
      </c>
      <c r="DK224" s="97">
        <f>Seniori!DK76</f>
        <v>0</v>
      </c>
      <c r="DL224" s="97">
        <f>Seniori!DL76</f>
        <v>0</v>
      </c>
      <c r="DM224" s="97">
        <f>Seniori!DM76</f>
        <v>0</v>
      </c>
      <c r="DN224" s="97">
        <f>Seniori!DN76</f>
        <v>0</v>
      </c>
      <c r="DO224" s="97">
        <f>Seniori!DO76</f>
        <v>0</v>
      </c>
      <c r="DP224" s="97">
        <f>Seniori!DP76</f>
        <v>0</v>
      </c>
      <c r="DQ224" s="97">
        <f>Seniori!DQ76</f>
        <v>0</v>
      </c>
      <c r="DR224" s="97">
        <f>Seniori!DR76</f>
        <v>0</v>
      </c>
      <c r="DS224" s="97">
        <f>Seniori!DS76</f>
        <v>0</v>
      </c>
      <c r="DT224" s="97">
        <f>Seniori!DT76</f>
        <v>0</v>
      </c>
      <c r="DU224" s="97">
        <f>Seniori!DU76</f>
        <v>0</v>
      </c>
      <c r="DV224" s="97">
        <f>Seniori!DV76</f>
        <v>0</v>
      </c>
      <c r="DW224" s="97">
        <f>Seniori!DW76</f>
        <v>0</v>
      </c>
      <c r="DX224" s="97">
        <f>Seniori!DX76</f>
        <v>0</v>
      </c>
      <c r="DY224" s="97" t="str">
        <f>Seniori!DY76</f>
        <v>o</v>
      </c>
      <c r="DZ224" s="97">
        <f>Seniori!DZ76</f>
        <v>0</v>
      </c>
      <c r="EA224" s="97" t="str">
        <f>Seniori!EA76</f>
        <v>o</v>
      </c>
      <c r="EB224" s="97">
        <f>Seniori!EB76</f>
        <v>0</v>
      </c>
      <c r="EC224" s="97">
        <f>Seniori!EC76</f>
        <v>0</v>
      </c>
      <c r="ED224" s="97">
        <f>Seniori!ED76</f>
        <v>0</v>
      </c>
      <c r="EE224" s="97">
        <f>Seniori!EE76</f>
        <v>0</v>
      </c>
      <c r="EF224" s="97">
        <f>Seniori!EF76</f>
        <v>0</v>
      </c>
      <c r="EG224" s="97" t="str">
        <f>Seniori!EG76</f>
        <v>o</v>
      </c>
      <c r="EH224" s="97">
        <f>Seniori!EH76</f>
        <v>0</v>
      </c>
      <c r="EI224" s="97">
        <f>Seniori!EI76</f>
        <v>0</v>
      </c>
      <c r="EJ224" s="97">
        <f>Seniori!EJ76</f>
        <v>0</v>
      </c>
      <c r="EK224" s="97">
        <f>Seniori!EK76</f>
        <v>0</v>
      </c>
      <c r="EL224" s="97">
        <f>Seniori!EL76</f>
        <v>0</v>
      </c>
      <c r="EM224" s="97">
        <f>Seniori!EM76</f>
        <v>0</v>
      </c>
      <c r="EN224" s="97">
        <f>Seniori!EN76</f>
        <v>0</v>
      </c>
      <c r="EO224" s="97">
        <f>Seniori!EO76</f>
        <v>0</v>
      </c>
      <c r="EP224" s="97">
        <f>Seniori!EP76</f>
        <v>0</v>
      </c>
      <c r="EQ224" s="97">
        <f>Seniori!EQ76</f>
        <v>0</v>
      </c>
      <c r="ER224" s="97">
        <f>Seniori!ER76</f>
        <v>0</v>
      </c>
      <c r="ES224" s="97">
        <f>Seniori!ES76</f>
        <v>0</v>
      </c>
      <c r="ET224" s="97">
        <f>Seniori!ET76</f>
        <v>0</v>
      </c>
      <c r="EU224" s="97">
        <f>Seniori!EU76</f>
        <v>0</v>
      </c>
      <c r="EV224" s="97">
        <f>Seniori!EV76</f>
        <v>0</v>
      </c>
      <c r="EW224" s="97">
        <f>Seniori!EW76</f>
        <v>0</v>
      </c>
      <c r="EX224" s="97">
        <f>Seniori!EX76</f>
        <v>0</v>
      </c>
      <c r="EY224" s="97">
        <f>Seniori!EY76</f>
        <v>0</v>
      </c>
      <c r="EZ224" s="97">
        <f>Seniori!EZ76</f>
        <v>0</v>
      </c>
      <c r="FA224" s="97">
        <f>Seniori!FA76</f>
        <v>0</v>
      </c>
      <c r="FB224" s="97">
        <f>Seniori!FB76</f>
        <v>0</v>
      </c>
      <c r="FC224" s="97">
        <f>Seniori!FC76</f>
        <v>0</v>
      </c>
      <c r="FD224" s="97">
        <f>Seniori!FD76</f>
        <v>0</v>
      </c>
      <c r="FE224" s="97">
        <f>Seniori!FE76</f>
        <v>0</v>
      </c>
      <c r="FF224" s="97">
        <f>Seniori!FF76</f>
        <v>0</v>
      </c>
      <c r="FG224" s="97">
        <f>Seniori!FG76</f>
        <v>0</v>
      </c>
      <c r="FH224" s="97">
        <f>Seniori!FH76</f>
        <v>0</v>
      </c>
      <c r="FI224" s="97">
        <f>Seniori!FI76</f>
        <v>0</v>
      </c>
      <c r="FJ224" s="97">
        <f>Seniori!FJ76</f>
        <v>0</v>
      </c>
      <c r="FK224" s="97">
        <f>Seniori!FK76</f>
        <v>0</v>
      </c>
      <c r="FL224" s="97">
        <f>Seniori!FL76</f>
        <v>0</v>
      </c>
      <c r="FM224" s="97">
        <f>Seniori!FM76</f>
        <v>0</v>
      </c>
      <c r="FN224" s="97">
        <f>Seniori!FN76</f>
        <v>0</v>
      </c>
      <c r="FO224" s="97">
        <f>Seniori!FO76</f>
        <v>0</v>
      </c>
      <c r="FP224" s="97">
        <f>Seniori!FP76</f>
        <v>0</v>
      </c>
      <c r="FQ224" s="97">
        <f>Seniori!FQ76</f>
        <v>0</v>
      </c>
      <c r="FR224" s="97">
        <f>Seniori!FR76</f>
        <v>0</v>
      </c>
      <c r="FS224" s="97">
        <f>Seniori!FS76</f>
        <v>0</v>
      </c>
      <c r="FT224" s="97">
        <f>Seniori!FT76</f>
        <v>0</v>
      </c>
      <c r="FU224" s="97">
        <f>Seniori!FU76</f>
        <v>0</v>
      </c>
      <c r="FV224" s="97">
        <f>Seniori!FV76</f>
        <v>0</v>
      </c>
      <c r="FW224" s="97">
        <f>Seniori!FW76</f>
        <v>0</v>
      </c>
      <c r="FX224" s="97">
        <f>Seniori!FX76</f>
        <v>0</v>
      </c>
      <c r="FY224" s="97">
        <f>Seniori!FY76</f>
        <v>0</v>
      </c>
      <c r="FZ224" s="97">
        <f>Seniori!FZ76</f>
        <v>0</v>
      </c>
      <c r="GA224" s="97">
        <f>Seniori!GA76</f>
        <v>0</v>
      </c>
      <c r="GB224" s="97">
        <f>Seniori!GB76</f>
        <v>0</v>
      </c>
      <c r="GC224" s="97">
        <f>Seniori!GC76</f>
        <v>0</v>
      </c>
      <c r="GD224" s="97">
        <f>Seniori!GD76</f>
        <v>0</v>
      </c>
      <c r="GE224" s="97">
        <f>Seniori!GE76</f>
        <v>0</v>
      </c>
      <c r="GF224" s="97">
        <f>Seniori!GF76</f>
        <v>0</v>
      </c>
      <c r="GG224" s="97">
        <f>Seniori!GG76</f>
        <v>0</v>
      </c>
      <c r="GH224" s="97">
        <f>Seniori!GH76</f>
        <v>0</v>
      </c>
      <c r="GI224" s="97">
        <f>Seniori!GI76</f>
        <v>0</v>
      </c>
      <c r="GJ224" s="97">
        <f>Seniori!GJ76</f>
        <v>0</v>
      </c>
      <c r="GK224" s="97">
        <f>Seniori!GK76</f>
        <v>0</v>
      </c>
      <c r="GL224" s="97">
        <f>Seniori!GL76</f>
        <v>0</v>
      </c>
      <c r="GM224" s="97">
        <f>Seniori!GM76</f>
        <v>0</v>
      </c>
      <c r="GN224" s="97">
        <f>Seniori!GN76</f>
        <v>0</v>
      </c>
      <c r="GO224" s="97">
        <f>Seniori!GO76</f>
        <v>0</v>
      </c>
      <c r="GP224" s="97">
        <f>Seniori!GP76</f>
        <v>0</v>
      </c>
      <c r="GQ224" s="97">
        <f>Seniori!GQ76</f>
        <v>0</v>
      </c>
      <c r="GR224" s="97">
        <f>Seniori!GR76</f>
        <v>0</v>
      </c>
      <c r="GS224" s="97">
        <f>Seniori!GS76</f>
        <v>0</v>
      </c>
      <c r="GT224" s="97">
        <f>Seniori!GT76</f>
        <v>0</v>
      </c>
      <c r="GU224" s="97">
        <f>Seniori!GU76</f>
        <v>0</v>
      </c>
      <c r="GV224" s="97">
        <f>Seniori!GV76</f>
        <v>0</v>
      </c>
      <c r="GW224" s="97">
        <f>Seniori!GW76</f>
        <v>0</v>
      </c>
      <c r="GX224" s="97">
        <f>Seniori!GX76</f>
        <v>0</v>
      </c>
      <c r="GY224" s="97">
        <f>Seniori!GY76</f>
        <v>0</v>
      </c>
      <c r="GZ224" s="97">
        <f>Seniori!GZ76</f>
        <v>0</v>
      </c>
      <c r="HA224" s="97">
        <f>Seniori!HA76</f>
        <v>0</v>
      </c>
      <c r="HB224" s="97">
        <f>Seniori!HB76</f>
        <v>0</v>
      </c>
      <c r="HC224" s="97">
        <f>Seniori!HC76</f>
        <v>0</v>
      </c>
      <c r="HD224" s="97">
        <f>Seniori!HD76</f>
        <v>0</v>
      </c>
      <c r="HE224" s="97">
        <f>Seniori!HE76</f>
        <v>0</v>
      </c>
      <c r="HF224" s="97">
        <f>Seniori!HF76</f>
        <v>0</v>
      </c>
      <c r="HG224" s="97">
        <f>Seniori!HG76</f>
        <v>0</v>
      </c>
      <c r="HH224" s="97">
        <f>Seniori!HH76</f>
        <v>0</v>
      </c>
      <c r="HI224" s="97">
        <f>Seniori!HI76</f>
        <v>0</v>
      </c>
      <c r="HJ224" s="97">
        <f>Seniori!HJ76</f>
        <v>0</v>
      </c>
      <c r="HK224" s="97">
        <f>Seniori!HK76</f>
        <v>0</v>
      </c>
      <c r="HL224" s="97">
        <f>Seniori!HL76</f>
        <v>0</v>
      </c>
      <c r="HM224" s="97">
        <f>Seniori!HM76</f>
        <v>0</v>
      </c>
      <c r="HN224" s="97">
        <f>Seniori!HN76</f>
        <v>0</v>
      </c>
      <c r="HO224" s="97">
        <f>Seniori!HO76</f>
        <v>0</v>
      </c>
      <c r="HP224" s="97">
        <f>Seniori!HP76</f>
        <v>0</v>
      </c>
      <c r="HQ224" s="97">
        <f>Seniori!HQ76</f>
        <v>0</v>
      </c>
      <c r="HR224" s="97">
        <f>Seniori!HR76</f>
        <v>0</v>
      </c>
      <c r="HS224" s="97">
        <f>Seniori!HS76</f>
        <v>0</v>
      </c>
      <c r="HT224" s="97">
        <f>Seniori!HT76</f>
        <v>0</v>
      </c>
      <c r="HU224" s="97">
        <f>Seniori!HU76</f>
        <v>0</v>
      </c>
      <c r="HV224" s="97">
        <f>Seniori!HV76</f>
        <v>0</v>
      </c>
      <c r="HW224" s="97">
        <f>Seniori!HW76</f>
        <v>0</v>
      </c>
      <c r="HX224" s="97">
        <f>Seniori!HX76</f>
        <v>0</v>
      </c>
      <c r="HY224" s="97">
        <f>Seniori!HY76</f>
        <v>0</v>
      </c>
      <c r="HZ224" s="97">
        <f>Seniori!HZ76</f>
        <v>0</v>
      </c>
      <c r="IA224" s="97">
        <f>Seniori!IA76</f>
        <v>0</v>
      </c>
      <c r="IB224" s="97">
        <f>Seniori!IB76</f>
        <v>0</v>
      </c>
      <c r="IC224" s="97">
        <f>Seniori!IC76</f>
        <v>0</v>
      </c>
      <c r="ID224" s="97">
        <f>Seniori!ID76</f>
        <v>0</v>
      </c>
      <c r="IE224" s="97">
        <f>Seniori!IE76</f>
        <v>0</v>
      </c>
      <c r="IF224" s="97">
        <f>Seniori!IF76</f>
        <v>0</v>
      </c>
      <c r="IG224" s="97">
        <f>Seniori!IG76</f>
        <v>0</v>
      </c>
      <c r="IH224" s="97">
        <f>Seniori!IH76</f>
        <v>0</v>
      </c>
      <c r="II224" s="97">
        <f>Seniori!II76</f>
        <v>0</v>
      </c>
      <c r="IJ224" s="97">
        <f>Seniori!IJ76</f>
        <v>0</v>
      </c>
      <c r="IK224" s="97">
        <f>Seniori!IK76</f>
        <v>0</v>
      </c>
      <c r="IL224" s="97">
        <f>Seniori!IL76</f>
        <v>0</v>
      </c>
      <c r="IM224" s="97">
        <f>Seniori!IM76</f>
        <v>0</v>
      </c>
      <c r="IN224" s="97">
        <f>Seniori!IN76</f>
        <v>0</v>
      </c>
      <c r="IO224" s="97">
        <f>Seniori!IO76</f>
        <v>0</v>
      </c>
      <c r="IP224" s="97">
        <f>Seniori!IP76</f>
        <v>0</v>
      </c>
      <c r="IQ224" s="97">
        <f>Seniori!IQ76</f>
        <v>0</v>
      </c>
      <c r="IR224" s="97">
        <f>Seniori!IR76</f>
        <v>0</v>
      </c>
      <c r="IS224" s="97">
        <f>Seniori!IS76</f>
        <v>0</v>
      </c>
      <c r="IT224" s="97">
        <f>Seniori!IT76</f>
        <v>0</v>
      </c>
      <c r="IU224" s="97">
        <f>Seniori!IU76</f>
        <v>0</v>
      </c>
      <c r="IV224" s="97">
        <f>Seniori!IV76</f>
        <v>0</v>
      </c>
      <c r="IW224" s="97">
        <f>Seniori!IW76</f>
        <v>0</v>
      </c>
      <c r="IX224" s="97">
        <f>Seniori!IX76</f>
        <v>0</v>
      </c>
      <c r="IY224" s="97">
        <f>Seniori!IY76</f>
        <v>0</v>
      </c>
      <c r="IZ224" s="97">
        <f>Seniori!IZ76</f>
        <v>0</v>
      </c>
      <c r="JA224" s="97">
        <f>Seniori!JA76</f>
        <v>0</v>
      </c>
      <c r="JB224" s="97">
        <f>Seniori!JB76</f>
        <v>0</v>
      </c>
      <c r="JC224" s="97">
        <f>Seniori!JC76</f>
        <v>0</v>
      </c>
      <c r="JD224" s="97">
        <f>Seniori!JD76</f>
        <v>0</v>
      </c>
      <c r="JE224" s="97">
        <f>Seniori!JE76</f>
        <v>0</v>
      </c>
      <c r="JF224" s="97">
        <f>Seniori!JF76</f>
        <v>0</v>
      </c>
      <c r="JG224" s="97">
        <f>Seniori!JG76</f>
        <v>0</v>
      </c>
      <c r="JH224" s="97">
        <f>Seniori!JH76</f>
        <v>0</v>
      </c>
      <c r="JI224" s="97">
        <f>Seniori!JI76</f>
        <v>0</v>
      </c>
      <c r="JJ224" s="97">
        <f>Seniori!JJ76</f>
        <v>0</v>
      </c>
      <c r="JK224" s="97">
        <f>Seniori!JK76</f>
        <v>0</v>
      </c>
      <c r="JL224" s="97">
        <f>Seniori!JL76</f>
        <v>0</v>
      </c>
      <c r="JM224" s="97">
        <f>Seniori!JM76</f>
        <v>0</v>
      </c>
      <c r="JN224" s="97">
        <f>Seniori!JN76</f>
        <v>0</v>
      </c>
      <c r="JO224" s="97">
        <f>Seniori!JO76</f>
        <v>0</v>
      </c>
      <c r="JP224" s="97">
        <f>Seniori!JP76</f>
        <v>0</v>
      </c>
      <c r="JQ224" s="97">
        <f>Seniori!JQ76</f>
        <v>0</v>
      </c>
      <c r="JR224" s="97">
        <f>Seniori!JR76</f>
        <v>0</v>
      </c>
      <c r="JS224" s="97">
        <f>Seniori!JS76</f>
        <v>0</v>
      </c>
      <c r="JT224" s="97">
        <f>Seniori!JT76</f>
        <v>0</v>
      </c>
      <c r="JU224" s="97">
        <f>Seniori!JU76</f>
        <v>0</v>
      </c>
      <c r="JV224" s="97">
        <f>Seniori!JV76</f>
        <v>0</v>
      </c>
      <c r="JW224" s="97">
        <f>Seniori!JW76</f>
        <v>0</v>
      </c>
      <c r="JX224" s="97">
        <f>Seniori!JX76</f>
        <v>0</v>
      </c>
      <c r="JY224" s="97">
        <f>Seniori!JY76</f>
        <v>0</v>
      </c>
      <c r="JZ224" s="97">
        <f>Seniori!JZ76</f>
        <v>0</v>
      </c>
      <c r="KA224" s="97">
        <f>Seniori!KA76</f>
        <v>0</v>
      </c>
      <c r="KB224" s="97">
        <f>Seniori!KB76</f>
        <v>0</v>
      </c>
      <c r="KC224" s="97">
        <f>Seniori!KC76</f>
        <v>0</v>
      </c>
      <c r="KD224" s="97">
        <f>Seniori!KD76</f>
        <v>0</v>
      </c>
      <c r="KE224" s="97">
        <f>Seniori!KE76</f>
        <v>0</v>
      </c>
      <c r="KF224" s="97">
        <f>Seniori!KF76</f>
        <v>0</v>
      </c>
      <c r="KG224" s="97">
        <f>Seniori!KG76</f>
        <v>0</v>
      </c>
      <c r="KH224" s="97">
        <f>Seniori!KH76</f>
        <v>0</v>
      </c>
      <c r="KI224" s="97">
        <f>Seniori!KI76</f>
        <v>0</v>
      </c>
      <c r="KJ224" s="97">
        <f>Seniori!KJ76</f>
        <v>0</v>
      </c>
      <c r="KK224" s="97">
        <f>Seniori!KK76</f>
        <v>0</v>
      </c>
      <c r="KL224" s="97">
        <f>Seniori!KL76</f>
        <v>0</v>
      </c>
      <c r="KM224" s="97">
        <f>Seniori!KM76</f>
        <v>0</v>
      </c>
      <c r="KN224" s="97">
        <f>Seniori!KN76</f>
        <v>0</v>
      </c>
      <c r="KO224" s="97">
        <f>Seniori!KO76</f>
        <v>0</v>
      </c>
      <c r="KP224" s="97">
        <f>Seniori!KP76</f>
        <v>0</v>
      </c>
      <c r="KQ224" s="97">
        <f>Seniori!KQ76</f>
        <v>0</v>
      </c>
      <c r="KR224" s="97">
        <f>Seniori!KR76</f>
        <v>0</v>
      </c>
      <c r="KS224" s="97">
        <f>Seniori!KS76</f>
        <v>0</v>
      </c>
      <c r="KT224" s="97">
        <f>Seniori!KT76</f>
        <v>0</v>
      </c>
      <c r="KU224" s="97">
        <f>Seniori!KU76</f>
        <v>0</v>
      </c>
      <c r="KV224" s="97">
        <f>Seniori!KV76</f>
        <v>0</v>
      </c>
      <c r="KW224" s="97">
        <f>Seniori!KW76</f>
        <v>0</v>
      </c>
      <c r="KX224" s="97">
        <f>Seniori!KX76</f>
        <v>0</v>
      </c>
      <c r="KY224" s="97">
        <f>Seniori!KY76</f>
        <v>0</v>
      </c>
      <c r="KZ224" s="97">
        <f>Seniori!KZ76</f>
        <v>0</v>
      </c>
      <c r="LA224" s="97">
        <f>Seniori!LA76</f>
        <v>0</v>
      </c>
      <c r="LB224" s="97">
        <f>Seniori!LB76</f>
        <v>0</v>
      </c>
      <c r="LC224" s="97">
        <f>Seniori!LC76</f>
        <v>0</v>
      </c>
      <c r="LD224" s="97">
        <f>Seniori!LD76</f>
        <v>0</v>
      </c>
      <c r="LE224" s="97">
        <f>Seniori!LE76</f>
        <v>0</v>
      </c>
      <c r="LF224" s="97">
        <f>Seniori!LF76</f>
        <v>0</v>
      </c>
      <c r="LG224" s="97">
        <f>Seniori!LG76</f>
        <v>0</v>
      </c>
      <c r="LH224" s="97">
        <f>Seniori!LH76</f>
        <v>0</v>
      </c>
      <c r="LI224" s="97">
        <f>Seniori!LI76</f>
        <v>0</v>
      </c>
      <c r="LJ224" s="97">
        <f>Seniori!LJ76</f>
        <v>0</v>
      </c>
      <c r="LK224" s="97">
        <f>Seniori!LK76</f>
        <v>0</v>
      </c>
      <c r="LL224" s="97">
        <f>Seniori!LL76</f>
        <v>0</v>
      </c>
      <c r="LM224" s="97">
        <f>Seniori!LM76</f>
        <v>0</v>
      </c>
      <c r="LN224" s="97">
        <f>Seniori!LN76</f>
        <v>0</v>
      </c>
      <c r="LO224" s="97">
        <f>Seniori!LO76</f>
        <v>0</v>
      </c>
      <c r="LP224" s="97">
        <f>Seniori!LP76</f>
        <v>0</v>
      </c>
      <c r="LQ224" s="97">
        <f>Seniori!LQ76</f>
        <v>0</v>
      </c>
      <c r="LR224" s="97">
        <f>Seniori!LR76</f>
        <v>0</v>
      </c>
      <c r="LS224" s="97">
        <f>Seniori!LS76</f>
        <v>0</v>
      </c>
      <c r="LT224" s="97">
        <f>Seniori!LT76</f>
        <v>0</v>
      </c>
      <c r="LU224" s="97">
        <f>Seniori!LU76</f>
        <v>0</v>
      </c>
      <c r="LV224" s="97">
        <f>Seniori!LV76</f>
        <v>0</v>
      </c>
      <c r="LW224" s="97">
        <f>Seniori!LW76</f>
        <v>0</v>
      </c>
      <c r="LX224" s="97">
        <f>Seniori!LX76</f>
        <v>0</v>
      </c>
      <c r="LY224" s="97">
        <f>Seniori!LY76</f>
        <v>0</v>
      </c>
      <c r="LZ224" s="97">
        <f>Seniori!LZ76</f>
        <v>0</v>
      </c>
      <c r="MA224" s="97">
        <f>Seniori!MA76</f>
        <v>0</v>
      </c>
      <c r="MB224" s="97">
        <f>Seniori!MB76</f>
        <v>0</v>
      </c>
      <c r="MC224" s="97">
        <f>Seniori!MC76</f>
        <v>0</v>
      </c>
      <c r="MD224" s="97">
        <f>Seniori!MD76</f>
        <v>0</v>
      </c>
      <c r="ME224" s="97">
        <f>Seniori!ME76</f>
        <v>0</v>
      </c>
      <c r="MF224" s="97">
        <f>Seniori!MF76</f>
        <v>0</v>
      </c>
      <c r="MG224" s="97">
        <f>Seniori!MG76</f>
        <v>0</v>
      </c>
      <c r="MH224" s="97">
        <f>Seniori!MH76</f>
        <v>0</v>
      </c>
      <c r="MI224" s="97">
        <f>Seniori!MI76</f>
        <v>0</v>
      </c>
      <c r="MJ224" s="97">
        <f>Seniori!MJ76</f>
        <v>0</v>
      </c>
      <c r="MK224" s="97">
        <f>Seniori!MK76</f>
        <v>0</v>
      </c>
      <c r="ML224" s="97">
        <f>Seniori!ML76</f>
        <v>0</v>
      </c>
      <c r="MM224" s="97">
        <f>Seniori!MM76</f>
        <v>0</v>
      </c>
      <c r="MN224" s="97">
        <f>Seniori!MN76</f>
        <v>0</v>
      </c>
      <c r="MO224" s="97">
        <f>Seniori!MO76</f>
        <v>0</v>
      </c>
      <c r="MP224" s="97">
        <f>Seniori!MP76</f>
        <v>0</v>
      </c>
      <c r="MQ224" s="97">
        <f>Seniori!MQ76</f>
        <v>0</v>
      </c>
      <c r="MR224" s="97">
        <f>Seniori!MR76</f>
        <v>0</v>
      </c>
      <c r="MS224" s="97">
        <f>Seniori!MS76</f>
        <v>0</v>
      </c>
      <c r="MT224" s="97">
        <f>Seniori!MT76</f>
        <v>0</v>
      </c>
      <c r="MU224" s="97">
        <f>Seniori!MU76</f>
        <v>0</v>
      </c>
      <c r="MV224" s="97">
        <f>Seniori!MV76</f>
        <v>0</v>
      </c>
      <c r="MW224" s="97">
        <f>Seniori!MW76</f>
        <v>0</v>
      </c>
      <c r="MX224" s="97">
        <f>Seniori!MX76</f>
        <v>0</v>
      </c>
      <c r="MY224" s="97">
        <f>Seniori!MY76</f>
        <v>0</v>
      </c>
      <c r="MZ224" s="97">
        <f>Seniori!MZ76</f>
        <v>0</v>
      </c>
      <c r="NA224" s="97">
        <f>Seniori!NA76</f>
        <v>0</v>
      </c>
      <c r="NB224" s="97">
        <f>Seniori!NB76</f>
        <v>0</v>
      </c>
      <c r="NC224" s="97">
        <f>Seniori!NC76</f>
        <v>0</v>
      </c>
      <c r="ND224" s="97">
        <f>Seniori!ND76</f>
        <v>0</v>
      </c>
      <c r="NE224" s="97">
        <f>Seniori!NE76</f>
        <v>0</v>
      </c>
      <c r="NF224" s="97">
        <f>Seniori!NF76</f>
        <v>0</v>
      </c>
      <c r="NG224" s="97">
        <f>Seniori!NG76</f>
        <v>0</v>
      </c>
      <c r="NH224" s="97">
        <f>Seniori!NH76</f>
        <v>0</v>
      </c>
      <c r="NI224" s="97">
        <f>Seniori!NI76</f>
        <v>0</v>
      </c>
      <c r="NJ224" s="97">
        <f>Seniori!NJ76</f>
        <v>0</v>
      </c>
      <c r="NK224" s="97">
        <f>Seniori!NK76</f>
        <v>0</v>
      </c>
      <c r="NL224" s="97">
        <f>Seniori!NL76</f>
        <v>0</v>
      </c>
      <c r="NM224" s="97">
        <f>Seniori!NM76</f>
        <v>0</v>
      </c>
      <c r="NN224" s="97">
        <f>Seniori!NN76</f>
        <v>0</v>
      </c>
      <c r="NO224" s="97">
        <f>Seniori!NO76</f>
        <v>0</v>
      </c>
      <c r="NP224" s="97">
        <f>Seniori!NP76</f>
        <v>0</v>
      </c>
      <c r="NQ224" s="97">
        <f>Seniori!NQ76</f>
        <v>0</v>
      </c>
      <c r="NR224" s="97">
        <f>Seniori!NR76</f>
        <v>0</v>
      </c>
      <c r="NS224" s="97">
        <f>Seniori!NS76</f>
        <v>0</v>
      </c>
      <c r="NT224" s="97">
        <f>Seniori!NT76</f>
        <v>0</v>
      </c>
      <c r="NU224" s="97">
        <f>Seniori!NU76</f>
        <v>0</v>
      </c>
      <c r="NV224" s="97">
        <f>Seniori!NV76</f>
        <v>0</v>
      </c>
      <c r="NW224" s="97">
        <f>Seniori!NW76</f>
        <v>0</v>
      </c>
      <c r="NX224" s="97">
        <f>Seniori!NX76</f>
        <v>0</v>
      </c>
      <c r="NY224" s="97">
        <f>Seniori!NY76</f>
        <v>0</v>
      </c>
      <c r="NZ224" s="97">
        <f>Seniori!NZ76</f>
        <v>0</v>
      </c>
      <c r="OA224" s="97">
        <f>Seniori!OA76</f>
        <v>0</v>
      </c>
      <c r="OB224" s="97">
        <f>Seniori!OB76</f>
        <v>0</v>
      </c>
      <c r="OC224" s="97">
        <f>Seniori!OC76</f>
        <v>0</v>
      </c>
      <c r="OD224" s="97">
        <f>Seniori!OD76</f>
        <v>0</v>
      </c>
      <c r="OE224" s="97">
        <f>Seniori!OE76</f>
        <v>0</v>
      </c>
      <c r="OF224" s="97">
        <f>Seniori!OF76</f>
        <v>0</v>
      </c>
      <c r="OG224" s="97">
        <f>Seniori!OG76</f>
        <v>0</v>
      </c>
      <c r="OH224" s="97">
        <f>Seniori!OH76</f>
        <v>0</v>
      </c>
      <c r="OI224" s="97">
        <f>Seniori!OI76</f>
        <v>0</v>
      </c>
      <c r="OJ224" s="97">
        <f>Seniori!OJ76</f>
        <v>0</v>
      </c>
      <c r="OK224" s="97">
        <f>Seniori!OK76</f>
        <v>0</v>
      </c>
      <c r="OL224" s="97">
        <f>Seniori!OL76</f>
        <v>0</v>
      </c>
      <c r="OM224" s="97">
        <f>Seniori!OM76</f>
        <v>0</v>
      </c>
      <c r="ON224" s="97">
        <f>Seniori!ON76</f>
        <v>0</v>
      </c>
      <c r="OO224" s="97">
        <f>Seniori!OO76</f>
        <v>0</v>
      </c>
      <c r="OP224" s="97">
        <f>Seniori!OP76</f>
        <v>0</v>
      </c>
      <c r="OQ224" s="97">
        <f>Seniori!OQ76</f>
        <v>0</v>
      </c>
      <c r="OR224" s="97">
        <f>Seniori!OR76</f>
        <v>0</v>
      </c>
      <c r="OS224" s="97">
        <f>Seniori!OS76</f>
        <v>0</v>
      </c>
      <c r="OT224" s="97">
        <f>Seniori!OT76</f>
        <v>0</v>
      </c>
      <c r="OU224" s="97">
        <f>Seniori!OU76</f>
        <v>0</v>
      </c>
      <c r="OV224" s="97">
        <f>Seniori!OV76</f>
        <v>0</v>
      </c>
      <c r="OW224" s="97">
        <f>Seniori!OW76</f>
        <v>0</v>
      </c>
      <c r="OX224" s="97">
        <f>Seniori!OX76</f>
        <v>0</v>
      </c>
      <c r="OY224" s="97">
        <f>Seniori!OY76</f>
        <v>0</v>
      </c>
      <c r="OZ224" s="97">
        <f>Seniori!OZ76</f>
        <v>0</v>
      </c>
      <c r="PA224" s="97">
        <f>Seniori!PA76</f>
        <v>0</v>
      </c>
      <c r="PB224" s="97">
        <f>Seniori!PB76</f>
        <v>0</v>
      </c>
      <c r="PC224" s="97">
        <f>Seniori!PC76</f>
        <v>0</v>
      </c>
      <c r="PD224" s="97">
        <f>Seniori!PD76</f>
        <v>0</v>
      </c>
      <c r="PE224" s="97">
        <f>Seniori!PE76</f>
        <v>0</v>
      </c>
      <c r="PF224" s="97">
        <f>Seniori!PF76</f>
        <v>0</v>
      </c>
      <c r="PG224" s="97">
        <f>Seniori!PG76</f>
        <v>0</v>
      </c>
      <c r="PH224" s="97">
        <f>Seniori!PH76</f>
        <v>0</v>
      </c>
      <c r="PI224" s="97">
        <f>Seniori!PI76</f>
        <v>0</v>
      </c>
      <c r="PJ224" s="97">
        <f>Seniori!PJ76</f>
        <v>0</v>
      </c>
      <c r="PK224" s="97">
        <f>Seniori!PK76</f>
        <v>0</v>
      </c>
      <c r="PL224" s="97">
        <f>Seniori!PL76</f>
        <v>0</v>
      </c>
      <c r="PM224" s="97">
        <f>Seniori!PM76</f>
        <v>0</v>
      </c>
      <c r="PN224" s="97">
        <f>Seniori!PN76</f>
        <v>0</v>
      </c>
      <c r="PO224" s="97">
        <f>Seniori!PO76</f>
        <v>0</v>
      </c>
      <c r="PP224" s="97">
        <f>Seniori!PP76</f>
        <v>0</v>
      </c>
      <c r="PQ224" s="97">
        <f>Seniori!PQ76</f>
        <v>0</v>
      </c>
      <c r="PR224" s="97">
        <f>Seniori!PR76</f>
        <v>0</v>
      </c>
      <c r="PS224" s="97">
        <f>Seniori!PS76</f>
        <v>0</v>
      </c>
      <c r="PT224" s="97">
        <f>Seniori!PT76</f>
        <v>0</v>
      </c>
      <c r="PU224" s="97">
        <f>Seniori!PU76</f>
        <v>0</v>
      </c>
      <c r="PV224" s="97">
        <f>Seniori!PV76</f>
        <v>0</v>
      </c>
      <c r="PW224" s="97">
        <f>Seniori!PW76</f>
        <v>0</v>
      </c>
      <c r="PX224" s="97">
        <f>Seniori!PX76</f>
        <v>0</v>
      </c>
      <c r="PY224" s="97">
        <f>Seniori!PY76</f>
        <v>0</v>
      </c>
      <c r="PZ224" s="97">
        <f>Seniori!PZ76</f>
        <v>0</v>
      </c>
      <c r="QA224" s="97">
        <f>Seniori!QA76</f>
        <v>0</v>
      </c>
      <c r="QB224" s="97">
        <f>Seniori!QB76</f>
        <v>0</v>
      </c>
      <c r="QC224" s="97">
        <f>Seniori!QC76</f>
        <v>0</v>
      </c>
      <c r="QD224" s="97">
        <f>Seniori!QD76</f>
        <v>0</v>
      </c>
      <c r="QE224" s="97">
        <f>Seniori!QE76</f>
        <v>0</v>
      </c>
      <c r="QF224" s="97">
        <f>Seniori!QF76</f>
        <v>0</v>
      </c>
      <c r="QG224" s="97">
        <f>Seniori!QG76</f>
        <v>0</v>
      </c>
      <c r="QH224" s="97">
        <f>Seniori!QH76</f>
        <v>0</v>
      </c>
      <c r="QI224" s="97">
        <f>Seniori!QI76</f>
        <v>0</v>
      </c>
      <c r="QJ224" s="97">
        <f>Seniori!QJ76</f>
        <v>0</v>
      </c>
      <c r="QK224" s="97">
        <f>Seniori!QK76</f>
        <v>0</v>
      </c>
      <c r="QL224" s="97">
        <f>Seniori!QL76</f>
        <v>0</v>
      </c>
      <c r="QM224" s="97">
        <f>Seniori!QM76</f>
        <v>0</v>
      </c>
      <c r="QN224" s="97">
        <f>Seniori!QN76</f>
        <v>0</v>
      </c>
      <c r="QO224" s="97">
        <f>Seniori!QO76</f>
        <v>0</v>
      </c>
      <c r="QP224" s="97">
        <f>Seniori!QP76</f>
        <v>0</v>
      </c>
      <c r="QQ224" s="97">
        <f>Seniori!QQ76</f>
        <v>0</v>
      </c>
      <c r="QR224" s="97">
        <f>Seniori!QR76</f>
        <v>0</v>
      </c>
      <c r="QS224" s="97">
        <f>Seniori!QS76</f>
        <v>0</v>
      </c>
      <c r="QT224" s="97">
        <f>Seniori!QT76</f>
        <v>0</v>
      </c>
      <c r="QU224" s="97">
        <f>Seniori!QU76</f>
        <v>0</v>
      </c>
      <c r="QV224" s="97">
        <f>Seniori!QV76</f>
        <v>0</v>
      </c>
      <c r="QW224" s="97">
        <f>Seniori!QW76</f>
        <v>0</v>
      </c>
      <c r="QX224" s="97">
        <f>Seniori!QX76</f>
        <v>0</v>
      </c>
      <c r="QY224" s="97">
        <f>Seniori!QY76</f>
        <v>0</v>
      </c>
      <c r="QZ224" s="97">
        <f>Seniori!QZ76</f>
        <v>0</v>
      </c>
      <c r="RA224" s="97">
        <f>Seniori!RA76</f>
        <v>0</v>
      </c>
      <c r="RB224" s="97">
        <f>Seniori!RB76</f>
        <v>0</v>
      </c>
      <c r="RC224" s="97">
        <f>Seniori!RC76</f>
        <v>0</v>
      </c>
      <c r="RD224" s="97">
        <f>Seniori!RD76</f>
        <v>0</v>
      </c>
      <c r="RE224" s="97">
        <f>Seniori!RE76</f>
        <v>0</v>
      </c>
      <c r="RF224" s="97">
        <f>Seniori!RF76</f>
        <v>0</v>
      </c>
      <c r="RG224" s="97">
        <f>Seniori!RG76</f>
        <v>0</v>
      </c>
      <c r="RH224" s="97">
        <f>Seniori!RH76</f>
        <v>0</v>
      </c>
      <c r="RI224" s="97">
        <f>Seniori!RI76</f>
        <v>0</v>
      </c>
      <c r="RJ224" s="97">
        <f>Seniori!RJ76</f>
        <v>0</v>
      </c>
      <c r="RK224" s="97">
        <f>Seniori!RK76</f>
        <v>0</v>
      </c>
      <c r="RL224" s="97">
        <f>Seniori!RL76</f>
        <v>0</v>
      </c>
      <c r="RM224" s="97">
        <f>Seniori!RM76</f>
        <v>0</v>
      </c>
      <c r="RN224" s="97">
        <f>Seniori!RN76</f>
        <v>0</v>
      </c>
      <c r="RO224" s="97">
        <f>Seniori!RO76</f>
        <v>0</v>
      </c>
      <c r="RP224" s="97">
        <f>Seniori!RP76</f>
        <v>0</v>
      </c>
      <c r="RQ224" s="97">
        <f>Seniori!RQ76</f>
        <v>0</v>
      </c>
      <c r="RR224" s="97">
        <f>Seniori!RR76</f>
        <v>0</v>
      </c>
      <c r="RS224" s="97">
        <f>Seniori!RS76</f>
        <v>0</v>
      </c>
      <c r="RT224" s="97">
        <f>Seniori!RT76</f>
        <v>0</v>
      </c>
      <c r="RU224" s="97">
        <f>Seniori!RU76</f>
        <v>0</v>
      </c>
      <c r="RV224" s="97">
        <f>Seniori!RV76</f>
        <v>0</v>
      </c>
      <c r="RW224" s="97">
        <f>Seniori!RW76</f>
        <v>0</v>
      </c>
      <c r="RX224" s="97">
        <f>Seniori!RX76</f>
        <v>0</v>
      </c>
      <c r="RY224" s="97">
        <f>Seniori!RY76</f>
        <v>0</v>
      </c>
      <c r="RZ224" s="97">
        <f>Seniori!RZ76</f>
        <v>0</v>
      </c>
      <c r="SA224" s="97">
        <f>Seniori!SA76</f>
        <v>0</v>
      </c>
      <c r="SB224" s="97">
        <f>Seniori!SB76</f>
        <v>0</v>
      </c>
      <c r="SC224" s="97">
        <f>Seniori!SC76</f>
        <v>0</v>
      </c>
      <c r="SD224" s="97">
        <f>Seniori!SD76</f>
        <v>0</v>
      </c>
      <c r="SE224" s="97">
        <f>Seniori!SE76</f>
        <v>0</v>
      </c>
      <c r="SF224" s="97">
        <f>Seniori!SF76</f>
        <v>0</v>
      </c>
      <c r="SG224" s="97">
        <f>Seniori!SG76</f>
        <v>0</v>
      </c>
      <c r="SH224" s="97">
        <f>Seniori!SH76</f>
        <v>0</v>
      </c>
      <c r="SI224" s="97">
        <f>Seniori!SI76</f>
        <v>0</v>
      </c>
      <c r="SJ224" s="97">
        <f>Seniori!SJ76</f>
        <v>0</v>
      </c>
      <c r="SK224" s="97">
        <f>Seniori!SK76</f>
        <v>0</v>
      </c>
      <c r="SL224" s="97">
        <f>Seniori!SL76</f>
        <v>0</v>
      </c>
      <c r="SM224" s="97">
        <f>Seniori!SM76</f>
        <v>0</v>
      </c>
      <c r="SN224" s="97">
        <f>Seniori!SN76</f>
        <v>0</v>
      </c>
      <c r="SO224" s="97">
        <f>Seniori!SO76</f>
        <v>0</v>
      </c>
      <c r="SP224" s="97">
        <f>Seniori!SP76</f>
        <v>0</v>
      </c>
      <c r="SQ224" s="97">
        <f>Seniori!SQ76</f>
        <v>0</v>
      </c>
      <c r="SR224" s="97">
        <f>Seniori!SR76</f>
        <v>0</v>
      </c>
      <c r="SS224" s="97">
        <f>Seniori!SS76</f>
        <v>0</v>
      </c>
      <c r="ST224" s="97">
        <f>Seniori!ST76</f>
        <v>0</v>
      </c>
      <c r="SU224" s="97">
        <f>Seniori!SU76</f>
        <v>0</v>
      </c>
      <c r="SV224" s="97">
        <f>Seniori!SV76</f>
        <v>0</v>
      </c>
      <c r="SW224" s="97">
        <f>Seniori!SW76</f>
        <v>0</v>
      </c>
      <c r="SX224" s="97">
        <f>Seniori!SX76</f>
        <v>0</v>
      </c>
      <c r="SY224" s="97">
        <f>Seniori!SY76</f>
        <v>0</v>
      </c>
      <c r="SZ224" s="97">
        <f>Seniori!SZ76</f>
        <v>0</v>
      </c>
      <c r="TA224" s="97">
        <f>Seniori!TA76</f>
        <v>0</v>
      </c>
      <c r="TB224" s="97">
        <f>Seniori!TB76</f>
        <v>0</v>
      </c>
    </row>
    <row r="225" spans="1:522" s="1" customFormat="1" ht="18" customHeight="1" x14ac:dyDescent="0.2">
      <c r="A225" s="12"/>
      <c r="B225" s="11" t="s">
        <v>266</v>
      </c>
      <c r="C225" s="1">
        <v>12573</v>
      </c>
      <c r="D225" s="1">
        <v>2019</v>
      </c>
      <c r="E225" s="4" t="s">
        <v>236</v>
      </c>
      <c r="F225" s="1">
        <v>9253</v>
      </c>
      <c r="G225" s="9" t="s">
        <v>93</v>
      </c>
      <c r="H225" s="4" t="s">
        <v>48</v>
      </c>
      <c r="I225" s="1">
        <f t="shared" si="24"/>
        <v>0</v>
      </c>
      <c r="J225" s="12">
        <f>Tabuľka4[[#This Row],[Stĺpec9]]</f>
        <v>0</v>
      </c>
      <c r="K225" s="97">
        <f>Juniori!K55</f>
        <v>0</v>
      </c>
      <c r="L225" s="97">
        <f>Juniori!L55</f>
        <v>0</v>
      </c>
      <c r="M225" s="97">
        <f>Juniori!M55</f>
        <v>0</v>
      </c>
      <c r="N225" s="97">
        <f>Juniori!N55</f>
        <v>0</v>
      </c>
      <c r="O225" s="97">
        <f>Juniori!O55</f>
        <v>0</v>
      </c>
      <c r="P225" s="97">
        <f>Juniori!P55</f>
        <v>0</v>
      </c>
      <c r="Q225" s="97">
        <f>Juniori!Q55</f>
        <v>0</v>
      </c>
      <c r="R225" s="97">
        <f>Juniori!R55</f>
        <v>0</v>
      </c>
      <c r="S225" s="97">
        <f>Juniori!S55</f>
        <v>0</v>
      </c>
      <c r="T225" s="97">
        <f>Juniori!T55</f>
        <v>0</v>
      </c>
      <c r="U225" s="97">
        <f>Juniori!U55</f>
        <v>0</v>
      </c>
      <c r="V225" s="97">
        <f>Juniori!V55</f>
        <v>0</v>
      </c>
      <c r="W225" s="97">
        <f>Juniori!W55</f>
        <v>0</v>
      </c>
      <c r="X225" s="97">
        <f>Juniori!X55</f>
        <v>0</v>
      </c>
      <c r="Y225" s="97">
        <f>Juniori!Y55</f>
        <v>0</v>
      </c>
      <c r="Z225" s="97">
        <f>Juniori!Z55</f>
        <v>0</v>
      </c>
      <c r="AA225" s="97">
        <f>Juniori!AA55</f>
        <v>0</v>
      </c>
      <c r="AB225" s="97">
        <f>Juniori!AB55</f>
        <v>0</v>
      </c>
      <c r="AC225" s="97">
        <f>Juniori!AC55</f>
        <v>0</v>
      </c>
      <c r="AD225" s="97">
        <f>Juniori!AD55</f>
        <v>0</v>
      </c>
      <c r="AE225" s="97">
        <f>Juniori!AE55</f>
        <v>0</v>
      </c>
      <c r="AF225" s="97">
        <f>Juniori!AF55</f>
        <v>0</v>
      </c>
      <c r="AG225" s="97">
        <f>Juniori!AG55</f>
        <v>0</v>
      </c>
      <c r="AH225" s="97">
        <f>Juniori!AH55</f>
        <v>0</v>
      </c>
      <c r="AI225" s="97">
        <f>Juniori!AI55</f>
        <v>0</v>
      </c>
      <c r="AJ225" s="97">
        <f>Juniori!AJ55</f>
        <v>0</v>
      </c>
      <c r="AK225" s="97">
        <f>Juniori!AK55</f>
        <v>0</v>
      </c>
      <c r="AL225" s="97">
        <f>Juniori!AL55</f>
        <v>0</v>
      </c>
      <c r="AM225" s="97">
        <f>Juniori!AM55</f>
        <v>0</v>
      </c>
      <c r="AN225" s="97">
        <f>Juniori!AN55</f>
        <v>0</v>
      </c>
      <c r="AO225" s="97">
        <f>Juniori!AO55</f>
        <v>0</v>
      </c>
      <c r="AP225" s="97">
        <f>Juniori!AP55</f>
        <v>0</v>
      </c>
      <c r="AQ225" s="97">
        <f>Juniori!AQ55</f>
        <v>0</v>
      </c>
      <c r="AR225" s="97">
        <f>Juniori!AR55</f>
        <v>0</v>
      </c>
      <c r="AS225" s="97">
        <f>Juniori!AS55</f>
        <v>0</v>
      </c>
      <c r="AT225" s="97">
        <f>Juniori!AT55</f>
        <v>0</v>
      </c>
      <c r="AU225" s="97">
        <f>Juniori!AU55</f>
        <v>0</v>
      </c>
      <c r="AV225" s="97">
        <f>Juniori!AV55</f>
        <v>0</v>
      </c>
      <c r="AW225" s="97">
        <f>Juniori!AW55</f>
        <v>0</v>
      </c>
      <c r="AX225" s="97">
        <f>Juniori!AX55</f>
        <v>0</v>
      </c>
      <c r="AY225" s="97">
        <f>Juniori!AY55</f>
        <v>0</v>
      </c>
      <c r="AZ225" s="97">
        <f>Juniori!AZ55</f>
        <v>0</v>
      </c>
      <c r="BA225" s="97">
        <f>Juniori!BA55</f>
        <v>0</v>
      </c>
      <c r="BB225" s="97">
        <f>Juniori!BB55</f>
        <v>0</v>
      </c>
      <c r="BC225" s="97">
        <f>Juniori!BC55</f>
        <v>0</v>
      </c>
      <c r="BD225" s="97">
        <f>Juniori!BD55</f>
        <v>0</v>
      </c>
      <c r="BE225" s="97">
        <f>Juniori!BE55</f>
        <v>0</v>
      </c>
      <c r="BF225" s="97">
        <f>Juniori!BF55</f>
        <v>0</v>
      </c>
      <c r="BG225" s="97">
        <f>Juniori!BG55</f>
        <v>0</v>
      </c>
      <c r="BH225" s="97">
        <f>Juniori!BH55</f>
        <v>0</v>
      </c>
      <c r="BI225" s="97">
        <f>Juniori!BI55</f>
        <v>0</v>
      </c>
      <c r="BJ225" s="97">
        <f>Juniori!BJ55</f>
        <v>0</v>
      </c>
      <c r="BK225" s="97">
        <f>Juniori!BK55</f>
        <v>0</v>
      </c>
      <c r="BL225" s="97">
        <f>Juniori!BL55</f>
        <v>0</v>
      </c>
      <c r="BM225" s="97">
        <f>Juniori!BM55</f>
        <v>0</v>
      </c>
      <c r="BN225" s="97">
        <f>Juniori!BN55</f>
        <v>0</v>
      </c>
      <c r="BO225" s="97">
        <f>Juniori!BO55</f>
        <v>0</v>
      </c>
      <c r="BP225" s="97">
        <f>Juniori!BP55</f>
        <v>0</v>
      </c>
      <c r="BQ225" s="97">
        <f>Juniori!BQ55</f>
        <v>0</v>
      </c>
      <c r="BR225" s="97">
        <f>Juniori!BR55</f>
        <v>0</v>
      </c>
      <c r="BS225" s="97">
        <f>Juniori!BS55</f>
        <v>0</v>
      </c>
      <c r="BT225" s="97">
        <f>Juniori!BT55</f>
        <v>0</v>
      </c>
      <c r="BU225" s="97">
        <f>Juniori!BU55</f>
        <v>0</v>
      </c>
      <c r="BV225" s="97">
        <f>Juniori!BV55</f>
        <v>0</v>
      </c>
      <c r="BW225" s="97">
        <f>Juniori!BW55</f>
        <v>0</v>
      </c>
      <c r="BX225" s="97">
        <f>Juniori!BX55</f>
        <v>0</v>
      </c>
      <c r="BY225" s="97">
        <f>Juniori!BY55</f>
        <v>0</v>
      </c>
      <c r="BZ225" s="97">
        <f>Juniori!BZ55</f>
        <v>0</v>
      </c>
      <c r="CA225" s="97">
        <f>Juniori!CA55</f>
        <v>0</v>
      </c>
      <c r="CB225" s="97">
        <f>Juniori!CB55</f>
        <v>0</v>
      </c>
      <c r="CC225" s="97">
        <f>Juniori!CC55</f>
        <v>0</v>
      </c>
      <c r="CD225" s="97">
        <f>Juniori!CD55</f>
        <v>0</v>
      </c>
      <c r="CE225" s="97">
        <f>Juniori!CE55</f>
        <v>0</v>
      </c>
      <c r="CF225" s="97">
        <f>Juniori!CF55</f>
        <v>0</v>
      </c>
      <c r="CG225" s="97">
        <f>Juniori!CG55</f>
        <v>0</v>
      </c>
      <c r="CH225" s="97">
        <f>Juniori!CH55</f>
        <v>0</v>
      </c>
      <c r="CI225" s="97">
        <f>Juniori!CI55</f>
        <v>0</v>
      </c>
      <c r="CJ225" s="97">
        <f>Juniori!CJ55</f>
        <v>0</v>
      </c>
      <c r="CK225" s="97">
        <f>Juniori!CK55</f>
        <v>0</v>
      </c>
      <c r="CL225" s="97">
        <f>Juniori!CL55</f>
        <v>0</v>
      </c>
      <c r="CM225" s="97">
        <f>Juniori!CM55</f>
        <v>0</v>
      </c>
      <c r="CN225" s="97">
        <f>Juniori!CN55</f>
        <v>0</v>
      </c>
      <c r="CO225" s="97">
        <f>Juniori!CO55</f>
        <v>0</v>
      </c>
      <c r="CP225" s="97">
        <f>Juniori!CP55</f>
        <v>0</v>
      </c>
      <c r="CQ225" s="97">
        <f>Juniori!CQ55</f>
        <v>0</v>
      </c>
      <c r="CR225" s="97">
        <f>Juniori!CR55</f>
        <v>0</v>
      </c>
      <c r="CS225" s="97" t="str">
        <f>Juniori!CS55</f>
        <v>o</v>
      </c>
      <c r="CT225" s="97">
        <f>Juniori!CT55</f>
        <v>0</v>
      </c>
      <c r="CU225" s="97">
        <f>Juniori!CU55</f>
        <v>0</v>
      </c>
      <c r="CV225" s="97">
        <f>Juniori!CV55</f>
        <v>0</v>
      </c>
      <c r="CW225" s="97">
        <f>Juniori!CW55</f>
        <v>0</v>
      </c>
      <c r="CX225" s="97">
        <f>Juniori!CX55</f>
        <v>0</v>
      </c>
      <c r="CY225" s="97">
        <f>Juniori!CY55</f>
        <v>0</v>
      </c>
      <c r="CZ225" s="97">
        <f>Juniori!CZ55</f>
        <v>0</v>
      </c>
      <c r="DA225" s="97">
        <f>Juniori!DA55</f>
        <v>0</v>
      </c>
      <c r="DB225" s="97">
        <f>Juniori!DB55</f>
        <v>0</v>
      </c>
      <c r="DC225" s="97">
        <f>Juniori!DC55</f>
        <v>0</v>
      </c>
      <c r="DD225" s="97">
        <f>Juniori!DD55</f>
        <v>0</v>
      </c>
      <c r="DE225" s="97">
        <f>Juniori!DE55</f>
        <v>0</v>
      </c>
      <c r="DF225" s="97">
        <f>Juniori!DF55</f>
        <v>0</v>
      </c>
      <c r="DG225" s="97">
        <f>Juniori!DG55</f>
        <v>0</v>
      </c>
      <c r="DH225" s="97">
        <f>Juniori!DH55</f>
        <v>0</v>
      </c>
      <c r="DI225" s="97">
        <f>Juniori!DI55</f>
        <v>0</v>
      </c>
      <c r="DJ225" s="97">
        <f>Juniori!DJ55</f>
        <v>0</v>
      </c>
      <c r="DK225" s="97">
        <f>Juniori!DK55</f>
        <v>0</v>
      </c>
      <c r="DL225" s="97">
        <f>Juniori!DL55</f>
        <v>0</v>
      </c>
      <c r="DM225" s="97">
        <f>Juniori!DM55</f>
        <v>0</v>
      </c>
      <c r="DN225" s="97">
        <f>Juniori!DN55</f>
        <v>0</v>
      </c>
      <c r="DO225" s="97">
        <f>Juniori!DO55</f>
        <v>0</v>
      </c>
      <c r="DP225" s="97">
        <f>Juniori!DP55</f>
        <v>0</v>
      </c>
      <c r="DQ225" s="97">
        <f>Juniori!DQ55</f>
        <v>0</v>
      </c>
      <c r="DR225" s="97">
        <f>Juniori!DR55</f>
        <v>0</v>
      </c>
      <c r="DS225" s="97">
        <f>Juniori!DS55</f>
        <v>0</v>
      </c>
      <c r="DT225" s="97">
        <f>Juniori!DT55</f>
        <v>0</v>
      </c>
      <c r="DU225" s="97">
        <f>Juniori!DU55</f>
        <v>0</v>
      </c>
      <c r="DV225" s="97">
        <f>Juniori!DV55</f>
        <v>0</v>
      </c>
      <c r="DW225" s="97">
        <f>Juniori!DW55</f>
        <v>0</v>
      </c>
      <c r="DX225" s="97">
        <f>Juniori!DX55</f>
        <v>0</v>
      </c>
      <c r="DY225" s="97">
        <f>Juniori!DY55</f>
        <v>0</v>
      </c>
      <c r="DZ225" s="97">
        <f>Juniori!DZ55</f>
        <v>0</v>
      </c>
      <c r="EA225" s="97">
        <f>Juniori!EA55</f>
        <v>0</v>
      </c>
      <c r="EB225" s="97">
        <f>Juniori!EB55</f>
        <v>0</v>
      </c>
      <c r="EC225" s="97">
        <f>Juniori!EC55</f>
        <v>0</v>
      </c>
      <c r="ED225" s="97">
        <f>Juniori!ED55</f>
        <v>0</v>
      </c>
      <c r="EE225" s="97">
        <f>Juniori!EE55</f>
        <v>0</v>
      </c>
      <c r="EF225" s="97">
        <f>Juniori!EF55</f>
        <v>0</v>
      </c>
      <c r="EG225" s="97">
        <f>Juniori!EG55</f>
        <v>0</v>
      </c>
      <c r="EH225" s="97">
        <f>Juniori!EH55</f>
        <v>0</v>
      </c>
      <c r="EI225" s="97">
        <f>Juniori!EI55</f>
        <v>0</v>
      </c>
      <c r="EJ225" s="97">
        <f>Juniori!EJ55</f>
        <v>0</v>
      </c>
      <c r="EK225" s="97">
        <f>Juniori!EK55</f>
        <v>0</v>
      </c>
      <c r="EL225" s="97">
        <f>Juniori!EL55</f>
        <v>0</v>
      </c>
      <c r="EM225" s="97">
        <f>Juniori!EM55</f>
        <v>0</v>
      </c>
      <c r="EN225" s="97">
        <f>Juniori!EN55</f>
        <v>0</v>
      </c>
      <c r="EO225" s="97">
        <f>Juniori!EO55</f>
        <v>0</v>
      </c>
      <c r="EP225" s="97">
        <f>Juniori!EP55</f>
        <v>0</v>
      </c>
      <c r="EQ225" s="97">
        <f>Juniori!EQ55</f>
        <v>0</v>
      </c>
      <c r="ER225" s="97">
        <f>Juniori!ER55</f>
        <v>0</v>
      </c>
      <c r="ES225" s="97">
        <f>Juniori!ES55</f>
        <v>0</v>
      </c>
      <c r="ET225" s="97">
        <f>Juniori!ET55</f>
        <v>0</v>
      </c>
      <c r="EU225" s="97">
        <f>Juniori!EU55</f>
        <v>0</v>
      </c>
      <c r="EV225" s="97">
        <f>Juniori!EV55</f>
        <v>0</v>
      </c>
      <c r="EW225" s="97">
        <f>Juniori!EW55</f>
        <v>0</v>
      </c>
      <c r="EX225" s="97">
        <f>Juniori!EX55</f>
        <v>0</v>
      </c>
      <c r="EY225" s="97">
        <f>Juniori!EY55</f>
        <v>0</v>
      </c>
      <c r="EZ225" s="97">
        <f>Juniori!EZ55</f>
        <v>0</v>
      </c>
      <c r="FA225" s="97">
        <f>Juniori!FA55</f>
        <v>0</v>
      </c>
      <c r="FB225" s="97">
        <f>Juniori!FB55</f>
        <v>0</v>
      </c>
      <c r="FC225" s="97">
        <f>Juniori!FC55</f>
        <v>0</v>
      </c>
      <c r="FD225" s="97">
        <f>Juniori!FD55</f>
        <v>0</v>
      </c>
      <c r="FE225" s="97">
        <f>Juniori!FE55</f>
        <v>0</v>
      </c>
      <c r="FF225" s="97">
        <f>Juniori!FF55</f>
        <v>0</v>
      </c>
      <c r="FG225" s="97">
        <f>Juniori!FG55</f>
        <v>0</v>
      </c>
      <c r="FH225" s="97">
        <f>Juniori!FH55</f>
        <v>0</v>
      </c>
      <c r="FI225" s="97">
        <f>Juniori!FI55</f>
        <v>0</v>
      </c>
      <c r="FJ225" s="97">
        <f>Juniori!FJ55</f>
        <v>0</v>
      </c>
      <c r="FK225" s="97">
        <f>Juniori!FK55</f>
        <v>0</v>
      </c>
      <c r="FL225" s="97">
        <f>Juniori!FL55</f>
        <v>0</v>
      </c>
      <c r="FM225" s="97">
        <f>Juniori!FM55</f>
        <v>0</v>
      </c>
      <c r="FN225" s="97">
        <f>Juniori!FN55</f>
        <v>0</v>
      </c>
      <c r="FO225" s="97">
        <f>Juniori!FO55</f>
        <v>0</v>
      </c>
      <c r="FP225" s="97">
        <f>Juniori!FP55</f>
        <v>0</v>
      </c>
      <c r="FQ225" s="97">
        <f>Juniori!FQ55</f>
        <v>0</v>
      </c>
      <c r="FR225" s="97">
        <f>Juniori!FR55</f>
        <v>0</v>
      </c>
      <c r="FS225" s="97">
        <f>Juniori!FS55</f>
        <v>0</v>
      </c>
      <c r="FT225" s="97">
        <f>Juniori!FT55</f>
        <v>0</v>
      </c>
      <c r="FU225" s="97">
        <f>Juniori!FU55</f>
        <v>0</v>
      </c>
      <c r="FV225" s="97">
        <f>Juniori!FV55</f>
        <v>0</v>
      </c>
      <c r="FW225" s="97">
        <f>Juniori!FW55</f>
        <v>0</v>
      </c>
      <c r="FX225" s="97">
        <f>Juniori!FX55</f>
        <v>0</v>
      </c>
      <c r="FY225" s="97">
        <f>Juniori!FY55</f>
        <v>0</v>
      </c>
      <c r="FZ225" s="97">
        <f>Juniori!FZ55</f>
        <v>0</v>
      </c>
      <c r="GA225" s="97">
        <f>Juniori!GA55</f>
        <v>0</v>
      </c>
      <c r="GB225" s="97">
        <f>Juniori!GB55</f>
        <v>0</v>
      </c>
      <c r="GC225" s="97">
        <f>Juniori!GC55</f>
        <v>0</v>
      </c>
      <c r="GD225" s="97">
        <f>Juniori!GD55</f>
        <v>0</v>
      </c>
      <c r="GE225" s="97">
        <f>Juniori!GE55</f>
        <v>0</v>
      </c>
      <c r="GF225" s="97">
        <f>Juniori!GF55</f>
        <v>0</v>
      </c>
      <c r="GG225" s="97">
        <f>Juniori!GG55</f>
        <v>0</v>
      </c>
      <c r="GH225" s="97">
        <f>Juniori!GH55</f>
        <v>0</v>
      </c>
      <c r="GI225" s="97">
        <f>Juniori!GI55</f>
        <v>0</v>
      </c>
      <c r="GJ225" s="97">
        <f>Juniori!GJ55</f>
        <v>0</v>
      </c>
      <c r="GK225" s="97">
        <f>Juniori!GK55</f>
        <v>0</v>
      </c>
      <c r="GL225" s="97">
        <f>Juniori!GL55</f>
        <v>0</v>
      </c>
      <c r="GM225" s="97">
        <f>Juniori!GM55</f>
        <v>0</v>
      </c>
      <c r="GN225" s="97">
        <f>Juniori!GN55</f>
        <v>0</v>
      </c>
      <c r="GO225" s="97">
        <f>Juniori!GO55</f>
        <v>0</v>
      </c>
      <c r="GP225" s="97">
        <f>Juniori!GP55</f>
        <v>0</v>
      </c>
      <c r="GQ225" s="97">
        <f>Juniori!GQ55</f>
        <v>0</v>
      </c>
      <c r="GR225" s="97">
        <f>Juniori!GR55</f>
        <v>0</v>
      </c>
      <c r="GS225" s="97">
        <f>Juniori!GS55</f>
        <v>0</v>
      </c>
      <c r="GT225" s="97">
        <f>Juniori!GT55</f>
        <v>0</v>
      </c>
      <c r="GU225" s="97">
        <f>Juniori!GU55</f>
        <v>0</v>
      </c>
      <c r="GV225" s="97">
        <f>Juniori!GV55</f>
        <v>0</v>
      </c>
      <c r="GW225" s="97">
        <f>Juniori!GW55</f>
        <v>0</v>
      </c>
      <c r="GX225" s="97">
        <f>Juniori!GX55</f>
        <v>0</v>
      </c>
      <c r="GY225" s="97">
        <f>Juniori!GY55</f>
        <v>0</v>
      </c>
      <c r="GZ225" s="97">
        <f>Juniori!GZ55</f>
        <v>0</v>
      </c>
      <c r="HA225" s="97">
        <f>Juniori!HA55</f>
        <v>0</v>
      </c>
      <c r="HB225" s="97">
        <f>Juniori!HB55</f>
        <v>0</v>
      </c>
      <c r="HC225" s="97">
        <f>Juniori!HC55</f>
        <v>0</v>
      </c>
      <c r="HD225" s="97">
        <f>Juniori!HD55</f>
        <v>0</v>
      </c>
      <c r="HE225" s="97">
        <f>Juniori!HE55</f>
        <v>0</v>
      </c>
      <c r="HF225" s="97">
        <f>Juniori!HF55</f>
        <v>0</v>
      </c>
      <c r="HG225" s="97">
        <f>Juniori!HG55</f>
        <v>0</v>
      </c>
      <c r="HH225" s="97">
        <f>Juniori!HH55</f>
        <v>0</v>
      </c>
      <c r="HI225" s="97">
        <f>Juniori!HI55</f>
        <v>0</v>
      </c>
      <c r="HJ225" s="97">
        <f>Juniori!HJ55</f>
        <v>0</v>
      </c>
      <c r="HK225" s="97">
        <f>Juniori!HK55</f>
        <v>0</v>
      </c>
      <c r="HL225" s="97">
        <f>Juniori!HL55</f>
        <v>0</v>
      </c>
      <c r="HM225" s="97">
        <f>Juniori!HM55</f>
        <v>0</v>
      </c>
      <c r="HN225" s="97">
        <f>Juniori!HN55</f>
        <v>0</v>
      </c>
      <c r="HO225" s="97">
        <f>Juniori!HO55</f>
        <v>0</v>
      </c>
      <c r="HP225" s="97">
        <f>Juniori!HP55</f>
        <v>0</v>
      </c>
      <c r="HQ225" s="97">
        <f>Juniori!HQ55</f>
        <v>0</v>
      </c>
      <c r="HR225" s="97">
        <f>Juniori!HR55</f>
        <v>0</v>
      </c>
      <c r="HS225" s="97">
        <f>Juniori!HS55</f>
        <v>0</v>
      </c>
      <c r="HT225" s="97">
        <f>Juniori!HT55</f>
        <v>0</v>
      </c>
      <c r="HU225" s="97">
        <f>Juniori!HU55</f>
        <v>0</v>
      </c>
      <c r="HV225" s="97">
        <f>Juniori!HV55</f>
        <v>0</v>
      </c>
      <c r="HW225" s="97">
        <f>Juniori!HW55</f>
        <v>0</v>
      </c>
      <c r="HX225" s="97">
        <f>Juniori!HX55</f>
        <v>0</v>
      </c>
      <c r="HY225" s="97">
        <f>Juniori!HY55</f>
        <v>0</v>
      </c>
      <c r="HZ225" s="97">
        <f>Juniori!HZ55</f>
        <v>0</v>
      </c>
      <c r="IA225" s="97">
        <f>Juniori!IA55</f>
        <v>0</v>
      </c>
      <c r="IB225" s="97">
        <f>Juniori!IB55</f>
        <v>0</v>
      </c>
      <c r="IC225" s="97">
        <f>Juniori!IC55</f>
        <v>0</v>
      </c>
      <c r="ID225" s="97">
        <f>Juniori!ID55</f>
        <v>0</v>
      </c>
      <c r="IE225" s="97">
        <f>Juniori!IE55</f>
        <v>0</v>
      </c>
      <c r="IF225" s="97">
        <f>Juniori!IF55</f>
        <v>0</v>
      </c>
      <c r="IG225" s="97">
        <f>Juniori!IG55</f>
        <v>0</v>
      </c>
      <c r="IH225" s="97">
        <f>Juniori!IH55</f>
        <v>0</v>
      </c>
      <c r="II225" s="97">
        <f>Juniori!II55</f>
        <v>0</v>
      </c>
      <c r="IJ225" s="97">
        <f>Juniori!IJ55</f>
        <v>0</v>
      </c>
      <c r="IK225" s="97">
        <f>Juniori!IK55</f>
        <v>0</v>
      </c>
      <c r="IL225" s="97">
        <f>Juniori!IL55</f>
        <v>0</v>
      </c>
      <c r="IM225" s="97">
        <f>Juniori!IM55</f>
        <v>0</v>
      </c>
      <c r="IN225" s="97">
        <f>Juniori!IN55</f>
        <v>0</v>
      </c>
      <c r="IO225" s="97">
        <f>Juniori!IO55</f>
        <v>0</v>
      </c>
      <c r="IP225" s="97">
        <f>Juniori!IP55</f>
        <v>0</v>
      </c>
      <c r="IQ225" s="97">
        <f>Juniori!IQ55</f>
        <v>0</v>
      </c>
      <c r="IR225" s="97">
        <f>Juniori!IR55</f>
        <v>0</v>
      </c>
      <c r="IS225" s="97">
        <f>Juniori!IS55</f>
        <v>0</v>
      </c>
      <c r="IT225" s="97">
        <f>Juniori!IT55</f>
        <v>0</v>
      </c>
      <c r="IU225" s="97">
        <f>Juniori!IU55</f>
        <v>0</v>
      </c>
      <c r="IV225" s="97">
        <f>Juniori!IV55</f>
        <v>0</v>
      </c>
      <c r="IW225" s="97">
        <f>Juniori!IW55</f>
        <v>0</v>
      </c>
      <c r="IX225" s="97">
        <f>Juniori!IX55</f>
        <v>0</v>
      </c>
      <c r="IY225" s="97">
        <f>Juniori!IY55</f>
        <v>0</v>
      </c>
      <c r="IZ225" s="97">
        <f>Juniori!IZ55</f>
        <v>0</v>
      </c>
      <c r="JA225" s="97">
        <f>Juniori!JA55</f>
        <v>0</v>
      </c>
      <c r="JB225" s="97">
        <f>Juniori!JB55</f>
        <v>0</v>
      </c>
      <c r="JC225" s="97">
        <f>Juniori!JC55</f>
        <v>0</v>
      </c>
      <c r="JD225" s="97">
        <f>Juniori!JD55</f>
        <v>0</v>
      </c>
      <c r="JE225" s="97">
        <f>Juniori!JE55</f>
        <v>0</v>
      </c>
      <c r="JF225" s="97">
        <f>Juniori!JF55</f>
        <v>0</v>
      </c>
      <c r="JG225" s="97">
        <f>Juniori!JG55</f>
        <v>0</v>
      </c>
      <c r="JH225" s="97">
        <f>Juniori!JH55</f>
        <v>0</v>
      </c>
      <c r="JI225" s="97">
        <f>Juniori!JI55</f>
        <v>0</v>
      </c>
      <c r="JJ225" s="97">
        <f>Juniori!JJ55</f>
        <v>0</v>
      </c>
      <c r="JK225" s="97">
        <f>Juniori!JK55</f>
        <v>0</v>
      </c>
      <c r="JL225" s="97">
        <f>Juniori!JL55</f>
        <v>0</v>
      </c>
      <c r="JM225" s="97">
        <f>Juniori!JM55</f>
        <v>0</v>
      </c>
      <c r="JN225" s="97">
        <f>Juniori!JN55</f>
        <v>0</v>
      </c>
      <c r="JO225" s="97">
        <f>Juniori!JO55</f>
        <v>0</v>
      </c>
      <c r="JP225" s="97">
        <f>Juniori!JP55</f>
        <v>0</v>
      </c>
      <c r="JQ225" s="97">
        <f>Juniori!JQ55</f>
        <v>0</v>
      </c>
      <c r="JR225" s="97">
        <f>Juniori!JR55</f>
        <v>0</v>
      </c>
      <c r="JS225" s="97">
        <f>Juniori!JS55</f>
        <v>0</v>
      </c>
      <c r="JT225" s="97">
        <f>Juniori!JT55</f>
        <v>0</v>
      </c>
      <c r="JU225" s="97">
        <f>Juniori!JU55</f>
        <v>0</v>
      </c>
      <c r="JV225" s="97">
        <f>Juniori!JV55</f>
        <v>0</v>
      </c>
      <c r="JW225" s="97">
        <f>Juniori!JW55</f>
        <v>0</v>
      </c>
      <c r="JX225" s="97">
        <f>Juniori!JX55</f>
        <v>0</v>
      </c>
      <c r="JY225" s="97">
        <f>Juniori!JY55</f>
        <v>0</v>
      </c>
      <c r="JZ225" s="97">
        <f>Juniori!JZ55</f>
        <v>0</v>
      </c>
      <c r="KA225" s="97">
        <f>Juniori!KA55</f>
        <v>0</v>
      </c>
      <c r="KB225" s="97">
        <f>Juniori!KB55</f>
        <v>0</v>
      </c>
      <c r="KC225" s="97">
        <f>Juniori!KC55</f>
        <v>0</v>
      </c>
      <c r="KD225" s="97">
        <f>Juniori!KD55</f>
        <v>0</v>
      </c>
      <c r="KE225" s="97">
        <f>Juniori!KE55</f>
        <v>0</v>
      </c>
      <c r="KF225" s="97">
        <f>Juniori!KF55</f>
        <v>0</v>
      </c>
      <c r="KG225" s="97">
        <f>Juniori!KG55</f>
        <v>0</v>
      </c>
      <c r="KH225" s="97">
        <f>Juniori!KH55</f>
        <v>0</v>
      </c>
      <c r="KI225" s="97">
        <f>Juniori!KI55</f>
        <v>0</v>
      </c>
      <c r="KJ225" s="97">
        <f>Juniori!KJ55</f>
        <v>0</v>
      </c>
      <c r="KK225" s="97">
        <f>Juniori!KK55</f>
        <v>0</v>
      </c>
      <c r="KL225" s="97">
        <f>Juniori!KL55</f>
        <v>0</v>
      </c>
      <c r="KM225" s="97">
        <f>Juniori!KM55</f>
        <v>0</v>
      </c>
      <c r="KN225" s="97">
        <f>Juniori!KN55</f>
        <v>0</v>
      </c>
      <c r="KO225" s="97">
        <f>Juniori!KO55</f>
        <v>0</v>
      </c>
      <c r="KP225" s="97">
        <f>Juniori!KP55</f>
        <v>0</v>
      </c>
      <c r="KQ225" s="97">
        <f>Juniori!KQ55</f>
        <v>0</v>
      </c>
      <c r="KR225" s="97">
        <f>Juniori!KR55</f>
        <v>0</v>
      </c>
      <c r="KS225" s="97">
        <f>Juniori!KS55</f>
        <v>0</v>
      </c>
      <c r="KT225" s="97">
        <f>Juniori!KT55</f>
        <v>0</v>
      </c>
      <c r="KU225" s="97">
        <f>Juniori!KU55</f>
        <v>0</v>
      </c>
      <c r="KV225" s="97">
        <f>Juniori!KV55</f>
        <v>0</v>
      </c>
      <c r="KW225" s="97">
        <f>Juniori!KW55</f>
        <v>0</v>
      </c>
      <c r="KX225" s="97">
        <f>Juniori!KX55</f>
        <v>0</v>
      </c>
      <c r="KY225" s="97">
        <f>Juniori!KY55</f>
        <v>0</v>
      </c>
      <c r="KZ225" s="97">
        <f>Juniori!KZ55</f>
        <v>0</v>
      </c>
      <c r="LA225" s="97">
        <f>Juniori!LA55</f>
        <v>0</v>
      </c>
      <c r="LB225" s="97">
        <f>Juniori!LB55</f>
        <v>0</v>
      </c>
      <c r="LC225" s="97">
        <f>Juniori!LC55</f>
        <v>0</v>
      </c>
      <c r="LD225" s="97">
        <f>Juniori!LD55</f>
        <v>0</v>
      </c>
      <c r="LE225" s="97">
        <f>Juniori!LE55</f>
        <v>0</v>
      </c>
      <c r="LF225" s="97">
        <f>Juniori!LF55</f>
        <v>0</v>
      </c>
      <c r="LG225" s="97">
        <f>Juniori!LG55</f>
        <v>0</v>
      </c>
      <c r="LH225" s="97">
        <f>Juniori!LH55</f>
        <v>0</v>
      </c>
      <c r="LI225" s="97">
        <f>Juniori!LI55</f>
        <v>0</v>
      </c>
      <c r="LJ225" s="97">
        <f>Juniori!LJ55</f>
        <v>0</v>
      </c>
      <c r="LK225" s="97">
        <f>Juniori!LK55</f>
        <v>0</v>
      </c>
      <c r="LL225" s="97">
        <f>Juniori!LL55</f>
        <v>0</v>
      </c>
      <c r="LM225" s="97">
        <f>Juniori!LM55</f>
        <v>0</v>
      </c>
      <c r="LN225" s="97">
        <f>Juniori!LN55</f>
        <v>0</v>
      </c>
      <c r="LO225" s="97">
        <f>Juniori!LO55</f>
        <v>0</v>
      </c>
      <c r="LP225" s="97">
        <f>Juniori!LP55</f>
        <v>0</v>
      </c>
      <c r="LQ225" s="97">
        <f>Juniori!LQ55</f>
        <v>0</v>
      </c>
      <c r="LR225" s="97">
        <f>Juniori!LR55</f>
        <v>0</v>
      </c>
      <c r="LS225" s="97">
        <f>Juniori!LS55</f>
        <v>0</v>
      </c>
      <c r="LT225" s="97">
        <f>Juniori!LT55</f>
        <v>0</v>
      </c>
      <c r="LU225" s="97">
        <f>Juniori!LU55</f>
        <v>0</v>
      </c>
      <c r="LV225" s="97">
        <f>Juniori!LV55</f>
        <v>0</v>
      </c>
      <c r="LW225" s="97">
        <f>Juniori!LW55</f>
        <v>0</v>
      </c>
      <c r="LX225" s="97">
        <f>Juniori!LX55</f>
        <v>0</v>
      </c>
      <c r="LY225" s="97">
        <f>Juniori!LY55</f>
        <v>0</v>
      </c>
      <c r="LZ225" s="97">
        <f>Juniori!LZ55</f>
        <v>0</v>
      </c>
      <c r="MA225" s="97">
        <f>Juniori!MA55</f>
        <v>0</v>
      </c>
      <c r="MB225" s="97">
        <f>Juniori!MB55</f>
        <v>0</v>
      </c>
      <c r="MC225" s="97">
        <f>Juniori!MC55</f>
        <v>0</v>
      </c>
      <c r="MD225" s="97">
        <f>Juniori!MD55</f>
        <v>0</v>
      </c>
      <c r="ME225" s="97">
        <f>Juniori!ME55</f>
        <v>0</v>
      </c>
      <c r="MF225" s="97">
        <f>Juniori!MF55</f>
        <v>0</v>
      </c>
      <c r="MG225" s="97">
        <f>Juniori!MG55</f>
        <v>0</v>
      </c>
      <c r="MH225" s="97">
        <f>Juniori!MH55</f>
        <v>0</v>
      </c>
      <c r="MI225" s="97">
        <f>Juniori!MI55</f>
        <v>0</v>
      </c>
      <c r="MJ225" s="97">
        <f>Juniori!MJ55</f>
        <v>0</v>
      </c>
      <c r="MK225" s="97">
        <f>Juniori!MK55</f>
        <v>0</v>
      </c>
      <c r="ML225" s="97">
        <f>Juniori!ML55</f>
        <v>0</v>
      </c>
      <c r="MM225" s="97">
        <f>Juniori!MM55</f>
        <v>0</v>
      </c>
      <c r="MN225" s="97">
        <f>Juniori!MN55</f>
        <v>0</v>
      </c>
      <c r="MO225" s="97">
        <f>Juniori!MO55</f>
        <v>0</v>
      </c>
      <c r="MP225" s="97">
        <f>Juniori!MP55</f>
        <v>0</v>
      </c>
      <c r="MQ225" s="97">
        <f>Juniori!MQ55</f>
        <v>0</v>
      </c>
      <c r="MR225" s="97">
        <f>Juniori!MR55</f>
        <v>0</v>
      </c>
      <c r="MS225" s="97">
        <f>Juniori!MS55</f>
        <v>0</v>
      </c>
      <c r="MT225" s="97">
        <f>Juniori!MT55</f>
        <v>0</v>
      </c>
      <c r="MU225" s="97">
        <f>Juniori!MU55</f>
        <v>0</v>
      </c>
      <c r="MV225" s="97">
        <f>Juniori!MV55</f>
        <v>0</v>
      </c>
      <c r="MW225" s="97">
        <f>Juniori!MW55</f>
        <v>0</v>
      </c>
      <c r="MX225" s="97">
        <f>Juniori!MX55</f>
        <v>0</v>
      </c>
      <c r="MY225" s="97">
        <f>Juniori!MY55</f>
        <v>0</v>
      </c>
      <c r="MZ225" s="97">
        <f>Juniori!MZ55</f>
        <v>0</v>
      </c>
      <c r="NA225" s="97">
        <f>Juniori!NA55</f>
        <v>0</v>
      </c>
      <c r="NB225" s="97">
        <f>Juniori!NB55</f>
        <v>0</v>
      </c>
      <c r="NC225" s="97">
        <f>Juniori!NC55</f>
        <v>0</v>
      </c>
      <c r="ND225" s="97">
        <f>Juniori!ND55</f>
        <v>0</v>
      </c>
      <c r="NE225" s="97">
        <f>Juniori!NE55</f>
        <v>0</v>
      </c>
      <c r="NF225" s="97">
        <f>Juniori!NF55</f>
        <v>0</v>
      </c>
      <c r="NG225" s="97">
        <f>Juniori!NG55</f>
        <v>0</v>
      </c>
      <c r="NH225" s="97">
        <f>Juniori!NH55</f>
        <v>0</v>
      </c>
      <c r="NI225" s="97">
        <f>Juniori!NI55</f>
        <v>0</v>
      </c>
      <c r="NJ225" s="97">
        <f>Juniori!NJ55</f>
        <v>0</v>
      </c>
      <c r="NK225" s="97">
        <f>Juniori!NK55</f>
        <v>0</v>
      </c>
      <c r="NL225" s="97">
        <f>Juniori!NL55</f>
        <v>0</v>
      </c>
      <c r="NM225" s="97">
        <f>Juniori!NM55</f>
        <v>0</v>
      </c>
      <c r="NN225" s="97">
        <f>Juniori!NN55</f>
        <v>0</v>
      </c>
      <c r="NO225" s="97">
        <f>Juniori!NO55</f>
        <v>0</v>
      </c>
      <c r="NP225" s="97">
        <f>Juniori!NP55</f>
        <v>0</v>
      </c>
      <c r="NQ225" s="97">
        <f>Juniori!NQ55</f>
        <v>0</v>
      </c>
      <c r="NR225" s="97">
        <f>Juniori!NR55</f>
        <v>0</v>
      </c>
      <c r="NS225" s="97">
        <f>Juniori!NS55</f>
        <v>0</v>
      </c>
      <c r="NT225" s="97">
        <f>Juniori!NT55</f>
        <v>0</v>
      </c>
      <c r="NU225" s="97">
        <f>Juniori!NU55</f>
        <v>0</v>
      </c>
      <c r="NV225" s="97">
        <f>Juniori!NV55</f>
        <v>0</v>
      </c>
      <c r="NW225" s="97">
        <f>Juniori!NW55</f>
        <v>0</v>
      </c>
      <c r="NX225" s="97">
        <f>Juniori!NX55</f>
        <v>0</v>
      </c>
      <c r="NY225" s="97">
        <f>Juniori!NY55</f>
        <v>0</v>
      </c>
      <c r="NZ225" s="97">
        <f>Juniori!NZ55</f>
        <v>0</v>
      </c>
      <c r="OA225" s="97">
        <f>Juniori!OA55</f>
        <v>0</v>
      </c>
      <c r="OB225" s="97">
        <f>Juniori!OB55</f>
        <v>0</v>
      </c>
      <c r="OC225" s="97">
        <f>Juniori!OC55</f>
        <v>0</v>
      </c>
      <c r="OD225" s="97">
        <f>Juniori!OD55</f>
        <v>0</v>
      </c>
      <c r="OE225" s="97">
        <f>Juniori!OE55</f>
        <v>0</v>
      </c>
      <c r="OF225" s="97">
        <f>Juniori!OF55</f>
        <v>0</v>
      </c>
      <c r="OG225" s="97">
        <f>Juniori!OG55</f>
        <v>0</v>
      </c>
      <c r="OH225" s="97">
        <f>Juniori!OH55</f>
        <v>0</v>
      </c>
      <c r="OI225" s="97">
        <f>Juniori!OI55</f>
        <v>0</v>
      </c>
      <c r="OJ225" s="97">
        <f>Juniori!OJ55</f>
        <v>0</v>
      </c>
      <c r="OK225" s="97">
        <f>Juniori!OK55</f>
        <v>0</v>
      </c>
      <c r="OL225" s="97">
        <f>Juniori!OL55</f>
        <v>0</v>
      </c>
      <c r="OM225" s="97">
        <f>Juniori!OM55</f>
        <v>0</v>
      </c>
      <c r="ON225" s="97">
        <f>Juniori!ON55</f>
        <v>0</v>
      </c>
      <c r="OO225" s="97">
        <f>Juniori!OO55</f>
        <v>0</v>
      </c>
      <c r="OP225" s="97">
        <f>Juniori!OP55</f>
        <v>0</v>
      </c>
      <c r="OQ225" s="97">
        <f>Juniori!OQ55</f>
        <v>0</v>
      </c>
      <c r="OR225" s="97">
        <f>Juniori!OR55</f>
        <v>0</v>
      </c>
      <c r="OS225" s="97">
        <f>Juniori!OS55</f>
        <v>0</v>
      </c>
      <c r="OT225" s="97">
        <f>Juniori!OT55</f>
        <v>0</v>
      </c>
      <c r="OU225" s="97">
        <f>Juniori!OU55</f>
        <v>0</v>
      </c>
      <c r="OV225" s="97">
        <f>Juniori!OV55</f>
        <v>0</v>
      </c>
      <c r="OW225" s="97">
        <f>Juniori!OW55</f>
        <v>0</v>
      </c>
      <c r="OX225" s="97">
        <f>Juniori!OX55</f>
        <v>0</v>
      </c>
      <c r="OY225" s="97">
        <f>Juniori!OY55</f>
        <v>0</v>
      </c>
      <c r="OZ225" s="97">
        <f>Juniori!OZ55</f>
        <v>0</v>
      </c>
      <c r="PA225" s="97">
        <f>Juniori!PA55</f>
        <v>0</v>
      </c>
      <c r="PB225" s="97">
        <f>Juniori!PB55</f>
        <v>0</v>
      </c>
      <c r="PC225" s="97">
        <f>Juniori!PC55</f>
        <v>0</v>
      </c>
      <c r="PD225" s="97">
        <f>Juniori!PD55</f>
        <v>0</v>
      </c>
      <c r="PE225" s="97">
        <f>Juniori!PE55</f>
        <v>0</v>
      </c>
      <c r="PF225" s="97">
        <f>Juniori!PF55</f>
        <v>0</v>
      </c>
      <c r="PG225" s="97">
        <f>Juniori!PG55</f>
        <v>0</v>
      </c>
      <c r="PH225" s="97">
        <f>Juniori!PH55</f>
        <v>0</v>
      </c>
      <c r="PI225" s="97">
        <f>Juniori!PI55</f>
        <v>0</v>
      </c>
      <c r="PJ225" s="97">
        <f>Juniori!PJ55</f>
        <v>0</v>
      </c>
      <c r="PK225" s="97">
        <f>Juniori!PK55</f>
        <v>0</v>
      </c>
      <c r="PL225" s="97">
        <f>Juniori!PL55</f>
        <v>0</v>
      </c>
      <c r="PM225" s="97">
        <f>Juniori!PM55</f>
        <v>0</v>
      </c>
      <c r="PN225" s="97">
        <f>Juniori!PN55</f>
        <v>0</v>
      </c>
      <c r="PO225" s="97">
        <f>Juniori!PO55</f>
        <v>0</v>
      </c>
      <c r="PP225" s="97">
        <f>Juniori!PP55</f>
        <v>0</v>
      </c>
      <c r="PQ225" s="97">
        <f>Juniori!PQ55</f>
        <v>0</v>
      </c>
      <c r="PR225" s="97">
        <f>Juniori!PR55</f>
        <v>0</v>
      </c>
      <c r="PS225" s="97">
        <f>Juniori!PS55</f>
        <v>0</v>
      </c>
      <c r="PT225" s="97">
        <f>Juniori!PT55</f>
        <v>0</v>
      </c>
      <c r="PU225" s="97">
        <f>Juniori!PU55</f>
        <v>0</v>
      </c>
      <c r="PV225" s="97">
        <f>Juniori!PV55</f>
        <v>0</v>
      </c>
      <c r="PW225" s="97">
        <f>Juniori!PW55</f>
        <v>0</v>
      </c>
      <c r="PX225" s="97">
        <f>Juniori!PX55</f>
        <v>0</v>
      </c>
      <c r="PY225" s="97">
        <f>Juniori!PY55</f>
        <v>0</v>
      </c>
      <c r="PZ225" s="97">
        <f>Juniori!PZ55</f>
        <v>0</v>
      </c>
      <c r="QA225" s="97">
        <f>Juniori!QA55</f>
        <v>0</v>
      </c>
      <c r="QB225" s="97">
        <f>Juniori!QB55</f>
        <v>0</v>
      </c>
      <c r="QC225" s="97">
        <f>Juniori!QC55</f>
        <v>0</v>
      </c>
      <c r="QD225" s="97">
        <f>Juniori!QD55</f>
        <v>0</v>
      </c>
      <c r="QE225" s="97">
        <f>Juniori!QE55</f>
        <v>0</v>
      </c>
      <c r="QF225" s="97">
        <f>Juniori!QF55</f>
        <v>0</v>
      </c>
      <c r="QG225" s="97">
        <f>Juniori!QG55</f>
        <v>0</v>
      </c>
      <c r="QH225" s="97">
        <f>Juniori!QH55</f>
        <v>0</v>
      </c>
      <c r="QI225" s="97">
        <f>Juniori!QI55</f>
        <v>0</v>
      </c>
      <c r="QJ225" s="97">
        <f>Juniori!QJ55</f>
        <v>0</v>
      </c>
      <c r="QK225" s="97">
        <f>Juniori!QK55</f>
        <v>0</v>
      </c>
      <c r="QL225" s="97">
        <f>Juniori!QL55</f>
        <v>0</v>
      </c>
      <c r="QM225" s="97">
        <f>Juniori!QM55</f>
        <v>0</v>
      </c>
      <c r="QN225" s="97">
        <f>Juniori!QN55</f>
        <v>0</v>
      </c>
      <c r="QO225" s="97">
        <f>Juniori!QO55</f>
        <v>0</v>
      </c>
      <c r="QP225" s="97">
        <f>Juniori!QP55</f>
        <v>0</v>
      </c>
      <c r="QQ225" s="97">
        <f>Juniori!QQ55</f>
        <v>0</v>
      </c>
      <c r="QR225" s="97">
        <f>Juniori!QR55</f>
        <v>0</v>
      </c>
      <c r="QS225" s="97">
        <f>Juniori!QS55</f>
        <v>0</v>
      </c>
      <c r="QT225" s="97">
        <f>Juniori!QT55</f>
        <v>0</v>
      </c>
      <c r="QU225" s="97">
        <f>Juniori!QU55</f>
        <v>0</v>
      </c>
      <c r="QV225" s="97">
        <f>Juniori!QV55</f>
        <v>0</v>
      </c>
      <c r="QW225" s="97">
        <f>Juniori!QW55</f>
        <v>0</v>
      </c>
      <c r="QX225" s="97">
        <f>Juniori!QX55</f>
        <v>0</v>
      </c>
      <c r="QY225" s="97">
        <f>Juniori!QY55</f>
        <v>0</v>
      </c>
      <c r="QZ225" s="97">
        <f>Juniori!QZ55</f>
        <v>0</v>
      </c>
      <c r="RA225" s="97">
        <f>Juniori!RA55</f>
        <v>0</v>
      </c>
      <c r="RB225" s="97">
        <f>Juniori!RB55</f>
        <v>0</v>
      </c>
      <c r="RC225" s="97">
        <f>Juniori!RC55</f>
        <v>0</v>
      </c>
      <c r="RD225" s="97">
        <f>Juniori!RD55</f>
        <v>0</v>
      </c>
      <c r="RE225" s="97">
        <f>Juniori!RE55</f>
        <v>0</v>
      </c>
      <c r="RF225" s="97">
        <f>Juniori!RF55</f>
        <v>0</v>
      </c>
      <c r="RG225" s="97">
        <f>Juniori!RG55</f>
        <v>0</v>
      </c>
      <c r="RH225" s="97">
        <f>Juniori!RH55</f>
        <v>0</v>
      </c>
      <c r="RI225" s="97">
        <f>Juniori!RI55</f>
        <v>0</v>
      </c>
      <c r="RJ225" s="97">
        <f>Juniori!RJ55</f>
        <v>0</v>
      </c>
      <c r="RK225" s="97">
        <f>Juniori!RK55</f>
        <v>0</v>
      </c>
      <c r="RL225" s="97">
        <f>Juniori!RL55</f>
        <v>0</v>
      </c>
      <c r="RM225" s="97">
        <f>Juniori!RM55</f>
        <v>0</v>
      </c>
      <c r="RN225" s="97">
        <f>Juniori!RN55</f>
        <v>0</v>
      </c>
      <c r="RO225" s="97">
        <f>Juniori!RO55</f>
        <v>0</v>
      </c>
      <c r="RP225" s="97">
        <f>Juniori!RP55</f>
        <v>0</v>
      </c>
      <c r="RQ225" s="97">
        <f>Juniori!RQ55</f>
        <v>0</v>
      </c>
      <c r="RR225" s="97">
        <f>Juniori!RR55</f>
        <v>0</v>
      </c>
      <c r="RS225" s="97">
        <f>Juniori!RS55</f>
        <v>0</v>
      </c>
      <c r="RT225" s="97">
        <f>Juniori!RT55</f>
        <v>0</v>
      </c>
      <c r="RU225" s="97">
        <f>Juniori!RU55</f>
        <v>0</v>
      </c>
      <c r="RV225" s="97">
        <f>Juniori!RV55</f>
        <v>0</v>
      </c>
      <c r="RW225" s="97">
        <f>Juniori!RW55</f>
        <v>0</v>
      </c>
      <c r="RX225" s="97">
        <f>Juniori!RX55</f>
        <v>0</v>
      </c>
      <c r="RY225" s="97">
        <f>Juniori!RY55</f>
        <v>0</v>
      </c>
      <c r="RZ225" s="97">
        <f>Juniori!RZ55</f>
        <v>0</v>
      </c>
      <c r="SA225" s="97">
        <f>Juniori!SA55</f>
        <v>0</v>
      </c>
      <c r="SB225" s="97">
        <f>Juniori!SB55</f>
        <v>0</v>
      </c>
      <c r="SC225" s="97">
        <f>Juniori!SC55</f>
        <v>0</v>
      </c>
      <c r="SD225" s="97">
        <f>Juniori!SD55</f>
        <v>0</v>
      </c>
      <c r="SE225" s="97">
        <f>Juniori!SE55</f>
        <v>0</v>
      </c>
      <c r="SF225" s="97">
        <f>Juniori!SF55</f>
        <v>0</v>
      </c>
      <c r="SG225" s="97">
        <f>Juniori!SG55</f>
        <v>0</v>
      </c>
      <c r="SH225" s="97">
        <f>Juniori!SH55</f>
        <v>0</v>
      </c>
      <c r="SI225" s="97">
        <f>Juniori!SI55</f>
        <v>0</v>
      </c>
      <c r="SJ225" s="97">
        <f>Juniori!SJ55</f>
        <v>0</v>
      </c>
      <c r="SK225" s="97">
        <f>Juniori!SK55</f>
        <v>0</v>
      </c>
      <c r="SL225" s="97">
        <f>Juniori!SL55</f>
        <v>0</v>
      </c>
      <c r="SM225" s="97">
        <f>Juniori!SM55</f>
        <v>0</v>
      </c>
      <c r="SN225" s="97">
        <f>Juniori!SN55</f>
        <v>0</v>
      </c>
      <c r="SO225" s="97">
        <f>Juniori!SO55</f>
        <v>0</v>
      </c>
      <c r="SP225" s="97">
        <f>Juniori!SP55</f>
        <v>0</v>
      </c>
      <c r="SQ225" s="97">
        <f>Juniori!SQ55</f>
        <v>0</v>
      </c>
      <c r="SR225" s="97">
        <f>Juniori!SR55</f>
        <v>0</v>
      </c>
      <c r="SS225" s="97">
        <f>Juniori!SS55</f>
        <v>0</v>
      </c>
      <c r="ST225" s="97">
        <f>Juniori!ST55</f>
        <v>0</v>
      </c>
      <c r="SU225" s="97">
        <f>Juniori!SU55</f>
        <v>0</v>
      </c>
      <c r="SV225" s="97">
        <f>Juniori!SV55</f>
        <v>0</v>
      </c>
      <c r="SW225" s="97">
        <f>Juniori!SW55</f>
        <v>0</v>
      </c>
      <c r="SX225" s="97">
        <f>Juniori!SX55</f>
        <v>0</v>
      </c>
      <c r="SY225" s="97">
        <f>Juniori!SY55</f>
        <v>0</v>
      </c>
      <c r="SZ225" s="97">
        <f>Juniori!SZ55</f>
        <v>0</v>
      </c>
      <c r="TA225" s="97">
        <f>Juniori!TA55</f>
        <v>0</v>
      </c>
      <c r="TB225" s="97">
        <f>Juniori!TB55</f>
        <v>0</v>
      </c>
    </row>
    <row r="226" spans="1:522" s="1" customFormat="1" ht="18" customHeight="1" x14ac:dyDescent="0.2">
      <c r="A226" s="12"/>
      <c r="B226" s="11"/>
      <c r="E226" s="4" t="s">
        <v>591</v>
      </c>
      <c r="F226" s="1">
        <v>10796</v>
      </c>
      <c r="G226" s="9" t="s">
        <v>93</v>
      </c>
      <c r="H226" s="4"/>
      <c r="I226" s="1">
        <f t="shared" si="24"/>
        <v>0</v>
      </c>
      <c r="J226" s="12">
        <f>Tabuľka4[[#This Row],[Stĺpec9]]</f>
        <v>0</v>
      </c>
      <c r="K226" s="97">
        <f>Juniori!K60</f>
        <v>0</v>
      </c>
      <c r="L226" s="97">
        <f>Juniori!L60</f>
        <v>0</v>
      </c>
      <c r="M226" s="97">
        <f>Juniori!M60</f>
        <v>0</v>
      </c>
      <c r="N226" s="97">
        <f>Juniori!N60</f>
        <v>0</v>
      </c>
      <c r="O226" s="97">
        <f>Juniori!O60</f>
        <v>0</v>
      </c>
      <c r="P226" s="97">
        <f>Juniori!P60</f>
        <v>0</v>
      </c>
      <c r="Q226" s="97">
        <f>Juniori!Q60</f>
        <v>0</v>
      </c>
      <c r="R226" s="97">
        <f>Juniori!R60</f>
        <v>0</v>
      </c>
      <c r="S226" s="97">
        <f>Juniori!S60</f>
        <v>0</v>
      </c>
      <c r="T226" s="97">
        <f>Juniori!T60</f>
        <v>0</v>
      </c>
      <c r="U226" s="97">
        <f>Juniori!U60</f>
        <v>0</v>
      </c>
      <c r="V226" s="97">
        <f>Juniori!V60</f>
        <v>0</v>
      </c>
      <c r="W226" s="97">
        <f>Juniori!W60</f>
        <v>0</v>
      </c>
      <c r="X226" s="97">
        <f>Juniori!X60</f>
        <v>0</v>
      </c>
      <c r="Y226" s="97">
        <f>Juniori!Y60</f>
        <v>0</v>
      </c>
      <c r="Z226" s="97">
        <f>Juniori!Z60</f>
        <v>0</v>
      </c>
      <c r="AA226" s="97">
        <f>Juniori!AA60</f>
        <v>0</v>
      </c>
      <c r="AB226" s="97">
        <f>Juniori!AB60</f>
        <v>0</v>
      </c>
      <c r="AC226" s="97">
        <f>Juniori!AC60</f>
        <v>0</v>
      </c>
      <c r="AD226" s="97">
        <f>Juniori!AD60</f>
        <v>0</v>
      </c>
      <c r="AE226" s="97">
        <f>Juniori!AE60</f>
        <v>0</v>
      </c>
      <c r="AF226" s="97">
        <f>Juniori!AF60</f>
        <v>0</v>
      </c>
      <c r="AG226" s="97">
        <f>Juniori!AG60</f>
        <v>0</v>
      </c>
      <c r="AH226" s="97">
        <f>Juniori!AH60</f>
        <v>0</v>
      </c>
      <c r="AI226" s="97">
        <f>Juniori!AI60</f>
        <v>0</v>
      </c>
      <c r="AJ226" s="97">
        <f>Juniori!AJ60</f>
        <v>0</v>
      </c>
      <c r="AK226" s="97">
        <f>Juniori!AK60</f>
        <v>0</v>
      </c>
      <c r="AL226" s="97">
        <f>Juniori!AL60</f>
        <v>0</v>
      </c>
      <c r="AM226" s="97">
        <f>Juniori!AM60</f>
        <v>0</v>
      </c>
      <c r="AN226" s="97">
        <f>Juniori!AN60</f>
        <v>0</v>
      </c>
      <c r="AO226" s="97">
        <f>Juniori!AO60</f>
        <v>0</v>
      </c>
      <c r="AP226" s="97">
        <f>Juniori!AP60</f>
        <v>0</v>
      </c>
      <c r="AQ226" s="97">
        <f>Juniori!AQ60</f>
        <v>0</v>
      </c>
      <c r="AR226" s="97">
        <f>Juniori!AR60</f>
        <v>0</v>
      </c>
      <c r="AS226" s="97">
        <f>Juniori!AS60</f>
        <v>0</v>
      </c>
      <c r="AT226" s="97">
        <f>Juniori!AT60</f>
        <v>0</v>
      </c>
      <c r="AU226" s="97">
        <f>Juniori!AU60</f>
        <v>0</v>
      </c>
      <c r="AV226" s="97">
        <f>Juniori!AV60</f>
        <v>0</v>
      </c>
      <c r="AW226" s="97">
        <f>Juniori!AW60</f>
        <v>0</v>
      </c>
      <c r="AX226" s="97">
        <f>Juniori!AX60</f>
        <v>0</v>
      </c>
      <c r="AY226" s="97">
        <f>Juniori!AY60</f>
        <v>0</v>
      </c>
      <c r="AZ226" s="97">
        <f>Juniori!AZ60</f>
        <v>0</v>
      </c>
      <c r="BA226" s="97">
        <f>Juniori!BA60</f>
        <v>0</v>
      </c>
      <c r="BB226" s="97">
        <f>Juniori!BB60</f>
        <v>0</v>
      </c>
      <c r="BC226" s="97">
        <f>Juniori!BC60</f>
        <v>0</v>
      </c>
      <c r="BD226" s="97">
        <f>Juniori!BD60</f>
        <v>0</v>
      </c>
      <c r="BE226" s="97">
        <f>Juniori!BE60</f>
        <v>0</v>
      </c>
      <c r="BF226" s="97">
        <f>Juniori!BF60</f>
        <v>0</v>
      </c>
      <c r="BG226" s="97">
        <f>Juniori!BG60</f>
        <v>0</v>
      </c>
      <c r="BH226" s="97">
        <f>Juniori!BH60</f>
        <v>0</v>
      </c>
      <c r="BI226" s="97">
        <f>Juniori!BI60</f>
        <v>0</v>
      </c>
      <c r="BJ226" s="97">
        <f>Juniori!BJ60</f>
        <v>0</v>
      </c>
      <c r="BK226" s="97">
        <f>Juniori!BK60</f>
        <v>0</v>
      </c>
      <c r="BL226" s="97">
        <f>Juniori!BL60</f>
        <v>0</v>
      </c>
      <c r="BM226" s="97">
        <f>Juniori!BM60</f>
        <v>0</v>
      </c>
      <c r="BN226" s="97">
        <f>Juniori!BN60</f>
        <v>0</v>
      </c>
      <c r="BO226" s="97">
        <f>Juniori!BO60</f>
        <v>0</v>
      </c>
      <c r="BP226" s="97">
        <f>Juniori!BP60</f>
        <v>0</v>
      </c>
      <c r="BQ226" s="97">
        <f>Juniori!BQ60</f>
        <v>0</v>
      </c>
      <c r="BR226" s="97">
        <f>Juniori!BR60</f>
        <v>0</v>
      </c>
      <c r="BS226" s="97">
        <f>Juniori!BS60</f>
        <v>0</v>
      </c>
      <c r="BT226" s="97">
        <f>Juniori!BT60</f>
        <v>0</v>
      </c>
      <c r="BU226" s="97">
        <f>Juniori!BU60</f>
        <v>0</v>
      </c>
      <c r="BV226" s="97">
        <f>Juniori!BV60</f>
        <v>0</v>
      </c>
      <c r="BW226" s="97">
        <f>Juniori!BW60</f>
        <v>0</v>
      </c>
      <c r="BX226" s="97">
        <f>Juniori!BX60</f>
        <v>0</v>
      </c>
      <c r="BY226" s="97">
        <f>Juniori!BY60</f>
        <v>0</v>
      </c>
      <c r="BZ226" s="97">
        <f>Juniori!BZ60</f>
        <v>0</v>
      </c>
      <c r="CA226" s="97">
        <f>Juniori!CA60</f>
        <v>0</v>
      </c>
      <c r="CB226" s="97">
        <f>Juniori!CB60</f>
        <v>0</v>
      </c>
      <c r="CC226" s="97">
        <f>Juniori!CC60</f>
        <v>0</v>
      </c>
      <c r="CD226" s="97">
        <f>Juniori!CD60</f>
        <v>0</v>
      </c>
      <c r="CE226" s="97">
        <f>Juniori!CE60</f>
        <v>0</v>
      </c>
      <c r="CF226" s="97">
        <f>Juniori!CF60</f>
        <v>0</v>
      </c>
      <c r="CG226" s="97">
        <f>Juniori!CG60</f>
        <v>0</v>
      </c>
      <c r="CH226" s="97">
        <f>Juniori!CH60</f>
        <v>0</v>
      </c>
      <c r="CI226" s="97">
        <f>Juniori!CI60</f>
        <v>0</v>
      </c>
      <c r="CJ226" s="97">
        <f>Juniori!CJ60</f>
        <v>0</v>
      </c>
      <c r="CK226" s="97">
        <f>Juniori!CK60</f>
        <v>0</v>
      </c>
      <c r="CL226" s="97">
        <f>Juniori!CL60</f>
        <v>0</v>
      </c>
      <c r="CM226" s="97">
        <f>Juniori!CM60</f>
        <v>0</v>
      </c>
      <c r="CN226" s="97">
        <f>Juniori!CN60</f>
        <v>0</v>
      </c>
      <c r="CO226" s="97">
        <f>Juniori!CO60</f>
        <v>0</v>
      </c>
      <c r="CP226" s="97">
        <f>Juniori!CP60</f>
        <v>0</v>
      </c>
      <c r="CQ226" s="97">
        <f>Juniori!CQ60</f>
        <v>0</v>
      </c>
      <c r="CR226" s="97">
        <f>Juniori!CR60</f>
        <v>0</v>
      </c>
      <c r="CS226" s="97" t="str">
        <f>Juniori!CS60</f>
        <v>o</v>
      </c>
      <c r="CT226" s="97">
        <f>Juniori!CT60</f>
        <v>0</v>
      </c>
      <c r="CU226" s="97">
        <f>Juniori!CU60</f>
        <v>0</v>
      </c>
      <c r="CV226" s="97">
        <f>Juniori!CV60</f>
        <v>0</v>
      </c>
      <c r="CW226" s="97">
        <f>Juniori!CW60</f>
        <v>0</v>
      </c>
      <c r="CX226" s="97">
        <f>Juniori!CX60</f>
        <v>0</v>
      </c>
      <c r="CY226" s="97">
        <f>Juniori!CY60</f>
        <v>0</v>
      </c>
      <c r="CZ226" s="97">
        <f>Juniori!CZ60</f>
        <v>0</v>
      </c>
      <c r="DA226" s="97">
        <f>Juniori!DA60</f>
        <v>0</v>
      </c>
      <c r="DB226" s="97">
        <f>Juniori!DB60</f>
        <v>0</v>
      </c>
      <c r="DC226" s="97">
        <f>Juniori!DC60</f>
        <v>0</v>
      </c>
      <c r="DD226" s="97">
        <f>Juniori!DD60</f>
        <v>0</v>
      </c>
      <c r="DE226" s="97">
        <f>Juniori!DE60</f>
        <v>0</v>
      </c>
      <c r="DF226" s="97">
        <f>Juniori!DF60</f>
        <v>0</v>
      </c>
      <c r="DG226" s="97">
        <f>Juniori!DG60</f>
        <v>0</v>
      </c>
      <c r="DH226" s="97">
        <f>Juniori!DH60</f>
        <v>0</v>
      </c>
      <c r="DI226" s="97">
        <f>Juniori!DI60</f>
        <v>0</v>
      </c>
      <c r="DJ226" s="97">
        <f>Juniori!DJ60</f>
        <v>0</v>
      </c>
      <c r="DK226" s="97">
        <f>Juniori!DK60</f>
        <v>0</v>
      </c>
      <c r="DL226" s="97">
        <f>Juniori!DL60</f>
        <v>0</v>
      </c>
      <c r="DM226" s="97">
        <f>Juniori!DM60</f>
        <v>0</v>
      </c>
      <c r="DN226" s="97">
        <f>Juniori!DN60</f>
        <v>0</v>
      </c>
      <c r="DO226" s="97">
        <f>Juniori!DO60</f>
        <v>0</v>
      </c>
      <c r="DP226" s="97">
        <f>Juniori!DP60</f>
        <v>0</v>
      </c>
      <c r="DQ226" s="97">
        <f>Juniori!DQ60</f>
        <v>0</v>
      </c>
      <c r="DR226" s="97">
        <f>Juniori!DR60</f>
        <v>0</v>
      </c>
      <c r="DS226" s="97">
        <f>Juniori!DS60</f>
        <v>0</v>
      </c>
      <c r="DT226" s="97">
        <f>Juniori!DT60</f>
        <v>0</v>
      </c>
      <c r="DU226" s="97">
        <f>Juniori!DU60</f>
        <v>0</v>
      </c>
      <c r="DV226" s="97">
        <f>Juniori!DV60</f>
        <v>0</v>
      </c>
      <c r="DW226" s="97">
        <f>Juniori!DW60</f>
        <v>0</v>
      </c>
      <c r="DX226" s="97">
        <f>Juniori!DX60</f>
        <v>0</v>
      </c>
      <c r="DY226" s="97">
        <f>Juniori!DY60</f>
        <v>0</v>
      </c>
      <c r="DZ226" s="97">
        <f>Juniori!DZ60</f>
        <v>0</v>
      </c>
      <c r="EA226" s="97">
        <f>Juniori!EA60</f>
        <v>0</v>
      </c>
      <c r="EB226" s="97">
        <f>Juniori!EB60</f>
        <v>0</v>
      </c>
      <c r="EC226" s="97">
        <f>Juniori!EC60</f>
        <v>0</v>
      </c>
      <c r="ED226" s="97">
        <f>Juniori!ED60</f>
        <v>0</v>
      </c>
      <c r="EE226" s="97">
        <f>Juniori!EE60</f>
        <v>0</v>
      </c>
      <c r="EF226" s="97">
        <f>Juniori!EF60</f>
        <v>0</v>
      </c>
      <c r="EG226" s="97">
        <f>Juniori!EG60</f>
        <v>0</v>
      </c>
      <c r="EH226" s="97">
        <f>Juniori!EH60</f>
        <v>0</v>
      </c>
      <c r="EI226" s="97">
        <f>Juniori!EI60</f>
        <v>0</v>
      </c>
      <c r="EJ226" s="97">
        <f>Juniori!EJ60</f>
        <v>0</v>
      </c>
      <c r="EK226" s="97">
        <f>Juniori!EK60</f>
        <v>0</v>
      </c>
      <c r="EL226" s="97">
        <f>Juniori!EL60</f>
        <v>0</v>
      </c>
      <c r="EM226" s="97">
        <f>Juniori!EM60</f>
        <v>0</v>
      </c>
      <c r="EN226" s="97">
        <f>Juniori!EN60</f>
        <v>0</v>
      </c>
      <c r="EO226" s="97">
        <f>Juniori!EO60</f>
        <v>0</v>
      </c>
      <c r="EP226" s="97">
        <f>Juniori!EP60</f>
        <v>0</v>
      </c>
      <c r="EQ226" s="97">
        <f>Juniori!EQ60</f>
        <v>0</v>
      </c>
      <c r="ER226" s="97">
        <f>Juniori!ER60</f>
        <v>0</v>
      </c>
      <c r="ES226" s="97">
        <f>Juniori!ES60</f>
        <v>0</v>
      </c>
      <c r="ET226" s="97">
        <f>Juniori!ET60</f>
        <v>0</v>
      </c>
      <c r="EU226" s="97">
        <f>Juniori!EU60</f>
        <v>0</v>
      </c>
      <c r="EV226" s="97">
        <f>Juniori!EV60</f>
        <v>0</v>
      </c>
      <c r="EW226" s="97">
        <f>Juniori!EW60</f>
        <v>0</v>
      </c>
      <c r="EX226" s="97">
        <f>Juniori!EX60</f>
        <v>0</v>
      </c>
      <c r="EY226" s="97">
        <f>Juniori!EY60</f>
        <v>0</v>
      </c>
      <c r="EZ226" s="97">
        <f>Juniori!EZ60</f>
        <v>0</v>
      </c>
      <c r="FA226" s="97">
        <f>Juniori!FA60</f>
        <v>0</v>
      </c>
      <c r="FB226" s="97">
        <f>Juniori!FB60</f>
        <v>0</v>
      </c>
      <c r="FC226" s="97">
        <f>Juniori!FC60</f>
        <v>0</v>
      </c>
      <c r="FD226" s="97">
        <f>Juniori!FD60</f>
        <v>0</v>
      </c>
      <c r="FE226" s="97">
        <f>Juniori!FE60</f>
        <v>0</v>
      </c>
      <c r="FF226" s="97">
        <f>Juniori!FF60</f>
        <v>0</v>
      </c>
      <c r="FG226" s="97">
        <f>Juniori!FG60</f>
        <v>0</v>
      </c>
      <c r="FH226" s="97">
        <f>Juniori!FH60</f>
        <v>0</v>
      </c>
      <c r="FI226" s="97">
        <f>Juniori!FI60</f>
        <v>0</v>
      </c>
      <c r="FJ226" s="97">
        <f>Juniori!FJ60</f>
        <v>0</v>
      </c>
      <c r="FK226" s="97">
        <f>Juniori!FK60</f>
        <v>0</v>
      </c>
      <c r="FL226" s="97">
        <f>Juniori!FL60</f>
        <v>0</v>
      </c>
      <c r="FM226" s="97">
        <f>Juniori!FM60</f>
        <v>0</v>
      </c>
      <c r="FN226" s="97">
        <f>Juniori!FN60</f>
        <v>0</v>
      </c>
      <c r="FO226" s="97">
        <f>Juniori!FO60</f>
        <v>0</v>
      </c>
      <c r="FP226" s="97">
        <f>Juniori!FP60</f>
        <v>0</v>
      </c>
      <c r="FQ226" s="97">
        <f>Juniori!FQ60</f>
        <v>0</v>
      </c>
      <c r="FR226" s="97">
        <f>Juniori!FR60</f>
        <v>0</v>
      </c>
      <c r="FS226" s="97">
        <f>Juniori!FS60</f>
        <v>0</v>
      </c>
      <c r="FT226" s="97">
        <f>Juniori!FT60</f>
        <v>0</v>
      </c>
      <c r="FU226" s="97">
        <f>Juniori!FU60</f>
        <v>0</v>
      </c>
      <c r="FV226" s="97">
        <f>Juniori!FV60</f>
        <v>0</v>
      </c>
      <c r="FW226" s="97">
        <f>Juniori!FW60</f>
        <v>0</v>
      </c>
      <c r="FX226" s="97">
        <f>Juniori!FX60</f>
        <v>0</v>
      </c>
      <c r="FY226" s="97">
        <f>Juniori!FY60</f>
        <v>0</v>
      </c>
      <c r="FZ226" s="97">
        <f>Juniori!FZ60</f>
        <v>0</v>
      </c>
      <c r="GA226" s="97">
        <f>Juniori!GA60</f>
        <v>0</v>
      </c>
      <c r="GB226" s="97">
        <f>Juniori!GB60</f>
        <v>0</v>
      </c>
      <c r="GC226" s="97">
        <f>Juniori!GC60</f>
        <v>0</v>
      </c>
      <c r="GD226" s="97">
        <f>Juniori!GD60</f>
        <v>0</v>
      </c>
      <c r="GE226" s="97">
        <f>Juniori!GE60</f>
        <v>0</v>
      </c>
      <c r="GF226" s="97">
        <f>Juniori!GF60</f>
        <v>0</v>
      </c>
      <c r="GG226" s="97">
        <f>Juniori!GG60</f>
        <v>0</v>
      </c>
      <c r="GH226" s="97">
        <f>Juniori!GH60</f>
        <v>0</v>
      </c>
      <c r="GI226" s="97">
        <f>Juniori!GI60</f>
        <v>0</v>
      </c>
      <c r="GJ226" s="97">
        <f>Juniori!GJ60</f>
        <v>0</v>
      </c>
      <c r="GK226" s="97">
        <f>Juniori!GK60</f>
        <v>0</v>
      </c>
      <c r="GL226" s="97">
        <f>Juniori!GL60</f>
        <v>0</v>
      </c>
      <c r="GM226" s="97">
        <f>Juniori!GM60</f>
        <v>0</v>
      </c>
      <c r="GN226" s="97">
        <f>Juniori!GN60</f>
        <v>0</v>
      </c>
      <c r="GO226" s="97">
        <f>Juniori!GO60</f>
        <v>0</v>
      </c>
      <c r="GP226" s="97">
        <f>Juniori!GP60</f>
        <v>0</v>
      </c>
      <c r="GQ226" s="97">
        <f>Juniori!GQ60</f>
        <v>0</v>
      </c>
      <c r="GR226" s="97">
        <f>Juniori!GR60</f>
        <v>0</v>
      </c>
      <c r="GS226" s="97">
        <f>Juniori!GS60</f>
        <v>0</v>
      </c>
      <c r="GT226" s="97">
        <f>Juniori!GT60</f>
        <v>0</v>
      </c>
      <c r="GU226" s="97">
        <f>Juniori!GU60</f>
        <v>0</v>
      </c>
      <c r="GV226" s="97">
        <f>Juniori!GV60</f>
        <v>0</v>
      </c>
      <c r="GW226" s="97">
        <f>Juniori!GW60</f>
        <v>0</v>
      </c>
      <c r="GX226" s="97">
        <f>Juniori!GX60</f>
        <v>0</v>
      </c>
      <c r="GY226" s="97">
        <f>Juniori!GY60</f>
        <v>0</v>
      </c>
      <c r="GZ226" s="97">
        <f>Juniori!GZ60</f>
        <v>0</v>
      </c>
      <c r="HA226" s="97">
        <f>Juniori!HA60</f>
        <v>0</v>
      </c>
      <c r="HB226" s="97">
        <f>Juniori!HB60</f>
        <v>0</v>
      </c>
      <c r="HC226" s="97">
        <f>Juniori!HC60</f>
        <v>0</v>
      </c>
      <c r="HD226" s="97">
        <f>Juniori!HD60</f>
        <v>0</v>
      </c>
      <c r="HE226" s="97">
        <f>Juniori!HE60</f>
        <v>0</v>
      </c>
      <c r="HF226" s="97">
        <f>Juniori!HF60</f>
        <v>0</v>
      </c>
      <c r="HG226" s="97">
        <f>Juniori!HG60</f>
        <v>0</v>
      </c>
      <c r="HH226" s="97">
        <f>Juniori!HH60</f>
        <v>0</v>
      </c>
      <c r="HI226" s="97">
        <f>Juniori!HI60</f>
        <v>0</v>
      </c>
      <c r="HJ226" s="97">
        <f>Juniori!HJ60</f>
        <v>0</v>
      </c>
      <c r="HK226" s="97">
        <f>Juniori!HK60</f>
        <v>0</v>
      </c>
      <c r="HL226" s="97">
        <f>Juniori!HL60</f>
        <v>0</v>
      </c>
      <c r="HM226" s="97">
        <f>Juniori!HM60</f>
        <v>0</v>
      </c>
      <c r="HN226" s="97">
        <f>Juniori!HN60</f>
        <v>0</v>
      </c>
      <c r="HO226" s="97">
        <f>Juniori!HO60</f>
        <v>0</v>
      </c>
      <c r="HP226" s="97">
        <f>Juniori!HP60</f>
        <v>0</v>
      </c>
      <c r="HQ226" s="97">
        <f>Juniori!HQ60</f>
        <v>0</v>
      </c>
      <c r="HR226" s="97">
        <f>Juniori!HR60</f>
        <v>0</v>
      </c>
      <c r="HS226" s="97">
        <f>Juniori!HS60</f>
        <v>0</v>
      </c>
      <c r="HT226" s="97">
        <f>Juniori!HT60</f>
        <v>0</v>
      </c>
      <c r="HU226" s="97">
        <f>Juniori!HU60</f>
        <v>0</v>
      </c>
      <c r="HV226" s="97">
        <f>Juniori!HV60</f>
        <v>0</v>
      </c>
      <c r="HW226" s="97">
        <f>Juniori!HW60</f>
        <v>0</v>
      </c>
      <c r="HX226" s="97">
        <f>Juniori!HX60</f>
        <v>0</v>
      </c>
      <c r="HY226" s="97">
        <f>Juniori!HY60</f>
        <v>0</v>
      </c>
      <c r="HZ226" s="97">
        <f>Juniori!HZ60</f>
        <v>0</v>
      </c>
      <c r="IA226" s="97">
        <f>Juniori!IA60</f>
        <v>0</v>
      </c>
      <c r="IB226" s="97">
        <f>Juniori!IB60</f>
        <v>0</v>
      </c>
      <c r="IC226" s="97">
        <f>Juniori!IC60</f>
        <v>0</v>
      </c>
      <c r="ID226" s="97">
        <f>Juniori!ID60</f>
        <v>0</v>
      </c>
      <c r="IE226" s="97">
        <f>Juniori!IE60</f>
        <v>0</v>
      </c>
      <c r="IF226" s="97">
        <f>Juniori!IF60</f>
        <v>0</v>
      </c>
      <c r="IG226" s="97">
        <f>Juniori!IG60</f>
        <v>0</v>
      </c>
      <c r="IH226" s="97">
        <f>Juniori!IH60</f>
        <v>0</v>
      </c>
      <c r="II226" s="97">
        <f>Juniori!II60</f>
        <v>0</v>
      </c>
      <c r="IJ226" s="97">
        <f>Juniori!IJ60</f>
        <v>0</v>
      </c>
      <c r="IK226" s="97">
        <f>Juniori!IK60</f>
        <v>0</v>
      </c>
      <c r="IL226" s="97">
        <f>Juniori!IL60</f>
        <v>0</v>
      </c>
      <c r="IM226" s="97">
        <f>Juniori!IM60</f>
        <v>0</v>
      </c>
      <c r="IN226" s="97">
        <f>Juniori!IN60</f>
        <v>0</v>
      </c>
      <c r="IO226" s="97">
        <f>Juniori!IO60</f>
        <v>0</v>
      </c>
      <c r="IP226" s="97">
        <f>Juniori!IP60</f>
        <v>0</v>
      </c>
      <c r="IQ226" s="97">
        <f>Juniori!IQ60</f>
        <v>0</v>
      </c>
      <c r="IR226" s="97">
        <f>Juniori!IR60</f>
        <v>0</v>
      </c>
      <c r="IS226" s="97">
        <f>Juniori!IS60</f>
        <v>0</v>
      </c>
      <c r="IT226" s="97">
        <f>Juniori!IT60</f>
        <v>0</v>
      </c>
      <c r="IU226" s="97">
        <f>Juniori!IU60</f>
        <v>0</v>
      </c>
      <c r="IV226" s="97">
        <f>Juniori!IV60</f>
        <v>0</v>
      </c>
      <c r="IW226" s="97">
        <f>Juniori!IW60</f>
        <v>0</v>
      </c>
      <c r="IX226" s="97">
        <f>Juniori!IX60</f>
        <v>0</v>
      </c>
      <c r="IY226" s="97">
        <f>Juniori!IY60</f>
        <v>0</v>
      </c>
      <c r="IZ226" s="97">
        <f>Juniori!IZ60</f>
        <v>0</v>
      </c>
      <c r="JA226" s="97">
        <f>Juniori!JA60</f>
        <v>0</v>
      </c>
      <c r="JB226" s="97">
        <f>Juniori!JB60</f>
        <v>0</v>
      </c>
      <c r="JC226" s="97">
        <f>Juniori!JC60</f>
        <v>0</v>
      </c>
      <c r="JD226" s="97">
        <f>Juniori!JD60</f>
        <v>0</v>
      </c>
      <c r="JE226" s="97">
        <f>Juniori!JE60</f>
        <v>0</v>
      </c>
      <c r="JF226" s="97">
        <f>Juniori!JF60</f>
        <v>0</v>
      </c>
      <c r="JG226" s="97">
        <f>Juniori!JG60</f>
        <v>0</v>
      </c>
      <c r="JH226" s="97">
        <f>Juniori!JH60</f>
        <v>0</v>
      </c>
      <c r="JI226" s="97">
        <f>Juniori!JI60</f>
        <v>0</v>
      </c>
      <c r="JJ226" s="97">
        <f>Juniori!JJ60</f>
        <v>0</v>
      </c>
      <c r="JK226" s="97">
        <f>Juniori!JK60</f>
        <v>0</v>
      </c>
      <c r="JL226" s="97">
        <f>Juniori!JL60</f>
        <v>0</v>
      </c>
      <c r="JM226" s="97">
        <f>Juniori!JM60</f>
        <v>0</v>
      </c>
      <c r="JN226" s="97">
        <f>Juniori!JN60</f>
        <v>0</v>
      </c>
      <c r="JO226" s="97">
        <f>Juniori!JO60</f>
        <v>0</v>
      </c>
      <c r="JP226" s="97">
        <f>Juniori!JP60</f>
        <v>0</v>
      </c>
      <c r="JQ226" s="97">
        <f>Juniori!JQ60</f>
        <v>0</v>
      </c>
      <c r="JR226" s="97">
        <f>Juniori!JR60</f>
        <v>0</v>
      </c>
      <c r="JS226" s="97">
        <f>Juniori!JS60</f>
        <v>0</v>
      </c>
      <c r="JT226" s="97">
        <f>Juniori!JT60</f>
        <v>0</v>
      </c>
      <c r="JU226" s="97">
        <f>Juniori!JU60</f>
        <v>0</v>
      </c>
      <c r="JV226" s="97">
        <f>Juniori!JV60</f>
        <v>0</v>
      </c>
      <c r="JW226" s="97">
        <f>Juniori!JW60</f>
        <v>0</v>
      </c>
      <c r="JX226" s="97">
        <f>Juniori!JX60</f>
        <v>0</v>
      </c>
      <c r="JY226" s="97">
        <f>Juniori!JY60</f>
        <v>0</v>
      </c>
      <c r="JZ226" s="97">
        <f>Juniori!JZ60</f>
        <v>0</v>
      </c>
      <c r="KA226" s="97">
        <f>Juniori!KA60</f>
        <v>0</v>
      </c>
      <c r="KB226" s="97">
        <f>Juniori!KB60</f>
        <v>0</v>
      </c>
      <c r="KC226" s="97">
        <f>Juniori!KC60</f>
        <v>0</v>
      </c>
      <c r="KD226" s="97">
        <f>Juniori!KD60</f>
        <v>0</v>
      </c>
      <c r="KE226" s="97">
        <f>Juniori!KE60</f>
        <v>0</v>
      </c>
      <c r="KF226" s="97">
        <f>Juniori!KF60</f>
        <v>0</v>
      </c>
      <c r="KG226" s="97">
        <f>Juniori!KG60</f>
        <v>0</v>
      </c>
      <c r="KH226" s="97">
        <f>Juniori!KH60</f>
        <v>0</v>
      </c>
      <c r="KI226" s="97">
        <f>Juniori!KI60</f>
        <v>0</v>
      </c>
      <c r="KJ226" s="97">
        <f>Juniori!KJ60</f>
        <v>0</v>
      </c>
      <c r="KK226" s="97">
        <f>Juniori!KK60</f>
        <v>0</v>
      </c>
      <c r="KL226" s="97">
        <f>Juniori!KL60</f>
        <v>0</v>
      </c>
      <c r="KM226" s="97">
        <f>Juniori!KM60</f>
        <v>0</v>
      </c>
      <c r="KN226" s="97">
        <f>Juniori!KN60</f>
        <v>0</v>
      </c>
      <c r="KO226" s="97">
        <f>Juniori!KO60</f>
        <v>0</v>
      </c>
      <c r="KP226" s="97">
        <f>Juniori!KP60</f>
        <v>0</v>
      </c>
      <c r="KQ226" s="97">
        <f>Juniori!KQ60</f>
        <v>0</v>
      </c>
      <c r="KR226" s="97">
        <f>Juniori!KR60</f>
        <v>0</v>
      </c>
      <c r="KS226" s="97">
        <f>Juniori!KS60</f>
        <v>0</v>
      </c>
      <c r="KT226" s="97">
        <f>Juniori!KT60</f>
        <v>0</v>
      </c>
      <c r="KU226" s="97">
        <f>Juniori!KU60</f>
        <v>0</v>
      </c>
      <c r="KV226" s="97">
        <f>Juniori!KV60</f>
        <v>0</v>
      </c>
      <c r="KW226" s="97">
        <f>Juniori!KW60</f>
        <v>0</v>
      </c>
      <c r="KX226" s="97">
        <f>Juniori!KX60</f>
        <v>0</v>
      </c>
      <c r="KY226" s="97">
        <f>Juniori!KY60</f>
        <v>0</v>
      </c>
      <c r="KZ226" s="97">
        <f>Juniori!KZ60</f>
        <v>0</v>
      </c>
      <c r="LA226" s="97">
        <f>Juniori!LA60</f>
        <v>0</v>
      </c>
      <c r="LB226" s="97">
        <f>Juniori!LB60</f>
        <v>0</v>
      </c>
      <c r="LC226" s="97">
        <f>Juniori!LC60</f>
        <v>0</v>
      </c>
      <c r="LD226" s="97">
        <f>Juniori!LD60</f>
        <v>0</v>
      </c>
      <c r="LE226" s="97">
        <f>Juniori!LE60</f>
        <v>0</v>
      </c>
      <c r="LF226" s="97">
        <f>Juniori!LF60</f>
        <v>0</v>
      </c>
      <c r="LG226" s="97">
        <f>Juniori!LG60</f>
        <v>0</v>
      </c>
      <c r="LH226" s="97">
        <f>Juniori!LH60</f>
        <v>0</v>
      </c>
      <c r="LI226" s="97">
        <f>Juniori!LI60</f>
        <v>0</v>
      </c>
      <c r="LJ226" s="97">
        <f>Juniori!LJ60</f>
        <v>0</v>
      </c>
      <c r="LK226" s="97">
        <f>Juniori!LK60</f>
        <v>0</v>
      </c>
      <c r="LL226" s="97">
        <f>Juniori!LL60</f>
        <v>0</v>
      </c>
      <c r="LM226" s="97">
        <f>Juniori!LM60</f>
        <v>0</v>
      </c>
      <c r="LN226" s="97">
        <f>Juniori!LN60</f>
        <v>0</v>
      </c>
      <c r="LO226" s="97">
        <f>Juniori!LO60</f>
        <v>0</v>
      </c>
      <c r="LP226" s="97">
        <f>Juniori!LP60</f>
        <v>0</v>
      </c>
      <c r="LQ226" s="97">
        <f>Juniori!LQ60</f>
        <v>0</v>
      </c>
      <c r="LR226" s="97">
        <f>Juniori!LR60</f>
        <v>0</v>
      </c>
      <c r="LS226" s="97">
        <f>Juniori!LS60</f>
        <v>0</v>
      </c>
      <c r="LT226" s="97">
        <f>Juniori!LT60</f>
        <v>0</v>
      </c>
      <c r="LU226" s="97">
        <f>Juniori!LU60</f>
        <v>0</v>
      </c>
      <c r="LV226" s="97">
        <f>Juniori!LV60</f>
        <v>0</v>
      </c>
      <c r="LW226" s="97">
        <f>Juniori!LW60</f>
        <v>0</v>
      </c>
      <c r="LX226" s="97">
        <f>Juniori!LX60</f>
        <v>0</v>
      </c>
      <c r="LY226" s="97">
        <f>Juniori!LY60</f>
        <v>0</v>
      </c>
      <c r="LZ226" s="97">
        <f>Juniori!LZ60</f>
        <v>0</v>
      </c>
      <c r="MA226" s="97">
        <f>Juniori!MA60</f>
        <v>0</v>
      </c>
      <c r="MB226" s="97">
        <f>Juniori!MB60</f>
        <v>0</v>
      </c>
      <c r="MC226" s="97">
        <f>Juniori!MC60</f>
        <v>0</v>
      </c>
      <c r="MD226" s="97">
        <f>Juniori!MD60</f>
        <v>0</v>
      </c>
      <c r="ME226" s="97">
        <f>Juniori!ME60</f>
        <v>0</v>
      </c>
      <c r="MF226" s="97">
        <f>Juniori!MF60</f>
        <v>0</v>
      </c>
      <c r="MG226" s="97">
        <f>Juniori!MG60</f>
        <v>0</v>
      </c>
      <c r="MH226" s="97">
        <f>Juniori!MH60</f>
        <v>0</v>
      </c>
      <c r="MI226" s="97">
        <f>Juniori!MI60</f>
        <v>0</v>
      </c>
      <c r="MJ226" s="97">
        <f>Juniori!MJ60</f>
        <v>0</v>
      </c>
      <c r="MK226" s="97">
        <f>Juniori!MK60</f>
        <v>0</v>
      </c>
      <c r="ML226" s="97">
        <f>Juniori!ML60</f>
        <v>0</v>
      </c>
      <c r="MM226" s="97">
        <f>Juniori!MM60</f>
        <v>0</v>
      </c>
      <c r="MN226" s="97">
        <f>Juniori!MN60</f>
        <v>0</v>
      </c>
      <c r="MO226" s="97">
        <f>Juniori!MO60</f>
        <v>0</v>
      </c>
      <c r="MP226" s="97">
        <f>Juniori!MP60</f>
        <v>0</v>
      </c>
      <c r="MQ226" s="97">
        <f>Juniori!MQ60</f>
        <v>0</v>
      </c>
      <c r="MR226" s="97">
        <f>Juniori!MR60</f>
        <v>0</v>
      </c>
      <c r="MS226" s="97">
        <f>Juniori!MS60</f>
        <v>0</v>
      </c>
      <c r="MT226" s="97">
        <f>Juniori!MT60</f>
        <v>0</v>
      </c>
      <c r="MU226" s="97">
        <f>Juniori!MU60</f>
        <v>0</v>
      </c>
      <c r="MV226" s="97">
        <f>Juniori!MV60</f>
        <v>0</v>
      </c>
      <c r="MW226" s="97">
        <f>Juniori!MW60</f>
        <v>0</v>
      </c>
      <c r="MX226" s="97">
        <f>Juniori!MX60</f>
        <v>0</v>
      </c>
      <c r="MY226" s="97">
        <f>Juniori!MY60</f>
        <v>0</v>
      </c>
      <c r="MZ226" s="97">
        <f>Juniori!MZ60</f>
        <v>0</v>
      </c>
      <c r="NA226" s="97">
        <f>Juniori!NA60</f>
        <v>0</v>
      </c>
      <c r="NB226" s="97">
        <f>Juniori!NB60</f>
        <v>0</v>
      </c>
      <c r="NC226" s="97">
        <f>Juniori!NC60</f>
        <v>0</v>
      </c>
      <c r="ND226" s="97">
        <f>Juniori!ND60</f>
        <v>0</v>
      </c>
      <c r="NE226" s="97">
        <f>Juniori!NE60</f>
        <v>0</v>
      </c>
      <c r="NF226" s="97">
        <f>Juniori!NF60</f>
        <v>0</v>
      </c>
      <c r="NG226" s="97">
        <f>Juniori!NG60</f>
        <v>0</v>
      </c>
      <c r="NH226" s="97">
        <f>Juniori!NH60</f>
        <v>0</v>
      </c>
      <c r="NI226" s="97">
        <f>Juniori!NI60</f>
        <v>0</v>
      </c>
      <c r="NJ226" s="97">
        <f>Juniori!NJ60</f>
        <v>0</v>
      </c>
      <c r="NK226" s="97">
        <f>Juniori!NK60</f>
        <v>0</v>
      </c>
      <c r="NL226" s="97">
        <f>Juniori!NL60</f>
        <v>0</v>
      </c>
      <c r="NM226" s="97">
        <f>Juniori!NM60</f>
        <v>0</v>
      </c>
      <c r="NN226" s="97">
        <f>Juniori!NN60</f>
        <v>0</v>
      </c>
      <c r="NO226" s="97">
        <f>Juniori!NO60</f>
        <v>0</v>
      </c>
      <c r="NP226" s="97">
        <f>Juniori!NP60</f>
        <v>0</v>
      </c>
      <c r="NQ226" s="97">
        <f>Juniori!NQ60</f>
        <v>0</v>
      </c>
      <c r="NR226" s="97">
        <f>Juniori!NR60</f>
        <v>0</v>
      </c>
      <c r="NS226" s="97">
        <f>Juniori!NS60</f>
        <v>0</v>
      </c>
      <c r="NT226" s="97">
        <f>Juniori!NT60</f>
        <v>0</v>
      </c>
      <c r="NU226" s="97">
        <f>Juniori!NU60</f>
        <v>0</v>
      </c>
      <c r="NV226" s="97">
        <f>Juniori!NV60</f>
        <v>0</v>
      </c>
      <c r="NW226" s="97">
        <f>Juniori!NW60</f>
        <v>0</v>
      </c>
      <c r="NX226" s="97">
        <f>Juniori!NX60</f>
        <v>0</v>
      </c>
      <c r="NY226" s="97">
        <f>Juniori!NY60</f>
        <v>0</v>
      </c>
      <c r="NZ226" s="97">
        <f>Juniori!NZ60</f>
        <v>0</v>
      </c>
      <c r="OA226" s="97">
        <f>Juniori!OA60</f>
        <v>0</v>
      </c>
      <c r="OB226" s="97">
        <f>Juniori!OB60</f>
        <v>0</v>
      </c>
      <c r="OC226" s="97">
        <f>Juniori!OC60</f>
        <v>0</v>
      </c>
      <c r="OD226" s="97">
        <f>Juniori!OD60</f>
        <v>0</v>
      </c>
      <c r="OE226" s="97">
        <f>Juniori!OE60</f>
        <v>0</v>
      </c>
      <c r="OF226" s="97">
        <f>Juniori!OF60</f>
        <v>0</v>
      </c>
      <c r="OG226" s="97">
        <f>Juniori!OG60</f>
        <v>0</v>
      </c>
      <c r="OH226" s="97">
        <f>Juniori!OH60</f>
        <v>0</v>
      </c>
      <c r="OI226" s="97">
        <f>Juniori!OI60</f>
        <v>0</v>
      </c>
      <c r="OJ226" s="97">
        <f>Juniori!OJ60</f>
        <v>0</v>
      </c>
      <c r="OK226" s="97">
        <f>Juniori!OK60</f>
        <v>0</v>
      </c>
      <c r="OL226" s="97">
        <f>Juniori!OL60</f>
        <v>0</v>
      </c>
      <c r="OM226" s="97">
        <f>Juniori!OM60</f>
        <v>0</v>
      </c>
      <c r="ON226" s="97">
        <f>Juniori!ON60</f>
        <v>0</v>
      </c>
      <c r="OO226" s="97">
        <f>Juniori!OO60</f>
        <v>0</v>
      </c>
      <c r="OP226" s="97">
        <f>Juniori!OP60</f>
        <v>0</v>
      </c>
      <c r="OQ226" s="97">
        <f>Juniori!OQ60</f>
        <v>0</v>
      </c>
      <c r="OR226" s="97">
        <f>Juniori!OR60</f>
        <v>0</v>
      </c>
      <c r="OS226" s="97">
        <f>Juniori!OS60</f>
        <v>0</v>
      </c>
      <c r="OT226" s="97">
        <f>Juniori!OT60</f>
        <v>0</v>
      </c>
      <c r="OU226" s="97">
        <f>Juniori!OU60</f>
        <v>0</v>
      </c>
      <c r="OV226" s="97">
        <f>Juniori!OV60</f>
        <v>0</v>
      </c>
      <c r="OW226" s="97">
        <f>Juniori!OW60</f>
        <v>0</v>
      </c>
      <c r="OX226" s="97">
        <f>Juniori!OX60</f>
        <v>0</v>
      </c>
      <c r="OY226" s="97">
        <f>Juniori!OY60</f>
        <v>0</v>
      </c>
      <c r="OZ226" s="97">
        <f>Juniori!OZ60</f>
        <v>0</v>
      </c>
      <c r="PA226" s="97">
        <f>Juniori!PA60</f>
        <v>0</v>
      </c>
      <c r="PB226" s="97">
        <f>Juniori!PB60</f>
        <v>0</v>
      </c>
      <c r="PC226" s="97">
        <f>Juniori!PC60</f>
        <v>0</v>
      </c>
      <c r="PD226" s="97">
        <f>Juniori!PD60</f>
        <v>0</v>
      </c>
      <c r="PE226" s="97">
        <f>Juniori!PE60</f>
        <v>0</v>
      </c>
      <c r="PF226" s="97">
        <f>Juniori!PF60</f>
        <v>0</v>
      </c>
      <c r="PG226" s="97">
        <f>Juniori!PG60</f>
        <v>0</v>
      </c>
      <c r="PH226" s="97">
        <f>Juniori!PH60</f>
        <v>0</v>
      </c>
      <c r="PI226" s="97">
        <f>Juniori!PI60</f>
        <v>0</v>
      </c>
      <c r="PJ226" s="97">
        <f>Juniori!PJ60</f>
        <v>0</v>
      </c>
      <c r="PK226" s="97">
        <f>Juniori!PK60</f>
        <v>0</v>
      </c>
      <c r="PL226" s="97">
        <f>Juniori!PL60</f>
        <v>0</v>
      </c>
      <c r="PM226" s="97">
        <f>Juniori!PM60</f>
        <v>0</v>
      </c>
      <c r="PN226" s="97">
        <f>Juniori!PN60</f>
        <v>0</v>
      </c>
      <c r="PO226" s="97">
        <f>Juniori!PO60</f>
        <v>0</v>
      </c>
      <c r="PP226" s="97">
        <f>Juniori!PP60</f>
        <v>0</v>
      </c>
      <c r="PQ226" s="97">
        <f>Juniori!PQ60</f>
        <v>0</v>
      </c>
      <c r="PR226" s="97">
        <f>Juniori!PR60</f>
        <v>0</v>
      </c>
      <c r="PS226" s="97">
        <f>Juniori!PS60</f>
        <v>0</v>
      </c>
      <c r="PT226" s="97">
        <f>Juniori!PT60</f>
        <v>0</v>
      </c>
      <c r="PU226" s="97">
        <f>Juniori!PU60</f>
        <v>0</v>
      </c>
      <c r="PV226" s="97">
        <f>Juniori!PV60</f>
        <v>0</v>
      </c>
      <c r="PW226" s="97">
        <f>Juniori!PW60</f>
        <v>0</v>
      </c>
      <c r="PX226" s="97">
        <f>Juniori!PX60</f>
        <v>0</v>
      </c>
      <c r="PY226" s="97">
        <f>Juniori!PY60</f>
        <v>0</v>
      </c>
      <c r="PZ226" s="97">
        <f>Juniori!PZ60</f>
        <v>0</v>
      </c>
      <c r="QA226" s="97">
        <f>Juniori!QA60</f>
        <v>0</v>
      </c>
      <c r="QB226" s="97">
        <f>Juniori!QB60</f>
        <v>0</v>
      </c>
      <c r="QC226" s="97">
        <f>Juniori!QC60</f>
        <v>0</v>
      </c>
      <c r="QD226" s="97">
        <f>Juniori!QD60</f>
        <v>0</v>
      </c>
      <c r="QE226" s="97">
        <f>Juniori!QE60</f>
        <v>0</v>
      </c>
      <c r="QF226" s="97">
        <f>Juniori!QF60</f>
        <v>0</v>
      </c>
      <c r="QG226" s="97">
        <f>Juniori!QG60</f>
        <v>0</v>
      </c>
      <c r="QH226" s="97">
        <f>Juniori!QH60</f>
        <v>0</v>
      </c>
      <c r="QI226" s="97">
        <f>Juniori!QI60</f>
        <v>0</v>
      </c>
      <c r="QJ226" s="97">
        <f>Juniori!QJ60</f>
        <v>0</v>
      </c>
      <c r="QK226" s="97">
        <f>Juniori!QK60</f>
        <v>0</v>
      </c>
      <c r="QL226" s="97">
        <f>Juniori!QL60</f>
        <v>0</v>
      </c>
      <c r="QM226" s="97">
        <f>Juniori!QM60</f>
        <v>0</v>
      </c>
      <c r="QN226" s="97">
        <f>Juniori!QN60</f>
        <v>0</v>
      </c>
      <c r="QO226" s="97">
        <f>Juniori!QO60</f>
        <v>0</v>
      </c>
      <c r="QP226" s="97">
        <f>Juniori!QP60</f>
        <v>0</v>
      </c>
      <c r="QQ226" s="97">
        <f>Juniori!QQ60</f>
        <v>0</v>
      </c>
      <c r="QR226" s="97">
        <f>Juniori!QR60</f>
        <v>0</v>
      </c>
      <c r="QS226" s="97">
        <f>Juniori!QS60</f>
        <v>0</v>
      </c>
      <c r="QT226" s="97">
        <f>Juniori!QT60</f>
        <v>0</v>
      </c>
      <c r="QU226" s="97">
        <f>Juniori!QU60</f>
        <v>0</v>
      </c>
      <c r="QV226" s="97">
        <f>Juniori!QV60</f>
        <v>0</v>
      </c>
      <c r="QW226" s="97">
        <f>Juniori!QW60</f>
        <v>0</v>
      </c>
      <c r="QX226" s="97">
        <f>Juniori!QX60</f>
        <v>0</v>
      </c>
      <c r="QY226" s="97">
        <f>Juniori!QY60</f>
        <v>0</v>
      </c>
      <c r="QZ226" s="97">
        <f>Juniori!QZ60</f>
        <v>0</v>
      </c>
      <c r="RA226" s="97">
        <f>Juniori!RA60</f>
        <v>0</v>
      </c>
      <c r="RB226" s="97">
        <f>Juniori!RB60</f>
        <v>0</v>
      </c>
      <c r="RC226" s="97">
        <f>Juniori!RC60</f>
        <v>0</v>
      </c>
      <c r="RD226" s="97">
        <f>Juniori!RD60</f>
        <v>0</v>
      </c>
      <c r="RE226" s="97">
        <f>Juniori!RE60</f>
        <v>0</v>
      </c>
      <c r="RF226" s="97">
        <f>Juniori!RF60</f>
        <v>0</v>
      </c>
      <c r="RG226" s="97">
        <f>Juniori!RG60</f>
        <v>0</v>
      </c>
      <c r="RH226" s="97">
        <f>Juniori!RH60</f>
        <v>0</v>
      </c>
      <c r="RI226" s="97">
        <f>Juniori!RI60</f>
        <v>0</v>
      </c>
      <c r="RJ226" s="97">
        <f>Juniori!RJ60</f>
        <v>0</v>
      </c>
      <c r="RK226" s="97">
        <f>Juniori!RK60</f>
        <v>0</v>
      </c>
      <c r="RL226" s="97">
        <f>Juniori!RL60</f>
        <v>0</v>
      </c>
      <c r="RM226" s="97">
        <f>Juniori!RM60</f>
        <v>0</v>
      </c>
      <c r="RN226" s="97">
        <f>Juniori!RN60</f>
        <v>0</v>
      </c>
      <c r="RO226" s="97">
        <f>Juniori!RO60</f>
        <v>0</v>
      </c>
      <c r="RP226" s="97">
        <f>Juniori!RP60</f>
        <v>0</v>
      </c>
      <c r="RQ226" s="97">
        <f>Juniori!RQ60</f>
        <v>0</v>
      </c>
      <c r="RR226" s="97">
        <f>Juniori!RR60</f>
        <v>0</v>
      </c>
      <c r="RS226" s="97">
        <f>Juniori!RS60</f>
        <v>0</v>
      </c>
      <c r="RT226" s="97">
        <f>Juniori!RT60</f>
        <v>0</v>
      </c>
      <c r="RU226" s="97">
        <f>Juniori!RU60</f>
        <v>0</v>
      </c>
      <c r="RV226" s="97">
        <f>Juniori!RV60</f>
        <v>0</v>
      </c>
      <c r="RW226" s="97">
        <f>Juniori!RW60</f>
        <v>0</v>
      </c>
      <c r="RX226" s="97">
        <f>Juniori!RX60</f>
        <v>0</v>
      </c>
      <c r="RY226" s="97">
        <f>Juniori!RY60</f>
        <v>0</v>
      </c>
      <c r="RZ226" s="97">
        <f>Juniori!RZ60</f>
        <v>0</v>
      </c>
      <c r="SA226" s="97">
        <f>Juniori!SA60</f>
        <v>0</v>
      </c>
      <c r="SB226" s="97">
        <f>Juniori!SB60</f>
        <v>0</v>
      </c>
      <c r="SC226" s="97">
        <f>Juniori!SC60</f>
        <v>0</v>
      </c>
      <c r="SD226" s="97">
        <f>Juniori!SD60</f>
        <v>0</v>
      </c>
      <c r="SE226" s="97">
        <f>Juniori!SE60</f>
        <v>0</v>
      </c>
      <c r="SF226" s="97">
        <f>Juniori!SF60</f>
        <v>0</v>
      </c>
      <c r="SG226" s="97">
        <f>Juniori!SG60</f>
        <v>0</v>
      </c>
      <c r="SH226" s="97">
        <f>Juniori!SH60</f>
        <v>0</v>
      </c>
      <c r="SI226" s="97">
        <f>Juniori!SI60</f>
        <v>0</v>
      </c>
      <c r="SJ226" s="97">
        <f>Juniori!SJ60</f>
        <v>0</v>
      </c>
      <c r="SK226" s="97">
        <f>Juniori!SK60</f>
        <v>0</v>
      </c>
      <c r="SL226" s="97">
        <f>Juniori!SL60</f>
        <v>0</v>
      </c>
      <c r="SM226" s="97">
        <f>Juniori!SM60</f>
        <v>0</v>
      </c>
      <c r="SN226" s="97">
        <f>Juniori!SN60</f>
        <v>0</v>
      </c>
      <c r="SO226" s="97">
        <f>Juniori!SO60</f>
        <v>0</v>
      </c>
      <c r="SP226" s="97">
        <f>Juniori!SP60</f>
        <v>0</v>
      </c>
      <c r="SQ226" s="97">
        <f>Juniori!SQ60</f>
        <v>0</v>
      </c>
      <c r="SR226" s="97">
        <f>Juniori!SR60</f>
        <v>0</v>
      </c>
      <c r="SS226" s="97">
        <f>Juniori!SS60</f>
        <v>0</v>
      </c>
      <c r="ST226" s="97">
        <f>Juniori!ST60</f>
        <v>0</v>
      </c>
      <c r="SU226" s="97">
        <f>Juniori!SU60</f>
        <v>0</v>
      </c>
      <c r="SV226" s="97">
        <f>Juniori!SV60</f>
        <v>0</v>
      </c>
      <c r="SW226" s="97">
        <f>Juniori!SW60</f>
        <v>0</v>
      </c>
      <c r="SX226" s="97">
        <f>Juniori!SX60</f>
        <v>0</v>
      </c>
      <c r="SY226" s="97">
        <f>Juniori!SY60</f>
        <v>0</v>
      </c>
      <c r="SZ226" s="97">
        <f>Juniori!SZ60</f>
        <v>0</v>
      </c>
      <c r="TA226" s="97">
        <f>Juniori!TA60</f>
        <v>0</v>
      </c>
      <c r="TB226" s="97">
        <f>Juniori!TB60</f>
        <v>0</v>
      </c>
    </row>
    <row r="227" spans="1:522" s="1" customFormat="1" ht="18" customHeight="1" x14ac:dyDescent="0.2">
      <c r="A227" s="12"/>
      <c r="B227" s="11" t="s">
        <v>715</v>
      </c>
      <c r="C227" s="1">
        <v>13454</v>
      </c>
      <c r="E227" s="4" t="s">
        <v>230</v>
      </c>
      <c r="F227" s="1">
        <v>5943</v>
      </c>
      <c r="G227" s="9" t="s">
        <v>93</v>
      </c>
      <c r="H227" s="4" t="s">
        <v>45</v>
      </c>
      <c r="I227" s="1">
        <f t="shared" si="24"/>
        <v>0</v>
      </c>
      <c r="J227" s="12">
        <f>Tabuľka4[[#This Row],[Stĺpec9]]</f>
        <v>0</v>
      </c>
      <c r="K227" s="97">
        <f>Juniori!K65</f>
        <v>0</v>
      </c>
      <c r="L227" s="97">
        <f>Juniori!L65</f>
        <v>0</v>
      </c>
      <c r="M227" s="97">
        <f>Juniori!M65</f>
        <v>0</v>
      </c>
      <c r="N227" s="97">
        <f>Juniori!N65</f>
        <v>0</v>
      </c>
      <c r="O227" s="97">
        <f>Juniori!O65</f>
        <v>0</v>
      </c>
      <c r="P227" s="97">
        <f>Juniori!P65</f>
        <v>0</v>
      </c>
      <c r="Q227" s="97">
        <f>Juniori!Q65</f>
        <v>0</v>
      </c>
      <c r="R227" s="97">
        <f>Juniori!R65</f>
        <v>0</v>
      </c>
      <c r="S227" s="97">
        <f>Juniori!S65</f>
        <v>0</v>
      </c>
      <c r="T227" s="97">
        <f>Juniori!T65</f>
        <v>0</v>
      </c>
      <c r="U227" s="97">
        <f>Juniori!U65</f>
        <v>0</v>
      </c>
      <c r="V227" s="97">
        <f>Juniori!V65</f>
        <v>0</v>
      </c>
      <c r="W227" s="97">
        <f>Juniori!W65</f>
        <v>0</v>
      </c>
      <c r="X227" s="97">
        <f>Juniori!X65</f>
        <v>0</v>
      </c>
      <c r="Y227" s="97">
        <f>Juniori!Y65</f>
        <v>0</v>
      </c>
      <c r="Z227" s="97">
        <f>Juniori!Z65</f>
        <v>0</v>
      </c>
      <c r="AA227" s="97">
        <f>Juniori!AA65</f>
        <v>0</v>
      </c>
      <c r="AB227" s="97">
        <f>Juniori!AB65</f>
        <v>0</v>
      </c>
      <c r="AC227" s="97">
        <f>Juniori!AC65</f>
        <v>0</v>
      </c>
      <c r="AD227" s="97">
        <f>Juniori!AD65</f>
        <v>0</v>
      </c>
      <c r="AE227" s="97">
        <f>Juniori!AE65</f>
        <v>0</v>
      </c>
      <c r="AF227" s="97">
        <f>Juniori!AF65</f>
        <v>0</v>
      </c>
      <c r="AG227" s="97">
        <f>Juniori!AG65</f>
        <v>0</v>
      </c>
      <c r="AH227" s="97">
        <f>Juniori!AH65</f>
        <v>0</v>
      </c>
      <c r="AI227" s="97">
        <f>Juniori!AI65</f>
        <v>0</v>
      </c>
      <c r="AJ227" s="97">
        <f>Juniori!AJ65</f>
        <v>0</v>
      </c>
      <c r="AK227" s="97">
        <f>Juniori!AK65</f>
        <v>0</v>
      </c>
      <c r="AL227" s="97">
        <f>Juniori!AL65</f>
        <v>0</v>
      </c>
      <c r="AM227" s="97">
        <f>Juniori!AM65</f>
        <v>0</v>
      </c>
      <c r="AN227" s="97">
        <f>Juniori!AN65</f>
        <v>0</v>
      </c>
      <c r="AO227" s="97">
        <f>Juniori!AO65</f>
        <v>0</v>
      </c>
      <c r="AP227" s="97">
        <f>Juniori!AP65</f>
        <v>0</v>
      </c>
      <c r="AQ227" s="97">
        <f>Juniori!AQ65</f>
        <v>0</v>
      </c>
      <c r="AR227" s="97">
        <f>Juniori!AR65</f>
        <v>0</v>
      </c>
      <c r="AS227" s="97">
        <f>Juniori!AS65</f>
        <v>0</v>
      </c>
      <c r="AT227" s="97">
        <f>Juniori!AT65</f>
        <v>0</v>
      </c>
      <c r="AU227" s="97">
        <f>Juniori!AU65</f>
        <v>0</v>
      </c>
      <c r="AV227" s="97">
        <f>Juniori!AV65</f>
        <v>0</v>
      </c>
      <c r="AW227" s="97">
        <f>Juniori!AW65</f>
        <v>0</v>
      </c>
      <c r="AX227" s="97">
        <f>Juniori!AX65</f>
        <v>0</v>
      </c>
      <c r="AY227" s="97">
        <f>Juniori!AY65</f>
        <v>0</v>
      </c>
      <c r="AZ227" s="97">
        <f>Juniori!AZ65</f>
        <v>0</v>
      </c>
      <c r="BA227" s="97">
        <f>Juniori!BA65</f>
        <v>0</v>
      </c>
      <c r="BB227" s="97">
        <f>Juniori!BB65</f>
        <v>0</v>
      </c>
      <c r="BC227" s="97">
        <f>Juniori!BC65</f>
        <v>0</v>
      </c>
      <c r="BD227" s="97">
        <f>Juniori!BD65</f>
        <v>0</v>
      </c>
      <c r="BE227" s="97">
        <f>Juniori!BE65</f>
        <v>0</v>
      </c>
      <c r="BF227" s="97">
        <f>Juniori!BF65</f>
        <v>0</v>
      </c>
      <c r="BG227" s="97">
        <f>Juniori!BG65</f>
        <v>0</v>
      </c>
      <c r="BH227" s="97">
        <f>Juniori!BH65</f>
        <v>0</v>
      </c>
      <c r="BI227" s="97">
        <f>Juniori!BI65</f>
        <v>0</v>
      </c>
      <c r="BJ227" s="97">
        <f>Juniori!BJ65</f>
        <v>0</v>
      </c>
      <c r="BK227" s="97">
        <f>Juniori!BK65</f>
        <v>0</v>
      </c>
      <c r="BL227" s="97">
        <f>Juniori!BL65</f>
        <v>0</v>
      </c>
      <c r="BM227" s="97">
        <f>Juniori!BM65</f>
        <v>0</v>
      </c>
      <c r="BN227" s="97">
        <f>Juniori!BN65</f>
        <v>0</v>
      </c>
      <c r="BO227" s="97">
        <f>Juniori!BO65</f>
        <v>0</v>
      </c>
      <c r="BP227" s="97">
        <f>Juniori!BP65</f>
        <v>0</v>
      </c>
      <c r="BQ227" s="97">
        <f>Juniori!BQ65</f>
        <v>0</v>
      </c>
      <c r="BR227" s="97">
        <f>Juniori!BR65</f>
        <v>0</v>
      </c>
      <c r="BS227" s="97">
        <f>Juniori!BS65</f>
        <v>0</v>
      </c>
      <c r="BT227" s="97">
        <f>Juniori!BT65</f>
        <v>0</v>
      </c>
      <c r="BU227" s="97">
        <f>Juniori!BU65</f>
        <v>0</v>
      </c>
      <c r="BV227" s="97">
        <f>Juniori!BV65</f>
        <v>0</v>
      </c>
      <c r="BW227" s="97">
        <f>Juniori!BW65</f>
        <v>0</v>
      </c>
      <c r="BX227" s="97">
        <f>Juniori!BX65</f>
        <v>0</v>
      </c>
      <c r="BY227" s="97">
        <f>Juniori!BY65</f>
        <v>0</v>
      </c>
      <c r="BZ227" s="97">
        <f>Juniori!BZ65</f>
        <v>0</v>
      </c>
      <c r="CA227" s="97">
        <f>Juniori!CA65</f>
        <v>0</v>
      </c>
      <c r="CB227" s="97">
        <f>Juniori!CB65</f>
        <v>0</v>
      </c>
      <c r="CC227" s="97">
        <f>Juniori!CC65</f>
        <v>0</v>
      </c>
      <c r="CD227" s="97">
        <f>Juniori!CD65</f>
        <v>0</v>
      </c>
      <c r="CE227" s="97">
        <f>Juniori!CE65</f>
        <v>0</v>
      </c>
      <c r="CF227" s="97">
        <f>Juniori!CF65</f>
        <v>0</v>
      </c>
      <c r="CG227" s="97">
        <f>Juniori!CG65</f>
        <v>0</v>
      </c>
      <c r="CH227" s="97">
        <f>Juniori!CH65</f>
        <v>0</v>
      </c>
      <c r="CI227" s="97">
        <f>Juniori!CI65</f>
        <v>0</v>
      </c>
      <c r="CJ227" s="97">
        <f>Juniori!CJ65</f>
        <v>0</v>
      </c>
      <c r="CK227" s="97">
        <f>Juniori!CK65</f>
        <v>0</v>
      </c>
      <c r="CL227" s="97">
        <f>Juniori!CL65</f>
        <v>0</v>
      </c>
      <c r="CM227" s="97">
        <f>Juniori!CM65</f>
        <v>0</v>
      </c>
      <c r="CN227" s="97">
        <f>Juniori!CN65</f>
        <v>0</v>
      </c>
      <c r="CO227" s="97">
        <f>Juniori!CO65</f>
        <v>0</v>
      </c>
      <c r="CP227" s="97">
        <f>Juniori!CP65</f>
        <v>0</v>
      </c>
      <c r="CQ227" s="97">
        <f>Juniori!CQ65</f>
        <v>0</v>
      </c>
      <c r="CR227" s="97">
        <f>Juniori!CR65</f>
        <v>0</v>
      </c>
      <c r="CS227" s="97">
        <f>Juniori!CS65</f>
        <v>0</v>
      </c>
      <c r="CT227" s="97">
        <f>Juniori!CT65</f>
        <v>0</v>
      </c>
      <c r="CU227" s="97">
        <f>Juniori!CU65</f>
        <v>0</v>
      </c>
      <c r="CV227" s="97">
        <f>Juniori!CV65</f>
        <v>0</v>
      </c>
      <c r="CW227" s="97">
        <f>Juniori!CW65</f>
        <v>0</v>
      </c>
      <c r="CX227" s="97">
        <f>Juniori!CX65</f>
        <v>0</v>
      </c>
      <c r="CY227" s="97">
        <f>Juniori!CY65</f>
        <v>0</v>
      </c>
      <c r="CZ227" s="97">
        <f>Juniori!CZ65</f>
        <v>0</v>
      </c>
      <c r="DA227" s="97">
        <f>Juniori!DA65</f>
        <v>0</v>
      </c>
      <c r="DB227" s="97">
        <f>Juniori!DB65</f>
        <v>0</v>
      </c>
      <c r="DC227" s="97">
        <f>Juniori!DC65</f>
        <v>0</v>
      </c>
      <c r="DD227" s="97">
        <f>Juniori!DD65</f>
        <v>0</v>
      </c>
      <c r="DE227" s="97">
        <f>Juniori!DE65</f>
        <v>0</v>
      </c>
      <c r="DF227" s="97">
        <f>Juniori!DF65</f>
        <v>0</v>
      </c>
      <c r="DG227" s="97">
        <f>Juniori!DG65</f>
        <v>0</v>
      </c>
      <c r="DH227" s="97">
        <f>Juniori!DH65</f>
        <v>0</v>
      </c>
      <c r="DI227" s="97">
        <f>Juniori!DI65</f>
        <v>0</v>
      </c>
      <c r="DJ227" s="97">
        <f>Juniori!DJ65</f>
        <v>0</v>
      </c>
      <c r="DK227" s="97">
        <f>Juniori!DK65</f>
        <v>0</v>
      </c>
      <c r="DL227" s="97">
        <f>Juniori!DL65</f>
        <v>0</v>
      </c>
      <c r="DM227" s="97">
        <f>Juniori!DM65</f>
        <v>0</v>
      </c>
      <c r="DN227" s="97">
        <f>Juniori!DN65</f>
        <v>0</v>
      </c>
      <c r="DO227" s="97">
        <f>Juniori!DO65</f>
        <v>0</v>
      </c>
      <c r="DP227" s="97">
        <f>Juniori!DP65</f>
        <v>0</v>
      </c>
      <c r="DQ227" s="97">
        <f>Juniori!DQ65</f>
        <v>0</v>
      </c>
      <c r="DR227" s="97">
        <f>Juniori!DR65</f>
        <v>0</v>
      </c>
      <c r="DS227" s="97">
        <f>Juniori!DS65</f>
        <v>0</v>
      </c>
      <c r="DT227" s="97">
        <f>Juniori!DT65</f>
        <v>0</v>
      </c>
      <c r="DU227" s="97">
        <f>Juniori!DU65</f>
        <v>0</v>
      </c>
      <c r="DV227" s="97">
        <f>Juniori!DV65</f>
        <v>0</v>
      </c>
      <c r="DW227" s="97">
        <f>Juniori!DW65</f>
        <v>0</v>
      </c>
      <c r="DX227" s="97">
        <f>Juniori!DX65</f>
        <v>0</v>
      </c>
      <c r="DY227" s="97">
        <f>Juniori!DY65</f>
        <v>0</v>
      </c>
      <c r="DZ227" s="97">
        <f>Juniori!DZ65</f>
        <v>0</v>
      </c>
      <c r="EA227" s="97">
        <f>Juniori!EA65</f>
        <v>0</v>
      </c>
      <c r="EB227" s="97">
        <f>Juniori!EB65</f>
        <v>0</v>
      </c>
      <c r="EC227" s="97">
        <f>Juniori!EC65</f>
        <v>0</v>
      </c>
      <c r="ED227" s="97">
        <f>Juniori!ED65</f>
        <v>0</v>
      </c>
      <c r="EE227" s="97">
        <f>Juniori!EE65</f>
        <v>0</v>
      </c>
      <c r="EF227" s="97">
        <f>Juniori!EF65</f>
        <v>0</v>
      </c>
      <c r="EG227" s="97">
        <f>Juniori!EG65</f>
        <v>0</v>
      </c>
      <c r="EH227" s="97">
        <f>Juniori!EH65</f>
        <v>0</v>
      </c>
      <c r="EI227" s="97">
        <f>Juniori!EI65</f>
        <v>0</v>
      </c>
      <c r="EJ227" s="97">
        <f>Juniori!EJ65</f>
        <v>0</v>
      </c>
      <c r="EK227" s="97">
        <f>Juniori!EK65</f>
        <v>0</v>
      </c>
      <c r="EL227" s="97">
        <f>Juniori!EL65</f>
        <v>0</v>
      </c>
      <c r="EM227" s="97">
        <f>Juniori!EM65</f>
        <v>0</v>
      </c>
      <c r="EN227" s="97">
        <f>Juniori!EN65</f>
        <v>0</v>
      </c>
      <c r="EO227" s="97">
        <f>Juniori!EO65</f>
        <v>0</v>
      </c>
      <c r="EP227" s="97">
        <f>Juniori!EP65</f>
        <v>0</v>
      </c>
      <c r="EQ227" s="97">
        <f>Juniori!EQ65</f>
        <v>0</v>
      </c>
      <c r="ER227" s="97">
        <f>Juniori!ER65</f>
        <v>0</v>
      </c>
      <c r="ES227" s="97">
        <f>Juniori!ES65</f>
        <v>0</v>
      </c>
      <c r="ET227" s="97">
        <f>Juniori!ET65</f>
        <v>0</v>
      </c>
      <c r="EU227" s="97">
        <f>Juniori!EU65</f>
        <v>0</v>
      </c>
      <c r="EV227" s="97">
        <f>Juniori!EV65</f>
        <v>0</v>
      </c>
      <c r="EW227" s="97">
        <f>Juniori!EW65</f>
        <v>0</v>
      </c>
      <c r="EX227" s="97">
        <f>Juniori!EX65</f>
        <v>0</v>
      </c>
      <c r="EY227" s="97">
        <f>Juniori!EY65</f>
        <v>0</v>
      </c>
      <c r="EZ227" s="97">
        <f>Juniori!EZ65</f>
        <v>0</v>
      </c>
      <c r="FA227" s="97">
        <f>Juniori!FA65</f>
        <v>0</v>
      </c>
      <c r="FB227" s="97">
        <f>Juniori!FB65</f>
        <v>0</v>
      </c>
      <c r="FC227" s="97">
        <f>Juniori!FC65</f>
        <v>0</v>
      </c>
      <c r="FD227" s="97">
        <f>Juniori!FD65</f>
        <v>0</v>
      </c>
      <c r="FE227" s="97">
        <f>Juniori!FE65</f>
        <v>0</v>
      </c>
      <c r="FF227" s="97">
        <f>Juniori!FF65</f>
        <v>0</v>
      </c>
      <c r="FG227" s="97">
        <f>Juniori!FG65</f>
        <v>0</v>
      </c>
      <c r="FH227" s="97">
        <f>Juniori!FH65</f>
        <v>0</v>
      </c>
      <c r="FI227" s="97">
        <f>Juniori!FI65</f>
        <v>0</v>
      </c>
      <c r="FJ227" s="97">
        <f>Juniori!FJ65</f>
        <v>0</v>
      </c>
      <c r="FK227" s="97">
        <f>Juniori!FK65</f>
        <v>0</v>
      </c>
      <c r="FL227" s="97">
        <f>Juniori!FL65</f>
        <v>0</v>
      </c>
      <c r="FM227" s="97">
        <f>Juniori!FM65</f>
        <v>0</v>
      </c>
      <c r="FN227" s="97">
        <f>Juniori!FN65</f>
        <v>0</v>
      </c>
      <c r="FO227" s="97">
        <f>Juniori!FO65</f>
        <v>0</v>
      </c>
      <c r="FP227" s="97">
        <f>Juniori!FP65</f>
        <v>0</v>
      </c>
      <c r="FQ227" s="97">
        <f>Juniori!FQ65</f>
        <v>0</v>
      </c>
      <c r="FR227" s="97">
        <f>Juniori!FR65</f>
        <v>0</v>
      </c>
      <c r="FS227" s="97">
        <f>Juniori!FS65</f>
        <v>0</v>
      </c>
      <c r="FT227" s="97">
        <f>Juniori!FT65</f>
        <v>0</v>
      </c>
      <c r="FU227" s="97">
        <f>Juniori!FU65</f>
        <v>0</v>
      </c>
      <c r="FV227" s="97">
        <f>Juniori!FV65</f>
        <v>0</v>
      </c>
      <c r="FW227" s="97">
        <f>Juniori!FW65</f>
        <v>0</v>
      </c>
      <c r="FX227" s="97">
        <f>Juniori!FX65</f>
        <v>0</v>
      </c>
      <c r="FY227" s="97">
        <f>Juniori!FY65</f>
        <v>0</v>
      </c>
      <c r="FZ227" s="97">
        <f>Juniori!FZ65</f>
        <v>0</v>
      </c>
      <c r="GA227" s="97">
        <f>Juniori!GA65</f>
        <v>0</v>
      </c>
      <c r="GB227" s="97">
        <f>Juniori!GB65</f>
        <v>0</v>
      </c>
      <c r="GC227" s="97">
        <f>Juniori!GC65</f>
        <v>0</v>
      </c>
      <c r="GD227" s="97">
        <f>Juniori!GD65</f>
        <v>0</v>
      </c>
      <c r="GE227" s="97">
        <f>Juniori!GE65</f>
        <v>0</v>
      </c>
      <c r="GF227" s="97">
        <f>Juniori!GF65</f>
        <v>0</v>
      </c>
      <c r="GG227" s="97">
        <f>Juniori!GG65</f>
        <v>0</v>
      </c>
      <c r="GH227" s="97">
        <f>Juniori!GH65</f>
        <v>0</v>
      </c>
      <c r="GI227" s="97">
        <f>Juniori!GI65</f>
        <v>0</v>
      </c>
      <c r="GJ227" s="97">
        <f>Juniori!GJ65</f>
        <v>0</v>
      </c>
      <c r="GK227" s="97">
        <f>Juniori!GK65</f>
        <v>0</v>
      </c>
      <c r="GL227" s="97">
        <f>Juniori!GL65</f>
        <v>0</v>
      </c>
      <c r="GM227" s="97">
        <f>Juniori!GM65</f>
        <v>0</v>
      </c>
      <c r="GN227" s="97">
        <f>Juniori!GN65</f>
        <v>0</v>
      </c>
      <c r="GO227" s="97">
        <f>Juniori!GO65</f>
        <v>0</v>
      </c>
      <c r="GP227" s="97">
        <f>Juniori!GP65</f>
        <v>0</v>
      </c>
      <c r="GQ227" s="97">
        <f>Juniori!GQ65</f>
        <v>0</v>
      </c>
      <c r="GR227" s="97">
        <f>Juniori!GR65</f>
        <v>0</v>
      </c>
      <c r="GS227" s="97">
        <f>Juniori!GS65</f>
        <v>0</v>
      </c>
      <c r="GT227" s="97">
        <f>Juniori!GT65</f>
        <v>0</v>
      </c>
      <c r="GU227" s="97">
        <f>Juniori!GU65</f>
        <v>0</v>
      </c>
      <c r="GV227" s="97">
        <f>Juniori!GV65</f>
        <v>0</v>
      </c>
      <c r="GW227" s="97">
        <f>Juniori!GW65</f>
        <v>0</v>
      </c>
      <c r="GX227" s="97">
        <f>Juniori!GX65</f>
        <v>0</v>
      </c>
      <c r="GY227" s="97">
        <f>Juniori!GY65</f>
        <v>0</v>
      </c>
      <c r="GZ227" s="97">
        <f>Juniori!GZ65</f>
        <v>0</v>
      </c>
      <c r="HA227" s="97">
        <f>Juniori!HA65</f>
        <v>0</v>
      </c>
      <c r="HB227" s="97">
        <f>Juniori!HB65</f>
        <v>0</v>
      </c>
      <c r="HC227" s="97">
        <f>Juniori!HC65</f>
        <v>0</v>
      </c>
      <c r="HD227" s="97">
        <f>Juniori!HD65</f>
        <v>0</v>
      </c>
      <c r="HE227" s="97">
        <f>Juniori!HE65</f>
        <v>0</v>
      </c>
      <c r="HF227" s="97">
        <f>Juniori!HF65</f>
        <v>0</v>
      </c>
      <c r="HG227" s="97">
        <f>Juniori!HG65</f>
        <v>0</v>
      </c>
      <c r="HH227" s="97">
        <f>Juniori!HH65</f>
        <v>0</v>
      </c>
      <c r="HI227" s="97">
        <f>Juniori!HI65</f>
        <v>0</v>
      </c>
      <c r="HJ227" s="97">
        <f>Juniori!HJ65</f>
        <v>0</v>
      </c>
      <c r="HK227" s="97">
        <f>Juniori!HK65</f>
        <v>0</v>
      </c>
      <c r="HL227" s="97">
        <f>Juniori!HL65</f>
        <v>0</v>
      </c>
      <c r="HM227" s="97" t="str">
        <f>Juniori!HM65</f>
        <v>o</v>
      </c>
      <c r="HN227" s="97">
        <f>Juniori!HN65</f>
        <v>0</v>
      </c>
      <c r="HO227" s="97">
        <f>Juniori!HO65</f>
        <v>0</v>
      </c>
      <c r="HP227" s="97">
        <f>Juniori!HP65</f>
        <v>0</v>
      </c>
      <c r="HQ227" s="97">
        <f>Juniori!HQ65</f>
        <v>0</v>
      </c>
      <c r="HR227" s="97">
        <f>Juniori!HR65</f>
        <v>0</v>
      </c>
      <c r="HS227" s="97" t="str">
        <f>Juniori!HS65</f>
        <v>o</v>
      </c>
      <c r="HT227" s="97">
        <f>Juniori!HT65</f>
        <v>0</v>
      </c>
      <c r="HU227" s="97">
        <f>Juniori!HU65</f>
        <v>0</v>
      </c>
      <c r="HV227" s="97">
        <f>Juniori!HV65</f>
        <v>0</v>
      </c>
      <c r="HW227" s="97">
        <f>Juniori!HW65</f>
        <v>0</v>
      </c>
      <c r="HX227" s="97">
        <f>Juniori!HX65</f>
        <v>0</v>
      </c>
      <c r="HY227" s="97">
        <f>Juniori!HY65</f>
        <v>0</v>
      </c>
      <c r="HZ227" s="97">
        <f>Juniori!HZ65</f>
        <v>0</v>
      </c>
      <c r="IA227" s="97">
        <f>Juniori!IA65</f>
        <v>0</v>
      </c>
      <c r="IB227" s="97">
        <f>Juniori!IB65</f>
        <v>0</v>
      </c>
      <c r="IC227" s="97">
        <f>Juniori!IC65</f>
        <v>0</v>
      </c>
      <c r="ID227" s="97">
        <f>Juniori!ID65</f>
        <v>0</v>
      </c>
      <c r="IE227" s="97">
        <f>Juniori!IE65</f>
        <v>0</v>
      </c>
      <c r="IF227" s="97">
        <f>Juniori!IF65</f>
        <v>0</v>
      </c>
      <c r="IG227" s="97">
        <f>Juniori!IG65</f>
        <v>0</v>
      </c>
      <c r="IH227" s="97">
        <f>Juniori!IH65</f>
        <v>0</v>
      </c>
      <c r="II227" s="97">
        <f>Juniori!II65</f>
        <v>0</v>
      </c>
      <c r="IJ227" s="97">
        <f>Juniori!IJ65</f>
        <v>0</v>
      </c>
      <c r="IK227" s="97">
        <f>Juniori!IK65</f>
        <v>0</v>
      </c>
      <c r="IL227" s="97">
        <f>Juniori!IL65</f>
        <v>0</v>
      </c>
      <c r="IM227" s="97">
        <f>Juniori!IM65</f>
        <v>0</v>
      </c>
      <c r="IN227" s="97">
        <f>Juniori!IN65</f>
        <v>0</v>
      </c>
      <c r="IO227" s="97">
        <f>Juniori!IO65</f>
        <v>0</v>
      </c>
      <c r="IP227" s="97">
        <f>Juniori!IP65</f>
        <v>0</v>
      </c>
      <c r="IQ227" s="97">
        <f>Juniori!IQ65</f>
        <v>0</v>
      </c>
      <c r="IR227" s="97">
        <f>Juniori!IR65</f>
        <v>0</v>
      </c>
      <c r="IS227" s="97">
        <f>Juniori!IS65</f>
        <v>0</v>
      </c>
      <c r="IT227" s="97">
        <f>Juniori!IT65</f>
        <v>0</v>
      </c>
      <c r="IU227" s="97">
        <f>Juniori!IU65</f>
        <v>0</v>
      </c>
      <c r="IV227" s="97">
        <f>Juniori!IV65</f>
        <v>0</v>
      </c>
      <c r="IW227" s="97">
        <f>Juniori!IW65</f>
        <v>0</v>
      </c>
      <c r="IX227" s="97">
        <f>Juniori!IX65</f>
        <v>0</v>
      </c>
      <c r="IY227" s="97">
        <f>Juniori!IY65</f>
        <v>0</v>
      </c>
      <c r="IZ227" s="97">
        <f>Juniori!IZ65</f>
        <v>0</v>
      </c>
      <c r="JA227" s="97">
        <f>Juniori!JA65</f>
        <v>0</v>
      </c>
      <c r="JB227" s="97">
        <f>Juniori!JB65</f>
        <v>0</v>
      </c>
      <c r="JC227" s="97">
        <f>Juniori!JC65</f>
        <v>0</v>
      </c>
      <c r="JD227" s="97">
        <f>Juniori!JD65</f>
        <v>0</v>
      </c>
      <c r="JE227" s="97">
        <f>Juniori!JE65</f>
        <v>0</v>
      </c>
      <c r="JF227" s="97">
        <f>Juniori!JF65</f>
        <v>0</v>
      </c>
      <c r="JG227" s="97">
        <f>Juniori!JG65</f>
        <v>0</v>
      </c>
      <c r="JH227" s="97">
        <f>Juniori!JH65</f>
        <v>0</v>
      </c>
      <c r="JI227" s="97">
        <f>Juniori!JI65</f>
        <v>0</v>
      </c>
      <c r="JJ227" s="97">
        <f>Juniori!JJ65</f>
        <v>0</v>
      </c>
      <c r="JK227" s="97">
        <f>Juniori!JK65</f>
        <v>0</v>
      </c>
      <c r="JL227" s="97">
        <f>Juniori!JL65</f>
        <v>0</v>
      </c>
      <c r="JM227" s="97">
        <f>Juniori!JM65</f>
        <v>0</v>
      </c>
      <c r="JN227" s="97">
        <f>Juniori!JN65</f>
        <v>0</v>
      </c>
      <c r="JO227" s="97">
        <f>Juniori!JO65</f>
        <v>0</v>
      </c>
      <c r="JP227" s="97">
        <f>Juniori!JP65</f>
        <v>0</v>
      </c>
      <c r="JQ227" s="97">
        <f>Juniori!JQ65</f>
        <v>0</v>
      </c>
      <c r="JR227" s="97">
        <f>Juniori!JR65</f>
        <v>0</v>
      </c>
      <c r="JS227" s="97">
        <f>Juniori!JS65</f>
        <v>0</v>
      </c>
      <c r="JT227" s="97">
        <f>Juniori!JT65</f>
        <v>0</v>
      </c>
      <c r="JU227" s="97">
        <f>Juniori!JU65</f>
        <v>0</v>
      </c>
      <c r="JV227" s="97">
        <f>Juniori!JV65</f>
        <v>0</v>
      </c>
      <c r="JW227" s="97">
        <f>Juniori!JW65</f>
        <v>0</v>
      </c>
      <c r="JX227" s="97">
        <f>Juniori!JX65</f>
        <v>0</v>
      </c>
      <c r="JY227" s="97">
        <f>Juniori!JY65</f>
        <v>0</v>
      </c>
      <c r="JZ227" s="97">
        <f>Juniori!JZ65</f>
        <v>0</v>
      </c>
      <c r="KA227" s="97">
        <f>Juniori!KA65</f>
        <v>0</v>
      </c>
      <c r="KB227" s="97">
        <f>Juniori!KB65</f>
        <v>0</v>
      </c>
      <c r="KC227" s="97">
        <f>Juniori!KC65</f>
        <v>0</v>
      </c>
      <c r="KD227" s="97">
        <f>Juniori!KD65</f>
        <v>0</v>
      </c>
      <c r="KE227" s="97">
        <f>Juniori!KE65</f>
        <v>0</v>
      </c>
      <c r="KF227" s="97">
        <f>Juniori!KF65</f>
        <v>0</v>
      </c>
      <c r="KG227" s="97">
        <f>Juniori!KG65</f>
        <v>0</v>
      </c>
      <c r="KH227" s="97">
        <f>Juniori!KH65</f>
        <v>0</v>
      </c>
      <c r="KI227" s="97">
        <f>Juniori!KI65</f>
        <v>0</v>
      </c>
      <c r="KJ227" s="97">
        <f>Juniori!KJ65</f>
        <v>0</v>
      </c>
      <c r="KK227" s="97">
        <f>Juniori!KK65</f>
        <v>0</v>
      </c>
      <c r="KL227" s="97">
        <f>Juniori!KL65</f>
        <v>0</v>
      </c>
      <c r="KM227" s="97">
        <f>Juniori!KM65</f>
        <v>0</v>
      </c>
      <c r="KN227" s="97">
        <f>Juniori!KN65</f>
        <v>0</v>
      </c>
      <c r="KO227" s="97">
        <f>Juniori!KO65</f>
        <v>0</v>
      </c>
      <c r="KP227" s="97">
        <f>Juniori!KP65</f>
        <v>0</v>
      </c>
      <c r="KQ227" s="97">
        <f>Juniori!KQ65</f>
        <v>0</v>
      </c>
      <c r="KR227" s="97">
        <f>Juniori!KR65</f>
        <v>0</v>
      </c>
      <c r="KS227" s="97">
        <f>Juniori!KS65</f>
        <v>0</v>
      </c>
      <c r="KT227" s="97">
        <f>Juniori!KT65</f>
        <v>0</v>
      </c>
      <c r="KU227" s="97">
        <f>Juniori!KU65</f>
        <v>0</v>
      </c>
      <c r="KV227" s="97">
        <f>Juniori!KV65</f>
        <v>0</v>
      </c>
      <c r="KW227" s="97">
        <f>Juniori!KW65</f>
        <v>0</v>
      </c>
      <c r="KX227" s="97">
        <f>Juniori!KX65</f>
        <v>0</v>
      </c>
      <c r="KY227" s="97">
        <f>Juniori!KY65</f>
        <v>0</v>
      </c>
      <c r="KZ227" s="97">
        <f>Juniori!KZ65</f>
        <v>0</v>
      </c>
      <c r="LA227" s="97">
        <f>Juniori!LA65</f>
        <v>0</v>
      </c>
      <c r="LB227" s="97">
        <f>Juniori!LB65</f>
        <v>0</v>
      </c>
      <c r="LC227" s="97">
        <f>Juniori!LC65</f>
        <v>0</v>
      </c>
      <c r="LD227" s="97">
        <f>Juniori!LD65</f>
        <v>0</v>
      </c>
      <c r="LE227" s="97">
        <f>Juniori!LE65</f>
        <v>0</v>
      </c>
      <c r="LF227" s="97">
        <f>Juniori!LF65</f>
        <v>0</v>
      </c>
      <c r="LG227" s="97">
        <f>Juniori!LG65</f>
        <v>0</v>
      </c>
      <c r="LH227" s="97">
        <f>Juniori!LH65</f>
        <v>0</v>
      </c>
      <c r="LI227" s="97">
        <f>Juniori!LI65</f>
        <v>0</v>
      </c>
      <c r="LJ227" s="97">
        <f>Juniori!LJ65</f>
        <v>0</v>
      </c>
      <c r="LK227" s="97">
        <f>Juniori!LK65</f>
        <v>0</v>
      </c>
      <c r="LL227" s="97">
        <f>Juniori!LL65</f>
        <v>0</v>
      </c>
      <c r="LM227" s="97">
        <f>Juniori!LM65</f>
        <v>0</v>
      </c>
      <c r="LN227" s="97">
        <f>Juniori!LN65</f>
        <v>0</v>
      </c>
      <c r="LO227" s="97">
        <f>Juniori!LO65</f>
        <v>0</v>
      </c>
      <c r="LP227" s="97">
        <f>Juniori!LP65</f>
        <v>0</v>
      </c>
      <c r="LQ227" s="97">
        <f>Juniori!LQ65</f>
        <v>0</v>
      </c>
      <c r="LR227" s="97">
        <f>Juniori!LR65</f>
        <v>0</v>
      </c>
      <c r="LS227" s="97">
        <f>Juniori!LS65</f>
        <v>0</v>
      </c>
      <c r="LT227" s="97">
        <f>Juniori!LT65</f>
        <v>0</v>
      </c>
      <c r="LU227" s="97">
        <f>Juniori!LU65</f>
        <v>0</v>
      </c>
      <c r="LV227" s="97">
        <f>Juniori!LV65</f>
        <v>0</v>
      </c>
      <c r="LW227" s="97">
        <f>Juniori!LW65</f>
        <v>0</v>
      </c>
      <c r="LX227" s="97">
        <f>Juniori!LX65</f>
        <v>0</v>
      </c>
      <c r="LY227" s="97">
        <f>Juniori!LY65</f>
        <v>0</v>
      </c>
      <c r="LZ227" s="97">
        <f>Juniori!LZ65</f>
        <v>0</v>
      </c>
      <c r="MA227" s="97">
        <f>Juniori!MA65</f>
        <v>0</v>
      </c>
      <c r="MB227" s="97">
        <f>Juniori!MB65</f>
        <v>0</v>
      </c>
      <c r="MC227" s="97">
        <f>Juniori!MC65</f>
        <v>0</v>
      </c>
      <c r="MD227" s="97">
        <f>Juniori!MD65</f>
        <v>0</v>
      </c>
      <c r="ME227" s="97">
        <f>Juniori!ME65</f>
        <v>0</v>
      </c>
      <c r="MF227" s="97">
        <f>Juniori!MF65</f>
        <v>0</v>
      </c>
      <c r="MG227" s="97">
        <f>Juniori!MG65</f>
        <v>0</v>
      </c>
      <c r="MH227" s="97">
        <f>Juniori!MH65</f>
        <v>0</v>
      </c>
      <c r="MI227" s="97">
        <f>Juniori!MI65</f>
        <v>0</v>
      </c>
      <c r="MJ227" s="97">
        <f>Juniori!MJ65</f>
        <v>0</v>
      </c>
      <c r="MK227" s="97">
        <f>Juniori!MK65</f>
        <v>0</v>
      </c>
      <c r="ML227" s="97">
        <f>Juniori!ML65</f>
        <v>0</v>
      </c>
      <c r="MM227" s="97">
        <f>Juniori!MM65</f>
        <v>0</v>
      </c>
      <c r="MN227" s="97">
        <f>Juniori!MN65</f>
        <v>0</v>
      </c>
      <c r="MO227" s="97">
        <f>Juniori!MO65</f>
        <v>0</v>
      </c>
      <c r="MP227" s="97">
        <f>Juniori!MP65</f>
        <v>0</v>
      </c>
      <c r="MQ227" s="97">
        <f>Juniori!MQ65</f>
        <v>0</v>
      </c>
      <c r="MR227" s="97">
        <f>Juniori!MR65</f>
        <v>0</v>
      </c>
      <c r="MS227" s="97">
        <f>Juniori!MS65</f>
        <v>0</v>
      </c>
      <c r="MT227" s="97">
        <f>Juniori!MT65</f>
        <v>0</v>
      </c>
      <c r="MU227" s="97">
        <f>Juniori!MU65</f>
        <v>0</v>
      </c>
      <c r="MV227" s="97">
        <f>Juniori!MV65</f>
        <v>0</v>
      </c>
      <c r="MW227" s="97">
        <f>Juniori!MW65</f>
        <v>0</v>
      </c>
      <c r="MX227" s="97">
        <f>Juniori!MX65</f>
        <v>0</v>
      </c>
      <c r="MY227" s="97">
        <f>Juniori!MY65</f>
        <v>0</v>
      </c>
      <c r="MZ227" s="97">
        <f>Juniori!MZ65</f>
        <v>0</v>
      </c>
      <c r="NA227" s="97">
        <f>Juniori!NA65</f>
        <v>0</v>
      </c>
      <c r="NB227" s="97">
        <f>Juniori!NB65</f>
        <v>0</v>
      </c>
      <c r="NC227" s="97">
        <f>Juniori!NC65</f>
        <v>0</v>
      </c>
      <c r="ND227" s="97">
        <f>Juniori!ND65</f>
        <v>0</v>
      </c>
      <c r="NE227" s="97">
        <f>Juniori!NE65</f>
        <v>0</v>
      </c>
      <c r="NF227" s="97">
        <f>Juniori!NF65</f>
        <v>0</v>
      </c>
      <c r="NG227" s="97">
        <f>Juniori!NG65</f>
        <v>0</v>
      </c>
      <c r="NH227" s="97">
        <f>Juniori!NH65</f>
        <v>0</v>
      </c>
      <c r="NI227" s="97">
        <f>Juniori!NI65</f>
        <v>0</v>
      </c>
      <c r="NJ227" s="97">
        <f>Juniori!NJ65</f>
        <v>0</v>
      </c>
      <c r="NK227" s="97">
        <f>Juniori!NK65</f>
        <v>0</v>
      </c>
      <c r="NL227" s="97">
        <f>Juniori!NL65</f>
        <v>0</v>
      </c>
      <c r="NM227" s="97">
        <f>Juniori!NM65</f>
        <v>0</v>
      </c>
      <c r="NN227" s="97">
        <f>Juniori!NN65</f>
        <v>0</v>
      </c>
      <c r="NO227" s="97">
        <f>Juniori!NO65</f>
        <v>0</v>
      </c>
      <c r="NP227" s="97">
        <f>Juniori!NP65</f>
        <v>0</v>
      </c>
      <c r="NQ227" s="97">
        <f>Juniori!NQ65</f>
        <v>0</v>
      </c>
      <c r="NR227" s="97">
        <f>Juniori!NR65</f>
        <v>0</v>
      </c>
      <c r="NS227" s="97">
        <f>Juniori!NS65</f>
        <v>0</v>
      </c>
      <c r="NT227" s="97">
        <f>Juniori!NT65</f>
        <v>0</v>
      </c>
      <c r="NU227" s="97">
        <f>Juniori!NU65</f>
        <v>0</v>
      </c>
      <c r="NV227" s="97">
        <f>Juniori!NV65</f>
        <v>0</v>
      </c>
      <c r="NW227" s="97">
        <f>Juniori!NW65</f>
        <v>0</v>
      </c>
      <c r="NX227" s="97">
        <f>Juniori!NX65</f>
        <v>0</v>
      </c>
      <c r="NY227" s="97">
        <f>Juniori!NY65</f>
        <v>0</v>
      </c>
      <c r="NZ227" s="97">
        <f>Juniori!NZ65</f>
        <v>0</v>
      </c>
      <c r="OA227" s="97">
        <f>Juniori!OA65</f>
        <v>0</v>
      </c>
      <c r="OB227" s="97">
        <f>Juniori!OB65</f>
        <v>0</v>
      </c>
      <c r="OC227" s="97">
        <f>Juniori!OC65</f>
        <v>0</v>
      </c>
      <c r="OD227" s="97">
        <f>Juniori!OD65</f>
        <v>0</v>
      </c>
      <c r="OE227" s="97">
        <f>Juniori!OE65</f>
        <v>0</v>
      </c>
      <c r="OF227" s="97">
        <f>Juniori!OF65</f>
        <v>0</v>
      </c>
      <c r="OG227" s="97">
        <f>Juniori!OG65</f>
        <v>0</v>
      </c>
      <c r="OH227" s="97">
        <f>Juniori!OH65</f>
        <v>0</v>
      </c>
      <c r="OI227" s="97">
        <f>Juniori!OI65</f>
        <v>0</v>
      </c>
      <c r="OJ227" s="97">
        <f>Juniori!OJ65</f>
        <v>0</v>
      </c>
      <c r="OK227" s="97">
        <f>Juniori!OK65</f>
        <v>0</v>
      </c>
      <c r="OL227" s="97">
        <f>Juniori!OL65</f>
        <v>0</v>
      </c>
      <c r="OM227" s="97">
        <f>Juniori!OM65</f>
        <v>0</v>
      </c>
      <c r="ON227" s="97">
        <f>Juniori!ON65</f>
        <v>0</v>
      </c>
      <c r="OO227" s="97">
        <f>Juniori!OO65</f>
        <v>0</v>
      </c>
      <c r="OP227" s="97">
        <f>Juniori!OP65</f>
        <v>0</v>
      </c>
      <c r="OQ227" s="97">
        <f>Juniori!OQ65</f>
        <v>0</v>
      </c>
      <c r="OR227" s="97">
        <f>Juniori!OR65</f>
        <v>0</v>
      </c>
      <c r="OS227" s="97">
        <f>Juniori!OS65</f>
        <v>0</v>
      </c>
      <c r="OT227" s="97">
        <f>Juniori!OT65</f>
        <v>0</v>
      </c>
      <c r="OU227" s="97">
        <f>Juniori!OU65</f>
        <v>0</v>
      </c>
      <c r="OV227" s="97">
        <f>Juniori!OV65</f>
        <v>0</v>
      </c>
      <c r="OW227" s="97">
        <f>Juniori!OW65</f>
        <v>0</v>
      </c>
      <c r="OX227" s="97">
        <f>Juniori!OX65</f>
        <v>0</v>
      </c>
      <c r="OY227" s="97">
        <f>Juniori!OY65</f>
        <v>0</v>
      </c>
      <c r="OZ227" s="97">
        <f>Juniori!OZ65</f>
        <v>0</v>
      </c>
      <c r="PA227" s="97">
        <f>Juniori!PA65</f>
        <v>0</v>
      </c>
      <c r="PB227" s="97">
        <f>Juniori!PB65</f>
        <v>0</v>
      </c>
      <c r="PC227" s="97">
        <f>Juniori!PC65</f>
        <v>0</v>
      </c>
      <c r="PD227" s="97">
        <f>Juniori!PD65</f>
        <v>0</v>
      </c>
      <c r="PE227" s="97">
        <f>Juniori!PE65</f>
        <v>0</v>
      </c>
      <c r="PF227" s="97">
        <f>Juniori!PF65</f>
        <v>0</v>
      </c>
      <c r="PG227" s="97">
        <f>Juniori!PG65</f>
        <v>0</v>
      </c>
      <c r="PH227" s="97">
        <f>Juniori!PH65</f>
        <v>0</v>
      </c>
      <c r="PI227" s="97">
        <f>Juniori!PI65</f>
        <v>0</v>
      </c>
      <c r="PJ227" s="97">
        <f>Juniori!PJ65</f>
        <v>0</v>
      </c>
      <c r="PK227" s="97">
        <f>Juniori!PK65</f>
        <v>0</v>
      </c>
      <c r="PL227" s="97">
        <f>Juniori!PL65</f>
        <v>0</v>
      </c>
      <c r="PM227" s="97">
        <f>Juniori!PM65</f>
        <v>0</v>
      </c>
      <c r="PN227" s="97">
        <f>Juniori!PN65</f>
        <v>0</v>
      </c>
      <c r="PO227" s="97">
        <f>Juniori!PO65</f>
        <v>0</v>
      </c>
      <c r="PP227" s="97">
        <f>Juniori!PP65</f>
        <v>0</v>
      </c>
      <c r="PQ227" s="97">
        <f>Juniori!PQ65</f>
        <v>0</v>
      </c>
      <c r="PR227" s="97">
        <f>Juniori!PR65</f>
        <v>0</v>
      </c>
      <c r="PS227" s="97">
        <f>Juniori!PS65</f>
        <v>0</v>
      </c>
      <c r="PT227" s="97">
        <f>Juniori!PT65</f>
        <v>0</v>
      </c>
      <c r="PU227" s="97">
        <f>Juniori!PU65</f>
        <v>0</v>
      </c>
      <c r="PV227" s="97">
        <f>Juniori!PV65</f>
        <v>0</v>
      </c>
      <c r="PW227" s="97">
        <f>Juniori!PW65</f>
        <v>0</v>
      </c>
      <c r="PX227" s="97">
        <f>Juniori!PX65</f>
        <v>0</v>
      </c>
      <c r="PY227" s="97">
        <f>Juniori!PY65</f>
        <v>0</v>
      </c>
      <c r="PZ227" s="97">
        <f>Juniori!PZ65</f>
        <v>0</v>
      </c>
      <c r="QA227" s="97">
        <f>Juniori!QA65</f>
        <v>0</v>
      </c>
      <c r="QB227" s="97">
        <f>Juniori!QB65</f>
        <v>0</v>
      </c>
      <c r="QC227" s="97">
        <f>Juniori!QC65</f>
        <v>0</v>
      </c>
      <c r="QD227" s="97">
        <f>Juniori!QD65</f>
        <v>0</v>
      </c>
      <c r="QE227" s="97">
        <f>Juniori!QE65</f>
        <v>0</v>
      </c>
      <c r="QF227" s="97">
        <f>Juniori!QF65</f>
        <v>0</v>
      </c>
      <c r="QG227" s="97">
        <f>Juniori!QG65</f>
        <v>0</v>
      </c>
      <c r="QH227" s="97">
        <f>Juniori!QH65</f>
        <v>0</v>
      </c>
      <c r="QI227" s="97">
        <f>Juniori!QI65</f>
        <v>0</v>
      </c>
      <c r="QJ227" s="97">
        <f>Juniori!QJ65</f>
        <v>0</v>
      </c>
      <c r="QK227" s="97">
        <f>Juniori!QK65</f>
        <v>0</v>
      </c>
      <c r="QL227" s="97">
        <f>Juniori!QL65</f>
        <v>0</v>
      </c>
      <c r="QM227" s="97">
        <f>Juniori!QM65</f>
        <v>0</v>
      </c>
      <c r="QN227" s="97">
        <f>Juniori!QN65</f>
        <v>0</v>
      </c>
      <c r="QO227" s="97">
        <f>Juniori!QO65</f>
        <v>0</v>
      </c>
      <c r="QP227" s="97">
        <f>Juniori!QP65</f>
        <v>0</v>
      </c>
      <c r="QQ227" s="97">
        <f>Juniori!QQ65</f>
        <v>0</v>
      </c>
      <c r="QR227" s="97">
        <f>Juniori!QR65</f>
        <v>0</v>
      </c>
      <c r="QS227" s="97">
        <f>Juniori!QS65</f>
        <v>0</v>
      </c>
      <c r="QT227" s="97">
        <f>Juniori!QT65</f>
        <v>0</v>
      </c>
      <c r="QU227" s="97">
        <f>Juniori!QU65</f>
        <v>0</v>
      </c>
      <c r="QV227" s="97">
        <f>Juniori!QV65</f>
        <v>0</v>
      </c>
      <c r="QW227" s="97">
        <f>Juniori!QW65</f>
        <v>0</v>
      </c>
      <c r="QX227" s="97">
        <f>Juniori!QX65</f>
        <v>0</v>
      </c>
      <c r="QY227" s="97">
        <f>Juniori!QY65</f>
        <v>0</v>
      </c>
      <c r="QZ227" s="97">
        <f>Juniori!QZ65</f>
        <v>0</v>
      </c>
      <c r="RA227" s="97">
        <f>Juniori!RA65</f>
        <v>0</v>
      </c>
      <c r="RB227" s="97">
        <f>Juniori!RB65</f>
        <v>0</v>
      </c>
      <c r="RC227" s="97">
        <f>Juniori!RC65</f>
        <v>0</v>
      </c>
      <c r="RD227" s="97">
        <f>Juniori!RD65</f>
        <v>0</v>
      </c>
      <c r="RE227" s="97">
        <f>Juniori!RE65</f>
        <v>0</v>
      </c>
      <c r="RF227" s="97">
        <f>Juniori!RF65</f>
        <v>0</v>
      </c>
      <c r="RG227" s="97">
        <f>Juniori!RG65</f>
        <v>0</v>
      </c>
      <c r="RH227" s="97">
        <f>Juniori!RH65</f>
        <v>0</v>
      </c>
      <c r="RI227" s="97">
        <f>Juniori!RI65</f>
        <v>0</v>
      </c>
      <c r="RJ227" s="97">
        <f>Juniori!RJ65</f>
        <v>0</v>
      </c>
      <c r="RK227" s="97">
        <f>Juniori!RK65</f>
        <v>0</v>
      </c>
      <c r="RL227" s="97">
        <f>Juniori!RL65</f>
        <v>0</v>
      </c>
      <c r="RM227" s="97">
        <f>Juniori!RM65</f>
        <v>0</v>
      </c>
      <c r="RN227" s="97">
        <f>Juniori!RN65</f>
        <v>0</v>
      </c>
      <c r="RO227" s="97">
        <f>Juniori!RO65</f>
        <v>0</v>
      </c>
      <c r="RP227" s="97">
        <f>Juniori!RP65</f>
        <v>0</v>
      </c>
      <c r="RQ227" s="97">
        <f>Juniori!RQ65</f>
        <v>0</v>
      </c>
      <c r="RR227" s="97">
        <f>Juniori!RR65</f>
        <v>0</v>
      </c>
      <c r="RS227" s="97">
        <f>Juniori!RS65</f>
        <v>0</v>
      </c>
      <c r="RT227" s="97">
        <f>Juniori!RT65</f>
        <v>0</v>
      </c>
      <c r="RU227" s="97">
        <f>Juniori!RU65</f>
        <v>0</v>
      </c>
      <c r="RV227" s="97">
        <f>Juniori!RV65</f>
        <v>0</v>
      </c>
      <c r="RW227" s="97">
        <f>Juniori!RW65</f>
        <v>0</v>
      </c>
      <c r="RX227" s="97">
        <f>Juniori!RX65</f>
        <v>0</v>
      </c>
      <c r="RY227" s="97">
        <f>Juniori!RY65</f>
        <v>0</v>
      </c>
      <c r="RZ227" s="97">
        <f>Juniori!RZ65</f>
        <v>0</v>
      </c>
      <c r="SA227" s="97">
        <f>Juniori!SA65</f>
        <v>0</v>
      </c>
      <c r="SB227" s="97">
        <f>Juniori!SB65</f>
        <v>0</v>
      </c>
      <c r="SC227" s="97">
        <f>Juniori!SC65</f>
        <v>0</v>
      </c>
      <c r="SD227" s="97">
        <f>Juniori!SD65</f>
        <v>0</v>
      </c>
      <c r="SE227" s="97">
        <f>Juniori!SE65</f>
        <v>0</v>
      </c>
      <c r="SF227" s="97">
        <f>Juniori!SF65</f>
        <v>0</v>
      </c>
      <c r="SG227" s="97">
        <f>Juniori!SG65</f>
        <v>0</v>
      </c>
      <c r="SH227" s="97">
        <f>Juniori!SH65</f>
        <v>0</v>
      </c>
      <c r="SI227" s="97">
        <f>Juniori!SI65</f>
        <v>0</v>
      </c>
      <c r="SJ227" s="97">
        <f>Juniori!SJ65</f>
        <v>0</v>
      </c>
      <c r="SK227" s="97">
        <f>Juniori!SK65</f>
        <v>0</v>
      </c>
      <c r="SL227" s="97">
        <f>Juniori!SL65</f>
        <v>0</v>
      </c>
      <c r="SM227" s="97">
        <f>Juniori!SM65</f>
        <v>0</v>
      </c>
      <c r="SN227" s="97">
        <f>Juniori!SN65</f>
        <v>0</v>
      </c>
      <c r="SO227" s="97">
        <f>Juniori!SO65</f>
        <v>0</v>
      </c>
      <c r="SP227" s="97">
        <f>Juniori!SP65</f>
        <v>0</v>
      </c>
      <c r="SQ227" s="97">
        <f>Juniori!SQ65</f>
        <v>0</v>
      </c>
      <c r="SR227" s="97">
        <f>Juniori!SR65</f>
        <v>0</v>
      </c>
      <c r="SS227" s="97">
        <f>Juniori!SS65</f>
        <v>0</v>
      </c>
      <c r="ST227" s="97">
        <f>Juniori!ST65</f>
        <v>0</v>
      </c>
      <c r="SU227" s="97">
        <f>Juniori!SU65</f>
        <v>0</v>
      </c>
      <c r="SV227" s="97">
        <f>Juniori!SV65</f>
        <v>0</v>
      </c>
      <c r="SW227" s="97">
        <f>Juniori!SW65</f>
        <v>0</v>
      </c>
      <c r="SX227" s="97">
        <f>Juniori!SX65</f>
        <v>0</v>
      </c>
      <c r="SY227" s="97">
        <f>Juniori!SY65</f>
        <v>0</v>
      </c>
      <c r="SZ227" s="97">
        <f>Juniori!SZ65</f>
        <v>0</v>
      </c>
      <c r="TA227" s="97">
        <f>Juniori!TA65</f>
        <v>0</v>
      </c>
      <c r="TB227" s="97">
        <f>Juniori!TB65</f>
        <v>0</v>
      </c>
    </row>
    <row r="228" spans="1:522" s="1" customFormat="1" ht="18" customHeight="1" x14ac:dyDescent="0.2">
      <c r="A228" s="12"/>
      <c r="B228" s="11" t="s">
        <v>624</v>
      </c>
      <c r="C228" s="1">
        <v>10136</v>
      </c>
      <c r="E228" s="4" t="s">
        <v>307</v>
      </c>
      <c r="F228" s="1">
        <v>4050</v>
      </c>
      <c r="G228" s="9" t="s">
        <v>95</v>
      </c>
      <c r="H228" s="4" t="s">
        <v>466</v>
      </c>
      <c r="I228" s="1">
        <f t="shared" si="24"/>
        <v>0</v>
      </c>
      <c r="J228" s="12">
        <f>Tabuľka4[[#This Row],[Stĺpec9]]</f>
        <v>0</v>
      </c>
      <c r="K228" s="97">
        <f>Seniori!K86</f>
        <v>0</v>
      </c>
      <c r="L228" s="97">
        <f>Seniori!L86</f>
        <v>0</v>
      </c>
      <c r="M228" s="97">
        <f>Seniori!M86</f>
        <v>0</v>
      </c>
      <c r="N228" s="97">
        <f>Seniori!N86</f>
        <v>0</v>
      </c>
      <c r="O228" s="97">
        <f>Seniori!O86</f>
        <v>0</v>
      </c>
      <c r="P228" s="97">
        <f>Seniori!P86</f>
        <v>0</v>
      </c>
      <c r="Q228" s="97">
        <f>Seniori!Q86</f>
        <v>0</v>
      </c>
      <c r="R228" s="97">
        <f>Seniori!R86</f>
        <v>0</v>
      </c>
      <c r="S228" s="97">
        <f>Seniori!S86</f>
        <v>0</v>
      </c>
      <c r="T228" s="97">
        <f>Seniori!T86</f>
        <v>0</v>
      </c>
      <c r="U228" s="97">
        <f>Seniori!U86</f>
        <v>0</v>
      </c>
      <c r="V228" s="97">
        <f>Seniori!V86</f>
        <v>0</v>
      </c>
      <c r="W228" s="97">
        <f>Seniori!W86</f>
        <v>0</v>
      </c>
      <c r="X228" s="97">
        <f>Seniori!X86</f>
        <v>0</v>
      </c>
      <c r="Y228" s="97">
        <f>Seniori!Y86</f>
        <v>0</v>
      </c>
      <c r="Z228" s="97">
        <f>Seniori!Z86</f>
        <v>0</v>
      </c>
      <c r="AA228" s="97">
        <f>Seniori!AA86</f>
        <v>0</v>
      </c>
      <c r="AB228" s="97">
        <f>Seniori!AB86</f>
        <v>0</v>
      </c>
      <c r="AC228" s="97">
        <f>Seniori!AC86</f>
        <v>0</v>
      </c>
      <c r="AD228" s="97">
        <f>Seniori!AD86</f>
        <v>0</v>
      </c>
      <c r="AE228" s="97">
        <f>Seniori!AE86</f>
        <v>0</v>
      </c>
      <c r="AF228" s="97">
        <f>Seniori!AF86</f>
        <v>0</v>
      </c>
      <c r="AG228" s="97">
        <f>Seniori!AG86</f>
        <v>0</v>
      </c>
      <c r="AH228" s="97">
        <f>Seniori!AH86</f>
        <v>0</v>
      </c>
      <c r="AI228" s="97">
        <f>Seniori!AI86</f>
        <v>0</v>
      </c>
      <c r="AJ228" s="97">
        <f>Seniori!AJ86</f>
        <v>0</v>
      </c>
      <c r="AK228" s="97">
        <f>Seniori!AK86</f>
        <v>0</v>
      </c>
      <c r="AL228" s="97">
        <f>Seniori!AL86</f>
        <v>0</v>
      </c>
      <c r="AM228" s="97">
        <f>Seniori!AM86</f>
        <v>0</v>
      </c>
      <c r="AN228" s="97">
        <f>Seniori!AN86</f>
        <v>0</v>
      </c>
      <c r="AO228" s="97">
        <f>Seniori!AO86</f>
        <v>0</v>
      </c>
      <c r="AP228" s="97">
        <f>Seniori!AP86</f>
        <v>0</v>
      </c>
      <c r="AQ228" s="97">
        <f>Seniori!AQ86</f>
        <v>0</v>
      </c>
      <c r="AR228" s="97">
        <f>Seniori!AR86</f>
        <v>0</v>
      </c>
      <c r="AS228" s="97">
        <f>Seniori!AS86</f>
        <v>0</v>
      </c>
      <c r="AT228" s="97">
        <f>Seniori!AT86</f>
        <v>0</v>
      </c>
      <c r="AU228" s="97">
        <f>Seniori!AU86</f>
        <v>0</v>
      </c>
      <c r="AV228" s="97">
        <f>Seniori!AV86</f>
        <v>0</v>
      </c>
      <c r="AW228" s="97">
        <f>Seniori!AW86</f>
        <v>0</v>
      </c>
      <c r="AX228" s="97">
        <f>Seniori!AX86</f>
        <v>0</v>
      </c>
      <c r="AY228" s="97">
        <f>Seniori!AY86</f>
        <v>0</v>
      </c>
      <c r="AZ228" s="97">
        <f>Seniori!AZ86</f>
        <v>0</v>
      </c>
      <c r="BA228" s="97">
        <f>Seniori!BA86</f>
        <v>0</v>
      </c>
      <c r="BB228" s="97">
        <f>Seniori!BB86</f>
        <v>0</v>
      </c>
      <c r="BC228" s="97">
        <f>Seniori!BC86</f>
        <v>0</v>
      </c>
      <c r="BD228" s="97">
        <f>Seniori!BD86</f>
        <v>0</v>
      </c>
      <c r="BE228" s="97">
        <f>Seniori!BE86</f>
        <v>0</v>
      </c>
      <c r="BF228" s="97">
        <f>Seniori!BF86</f>
        <v>0</v>
      </c>
      <c r="BG228" s="97">
        <f>Seniori!BG86</f>
        <v>0</v>
      </c>
      <c r="BH228" s="97">
        <f>Seniori!BH86</f>
        <v>0</v>
      </c>
      <c r="BI228" s="97">
        <f>Seniori!BI86</f>
        <v>0</v>
      </c>
      <c r="BJ228" s="97">
        <f>Seniori!BJ86</f>
        <v>0</v>
      </c>
      <c r="BK228" s="97">
        <f>Seniori!BK86</f>
        <v>0</v>
      </c>
      <c r="BL228" s="97">
        <f>Seniori!BL86</f>
        <v>0</v>
      </c>
      <c r="BM228" s="97">
        <f>Seniori!BM86</f>
        <v>0</v>
      </c>
      <c r="BN228" s="97">
        <f>Seniori!BN86</f>
        <v>0</v>
      </c>
      <c r="BO228" s="97">
        <f>Seniori!BO86</f>
        <v>0</v>
      </c>
      <c r="BP228" s="97">
        <f>Seniori!BP86</f>
        <v>0</v>
      </c>
      <c r="BQ228" s="97">
        <f>Seniori!BQ86</f>
        <v>0</v>
      </c>
      <c r="BR228" s="97">
        <f>Seniori!BR86</f>
        <v>0</v>
      </c>
      <c r="BS228" s="97">
        <f>Seniori!BS86</f>
        <v>0</v>
      </c>
      <c r="BT228" s="97">
        <f>Seniori!BT86</f>
        <v>0</v>
      </c>
      <c r="BU228" s="97">
        <f>Seniori!BU86</f>
        <v>0</v>
      </c>
      <c r="BV228" s="97">
        <f>Seniori!BV86</f>
        <v>0</v>
      </c>
      <c r="BW228" s="97">
        <f>Seniori!BW86</f>
        <v>0</v>
      </c>
      <c r="BX228" s="97">
        <f>Seniori!BX86</f>
        <v>0</v>
      </c>
      <c r="BY228" s="97">
        <f>Seniori!BY86</f>
        <v>0</v>
      </c>
      <c r="BZ228" s="97">
        <f>Seniori!BZ86</f>
        <v>0</v>
      </c>
      <c r="CA228" s="97">
        <f>Seniori!CA86</f>
        <v>0</v>
      </c>
      <c r="CB228" s="97">
        <f>Seniori!CB86</f>
        <v>0</v>
      </c>
      <c r="CC228" s="97">
        <f>Seniori!CC86</f>
        <v>0</v>
      </c>
      <c r="CD228" s="97">
        <f>Seniori!CD86</f>
        <v>0</v>
      </c>
      <c r="CE228" s="97">
        <f>Seniori!CE86</f>
        <v>0</v>
      </c>
      <c r="CF228" s="97">
        <f>Seniori!CF86</f>
        <v>0</v>
      </c>
      <c r="CG228" s="97">
        <f>Seniori!CG86</f>
        <v>0</v>
      </c>
      <c r="CH228" s="97">
        <f>Seniori!CH86</f>
        <v>0</v>
      </c>
      <c r="CI228" s="97">
        <f>Seniori!CI86</f>
        <v>0</v>
      </c>
      <c r="CJ228" s="97">
        <f>Seniori!CJ86</f>
        <v>0</v>
      </c>
      <c r="CK228" s="97">
        <f>Seniori!CK86</f>
        <v>0</v>
      </c>
      <c r="CL228" s="97">
        <f>Seniori!CL86</f>
        <v>0</v>
      </c>
      <c r="CM228" s="97">
        <f>Seniori!CM86</f>
        <v>0</v>
      </c>
      <c r="CN228" s="97">
        <f>Seniori!CN86</f>
        <v>0</v>
      </c>
      <c r="CO228" s="97">
        <f>Seniori!CO86</f>
        <v>0</v>
      </c>
      <c r="CP228" s="97">
        <f>Seniori!CP86</f>
        <v>0</v>
      </c>
      <c r="CQ228" s="97">
        <f>Seniori!CQ86</f>
        <v>0</v>
      </c>
      <c r="CR228" s="97">
        <f>Seniori!CR86</f>
        <v>0</v>
      </c>
      <c r="CS228" s="97">
        <f>Seniori!CS86</f>
        <v>0</v>
      </c>
      <c r="CT228" s="97">
        <f>Seniori!CT86</f>
        <v>0</v>
      </c>
      <c r="CU228" s="97">
        <f>Seniori!CU86</f>
        <v>0</v>
      </c>
      <c r="CV228" s="97">
        <f>Seniori!CV86</f>
        <v>0</v>
      </c>
      <c r="CW228" s="97" t="str">
        <f>Seniori!CW86</f>
        <v>o</v>
      </c>
      <c r="CX228" s="97">
        <f>Seniori!CX86</f>
        <v>0</v>
      </c>
      <c r="CY228" s="97">
        <f>Seniori!CY86</f>
        <v>0</v>
      </c>
      <c r="CZ228" s="97">
        <f>Seniori!CZ86</f>
        <v>0</v>
      </c>
      <c r="DA228" s="97">
        <f>Seniori!DA86</f>
        <v>0</v>
      </c>
      <c r="DB228" s="97">
        <f>Seniori!DB86</f>
        <v>0</v>
      </c>
      <c r="DC228" s="97">
        <f>Seniori!DC86</f>
        <v>0</v>
      </c>
      <c r="DD228" s="97">
        <f>Seniori!DD86</f>
        <v>0</v>
      </c>
      <c r="DE228" s="97">
        <f>Seniori!DE86</f>
        <v>0</v>
      </c>
      <c r="DF228" s="97">
        <f>Seniori!DF86</f>
        <v>0</v>
      </c>
      <c r="DG228" s="97">
        <f>Seniori!DG86</f>
        <v>0</v>
      </c>
      <c r="DH228" s="97">
        <f>Seniori!DH86</f>
        <v>0</v>
      </c>
      <c r="DI228" s="97">
        <f>Seniori!DI86</f>
        <v>0</v>
      </c>
      <c r="DJ228" s="97">
        <f>Seniori!DJ86</f>
        <v>0</v>
      </c>
      <c r="DK228" s="97">
        <f>Seniori!DK86</f>
        <v>0</v>
      </c>
      <c r="DL228" s="97">
        <f>Seniori!DL86</f>
        <v>0</v>
      </c>
      <c r="DM228" s="97">
        <f>Seniori!DM86</f>
        <v>0</v>
      </c>
      <c r="DN228" s="97">
        <f>Seniori!DN86</f>
        <v>0</v>
      </c>
      <c r="DO228" s="97">
        <f>Seniori!DO86</f>
        <v>0</v>
      </c>
      <c r="DP228" s="97">
        <f>Seniori!DP86</f>
        <v>0</v>
      </c>
      <c r="DQ228" s="97">
        <f>Seniori!DQ86</f>
        <v>0</v>
      </c>
      <c r="DR228" s="97">
        <f>Seniori!DR86</f>
        <v>0</v>
      </c>
      <c r="DS228" s="97">
        <f>Seniori!DS86</f>
        <v>0</v>
      </c>
      <c r="DT228" s="97">
        <f>Seniori!DT86</f>
        <v>0</v>
      </c>
      <c r="DU228" s="97">
        <f>Seniori!DU86</f>
        <v>0</v>
      </c>
      <c r="DV228" s="97">
        <f>Seniori!DV86</f>
        <v>0</v>
      </c>
      <c r="DW228" s="97">
        <f>Seniori!DW86</f>
        <v>0</v>
      </c>
      <c r="DX228" s="97">
        <f>Seniori!DX86</f>
        <v>0</v>
      </c>
      <c r="DY228" s="97">
        <f>Seniori!DY86</f>
        <v>0</v>
      </c>
      <c r="DZ228" s="97">
        <f>Seniori!DZ86</f>
        <v>0</v>
      </c>
      <c r="EA228" s="97">
        <f>Seniori!EA86</f>
        <v>0</v>
      </c>
      <c r="EB228" s="97">
        <f>Seniori!EB86</f>
        <v>0</v>
      </c>
      <c r="EC228" s="97">
        <f>Seniori!EC86</f>
        <v>0</v>
      </c>
      <c r="ED228" s="97">
        <f>Seniori!ED86</f>
        <v>0</v>
      </c>
      <c r="EE228" s="97">
        <f>Seniori!EE86</f>
        <v>0</v>
      </c>
      <c r="EF228" s="97">
        <f>Seniori!EF86</f>
        <v>0</v>
      </c>
      <c r="EG228" s="97">
        <f>Seniori!EG86</f>
        <v>0</v>
      </c>
      <c r="EH228" s="97">
        <f>Seniori!EH86</f>
        <v>0</v>
      </c>
      <c r="EI228" s="97">
        <f>Seniori!EI86</f>
        <v>0</v>
      </c>
      <c r="EJ228" s="97">
        <f>Seniori!EJ86</f>
        <v>0</v>
      </c>
      <c r="EK228" s="97">
        <f>Seniori!EK86</f>
        <v>0</v>
      </c>
      <c r="EL228" s="97">
        <f>Seniori!EL86</f>
        <v>0</v>
      </c>
      <c r="EM228" s="97">
        <f>Seniori!EM86</f>
        <v>0</v>
      </c>
      <c r="EN228" s="97">
        <f>Seniori!EN86</f>
        <v>0</v>
      </c>
      <c r="EO228" s="97">
        <f>Seniori!EO86</f>
        <v>0</v>
      </c>
      <c r="EP228" s="97">
        <f>Seniori!EP86</f>
        <v>0</v>
      </c>
      <c r="EQ228" s="97">
        <f>Seniori!EQ86</f>
        <v>0</v>
      </c>
      <c r="ER228" s="97">
        <f>Seniori!ER86</f>
        <v>0</v>
      </c>
      <c r="ES228" s="97">
        <f>Seniori!ES86</f>
        <v>0</v>
      </c>
      <c r="ET228" s="97">
        <f>Seniori!ET86</f>
        <v>0</v>
      </c>
      <c r="EU228" s="97">
        <f>Seniori!EU86</f>
        <v>0</v>
      </c>
      <c r="EV228" s="97">
        <f>Seniori!EV86</f>
        <v>0</v>
      </c>
      <c r="EW228" s="97">
        <f>Seniori!EW86</f>
        <v>0</v>
      </c>
      <c r="EX228" s="97">
        <f>Seniori!EX86</f>
        <v>0</v>
      </c>
      <c r="EY228" s="97">
        <f>Seniori!EY86</f>
        <v>0</v>
      </c>
      <c r="EZ228" s="97">
        <f>Seniori!EZ86</f>
        <v>0</v>
      </c>
      <c r="FA228" s="97">
        <f>Seniori!FA86</f>
        <v>0</v>
      </c>
      <c r="FB228" s="97">
        <f>Seniori!FB86</f>
        <v>0</v>
      </c>
      <c r="FC228" s="97">
        <f>Seniori!FC86</f>
        <v>0</v>
      </c>
      <c r="FD228" s="97">
        <f>Seniori!FD86</f>
        <v>0</v>
      </c>
      <c r="FE228" s="97">
        <f>Seniori!FE86</f>
        <v>0</v>
      </c>
      <c r="FF228" s="97">
        <f>Seniori!FF86</f>
        <v>0</v>
      </c>
      <c r="FG228" s="97">
        <f>Seniori!FG86</f>
        <v>0</v>
      </c>
      <c r="FH228" s="97">
        <f>Seniori!FH86</f>
        <v>0</v>
      </c>
      <c r="FI228" s="97">
        <f>Seniori!FI86</f>
        <v>0</v>
      </c>
      <c r="FJ228" s="97">
        <f>Seniori!FJ86</f>
        <v>0</v>
      </c>
      <c r="FK228" s="97">
        <f>Seniori!FK86</f>
        <v>0</v>
      </c>
      <c r="FL228" s="97">
        <f>Seniori!FL86</f>
        <v>0</v>
      </c>
      <c r="FM228" s="97">
        <f>Seniori!FM86</f>
        <v>0</v>
      </c>
      <c r="FN228" s="97">
        <f>Seniori!FN86</f>
        <v>0</v>
      </c>
      <c r="FO228" s="97">
        <f>Seniori!FO86</f>
        <v>0</v>
      </c>
      <c r="FP228" s="97">
        <f>Seniori!FP86</f>
        <v>0</v>
      </c>
      <c r="FQ228" s="97">
        <f>Seniori!FQ86</f>
        <v>0</v>
      </c>
      <c r="FR228" s="97">
        <f>Seniori!FR86</f>
        <v>0</v>
      </c>
      <c r="FS228" s="97">
        <f>Seniori!FS86</f>
        <v>0</v>
      </c>
      <c r="FT228" s="97">
        <f>Seniori!FT86</f>
        <v>0</v>
      </c>
      <c r="FU228" s="97">
        <f>Seniori!FU86</f>
        <v>0</v>
      </c>
      <c r="FV228" s="97">
        <f>Seniori!FV86</f>
        <v>0</v>
      </c>
      <c r="FW228" s="97">
        <f>Seniori!FW86</f>
        <v>0</v>
      </c>
      <c r="FX228" s="97">
        <f>Seniori!FX86</f>
        <v>0</v>
      </c>
      <c r="FY228" s="97">
        <f>Seniori!FY86</f>
        <v>0</v>
      </c>
      <c r="FZ228" s="97">
        <f>Seniori!FZ86</f>
        <v>0</v>
      </c>
      <c r="GA228" s="97">
        <f>Seniori!GA86</f>
        <v>0</v>
      </c>
      <c r="GB228" s="97">
        <f>Seniori!GB86</f>
        <v>0</v>
      </c>
      <c r="GC228" s="97">
        <f>Seniori!GC86</f>
        <v>0</v>
      </c>
      <c r="GD228" s="97">
        <f>Seniori!GD86</f>
        <v>0</v>
      </c>
      <c r="GE228" s="97">
        <f>Seniori!GE86</f>
        <v>0</v>
      </c>
      <c r="GF228" s="97">
        <f>Seniori!GF86</f>
        <v>0</v>
      </c>
      <c r="GG228" s="97">
        <f>Seniori!GG86</f>
        <v>0</v>
      </c>
      <c r="GH228" s="97">
        <f>Seniori!GH86</f>
        <v>0</v>
      </c>
      <c r="GI228" s="97">
        <f>Seniori!GI86</f>
        <v>0</v>
      </c>
      <c r="GJ228" s="97">
        <f>Seniori!GJ86</f>
        <v>0</v>
      </c>
      <c r="GK228" s="97">
        <f>Seniori!GK86</f>
        <v>0</v>
      </c>
      <c r="GL228" s="97">
        <f>Seniori!GL86</f>
        <v>0</v>
      </c>
      <c r="GM228" s="97">
        <f>Seniori!GM86</f>
        <v>0</v>
      </c>
      <c r="GN228" s="97">
        <f>Seniori!GN86</f>
        <v>0</v>
      </c>
      <c r="GO228" s="97">
        <f>Seniori!GO86</f>
        <v>0</v>
      </c>
      <c r="GP228" s="97">
        <f>Seniori!GP86</f>
        <v>0</v>
      </c>
      <c r="GQ228" s="97">
        <f>Seniori!GQ86</f>
        <v>0</v>
      </c>
      <c r="GR228" s="97">
        <f>Seniori!GR86</f>
        <v>0</v>
      </c>
      <c r="GS228" s="97">
        <f>Seniori!GS86</f>
        <v>0</v>
      </c>
      <c r="GT228" s="97">
        <f>Seniori!GT86</f>
        <v>0</v>
      </c>
      <c r="GU228" s="97">
        <f>Seniori!GU86</f>
        <v>0</v>
      </c>
      <c r="GV228" s="97">
        <f>Seniori!GV86</f>
        <v>0</v>
      </c>
      <c r="GW228" s="97">
        <f>Seniori!GW86</f>
        <v>0</v>
      </c>
      <c r="GX228" s="97">
        <f>Seniori!GX86</f>
        <v>0</v>
      </c>
      <c r="GY228" s="97">
        <f>Seniori!GY86</f>
        <v>0</v>
      </c>
      <c r="GZ228" s="97">
        <f>Seniori!GZ86</f>
        <v>0</v>
      </c>
      <c r="HA228" s="97">
        <f>Seniori!HA86</f>
        <v>0</v>
      </c>
      <c r="HB228" s="97">
        <f>Seniori!HB86</f>
        <v>0</v>
      </c>
      <c r="HC228" s="97">
        <f>Seniori!HC86</f>
        <v>0</v>
      </c>
      <c r="HD228" s="97">
        <f>Seniori!HD86</f>
        <v>0</v>
      </c>
      <c r="HE228" s="97">
        <f>Seniori!HE86</f>
        <v>0</v>
      </c>
      <c r="HF228" s="97">
        <f>Seniori!HF86</f>
        <v>0</v>
      </c>
      <c r="HG228" s="97">
        <f>Seniori!HG86</f>
        <v>0</v>
      </c>
      <c r="HH228" s="97">
        <f>Seniori!HH86</f>
        <v>0</v>
      </c>
      <c r="HI228" s="97">
        <f>Seniori!HI86</f>
        <v>0</v>
      </c>
      <c r="HJ228" s="97">
        <f>Seniori!HJ86</f>
        <v>0</v>
      </c>
      <c r="HK228" s="97">
        <f>Seniori!HK86</f>
        <v>0</v>
      </c>
      <c r="HL228" s="97">
        <f>Seniori!HL86</f>
        <v>0</v>
      </c>
      <c r="HM228" s="97">
        <f>Seniori!HM86</f>
        <v>0</v>
      </c>
      <c r="HN228" s="97">
        <f>Seniori!HN86</f>
        <v>0</v>
      </c>
      <c r="HO228" s="97">
        <f>Seniori!HO86</f>
        <v>0</v>
      </c>
      <c r="HP228" s="97">
        <f>Seniori!HP86</f>
        <v>0</v>
      </c>
      <c r="HQ228" s="97">
        <f>Seniori!HQ86</f>
        <v>0</v>
      </c>
      <c r="HR228" s="97">
        <f>Seniori!HR86</f>
        <v>0</v>
      </c>
      <c r="HS228" s="97">
        <f>Seniori!HS86</f>
        <v>0</v>
      </c>
      <c r="HT228" s="97">
        <f>Seniori!HT86</f>
        <v>0</v>
      </c>
      <c r="HU228" s="97">
        <f>Seniori!HU86</f>
        <v>0</v>
      </c>
      <c r="HV228" s="97">
        <f>Seniori!HV86</f>
        <v>0</v>
      </c>
      <c r="HW228" s="97">
        <f>Seniori!HW86</f>
        <v>0</v>
      </c>
      <c r="HX228" s="97">
        <f>Seniori!HX86</f>
        <v>0</v>
      </c>
      <c r="HY228" s="97">
        <f>Seniori!HY86</f>
        <v>0</v>
      </c>
      <c r="HZ228" s="97">
        <f>Seniori!HZ86</f>
        <v>0</v>
      </c>
      <c r="IA228" s="97">
        <f>Seniori!IA86</f>
        <v>0</v>
      </c>
      <c r="IB228" s="97">
        <f>Seniori!IB86</f>
        <v>0</v>
      </c>
      <c r="IC228" s="97">
        <f>Seniori!IC86</f>
        <v>0</v>
      </c>
      <c r="ID228" s="97">
        <f>Seniori!ID86</f>
        <v>0</v>
      </c>
      <c r="IE228" s="97">
        <f>Seniori!IE86</f>
        <v>0</v>
      </c>
      <c r="IF228" s="97">
        <f>Seniori!IF86</f>
        <v>0</v>
      </c>
      <c r="IG228" s="97">
        <f>Seniori!IG86</f>
        <v>0</v>
      </c>
      <c r="IH228" s="97">
        <f>Seniori!IH86</f>
        <v>0</v>
      </c>
      <c r="II228" s="97">
        <f>Seniori!II86</f>
        <v>0</v>
      </c>
      <c r="IJ228" s="97">
        <f>Seniori!IJ86</f>
        <v>0</v>
      </c>
      <c r="IK228" s="97">
        <f>Seniori!IK86</f>
        <v>0</v>
      </c>
      <c r="IL228" s="97">
        <f>Seniori!IL86</f>
        <v>0</v>
      </c>
      <c r="IM228" s="97">
        <f>Seniori!IM86</f>
        <v>0</v>
      </c>
      <c r="IN228" s="97">
        <f>Seniori!IN86</f>
        <v>0</v>
      </c>
      <c r="IO228" s="97">
        <f>Seniori!IO86</f>
        <v>0</v>
      </c>
      <c r="IP228" s="97">
        <f>Seniori!IP86</f>
        <v>0</v>
      </c>
      <c r="IQ228" s="97">
        <f>Seniori!IQ86</f>
        <v>0</v>
      </c>
      <c r="IR228" s="97">
        <f>Seniori!IR86</f>
        <v>0</v>
      </c>
      <c r="IS228" s="97">
        <f>Seniori!IS86</f>
        <v>0</v>
      </c>
      <c r="IT228" s="97">
        <f>Seniori!IT86</f>
        <v>0</v>
      </c>
      <c r="IU228" s="97">
        <f>Seniori!IU86</f>
        <v>0</v>
      </c>
      <c r="IV228" s="97">
        <f>Seniori!IV86</f>
        <v>0</v>
      </c>
      <c r="IW228" s="97">
        <f>Seniori!IW86</f>
        <v>0</v>
      </c>
      <c r="IX228" s="97">
        <f>Seniori!IX86</f>
        <v>0</v>
      </c>
      <c r="IY228" s="97">
        <f>Seniori!IY86</f>
        <v>0</v>
      </c>
      <c r="IZ228" s="97">
        <f>Seniori!IZ86</f>
        <v>0</v>
      </c>
      <c r="JA228" s="97">
        <f>Seniori!JA86</f>
        <v>0</v>
      </c>
      <c r="JB228" s="97">
        <f>Seniori!JB86</f>
        <v>0</v>
      </c>
      <c r="JC228" s="97">
        <f>Seniori!JC86</f>
        <v>0</v>
      </c>
      <c r="JD228" s="97">
        <f>Seniori!JD86</f>
        <v>0</v>
      </c>
      <c r="JE228" s="97">
        <f>Seniori!JE86</f>
        <v>0</v>
      </c>
      <c r="JF228" s="97">
        <f>Seniori!JF86</f>
        <v>0</v>
      </c>
      <c r="JG228" s="97">
        <f>Seniori!JG86</f>
        <v>0</v>
      </c>
      <c r="JH228" s="97">
        <f>Seniori!JH86</f>
        <v>0</v>
      </c>
      <c r="JI228" s="97">
        <f>Seniori!JI86</f>
        <v>0</v>
      </c>
      <c r="JJ228" s="97">
        <f>Seniori!JJ86</f>
        <v>0</v>
      </c>
      <c r="JK228" s="97">
        <f>Seniori!JK86</f>
        <v>0</v>
      </c>
      <c r="JL228" s="97">
        <f>Seniori!JL86</f>
        <v>0</v>
      </c>
      <c r="JM228" s="97">
        <f>Seniori!JM86</f>
        <v>0</v>
      </c>
      <c r="JN228" s="97">
        <f>Seniori!JN86</f>
        <v>0</v>
      </c>
      <c r="JO228" s="97">
        <f>Seniori!JO86</f>
        <v>0</v>
      </c>
      <c r="JP228" s="97">
        <f>Seniori!JP86</f>
        <v>0</v>
      </c>
      <c r="JQ228" s="97">
        <f>Seniori!JQ86</f>
        <v>0</v>
      </c>
      <c r="JR228" s="97">
        <f>Seniori!JR86</f>
        <v>0</v>
      </c>
      <c r="JS228" s="97">
        <f>Seniori!JS86</f>
        <v>0</v>
      </c>
      <c r="JT228" s="97">
        <f>Seniori!JT86</f>
        <v>0</v>
      </c>
      <c r="JU228" s="97">
        <f>Seniori!JU86</f>
        <v>0</v>
      </c>
      <c r="JV228" s="97">
        <f>Seniori!JV86</f>
        <v>0</v>
      </c>
      <c r="JW228" s="97">
        <f>Seniori!JW86</f>
        <v>0</v>
      </c>
      <c r="JX228" s="97">
        <f>Seniori!JX86</f>
        <v>0</v>
      </c>
      <c r="JY228" s="97">
        <f>Seniori!JY86</f>
        <v>0</v>
      </c>
      <c r="JZ228" s="97">
        <f>Seniori!JZ86</f>
        <v>0</v>
      </c>
      <c r="KA228" s="97">
        <f>Seniori!KA86</f>
        <v>0</v>
      </c>
      <c r="KB228" s="97">
        <f>Seniori!KB86</f>
        <v>0</v>
      </c>
      <c r="KC228" s="97">
        <f>Seniori!KC86</f>
        <v>0</v>
      </c>
      <c r="KD228" s="97">
        <f>Seniori!KD86</f>
        <v>0</v>
      </c>
      <c r="KE228" s="97">
        <f>Seniori!KE86</f>
        <v>0</v>
      </c>
      <c r="KF228" s="97">
        <f>Seniori!KF86</f>
        <v>0</v>
      </c>
      <c r="KG228" s="97">
        <f>Seniori!KG86</f>
        <v>0</v>
      </c>
      <c r="KH228" s="97">
        <f>Seniori!KH86</f>
        <v>0</v>
      </c>
      <c r="KI228" s="97">
        <f>Seniori!KI86</f>
        <v>0</v>
      </c>
      <c r="KJ228" s="97">
        <f>Seniori!KJ86</f>
        <v>0</v>
      </c>
      <c r="KK228" s="97">
        <f>Seniori!KK86</f>
        <v>0</v>
      </c>
      <c r="KL228" s="97">
        <f>Seniori!KL86</f>
        <v>0</v>
      </c>
      <c r="KM228" s="97">
        <f>Seniori!KM86</f>
        <v>0</v>
      </c>
      <c r="KN228" s="97">
        <f>Seniori!KN86</f>
        <v>0</v>
      </c>
      <c r="KO228" s="97">
        <f>Seniori!KO86</f>
        <v>0</v>
      </c>
      <c r="KP228" s="97">
        <f>Seniori!KP86</f>
        <v>0</v>
      </c>
      <c r="KQ228" s="97">
        <f>Seniori!KQ86</f>
        <v>0</v>
      </c>
      <c r="KR228" s="97">
        <f>Seniori!KR86</f>
        <v>0</v>
      </c>
      <c r="KS228" s="97">
        <f>Seniori!KS86</f>
        <v>0</v>
      </c>
      <c r="KT228" s="97">
        <f>Seniori!KT86</f>
        <v>0</v>
      </c>
      <c r="KU228" s="97">
        <f>Seniori!KU86</f>
        <v>0</v>
      </c>
      <c r="KV228" s="97">
        <f>Seniori!KV86</f>
        <v>0</v>
      </c>
      <c r="KW228" s="97">
        <f>Seniori!KW86</f>
        <v>0</v>
      </c>
      <c r="KX228" s="97">
        <f>Seniori!KX86</f>
        <v>0</v>
      </c>
      <c r="KY228" s="97">
        <f>Seniori!KY86</f>
        <v>0</v>
      </c>
      <c r="KZ228" s="97">
        <f>Seniori!KZ86</f>
        <v>0</v>
      </c>
      <c r="LA228" s="97">
        <f>Seniori!LA86</f>
        <v>0</v>
      </c>
      <c r="LB228" s="97">
        <f>Seniori!LB86</f>
        <v>0</v>
      </c>
      <c r="LC228" s="97">
        <f>Seniori!LC86</f>
        <v>0</v>
      </c>
      <c r="LD228" s="97">
        <f>Seniori!LD86</f>
        <v>0</v>
      </c>
      <c r="LE228" s="97">
        <f>Seniori!LE86</f>
        <v>0</v>
      </c>
      <c r="LF228" s="97">
        <f>Seniori!LF86</f>
        <v>0</v>
      </c>
      <c r="LG228" s="97">
        <f>Seniori!LG86</f>
        <v>0</v>
      </c>
      <c r="LH228" s="97">
        <f>Seniori!LH86</f>
        <v>0</v>
      </c>
      <c r="LI228" s="97">
        <f>Seniori!LI86</f>
        <v>0</v>
      </c>
      <c r="LJ228" s="97">
        <f>Seniori!LJ86</f>
        <v>0</v>
      </c>
      <c r="LK228" s="97">
        <f>Seniori!LK86</f>
        <v>0</v>
      </c>
      <c r="LL228" s="97">
        <f>Seniori!LL86</f>
        <v>0</v>
      </c>
      <c r="LM228" s="97">
        <f>Seniori!LM86</f>
        <v>0</v>
      </c>
      <c r="LN228" s="97">
        <f>Seniori!LN86</f>
        <v>0</v>
      </c>
      <c r="LO228" s="97">
        <f>Seniori!LO86</f>
        <v>0</v>
      </c>
      <c r="LP228" s="97">
        <f>Seniori!LP86</f>
        <v>0</v>
      </c>
      <c r="LQ228" s="97">
        <f>Seniori!LQ86</f>
        <v>0</v>
      </c>
      <c r="LR228" s="97">
        <f>Seniori!LR86</f>
        <v>0</v>
      </c>
      <c r="LS228" s="97">
        <f>Seniori!LS86</f>
        <v>0</v>
      </c>
      <c r="LT228" s="97">
        <f>Seniori!LT86</f>
        <v>0</v>
      </c>
      <c r="LU228" s="97">
        <f>Seniori!LU86</f>
        <v>0</v>
      </c>
      <c r="LV228" s="97">
        <f>Seniori!LV86</f>
        <v>0</v>
      </c>
      <c r="LW228" s="97">
        <f>Seniori!LW86</f>
        <v>0</v>
      </c>
      <c r="LX228" s="97">
        <f>Seniori!LX86</f>
        <v>0</v>
      </c>
      <c r="LY228" s="97">
        <f>Seniori!LY86</f>
        <v>0</v>
      </c>
      <c r="LZ228" s="97">
        <f>Seniori!LZ86</f>
        <v>0</v>
      </c>
      <c r="MA228" s="97">
        <f>Seniori!MA86</f>
        <v>0</v>
      </c>
      <c r="MB228" s="97">
        <f>Seniori!MB86</f>
        <v>0</v>
      </c>
      <c r="MC228" s="97">
        <f>Seniori!MC86</f>
        <v>0</v>
      </c>
      <c r="MD228" s="97">
        <f>Seniori!MD86</f>
        <v>0</v>
      </c>
      <c r="ME228" s="97">
        <f>Seniori!ME86</f>
        <v>0</v>
      </c>
      <c r="MF228" s="97">
        <f>Seniori!MF86</f>
        <v>0</v>
      </c>
      <c r="MG228" s="97">
        <f>Seniori!MG86</f>
        <v>0</v>
      </c>
      <c r="MH228" s="97">
        <f>Seniori!MH86</f>
        <v>0</v>
      </c>
      <c r="MI228" s="97">
        <f>Seniori!MI86</f>
        <v>0</v>
      </c>
      <c r="MJ228" s="97">
        <f>Seniori!MJ86</f>
        <v>0</v>
      </c>
      <c r="MK228" s="97">
        <f>Seniori!MK86</f>
        <v>0</v>
      </c>
      <c r="ML228" s="97">
        <f>Seniori!ML86</f>
        <v>0</v>
      </c>
      <c r="MM228" s="97">
        <f>Seniori!MM86</f>
        <v>0</v>
      </c>
      <c r="MN228" s="97">
        <f>Seniori!MN86</f>
        <v>0</v>
      </c>
      <c r="MO228" s="97">
        <f>Seniori!MO86</f>
        <v>0</v>
      </c>
      <c r="MP228" s="97">
        <f>Seniori!MP86</f>
        <v>0</v>
      </c>
      <c r="MQ228" s="97">
        <f>Seniori!MQ86</f>
        <v>0</v>
      </c>
      <c r="MR228" s="97">
        <f>Seniori!MR86</f>
        <v>0</v>
      </c>
      <c r="MS228" s="97">
        <f>Seniori!MS86</f>
        <v>0</v>
      </c>
      <c r="MT228" s="97">
        <f>Seniori!MT86</f>
        <v>0</v>
      </c>
      <c r="MU228" s="97">
        <f>Seniori!MU86</f>
        <v>0</v>
      </c>
      <c r="MV228" s="97">
        <f>Seniori!MV86</f>
        <v>0</v>
      </c>
      <c r="MW228" s="97">
        <f>Seniori!MW86</f>
        <v>0</v>
      </c>
      <c r="MX228" s="97">
        <f>Seniori!MX86</f>
        <v>0</v>
      </c>
      <c r="MY228" s="97">
        <f>Seniori!MY86</f>
        <v>0</v>
      </c>
      <c r="MZ228" s="97">
        <f>Seniori!MZ86</f>
        <v>0</v>
      </c>
      <c r="NA228" s="97">
        <f>Seniori!NA86</f>
        <v>0</v>
      </c>
      <c r="NB228" s="97">
        <f>Seniori!NB86</f>
        <v>0</v>
      </c>
      <c r="NC228" s="97">
        <f>Seniori!NC86</f>
        <v>0</v>
      </c>
      <c r="ND228" s="97">
        <f>Seniori!ND86</f>
        <v>0</v>
      </c>
      <c r="NE228" s="97">
        <f>Seniori!NE86</f>
        <v>0</v>
      </c>
      <c r="NF228" s="97">
        <f>Seniori!NF86</f>
        <v>0</v>
      </c>
      <c r="NG228" s="97">
        <f>Seniori!NG86</f>
        <v>0</v>
      </c>
      <c r="NH228" s="97">
        <f>Seniori!NH86</f>
        <v>0</v>
      </c>
      <c r="NI228" s="97">
        <f>Seniori!NI86</f>
        <v>0</v>
      </c>
      <c r="NJ228" s="97">
        <f>Seniori!NJ86</f>
        <v>0</v>
      </c>
      <c r="NK228" s="97">
        <f>Seniori!NK86</f>
        <v>0</v>
      </c>
      <c r="NL228" s="97">
        <f>Seniori!NL86</f>
        <v>0</v>
      </c>
      <c r="NM228" s="97">
        <f>Seniori!NM86</f>
        <v>0</v>
      </c>
      <c r="NN228" s="97">
        <f>Seniori!NN86</f>
        <v>0</v>
      </c>
      <c r="NO228" s="97">
        <f>Seniori!NO86</f>
        <v>0</v>
      </c>
      <c r="NP228" s="97">
        <f>Seniori!NP86</f>
        <v>0</v>
      </c>
      <c r="NQ228" s="97">
        <f>Seniori!NQ86</f>
        <v>0</v>
      </c>
      <c r="NR228" s="97">
        <f>Seniori!NR86</f>
        <v>0</v>
      </c>
      <c r="NS228" s="97">
        <f>Seniori!NS86</f>
        <v>0</v>
      </c>
      <c r="NT228" s="97">
        <f>Seniori!NT86</f>
        <v>0</v>
      </c>
      <c r="NU228" s="97">
        <f>Seniori!NU86</f>
        <v>0</v>
      </c>
      <c r="NV228" s="97">
        <f>Seniori!NV86</f>
        <v>0</v>
      </c>
      <c r="NW228" s="97">
        <f>Seniori!NW86</f>
        <v>0</v>
      </c>
      <c r="NX228" s="97">
        <f>Seniori!NX86</f>
        <v>0</v>
      </c>
      <c r="NY228" s="97">
        <f>Seniori!NY86</f>
        <v>0</v>
      </c>
      <c r="NZ228" s="97">
        <f>Seniori!NZ86</f>
        <v>0</v>
      </c>
      <c r="OA228" s="97">
        <f>Seniori!OA86</f>
        <v>0</v>
      </c>
      <c r="OB228" s="97">
        <f>Seniori!OB86</f>
        <v>0</v>
      </c>
      <c r="OC228" s="97">
        <f>Seniori!OC86</f>
        <v>0</v>
      </c>
      <c r="OD228" s="97">
        <f>Seniori!OD86</f>
        <v>0</v>
      </c>
      <c r="OE228" s="97">
        <f>Seniori!OE86</f>
        <v>0</v>
      </c>
      <c r="OF228" s="97">
        <f>Seniori!OF86</f>
        <v>0</v>
      </c>
      <c r="OG228" s="97">
        <f>Seniori!OG86</f>
        <v>0</v>
      </c>
      <c r="OH228" s="97">
        <f>Seniori!OH86</f>
        <v>0</v>
      </c>
      <c r="OI228" s="97">
        <f>Seniori!OI86</f>
        <v>0</v>
      </c>
      <c r="OJ228" s="97">
        <f>Seniori!OJ86</f>
        <v>0</v>
      </c>
      <c r="OK228" s="97">
        <f>Seniori!OK86</f>
        <v>0</v>
      </c>
      <c r="OL228" s="97">
        <f>Seniori!OL86</f>
        <v>0</v>
      </c>
      <c r="OM228" s="97">
        <f>Seniori!OM86</f>
        <v>0</v>
      </c>
      <c r="ON228" s="97">
        <f>Seniori!ON86</f>
        <v>0</v>
      </c>
      <c r="OO228" s="97">
        <f>Seniori!OO86</f>
        <v>0</v>
      </c>
      <c r="OP228" s="97">
        <f>Seniori!OP86</f>
        <v>0</v>
      </c>
      <c r="OQ228" s="97">
        <f>Seniori!OQ86</f>
        <v>0</v>
      </c>
      <c r="OR228" s="97">
        <f>Seniori!OR86</f>
        <v>0</v>
      </c>
      <c r="OS228" s="97">
        <f>Seniori!OS86</f>
        <v>0</v>
      </c>
      <c r="OT228" s="97">
        <f>Seniori!OT86</f>
        <v>0</v>
      </c>
      <c r="OU228" s="97">
        <f>Seniori!OU86</f>
        <v>0</v>
      </c>
      <c r="OV228" s="97">
        <f>Seniori!OV86</f>
        <v>0</v>
      </c>
      <c r="OW228" s="97">
        <f>Seniori!OW86</f>
        <v>0</v>
      </c>
      <c r="OX228" s="97">
        <f>Seniori!OX86</f>
        <v>0</v>
      </c>
      <c r="OY228" s="97">
        <f>Seniori!OY86</f>
        <v>0</v>
      </c>
      <c r="OZ228" s="97">
        <f>Seniori!OZ86</f>
        <v>0</v>
      </c>
      <c r="PA228" s="97">
        <f>Seniori!PA86</f>
        <v>0</v>
      </c>
      <c r="PB228" s="97">
        <f>Seniori!PB86</f>
        <v>0</v>
      </c>
      <c r="PC228" s="97">
        <f>Seniori!PC86</f>
        <v>0</v>
      </c>
      <c r="PD228" s="97">
        <f>Seniori!PD86</f>
        <v>0</v>
      </c>
      <c r="PE228" s="97">
        <f>Seniori!PE86</f>
        <v>0</v>
      </c>
      <c r="PF228" s="97">
        <f>Seniori!PF86</f>
        <v>0</v>
      </c>
      <c r="PG228" s="97">
        <f>Seniori!PG86</f>
        <v>0</v>
      </c>
      <c r="PH228" s="97">
        <f>Seniori!PH86</f>
        <v>0</v>
      </c>
      <c r="PI228" s="97">
        <f>Seniori!PI86</f>
        <v>0</v>
      </c>
      <c r="PJ228" s="97">
        <f>Seniori!PJ86</f>
        <v>0</v>
      </c>
      <c r="PK228" s="97">
        <f>Seniori!PK86</f>
        <v>0</v>
      </c>
      <c r="PL228" s="97">
        <f>Seniori!PL86</f>
        <v>0</v>
      </c>
      <c r="PM228" s="97">
        <f>Seniori!PM86</f>
        <v>0</v>
      </c>
      <c r="PN228" s="97">
        <f>Seniori!PN86</f>
        <v>0</v>
      </c>
      <c r="PO228" s="97">
        <f>Seniori!PO86</f>
        <v>0</v>
      </c>
      <c r="PP228" s="97">
        <f>Seniori!PP86</f>
        <v>0</v>
      </c>
      <c r="PQ228" s="97">
        <f>Seniori!PQ86</f>
        <v>0</v>
      </c>
      <c r="PR228" s="97">
        <f>Seniori!PR86</f>
        <v>0</v>
      </c>
      <c r="PS228" s="97">
        <f>Seniori!PS86</f>
        <v>0</v>
      </c>
      <c r="PT228" s="97">
        <f>Seniori!PT86</f>
        <v>0</v>
      </c>
      <c r="PU228" s="97">
        <f>Seniori!PU86</f>
        <v>0</v>
      </c>
      <c r="PV228" s="97">
        <f>Seniori!PV86</f>
        <v>0</v>
      </c>
      <c r="PW228" s="97">
        <f>Seniori!PW86</f>
        <v>0</v>
      </c>
      <c r="PX228" s="97">
        <f>Seniori!PX86</f>
        <v>0</v>
      </c>
      <c r="PY228" s="97">
        <f>Seniori!PY86</f>
        <v>0</v>
      </c>
      <c r="PZ228" s="97">
        <f>Seniori!PZ86</f>
        <v>0</v>
      </c>
      <c r="QA228" s="97">
        <f>Seniori!QA86</f>
        <v>0</v>
      </c>
      <c r="QB228" s="97">
        <f>Seniori!QB86</f>
        <v>0</v>
      </c>
      <c r="QC228" s="97">
        <f>Seniori!QC86</f>
        <v>0</v>
      </c>
      <c r="QD228" s="97">
        <f>Seniori!QD86</f>
        <v>0</v>
      </c>
      <c r="QE228" s="97">
        <f>Seniori!QE86</f>
        <v>0</v>
      </c>
      <c r="QF228" s="97">
        <f>Seniori!QF86</f>
        <v>0</v>
      </c>
      <c r="QG228" s="97">
        <f>Seniori!QG86</f>
        <v>0</v>
      </c>
      <c r="QH228" s="97">
        <f>Seniori!QH86</f>
        <v>0</v>
      </c>
      <c r="QI228" s="97">
        <f>Seniori!QI86</f>
        <v>0</v>
      </c>
      <c r="QJ228" s="97">
        <f>Seniori!QJ86</f>
        <v>0</v>
      </c>
      <c r="QK228" s="97">
        <f>Seniori!QK86</f>
        <v>0</v>
      </c>
      <c r="QL228" s="97">
        <f>Seniori!QL86</f>
        <v>0</v>
      </c>
      <c r="QM228" s="97">
        <f>Seniori!QM86</f>
        <v>0</v>
      </c>
      <c r="QN228" s="97">
        <f>Seniori!QN86</f>
        <v>0</v>
      </c>
      <c r="QO228" s="97">
        <f>Seniori!QO86</f>
        <v>0</v>
      </c>
      <c r="QP228" s="97">
        <f>Seniori!QP86</f>
        <v>0</v>
      </c>
      <c r="QQ228" s="97">
        <f>Seniori!QQ86</f>
        <v>0</v>
      </c>
      <c r="QR228" s="97">
        <f>Seniori!QR86</f>
        <v>0</v>
      </c>
      <c r="QS228" s="97">
        <f>Seniori!QS86</f>
        <v>0</v>
      </c>
      <c r="QT228" s="97">
        <f>Seniori!QT86</f>
        <v>0</v>
      </c>
      <c r="QU228" s="97">
        <f>Seniori!QU86</f>
        <v>0</v>
      </c>
      <c r="QV228" s="97">
        <f>Seniori!QV86</f>
        <v>0</v>
      </c>
      <c r="QW228" s="97">
        <f>Seniori!QW86</f>
        <v>0</v>
      </c>
      <c r="QX228" s="97">
        <f>Seniori!QX86</f>
        <v>0</v>
      </c>
      <c r="QY228" s="97">
        <f>Seniori!QY86</f>
        <v>0</v>
      </c>
      <c r="QZ228" s="97">
        <f>Seniori!QZ86</f>
        <v>0</v>
      </c>
      <c r="RA228" s="97">
        <f>Seniori!RA86</f>
        <v>0</v>
      </c>
      <c r="RB228" s="97">
        <f>Seniori!RB86</f>
        <v>0</v>
      </c>
      <c r="RC228" s="97">
        <f>Seniori!RC86</f>
        <v>0</v>
      </c>
      <c r="RD228" s="97">
        <f>Seniori!RD86</f>
        <v>0</v>
      </c>
      <c r="RE228" s="97">
        <f>Seniori!RE86</f>
        <v>0</v>
      </c>
      <c r="RF228" s="97">
        <f>Seniori!RF86</f>
        <v>0</v>
      </c>
      <c r="RG228" s="97">
        <f>Seniori!RG86</f>
        <v>0</v>
      </c>
      <c r="RH228" s="97">
        <f>Seniori!RH86</f>
        <v>0</v>
      </c>
      <c r="RI228" s="97">
        <f>Seniori!RI86</f>
        <v>0</v>
      </c>
      <c r="RJ228" s="97">
        <f>Seniori!RJ86</f>
        <v>0</v>
      </c>
      <c r="RK228" s="97">
        <f>Seniori!RK86</f>
        <v>0</v>
      </c>
      <c r="RL228" s="97">
        <f>Seniori!RL86</f>
        <v>0</v>
      </c>
      <c r="RM228" s="97">
        <f>Seniori!RM86</f>
        <v>0</v>
      </c>
      <c r="RN228" s="97">
        <f>Seniori!RN86</f>
        <v>0</v>
      </c>
      <c r="RO228" s="97">
        <f>Seniori!RO86</f>
        <v>0</v>
      </c>
      <c r="RP228" s="97">
        <f>Seniori!RP86</f>
        <v>0</v>
      </c>
      <c r="RQ228" s="97">
        <f>Seniori!RQ86</f>
        <v>0</v>
      </c>
      <c r="RR228" s="97">
        <f>Seniori!RR86</f>
        <v>0</v>
      </c>
      <c r="RS228" s="97">
        <f>Seniori!RS86</f>
        <v>0</v>
      </c>
      <c r="RT228" s="97">
        <f>Seniori!RT86</f>
        <v>0</v>
      </c>
      <c r="RU228" s="97">
        <f>Seniori!RU86</f>
        <v>0</v>
      </c>
      <c r="RV228" s="97">
        <f>Seniori!RV86</f>
        <v>0</v>
      </c>
      <c r="RW228" s="97">
        <f>Seniori!RW86</f>
        <v>0</v>
      </c>
      <c r="RX228" s="97">
        <f>Seniori!RX86</f>
        <v>0</v>
      </c>
      <c r="RY228" s="97">
        <f>Seniori!RY86</f>
        <v>0</v>
      </c>
      <c r="RZ228" s="97">
        <f>Seniori!RZ86</f>
        <v>0</v>
      </c>
      <c r="SA228" s="97">
        <f>Seniori!SA86</f>
        <v>0</v>
      </c>
      <c r="SB228" s="97">
        <f>Seniori!SB86</f>
        <v>0</v>
      </c>
      <c r="SC228" s="97">
        <f>Seniori!SC86</f>
        <v>0</v>
      </c>
      <c r="SD228" s="97">
        <f>Seniori!SD86</f>
        <v>0</v>
      </c>
      <c r="SE228" s="97">
        <f>Seniori!SE86</f>
        <v>0</v>
      </c>
      <c r="SF228" s="97">
        <f>Seniori!SF86</f>
        <v>0</v>
      </c>
      <c r="SG228" s="97">
        <f>Seniori!SG86</f>
        <v>0</v>
      </c>
      <c r="SH228" s="97">
        <f>Seniori!SH86</f>
        <v>0</v>
      </c>
      <c r="SI228" s="97">
        <f>Seniori!SI86</f>
        <v>0</v>
      </c>
      <c r="SJ228" s="97">
        <f>Seniori!SJ86</f>
        <v>0</v>
      </c>
      <c r="SK228" s="97">
        <f>Seniori!SK86</f>
        <v>0</v>
      </c>
      <c r="SL228" s="97">
        <f>Seniori!SL86</f>
        <v>0</v>
      </c>
      <c r="SM228" s="97">
        <f>Seniori!SM86</f>
        <v>0</v>
      </c>
      <c r="SN228" s="97">
        <f>Seniori!SN86</f>
        <v>0</v>
      </c>
      <c r="SO228" s="97">
        <f>Seniori!SO86</f>
        <v>0</v>
      </c>
      <c r="SP228" s="97">
        <f>Seniori!SP86</f>
        <v>0</v>
      </c>
      <c r="SQ228" s="97">
        <f>Seniori!SQ86</f>
        <v>0</v>
      </c>
      <c r="SR228" s="97">
        <f>Seniori!SR86</f>
        <v>0</v>
      </c>
      <c r="SS228" s="97">
        <f>Seniori!SS86</f>
        <v>0</v>
      </c>
      <c r="ST228" s="97">
        <f>Seniori!ST86</f>
        <v>0</v>
      </c>
      <c r="SU228" s="97">
        <f>Seniori!SU86</f>
        <v>0</v>
      </c>
      <c r="SV228" s="97">
        <f>Seniori!SV86</f>
        <v>0</v>
      </c>
      <c r="SW228" s="97">
        <f>Seniori!SW86</f>
        <v>0</v>
      </c>
      <c r="SX228" s="97">
        <f>Seniori!SX86</f>
        <v>0</v>
      </c>
      <c r="SY228" s="97">
        <f>Seniori!SY86</f>
        <v>0</v>
      </c>
      <c r="SZ228" s="97">
        <f>Seniori!SZ86</f>
        <v>0</v>
      </c>
      <c r="TA228" s="97">
        <f>Seniori!TA86</f>
        <v>0</v>
      </c>
      <c r="TB228" s="97">
        <f>Seniori!TB86</f>
        <v>0</v>
      </c>
    </row>
    <row r="229" spans="1:522" s="1" customFormat="1" ht="18" customHeight="1" x14ac:dyDescent="0.2">
      <c r="A229" s="12"/>
      <c r="B229" s="11" t="s">
        <v>74</v>
      </c>
      <c r="C229" s="1">
        <v>9149</v>
      </c>
      <c r="D229" s="1">
        <v>2011</v>
      </c>
      <c r="E229" s="4" t="s">
        <v>73</v>
      </c>
      <c r="F229" s="1">
        <v>8182</v>
      </c>
      <c r="G229" s="9" t="s">
        <v>93</v>
      </c>
      <c r="H229" t="s">
        <v>75</v>
      </c>
      <c r="I229" s="1">
        <f t="shared" si="24"/>
        <v>0</v>
      </c>
      <c r="J229" s="12">
        <f>Tabuľka4[[#This Row],[Stĺpec9]]</f>
        <v>0</v>
      </c>
      <c r="K229" s="97">
        <f>'Mladí jazdci'!K37</f>
        <v>0</v>
      </c>
      <c r="L229" s="97">
        <f>'Mladí jazdci'!L37</f>
        <v>0</v>
      </c>
      <c r="M229" s="97">
        <f>'Mladí jazdci'!M37</f>
        <v>0</v>
      </c>
      <c r="N229" s="97">
        <f>'Mladí jazdci'!N37</f>
        <v>0</v>
      </c>
      <c r="O229" s="97">
        <f>'Mladí jazdci'!O37</f>
        <v>0</v>
      </c>
      <c r="P229" s="97">
        <f>'Mladí jazdci'!P37</f>
        <v>0</v>
      </c>
      <c r="Q229" s="97">
        <f>'Mladí jazdci'!Q37</f>
        <v>0</v>
      </c>
      <c r="R229" s="97">
        <f>'Mladí jazdci'!R37</f>
        <v>0</v>
      </c>
      <c r="S229" s="97">
        <f>'Mladí jazdci'!S37</f>
        <v>0</v>
      </c>
      <c r="T229" s="97">
        <f>'Mladí jazdci'!T37</f>
        <v>0</v>
      </c>
      <c r="U229" s="97">
        <f>'Mladí jazdci'!U37</f>
        <v>0</v>
      </c>
      <c r="V229" s="97">
        <f>'Mladí jazdci'!V37</f>
        <v>0</v>
      </c>
      <c r="W229" s="97">
        <f>'Mladí jazdci'!W37</f>
        <v>0</v>
      </c>
      <c r="X229" s="97">
        <f>'Mladí jazdci'!X37</f>
        <v>0</v>
      </c>
      <c r="Y229" s="97">
        <f>'Mladí jazdci'!Y37</f>
        <v>0</v>
      </c>
      <c r="Z229" s="97">
        <f>'Mladí jazdci'!Z37</f>
        <v>0</v>
      </c>
      <c r="AA229" s="97">
        <f>'Mladí jazdci'!AA37</f>
        <v>0</v>
      </c>
      <c r="AB229" s="97">
        <f>'Mladí jazdci'!AB37</f>
        <v>0</v>
      </c>
      <c r="AC229" s="97">
        <f>'Mladí jazdci'!AC37</f>
        <v>0</v>
      </c>
      <c r="AD229" s="97">
        <f>'Mladí jazdci'!AD37</f>
        <v>0</v>
      </c>
      <c r="AE229" s="97">
        <f>'Mladí jazdci'!AE37</f>
        <v>0</v>
      </c>
      <c r="AF229" s="97">
        <f>'Mladí jazdci'!AF37</f>
        <v>0</v>
      </c>
      <c r="AG229" s="97">
        <f>'Mladí jazdci'!AG37</f>
        <v>0</v>
      </c>
      <c r="AH229" s="97">
        <f>'Mladí jazdci'!AH37</f>
        <v>0</v>
      </c>
      <c r="AI229" s="97">
        <f>'Mladí jazdci'!AI37</f>
        <v>0</v>
      </c>
      <c r="AJ229" s="97">
        <f>'Mladí jazdci'!AJ37</f>
        <v>0</v>
      </c>
      <c r="AK229" s="97">
        <f>'Mladí jazdci'!AK37</f>
        <v>0</v>
      </c>
      <c r="AL229" s="97">
        <f>'Mladí jazdci'!AL37</f>
        <v>0</v>
      </c>
      <c r="AM229" s="97">
        <f>'Mladí jazdci'!AM37</f>
        <v>0</v>
      </c>
      <c r="AN229" s="97">
        <f>'Mladí jazdci'!AN37</f>
        <v>0</v>
      </c>
      <c r="AO229" s="97">
        <f>'Mladí jazdci'!AO37</f>
        <v>0</v>
      </c>
      <c r="AP229" s="97">
        <f>'Mladí jazdci'!AP37</f>
        <v>0</v>
      </c>
      <c r="AQ229" s="97">
        <f>'Mladí jazdci'!AQ37</f>
        <v>0</v>
      </c>
      <c r="AR229" s="97">
        <f>'Mladí jazdci'!AR37</f>
        <v>0</v>
      </c>
      <c r="AS229" s="97">
        <f>'Mladí jazdci'!AS37</f>
        <v>0</v>
      </c>
      <c r="AT229" s="97">
        <f>'Mladí jazdci'!AT37</f>
        <v>0</v>
      </c>
      <c r="AU229" s="97">
        <f>'Mladí jazdci'!AU37</f>
        <v>0</v>
      </c>
      <c r="AV229" s="97">
        <f>'Mladí jazdci'!AV37</f>
        <v>0</v>
      </c>
      <c r="AW229" s="97">
        <f>'Mladí jazdci'!AW37</f>
        <v>0</v>
      </c>
      <c r="AX229" s="97">
        <f>'Mladí jazdci'!AX37</f>
        <v>0</v>
      </c>
      <c r="AY229" s="97">
        <f>'Mladí jazdci'!AY37</f>
        <v>0</v>
      </c>
      <c r="AZ229" s="97">
        <f>'Mladí jazdci'!AZ37</f>
        <v>0</v>
      </c>
      <c r="BA229" s="97">
        <f>'Mladí jazdci'!BA37</f>
        <v>0</v>
      </c>
      <c r="BB229" s="97">
        <f>'Mladí jazdci'!BB37</f>
        <v>0</v>
      </c>
      <c r="BC229" s="97">
        <f>'Mladí jazdci'!BC37</f>
        <v>0</v>
      </c>
      <c r="BD229" s="97">
        <f>'Mladí jazdci'!BD37</f>
        <v>0</v>
      </c>
      <c r="BE229" s="97">
        <f>'Mladí jazdci'!BE37</f>
        <v>0</v>
      </c>
      <c r="BF229" s="97">
        <f>'Mladí jazdci'!BF37</f>
        <v>0</v>
      </c>
      <c r="BG229" s="97">
        <f>'Mladí jazdci'!BG37</f>
        <v>0</v>
      </c>
      <c r="BH229" s="97">
        <f>'Mladí jazdci'!BH37</f>
        <v>0</v>
      </c>
      <c r="BI229" s="97">
        <f>'Mladí jazdci'!BI37</f>
        <v>0</v>
      </c>
      <c r="BJ229" s="97">
        <f>'Mladí jazdci'!BJ37</f>
        <v>0</v>
      </c>
      <c r="BK229" s="97">
        <f>'Mladí jazdci'!BK37</f>
        <v>0</v>
      </c>
      <c r="BL229" s="97">
        <f>'Mladí jazdci'!BL37</f>
        <v>0</v>
      </c>
      <c r="BM229" s="97">
        <f>'Mladí jazdci'!BM37</f>
        <v>0</v>
      </c>
      <c r="BN229" s="97">
        <f>'Mladí jazdci'!BN37</f>
        <v>0</v>
      </c>
      <c r="BO229" s="97">
        <f>'Mladí jazdci'!BO37</f>
        <v>0</v>
      </c>
      <c r="BP229" s="97">
        <f>'Mladí jazdci'!BP37</f>
        <v>0</v>
      </c>
      <c r="BQ229" s="97">
        <f>'Mladí jazdci'!BQ37</f>
        <v>0</v>
      </c>
      <c r="BR229" s="97">
        <f>'Mladí jazdci'!BR37</f>
        <v>0</v>
      </c>
      <c r="BS229" s="97">
        <f>'Mladí jazdci'!BS37</f>
        <v>0</v>
      </c>
      <c r="BT229" s="97">
        <f>'Mladí jazdci'!BT37</f>
        <v>0</v>
      </c>
      <c r="BU229" s="97">
        <f>'Mladí jazdci'!BU37</f>
        <v>0</v>
      </c>
      <c r="BV229" s="97">
        <f>'Mladí jazdci'!BV37</f>
        <v>0</v>
      </c>
      <c r="BW229" s="97">
        <f>'Mladí jazdci'!BW37</f>
        <v>0</v>
      </c>
      <c r="BX229" s="97">
        <f>'Mladí jazdci'!BX37</f>
        <v>0</v>
      </c>
      <c r="BY229" s="97">
        <f>'Mladí jazdci'!BY37</f>
        <v>0</v>
      </c>
      <c r="BZ229" s="97">
        <f>'Mladí jazdci'!BZ37</f>
        <v>0</v>
      </c>
      <c r="CA229" s="97">
        <f>'Mladí jazdci'!CA37</f>
        <v>0</v>
      </c>
      <c r="CB229" s="97">
        <f>'Mladí jazdci'!CB37</f>
        <v>0</v>
      </c>
      <c r="CC229" s="97">
        <f>'Mladí jazdci'!CC37</f>
        <v>0</v>
      </c>
      <c r="CD229" s="97">
        <f>'Mladí jazdci'!CD37</f>
        <v>0</v>
      </c>
      <c r="CE229" s="97">
        <f>'Mladí jazdci'!CE37</f>
        <v>0</v>
      </c>
      <c r="CF229" s="97">
        <f>'Mladí jazdci'!CF37</f>
        <v>0</v>
      </c>
      <c r="CG229" s="97">
        <f>'Mladí jazdci'!CG37</f>
        <v>0</v>
      </c>
      <c r="CH229" s="97">
        <f>'Mladí jazdci'!CH37</f>
        <v>0</v>
      </c>
      <c r="CI229" s="97">
        <f>'Mladí jazdci'!CI37</f>
        <v>0</v>
      </c>
      <c r="CJ229" s="97">
        <f>'Mladí jazdci'!CJ37</f>
        <v>0</v>
      </c>
      <c r="CK229" s="97">
        <f>'Mladí jazdci'!CK37</f>
        <v>0</v>
      </c>
      <c r="CL229" s="97">
        <f>'Mladí jazdci'!CL37</f>
        <v>0</v>
      </c>
      <c r="CM229" s="97">
        <f>'Mladí jazdci'!CM37</f>
        <v>0</v>
      </c>
      <c r="CN229" s="97">
        <f>'Mladí jazdci'!CN37</f>
        <v>0</v>
      </c>
      <c r="CO229" s="97">
        <f>'Mladí jazdci'!CO37</f>
        <v>0</v>
      </c>
      <c r="CP229" s="97">
        <f>'Mladí jazdci'!CP37</f>
        <v>0</v>
      </c>
      <c r="CQ229" s="97">
        <f>'Mladí jazdci'!CQ37</f>
        <v>0</v>
      </c>
      <c r="CR229" s="97">
        <f>'Mladí jazdci'!CR37</f>
        <v>0</v>
      </c>
      <c r="CS229" s="97">
        <f>'Mladí jazdci'!CS37</f>
        <v>0</v>
      </c>
      <c r="CT229" s="97">
        <f>'Mladí jazdci'!CT37</f>
        <v>0</v>
      </c>
      <c r="CU229" s="97">
        <f>'Mladí jazdci'!CU37</f>
        <v>0</v>
      </c>
      <c r="CV229" s="97">
        <f>'Mladí jazdci'!CV37</f>
        <v>0</v>
      </c>
      <c r="CW229" s="97" t="str">
        <f>'Mladí jazdci'!CW37</f>
        <v>o</v>
      </c>
      <c r="CX229" s="97">
        <f>'Mladí jazdci'!CX37</f>
        <v>0</v>
      </c>
      <c r="CY229" s="97">
        <f>'Mladí jazdci'!CY37</f>
        <v>0</v>
      </c>
      <c r="CZ229" s="97">
        <f>'Mladí jazdci'!CZ37</f>
        <v>0</v>
      </c>
      <c r="DA229" s="97">
        <f>'Mladí jazdci'!DA37</f>
        <v>0</v>
      </c>
      <c r="DB229" s="97">
        <f>'Mladí jazdci'!DB37</f>
        <v>0</v>
      </c>
      <c r="DC229" s="97">
        <f>'Mladí jazdci'!DC37</f>
        <v>0</v>
      </c>
      <c r="DD229" s="97">
        <f>'Mladí jazdci'!DD37</f>
        <v>0</v>
      </c>
      <c r="DE229" s="97">
        <f>'Mladí jazdci'!DE37</f>
        <v>0</v>
      </c>
      <c r="DF229" s="97">
        <f>'Mladí jazdci'!DF37</f>
        <v>0</v>
      </c>
      <c r="DG229" s="97">
        <f>'Mladí jazdci'!DG37</f>
        <v>0</v>
      </c>
      <c r="DH229" s="97">
        <f>'Mladí jazdci'!DH37</f>
        <v>0</v>
      </c>
      <c r="DI229" s="97">
        <f>'Mladí jazdci'!DI37</f>
        <v>0</v>
      </c>
      <c r="DJ229" s="97">
        <f>'Mladí jazdci'!DJ37</f>
        <v>0</v>
      </c>
      <c r="DK229" s="97">
        <f>'Mladí jazdci'!DK37</f>
        <v>0</v>
      </c>
      <c r="DL229" s="97">
        <f>'Mladí jazdci'!DL37</f>
        <v>0</v>
      </c>
      <c r="DM229" s="97">
        <f>'Mladí jazdci'!DM37</f>
        <v>0</v>
      </c>
      <c r="DN229" s="97">
        <f>'Mladí jazdci'!DN37</f>
        <v>0</v>
      </c>
      <c r="DO229" s="97">
        <f>'Mladí jazdci'!DO37</f>
        <v>0</v>
      </c>
      <c r="DP229" s="97">
        <f>'Mladí jazdci'!DP37</f>
        <v>0</v>
      </c>
      <c r="DQ229" s="97">
        <f>'Mladí jazdci'!DQ37</f>
        <v>0</v>
      </c>
      <c r="DR229" s="97">
        <f>'Mladí jazdci'!DR37</f>
        <v>0</v>
      </c>
      <c r="DS229" s="97">
        <f>'Mladí jazdci'!DS37</f>
        <v>0</v>
      </c>
      <c r="DT229" s="97">
        <f>'Mladí jazdci'!DT37</f>
        <v>0</v>
      </c>
      <c r="DU229" s="97">
        <f>'Mladí jazdci'!DU37</f>
        <v>0</v>
      </c>
      <c r="DV229" s="97">
        <f>'Mladí jazdci'!DV37</f>
        <v>0</v>
      </c>
      <c r="DW229" s="97">
        <f>'Mladí jazdci'!DW37</f>
        <v>0</v>
      </c>
      <c r="DX229" s="97">
        <f>'Mladí jazdci'!DX37</f>
        <v>0</v>
      </c>
      <c r="DY229" s="97">
        <f>'Mladí jazdci'!DY37</f>
        <v>0</v>
      </c>
      <c r="DZ229" s="97">
        <f>'Mladí jazdci'!DZ37</f>
        <v>0</v>
      </c>
      <c r="EA229" s="97">
        <f>'Mladí jazdci'!EA37</f>
        <v>0</v>
      </c>
      <c r="EB229" s="97">
        <f>'Mladí jazdci'!EB37</f>
        <v>0</v>
      </c>
      <c r="EC229" s="97">
        <f>'Mladí jazdci'!EC37</f>
        <v>0</v>
      </c>
      <c r="ED229" s="97">
        <f>'Mladí jazdci'!ED37</f>
        <v>0</v>
      </c>
      <c r="EE229" s="97">
        <f>'Mladí jazdci'!EE37</f>
        <v>0</v>
      </c>
      <c r="EF229" s="97">
        <f>'Mladí jazdci'!EF37</f>
        <v>0</v>
      </c>
      <c r="EG229" s="97">
        <f>'Mladí jazdci'!EG37</f>
        <v>0</v>
      </c>
      <c r="EH229" s="97">
        <f>'Mladí jazdci'!EH37</f>
        <v>0</v>
      </c>
      <c r="EI229" s="97">
        <f>'Mladí jazdci'!EI37</f>
        <v>0</v>
      </c>
      <c r="EJ229" s="97">
        <f>'Mladí jazdci'!EJ37</f>
        <v>0</v>
      </c>
      <c r="EK229" s="97">
        <f>'Mladí jazdci'!EK37</f>
        <v>0</v>
      </c>
      <c r="EL229" s="97">
        <f>'Mladí jazdci'!EL37</f>
        <v>0</v>
      </c>
      <c r="EM229" s="97">
        <f>'Mladí jazdci'!EM37</f>
        <v>0</v>
      </c>
      <c r="EN229" s="97">
        <f>'Mladí jazdci'!EN37</f>
        <v>0</v>
      </c>
      <c r="EO229" s="97">
        <f>'Mladí jazdci'!EO37</f>
        <v>0</v>
      </c>
      <c r="EP229" s="97">
        <f>'Mladí jazdci'!EP37</f>
        <v>0</v>
      </c>
      <c r="EQ229" s="97">
        <f>'Mladí jazdci'!EQ37</f>
        <v>0</v>
      </c>
      <c r="ER229" s="97">
        <f>'Mladí jazdci'!ER37</f>
        <v>0</v>
      </c>
      <c r="ES229" s="97">
        <f>'Mladí jazdci'!ES37</f>
        <v>0</v>
      </c>
      <c r="ET229" s="97">
        <f>'Mladí jazdci'!ET37</f>
        <v>0</v>
      </c>
      <c r="EU229" s="97">
        <f>'Mladí jazdci'!EU37</f>
        <v>0</v>
      </c>
      <c r="EV229" s="97">
        <f>'Mladí jazdci'!EV37</f>
        <v>0</v>
      </c>
      <c r="EW229" s="97">
        <f>'Mladí jazdci'!EW37</f>
        <v>0</v>
      </c>
      <c r="EX229" s="97">
        <f>'Mladí jazdci'!EX37</f>
        <v>0</v>
      </c>
      <c r="EY229" s="97">
        <f>'Mladí jazdci'!EY37</f>
        <v>0</v>
      </c>
      <c r="EZ229" s="97">
        <f>'Mladí jazdci'!EZ37</f>
        <v>0</v>
      </c>
      <c r="FA229" s="97">
        <f>'Mladí jazdci'!FA37</f>
        <v>0</v>
      </c>
      <c r="FB229" s="97">
        <f>'Mladí jazdci'!FB37</f>
        <v>0</v>
      </c>
      <c r="FC229" s="97">
        <f>'Mladí jazdci'!FC37</f>
        <v>0</v>
      </c>
      <c r="FD229" s="97">
        <f>'Mladí jazdci'!FD37</f>
        <v>0</v>
      </c>
      <c r="FE229" s="97">
        <f>'Mladí jazdci'!FE37</f>
        <v>0</v>
      </c>
      <c r="FF229" s="97">
        <f>'Mladí jazdci'!FF37</f>
        <v>0</v>
      </c>
      <c r="FG229" s="97">
        <f>'Mladí jazdci'!FG37</f>
        <v>0</v>
      </c>
      <c r="FH229" s="97">
        <f>'Mladí jazdci'!FH37</f>
        <v>0</v>
      </c>
      <c r="FI229" s="97">
        <f>'Mladí jazdci'!FI37</f>
        <v>0</v>
      </c>
      <c r="FJ229" s="97">
        <f>'Mladí jazdci'!FJ37</f>
        <v>0</v>
      </c>
      <c r="FK229" s="97">
        <f>'Mladí jazdci'!FK37</f>
        <v>0</v>
      </c>
      <c r="FL229" s="97">
        <f>'Mladí jazdci'!FL37</f>
        <v>0</v>
      </c>
      <c r="FM229" s="97">
        <f>'Mladí jazdci'!FM37</f>
        <v>0</v>
      </c>
      <c r="FN229" s="97">
        <f>'Mladí jazdci'!FN37</f>
        <v>0</v>
      </c>
      <c r="FO229" s="97">
        <f>'Mladí jazdci'!FO37</f>
        <v>0</v>
      </c>
      <c r="FP229" s="97">
        <f>'Mladí jazdci'!FP37</f>
        <v>0</v>
      </c>
      <c r="FQ229" s="97">
        <f>'Mladí jazdci'!FQ37</f>
        <v>0</v>
      </c>
      <c r="FR229" s="97">
        <f>'Mladí jazdci'!FR37</f>
        <v>0</v>
      </c>
      <c r="FS229" s="97">
        <f>'Mladí jazdci'!FS37</f>
        <v>0</v>
      </c>
      <c r="FT229" s="97">
        <f>'Mladí jazdci'!FT37</f>
        <v>0</v>
      </c>
      <c r="FU229" s="97">
        <f>'Mladí jazdci'!FU37</f>
        <v>0</v>
      </c>
      <c r="FV229" s="97">
        <f>'Mladí jazdci'!FV37</f>
        <v>0</v>
      </c>
      <c r="FW229" s="97">
        <f>'Mladí jazdci'!FW37</f>
        <v>0</v>
      </c>
      <c r="FX229" s="97">
        <f>'Mladí jazdci'!FX37</f>
        <v>0</v>
      </c>
      <c r="FY229" s="97">
        <f>'Mladí jazdci'!FY37</f>
        <v>0</v>
      </c>
      <c r="FZ229" s="97">
        <f>'Mladí jazdci'!FZ37</f>
        <v>0</v>
      </c>
      <c r="GA229" s="97">
        <f>'Mladí jazdci'!GA37</f>
        <v>0</v>
      </c>
      <c r="GB229" s="97">
        <f>'Mladí jazdci'!GB37</f>
        <v>0</v>
      </c>
      <c r="GC229" s="97">
        <f>'Mladí jazdci'!GC37</f>
        <v>0</v>
      </c>
      <c r="GD229" s="97">
        <f>'Mladí jazdci'!GD37</f>
        <v>0</v>
      </c>
      <c r="GE229" s="97">
        <f>'Mladí jazdci'!GE37</f>
        <v>0</v>
      </c>
      <c r="GF229" s="97">
        <f>'Mladí jazdci'!GF37</f>
        <v>0</v>
      </c>
      <c r="GG229" s="97">
        <f>'Mladí jazdci'!GG37</f>
        <v>0</v>
      </c>
      <c r="GH229" s="97">
        <f>'Mladí jazdci'!GH37</f>
        <v>0</v>
      </c>
      <c r="GI229" s="97">
        <f>'Mladí jazdci'!GI37</f>
        <v>0</v>
      </c>
      <c r="GJ229" s="97">
        <f>'Mladí jazdci'!GJ37</f>
        <v>0</v>
      </c>
      <c r="GK229" s="97">
        <f>'Mladí jazdci'!GK37</f>
        <v>0</v>
      </c>
      <c r="GL229" s="97">
        <f>'Mladí jazdci'!GL37</f>
        <v>0</v>
      </c>
      <c r="GM229" s="97">
        <f>'Mladí jazdci'!GM37</f>
        <v>0</v>
      </c>
      <c r="GN229" s="97">
        <f>'Mladí jazdci'!GN37</f>
        <v>0</v>
      </c>
      <c r="GO229" s="97">
        <f>'Mladí jazdci'!GO37</f>
        <v>0</v>
      </c>
      <c r="GP229" s="97">
        <f>'Mladí jazdci'!GP37</f>
        <v>0</v>
      </c>
      <c r="GQ229" s="97">
        <f>'Mladí jazdci'!GQ37</f>
        <v>0</v>
      </c>
      <c r="GR229" s="97">
        <f>'Mladí jazdci'!GR37</f>
        <v>0</v>
      </c>
      <c r="GS229" s="97">
        <f>'Mladí jazdci'!GS37</f>
        <v>0</v>
      </c>
      <c r="GT229" s="97">
        <f>'Mladí jazdci'!GT37</f>
        <v>0</v>
      </c>
      <c r="GU229" s="97">
        <f>'Mladí jazdci'!GU37</f>
        <v>0</v>
      </c>
      <c r="GV229" s="97">
        <f>'Mladí jazdci'!GV37</f>
        <v>0</v>
      </c>
      <c r="GW229" s="97">
        <f>'Mladí jazdci'!GW37</f>
        <v>0</v>
      </c>
      <c r="GX229" s="97">
        <f>'Mladí jazdci'!GX37</f>
        <v>0</v>
      </c>
      <c r="GY229" s="97">
        <f>'Mladí jazdci'!GY37</f>
        <v>0</v>
      </c>
      <c r="GZ229" s="97">
        <f>'Mladí jazdci'!GZ37</f>
        <v>0</v>
      </c>
      <c r="HA229" s="97">
        <f>'Mladí jazdci'!HA37</f>
        <v>0</v>
      </c>
      <c r="HB229" s="97">
        <f>'Mladí jazdci'!HB37</f>
        <v>0</v>
      </c>
      <c r="HC229" s="97">
        <f>'Mladí jazdci'!HC37</f>
        <v>0</v>
      </c>
      <c r="HD229" s="97">
        <f>'Mladí jazdci'!HD37</f>
        <v>0</v>
      </c>
      <c r="HE229" s="97">
        <f>'Mladí jazdci'!HE37</f>
        <v>0</v>
      </c>
      <c r="HF229" s="97">
        <f>'Mladí jazdci'!HF37</f>
        <v>0</v>
      </c>
      <c r="HG229" s="97">
        <f>'Mladí jazdci'!HG37</f>
        <v>0</v>
      </c>
      <c r="HH229" s="97">
        <f>'Mladí jazdci'!HH37</f>
        <v>0</v>
      </c>
      <c r="HI229" s="97">
        <f>'Mladí jazdci'!HI37</f>
        <v>0</v>
      </c>
      <c r="HJ229" s="97">
        <f>'Mladí jazdci'!HJ37</f>
        <v>0</v>
      </c>
      <c r="HK229" s="97">
        <f>'Mladí jazdci'!HK37</f>
        <v>0</v>
      </c>
      <c r="HL229" s="97">
        <f>'Mladí jazdci'!HL37</f>
        <v>0</v>
      </c>
      <c r="HM229" s="97">
        <f>'Mladí jazdci'!HM37</f>
        <v>0</v>
      </c>
      <c r="HN229" s="97">
        <f>'Mladí jazdci'!HN37</f>
        <v>0</v>
      </c>
      <c r="HO229" s="97">
        <f>'Mladí jazdci'!HO37</f>
        <v>0</v>
      </c>
      <c r="HP229" s="97">
        <f>'Mladí jazdci'!HP37</f>
        <v>0</v>
      </c>
      <c r="HQ229" s="97">
        <f>'Mladí jazdci'!HQ37</f>
        <v>0</v>
      </c>
      <c r="HR229" s="97">
        <f>'Mladí jazdci'!HR37</f>
        <v>0</v>
      </c>
      <c r="HS229" s="97">
        <f>'Mladí jazdci'!HS37</f>
        <v>0</v>
      </c>
      <c r="HT229" s="97">
        <f>'Mladí jazdci'!HT37</f>
        <v>0</v>
      </c>
      <c r="HU229" s="97">
        <f>'Mladí jazdci'!HU37</f>
        <v>0</v>
      </c>
      <c r="HV229" s="97">
        <f>'Mladí jazdci'!HV37</f>
        <v>0</v>
      </c>
      <c r="HW229" s="97">
        <f>'Mladí jazdci'!HW37</f>
        <v>0</v>
      </c>
      <c r="HX229" s="97">
        <f>'Mladí jazdci'!HX37</f>
        <v>0</v>
      </c>
      <c r="HY229" s="97">
        <f>'Mladí jazdci'!HY37</f>
        <v>0</v>
      </c>
      <c r="HZ229" s="97">
        <f>'Mladí jazdci'!HZ37</f>
        <v>0</v>
      </c>
      <c r="IA229" s="97">
        <f>'Mladí jazdci'!IA37</f>
        <v>0</v>
      </c>
      <c r="IB229" s="97">
        <f>'Mladí jazdci'!IB37</f>
        <v>0</v>
      </c>
      <c r="IC229" s="97">
        <f>'Mladí jazdci'!IC37</f>
        <v>0</v>
      </c>
      <c r="ID229" s="97">
        <f>'Mladí jazdci'!ID37</f>
        <v>0</v>
      </c>
      <c r="IE229" s="97">
        <f>'Mladí jazdci'!IE37</f>
        <v>0</v>
      </c>
      <c r="IF229" s="97">
        <f>'Mladí jazdci'!IF37</f>
        <v>0</v>
      </c>
      <c r="IG229" s="97">
        <f>'Mladí jazdci'!IG37</f>
        <v>0</v>
      </c>
      <c r="IH229" s="97">
        <f>'Mladí jazdci'!IH37</f>
        <v>0</v>
      </c>
      <c r="II229" s="97">
        <f>'Mladí jazdci'!II37</f>
        <v>0</v>
      </c>
      <c r="IJ229" s="97">
        <f>'Mladí jazdci'!IJ37</f>
        <v>0</v>
      </c>
      <c r="IK229" s="97">
        <f>'Mladí jazdci'!IK37</f>
        <v>0</v>
      </c>
      <c r="IL229" s="97">
        <f>'Mladí jazdci'!IL37</f>
        <v>0</v>
      </c>
      <c r="IM229" s="97">
        <f>'Mladí jazdci'!IM37</f>
        <v>0</v>
      </c>
      <c r="IN229" s="97">
        <f>'Mladí jazdci'!IN37</f>
        <v>0</v>
      </c>
      <c r="IO229" s="97">
        <f>'Mladí jazdci'!IO37</f>
        <v>0</v>
      </c>
      <c r="IP229" s="97">
        <f>'Mladí jazdci'!IP37</f>
        <v>0</v>
      </c>
      <c r="IQ229" s="97">
        <f>'Mladí jazdci'!IQ37</f>
        <v>0</v>
      </c>
      <c r="IR229" s="97">
        <f>'Mladí jazdci'!IR37</f>
        <v>0</v>
      </c>
      <c r="IS229" s="97">
        <f>'Mladí jazdci'!IS37</f>
        <v>0</v>
      </c>
      <c r="IT229" s="97">
        <f>'Mladí jazdci'!IT37</f>
        <v>0</v>
      </c>
      <c r="IU229" s="97">
        <f>'Mladí jazdci'!IU37</f>
        <v>0</v>
      </c>
      <c r="IV229" s="97">
        <f>'Mladí jazdci'!IV37</f>
        <v>0</v>
      </c>
      <c r="IW229" s="97">
        <f>'Mladí jazdci'!IW37</f>
        <v>0</v>
      </c>
      <c r="IX229" s="97">
        <f>'Mladí jazdci'!IX37</f>
        <v>0</v>
      </c>
      <c r="IY229" s="97">
        <f>'Mladí jazdci'!IY37</f>
        <v>0</v>
      </c>
      <c r="IZ229" s="97">
        <f>'Mladí jazdci'!IZ37</f>
        <v>0</v>
      </c>
      <c r="JA229" s="97">
        <f>'Mladí jazdci'!JA37</f>
        <v>0</v>
      </c>
      <c r="JB229" s="97">
        <f>'Mladí jazdci'!JB37</f>
        <v>0</v>
      </c>
      <c r="JC229" s="97">
        <f>'Mladí jazdci'!JC37</f>
        <v>0</v>
      </c>
      <c r="JD229" s="97">
        <f>'Mladí jazdci'!JD37</f>
        <v>0</v>
      </c>
      <c r="JE229" s="97">
        <f>'Mladí jazdci'!JE37</f>
        <v>0</v>
      </c>
      <c r="JF229" s="97">
        <f>'Mladí jazdci'!JF37</f>
        <v>0</v>
      </c>
      <c r="JG229" s="97">
        <f>'Mladí jazdci'!JG37</f>
        <v>0</v>
      </c>
      <c r="JH229" s="97">
        <f>'Mladí jazdci'!JH37</f>
        <v>0</v>
      </c>
      <c r="JI229" s="97">
        <f>'Mladí jazdci'!JI37</f>
        <v>0</v>
      </c>
      <c r="JJ229" s="97">
        <f>'Mladí jazdci'!JJ37</f>
        <v>0</v>
      </c>
      <c r="JK229" s="97">
        <f>'Mladí jazdci'!JK37</f>
        <v>0</v>
      </c>
      <c r="JL229" s="97">
        <f>'Mladí jazdci'!JL37</f>
        <v>0</v>
      </c>
      <c r="JM229" s="97">
        <f>'Mladí jazdci'!JM37</f>
        <v>0</v>
      </c>
      <c r="JN229" s="97">
        <f>'Mladí jazdci'!JN37</f>
        <v>0</v>
      </c>
      <c r="JO229" s="97">
        <f>'Mladí jazdci'!JO37</f>
        <v>0</v>
      </c>
      <c r="JP229" s="97">
        <f>'Mladí jazdci'!JP37</f>
        <v>0</v>
      </c>
      <c r="JQ229" s="97">
        <f>'Mladí jazdci'!JQ37</f>
        <v>0</v>
      </c>
      <c r="JR229" s="97">
        <f>'Mladí jazdci'!JR37</f>
        <v>0</v>
      </c>
      <c r="JS229" s="97">
        <f>'Mladí jazdci'!JS37</f>
        <v>0</v>
      </c>
      <c r="JT229" s="97">
        <f>'Mladí jazdci'!JT37</f>
        <v>0</v>
      </c>
      <c r="JU229" s="97">
        <f>'Mladí jazdci'!JU37</f>
        <v>0</v>
      </c>
      <c r="JV229" s="97">
        <f>'Mladí jazdci'!JV37</f>
        <v>0</v>
      </c>
      <c r="JW229" s="97">
        <f>'Mladí jazdci'!JW37</f>
        <v>0</v>
      </c>
      <c r="JX229" s="97">
        <f>'Mladí jazdci'!JX37</f>
        <v>0</v>
      </c>
      <c r="JY229" s="97">
        <f>'Mladí jazdci'!JY37</f>
        <v>0</v>
      </c>
      <c r="JZ229" s="97">
        <f>'Mladí jazdci'!JZ37</f>
        <v>0</v>
      </c>
      <c r="KA229" s="97">
        <f>'Mladí jazdci'!KA37</f>
        <v>0</v>
      </c>
      <c r="KB229" s="97">
        <f>'Mladí jazdci'!KB37</f>
        <v>0</v>
      </c>
      <c r="KC229" s="97">
        <f>'Mladí jazdci'!KC37</f>
        <v>0</v>
      </c>
      <c r="KD229" s="97">
        <f>'Mladí jazdci'!KD37</f>
        <v>0</v>
      </c>
      <c r="KE229" s="97">
        <f>'Mladí jazdci'!KE37</f>
        <v>0</v>
      </c>
      <c r="KF229" s="97">
        <f>'Mladí jazdci'!KF37</f>
        <v>0</v>
      </c>
      <c r="KG229" s="97">
        <f>'Mladí jazdci'!KG37</f>
        <v>0</v>
      </c>
      <c r="KH229" s="97">
        <f>'Mladí jazdci'!KH37</f>
        <v>0</v>
      </c>
      <c r="KI229" s="97">
        <f>'Mladí jazdci'!KI37</f>
        <v>0</v>
      </c>
      <c r="KJ229" s="97">
        <f>'Mladí jazdci'!KJ37</f>
        <v>0</v>
      </c>
      <c r="KK229" s="97">
        <f>'Mladí jazdci'!KK37</f>
        <v>0</v>
      </c>
      <c r="KL229" s="97">
        <f>'Mladí jazdci'!KL37</f>
        <v>0</v>
      </c>
      <c r="KM229" s="97">
        <f>'Mladí jazdci'!KM37</f>
        <v>0</v>
      </c>
      <c r="KN229" s="97">
        <f>'Mladí jazdci'!KN37</f>
        <v>0</v>
      </c>
      <c r="KO229" s="97">
        <f>'Mladí jazdci'!KO37</f>
        <v>0</v>
      </c>
      <c r="KP229" s="97">
        <f>'Mladí jazdci'!KP37</f>
        <v>0</v>
      </c>
      <c r="KQ229" s="97">
        <f>'Mladí jazdci'!KQ37</f>
        <v>0</v>
      </c>
      <c r="KR229" s="97">
        <f>'Mladí jazdci'!KR37</f>
        <v>0</v>
      </c>
      <c r="KS229" s="97">
        <f>'Mladí jazdci'!KS37</f>
        <v>0</v>
      </c>
      <c r="KT229" s="97">
        <f>'Mladí jazdci'!KT37</f>
        <v>0</v>
      </c>
      <c r="KU229" s="97">
        <f>'Mladí jazdci'!KU37</f>
        <v>0</v>
      </c>
      <c r="KV229" s="97">
        <f>'Mladí jazdci'!KV37</f>
        <v>0</v>
      </c>
      <c r="KW229" s="97">
        <f>'Mladí jazdci'!KW37</f>
        <v>0</v>
      </c>
      <c r="KX229" s="97">
        <f>'Mladí jazdci'!KX37</f>
        <v>0</v>
      </c>
      <c r="KY229" s="97">
        <f>'Mladí jazdci'!KY37</f>
        <v>0</v>
      </c>
      <c r="KZ229" s="97">
        <f>'Mladí jazdci'!KZ37</f>
        <v>0</v>
      </c>
      <c r="LA229" s="97">
        <f>'Mladí jazdci'!LA37</f>
        <v>0</v>
      </c>
      <c r="LB229" s="97">
        <f>'Mladí jazdci'!LB37</f>
        <v>0</v>
      </c>
      <c r="LC229" s="97">
        <f>'Mladí jazdci'!LC37</f>
        <v>0</v>
      </c>
      <c r="LD229" s="97">
        <f>'Mladí jazdci'!LD37</f>
        <v>0</v>
      </c>
      <c r="LE229" s="97">
        <f>'Mladí jazdci'!LE37</f>
        <v>0</v>
      </c>
      <c r="LF229" s="97">
        <f>'Mladí jazdci'!LF37</f>
        <v>0</v>
      </c>
      <c r="LG229" s="97">
        <f>'Mladí jazdci'!LG37</f>
        <v>0</v>
      </c>
      <c r="LH229" s="97">
        <f>'Mladí jazdci'!LH37</f>
        <v>0</v>
      </c>
      <c r="LI229" s="97">
        <f>'Mladí jazdci'!LI37</f>
        <v>0</v>
      </c>
      <c r="LJ229" s="97">
        <f>'Mladí jazdci'!LJ37</f>
        <v>0</v>
      </c>
      <c r="LK229" s="97">
        <f>'Mladí jazdci'!LK37</f>
        <v>0</v>
      </c>
      <c r="LL229" s="97">
        <f>'Mladí jazdci'!LL37</f>
        <v>0</v>
      </c>
      <c r="LM229" s="97">
        <f>'Mladí jazdci'!LM37</f>
        <v>0</v>
      </c>
      <c r="LN229" s="97">
        <f>'Mladí jazdci'!LN37</f>
        <v>0</v>
      </c>
      <c r="LO229" s="97">
        <f>'Mladí jazdci'!LO37</f>
        <v>0</v>
      </c>
      <c r="LP229" s="97">
        <f>'Mladí jazdci'!LP37</f>
        <v>0</v>
      </c>
      <c r="LQ229" s="97">
        <f>'Mladí jazdci'!LQ37</f>
        <v>0</v>
      </c>
      <c r="LR229" s="97">
        <f>'Mladí jazdci'!LR37</f>
        <v>0</v>
      </c>
      <c r="LS229" s="97">
        <f>'Mladí jazdci'!LS37</f>
        <v>0</v>
      </c>
      <c r="LT229" s="97">
        <f>'Mladí jazdci'!LT37</f>
        <v>0</v>
      </c>
      <c r="LU229" s="97">
        <f>'Mladí jazdci'!LU37</f>
        <v>0</v>
      </c>
      <c r="LV229" s="97">
        <f>'Mladí jazdci'!LV37</f>
        <v>0</v>
      </c>
      <c r="LW229" s="97">
        <f>'Mladí jazdci'!LW37</f>
        <v>0</v>
      </c>
      <c r="LX229" s="97">
        <f>'Mladí jazdci'!LX37</f>
        <v>0</v>
      </c>
      <c r="LY229" s="97">
        <f>'Mladí jazdci'!LY37</f>
        <v>0</v>
      </c>
      <c r="LZ229" s="97">
        <f>'Mladí jazdci'!LZ37</f>
        <v>0</v>
      </c>
      <c r="MA229" s="97">
        <f>'Mladí jazdci'!MA37</f>
        <v>0</v>
      </c>
      <c r="MB229" s="97">
        <f>'Mladí jazdci'!MB37</f>
        <v>0</v>
      </c>
      <c r="MC229" s="97">
        <f>'Mladí jazdci'!MC37</f>
        <v>0</v>
      </c>
      <c r="MD229" s="97">
        <f>'Mladí jazdci'!MD37</f>
        <v>0</v>
      </c>
      <c r="ME229" s="97">
        <f>'Mladí jazdci'!ME37</f>
        <v>0</v>
      </c>
      <c r="MF229" s="97">
        <f>'Mladí jazdci'!MF37</f>
        <v>0</v>
      </c>
      <c r="MG229" s="97">
        <f>'Mladí jazdci'!MG37</f>
        <v>0</v>
      </c>
      <c r="MH229" s="97">
        <f>'Mladí jazdci'!MH37</f>
        <v>0</v>
      </c>
      <c r="MI229" s="97">
        <f>'Mladí jazdci'!MI37</f>
        <v>0</v>
      </c>
      <c r="MJ229" s="97">
        <f>'Mladí jazdci'!MJ37</f>
        <v>0</v>
      </c>
      <c r="MK229" s="97">
        <f>'Mladí jazdci'!MK37</f>
        <v>0</v>
      </c>
      <c r="ML229" s="97">
        <f>'Mladí jazdci'!ML37</f>
        <v>0</v>
      </c>
      <c r="MM229" s="97">
        <f>'Mladí jazdci'!MM37</f>
        <v>0</v>
      </c>
      <c r="MN229" s="97">
        <f>'Mladí jazdci'!MN37</f>
        <v>0</v>
      </c>
      <c r="MO229" s="97">
        <f>'Mladí jazdci'!MO37</f>
        <v>0</v>
      </c>
      <c r="MP229" s="97">
        <f>'Mladí jazdci'!MP37</f>
        <v>0</v>
      </c>
      <c r="MQ229" s="97">
        <f>'Mladí jazdci'!MQ37</f>
        <v>0</v>
      </c>
      <c r="MR229" s="97">
        <f>'Mladí jazdci'!MR37</f>
        <v>0</v>
      </c>
      <c r="MS229" s="97">
        <f>'Mladí jazdci'!MS37</f>
        <v>0</v>
      </c>
      <c r="MT229" s="97">
        <f>'Mladí jazdci'!MT37</f>
        <v>0</v>
      </c>
      <c r="MU229" s="97">
        <f>'Mladí jazdci'!MU37</f>
        <v>0</v>
      </c>
      <c r="MV229" s="97">
        <f>'Mladí jazdci'!MV37</f>
        <v>0</v>
      </c>
      <c r="MW229" s="97">
        <f>'Mladí jazdci'!MW37</f>
        <v>0</v>
      </c>
      <c r="MX229" s="97">
        <f>'Mladí jazdci'!MX37</f>
        <v>0</v>
      </c>
      <c r="MY229" s="97">
        <f>'Mladí jazdci'!MY37</f>
        <v>0</v>
      </c>
      <c r="MZ229" s="97">
        <f>'Mladí jazdci'!MZ37</f>
        <v>0</v>
      </c>
      <c r="NA229" s="97">
        <f>'Mladí jazdci'!NA37</f>
        <v>0</v>
      </c>
      <c r="NB229" s="97">
        <f>'Mladí jazdci'!NB37</f>
        <v>0</v>
      </c>
      <c r="NC229" s="97">
        <f>'Mladí jazdci'!NC37</f>
        <v>0</v>
      </c>
      <c r="ND229" s="97">
        <f>'Mladí jazdci'!ND37</f>
        <v>0</v>
      </c>
      <c r="NE229" s="97">
        <f>'Mladí jazdci'!NE37</f>
        <v>0</v>
      </c>
      <c r="NF229" s="97">
        <f>'Mladí jazdci'!NF37</f>
        <v>0</v>
      </c>
      <c r="NG229" s="97">
        <f>'Mladí jazdci'!NG37</f>
        <v>0</v>
      </c>
      <c r="NH229" s="97">
        <f>'Mladí jazdci'!NH37</f>
        <v>0</v>
      </c>
      <c r="NI229" s="97">
        <f>'Mladí jazdci'!NI37</f>
        <v>0</v>
      </c>
      <c r="NJ229" s="97">
        <f>'Mladí jazdci'!NJ37</f>
        <v>0</v>
      </c>
      <c r="NK229" s="97">
        <f>'Mladí jazdci'!NK37</f>
        <v>0</v>
      </c>
      <c r="NL229" s="97">
        <f>'Mladí jazdci'!NL37</f>
        <v>0</v>
      </c>
      <c r="NM229" s="97">
        <f>'Mladí jazdci'!NM37</f>
        <v>0</v>
      </c>
      <c r="NN229" s="97">
        <f>'Mladí jazdci'!NN37</f>
        <v>0</v>
      </c>
      <c r="NO229" s="97">
        <f>'Mladí jazdci'!NO37</f>
        <v>0</v>
      </c>
      <c r="NP229" s="97">
        <f>'Mladí jazdci'!NP37</f>
        <v>0</v>
      </c>
      <c r="NQ229" s="97">
        <f>'Mladí jazdci'!NQ37</f>
        <v>0</v>
      </c>
      <c r="NR229" s="97">
        <f>'Mladí jazdci'!NR37</f>
        <v>0</v>
      </c>
      <c r="NS229" s="97">
        <f>'Mladí jazdci'!NS37</f>
        <v>0</v>
      </c>
      <c r="NT229" s="97">
        <f>'Mladí jazdci'!NT37</f>
        <v>0</v>
      </c>
      <c r="NU229" s="97">
        <f>'Mladí jazdci'!NU37</f>
        <v>0</v>
      </c>
      <c r="NV229" s="97">
        <f>'Mladí jazdci'!NV37</f>
        <v>0</v>
      </c>
      <c r="NW229" s="97">
        <f>'Mladí jazdci'!NW37</f>
        <v>0</v>
      </c>
      <c r="NX229" s="97">
        <f>'Mladí jazdci'!NX37</f>
        <v>0</v>
      </c>
      <c r="NY229" s="97">
        <f>'Mladí jazdci'!NY37</f>
        <v>0</v>
      </c>
      <c r="NZ229" s="97">
        <f>'Mladí jazdci'!NZ37</f>
        <v>0</v>
      </c>
      <c r="OA229" s="97">
        <f>'Mladí jazdci'!OA37</f>
        <v>0</v>
      </c>
      <c r="OB229" s="97">
        <f>'Mladí jazdci'!OB37</f>
        <v>0</v>
      </c>
      <c r="OC229" s="97">
        <f>'Mladí jazdci'!OC37</f>
        <v>0</v>
      </c>
      <c r="OD229" s="97">
        <f>'Mladí jazdci'!OD37</f>
        <v>0</v>
      </c>
      <c r="OE229" s="97">
        <f>'Mladí jazdci'!OE37</f>
        <v>0</v>
      </c>
      <c r="OF229" s="97">
        <f>'Mladí jazdci'!OF37</f>
        <v>0</v>
      </c>
      <c r="OG229" s="97">
        <f>'Mladí jazdci'!OG37</f>
        <v>0</v>
      </c>
      <c r="OH229" s="97">
        <f>'Mladí jazdci'!OH37</f>
        <v>0</v>
      </c>
      <c r="OI229" s="97">
        <f>'Mladí jazdci'!OI37</f>
        <v>0</v>
      </c>
      <c r="OJ229" s="97">
        <f>'Mladí jazdci'!OJ37</f>
        <v>0</v>
      </c>
      <c r="OK229" s="97">
        <f>'Mladí jazdci'!OK37</f>
        <v>0</v>
      </c>
      <c r="OL229" s="97">
        <f>'Mladí jazdci'!OL37</f>
        <v>0</v>
      </c>
      <c r="OM229" s="97">
        <f>'Mladí jazdci'!OM37</f>
        <v>0</v>
      </c>
      <c r="ON229" s="97">
        <f>'Mladí jazdci'!ON37</f>
        <v>0</v>
      </c>
      <c r="OO229" s="97">
        <f>'Mladí jazdci'!OO37</f>
        <v>0</v>
      </c>
      <c r="OP229" s="97">
        <f>'Mladí jazdci'!OP37</f>
        <v>0</v>
      </c>
      <c r="OQ229" s="97">
        <f>'Mladí jazdci'!OQ37</f>
        <v>0</v>
      </c>
      <c r="OR229" s="97">
        <f>'Mladí jazdci'!OR37</f>
        <v>0</v>
      </c>
      <c r="OS229" s="97">
        <f>'Mladí jazdci'!OS37</f>
        <v>0</v>
      </c>
      <c r="OT229" s="97">
        <f>'Mladí jazdci'!OT37</f>
        <v>0</v>
      </c>
      <c r="OU229" s="97">
        <f>'Mladí jazdci'!OU37</f>
        <v>0</v>
      </c>
      <c r="OV229" s="97">
        <f>'Mladí jazdci'!OV37</f>
        <v>0</v>
      </c>
      <c r="OW229" s="97">
        <f>'Mladí jazdci'!OW37</f>
        <v>0</v>
      </c>
      <c r="OX229" s="97">
        <f>'Mladí jazdci'!OX37</f>
        <v>0</v>
      </c>
      <c r="OY229" s="97">
        <f>'Mladí jazdci'!OY37</f>
        <v>0</v>
      </c>
      <c r="OZ229" s="97">
        <f>'Mladí jazdci'!OZ37</f>
        <v>0</v>
      </c>
      <c r="PA229" s="97">
        <f>'Mladí jazdci'!PA37</f>
        <v>0</v>
      </c>
      <c r="PB229" s="97">
        <f>'Mladí jazdci'!PB37</f>
        <v>0</v>
      </c>
      <c r="PC229" s="97">
        <f>'Mladí jazdci'!PC37</f>
        <v>0</v>
      </c>
      <c r="PD229" s="97">
        <f>'Mladí jazdci'!PD37</f>
        <v>0</v>
      </c>
      <c r="PE229" s="97">
        <f>'Mladí jazdci'!PE37</f>
        <v>0</v>
      </c>
      <c r="PF229" s="97">
        <f>'Mladí jazdci'!PF37</f>
        <v>0</v>
      </c>
      <c r="PG229" s="97">
        <f>'Mladí jazdci'!PG37</f>
        <v>0</v>
      </c>
      <c r="PH229" s="97">
        <f>'Mladí jazdci'!PH37</f>
        <v>0</v>
      </c>
      <c r="PI229" s="97">
        <f>'Mladí jazdci'!PI37</f>
        <v>0</v>
      </c>
      <c r="PJ229" s="97">
        <f>'Mladí jazdci'!PJ37</f>
        <v>0</v>
      </c>
      <c r="PK229" s="97">
        <f>'Mladí jazdci'!PK37</f>
        <v>0</v>
      </c>
      <c r="PL229" s="97">
        <f>'Mladí jazdci'!PL37</f>
        <v>0</v>
      </c>
      <c r="PM229" s="97">
        <f>'Mladí jazdci'!PM37</f>
        <v>0</v>
      </c>
      <c r="PN229" s="97">
        <f>'Mladí jazdci'!PN37</f>
        <v>0</v>
      </c>
      <c r="PO229" s="97">
        <f>'Mladí jazdci'!PO37</f>
        <v>0</v>
      </c>
      <c r="PP229" s="97">
        <f>'Mladí jazdci'!PP37</f>
        <v>0</v>
      </c>
      <c r="PQ229" s="97">
        <f>'Mladí jazdci'!PQ37</f>
        <v>0</v>
      </c>
      <c r="PR229" s="97">
        <f>'Mladí jazdci'!PR37</f>
        <v>0</v>
      </c>
      <c r="PS229" s="97">
        <f>'Mladí jazdci'!PS37</f>
        <v>0</v>
      </c>
      <c r="PT229" s="97">
        <f>'Mladí jazdci'!PT37</f>
        <v>0</v>
      </c>
      <c r="PU229" s="97">
        <f>'Mladí jazdci'!PU37</f>
        <v>0</v>
      </c>
      <c r="PV229" s="97">
        <f>'Mladí jazdci'!PV37</f>
        <v>0</v>
      </c>
      <c r="PW229" s="97">
        <f>'Mladí jazdci'!PW37</f>
        <v>0</v>
      </c>
      <c r="PX229" s="97">
        <f>'Mladí jazdci'!PX37</f>
        <v>0</v>
      </c>
      <c r="PY229" s="97">
        <f>'Mladí jazdci'!PY37</f>
        <v>0</v>
      </c>
      <c r="PZ229" s="97">
        <f>'Mladí jazdci'!PZ37</f>
        <v>0</v>
      </c>
      <c r="QA229" s="97">
        <f>'Mladí jazdci'!QA37</f>
        <v>0</v>
      </c>
      <c r="QB229" s="97">
        <f>'Mladí jazdci'!QB37</f>
        <v>0</v>
      </c>
      <c r="QC229" s="97">
        <f>'Mladí jazdci'!QC37</f>
        <v>0</v>
      </c>
      <c r="QD229" s="97">
        <f>'Mladí jazdci'!QD37</f>
        <v>0</v>
      </c>
      <c r="QE229" s="97">
        <f>'Mladí jazdci'!QE37</f>
        <v>0</v>
      </c>
      <c r="QF229" s="97">
        <f>'Mladí jazdci'!QF37</f>
        <v>0</v>
      </c>
      <c r="QG229" s="97">
        <f>'Mladí jazdci'!QG37</f>
        <v>0</v>
      </c>
      <c r="QH229" s="97">
        <f>'Mladí jazdci'!QH37</f>
        <v>0</v>
      </c>
      <c r="QI229" s="97">
        <f>'Mladí jazdci'!QI37</f>
        <v>0</v>
      </c>
      <c r="QJ229" s="97">
        <f>'Mladí jazdci'!QJ37</f>
        <v>0</v>
      </c>
      <c r="QK229" s="97">
        <f>'Mladí jazdci'!QK37</f>
        <v>0</v>
      </c>
      <c r="QL229" s="97">
        <f>'Mladí jazdci'!QL37</f>
        <v>0</v>
      </c>
      <c r="QM229" s="97">
        <f>'Mladí jazdci'!QM37</f>
        <v>0</v>
      </c>
      <c r="QN229" s="97">
        <f>'Mladí jazdci'!QN37</f>
        <v>0</v>
      </c>
      <c r="QO229" s="97">
        <f>'Mladí jazdci'!QO37</f>
        <v>0</v>
      </c>
      <c r="QP229" s="97">
        <f>'Mladí jazdci'!QP37</f>
        <v>0</v>
      </c>
      <c r="QQ229" s="97">
        <f>'Mladí jazdci'!QQ37</f>
        <v>0</v>
      </c>
      <c r="QR229" s="97">
        <f>'Mladí jazdci'!QR37</f>
        <v>0</v>
      </c>
      <c r="QS229" s="97">
        <f>'Mladí jazdci'!QS37</f>
        <v>0</v>
      </c>
      <c r="QT229" s="97">
        <f>'Mladí jazdci'!QT37</f>
        <v>0</v>
      </c>
      <c r="QU229" s="97">
        <f>'Mladí jazdci'!QU37</f>
        <v>0</v>
      </c>
      <c r="QV229" s="97">
        <f>'Mladí jazdci'!QV37</f>
        <v>0</v>
      </c>
      <c r="QW229" s="97">
        <f>'Mladí jazdci'!QW37</f>
        <v>0</v>
      </c>
      <c r="QX229" s="97">
        <f>'Mladí jazdci'!QX37</f>
        <v>0</v>
      </c>
      <c r="QY229" s="97">
        <f>'Mladí jazdci'!QY37</f>
        <v>0</v>
      </c>
      <c r="QZ229" s="97">
        <f>'Mladí jazdci'!QZ37</f>
        <v>0</v>
      </c>
      <c r="RA229" s="97">
        <f>'Mladí jazdci'!RA37</f>
        <v>0</v>
      </c>
      <c r="RB229" s="97">
        <f>'Mladí jazdci'!RB37</f>
        <v>0</v>
      </c>
      <c r="RC229" s="97">
        <f>'Mladí jazdci'!RC37</f>
        <v>0</v>
      </c>
      <c r="RD229" s="97">
        <f>'Mladí jazdci'!RD37</f>
        <v>0</v>
      </c>
      <c r="RE229" s="97">
        <f>'Mladí jazdci'!RE37</f>
        <v>0</v>
      </c>
      <c r="RF229" s="97">
        <f>'Mladí jazdci'!RF37</f>
        <v>0</v>
      </c>
      <c r="RG229" s="97">
        <f>'Mladí jazdci'!RG37</f>
        <v>0</v>
      </c>
      <c r="RH229" s="97">
        <f>'Mladí jazdci'!RH37</f>
        <v>0</v>
      </c>
      <c r="RI229" s="97">
        <f>'Mladí jazdci'!RI37</f>
        <v>0</v>
      </c>
      <c r="RJ229" s="97">
        <f>'Mladí jazdci'!RJ37</f>
        <v>0</v>
      </c>
      <c r="RK229" s="97">
        <f>'Mladí jazdci'!RK37</f>
        <v>0</v>
      </c>
      <c r="RL229" s="97">
        <f>'Mladí jazdci'!RL37</f>
        <v>0</v>
      </c>
      <c r="RM229" s="97">
        <f>'Mladí jazdci'!RM37</f>
        <v>0</v>
      </c>
      <c r="RN229" s="97">
        <f>'Mladí jazdci'!RN37</f>
        <v>0</v>
      </c>
      <c r="RO229" s="97">
        <f>'Mladí jazdci'!RO37</f>
        <v>0</v>
      </c>
      <c r="RP229" s="97">
        <f>'Mladí jazdci'!RP37</f>
        <v>0</v>
      </c>
      <c r="RQ229" s="97">
        <f>'Mladí jazdci'!RQ37</f>
        <v>0</v>
      </c>
      <c r="RR229" s="97">
        <f>'Mladí jazdci'!RR37</f>
        <v>0</v>
      </c>
      <c r="RS229" s="97">
        <f>'Mladí jazdci'!RS37</f>
        <v>0</v>
      </c>
      <c r="RT229" s="97">
        <f>'Mladí jazdci'!RT37</f>
        <v>0</v>
      </c>
      <c r="RU229" s="97">
        <f>'Mladí jazdci'!RU37</f>
        <v>0</v>
      </c>
      <c r="RV229" s="97">
        <f>'Mladí jazdci'!RV37</f>
        <v>0</v>
      </c>
      <c r="RW229" s="97">
        <f>'Mladí jazdci'!RW37</f>
        <v>0</v>
      </c>
      <c r="RX229" s="97">
        <f>'Mladí jazdci'!RX37</f>
        <v>0</v>
      </c>
      <c r="RY229" s="97">
        <f>'Mladí jazdci'!RY37</f>
        <v>0</v>
      </c>
      <c r="RZ229" s="97">
        <f>'Mladí jazdci'!RZ37</f>
        <v>0</v>
      </c>
      <c r="SA229" s="97">
        <f>'Mladí jazdci'!SA37</f>
        <v>0</v>
      </c>
      <c r="SB229" s="97">
        <f>'Mladí jazdci'!SB37</f>
        <v>0</v>
      </c>
      <c r="SC229" s="97">
        <f>'Mladí jazdci'!SC37</f>
        <v>0</v>
      </c>
      <c r="SD229" s="97">
        <f>'Mladí jazdci'!SD37</f>
        <v>0</v>
      </c>
      <c r="SE229" s="97">
        <f>'Mladí jazdci'!SE37</f>
        <v>0</v>
      </c>
      <c r="SF229" s="97">
        <f>'Mladí jazdci'!SF37</f>
        <v>0</v>
      </c>
      <c r="SG229" s="97">
        <f>'Mladí jazdci'!SG37</f>
        <v>0</v>
      </c>
      <c r="SH229" s="97">
        <f>'Mladí jazdci'!SH37</f>
        <v>0</v>
      </c>
      <c r="SI229" s="97">
        <f>'Mladí jazdci'!SI37</f>
        <v>0</v>
      </c>
      <c r="SJ229" s="97">
        <f>'Mladí jazdci'!SJ37</f>
        <v>0</v>
      </c>
      <c r="SK229" s="97">
        <f>'Mladí jazdci'!SK37</f>
        <v>0</v>
      </c>
      <c r="SL229" s="97">
        <f>'Mladí jazdci'!SL37</f>
        <v>0</v>
      </c>
      <c r="SM229" s="97">
        <f>'Mladí jazdci'!SM37</f>
        <v>0</v>
      </c>
      <c r="SN229" s="97">
        <f>'Mladí jazdci'!SN37</f>
        <v>0</v>
      </c>
      <c r="SO229" s="97">
        <f>'Mladí jazdci'!SO37</f>
        <v>0</v>
      </c>
      <c r="SP229" s="97">
        <f>'Mladí jazdci'!SP37</f>
        <v>0</v>
      </c>
      <c r="SQ229" s="97">
        <f>'Mladí jazdci'!SQ37</f>
        <v>0</v>
      </c>
      <c r="SR229" s="97">
        <f>'Mladí jazdci'!SR37</f>
        <v>0</v>
      </c>
      <c r="SS229" s="97">
        <f>'Mladí jazdci'!SS37</f>
        <v>0</v>
      </c>
      <c r="ST229" s="97">
        <f>'Mladí jazdci'!ST37</f>
        <v>0</v>
      </c>
      <c r="SU229" s="97">
        <f>'Mladí jazdci'!SU37</f>
        <v>0</v>
      </c>
      <c r="SV229" s="97">
        <f>'Mladí jazdci'!SV37</f>
        <v>0</v>
      </c>
      <c r="SW229" s="97">
        <f>'Mladí jazdci'!SW37</f>
        <v>0</v>
      </c>
      <c r="SX229" s="97">
        <f>'Mladí jazdci'!SX37</f>
        <v>0</v>
      </c>
      <c r="SY229" s="97">
        <f>'Mladí jazdci'!SY37</f>
        <v>0</v>
      </c>
      <c r="SZ229" s="97">
        <f>'Mladí jazdci'!SZ37</f>
        <v>0</v>
      </c>
      <c r="TA229" s="97">
        <f>'Mladí jazdci'!TA37</f>
        <v>0</v>
      </c>
      <c r="TB229" s="97">
        <f>'Mladí jazdci'!TB37</f>
        <v>0</v>
      </c>
    </row>
    <row r="230" spans="1:522" s="1" customFormat="1" ht="18" customHeight="1" x14ac:dyDescent="0.2">
      <c r="A230" s="12"/>
      <c r="B230" s="11" t="s">
        <v>589</v>
      </c>
      <c r="C230" s="1">
        <v>12172</v>
      </c>
      <c r="E230" s="4" t="s">
        <v>588</v>
      </c>
      <c r="F230" s="1">
        <v>10808</v>
      </c>
      <c r="G230" s="9" t="s">
        <v>98</v>
      </c>
      <c r="H230" s="4" t="s">
        <v>48</v>
      </c>
      <c r="I230" s="1">
        <f t="shared" si="24"/>
        <v>0</v>
      </c>
      <c r="J230" s="12">
        <f>Tabuľka4[[#This Row],[Stĺpec9]]</f>
        <v>0</v>
      </c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 t="s">
        <v>516</v>
      </c>
      <c r="CT230" s="97" t="s">
        <v>516</v>
      </c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  <c r="HG230" s="97"/>
      <c r="HH230" s="97"/>
      <c r="HI230" s="97"/>
      <c r="HJ230" s="97"/>
      <c r="HK230" s="97"/>
      <c r="HL230" s="97"/>
      <c r="HM230" s="97"/>
      <c r="HN230" s="97"/>
      <c r="HO230" s="97"/>
      <c r="HP230" s="97"/>
      <c r="HQ230" s="97"/>
      <c r="HR230" s="97"/>
      <c r="HS230" s="97"/>
      <c r="HT230" s="97"/>
      <c r="HU230" s="97"/>
      <c r="HV230" s="97"/>
      <c r="HW230" s="97"/>
      <c r="HX230" s="97"/>
      <c r="HY230" s="97"/>
      <c r="HZ230" s="97"/>
      <c r="IA230" s="97"/>
      <c r="IB230" s="97"/>
      <c r="IC230" s="97"/>
      <c r="ID230" s="97"/>
      <c r="IE230" s="97"/>
      <c r="IF230" s="97"/>
      <c r="IG230" s="97"/>
      <c r="IH230" s="97"/>
      <c r="II230" s="97"/>
      <c r="IJ230" s="97"/>
      <c r="IK230" s="97"/>
      <c r="IL230" s="97"/>
      <c r="IM230" s="97"/>
      <c r="IN230" s="97"/>
      <c r="IO230" s="97"/>
      <c r="IP230" s="97"/>
      <c r="IQ230" s="97"/>
      <c r="IR230" s="97"/>
      <c r="IS230" s="97"/>
      <c r="IT230" s="97"/>
      <c r="IU230" s="97"/>
      <c r="IV230" s="97"/>
      <c r="IW230" s="97"/>
      <c r="IX230" s="97"/>
      <c r="IY230" s="97"/>
      <c r="IZ230" s="97"/>
      <c r="JA230" s="97"/>
      <c r="JB230" s="97"/>
      <c r="JC230" s="97"/>
      <c r="JD230" s="97"/>
      <c r="JE230" s="97"/>
      <c r="JF230" s="97"/>
      <c r="JG230" s="97"/>
      <c r="JH230" s="97"/>
      <c r="JI230" s="97"/>
      <c r="JJ230" s="97"/>
      <c r="JK230" s="97"/>
      <c r="JL230" s="97"/>
      <c r="JM230" s="97"/>
      <c r="JN230" s="97"/>
      <c r="JO230" s="97"/>
      <c r="JP230" s="97"/>
      <c r="JQ230" s="97"/>
      <c r="JR230" s="97"/>
      <c r="JS230" s="97"/>
      <c r="JT230" s="97"/>
      <c r="JU230" s="97"/>
      <c r="JV230" s="97"/>
      <c r="JW230" s="97"/>
      <c r="JX230" s="97"/>
      <c r="JY230" s="97"/>
      <c r="JZ230" s="97"/>
      <c r="KA230" s="97"/>
      <c r="KB230" s="97"/>
      <c r="KC230" s="97"/>
      <c r="KD230" s="97"/>
      <c r="KE230" s="97"/>
      <c r="KF230" s="97"/>
      <c r="KG230" s="97"/>
      <c r="KH230" s="97"/>
      <c r="KI230" s="97"/>
      <c r="KJ230" s="97"/>
      <c r="KK230" s="97"/>
      <c r="KL230" s="97"/>
      <c r="KM230" s="97"/>
      <c r="KN230" s="97"/>
      <c r="KO230" s="97"/>
      <c r="KP230" s="97"/>
      <c r="KQ230" s="97"/>
      <c r="KR230" s="97"/>
      <c r="KS230" s="97"/>
      <c r="KT230" s="97"/>
      <c r="KU230" s="97"/>
      <c r="KV230" s="97"/>
      <c r="KW230" s="97"/>
      <c r="KX230" s="97"/>
      <c r="KY230" s="97"/>
      <c r="KZ230" s="97"/>
      <c r="LA230" s="97"/>
      <c r="LB230" s="97" t="s">
        <v>516</v>
      </c>
      <c r="LC230" s="97"/>
      <c r="LD230" s="97"/>
      <c r="LE230" s="97"/>
      <c r="LF230" s="97"/>
      <c r="LG230" s="97"/>
      <c r="LH230" s="97"/>
      <c r="LI230" s="97"/>
      <c r="LJ230" s="97"/>
      <c r="LK230" s="97"/>
      <c r="LL230" s="97"/>
      <c r="LM230" s="97"/>
      <c r="LN230" s="97"/>
      <c r="LO230" s="97"/>
      <c r="LP230" s="97"/>
      <c r="LQ230" s="97"/>
      <c r="LR230" s="97"/>
      <c r="LS230" s="97"/>
      <c r="LT230" s="97"/>
      <c r="LU230" s="97"/>
      <c r="LV230" s="64"/>
      <c r="LW230" s="64"/>
      <c r="LX230" s="64"/>
      <c r="LY230" s="64"/>
      <c r="LZ230" s="64"/>
      <c r="MA230" s="64"/>
      <c r="MB230" s="64"/>
      <c r="MC230" s="64"/>
      <c r="MD230" s="64"/>
      <c r="ME230" s="64"/>
      <c r="MF230" s="64"/>
      <c r="MG230" s="64"/>
      <c r="MH230" s="64"/>
      <c r="MI230" s="64"/>
      <c r="MJ230" s="64"/>
      <c r="MK230" s="64"/>
      <c r="ML230" s="64"/>
      <c r="MM230" s="64"/>
      <c r="MN230" s="64"/>
      <c r="MO230" s="64"/>
      <c r="MP230" s="64"/>
      <c r="MQ230" s="64"/>
      <c r="MR230" s="64"/>
      <c r="MS230" s="64"/>
      <c r="MT230" s="64"/>
      <c r="MU230" s="64"/>
      <c r="MV230" s="64"/>
      <c r="MW230" s="64"/>
      <c r="MX230" s="64"/>
      <c r="MY230" s="64"/>
      <c r="MZ230" s="64"/>
      <c r="NA230" s="64"/>
      <c r="NB230" s="64"/>
      <c r="NC230" s="64"/>
      <c r="ND230" s="64"/>
      <c r="NE230" s="64"/>
      <c r="NF230" s="64"/>
      <c r="NG230" s="64"/>
      <c r="NH230" s="64"/>
      <c r="NI230" s="64"/>
      <c r="NJ230" s="64"/>
      <c r="NK230" s="64"/>
      <c r="NL230" s="64"/>
      <c r="NM230" s="64"/>
      <c r="NN230" s="64"/>
      <c r="NO230" s="64"/>
      <c r="NP230" s="64"/>
      <c r="NQ230" s="64"/>
      <c r="NR230" s="64"/>
      <c r="NS230" s="64"/>
      <c r="NT230" s="64"/>
      <c r="NU230" s="64"/>
      <c r="NV230" s="64"/>
      <c r="NW230" s="64"/>
      <c r="NX230" s="64"/>
      <c r="NY230" s="64"/>
      <c r="NZ230" s="64"/>
      <c r="OA230" s="64"/>
      <c r="OB230" s="64"/>
      <c r="OC230" s="64"/>
      <c r="OD230" s="64"/>
      <c r="OE230" s="64"/>
      <c r="OF230" s="64"/>
      <c r="OG230" s="64"/>
      <c r="OH230" s="64"/>
      <c r="OI230" s="64"/>
      <c r="OJ230" s="64"/>
      <c r="OK230" s="64"/>
      <c r="OL230" s="64"/>
      <c r="OM230" s="64"/>
      <c r="ON230" s="64"/>
      <c r="OO230" s="64"/>
      <c r="OP230" s="64"/>
      <c r="OQ230" s="64"/>
      <c r="OR230" s="64"/>
      <c r="OS230" s="64"/>
      <c r="OT230" s="64"/>
      <c r="OU230" s="64"/>
      <c r="OV230" s="64"/>
      <c r="OW230" s="64"/>
      <c r="OX230" s="64"/>
      <c r="OY230" s="64"/>
      <c r="OZ230" s="64"/>
      <c r="PA230" s="64"/>
      <c r="PB230" s="64"/>
      <c r="PC230" s="64"/>
      <c r="PD230" s="64"/>
      <c r="PE230" s="64"/>
      <c r="PF230" s="64"/>
      <c r="PG230" s="64"/>
      <c r="PH230" s="64"/>
      <c r="PI230" s="64"/>
      <c r="PJ230" s="64"/>
      <c r="PK230" s="64"/>
      <c r="PL230" s="64"/>
      <c r="PM230" s="64"/>
      <c r="PN230" s="64"/>
      <c r="PO230" s="64"/>
      <c r="PP230" s="64"/>
      <c r="PQ230" s="64"/>
      <c r="PR230" s="64"/>
      <c r="PS230" s="64"/>
      <c r="PT230" s="64"/>
      <c r="PU230" s="64"/>
      <c r="PV230" s="64"/>
      <c r="PW230" s="64"/>
      <c r="PX230" s="64"/>
      <c r="PY230" s="64"/>
      <c r="PZ230" s="64"/>
      <c r="QA230" s="64"/>
      <c r="QB230" s="64"/>
      <c r="QC230" s="64"/>
      <c r="QD230" s="64"/>
      <c r="QE230" s="64"/>
      <c r="QF230" s="64"/>
      <c r="QG230" s="64"/>
      <c r="QH230" s="64"/>
      <c r="QI230" s="64"/>
      <c r="QJ230" s="64"/>
      <c r="QK230" s="64"/>
      <c r="QL230" s="64"/>
      <c r="QM230" s="64"/>
      <c r="QN230" s="64"/>
      <c r="QO230" s="64"/>
      <c r="QP230" s="64"/>
      <c r="QQ230" s="64"/>
      <c r="QR230" s="64"/>
      <c r="QS230" s="64"/>
      <c r="QT230" s="64"/>
      <c r="QU230" s="64"/>
      <c r="QV230" s="64"/>
      <c r="QW230" s="64"/>
      <c r="QX230" s="64"/>
      <c r="QY230" s="64"/>
      <c r="QZ230" s="64"/>
      <c r="RA230" s="64"/>
      <c r="RB230" s="64"/>
      <c r="RC230" s="64"/>
      <c r="RD230" s="64"/>
      <c r="RE230" s="64"/>
      <c r="RF230" s="64"/>
      <c r="RG230" s="64"/>
      <c r="RH230" s="64"/>
      <c r="RI230" s="64"/>
      <c r="RJ230" s="97"/>
      <c r="RK230" s="97"/>
      <c r="RL230" s="97"/>
      <c r="RM230" s="97"/>
      <c r="RN230" s="97"/>
      <c r="RO230" s="97"/>
      <c r="RP230" s="97"/>
      <c r="RQ230" s="97"/>
      <c r="RR230" s="97"/>
      <c r="RS230" s="97"/>
      <c r="RT230" s="97"/>
      <c r="RU230" s="97"/>
      <c r="RV230" s="97"/>
      <c r="RW230" s="97"/>
      <c r="RX230" s="97"/>
      <c r="RY230" s="97"/>
      <c r="RZ230" s="97"/>
      <c r="SA230" s="97"/>
      <c r="SB230" s="97"/>
      <c r="SC230" s="97"/>
      <c r="SD230" s="97"/>
      <c r="SE230" s="97"/>
      <c r="SF230" s="97"/>
      <c r="SG230" s="97"/>
      <c r="SH230" s="97"/>
      <c r="SI230" s="97"/>
      <c r="SJ230" s="97"/>
      <c r="SK230" s="97"/>
      <c r="SL230" s="97"/>
      <c r="SM230" s="97"/>
      <c r="SN230" s="97"/>
      <c r="SO230" s="97"/>
      <c r="SP230" s="97"/>
      <c r="SQ230" s="97"/>
      <c r="SR230" s="97"/>
      <c r="SS230" s="97"/>
      <c r="ST230" s="97"/>
      <c r="SU230" s="97"/>
      <c r="SV230" s="97"/>
      <c r="SW230" s="97"/>
      <c r="SX230" s="97"/>
      <c r="SY230" s="97"/>
      <c r="SZ230" s="97"/>
      <c r="TA230" s="97"/>
      <c r="TB230" s="97"/>
    </row>
    <row r="231" spans="1:522" s="1" customFormat="1" ht="18" customHeight="1" x14ac:dyDescent="0.2">
      <c r="A231" s="12"/>
      <c r="B231" s="11"/>
      <c r="E231" s="4" t="s">
        <v>745</v>
      </c>
      <c r="F231" s="1">
        <v>10793</v>
      </c>
      <c r="G231" s="9" t="s">
        <v>98</v>
      </c>
      <c r="H231" s="4"/>
      <c r="I231" s="1">
        <f t="shared" si="24"/>
        <v>0</v>
      </c>
      <c r="J231" s="12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  <c r="HG231" s="97"/>
      <c r="HH231" s="97"/>
      <c r="HI231" s="97"/>
      <c r="HJ231" s="97"/>
      <c r="HK231" s="97"/>
      <c r="HL231" s="97"/>
      <c r="HM231" s="97"/>
      <c r="HN231" s="97"/>
      <c r="HO231" s="97"/>
      <c r="HP231" s="97"/>
      <c r="HQ231" s="97"/>
      <c r="HR231" s="97"/>
      <c r="HS231" s="97"/>
      <c r="HT231" s="97"/>
      <c r="HU231" s="97"/>
      <c r="HV231" s="97"/>
      <c r="HW231" s="97"/>
      <c r="HX231" s="97"/>
      <c r="HY231" s="97"/>
      <c r="HZ231" s="97"/>
      <c r="IA231" s="97"/>
      <c r="IB231" s="97"/>
      <c r="IC231" s="97"/>
      <c r="ID231" s="97"/>
      <c r="IE231" s="97"/>
      <c r="IF231" s="97"/>
      <c r="IG231" s="97"/>
      <c r="IH231" s="97"/>
      <c r="II231" s="97"/>
      <c r="IJ231" s="97"/>
      <c r="IK231" s="97"/>
      <c r="IL231" s="97"/>
      <c r="IM231" s="97"/>
      <c r="IN231" s="97"/>
      <c r="IO231" s="97"/>
      <c r="IP231" s="97"/>
      <c r="IQ231" s="97"/>
      <c r="IR231" s="97"/>
      <c r="IS231" s="97"/>
      <c r="IT231" s="97"/>
      <c r="IU231" s="97"/>
      <c r="IV231" s="97"/>
      <c r="IW231" s="97"/>
      <c r="IX231" s="97"/>
      <c r="IY231" s="97"/>
      <c r="IZ231" s="97"/>
      <c r="JA231" s="97"/>
      <c r="JB231" s="97"/>
      <c r="JC231" s="97"/>
      <c r="JD231" s="97"/>
      <c r="JE231" s="97"/>
      <c r="JF231" s="97"/>
      <c r="JG231" s="97"/>
      <c r="JH231" s="97"/>
      <c r="JI231" s="97"/>
      <c r="JJ231" s="97"/>
      <c r="JK231" s="97"/>
      <c r="JL231" s="97"/>
      <c r="JM231" s="97"/>
      <c r="JN231" s="97"/>
      <c r="JO231" s="97"/>
      <c r="JP231" s="97"/>
      <c r="JQ231" s="97"/>
      <c r="JR231" s="97"/>
      <c r="JS231" s="97"/>
      <c r="JT231" s="97"/>
      <c r="JU231" s="97"/>
      <c r="JV231" s="97"/>
      <c r="JW231" s="97"/>
      <c r="JX231" s="97"/>
      <c r="JY231" s="97"/>
      <c r="JZ231" s="97"/>
      <c r="KA231" s="97"/>
      <c r="KB231" s="97"/>
      <c r="KC231" s="97"/>
      <c r="KD231" s="97"/>
      <c r="KE231" s="97"/>
      <c r="KF231" s="97"/>
      <c r="KG231" s="97"/>
      <c r="KH231" s="97"/>
      <c r="KI231" s="97"/>
      <c r="KJ231" s="97"/>
      <c r="KK231" s="97"/>
      <c r="KL231" s="97"/>
      <c r="KM231" s="97"/>
      <c r="KN231" s="97"/>
      <c r="KO231" s="97"/>
      <c r="KP231" s="97"/>
      <c r="KQ231" s="97"/>
      <c r="KR231" s="97"/>
      <c r="KS231" s="97"/>
      <c r="KT231" s="97"/>
      <c r="KU231" s="97"/>
      <c r="KV231" s="97"/>
      <c r="KW231" s="97"/>
      <c r="KX231" s="97"/>
      <c r="KY231" s="97"/>
      <c r="KZ231" s="97"/>
      <c r="LA231" s="97"/>
      <c r="LB231" s="97" t="s">
        <v>516</v>
      </c>
      <c r="LC231" s="97"/>
      <c r="LD231" s="97"/>
      <c r="LE231" s="97"/>
      <c r="LF231" s="97"/>
      <c r="LG231" s="97"/>
      <c r="LH231" s="97"/>
      <c r="LI231" s="97"/>
      <c r="LJ231" s="97"/>
      <c r="LK231" s="97"/>
      <c r="LL231" s="97"/>
      <c r="LM231" s="97"/>
      <c r="LN231" s="97"/>
      <c r="LO231" s="97"/>
      <c r="LP231" s="97"/>
      <c r="LQ231" s="97"/>
      <c r="LR231" s="97"/>
      <c r="LS231" s="97"/>
      <c r="LT231" s="97"/>
      <c r="LU231" s="97"/>
      <c r="LV231" s="97"/>
      <c r="LW231" s="97"/>
      <c r="LX231" s="97"/>
      <c r="LY231" s="97"/>
      <c r="LZ231" s="97"/>
      <c r="MA231" s="97"/>
      <c r="MB231" s="97"/>
      <c r="MC231" s="97"/>
      <c r="MD231" s="97"/>
      <c r="ME231" s="97"/>
      <c r="MF231" s="97"/>
      <c r="MG231" s="97"/>
      <c r="MH231" s="97"/>
      <c r="MI231" s="97"/>
      <c r="MJ231" s="97"/>
      <c r="MK231" s="97"/>
      <c r="ML231" s="97"/>
      <c r="MM231" s="97"/>
      <c r="MN231" s="97"/>
      <c r="MO231" s="97"/>
      <c r="MP231" s="97"/>
      <c r="MQ231" s="97"/>
      <c r="MR231" s="97"/>
      <c r="MS231" s="97"/>
      <c r="MT231" s="97"/>
      <c r="MU231" s="97"/>
      <c r="MV231" s="97"/>
      <c r="MW231" s="97"/>
      <c r="MX231" s="97"/>
      <c r="MY231" s="97"/>
      <c r="MZ231" s="97"/>
      <c r="NA231" s="97"/>
      <c r="NB231" s="97"/>
      <c r="NC231" s="97"/>
      <c r="ND231" s="97"/>
      <c r="NE231" s="97"/>
      <c r="NF231" s="97"/>
      <c r="NG231" s="97"/>
      <c r="NH231" s="97"/>
      <c r="NI231" s="97"/>
      <c r="NJ231" s="97"/>
      <c r="NK231" s="97"/>
      <c r="NL231" s="97"/>
      <c r="NM231" s="97"/>
      <c r="NN231" s="97"/>
      <c r="NO231" s="97"/>
      <c r="NP231" s="97"/>
      <c r="NQ231" s="97"/>
      <c r="NR231" s="97"/>
      <c r="NS231" s="97"/>
      <c r="NT231" s="97"/>
      <c r="NU231" s="97"/>
      <c r="NV231" s="97"/>
      <c r="NW231" s="97"/>
      <c r="NX231" s="97"/>
      <c r="NY231" s="97"/>
      <c r="NZ231" s="97"/>
      <c r="OA231" s="97"/>
      <c r="OB231" s="97"/>
      <c r="OC231" s="97"/>
      <c r="OD231" s="97"/>
      <c r="OE231" s="97"/>
      <c r="OF231" s="97"/>
      <c r="OG231" s="97"/>
      <c r="OH231" s="97"/>
      <c r="OI231" s="97"/>
      <c r="OJ231" s="97"/>
      <c r="OK231" s="97"/>
      <c r="OL231" s="97"/>
      <c r="OM231" s="97"/>
      <c r="ON231" s="97"/>
      <c r="OO231" s="97"/>
      <c r="OP231" s="97"/>
      <c r="OQ231" s="97"/>
      <c r="OR231" s="97"/>
      <c r="OS231" s="97"/>
      <c r="OT231" s="97"/>
      <c r="OU231" s="97"/>
      <c r="OV231" s="97"/>
      <c r="OW231" s="97"/>
      <c r="OX231" s="97"/>
      <c r="OY231" s="97"/>
      <c r="OZ231" s="97"/>
      <c r="PA231" s="97"/>
      <c r="PB231" s="97"/>
      <c r="PC231" s="97"/>
      <c r="PD231" s="97"/>
      <c r="PE231" s="97"/>
      <c r="PF231" s="97"/>
      <c r="PG231" s="97"/>
      <c r="PH231" s="97"/>
      <c r="PI231" s="97"/>
      <c r="PJ231" s="97"/>
      <c r="PK231" s="97"/>
      <c r="PL231" s="97"/>
      <c r="PM231" s="97"/>
      <c r="PN231" s="97"/>
      <c r="PO231" s="97"/>
      <c r="PP231" s="97"/>
      <c r="PQ231" s="97"/>
      <c r="PR231" s="97"/>
      <c r="PS231" s="97"/>
      <c r="PT231" s="97"/>
      <c r="PU231" s="97"/>
      <c r="PV231" s="97"/>
      <c r="PW231" s="97"/>
      <c r="PX231" s="97"/>
      <c r="PY231" s="97"/>
      <c r="PZ231" s="97"/>
      <c r="QA231" s="97"/>
      <c r="QB231" s="97"/>
      <c r="QC231" s="97"/>
      <c r="QD231" s="97"/>
      <c r="QE231" s="97"/>
      <c r="QF231" s="97"/>
      <c r="QG231" s="97"/>
      <c r="QH231" s="97"/>
      <c r="QI231" s="97"/>
      <c r="QJ231" s="97"/>
      <c r="QK231" s="97"/>
      <c r="QL231" s="97"/>
      <c r="QM231" s="97"/>
      <c r="QN231" s="97"/>
      <c r="QO231" s="97"/>
      <c r="QP231" s="97"/>
      <c r="QQ231" s="97"/>
      <c r="QR231" s="97"/>
      <c r="QS231" s="97"/>
      <c r="QT231" s="97"/>
      <c r="QU231" s="97"/>
      <c r="QV231" s="97"/>
      <c r="QW231" s="97"/>
      <c r="QX231" s="97"/>
      <c r="QY231" s="97"/>
      <c r="QZ231" s="97"/>
      <c r="RA231" s="97"/>
      <c r="RB231" s="97"/>
      <c r="RC231" s="97"/>
      <c r="RD231" s="97"/>
      <c r="RE231" s="97"/>
      <c r="RF231" s="97"/>
      <c r="RG231" s="97"/>
      <c r="RH231" s="97"/>
      <c r="RI231" s="97"/>
      <c r="RJ231" s="97"/>
      <c r="RK231" s="97"/>
      <c r="RL231" s="97"/>
      <c r="RM231" s="97"/>
      <c r="RN231" s="97"/>
      <c r="RO231" s="97"/>
      <c r="RP231" s="97"/>
      <c r="RQ231" s="97"/>
      <c r="RR231" s="97"/>
      <c r="RS231" s="97"/>
      <c r="RT231" s="97"/>
      <c r="RU231" s="97"/>
      <c r="RV231" s="97"/>
      <c r="RW231" s="97"/>
      <c r="RX231" s="97"/>
      <c r="RY231" s="97"/>
      <c r="RZ231" s="97"/>
      <c r="SA231" s="97"/>
      <c r="SB231" s="97"/>
      <c r="SC231" s="97"/>
      <c r="SD231" s="97"/>
      <c r="SE231" s="97"/>
      <c r="SF231" s="97"/>
      <c r="SG231" s="97"/>
      <c r="SH231" s="97"/>
      <c r="SI231" s="97"/>
      <c r="SJ231" s="97"/>
      <c r="SK231" s="97"/>
      <c r="SL231" s="97"/>
      <c r="SM231" s="97"/>
      <c r="SN231" s="97"/>
      <c r="SO231" s="97"/>
      <c r="SP231" s="97"/>
      <c r="SQ231" s="97"/>
      <c r="SR231" s="97"/>
      <c r="SS231" s="97"/>
      <c r="ST231" s="97"/>
      <c r="SU231" s="97"/>
      <c r="SV231" s="97"/>
      <c r="SW231" s="97"/>
      <c r="SX231" s="97"/>
      <c r="SY231" s="97"/>
      <c r="SZ231" s="97"/>
      <c r="TA231" s="97"/>
      <c r="TB231" s="97"/>
    </row>
    <row r="232" spans="1:522" s="1" customFormat="1" ht="18" customHeight="1" x14ac:dyDescent="0.2">
      <c r="A232" s="12"/>
      <c r="B232" s="11" t="s">
        <v>623</v>
      </c>
      <c r="C232" s="1">
        <v>11741</v>
      </c>
      <c r="E232" s="4" t="s">
        <v>622</v>
      </c>
      <c r="F232" s="1">
        <v>110</v>
      </c>
      <c r="G232" s="9" t="s">
        <v>95</v>
      </c>
      <c r="H232" s="4" t="s">
        <v>148</v>
      </c>
      <c r="I232" s="1">
        <f t="shared" si="24"/>
        <v>0</v>
      </c>
      <c r="J232" s="12">
        <f>Tabuľka4[[#This Row],[Stĺpec9]]</f>
        <v>0</v>
      </c>
      <c r="K232" s="97">
        <f>Seniori!K83</f>
        <v>0</v>
      </c>
      <c r="L232" s="97">
        <f>Seniori!L83</f>
        <v>0</v>
      </c>
      <c r="M232" s="97">
        <f>Seniori!M83</f>
        <v>0</v>
      </c>
      <c r="N232" s="97">
        <f>Seniori!N83</f>
        <v>0</v>
      </c>
      <c r="O232" s="97">
        <f>Seniori!O83</f>
        <v>0</v>
      </c>
      <c r="P232" s="97">
        <f>Seniori!P83</f>
        <v>0</v>
      </c>
      <c r="Q232" s="97">
        <f>Seniori!Q83</f>
        <v>0</v>
      </c>
      <c r="R232" s="97">
        <f>Seniori!R83</f>
        <v>0</v>
      </c>
      <c r="S232" s="97">
        <f>Seniori!S83</f>
        <v>0</v>
      </c>
      <c r="T232" s="97">
        <f>Seniori!T83</f>
        <v>0</v>
      </c>
      <c r="U232" s="97">
        <f>Seniori!U83</f>
        <v>0</v>
      </c>
      <c r="V232" s="97">
        <f>Seniori!V83</f>
        <v>0</v>
      </c>
      <c r="W232" s="97">
        <f>Seniori!W83</f>
        <v>0</v>
      </c>
      <c r="X232" s="97">
        <f>Seniori!X83</f>
        <v>0</v>
      </c>
      <c r="Y232" s="97">
        <f>Seniori!Y83</f>
        <v>0</v>
      </c>
      <c r="Z232" s="97">
        <f>Seniori!Z83</f>
        <v>0</v>
      </c>
      <c r="AA232" s="97">
        <f>Seniori!AA83</f>
        <v>0</v>
      </c>
      <c r="AB232" s="97">
        <f>Seniori!AB83</f>
        <v>0</v>
      </c>
      <c r="AC232" s="97">
        <f>Seniori!AC83</f>
        <v>0</v>
      </c>
      <c r="AD232" s="97">
        <f>Seniori!AD83</f>
        <v>0</v>
      </c>
      <c r="AE232" s="97">
        <f>Seniori!AE83</f>
        <v>0</v>
      </c>
      <c r="AF232" s="97">
        <f>Seniori!AF83</f>
        <v>0</v>
      </c>
      <c r="AG232" s="97">
        <f>Seniori!AG83</f>
        <v>0</v>
      </c>
      <c r="AH232" s="97">
        <f>Seniori!AH83</f>
        <v>0</v>
      </c>
      <c r="AI232" s="97">
        <f>Seniori!AI83</f>
        <v>0</v>
      </c>
      <c r="AJ232" s="97">
        <f>Seniori!AJ83</f>
        <v>0</v>
      </c>
      <c r="AK232" s="97">
        <f>Seniori!AK83</f>
        <v>0</v>
      </c>
      <c r="AL232" s="97">
        <f>Seniori!AL83</f>
        <v>0</v>
      </c>
      <c r="AM232" s="97">
        <f>Seniori!AM83</f>
        <v>0</v>
      </c>
      <c r="AN232" s="97">
        <f>Seniori!AN83</f>
        <v>0</v>
      </c>
      <c r="AO232" s="97">
        <f>Seniori!AO83</f>
        <v>0</v>
      </c>
      <c r="AP232" s="97">
        <f>Seniori!AP83</f>
        <v>0</v>
      </c>
      <c r="AQ232" s="97">
        <f>Seniori!AQ83</f>
        <v>0</v>
      </c>
      <c r="AR232" s="97">
        <f>Seniori!AR83</f>
        <v>0</v>
      </c>
      <c r="AS232" s="97">
        <f>Seniori!AS83</f>
        <v>0</v>
      </c>
      <c r="AT232" s="97">
        <f>Seniori!AT83</f>
        <v>0</v>
      </c>
      <c r="AU232" s="97">
        <f>Seniori!AU83</f>
        <v>0</v>
      </c>
      <c r="AV232" s="97">
        <f>Seniori!AV83</f>
        <v>0</v>
      </c>
      <c r="AW232" s="97">
        <f>Seniori!AW83</f>
        <v>0</v>
      </c>
      <c r="AX232" s="97">
        <f>Seniori!AX83</f>
        <v>0</v>
      </c>
      <c r="AY232" s="97">
        <f>Seniori!AY83</f>
        <v>0</v>
      </c>
      <c r="AZ232" s="97">
        <f>Seniori!AZ83</f>
        <v>0</v>
      </c>
      <c r="BA232" s="97">
        <f>Seniori!BA83</f>
        <v>0</v>
      </c>
      <c r="BB232" s="97">
        <f>Seniori!BB83</f>
        <v>0</v>
      </c>
      <c r="BC232" s="97">
        <f>Seniori!BC83</f>
        <v>0</v>
      </c>
      <c r="BD232" s="97">
        <f>Seniori!BD83</f>
        <v>0</v>
      </c>
      <c r="BE232" s="97">
        <f>Seniori!BE83</f>
        <v>0</v>
      </c>
      <c r="BF232" s="97">
        <f>Seniori!BF83</f>
        <v>0</v>
      </c>
      <c r="BG232" s="97">
        <f>Seniori!BG83</f>
        <v>0</v>
      </c>
      <c r="BH232" s="97">
        <f>Seniori!BH83</f>
        <v>0</v>
      </c>
      <c r="BI232" s="97">
        <f>Seniori!BI83</f>
        <v>0</v>
      </c>
      <c r="BJ232" s="97">
        <f>Seniori!BJ83</f>
        <v>0</v>
      </c>
      <c r="BK232" s="97">
        <f>Seniori!BK83</f>
        <v>0</v>
      </c>
      <c r="BL232" s="97">
        <f>Seniori!BL83</f>
        <v>0</v>
      </c>
      <c r="BM232" s="97">
        <f>Seniori!BM83</f>
        <v>0</v>
      </c>
      <c r="BN232" s="97">
        <f>Seniori!BN83</f>
        <v>0</v>
      </c>
      <c r="BO232" s="97">
        <f>Seniori!BO83</f>
        <v>0</v>
      </c>
      <c r="BP232" s="97">
        <f>Seniori!BP83</f>
        <v>0</v>
      </c>
      <c r="BQ232" s="97">
        <f>Seniori!BQ83</f>
        <v>0</v>
      </c>
      <c r="BR232" s="97">
        <f>Seniori!BR83</f>
        <v>0</v>
      </c>
      <c r="BS232" s="97">
        <f>Seniori!BS83</f>
        <v>0</v>
      </c>
      <c r="BT232" s="97">
        <f>Seniori!BT83</f>
        <v>0</v>
      </c>
      <c r="BU232" s="97">
        <f>Seniori!BU83</f>
        <v>0</v>
      </c>
      <c r="BV232" s="97">
        <f>Seniori!BV83</f>
        <v>0</v>
      </c>
      <c r="BW232" s="97">
        <f>Seniori!BW83</f>
        <v>0</v>
      </c>
      <c r="BX232" s="97">
        <f>Seniori!BX83</f>
        <v>0</v>
      </c>
      <c r="BY232" s="97">
        <f>Seniori!BY83</f>
        <v>0</v>
      </c>
      <c r="BZ232" s="97">
        <f>Seniori!BZ83</f>
        <v>0</v>
      </c>
      <c r="CA232" s="97">
        <f>Seniori!CA83</f>
        <v>0</v>
      </c>
      <c r="CB232" s="97">
        <f>Seniori!CB83</f>
        <v>0</v>
      </c>
      <c r="CC232" s="97">
        <f>Seniori!CC83</f>
        <v>0</v>
      </c>
      <c r="CD232" s="97">
        <f>Seniori!CD83</f>
        <v>0</v>
      </c>
      <c r="CE232" s="97">
        <f>Seniori!CE83</f>
        <v>0</v>
      </c>
      <c r="CF232" s="97">
        <f>Seniori!CF83</f>
        <v>0</v>
      </c>
      <c r="CG232" s="97">
        <f>Seniori!CG83</f>
        <v>0</v>
      </c>
      <c r="CH232" s="97">
        <f>Seniori!CH83</f>
        <v>0</v>
      </c>
      <c r="CI232" s="97">
        <f>Seniori!CI83</f>
        <v>0</v>
      </c>
      <c r="CJ232" s="97">
        <f>Seniori!CJ83</f>
        <v>0</v>
      </c>
      <c r="CK232" s="97">
        <f>Seniori!CK83</f>
        <v>0</v>
      </c>
      <c r="CL232" s="97">
        <f>Seniori!CL83</f>
        <v>0</v>
      </c>
      <c r="CM232" s="97">
        <f>Seniori!CM83</f>
        <v>0</v>
      </c>
      <c r="CN232" s="97">
        <f>Seniori!CN83</f>
        <v>0</v>
      </c>
      <c r="CO232" s="97">
        <f>Seniori!CO83</f>
        <v>0</v>
      </c>
      <c r="CP232" s="97">
        <f>Seniori!CP83</f>
        <v>0</v>
      </c>
      <c r="CQ232" s="97">
        <f>Seniori!CQ83</f>
        <v>0</v>
      </c>
      <c r="CR232" s="97">
        <f>Seniori!CR83</f>
        <v>0</v>
      </c>
      <c r="CS232" s="97">
        <f>Seniori!CS83</f>
        <v>0</v>
      </c>
      <c r="CT232" s="97">
        <f>Seniori!CT83</f>
        <v>0</v>
      </c>
      <c r="CU232" s="97">
        <f>Seniori!CU83</f>
        <v>0</v>
      </c>
      <c r="CV232" s="97">
        <f>Seniori!CV83</f>
        <v>0</v>
      </c>
      <c r="CW232" s="97" t="str">
        <f>Seniori!CW83</f>
        <v>o</v>
      </c>
      <c r="CX232" s="97">
        <f>Seniori!CX83</f>
        <v>0</v>
      </c>
      <c r="CY232" s="97">
        <f>Seniori!CY83</f>
        <v>0</v>
      </c>
      <c r="CZ232" s="97">
        <f>Seniori!CZ83</f>
        <v>0</v>
      </c>
      <c r="DA232" s="97">
        <f>Seniori!DA83</f>
        <v>0</v>
      </c>
      <c r="DB232" s="97">
        <f>Seniori!DB83</f>
        <v>0</v>
      </c>
      <c r="DC232" s="97">
        <f>Seniori!DC83</f>
        <v>0</v>
      </c>
      <c r="DD232" s="97">
        <f>Seniori!DD83</f>
        <v>0</v>
      </c>
      <c r="DE232" s="97">
        <f>Seniori!DE83</f>
        <v>0</v>
      </c>
      <c r="DF232" s="97">
        <f>Seniori!DF83</f>
        <v>0</v>
      </c>
      <c r="DG232" s="97">
        <f>Seniori!DG83</f>
        <v>0</v>
      </c>
      <c r="DH232" s="97">
        <f>Seniori!DH83</f>
        <v>0</v>
      </c>
      <c r="DI232" s="97">
        <f>Seniori!DI83</f>
        <v>0</v>
      </c>
      <c r="DJ232" s="97">
        <f>Seniori!DJ83</f>
        <v>0</v>
      </c>
      <c r="DK232" s="97">
        <f>Seniori!DK83</f>
        <v>0</v>
      </c>
      <c r="DL232" s="97">
        <f>Seniori!DL83</f>
        <v>0</v>
      </c>
      <c r="DM232" s="97">
        <f>Seniori!DM83</f>
        <v>0</v>
      </c>
      <c r="DN232" s="97">
        <f>Seniori!DN83</f>
        <v>0</v>
      </c>
      <c r="DO232" s="97">
        <f>Seniori!DO83</f>
        <v>0</v>
      </c>
      <c r="DP232" s="97">
        <f>Seniori!DP83</f>
        <v>0</v>
      </c>
      <c r="DQ232" s="97">
        <f>Seniori!DQ83</f>
        <v>0</v>
      </c>
      <c r="DR232" s="97">
        <f>Seniori!DR83</f>
        <v>0</v>
      </c>
      <c r="DS232" s="97">
        <f>Seniori!DS83</f>
        <v>0</v>
      </c>
      <c r="DT232" s="97">
        <f>Seniori!DT83</f>
        <v>0</v>
      </c>
      <c r="DU232" s="97">
        <f>Seniori!DU83</f>
        <v>0</v>
      </c>
      <c r="DV232" s="97">
        <f>Seniori!DV83</f>
        <v>0</v>
      </c>
      <c r="DW232" s="97">
        <f>Seniori!DW83</f>
        <v>0</v>
      </c>
      <c r="DX232" s="97">
        <f>Seniori!DX83</f>
        <v>0</v>
      </c>
      <c r="DY232" s="97">
        <f>Seniori!DY83</f>
        <v>0</v>
      </c>
      <c r="DZ232" s="97">
        <f>Seniori!DZ83</f>
        <v>0</v>
      </c>
      <c r="EA232" s="97">
        <f>Seniori!EA83</f>
        <v>0</v>
      </c>
      <c r="EB232" s="97">
        <f>Seniori!EB83</f>
        <v>0</v>
      </c>
      <c r="EC232" s="97">
        <f>Seniori!EC83</f>
        <v>0</v>
      </c>
      <c r="ED232" s="97">
        <f>Seniori!ED83</f>
        <v>0</v>
      </c>
      <c r="EE232" s="97">
        <f>Seniori!EE83</f>
        <v>0</v>
      </c>
      <c r="EF232" s="97">
        <f>Seniori!EF83</f>
        <v>0</v>
      </c>
      <c r="EG232" s="97">
        <f>Seniori!EG83</f>
        <v>0</v>
      </c>
      <c r="EH232" s="97">
        <f>Seniori!EH83</f>
        <v>0</v>
      </c>
      <c r="EI232" s="97">
        <f>Seniori!EI83</f>
        <v>0</v>
      </c>
      <c r="EJ232" s="97">
        <f>Seniori!EJ83</f>
        <v>0</v>
      </c>
      <c r="EK232" s="97">
        <f>Seniori!EK83</f>
        <v>0</v>
      </c>
      <c r="EL232" s="97">
        <f>Seniori!EL83</f>
        <v>0</v>
      </c>
      <c r="EM232" s="97">
        <f>Seniori!EM83</f>
        <v>0</v>
      </c>
      <c r="EN232" s="97">
        <f>Seniori!EN83</f>
        <v>0</v>
      </c>
      <c r="EO232" s="97">
        <f>Seniori!EO83</f>
        <v>0</v>
      </c>
      <c r="EP232" s="97">
        <f>Seniori!EP83</f>
        <v>0</v>
      </c>
      <c r="EQ232" s="97">
        <f>Seniori!EQ83</f>
        <v>0</v>
      </c>
      <c r="ER232" s="97">
        <f>Seniori!ER83</f>
        <v>0</v>
      </c>
      <c r="ES232" s="97">
        <f>Seniori!ES83</f>
        <v>0</v>
      </c>
      <c r="ET232" s="97">
        <f>Seniori!ET83</f>
        <v>0</v>
      </c>
      <c r="EU232" s="97">
        <f>Seniori!EU83</f>
        <v>0</v>
      </c>
      <c r="EV232" s="97">
        <f>Seniori!EV83</f>
        <v>0</v>
      </c>
      <c r="EW232" s="97">
        <f>Seniori!EW83</f>
        <v>0</v>
      </c>
      <c r="EX232" s="97">
        <f>Seniori!EX83</f>
        <v>0</v>
      </c>
      <c r="EY232" s="97">
        <f>Seniori!EY83</f>
        <v>0</v>
      </c>
      <c r="EZ232" s="97">
        <f>Seniori!EZ83</f>
        <v>0</v>
      </c>
      <c r="FA232" s="97">
        <f>Seniori!FA83</f>
        <v>0</v>
      </c>
      <c r="FB232" s="97">
        <f>Seniori!FB83</f>
        <v>0</v>
      </c>
      <c r="FC232" s="97">
        <f>Seniori!FC83</f>
        <v>0</v>
      </c>
      <c r="FD232" s="97">
        <f>Seniori!FD83</f>
        <v>0</v>
      </c>
      <c r="FE232" s="97">
        <f>Seniori!FE83</f>
        <v>0</v>
      </c>
      <c r="FF232" s="97">
        <f>Seniori!FF83</f>
        <v>0</v>
      </c>
      <c r="FG232" s="97">
        <f>Seniori!FG83</f>
        <v>0</v>
      </c>
      <c r="FH232" s="97">
        <f>Seniori!FH83</f>
        <v>0</v>
      </c>
      <c r="FI232" s="97">
        <f>Seniori!FI83</f>
        <v>0</v>
      </c>
      <c r="FJ232" s="97">
        <f>Seniori!FJ83</f>
        <v>0</v>
      </c>
      <c r="FK232" s="97">
        <f>Seniori!FK83</f>
        <v>0</v>
      </c>
      <c r="FL232" s="97">
        <f>Seniori!FL83</f>
        <v>0</v>
      </c>
      <c r="FM232" s="97">
        <f>Seniori!FM83</f>
        <v>0</v>
      </c>
      <c r="FN232" s="97">
        <f>Seniori!FN83</f>
        <v>0</v>
      </c>
      <c r="FO232" s="97">
        <f>Seniori!FO83</f>
        <v>0</v>
      </c>
      <c r="FP232" s="97">
        <f>Seniori!FP83</f>
        <v>0</v>
      </c>
      <c r="FQ232" s="97">
        <f>Seniori!FQ83</f>
        <v>0</v>
      </c>
      <c r="FR232" s="97">
        <f>Seniori!FR83</f>
        <v>0</v>
      </c>
      <c r="FS232" s="97">
        <f>Seniori!FS83</f>
        <v>0</v>
      </c>
      <c r="FT232" s="97">
        <f>Seniori!FT83</f>
        <v>0</v>
      </c>
      <c r="FU232" s="97">
        <f>Seniori!FU83</f>
        <v>0</v>
      </c>
      <c r="FV232" s="97">
        <f>Seniori!FV83</f>
        <v>0</v>
      </c>
      <c r="FW232" s="97">
        <f>Seniori!FW83</f>
        <v>0</v>
      </c>
      <c r="FX232" s="97">
        <f>Seniori!FX83</f>
        <v>0</v>
      </c>
      <c r="FY232" s="97">
        <f>Seniori!FY83</f>
        <v>0</v>
      </c>
      <c r="FZ232" s="97">
        <f>Seniori!FZ83</f>
        <v>0</v>
      </c>
      <c r="GA232" s="97">
        <f>Seniori!GA83</f>
        <v>0</v>
      </c>
      <c r="GB232" s="97">
        <f>Seniori!GB83</f>
        <v>0</v>
      </c>
      <c r="GC232" s="97">
        <f>Seniori!GC83</f>
        <v>0</v>
      </c>
      <c r="GD232" s="97">
        <f>Seniori!GD83</f>
        <v>0</v>
      </c>
      <c r="GE232" s="97">
        <f>Seniori!GE83</f>
        <v>0</v>
      </c>
      <c r="GF232" s="97">
        <f>Seniori!GF83</f>
        <v>0</v>
      </c>
      <c r="GG232" s="97">
        <f>Seniori!GG83</f>
        <v>0</v>
      </c>
      <c r="GH232" s="97">
        <f>Seniori!GH83</f>
        <v>0</v>
      </c>
      <c r="GI232" s="97">
        <f>Seniori!GI83</f>
        <v>0</v>
      </c>
      <c r="GJ232" s="97">
        <f>Seniori!GJ83</f>
        <v>0</v>
      </c>
      <c r="GK232" s="97">
        <f>Seniori!GK83</f>
        <v>0</v>
      </c>
      <c r="GL232" s="97">
        <f>Seniori!GL83</f>
        <v>0</v>
      </c>
      <c r="GM232" s="97">
        <f>Seniori!GM83</f>
        <v>0</v>
      </c>
      <c r="GN232" s="97">
        <f>Seniori!GN83</f>
        <v>0</v>
      </c>
      <c r="GO232" s="97">
        <f>Seniori!GO83</f>
        <v>0</v>
      </c>
      <c r="GP232" s="97">
        <f>Seniori!GP83</f>
        <v>0</v>
      </c>
      <c r="GQ232" s="97">
        <f>Seniori!GQ83</f>
        <v>0</v>
      </c>
      <c r="GR232" s="97">
        <f>Seniori!GR83</f>
        <v>0</v>
      </c>
      <c r="GS232" s="97">
        <f>Seniori!GS83</f>
        <v>0</v>
      </c>
      <c r="GT232" s="97">
        <f>Seniori!GT83</f>
        <v>0</v>
      </c>
      <c r="GU232" s="97">
        <f>Seniori!GU83</f>
        <v>0</v>
      </c>
      <c r="GV232" s="97">
        <f>Seniori!GV83</f>
        <v>0</v>
      </c>
      <c r="GW232" s="97">
        <f>Seniori!GW83</f>
        <v>0</v>
      </c>
      <c r="GX232" s="97">
        <f>Seniori!GX83</f>
        <v>0</v>
      </c>
      <c r="GY232" s="97">
        <f>Seniori!GY83</f>
        <v>0</v>
      </c>
      <c r="GZ232" s="97">
        <f>Seniori!GZ83</f>
        <v>0</v>
      </c>
      <c r="HA232" s="97">
        <f>Seniori!HA83</f>
        <v>0</v>
      </c>
      <c r="HB232" s="97">
        <f>Seniori!HB83</f>
        <v>0</v>
      </c>
      <c r="HC232" s="97">
        <f>Seniori!HC83</f>
        <v>0</v>
      </c>
      <c r="HD232" s="97">
        <f>Seniori!HD83</f>
        <v>0</v>
      </c>
      <c r="HE232" s="97">
        <f>Seniori!HE83</f>
        <v>0</v>
      </c>
      <c r="HF232" s="97">
        <f>Seniori!HF83</f>
        <v>0</v>
      </c>
      <c r="HG232" s="97">
        <f>Seniori!HG83</f>
        <v>0</v>
      </c>
      <c r="HH232" s="97">
        <f>Seniori!HH83</f>
        <v>0</v>
      </c>
      <c r="HI232" s="97">
        <f>Seniori!HI83</f>
        <v>0</v>
      </c>
      <c r="HJ232" s="97">
        <f>Seniori!HJ83</f>
        <v>0</v>
      </c>
      <c r="HK232" s="97">
        <f>Seniori!HK83</f>
        <v>0</v>
      </c>
      <c r="HL232" s="97">
        <f>Seniori!HL83</f>
        <v>0</v>
      </c>
      <c r="HM232" s="97">
        <f>Seniori!HM83</f>
        <v>0</v>
      </c>
      <c r="HN232" s="97">
        <f>Seniori!HN83</f>
        <v>0</v>
      </c>
      <c r="HO232" s="97">
        <f>Seniori!HO83</f>
        <v>0</v>
      </c>
      <c r="HP232" s="97">
        <f>Seniori!HP83</f>
        <v>0</v>
      </c>
      <c r="HQ232" s="97">
        <f>Seniori!HQ83</f>
        <v>0</v>
      </c>
      <c r="HR232" s="97">
        <f>Seniori!HR83</f>
        <v>0</v>
      </c>
      <c r="HS232" s="97">
        <f>Seniori!HS83</f>
        <v>0</v>
      </c>
      <c r="HT232" s="97">
        <f>Seniori!HT83</f>
        <v>0</v>
      </c>
      <c r="HU232" s="97">
        <f>Seniori!HU83</f>
        <v>0</v>
      </c>
      <c r="HV232" s="97">
        <f>Seniori!HV83</f>
        <v>0</v>
      </c>
      <c r="HW232" s="97">
        <f>Seniori!HW83</f>
        <v>0</v>
      </c>
      <c r="HX232" s="97">
        <f>Seniori!HX83</f>
        <v>0</v>
      </c>
      <c r="HY232" s="97">
        <f>Seniori!HY83</f>
        <v>0</v>
      </c>
      <c r="HZ232" s="97">
        <f>Seniori!HZ83</f>
        <v>0</v>
      </c>
      <c r="IA232" s="97">
        <f>Seniori!IA83</f>
        <v>0</v>
      </c>
      <c r="IB232" s="97">
        <f>Seniori!IB83</f>
        <v>0</v>
      </c>
      <c r="IC232" s="97">
        <f>Seniori!IC83</f>
        <v>0</v>
      </c>
      <c r="ID232" s="97">
        <f>Seniori!ID83</f>
        <v>0</v>
      </c>
      <c r="IE232" s="97">
        <f>Seniori!IE83</f>
        <v>0</v>
      </c>
      <c r="IF232" s="97">
        <f>Seniori!IF83</f>
        <v>0</v>
      </c>
      <c r="IG232" s="97">
        <f>Seniori!IG83</f>
        <v>0</v>
      </c>
      <c r="IH232" s="97">
        <f>Seniori!IH83</f>
        <v>0</v>
      </c>
      <c r="II232" s="97">
        <f>Seniori!II83</f>
        <v>0</v>
      </c>
      <c r="IJ232" s="97">
        <f>Seniori!IJ83</f>
        <v>0</v>
      </c>
      <c r="IK232" s="97">
        <f>Seniori!IK83</f>
        <v>0</v>
      </c>
      <c r="IL232" s="97">
        <f>Seniori!IL83</f>
        <v>0</v>
      </c>
      <c r="IM232" s="97">
        <f>Seniori!IM83</f>
        <v>0</v>
      </c>
      <c r="IN232" s="97">
        <f>Seniori!IN83</f>
        <v>0</v>
      </c>
      <c r="IO232" s="97">
        <f>Seniori!IO83</f>
        <v>0</v>
      </c>
      <c r="IP232" s="97">
        <f>Seniori!IP83</f>
        <v>0</v>
      </c>
      <c r="IQ232" s="97">
        <f>Seniori!IQ83</f>
        <v>0</v>
      </c>
      <c r="IR232" s="97">
        <f>Seniori!IR83</f>
        <v>0</v>
      </c>
      <c r="IS232" s="97">
        <f>Seniori!IS83</f>
        <v>0</v>
      </c>
      <c r="IT232" s="97">
        <f>Seniori!IT83</f>
        <v>0</v>
      </c>
      <c r="IU232" s="97">
        <f>Seniori!IU83</f>
        <v>0</v>
      </c>
      <c r="IV232" s="97">
        <f>Seniori!IV83</f>
        <v>0</v>
      </c>
      <c r="IW232" s="97">
        <f>Seniori!IW83</f>
        <v>0</v>
      </c>
      <c r="IX232" s="97">
        <f>Seniori!IX83</f>
        <v>0</v>
      </c>
      <c r="IY232" s="97">
        <f>Seniori!IY83</f>
        <v>0</v>
      </c>
      <c r="IZ232" s="97">
        <f>Seniori!IZ83</f>
        <v>0</v>
      </c>
      <c r="JA232" s="97">
        <f>Seniori!JA83</f>
        <v>0</v>
      </c>
      <c r="JB232" s="97">
        <f>Seniori!JB83</f>
        <v>0</v>
      </c>
      <c r="JC232" s="97">
        <f>Seniori!JC83</f>
        <v>0</v>
      </c>
      <c r="JD232" s="97">
        <f>Seniori!JD83</f>
        <v>0</v>
      </c>
      <c r="JE232" s="97">
        <f>Seniori!JE83</f>
        <v>0</v>
      </c>
      <c r="JF232" s="97">
        <f>Seniori!JF83</f>
        <v>0</v>
      </c>
      <c r="JG232" s="97">
        <f>Seniori!JG83</f>
        <v>0</v>
      </c>
      <c r="JH232" s="97">
        <f>Seniori!JH83</f>
        <v>0</v>
      </c>
      <c r="JI232" s="97">
        <f>Seniori!JI83</f>
        <v>0</v>
      </c>
      <c r="JJ232" s="97">
        <f>Seniori!JJ83</f>
        <v>0</v>
      </c>
      <c r="JK232" s="97">
        <f>Seniori!JK83</f>
        <v>0</v>
      </c>
      <c r="JL232" s="97">
        <f>Seniori!JL83</f>
        <v>0</v>
      </c>
      <c r="JM232" s="97">
        <f>Seniori!JM83</f>
        <v>0</v>
      </c>
      <c r="JN232" s="97">
        <f>Seniori!JN83</f>
        <v>0</v>
      </c>
      <c r="JO232" s="97">
        <f>Seniori!JO83</f>
        <v>0</v>
      </c>
      <c r="JP232" s="97">
        <f>Seniori!JP83</f>
        <v>0</v>
      </c>
      <c r="JQ232" s="97">
        <f>Seniori!JQ83</f>
        <v>0</v>
      </c>
      <c r="JR232" s="97">
        <f>Seniori!JR83</f>
        <v>0</v>
      </c>
      <c r="JS232" s="97">
        <f>Seniori!JS83</f>
        <v>0</v>
      </c>
      <c r="JT232" s="97">
        <f>Seniori!JT83</f>
        <v>0</v>
      </c>
      <c r="JU232" s="97">
        <f>Seniori!JU83</f>
        <v>0</v>
      </c>
      <c r="JV232" s="97">
        <f>Seniori!JV83</f>
        <v>0</v>
      </c>
      <c r="JW232" s="97">
        <f>Seniori!JW83</f>
        <v>0</v>
      </c>
      <c r="JX232" s="97">
        <f>Seniori!JX83</f>
        <v>0</v>
      </c>
      <c r="JY232" s="97">
        <f>Seniori!JY83</f>
        <v>0</v>
      </c>
      <c r="JZ232" s="97">
        <f>Seniori!JZ83</f>
        <v>0</v>
      </c>
      <c r="KA232" s="97">
        <f>Seniori!KA83</f>
        <v>0</v>
      </c>
      <c r="KB232" s="97">
        <f>Seniori!KB83</f>
        <v>0</v>
      </c>
      <c r="KC232" s="97">
        <f>Seniori!KC83</f>
        <v>0</v>
      </c>
      <c r="KD232" s="97">
        <f>Seniori!KD83</f>
        <v>0</v>
      </c>
      <c r="KE232" s="97">
        <f>Seniori!KE83</f>
        <v>0</v>
      </c>
      <c r="KF232" s="97">
        <f>Seniori!KF83</f>
        <v>0</v>
      </c>
      <c r="KG232" s="97">
        <f>Seniori!KG83</f>
        <v>0</v>
      </c>
      <c r="KH232" s="97">
        <f>Seniori!KH83</f>
        <v>0</v>
      </c>
      <c r="KI232" s="97">
        <f>Seniori!KI83</f>
        <v>0</v>
      </c>
      <c r="KJ232" s="97">
        <f>Seniori!KJ83</f>
        <v>0</v>
      </c>
      <c r="KK232" s="97">
        <f>Seniori!KK83</f>
        <v>0</v>
      </c>
      <c r="KL232" s="97">
        <f>Seniori!KL83</f>
        <v>0</v>
      </c>
      <c r="KM232" s="97">
        <f>Seniori!KM83</f>
        <v>0</v>
      </c>
      <c r="KN232" s="97">
        <f>Seniori!KN83</f>
        <v>0</v>
      </c>
      <c r="KO232" s="97">
        <f>Seniori!KO83</f>
        <v>0</v>
      </c>
      <c r="KP232" s="97">
        <f>Seniori!KP83</f>
        <v>0</v>
      </c>
      <c r="KQ232" s="97">
        <f>Seniori!KQ83</f>
        <v>0</v>
      </c>
      <c r="KR232" s="97">
        <f>Seniori!KR83</f>
        <v>0</v>
      </c>
      <c r="KS232" s="97">
        <f>Seniori!KS83</f>
        <v>0</v>
      </c>
      <c r="KT232" s="97">
        <f>Seniori!KT83</f>
        <v>0</v>
      </c>
      <c r="KU232" s="97">
        <f>Seniori!KU83</f>
        <v>0</v>
      </c>
      <c r="KV232" s="97">
        <f>Seniori!KV83</f>
        <v>0</v>
      </c>
      <c r="KW232" s="97">
        <f>Seniori!KW83</f>
        <v>0</v>
      </c>
      <c r="KX232" s="97">
        <f>Seniori!KX83</f>
        <v>0</v>
      </c>
      <c r="KY232" s="97">
        <f>Seniori!KY83</f>
        <v>0</v>
      </c>
      <c r="KZ232" s="97">
        <f>Seniori!KZ83</f>
        <v>0</v>
      </c>
      <c r="LA232" s="97">
        <f>Seniori!LA83</f>
        <v>0</v>
      </c>
      <c r="LB232" s="97">
        <f>Seniori!LB83</f>
        <v>0</v>
      </c>
      <c r="LC232" s="97">
        <f>Seniori!LC83</f>
        <v>0</v>
      </c>
      <c r="LD232" s="97">
        <f>Seniori!LD83</f>
        <v>0</v>
      </c>
      <c r="LE232" s="97">
        <f>Seniori!LE83</f>
        <v>0</v>
      </c>
      <c r="LF232" s="97">
        <f>Seniori!LF83</f>
        <v>0</v>
      </c>
      <c r="LG232" s="97">
        <f>Seniori!LG83</f>
        <v>0</v>
      </c>
      <c r="LH232" s="97">
        <f>Seniori!LH83</f>
        <v>0</v>
      </c>
      <c r="LI232" s="97">
        <f>Seniori!LI83</f>
        <v>0</v>
      </c>
      <c r="LJ232" s="97">
        <f>Seniori!LJ83</f>
        <v>0</v>
      </c>
      <c r="LK232" s="97">
        <f>Seniori!LK83</f>
        <v>0</v>
      </c>
      <c r="LL232" s="97">
        <f>Seniori!LL83</f>
        <v>0</v>
      </c>
      <c r="LM232" s="97">
        <f>Seniori!LM83</f>
        <v>0</v>
      </c>
      <c r="LN232" s="97">
        <f>Seniori!LN83</f>
        <v>0</v>
      </c>
      <c r="LO232" s="97">
        <f>Seniori!LO83</f>
        <v>0</v>
      </c>
      <c r="LP232" s="97">
        <f>Seniori!LP83</f>
        <v>0</v>
      </c>
      <c r="LQ232" s="97">
        <f>Seniori!LQ83</f>
        <v>0</v>
      </c>
      <c r="LR232" s="97">
        <f>Seniori!LR83</f>
        <v>0</v>
      </c>
      <c r="LS232" s="97">
        <f>Seniori!LS83</f>
        <v>0</v>
      </c>
      <c r="LT232" s="97">
        <f>Seniori!LT83</f>
        <v>0</v>
      </c>
      <c r="LU232" s="97">
        <f>Seniori!LU83</f>
        <v>0</v>
      </c>
      <c r="LV232" s="97">
        <f>Seniori!LV83</f>
        <v>0</v>
      </c>
      <c r="LW232" s="97">
        <f>Seniori!LW83</f>
        <v>0</v>
      </c>
      <c r="LX232" s="97">
        <f>Seniori!LX83</f>
        <v>0</v>
      </c>
      <c r="LY232" s="97">
        <f>Seniori!LY83</f>
        <v>0</v>
      </c>
      <c r="LZ232" s="97">
        <f>Seniori!LZ83</f>
        <v>0</v>
      </c>
      <c r="MA232" s="97">
        <f>Seniori!MA83</f>
        <v>0</v>
      </c>
      <c r="MB232" s="97">
        <f>Seniori!MB83</f>
        <v>0</v>
      </c>
      <c r="MC232" s="97">
        <f>Seniori!MC83</f>
        <v>0</v>
      </c>
      <c r="MD232" s="97">
        <f>Seniori!MD83</f>
        <v>0</v>
      </c>
      <c r="ME232" s="97">
        <f>Seniori!ME83</f>
        <v>0</v>
      </c>
      <c r="MF232" s="97">
        <f>Seniori!MF83</f>
        <v>0</v>
      </c>
      <c r="MG232" s="97">
        <f>Seniori!MG83</f>
        <v>0</v>
      </c>
      <c r="MH232" s="97">
        <f>Seniori!MH83</f>
        <v>0</v>
      </c>
      <c r="MI232" s="97">
        <f>Seniori!MI83</f>
        <v>0</v>
      </c>
      <c r="MJ232" s="97">
        <f>Seniori!MJ83</f>
        <v>0</v>
      </c>
      <c r="MK232" s="97">
        <f>Seniori!MK83</f>
        <v>0</v>
      </c>
      <c r="ML232" s="97">
        <f>Seniori!ML83</f>
        <v>0</v>
      </c>
      <c r="MM232" s="97">
        <f>Seniori!MM83</f>
        <v>0</v>
      </c>
      <c r="MN232" s="97">
        <f>Seniori!MN83</f>
        <v>0</v>
      </c>
      <c r="MO232" s="97">
        <f>Seniori!MO83</f>
        <v>0</v>
      </c>
      <c r="MP232" s="97">
        <f>Seniori!MP83</f>
        <v>0</v>
      </c>
      <c r="MQ232" s="97">
        <f>Seniori!MQ83</f>
        <v>0</v>
      </c>
      <c r="MR232" s="97">
        <f>Seniori!MR83</f>
        <v>0</v>
      </c>
      <c r="MS232" s="97">
        <f>Seniori!MS83</f>
        <v>0</v>
      </c>
      <c r="MT232" s="97">
        <f>Seniori!MT83</f>
        <v>0</v>
      </c>
      <c r="MU232" s="97">
        <f>Seniori!MU83</f>
        <v>0</v>
      </c>
      <c r="MV232" s="97">
        <f>Seniori!MV83</f>
        <v>0</v>
      </c>
      <c r="MW232" s="97">
        <f>Seniori!MW83</f>
        <v>0</v>
      </c>
      <c r="MX232" s="97">
        <f>Seniori!MX83</f>
        <v>0</v>
      </c>
      <c r="MY232" s="97">
        <f>Seniori!MY83</f>
        <v>0</v>
      </c>
      <c r="MZ232" s="97">
        <f>Seniori!MZ83</f>
        <v>0</v>
      </c>
      <c r="NA232" s="97">
        <f>Seniori!NA83</f>
        <v>0</v>
      </c>
      <c r="NB232" s="97">
        <f>Seniori!NB83</f>
        <v>0</v>
      </c>
      <c r="NC232" s="97">
        <f>Seniori!NC83</f>
        <v>0</v>
      </c>
      <c r="ND232" s="97">
        <f>Seniori!ND83</f>
        <v>0</v>
      </c>
      <c r="NE232" s="97">
        <f>Seniori!NE83</f>
        <v>0</v>
      </c>
      <c r="NF232" s="97">
        <f>Seniori!NF83</f>
        <v>0</v>
      </c>
      <c r="NG232" s="97">
        <f>Seniori!NG83</f>
        <v>0</v>
      </c>
      <c r="NH232" s="97">
        <f>Seniori!NH83</f>
        <v>0</v>
      </c>
      <c r="NI232" s="97">
        <f>Seniori!NI83</f>
        <v>0</v>
      </c>
      <c r="NJ232" s="97">
        <f>Seniori!NJ83</f>
        <v>0</v>
      </c>
      <c r="NK232" s="97">
        <f>Seniori!NK83</f>
        <v>0</v>
      </c>
      <c r="NL232" s="97">
        <f>Seniori!NL83</f>
        <v>0</v>
      </c>
      <c r="NM232" s="97">
        <f>Seniori!NM83</f>
        <v>0</v>
      </c>
      <c r="NN232" s="97">
        <f>Seniori!NN83</f>
        <v>0</v>
      </c>
      <c r="NO232" s="97">
        <f>Seniori!NO83</f>
        <v>0</v>
      </c>
      <c r="NP232" s="97">
        <f>Seniori!NP83</f>
        <v>0</v>
      </c>
      <c r="NQ232" s="97">
        <f>Seniori!NQ83</f>
        <v>0</v>
      </c>
      <c r="NR232" s="97">
        <f>Seniori!NR83</f>
        <v>0</v>
      </c>
      <c r="NS232" s="97">
        <f>Seniori!NS83</f>
        <v>0</v>
      </c>
      <c r="NT232" s="97">
        <f>Seniori!NT83</f>
        <v>0</v>
      </c>
      <c r="NU232" s="97">
        <f>Seniori!NU83</f>
        <v>0</v>
      </c>
      <c r="NV232" s="97">
        <f>Seniori!NV83</f>
        <v>0</v>
      </c>
      <c r="NW232" s="97">
        <f>Seniori!NW83</f>
        <v>0</v>
      </c>
      <c r="NX232" s="97">
        <f>Seniori!NX83</f>
        <v>0</v>
      </c>
      <c r="NY232" s="97">
        <f>Seniori!NY83</f>
        <v>0</v>
      </c>
      <c r="NZ232" s="97">
        <f>Seniori!NZ83</f>
        <v>0</v>
      </c>
      <c r="OA232" s="97">
        <f>Seniori!OA83</f>
        <v>0</v>
      </c>
      <c r="OB232" s="97">
        <f>Seniori!OB83</f>
        <v>0</v>
      </c>
      <c r="OC232" s="97">
        <f>Seniori!OC83</f>
        <v>0</v>
      </c>
      <c r="OD232" s="97">
        <f>Seniori!OD83</f>
        <v>0</v>
      </c>
      <c r="OE232" s="97">
        <f>Seniori!OE83</f>
        <v>0</v>
      </c>
      <c r="OF232" s="97">
        <f>Seniori!OF83</f>
        <v>0</v>
      </c>
      <c r="OG232" s="97">
        <f>Seniori!OG83</f>
        <v>0</v>
      </c>
      <c r="OH232" s="97">
        <f>Seniori!OH83</f>
        <v>0</v>
      </c>
      <c r="OI232" s="97">
        <f>Seniori!OI83</f>
        <v>0</v>
      </c>
      <c r="OJ232" s="97">
        <f>Seniori!OJ83</f>
        <v>0</v>
      </c>
      <c r="OK232" s="97">
        <f>Seniori!OK83</f>
        <v>0</v>
      </c>
      <c r="OL232" s="97">
        <f>Seniori!OL83</f>
        <v>0</v>
      </c>
      <c r="OM232" s="97">
        <f>Seniori!OM83</f>
        <v>0</v>
      </c>
      <c r="ON232" s="97">
        <f>Seniori!ON83</f>
        <v>0</v>
      </c>
      <c r="OO232" s="97">
        <f>Seniori!OO83</f>
        <v>0</v>
      </c>
      <c r="OP232" s="97">
        <f>Seniori!OP83</f>
        <v>0</v>
      </c>
      <c r="OQ232" s="97">
        <f>Seniori!OQ83</f>
        <v>0</v>
      </c>
      <c r="OR232" s="97">
        <f>Seniori!OR83</f>
        <v>0</v>
      </c>
      <c r="OS232" s="97">
        <f>Seniori!OS83</f>
        <v>0</v>
      </c>
      <c r="OT232" s="97">
        <f>Seniori!OT83</f>
        <v>0</v>
      </c>
      <c r="OU232" s="97">
        <f>Seniori!OU83</f>
        <v>0</v>
      </c>
      <c r="OV232" s="97">
        <f>Seniori!OV83</f>
        <v>0</v>
      </c>
      <c r="OW232" s="97">
        <f>Seniori!OW83</f>
        <v>0</v>
      </c>
      <c r="OX232" s="97">
        <f>Seniori!OX83</f>
        <v>0</v>
      </c>
      <c r="OY232" s="97">
        <f>Seniori!OY83</f>
        <v>0</v>
      </c>
      <c r="OZ232" s="97">
        <f>Seniori!OZ83</f>
        <v>0</v>
      </c>
      <c r="PA232" s="97">
        <f>Seniori!PA83</f>
        <v>0</v>
      </c>
      <c r="PB232" s="97">
        <f>Seniori!PB83</f>
        <v>0</v>
      </c>
      <c r="PC232" s="97">
        <f>Seniori!PC83</f>
        <v>0</v>
      </c>
      <c r="PD232" s="97">
        <f>Seniori!PD83</f>
        <v>0</v>
      </c>
      <c r="PE232" s="97">
        <f>Seniori!PE83</f>
        <v>0</v>
      </c>
      <c r="PF232" s="97">
        <f>Seniori!PF83</f>
        <v>0</v>
      </c>
      <c r="PG232" s="97">
        <f>Seniori!PG83</f>
        <v>0</v>
      </c>
      <c r="PH232" s="97">
        <f>Seniori!PH83</f>
        <v>0</v>
      </c>
      <c r="PI232" s="97">
        <f>Seniori!PI83</f>
        <v>0</v>
      </c>
      <c r="PJ232" s="97">
        <f>Seniori!PJ83</f>
        <v>0</v>
      </c>
      <c r="PK232" s="97">
        <f>Seniori!PK83</f>
        <v>0</v>
      </c>
      <c r="PL232" s="97">
        <f>Seniori!PL83</f>
        <v>0</v>
      </c>
      <c r="PM232" s="97">
        <f>Seniori!PM83</f>
        <v>0</v>
      </c>
      <c r="PN232" s="97">
        <f>Seniori!PN83</f>
        <v>0</v>
      </c>
      <c r="PO232" s="97">
        <f>Seniori!PO83</f>
        <v>0</v>
      </c>
      <c r="PP232" s="97">
        <f>Seniori!PP83</f>
        <v>0</v>
      </c>
      <c r="PQ232" s="97">
        <f>Seniori!PQ83</f>
        <v>0</v>
      </c>
      <c r="PR232" s="97">
        <f>Seniori!PR83</f>
        <v>0</v>
      </c>
      <c r="PS232" s="97">
        <f>Seniori!PS83</f>
        <v>0</v>
      </c>
      <c r="PT232" s="97">
        <f>Seniori!PT83</f>
        <v>0</v>
      </c>
      <c r="PU232" s="97">
        <f>Seniori!PU83</f>
        <v>0</v>
      </c>
      <c r="PV232" s="97">
        <f>Seniori!PV83</f>
        <v>0</v>
      </c>
      <c r="PW232" s="97">
        <f>Seniori!PW83</f>
        <v>0</v>
      </c>
      <c r="PX232" s="97">
        <f>Seniori!PX83</f>
        <v>0</v>
      </c>
      <c r="PY232" s="97">
        <f>Seniori!PY83</f>
        <v>0</v>
      </c>
      <c r="PZ232" s="97">
        <f>Seniori!PZ83</f>
        <v>0</v>
      </c>
      <c r="QA232" s="97">
        <f>Seniori!QA83</f>
        <v>0</v>
      </c>
      <c r="QB232" s="97">
        <f>Seniori!QB83</f>
        <v>0</v>
      </c>
      <c r="QC232" s="97">
        <f>Seniori!QC83</f>
        <v>0</v>
      </c>
      <c r="QD232" s="97">
        <f>Seniori!QD83</f>
        <v>0</v>
      </c>
      <c r="QE232" s="97">
        <f>Seniori!QE83</f>
        <v>0</v>
      </c>
      <c r="QF232" s="97">
        <f>Seniori!QF83</f>
        <v>0</v>
      </c>
      <c r="QG232" s="97">
        <f>Seniori!QG83</f>
        <v>0</v>
      </c>
      <c r="QH232" s="97">
        <f>Seniori!QH83</f>
        <v>0</v>
      </c>
      <c r="QI232" s="97">
        <f>Seniori!QI83</f>
        <v>0</v>
      </c>
      <c r="QJ232" s="97">
        <f>Seniori!QJ83</f>
        <v>0</v>
      </c>
      <c r="QK232" s="97">
        <f>Seniori!QK83</f>
        <v>0</v>
      </c>
      <c r="QL232" s="97">
        <f>Seniori!QL83</f>
        <v>0</v>
      </c>
      <c r="QM232" s="97">
        <f>Seniori!QM83</f>
        <v>0</v>
      </c>
      <c r="QN232" s="97">
        <f>Seniori!QN83</f>
        <v>0</v>
      </c>
      <c r="QO232" s="97">
        <f>Seniori!QO83</f>
        <v>0</v>
      </c>
      <c r="QP232" s="97">
        <f>Seniori!QP83</f>
        <v>0</v>
      </c>
      <c r="QQ232" s="97">
        <f>Seniori!QQ83</f>
        <v>0</v>
      </c>
      <c r="QR232" s="97">
        <f>Seniori!QR83</f>
        <v>0</v>
      </c>
      <c r="QS232" s="97">
        <f>Seniori!QS83</f>
        <v>0</v>
      </c>
      <c r="QT232" s="97">
        <f>Seniori!QT83</f>
        <v>0</v>
      </c>
      <c r="QU232" s="97">
        <f>Seniori!QU83</f>
        <v>0</v>
      </c>
      <c r="QV232" s="97">
        <f>Seniori!QV83</f>
        <v>0</v>
      </c>
      <c r="QW232" s="97">
        <f>Seniori!QW83</f>
        <v>0</v>
      </c>
      <c r="QX232" s="97">
        <f>Seniori!QX83</f>
        <v>0</v>
      </c>
      <c r="QY232" s="97">
        <f>Seniori!QY83</f>
        <v>0</v>
      </c>
      <c r="QZ232" s="97">
        <f>Seniori!QZ83</f>
        <v>0</v>
      </c>
      <c r="RA232" s="97">
        <f>Seniori!RA83</f>
        <v>0</v>
      </c>
      <c r="RB232" s="97">
        <f>Seniori!RB83</f>
        <v>0</v>
      </c>
      <c r="RC232" s="97">
        <f>Seniori!RC83</f>
        <v>0</v>
      </c>
      <c r="RD232" s="97">
        <f>Seniori!RD83</f>
        <v>0</v>
      </c>
      <c r="RE232" s="97">
        <f>Seniori!RE83</f>
        <v>0</v>
      </c>
      <c r="RF232" s="97">
        <f>Seniori!RF83</f>
        <v>0</v>
      </c>
      <c r="RG232" s="97">
        <f>Seniori!RG83</f>
        <v>0</v>
      </c>
      <c r="RH232" s="97">
        <f>Seniori!RH83</f>
        <v>0</v>
      </c>
      <c r="RI232" s="97">
        <f>Seniori!RI83</f>
        <v>0</v>
      </c>
      <c r="RJ232" s="97">
        <f>Seniori!RJ83</f>
        <v>0</v>
      </c>
      <c r="RK232" s="97">
        <f>Seniori!RK83</f>
        <v>0</v>
      </c>
      <c r="RL232" s="97">
        <f>Seniori!RL83</f>
        <v>0</v>
      </c>
      <c r="RM232" s="97">
        <f>Seniori!RM83</f>
        <v>0</v>
      </c>
      <c r="RN232" s="97">
        <f>Seniori!RN83</f>
        <v>0</v>
      </c>
      <c r="RO232" s="97">
        <f>Seniori!RO83</f>
        <v>0</v>
      </c>
      <c r="RP232" s="97">
        <f>Seniori!RP83</f>
        <v>0</v>
      </c>
      <c r="RQ232" s="97">
        <f>Seniori!RQ83</f>
        <v>0</v>
      </c>
      <c r="RR232" s="97">
        <f>Seniori!RR83</f>
        <v>0</v>
      </c>
      <c r="RS232" s="97">
        <f>Seniori!RS83</f>
        <v>0</v>
      </c>
      <c r="RT232" s="97">
        <f>Seniori!RT83</f>
        <v>0</v>
      </c>
      <c r="RU232" s="97">
        <f>Seniori!RU83</f>
        <v>0</v>
      </c>
      <c r="RV232" s="97">
        <f>Seniori!RV83</f>
        <v>0</v>
      </c>
      <c r="RW232" s="97">
        <f>Seniori!RW83</f>
        <v>0</v>
      </c>
      <c r="RX232" s="97">
        <f>Seniori!RX83</f>
        <v>0</v>
      </c>
      <c r="RY232" s="97">
        <f>Seniori!RY83</f>
        <v>0</v>
      </c>
      <c r="RZ232" s="97">
        <f>Seniori!RZ83</f>
        <v>0</v>
      </c>
      <c r="SA232" s="97">
        <f>Seniori!SA83</f>
        <v>0</v>
      </c>
      <c r="SB232" s="97">
        <f>Seniori!SB83</f>
        <v>0</v>
      </c>
      <c r="SC232" s="97">
        <f>Seniori!SC83</f>
        <v>0</v>
      </c>
      <c r="SD232" s="97">
        <f>Seniori!SD83</f>
        <v>0</v>
      </c>
      <c r="SE232" s="97">
        <f>Seniori!SE83</f>
        <v>0</v>
      </c>
      <c r="SF232" s="97">
        <f>Seniori!SF83</f>
        <v>0</v>
      </c>
      <c r="SG232" s="97">
        <f>Seniori!SG83</f>
        <v>0</v>
      </c>
      <c r="SH232" s="97">
        <f>Seniori!SH83</f>
        <v>0</v>
      </c>
      <c r="SI232" s="97">
        <f>Seniori!SI83</f>
        <v>0</v>
      </c>
      <c r="SJ232" s="97">
        <f>Seniori!SJ83</f>
        <v>0</v>
      </c>
      <c r="SK232" s="97">
        <f>Seniori!SK83</f>
        <v>0</v>
      </c>
      <c r="SL232" s="97">
        <f>Seniori!SL83</f>
        <v>0</v>
      </c>
      <c r="SM232" s="97">
        <f>Seniori!SM83</f>
        <v>0</v>
      </c>
      <c r="SN232" s="97">
        <f>Seniori!SN83</f>
        <v>0</v>
      </c>
      <c r="SO232" s="97">
        <f>Seniori!SO83</f>
        <v>0</v>
      </c>
      <c r="SP232" s="97">
        <f>Seniori!SP83</f>
        <v>0</v>
      </c>
      <c r="SQ232" s="97">
        <f>Seniori!SQ83</f>
        <v>0</v>
      </c>
      <c r="SR232" s="97">
        <f>Seniori!SR83</f>
        <v>0</v>
      </c>
      <c r="SS232" s="97">
        <f>Seniori!SS83</f>
        <v>0</v>
      </c>
      <c r="ST232" s="97">
        <f>Seniori!ST83</f>
        <v>0</v>
      </c>
      <c r="SU232" s="97">
        <f>Seniori!SU83</f>
        <v>0</v>
      </c>
      <c r="SV232" s="97">
        <f>Seniori!SV83</f>
        <v>0</v>
      </c>
      <c r="SW232" s="97">
        <f>Seniori!SW83</f>
        <v>0</v>
      </c>
      <c r="SX232" s="97">
        <f>Seniori!SX83</f>
        <v>0</v>
      </c>
      <c r="SY232" s="97">
        <f>Seniori!SY83</f>
        <v>0</v>
      </c>
      <c r="SZ232" s="97">
        <f>Seniori!SZ83</f>
        <v>0</v>
      </c>
      <c r="TA232" s="97">
        <f>Seniori!TA83</f>
        <v>0</v>
      </c>
      <c r="TB232" s="97">
        <f>Seniori!TB83</f>
        <v>0</v>
      </c>
    </row>
    <row r="233" spans="1:522" s="1" customFormat="1" ht="18" customHeight="1" x14ac:dyDescent="0.2">
      <c r="A233" s="12"/>
      <c r="B233" s="11" t="s">
        <v>502</v>
      </c>
      <c r="C233" s="1">
        <v>9217</v>
      </c>
      <c r="E233" s="4" t="s">
        <v>746</v>
      </c>
      <c r="F233" s="1">
        <v>9484</v>
      </c>
      <c r="G233" s="9" t="s">
        <v>95</v>
      </c>
      <c r="H233" s="4" t="s">
        <v>48</v>
      </c>
      <c r="I233" s="1">
        <f t="shared" si="24"/>
        <v>0</v>
      </c>
      <c r="J233" s="12">
        <f>Tabuľka4[[#This Row],[Stĺpec9]]</f>
        <v>0</v>
      </c>
      <c r="K233" s="97">
        <f>Seniori!K78</f>
        <v>0</v>
      </c>
      <c r="L233" s="97">
        <f>Seniori!L78</f>
        <v>0</v>
      </c>
      <c r="M233" s="97">
        <f>Seniori!M78</f>
        <v>0</v>
      </c>
      <c r="N233" s="97">
        <f>Seniori!N78</f>
        <v>0</v>
      </c>
      <c r="O233" s="97">
        <f>Seniori!O78</f>
        <v>0</v>
      </c>
      <c r="P233" s="97">
        <f>Seniori!P78</f>
        <v>0</v>
      </c>
      <c r="Q233" s="97">
        <f>Seniori!Q78</f>
        <v>0</v>
      </c>
      <c r="R233" s="97">
        <f>Seniori!R78</f>
        <v>0</v>
      </c>
      <c r="S233" s="97">
        <f>Seniori!S78</f>
        <v>0</v>
      </c>
      <c r="T233" s="97">
        <f>Seniori!T78</f>
        <v>0</v>
      </c>
      <c r="U233" s="97">
        <f>Seniori!U78</f>
        <v>0</v>
      </c>
      <c r="V233" s="97">
        <f>Seniori!V78</f>
        <v>0</v>
      </c>
      <c r="W233" s="97">
        <f>Seniori!W78</f>
        <v>0</v>
      </c>
      <c r="X233" s="97">
        <f>Seniori!X78</f>
        <v>0</v>
      </c>
      <c r="Y233" s="97">
        <f>Seniori!Y78</f>
        <v>0</v>
      </c>
      <c r="Z233" s="97">
        <f>Seniori!Z78</f>
        <v>0</v>
      </c>
      <c r="AA233" s="97">
        <f>Seniori!AA78</f>
        <v>0</v>
      </c>
      <c r="AB233" s="97">
        <f>Seniori!AB78</f>
        <v>0</v>
      </c>
      <c r="AC233" s="97">
        <f>Seniori!AC78</f>
        <v>0</v>
      </c>
      <c r="AD233" s="97">
        <f>Seniori!AD78</f>
        <v>0</v>
      </c>
      <c r="AE233" s="97">
        <f>Seniori!AE78</f>
        <v>0</v>
      </c>
      <c r="AF233" s="97">
        <f>Seniori!AF78</f>
        <v>0</v>
      </c>
      <c r="AG233" s="97">
        <f>Seniori!AG78</f>
        <v>0</v>
      </c>
      <c r="AH233" s="97">
        <f>Seniori!AH78</f>
        <v>0</v>
      </c>
      <c r="AI233" s="97">
        <f>Seniori!AI78</f>
        <v>0</v>
      </c>
      <c r="AJ233" s="97">
        <f>Seniori!AJ78</f>
        <v>0</v>
      </c>
      <c r="AK233" s="97">
        <f>Seniori!AK78</f>
        <v>0</v>
      </c>
      <c r="AL233" s="97">
        <f>Seniori!AL78</f>
        <v>0</v>
      </c>
      <c r="AM233" s="97">
        <f>Seniori!AM78</f>
        <v>0</v>
      </c>
      <c r="AN233" s="97">
        <f>Seniori!AN78</f>
        <v>0</v>
      </c>
      <c r="AO233" s="97">
        <f>Seniori!AO78</f>
        <v>0</v>
      </c>
      <c r="AP233" s="97">
        <f>Seniori!AP78</f>
        <v>0</v>
      </c>
      <c r="AQ233" s="97">
        <f>Seniori!AQ78</f>
        <v>0</v>
      </c>
      <c r="AR233" s="97">
        <f>Seniori!AR78</f>
        <v>0</v>
      </c>
      <c r="AS233" s="97">
        <f>Seniori!AS78</f>
        <v>0</v>
      </c>
      <c r="AT233" s="97">
        <f>Seniori!AT78</f>
        <v>0</v>
      </c>
      <c r="AU233" s="97">
        <f>Seniori!AU78</f>
        <v>0</v>
      </c>
      <c r="AV233" s="97">
        <f>Seniori!AV78</f>
        <v>0</v>
      </c>
      <c r="AW233" s="97">
        <f>Seniori!AW78</f>
        <v>0</v>
      </c>
      <c r="AX233" s="97">
        <f>Seniori!AX78</f>
        <v>0</v>
      </c>
      <c r="AY233" s="97">
        <f>Seniori!AY78</f>
        <v>0</v>
      </c>
      <c r="AZ233" s="97">
        <f>Seniori!AZ78</f>
        <v>0</v>
      </c>
      <c r="BA233" s="97">
        <f>Seniori!BA78</f>
        <v>0</v>
      </c>
      <c r="BB233" s="97">
        <f>Seniori!BB78</f>
        <v>0</v>
      </c>
      <c r="BC233" s="97">
        <f>Seniori!BC78</f>
        <v>0</v>
      </c>
      <c r="BD233" s="97">
        <f>Seniori!BD78</f>
        <v>0</v>
      </c>
      <c r="BE233" s="97">
        <f>Seniori!BE78</f>
        <v>0</v>
      </c>
      <c r="BF233" s="97">
        <f>Seniori!BF78</f>
        <v>0</v>
      </c>
      <c r="BG233" s="97">
        <f>Seniori!BG78</f>
        <v>0</v>
      </c>
      <c r="BH233" s="97">
        <f>Seniori!BH78</f>
        <v>0</v>
      </c>
      <c r="BI233" s="97">
        <f>Seniori!BI78</f>
        <v>0</v>
      </c>
      <c r="BJ233" s="97">
        <f>Seniori!BJ78</f>
        <v>0</v>
      </c>
      <c r="BK233" s="97">
        <f>Seniori!BK78</f>
        <v>0</v>
      </c>
      <c r="BL233" s="97">
        <f>Seniori!BL78</f>
        <v>0</v>
      </c>
      <c r="BM233" s="97">
        <f>Seniori!BM78</f>
        <v>0</v>
      </c>
      <c r="BN233" s="97">
        <f>Seniori!BN78</f>
        <v>0</v>
      </c>
      <c r="BO233" s="97">
        <f>Seniori!BO78</f>
        <v>0</v>
      </c>
      <c r="BP233" s="97">
        <f>Seniori!BP78</f>
        <v>0</v>
      </c>
      <c r="BQ233" s="97">
        <f>Seniori!BQ78</f>
        <v>0</v>
      </c>
      <c r="BR233" s="97">
        <f>Seniori!BR78</f>
        <v>0</v>
      </c>
      <c r="BS233" s="97">
        <f>Seniori!BS78</f>
        <v>0</v>
      </c>
      <c r="BT233" s="97">
        <f>Seniori!BT78</f>
        <v>0</v>
      </c>
      <c r="BU233" s="97">
        <f>Seniori!BU78</f>
        <v>0</v>
      </c>
      <c r="BV233" s="97">
        <f>Seniori!BV78</f>
        <v>0</v>
      </c>
      <c r="BW233" s="97">
        <f>Seniori!BW78</f>
        <v>0</v>
      </c>
      <c r="BX233" s="97">
        <f>Seniori!BX78</f>
        <v>0</v>
      </c>
      <c r="BY233" s="97">
        <f>Seniori!BY78</f>
        <v>0</v>
      </c>
      <c r="BZ233" s="97">
        <f>Seniori!BZ78</f>
        <v>0</v>
      </c>
      <c r="CA233" s="97">
        <f>Seniori!CA78</f>
        <v>0</v>
      </c>
      <c r="CB233" s="97">
        <f>Seniori!CB78</f>
        <v>0</v>
      </c>
      <c r="CC233" s="97">
        <f>Seniori!CC78</f>
        <v>0</v>
      </c>
      <c r="CD233" s="97">
        <f>Seniori!CD78</f>
        <v>0</v>
      </c>
      <c r="CE233" s="97">
        <f>Seniori!CE78</f>
        <v>0</v>
      </c>
      <c r="CF233" s="97">
        <f>Seniori!CF78</f>
        <v>0</v>
      </c>
      <c r="CG233" s="97">
        <f>Seniori!CG78</f>
        <v>0</v>
      </c>
      <c r="CH233" s="97">
        <f>Seniori!CH78</f>
        <v>0</v>
      </c>
      <c r="CI233" s="97">
        <f>Seniori!CI78</f>
        <v>0</v>
      </c>
      <c r="CJ233" s="97">
        <f>Seniori!CJ78</f>
        <v>0</v>
      </c>
      <c r="CK233" s="97">
        <f>Seniori!CK78</f>
        <v>0</v>
      </c>
      <c r="CL233" s="97">
        <f>Seniori!CL78</f>
        <v>0</v>
      </c>
      <c r="CM233" s="97">
        <f>Seniori!CM78</f>
        <v>0</v>
      </c>
      <c r="CN233" s="97">
        <f>Seniori!CN78</f>
        <v>0</v>
      </c>
      <c r="CO233" s="97">
        <f>Seniori!CO78</f>
        <v>0</v>
      </c>
      <c r="CP233" s="97">
        <f>Seniori!CP78</f>
        <v>0</v>
      </c>
      <c r="CQ233" s="97">
        <f>Seniori!CQ78</f>
        <v>0</v>
      </c>
      <c r="CR233" s="97">
        <f>Seniori!CR78</f>
        <v>0</v>
      </c>
      <c r="CS233" s="97">
        <f>Seniori!CS78</f>
        <v>0</v>
      </c>
      <c r="CT233" s="97">
        <f>Seniori!CT78</f>
        <v>0</v>
      </c>
      <c r="CU233" s="97">
        <f>Seniori!CU78</f>
        <v>0</v>
      </c>
      <c r="CV233" s="97">
        <f>Seniori!CV78</f>
        <v>0</v>
      </c>
      <c r="CW233" s="97">
        <f>Seniori!CW78</f>
        <v>0</v>
      </c>
      <c r="CX233" s="97">
        <f>Seniori!CX78</f>
        <v>0</v>
      </c>
      <c r="CY233" s="97">
        <f>Seniori!CY78</f>
        <v>0</v>
      </c>
      <c r="CZ233" s="97">
        <f>Seniori!CZ78</f>
        <v>0</v>
      </c>
      <c r="DA233" s="97">
        <f>Seniori!DA78</f>
        <v>0</v>
      </c>
      <c r="DB233" s="97">
        <f>Seniori!DB78</f>
        <v>0</v>
      </c>
      <c r="DC233" s="97">
        <f>Seniori!DC78</f>
        <v>0</v>
      </c>
      <c r="DD233" s="97">
        <f>Seniori!DD78</f>
        <v>0</v>
      </c>
      <c r="DE233" s="97">
        <f>Seniori!DE78</f>
        <v>0</v>
      </c>
      <c r="DF233" s="97">
        <f>Seniori!DF78</f>
        <v>0</v>
      </c>
      <c r="DG233" s="97">
        <f>Seniori!DG78</f>
        <v>0</v>
      </c>
      <c r="DH233" s="97">
        <f>Seniori!DH78</f>
        <v>0</v>
      </c>
      <c r="DI233" s="97">
        <f>Seniori!DI78</f>
        <v>0</v>
      </c>
      <c r="DJ233" s="97">
        <f>Seniori!DJ78</f>
        <v>0</v>
      </c>
      <c r="DK233" s="97">
        <f>Seniori!DK78</f>
        <v>0</v>
      </c>
      <c r="DL233" s="97">
        <f>Seniori!DL78</f>
        <v>0</v>
      </c>
      <c r="DM233" s="97">
        <f>Seniori!DM78</f>
        <v>0</v>
      </c>
      <c r="DN233" s="97">
        <f>Seniori!DN78</f>
        <v>0</v>
      </c>
      <c r="DO233" s="97">
        <f>Seniori!DO78</f>
        <v>0</v>
      </c>
      <c r="DP233" s="97">
        <f>Seniori!DP78</f>
        <v>0</v>
      </c>
      <c r="DQ233" s="97">
        <f>Seniori!DQ78</f>
        <v>0</v>
      </c>
      <c r="DR233" s="97">
        <f>Seniori!DR78</f>
        <v>0</v>
      </c>
      <c r="DS233" s="97">
        <f>Seniori!DS78</f>
        <v>0</v>
      </c>
      <c r="DT233" s="97">
        <f>Seniori!DT78</f>
        <v>0</v>
      </c>
      <c r="DU233" s="97">
        <f>Seniori!DU78</f>
        <v>0</v>
      </c>
      <c r="DV233" s="97">
        <f>Seniori!DV78</f>
        <v>0</v>
      </c>
      <c r="DW233" s="97">
        <f>Seniori!DW78</f>
        <v>0</v>
      </c>
      <c r="DX233" s="97">
        <f>Seniori!DX78</f>
        <v>0</v>
      </c>
      <c r="DY233" s="97">
        <f>Seniori!DY78</f>
        <v>0</v>
      </c>
      <c r="DZ233" s="97">
        <f>Seniori!DZ78</f>
        <v>0</v>
      </c>
      <c r="EA233" s="97">
        <f>Seniori!EA78</f>
        <v>0</v>
      </c>
      <c r="EB233" s="97">
        <f>Seniori!EB78</f>
        <v>0</v>
      </c>
      <c r="EC233" s="97">
        <f>Seniori!EC78</f>
        <v>0</v>
      </c>
      <c r="ED233" s="97">
        <f>Seniori!ED78</f>
        <v>0</v>
      </c>
      <c r="EE233" s="97">
        <f>Seniori!EE78</f>
        <v>0</v>
      </c>
      <c r="EF233" s="97">
        <f>Seniori!EF78</f>
        <v>0</v>
      </c>
      <c r="EG233" s="97">
        <f>Seniori!EG78</f>
        <v>0</v>
      </c>
      <c r="EH233" s="97">
        <f>Seniori!EH78</f>
        <v>0</v>
      </c>
      <c r="EI233" s="97">
        <f>Seniori!EI78</f>
        <v>0</v>
      </c>
      <c r="EJ233" s="97">
        <f>Seniori!EJ78</f>
        <v>0</v>
      </c>
      <c r="EK233" s="97">
        <f>Seniori!EK78</f>
        <v>0</v>
      </c>
      <c r="EL233" s="97">
        <f>Seniori!EL78</f>
        <v>0</v>
      </c>
      <c r="EM233" s="97">
        <f>Seniori!EM78</f>
        <v>0</v>
      </c>
      <c r="EN233" s="97">
        <f>Seniori!EN78</f>
        <v>0</v>
      </c>
      <c r="EO233" s="97">
        <f>Seniori!EO78</f>
        <v>0</v>
      </c>
      <c r="EP233" s="97">
        <f>Seniori!EP78</f>
        <v>0</v>
      </c>
      <c r="EQ233" s="97">
        <f>Seniori!EQ78</f>
        <v>0</v>
      </c>
      <c r="ER233" s="97">
        <f>Seniori!ER78</f>
        <v>0</v>
      </c>
      <c r="ES233" s="97">
        <f>Seniori!ES78</f>
        <v>0</v>
      </c>
      <c r="ET233" s="97">
        <f>Seniori!ET78</f>
        <v>0</v>
      </c>
      <c r="EU233" s="97">
        <f>Seniori!EU78</f>
        <v>0</v>
      </c>
      <c r="EV233" s="97">
        <f>Seniori!EV78</f>
        <v>0</v>
      </c>
      <c r="EW233" s="97">
        <f>Seniori!EW78</f>
        <v>0</v>
      </c>
      <c r="EX233" s="97">
        <f>Seniori!EX78</f>
        <v>0</v>
      </c>
      <c r="EY233" s="97">
        <f>Seniori!EY78</f>
        <v>0</v>
      </c>
      <c r="EZ233" s="97">
        <f>Seniori!EZ78</f>
        <v>0</v>
      </c>
      <c r="FA233" s="97">
        <f>Seniori!FA78</f>
        <v>0</v>
      </c>
      <c r="FB233" s="97">
        <f>Seniori!FB78</f>
        <v>0</v>
      </c>
      <c r="FC233" s="97">
        <f>Seniori!FC78</f>
        <v>0</v>
      </c>
      <c r="FD233" s="97">
        <f>Seniori!FD78</f>
        <v>0</v>
      </c>
      <c r="FE233" s="97">
        <f>Seniori!FE78</f>
        <v>0</v>
      </c>
      <c r="FF233" s="97">
        <f>Seniori!FF78</f>
        <v>0</v>
      </c>
      <c r="FG233" s="97">
        <f>Seniori!FG78</f>
        <v>0</v>
      </c>
      <c r="FH233" s="97">
        <f>Seniori!FH78</f>
        <v>0</v>
      </c>
      <c r="FI233" s="97">
        <f>Seniori!FI78</f>
        <v>0</v>
      </c>
      <c r="FJ233" s="97">
        <f>Seniori!FJ78</f>
        <v>0</v>
      </c>
      <c r="FK233" s="97">
        <f>Seniori!FK78</f>
        <v>0</v>
      </c>
      <c r="FL233" s="97">
        <f>Seniori!FL78</f>
        <v>0</v>
      </c>
      <c r="FM233" s="97">
        <f>Seniori!FM78</f>
        <v>0</v>
      </c>
      <c r="FN233" s="97">
        <f>Seniori!FN78</f>
        <v>0</v>
      </c>
      <c r="FO233" s="97">
        <f>Seniori!FO78</f>
        <v>0</v>
      </c>
      <c r="FP233" s="97">
        <f>Seniori!FP78</f>
        <v>0</v>
      </c>
      <c r="FQ233" s="97">
        <f>Seniori!FQ78</f>
        <v>0</v>
      </c>
      <c r="FR233" s="97">
        <f>Seniori!FR78</f>
        <v>0</v>
      </c>
      <c r="FS233" s="97">
        <f>Seniori!FS78</f>
        <v>0</v>
      </c>
      <c r="FT233" s="97">
        <f>Seniori!FT78</f>
        <v>0</v>
      </c>
      <c r="FU233" s="97">
        <f>Seniori!FU78</f>
        <v>0</v>
      </c>
      <c r="FV233" s="97">
        <f>Seniori!FV78</f>
        <v>0</v>
      </c>
      <c r="FW233" s="97">
        <f>Seniori!FW78</f>
        <v>0</v>
      </c>
      <c r="FX233" s="97">
        <f>Seniori!FX78</f>
        <v>0</v>
      </c>
      <c r="FY233" s="97">
        <f>Seniori!FY78</f>
        <v>0</v>
      </c>
      <c r="FZ233" s="97">
        <f>Seniori!FZ78</f>
        <v>0</v>
      </c>
      <c r="GA233" s="97">
        <f>Seniori!GA78</f>
        <v>0</v>
      </c>
      <c r="GB233" s="97">
        <f>Seniori!GB78</f>
        <v>0</v>
      </c>
      <c r="GC233" s="97">
        <f>Seniori!GC78</f>
        <v>0</v>
      </c>
      <c r="GD233" s="97">
        <f>Seniori!GD78</f>
        <v>0</v>
      </c>
      <c r="GE233" s="97">
        <f>Seniori!GE78</f>
        <v>0</v>
      </c>
      <c r="GF233" s="97">
        <f>Seniori!GF78</f>
        <v>0</v>
      </c>
      <c r="GG233" s="97">
        <f>Seniori!GG78</f>
        <v>0</v>
      </c>
      <c r="GH233" s="97">
        <f>Seniori!GH78</f>
        <v>0</v>
      </c>
      <c r="GI233" s="97">
        <f>Seniori!GI78</f>
        <v>0</v>
      </c>
      <c r="GJ233" s="97">
        <f>Seniori!GJ78</f>
        <v>0</v>
      </c>
      <c r="GK233" s="97">
        <f>Seniori!GK78</f>
        <v>0</v>
      </c>
      <c r="GL233" s="97">
        <f>Seniori!GL78</f>
        <v>0</v>
      </c>
      <c r="GM233" s="97">
        <f>Seniori!GM78</f>
        <v>0</v>
      </c>
      <c r="GN233" s="97">
        <f>Seniori!GN78</f>
        <v>0</v>
      </c>
      <c r="GO233" s="97">
        <f>Seniori!GO78</f>
        <v>0</v>
      </c>
      <c r="GP233" s="97">
        <f>Seniori!GP78</f>
        <v>0</v>
      </c>
      <c r="GQ233" s="97">
        <f>Seniori!GQ78</f>
        <v>0</v>
      </c>
      <c r="GR233" s="97">
        <f>Seniori!GR78</f>
        <v>0</v>
      </c>
      <c r="GS233" s="97">
        <f>Seniori!GS78</f>
        <v>0</v>
      </c>
      <c r="GT233" s="97">
        <f>Seniori!GT78</f>
        <v>0</v>
      </c>
      <c r="GU233" s="97">
        <f>Seniori!GU78</f>
        <v>0</v>
      </c>
      <c r="GV233" s="97">
        <f>Seniori!GV78</f>
        <v>0</v>
      </c>
      <c r="GW233" s="97">
        <f>Seniori!GW78</f>
        <v>0</v>
      </c>
      <c r="GX233" s="97">
        <f>Seniori!GX78</f>
        <v>0</v>
      </c>
      <c r="GY233" s="97">
        <f>Seniori!GY78</f>
        <v>0</v>
      </c>
      <c r="GZ233" s="97">
        <f>Seniori!GZ78</f>
        <v>0</v>
      </c>
      <c r="HA233" s="97">
        <f>Seniori!HA78</f>
        <v>0</v>
      </c>
      <c r="HB233" s="97">
        <f>Seniori!HB78</f>
        <v>0</v>
      </c>
      <c r="HC233" s="97">
        <f>Seniori!HC78</f>
        <v>0</v>
      </c>
      <c r="HD233" s="97">
        <f>Seniori!HD78</f>
        <v>0</v>
      </c>
      <c r="HE233" s="97">
        <f>Seniori!HE78</f>
        <v>0</v>
      </c>
      <c r="HF233" s="97">
        <f>Seniori!HF78</f>
        <v>0</v>
      </c>
      <c r="HG233" s="97">
        <f>Seniori!HG78</f>
        <v>0</v>
      </c>
      <c r="HH233" s="97">
        <f>Seniori!HH78</f>
        <v>0</v>
      </c>
      <c r="HI233" s="97">
        <f>Seniori!HI78</f>
        <v>0</v>
      </c>
      <c r="HJ233" s="97">
        <f>Seniori!HJ78</f>
        <v>0</v>
      </c>
      <c r="HK233" s="97">
        <f>Seniori!HK78</f>
        <v>0</v>
      </c>
      <c r="HL233" s="97">
        <f>Seniori!HL78</f>
        <v>0</v>
      </c>
      <c r="HM233" s="97">
        <f>Seniori!HM78</f>
        <v>0</v>
      </c>
      <c r="HN233" s="97">
        <f>Seniori!HN78</f>
        <v>0</v>
      </c>
      <c r="HO233" s="97">
        <f>Seniori!HO78</f>
        <v>0</v>
      </c>
      <c r="HP233" s="97">
        <f>Seniori!HP78</f>
        <v>0</v>
      </c>
      <c r="HQ233" s="97">
        <f>Seniori!HQ78</f>
        <v>0</v>
      </c>
      <c r="HR233" s="97">
        <f>Seniori!HR78</f>
        <v>0</v>
      </c>
      <c r="HS233" s="97">
        <f>Seniori!HS78</f>
        <v>0</v>
      </c>
      <c r="HT233" s="97">
        <f>Seniori!HT78</f>
        <v>0</v>
      </c>
      <c r="HU233" s="97">
        <f>Seniori!HU78</f>
        <v>0</v>
      </c>
      <c r="HV233" s="97">
        <f>Seniori!HV78</f>
        <v>0</v>
      </c>
      <c r="HW233" s="97">
        <f>Seniori!HW78</f>
        <v>0</v>
      </c>
      <c r="HX233" s="97">
        <f>Seniori!HX78</f>
        <v>0</v>
      </c>
      <c r="HY233" s="97">
        <f>Seniori!HY78</f>
        <v>0</v>
      </c>
      <c r="HZ233" s="97">
        <f>Seniori!HZ78</f>
        <v>0</v>
      </c>
      <c r="IA233" s="97">
        <f>Seniori!IA78</f>
        <v>0</v>
      </c>
      <c r="IB233" s="97">
        <f>Seniori!IB78</f>
        <v>0</v>
      </c>
      <c r="IC233" s="97">
        <f>Seniori!IC78</f>
        <v>0</v>
      </c>
      <c r="ID233" s="97">
        <f>Seniori!ID78</f>
        <v>0</v>
      </c>
      <c r="IE233" s="97">
        <f>Seniori!IE78</f>
        <v>0</v>
      </c>
      <c r="IF233" s="97">
        <f>Seniori!IF78</f>
        <v>0</v>
      </c>
      <c r="IG233" s="97">
        <f>Seniori!IG78</f>
        <v>0</v>
      </c>
      <c r="IH233" s="97">
        <f>Seniori!IH78</f>
        <v>0</v>
      </c>
      <c r="II233" s="97">
        <f>Seniori!II78</f>
        <v>0</v>
      </c>
      <c r="IJ233" s="97">
        <f>Seniori!IJ78</f>
        <v>0</v>
      </c>
      <c r="IK233" s="97">
        <f>Seniori!IK78</f>
        <v>0</v>
      </c>
      <c r="IL233" s="97">
        <f>Seniori!IL78</f>
        <v>0</v>
      </c>
      <c r="IM233" s="97">
        <f>Seniori!IM78</f>
        <v>0</v>
      </c>
      <c r="IN233" s="97">
        <f>Seniori!IN78</f>
        <v>0</v>
      </c>
      <c r="IO233" s="97">
        <f>Seniori!IO78</f>
        <v>0</v>
      </c>
      <c r="IP233" s="97">
        <f>Seniori!IP78</f>
        <v>0</v>
      </c>
      <c r="IQ233" s="97">
        <f>Seniori!IQ78</f>
        <v>0</v>
      </c>
      <c r="IR233" s="97">
        <f>Seniori!IR78</f>
        <v>0</v>
      </c>
      <c r="IS233" s="97">
        <f>Seniori!IS78</f>
        <v>0</v>
      </c>
      <c r="IT233" s="97">
        <f>Seniori!IT78</f>
        <v>0</v>
      </c>
      <c r="IU233" s="97">
        <f>Seniori!IU78</f>
        <v>0</v>
      </c>
      <c r="IV233" s="97">
        <f>Seniori!IV78</f>
        <v>0</v>
      </c>
      <c r="IW233" s="97">
        <f>Seniori!IW78</f>
        <v>0</v>
      </c>
      <c r="IX233" s="97">
        <f>Seniori!IX78</f>
        <v>0</v>
      </c>
      <c r="IY233" s="97">
        <f>Seniori!IY78</f>
        <v>0</v>
      </c>
      <c r="IZ233" s="97">
        <f>Seniori!IZ78</f>
        <v>0</v>
      </c>
      <c r="JA233" s="97">
        <f>Seniori!JA78</f>
        <v>0</v>
      </c>
      <c r="JB233" s="97">
        <f>Seniori!JB78</f>
        <v>0</v>
      </c>
      <c r="JC233" s="97">
        <f>Seniori!JC78</f>
        <v>0</v>
      </c>
      <c r="JD233" s="97">
        <f>Seniori!JD78</f>
        <v>0</v>
      </c>
      <c r="JE233" s="97">
        <f>Seniori!JE78</f>
        <v>0</v>
      </c>
      <c r="JF233" s="97">
        <f>Seniori!JF78</f>
        <v>0</v>
      </c>
      <c r="JG233" s="97">
        <f>Seniori!JG78</f>
        <v>0</v>
      </c>
      <c r="JH233" s="97">
        <f>Seniori!JH78</f>
        <v>0</v>
      </c>
      <c r="JI233" s="97">
        <f>Seniori!JI78</f>
        <v>0</v>
      </c>
      <c r="JJ233" s="97">
        <f>Seniori!JJ78</f>
        <v>0</v>
      </c>
      <c r="JK233" s="97">
        <f>Seniori!JK78</f>
        <v>0</v>
      </c>
      <c r="JL233" s="97">
        <f>Seniori!JL78</f>
        <v>0</v>
      </c>
      <c r="JM233" s="97">
        <f>Seniori!JM78</f>
        <v>0</v>
      </c>
      <c r="JN233" s="97">
        <f>Seniori!JN78</f>
        <v>0</v>
      </c>
      <c r="JO233" s="97">
        <f>Seniori!JO78</f>
        <v>0</v>
      </c>
      <c r="JP233" s="97">
        <f>Seniori!JP78</f>
        <v>0</v>
      </c>
      <c r="JQ233" s="97">
        <f>Seniori!JQ78</f>
        <v>0</v>
      </c>
      <c r="JR233" s="97">
        <f>Seniori!JR78</f>
        <v>0</v>
      </c>
      <c r="JS233" s="97">
        <f>Seniori!JS78</f>
        <v>0</v>
      </c>
      <c r="JT233" s="97">
        <f>Seniori!JT78</f>
        <v>0</v>
      </c>
      <c r="JU233" s="97">
        <f>Seniori!JU78</f>
        <v>0</v>
      </c>
      <c r="JV233" s="97">
        <f>Seniori!JV78</f>
        <v>0</v>
      </c>
      <c r="JW233" s="97">
        <f>Seniori!JW78</f>
        <v>0</v>
      </c>
      <c r="JX233" s="97">
        <f>Seniori!JX78</f>
        <v>0</v>
      </c>
      <c r="JY233" s="97">
        <f>Seniori!JY78</f>
        <v>0</v>
      </c>
      <c r="JZ233" s="97">
        <f>Seniori!JZ78</f>
        <v>0</v>
      </c>
      <c r="KA233" s="97">
        <f>Seniori!KA78</f>
        <v>0</v>
      </c>
      <c r="KB233" s="97">
        <f>Seniori!KB78</f>
        <v>0</v>
      </c>
      <c r="KC233" s="97">
        <f>Seniori!KC78</f>
        <v>0</v>
      </c>
      <c r="KD233" s="97">
        <f>Seniori!KD78</f>
        <v>0</v>
      </c>
      <c r="KE233" s="97">
        <f>Seniori!KE78</f>
        <v>0</v>
      </c>
      <c r="KF233" s="97">
        <f>Seniori!KF78</f>
        <v>0</v>
      </c>
      <c r="KG233" s="97">
        <f>Seniori!KG78</f>
        <v>0</v>
      </c>
      <c r="KH233" s="97">
        <f>Seniori!KH78</f>
        <v>0</v>
      </c>
      <c r="KI233" s="97">
        <f>Seniori!KI78</f>
        <v>0</v>
      </c>
      <c r="KJ233" s="97">
        <f>Seniori!KJ78</f>
        <v>0</v>
      </c>
      <c r="KK233" s="97">
        <f>Seniori!KK78</f>
        <v>0</v>
      </c>
      <c r="KL233" s="97">
        <f>Seniori!KL78</f>
        <v>0</v>
      </c>
      <c r="KM233" s="97">
        <f>Seniori!KM78</f>
        <v>0</v>
      </c>
      <c r="KN233" s="97">
        <f>Seniori!KN78</f>
        <v>0</v>
      </c>
      <c r="KO233" s="97">
        <f>Seniori!KO78</f>
        <v>0</v>
      </c>
      <c r="KP233" s="97">
        <f>Seniori!KP78</f>
        <v>0</v>
      </c>
      <c r="KQ233" s="97">
        <f>Seniori!KQ78</f>
        <v>0</v>
      </c>
      <c r="KR233" s="97">
        <f>Seniori!KR78</f>
        <v>0</v>
      </c>
      <c r="KS233" s="97">
        <f>Seniori!KS78</f>
        <v>0</v>
      </c>
      <c r="KT233" s="97">
        <f>Seniori!KT78</f>
        <v>0</v>
      </c>
      <c r="KU233" s="97">
        <f>Seniori!KU78</f>
        <v>0</v>
      </c>
      <c r="KV233" s="97">
        <f>Seniori!KV78</f>
        <v>0</v>
      </c>
      <c r="KW233" s="97">
        <f>Seniori!KW78</f>
        <v>0</v>
      </c>
      <c r="KX233" s="97">
        <f>Seniori!KX78</f>
        <v>0</v>
      </c>
      <c r="KY233" s="97">
        <f>Seniori!KY78</f>
        <v>0</v>
      </c>
      <c r="KZ233" s="97">
        <f>Seniori!KZ78</f>
        <v>0</v>
      </c>
      <c r="LA233" s="97">
        <f>Seniori!LA78</f>
        <v>0</v>
      </c>
      <c r="LB233" s="97">
        <f>Seniori!LB78</f>
        <v>0</v>
      </c>
      <c r="LC233" s="97" t="str">
        <f>Seniori!LC78</f>
        <v>o</v>
      </c>
      <c r="LD233" s="97">
        <f>Seniori!LD78</f>
        <v>0</v>
      </c>
      <c r="LE233" s="97">
        <f>Seniori!LE78</f>
        <v>0</v>
      </c>
      <c r="LF233" s="97">
        <f>Seniori!LF78</f>
        <v>0</v>
      </c>
      <c r="LG233" s="97">
        <f>Seniori!LG78</f>
        <v>0</v>
      </c>
      <c r="LH233" s="97">
        <f>Seniori!LH78</f>
        <v>0</v>
      </c>
      <c r="LI233" s="97">
        <f>Seniori!LI78</f>
        <v>0</v>
      </c>
      <c r="LJ233" s="97">
        <f>Seniori!LJ78</f>
        <v>0</v>
      </c>
      <c r="LK233" s="97">
        <f>Seniori!LK78</f>
        <v>0</v>
      </c>
      <c r="LL233" s="97">
        <f>Seniori!LL78</f>
        <v>0</v>
      </c>
      <c r="LM233" s="97">
        <f>Seniori!LM78</f>
        <v>0</v>
      </c>
      <c r="LN233" s="97">
        <f>Seniori!LN78</f>
        <v>0</v>
      </c>
      <c r="LO233" s="97">
        <f>Seniori!LO78</f>
        <v>0</v>
      </c>
      <c r="LP233" s="97">
        <f>Seniori!LP78</f>
        <v>0</v>
      </c>
      <c r="LQ233" s="97">
        <f>Seniori!LQ78</f>
        <v>0</v>
      </c>
      <c r="LR233" s="97">
        <f>Seniori!LR78</f>
        <v>0</v>
      </c>
      <c r="LS233" s="97">
        <f>Seniori!LS78</f>
        <v>0</v>
      </c>
      <c r="LT233" s="97">
        <f>Seniori!LT78</f>
        <v>0</v>
      </c>
      <c r="LU233" s="97">
        <f>Seniori!LU78</f>
        <v>0</v>
      </c>
      <c r="LV233" s="97">
        <f>Seniori!LV78</f>
        <v>0</v>
      </c>
      <c r="LW233" s="97">
        <f>Seniori!LW78</f>
        <v>0</v>
      </c>
      <c r="LX233" s="97">
        <f>Seniori!LX78</f>
        <v>0</v>
      </c>
      <c r="LY233" s="97">
        <f>Seniori!LY78</f>
        <v>0</v>
      </c>
      <c r="LZ233" s="97">
        <f>Seniori!LZ78</f>
        <v>0</v>
      </c>
      <c r="MA233" s="97">
        <f>Seniori!MA78</f>
        <v>0</v>
      </c>
      <c r="MB233" s="97">
        <f>Seniori!MB78</f>
        <v>0</v>
      </c>
      <c r="MC233" s="97">
        <f>Seniori!MC78</f>
        <v>0</v>
      </c>
      <c r="MD233" s="97">
        <f>Seniori!MD78</f>
        <v>0</v>
      </c>
      <c r="ME233" s="97">
        <f>Seniori!ME78</f>
        <v>0</v>
      </c>
      <c r="MF233" s="97">
        <f>Seniori!MF78</f>
        <v>0</v>
      </c>
      <c r="MG233" s="97">
        <f>Seniori!MG78</f>
        <v>0</v>
      </c>
      <c r="MH233" s="97">
        <f>Seniori!MH78</f>
        <v>0</v>
      </c>
      <c r="MI233" s="97">
        <f>Seniori!MI78</f>
        <v>0</v>
      </c>
      <c r="MJ233" s="97">
        <f>Seniori!MJ78</f>
        <v>0</v>
      </c>
      <c r="MK233" s="97">
        <f>Seniori!MK78</f>
        <v>0</v>
      </c>
      <c r="ML233" s="97">
        <f>Seniori!ML78</f>
        <v>0</v>
      </c>
      <c r="MM233" s="97">
        <f>Seniori!MM78</f>
        <v>0</v>
      </c>
      <c r="MN233" s="97">
        <f>Seniori!MN78</f>
        <v>0</v>
      </c>
      <c r="MO233" s="97">
        <f>Seniori!MO78</f>
        <v>0</v>
      </c>
      <c r="MP233" s="97">
        <f>Seniori!MP78</f>
        <v>0</v>
      </c>
      <c r="MQ233" s="97">
        <f>Seniori!MQ78</f>
        <v>0</v>
      </c>
      <c r="MR233" s="97">
        <f>Seniori!MR78</f>
        <v>0</v>
      </c>
      <c r="MS233" s="97">
        <f>Seniori!MS78</f>
        <v>0</v>
      </c>
      <c r="MT233" s="97">
        <f>Seniori!MT78</f>
        <v>0</v>
      </c>
      <c r="MU233" s="97">
        <f>Seniori!MU78</f>
        <v>0</v>
      </c>
      <c r="MV233" s="97">
        <f>Seniori!MV78</f>
        <v>0</v>
      </c>
      <c r="MW233" s="97">
        <f>Seniori!MW78</f>
        <v>0</v>
      </c>
      <c r="MX233" s="97">
        <f>Seniori!MX78</f>
        <v>0</v>
      </c>
      <c r="MY233" s="97">
        <f>Seniori!MY78</f>
        <v>0</v>
      </c>
      <c r="MZ233" s="97">
        <f>Seniori!MZ78</f>
        <v>0</v>
      </c>
      <c r="NA233" s="97">
        <f>Seniori!NA78</f>
        <v>0</v>
      </c>
      <c r="NB233" s="97">
        <f>Seniori!NB78</f>
        <v>0</v>
      </c>
      <c r="NC233" s="97">
        <f>Seniori!NC78</f>
        <v>0</v>
      </c>
      <c r="ND233" s="97">
        <f>Seniori!ND78</f>
        <v>0</v>
      </c>
      <c r="NE233" s="97">
        <f>Seniori!NE78</f>
        <v>0</v>
      </c>
      <c r="NF233" s="97">
        <f>Seniori!NF78</f>
        <v>0</v>
      </c>
      <c r="NG233" s="97">
        <f>Seniori!NG78</f>
        <v>0</v>
      </c>
      <c r="NH233" s="97">
        <f>Seniori!NH78</f>
        <v>0</v>
      </c>
      <c r="NI233" s="97">
        <f>Seniori!NI78</f>
        <v>0</v>
      </c>
      <c r="NJ233" s="97">
        <f>Seniori!NJ78</f>
        <v>0</v>
      </c>
      <c r="NK233" s="97">
        <f>Seniori!NK78</f>
        <v>0</v>
      </c>
      <c r="NL233" s="97">
        <f>Seniori!NL78</f>
        <v>0</v>
      </c>
      <c r="NM233" s="97">
        <f>Seniori!NM78</f>
        <v>0</v>
      </c>
      <c r="NN233" s="97">
        <f>Seniori!NN78</f>
        <v>0</v>
      </c>
      <c r="NO233" s="97">
        <f>Seniori!NO78</f>
        <v>0</v>
      </c>
      <c r="NP233" s="97">
        <f>Seniori!NP78</f>
        <v>0</v>
      </c>
      <c r="NQ233" s="97">
        <f>Seniori!NQ78</f>
        <v>0</v>
      </c>
      <c r="NR233" s="97">
        <f>Seniori!NR78</f>
        <v>0</v>
      </c>
      <c r="NS233" s="97">
        <f>Seniori!NS78</f>
        <v>0</v>
      </c>
      <c r="NT233" s="97">
        <f>Seniori!NT78</f>
        <v>0</v>
      </c>
      <c r="NU233" s="97">
        <f>Seniori!NU78</f>
        <v>0</v>
      </c>
      <c r="NV233" s="97">
        <f>Seniori!NV78</f>
        <v>0</v>
      </c>
      <c r="NW233" s="97">
        <f>Seniori!NW78</f>
        <v>0</v>
      </c>
      <c r="NX233" s="97">
        <f>Seniori!NX78</f>
        <v>0</v>
      </c>
      <c r="NY233" s="97">
        <f>Seniori!NY78</f>
        <v>0</v>
      </c>
      <c r="NZ233" s="97">
        <f>Seniori!NZ78</f>
        <v>0</v>
      </c>
      <c r="OA233" s="97">
        <f>Seniori!OA78</f>
        <v>0</v>
      </c>
      <c r="OB233" s="97">
        <f>Seniori!OB78</f>
        <v>0</v>
      </c>
      <c r="OC233" s="97">
        <f>Seniori!OC78</f>
        <v>0</v>
      </c>
      <c r="OD233" s="97">
        <f>Seniori!OD78</f>
        <v>0</v>
      </c>
      <c r="OE233" s="97">
        <f>Seniori!OE78</f>
        <v>0</v>
      </c>
      <c r="OF233" s="97">
        <f>Seniori!OF78</f>
        <v>0</v>
      </c>
      <c r="OG233" s="97">
        <f>Seniori!OG78</f>
        <v>0</v>
      </c>
      <c r="OH233" s="97">
        <f>Seniori!OH78</f>
        <v>0</v>
      </c>
      <c r="OI233" s="97">
        <f>Seniori!OI78</f>
        <v>0</v>
      </c>
      <c r="OJ233" s="97">
        <f>Seniori!OJ78</f>
        <v>0</v>
      </c>
      <c r="OK233" s="97">
        <f>Seniori!OK78</f>
        <v>0</v>
      </c>
      <c r="OL233" s="97">
        <f>Seniori!OL78</f>
        <v>0</v>
      </c>
      <c r="OM233" s="97">
        <f>Seniori!OM78</f>
        <v>0</v>
      </c>
      <c r="ON233" s="97">
        <f>Seniori!ON78</f>
        <v>0</v>
      </c>
      <c r="OO233" s="97">
        <f>Seniori!OO78</f>
        <v>0</v>
      </c>
      <c r="OP233" s="97">
        <f>Seniori!OP78</f>
        <v>0</v>
      </c>
      <c r="OQ233" s="97">
        <f>Seniori!OQ78</f>
        <v>0</v>
      </c>
      <c r="OR233" s="97">
        <f>Seniori!OR78</f>
        <v>0</v>
      </c>
      <c r="OS233" s="97">
        <f>Seniori!OS78</f>
        <v>0</v>
      </c>
      <c r="OT233" s="97">
        <f>Seniori!OT78</f>
        <v>0</v>
      </c>
      <c r="OU233" s="97">
        <f>Seniori!OU78</f>
        <v>0</v>
      </c>
      <c r="OV233" s="97">
        <f>Seniori!OV78</f>
        <v>0</v>
      </c>
      <c r="OW233" s="97">
        <f>Seniori!OW78</f>
        <v>0</v>
      </c>
      <c r="OX233" s="97">
        <f>Seniori!OX78</f>
        <v>0</v>
      </c>
      <c r="OY233" s="97">
        <f>Seniori!OY78</f>
        <v>0</v>
      </c>
      <c r="OZ233" s="97">
        <f>Seniori!OZ78</f>
        <v>0</v>
      </c>
      <c r="PA233" s="97">
        <f>Seniori!PA78</f>
        <v>0</v>
      </c>
      <c r="PB233" s="97">
        <f>Seniori!PB78</f>
        <v>0</v>
      </c>
      <c r="PC233" s="97">
        <f>Seniori!PC78</f>
        <v>0</v>
      </c>
      <c r="PD233" s="97">
        <f>Seniori!PD78</f>
        <v>0</v>
      </c>
      <c r="PE233" s="97">
        <f>Seniori!PE78</f>
        <v>0</v>
      </c>
      <c r="PF233" s="97">
        <f>Seniori!PF78</f>
        <v>0</v>
      </c>
      <c r="PG233" s="97">
        <f>Seniori!PG78</f>
        <v>0</v>
      </c>
      <c r="PH233" s="97">
        <f>Seniori!PH78</f>
        <v>0</v>
      </c>
      <c r="PI233" s="97">
        <f>Seniori!PI78</f>
        <v>0</v>
      </c>
      <c r="PJ233" s="97">
        <f>Seniori!PJ78</f>
        <v>0</v>
      </c>
      <c r="PK233" s="97">
        <f>Seniori!PK78</f>
        <v>0</v>
      </c>
      <c r="PL233" s="97">
        <f>Seniori!PL78</f>
        <v>0</v>
      </c>
      <c r="PM233" s="97">
        <f>Seniori!PM78</f>
        <v>0</v>
      </c>
      <c r="PN233" s="97">
        <f>Seniori!PN78</f>
        <v>0</v>
      </c>
      <c r="PO233" s="97">
        <f>Seniori!PO78</f>
        <v>0</v>
      </c>
      <c r="PP233" s="97">
        <f>Seniori!PP78</f>
        <v>0</v>
      </c>
      <c r="PQ233" s="97">
        <f>Seniori!PQ78</f>
        <v>0</v>
      </c>
      <c r="PR233" s="97">
        <f>Seniori!PR78</f>
        <v>0</v>
      </c>
      <c r="PS233" s="97">
        <f>Seniori!PS78</f>
        <v>0</v>
      </c>
      <c r="PT233" s="97">
        <f>Seniori!PT78</f>
        <v>0</v>
      </c>
      <c r="PU233" s="97">
        <f>Seniori!PU78</f>
        <v>0</v>
      </c>
      <c r="PV233" s="97">
        <f>Seniori!PV78</f>
        <v>0</v>
      </c>
      <c r="PW233" s="97">
        <f>Seniori!PW78</f>
        <v>0</v>
      </c>
      <c r="PX233" s="97">
        <f>Seniori!PX78</f>
        <v>0</v>
      </c>
      <c r="PY233" s="97">
        <f>Seniori!PY78</f>
        <v>0</v>
      </c>
      <c r="PZ233" s="97">
        <f>Seniori!PZ78</f>
        <v>0</v>
      </c>
      <c r="QA233" s="97">
        <f>Seniori!QA78</f>
        <v>0</v>
      </c>
      <c r="QB233" s="97">
        <f>Seniori!QB78</f>
        <v>0</v>
      </c>
      <c r="QC233" s="97">
        <f>Seniori!QC78</f>
        <v>0</v>
      </c>
      <c r="QD233" s="97">
        <f>Seniori!QD78</f>
        <v>0</v>
      </c>
      <c r="QE233" s="97">
        <f>Seniori!QE78</f>
        <v>0</v>
      </c>
      <c r="QF233" s="97">
        <f>Seniori!QF78</f>
        <v>0</v>
      </c>
      <c r="QG233" s="97">
        <f>Seniori!QG78</f>
        <v>0</v>
      </c>
      <c r="QH233" s="97">
        <f>Seniori!QH78</f>
        <v>0</v>
      </c>
      <c r="QI233" s="97">
        <f>Seniori!QI78</f>
        <v>0</v>
      </c>
      <c r="QJ233" s="97">
        <f>Seniori!QJ78</f>
        <v>0</v>
      </c>
      <c r="QK233" s="97">
        <f>Seniori!QK78</f>
        <v>0</v>
      </c>
      <c r="QL233" s="97">
        <f>Seniori!QL78</f>
        <v>0</v>
      </c>
      <c r="QM233" s="97">
        <f>Seniori!QM78</f>
        <v>0</v>
      </c>
      <c r="QN233" s="97">
        <f>Seniori!QN78</f>
        <v>0</v>
      </c>
      <c r="QO233" s="97">
        <f>Seniori!QO78</f>
        <v>0</v>
      </c>
      <c r="QP233" s="97">
        <f>Seniori!QP78</f>
        <v>0</v>
      </c>
      <c r="QQ233" s="97">
        <f>Seniori!QQ78</f>
        <v>0</v>
      </c>
      <c r="QR233" s="97">
        <f>Seniori!QR78</f>
        <v>0</v>
      </c>
      <c r="QS233" s="97">
        <f>Seniori!QS78</f>
        <v>0</v>
      </c>
      <c r="QT233" s="97">
        <f>Seniori!QT78</f>
        <v>0</v>
      </c>
      <c r="QU233" s="97">
        <f>Seniori!QU78</f>
        <v>0</v>
      </c>
      <c r="QV233" s="97">
        <f>Seniori!QV78</f>
        <v>0</v>
      </c>
      <c r="QW233" s="97">
        <f>Seniori!QW78</f>
        <v>0</v>
      </c>
      <c r="QX233" s="97">
        <f>Seniori!QX78</f>
        <v>0</v>
      </c>
      <c r="QY233" s="97">
        <f>Seniori!QY78</f>
        <v>0</v>
      </c>
      <c r="QZ233" s="97">
        <f>Seniori!QZ78</f>
        <v>0</v>
      </c>
      <c r="RA233" s="97">
        <f>Seniori!RA78</f>
        <v>0</v>
      </c>
      <c r="RB233" s="97">
        <f>Seniori!RB78</f>
        <v>0</v>
      </c>
      <c r="RC233" s="97">
        <f>Seniori!RC78</f>
        <v>0</v>
      </c>
      <c r="RD233" s="97">
        <f>Seniori!RD78</f>
        <v>0</v>
      </c>
      <c r="RE233" s="97">
        <f>Seniori!RE78</f>
        <v>0</v>
      </c>
      <c r="RF233" s="97">
        <f>Seniori!RF78</f>
        <v>0</v>
      </c>
      <c r="RG233" s="97">
        <f>Seniori!RG78</f>
        <v>0</v>
      </c>
      <c r="RH233" s="97">
        <f>Seniori!RH78</f>
        <v>0</v>
      </c>
      <c r="RI233" s="97">
        <f>Seniori!RI78</f>
        <v>0</v>
      </c>
      <c r="RJ233" s="97">
        <f>Seniori!RJ78</f>
        <v>0</v>
      </c>
      <c r="RK233" s="97">
        <f>Seniori!RK78</f>
        <v>0</v>
      </c>
      <c r="RL233" s="97">
        <f>Seniori!RL78</f>
        <v>0</v>
      </c>
      <c r="RM233" s="97">
        <f>Seniori!RM78</f>
        <v>0</v>
      </c>
      <c r="RN233" s="97">
        <f>Seniori!RN78</f>
        <v>0</v>
      </c>
      <c r="RO233" s="97">
        <f>Seniori!RO78</f>
        <v>0</v>
      </c>
      <c r="RP233" s="97">
        <f>Seniori!RP78</f>
        <v>0</v>
      </c>
      <c r="RQ233" s="97">
        <f>Seniori!RQ78</f>
        <v>0</v>
      </c>
      <c r="RR233" s="97">
        <f>Seniori!RR78</f>
        <v>0</v>
      </c>
      <c r="RS233" s="97">
        <f>Seniori!RS78</f>
        <v>0</v>
      </c>
      <c r="RT233" s="97">
        <f>Seniori!RT78</f>
        <v>0</v>
      </c>
      <c r="RU233" s="97">
        <f>Seniori!RU78</f>
        <v>0</v>
      </c>
      <c r="RV233" s="97">
        <f>Seniori!RV78</f>
        <v>0</v>
      </c>
      <c r="RW233" s="97">
        <f>Seniori!RW78</f>
        <v>0</v>
      </c>
      <c r="RX233" s="97">
        <f>Seniori!RX78</f>
        <v>0</v>
      </c>
      <c r="RY233" s="97">
        <f>Seniori!RY78</f>
        <v>0</v>
      </c>
      <c r="RZ233" s="97">
        <f>Seniori!RZ78</f>
        <v>0</v>
      </c>
      <c r="SA233" s="97">
        <f>Seniori!SA78</f>
        <v>0</v>
      </c>
      <c r="SB233" s="97">
        <f>Seniori!SB78</f>
        <v>0</v>
      </c>
      <c r="SC233" s="97">
        <f>Seniori!SC78</f>
        <v>0</v>
      </c>
      <c r="SD233" s="97">
        <f>Seniori!SD78</f>
        <v>0</v>
      </c>
      <c r="SE233" s="97">
        <f>Seniori!SE78</f>
        <v>0</v>
      </c>
      <c r="SF233" s="97">
        <f>Seniori!SF78</f>
        <v>0</v>
      </c>
      <c r="SG233" s="97">
        <f>Seniori!SG78</f>
        <v>0</v>
      </c>
      <c r="SH233" s="97">
        <f>Seniori!SH78</f>
        <v>0</v>
      </c>
      <c r="SI233" s="97">
        <f>Seniori!SI78</f>
        <v>0</v>
      </c>
      <c r="SJ233" s="97">
        <f>Seniori!SJ78</f>
        <v>0</v>
      </c>
      <c r="SK233" s="97">
        <f>Seniori!SK78</f>
        <v>0</v>
      </c>
      <c r="SL233" s="97">
        <f>Seniori!SL78</f>
        <v>0</v>
      </c>
      <c r="SM233" s="97">
        <f>Seniori!SM78</f>
        <v>0</v>
      </c>
      <c r="SN233" s="97">
        <f>Seniori!SN78</f>
        <v>0</v>
      </c>
      <c r="SO233" s="97">
        <f>Seniori!SO78</f>
        <v>0</v>
      </c>
      <c r="SP233" s="97">
        <f>Seniori!SP78</f>
        <v>0</v>
      </c>
      <c r="SQ233" s="97">
        <f>Seniori!SQ78</f>
        <v>0</v>
      </c>
      <c r="SR233" s="97">
        <f>Seniori!SR78</f>
        <v>0</v>
      </c>
      <c r="SS233" s="97">
        <f>Seniori!SS78</f>
        <v>0</v>
      </c>
      <c r="ST233" s="97">
        <f>Seniori!ST78</f>
        <v>0</v>
      </c>
      <c r="SU233" s="97">
        <f>Seniori!SU78</f>
        <v>0</v>
      </c>
      <c r="SV233" s="97">
        <f>Seniori!SV78</f>
        <v>0</v>
      </c>
      <c r="SW233" s="97">
        <f>Seniori!SW78</f>
        <v>0</v>
      </c>
      <c r="SX233" s="97">
        <f>Seniori!SX78</f>
        <v>0</v>
      </c>
      <c r="SY233" s="97">
        <f>Seniori!SY78</f>
        <v>0</v>
      </c>
      <c r="SZ233" s="97">
        <f>Seniori!SZ78</f>
        <v>0</v>
      </c>
      <c r="TA233" s="97">
        <f>Seniori!TA78</f>
        <v>0</v>
      </c>
      <c r="TB233" s="97">
        <f>Seniori!TB78</f>
        <v>0</v>
      </c>
    </row>
    <row r="234" spans="1:522" s="1" customFormat="1" ht="18" customHeight="1" x14ac:dyDescent="0.2">
      <c r="A234" s="12"/>
      <c r="B234" s="11" t="s">
        <v>747</v>
      </c>
      <c r="C234" s="1">
        <v>11102</v>
      </c>
      <c r="E234" s="4" t="s">
        <v>46</v>
      </c>
      <c r="F234" s="1">
        <v>6801</v>
      </c>
      <c r="G234" s="9" t="s">
        <v>95</v>
      </c>
      <c r="H234" s="4" t="s">
        <v>235</v>
      </c>
      <c r="I234" s="1">
        <f t="shared" si="24"/>
        <v>0</v>
      </c>
      <c r="J234" s="12">
        <f>Tabuľka4[[#This Row],[Stĺpec9]]</f>
        <v>0</v>
      </c>
      <c r="K234" s="97">
        <f>Seniori!K74</f>
        <v>0</v>
      </c>
      <c r="L234" s="97">
        <f>Seniori!L74</f>
        <v>0</v>
      </c>
      <c r="M234" s="97">
        <f>Seniori!M74</f>
        <v>0</v>
      </c>
      <c r="N234" s="97">
        <f>Seniori!N74</f>
        <v>0</v>
      </c>
      <c r="O234" s="97">
        <f>Seniori!O74</f>
        <v>0</v>
      </c>
      <c r="P234" s="97">
        <f>Seniori!P74</f>
        <v>0</v>
      </c>
      <c r="Q234" s="97">
        <f>Seniori!Q74</f>
        <v>0</v>
      </c>
      <c r="R234" s="97">
        <f>Seniori!R74</f>
        <v>0</v>
      </c>
      <c r="S234" s="97">
        <f>Seniori!S74</f>
        <v>0</v>
      </c>
      <c r="T234" s="97">
        <f>Seniori!T74</f>
        <v>0</v>
      </c>
      <c r="U234" s="97">
        <f>Seniori!U74</f>
        <v>0</v>
      </c>
      <c r="V234" s="97">
        <f>Seniori!V74</f>
        <v>0</v>
      </c>
      <c r="W234" s="97">
        <f>Seniori!W74</f>
        <v>0</v>
      </c>
      <c r="X234" s="97">
        <f>Seniori!X74</f>
        <v>0</v>
      </c>
      <c r="Y234" s="97">
        <f>Seniori!Y74</f>
        <v>0</v>
      </c>
      <c r="Z234" s="97">
        <f>Seniori!Z74</f>
        <v>0</v>
      </c>
      <c r="AA234" s="97">
        <f>Seniori!AA74</f>
        <v>0</v>
      </c>
      <c r="AB234" s="97">
        <f>Seniori!AB74</f>
        <v>0</v>
      </c>
      <c r="AC234" s="97">
        <f>Seniori!AC74</f>
        <v>0</v>
      </c>
      <c r="AD234" s="97">
        <f>Seniori!AD74</f>
        <v>0</v>
      </c>
      <c r="AE234" s="97">
        <f>Seniori!AE74</f>
        <v>0</v>
      </c>
      <c r="AF234" s="97">
        <f>Seniori!AF74</f>
        <v>0</v>
      </c>
      <c r="AG234" s="97">
        <f>Seniori!AG74</f>
        <v>0</v>
      </c>
      <c r="AH234" s="97">
        <f>Seniori!AH74</f>
        <v>0</v>
      </c>
      <c r="AI234" s="97">
        <f>Seniori!AI74</f>
        <v>0</v>
      </c>
      <c r="AJ234" s="97">
        <f>Seniori!AJ74</f>
        <v>0</v>
      </c>
      <c r="AK234" s="97">
        <f>Seniori!AK74</f>
        <v>0</v>
      </c>
      <c r="AL234" s="97">
        <f>Seniori!AL74</f>
        <v>0</v>
      </c>
      <c r="AM234" s="97">
        <f>Seniori!AM74</f>
        <v>0</v>
      </c>
      <c r="AN234" s="97">
        <f>Seniori!AN74</f>
        <v>0</v>
      </c>
      <c r="AO234" s="97">
        <f>Seniori!AO74</f>
        <v>0</v>
      </c>
      <c r="AP234" s="97">
        <f>Seniori!AP74</f>
        <v>0</v>
      </c>
      <c r="AQ234" s="97">
        <f>Seniori!AQ74</f>
        <v>0</v>
      </c>
      <c r="AR234" s="97">
        <f>Seniori!AR74</f>
        <v>0</v>
      </c>
      <c r="AS234" s="97">
        <f>Seniori!AS74</f>
        <v>0</v>
      </c>
      <c r="AT234" s="97">
        <f>Seniori!AT74</f>
        <v>0</v>
      </c>
      <c r="AU234" s="97">
        <f>Seniori!AU74</f>
        <v>0</v>
      </c>
      <c r="AV234" s="97">
        <f>Seniori!AV74</f>
        <v>0</v>
      </c>
      <c r="AW234" s="97">
        <f>Seniori!AW74</f>
        <v>0</v>
      </c>
      <c r="AX234" s="97">
        <f>Seniori!AX74</f>
        <v>0</v>
      </c>
      <c r="AY234" s="97">
        <f>Seniori!AY74</f>
        <v>0</v>
      </c>
      <c r="AZ234" s="97">
        <f>Seniori!AZ74</f>
        <v>0</v>
      </c>
      <c r="BA234" s="97">
        <f>Seniori!BA74</f>
        <v>0</v>
      </c>
      <c r="BB234" s="97">
        <f>Seniori!BB74</f>
        <v>0</v>
      </c>
      <c r="BC234" s="97">
        <f>Seniori!BC74</f>
        <v>0</v>
      </c>
      <c r="BD234" s="97">
        <f>Seniori!BD74</f>
        <v>0</v>
      </c>
      <c r="BE234" s="97">
        <f>Seniori!BE74</f>
        <v>0</v>
      </c>
      <c r="BF234" s="97">
        <f>Seniori!BF74</f>
        <v>0</v>
      </c>
      <c r="BG234" s="97">
        <f>Seniori!BG74</f>
        <v>0</v>
      </c>
      <c r="BH234" s="97">
        <f>Seniori!BH74</f>
        <v>0</v>
      </c>
      <c r="BI234" s="97">
        <f>Seniori!BI74</f>
        <v>0</v>
      </c>
      <c r="BJ234" s="97">
        <f>Seniori!BJ74</f>
        <v>0</v>
      </c>
      <c r="BK234" s="97">
        <f>Seniori!BK74</f>
        <v>0</v>
      </c>
      <c r="BL234" s="97">
        <f>Seniori!BL74</f>
        <v>0</v>
      </c>
      <c r="BM234" s="97">
        <f>Seniori!BM74</f>
        <v>0</v>
      </c>
      <c r="BN234" s="97">
        <f>Seniori!BN74</f>
        <v>0</v>
      </c>
      <c r="BO234" s="97">
        <f>Seniori!BO74</f>
        <v>0</v>
      </c>
      <c r="BP234" s="97">
        <f>Seniori!BP74</f>
        <v>0</v>
      </c>
      <c r="BQ234" s="97">
        <f>Seniori!BQ74</f>
        <v>0</v>
      </c>
      <c r="BR234" s="97">
        <f>Seniori!BR74</f>
        <v>0</v>
      </c>
      <c r="BS234" s="97">
        <f>Seniori!BS74</f>
        <v>0</v>
      </c>
      <c r="BT234" s="97">
        <f>Seniori!BT74</f>
        <v>0</v>
      </c>
      <c r="BU234" s="97">
        <f>Seniori!BU74</f>
        <v>0</v>
      </c>
      <c r="BV234" s="97">
        <f>Seniori!BV74</f>
        <v>0</v>
      </c>
      <c r="BW234" s="97">
        <f>Seniori!BW74</f>
        <v>0</v>
      </c>
      <c r="BX234" s="97">
        <f>Seniori!BX74</f>
        <v>0</v>
      </c>
      <c r="BY234" s="97">
        <f>Seniori!BY74</f>
        <v>0</v>
      </c>
      <c r="BZ234" s="97">
        <f>Seniori!BZ74</f>
        <v>0</v>
      </c>
      <c r="CA234" s="97">
        <f>Seniori!CA74</f>
        <v>0</v>
      </c>
      <c r="CB234" s="97">
        <f>Seniori!CB74</f>
        <v>0</v>
      </c>
      <c r="CC234" s="97">
        <f>Seniori!CC74</f>
        <v>0</v>
      </c>
      <c r="CD234" s="97">
        <f>Seniori!CD74</f>
        <v>0</v>
      </c>
      <c r="CE234" s="97">
        <f>Seniori!CE74</f>
        <v>0</v>
      </c>
      <c r="CF234" s="97">
        <f>Seniori!CF74</f>
        <v>0</v>
      </c>
      <c r="CG234" s="97">
        <f>Seniori!CG74</f>
        <v>0</v>
      </c>
      <c r="CH234" s="97">
        <f>Seniori!CH74</f>
        <v>0</v>
      </c>
      <c r="CI234" s="97">
        <f>Seniori!CI74</f>
        <v>0</v>
      </c>
      <c r="CJ234" s="97">
        <f>Seniori!CJ74</f>
        <v>0</v>
      </c>
      <c r="CK234" s="97">
        <f>Seniori!CK74</f>
        <v>0</v>
      </c>
      <c r="CL234" s="97">
        <f>Seniori!CL74</f>
        <v>0</v>
      </c>
      <c r="CM234" s="97">
        <f>Seniori!CM74</f>
        <v>0</v>
      </c>
      <c r="CN234" s="97">
        <f>Seniori!CN74</f>
        <v>0</v>
      </c>
      <c r="CO234" s="97">
        <f>Seniori!CO74</f>
        <v>0</v>
      </c>
      <c r="CP234" s="97">
        <f>Seniori!CP74</f>
        <v>0</v>
      </c>
      <c r="CQ234" s="97">
        <f>Seniori!CQ74</f>
        <v>0</v>
      </c>
      <c r="CR234" s="97">
        <f>Seniori!CR74</f>
        <v>0</v>
      </c>
      <c r="CS234" s="97">
        <f>Seniori!CS74</f>
        <v>0</v>
      </c>
      <c r="CT234" s="97">
        <f>Seniori!CT74</f>
        <v>0</v>
      </c>
      <c r="CU234" s="97">
        <f>Seniori!CU74</f>
        <v>0</v>
      </c>
      <c r="CV234" s="97">
        <f>Seniori!CV74</f>
        <v>0</v>
      </c>
      <c r="CW234" s="97">
        <f>Seniori!CW74</f>
        <v>0</v>
      </c>
      <c r="CX234" s="97">
        <f>Seniori!CX74</f>
        <v>0</v>
      </c>
      <c r="CY234" s="97">
        <f>Seniori!CY74</f>
        <v>0</v>
      </c>
      <c r="CZ234" s="97">
        <f>Seniori!CZ74</f>
        <v>0</v>
      </c>
      <c r="DA234" s="97">
        <f>Seniori!DA74</f>
        <v>0</v>
      </c>
      <c r="DB234" s="97">
        <f>Seniori!DB74</f>
        <v>0</v>
      </c>
      <c r="DC234" s="97">
        <f>Seniori!DC74</f>
        <v>0</v>
      </c>
      <c r="DD234" s="97">
        <f>Seniori!DD74</f>
        <v>0</v>
      </c>
      <c r="DE234" s="97">
        <f>Seniori!DE74</f>
        <v>0</v>
      </c>
      <c r="DF234" s="97">
        <f>Seniori!DF74</f>
        <v>0</v>
      </c>
      <c r="DG234" s="97">
        <f>Seniori!DG74</f>
        <v>0</v>
      </c>
      <c r="DH234" s="97">
        <f>Seniori!DH74</f>
        <v>0</v>
      </c>
      <c r="DI234" s="97">
        <f>Seniori!DI74</f>
        <v>0</v>
      </c>
      <c r="DJ234" s="97">
        <f>Seniori!DJ74</f>
        <v>0</v>
      </c>
      <c r="DK234" s="97">
        <f>Seniori!DK74</f>
        <v>0</v>
      </c>
      <c r="DL234" s="97">
        <f>Seniori!DL74</f>
        <v>0</v>
      </c>
      <c r="DM234" s="97">
        <f>Seniori!DM74</f>
        <v>0</v>
      </c>
      <c r="DN234" s="97">
        <f>Seniori!DN74</f>
        <v>0</v>
      </c>
      <c r="DO234" s="97">
        <f>Seniori!DO74</f>
        <v>0</v>
      </c>
      <c r="DP234" s="97">
        <f>Seniori!DP74</f>
        <v>0</v>
      </c>
      <c r="DQ234" s="97">
        <f>Seniori!DQ74</f>
        <v>0</v>
      </c>
      <c r="DR234" s="97">
        <f>Seniori!DR74</f>
        <v>0</v>
      </c>
      <c r="DS234" s="97">
        <f>Seniori!DS74</f>
        <v>0</v>
      </c>
      <c r="DT234" s="97">
        <f>Seniori!DT74</f>
        <v>0</v>
      </c>
      <c r="DU234" s="97">
        <f>Seniori!DU74</f>
        <v>0</v>
      </c>
      <c r="DV234" s="97">
        <f>Seniori!DV74</f>
        <v>0</v>
      </c>
      <c r="DW234" s="97">
        <f>Seniori!DW74</f>
        <v>0</v>
      </c>
      <c r="DX234" s="97">
        <f>Seniori!DX74</f>
        <v>0</v>
      </c>
      <c r="DY234" s="97">
        <f>Seniori!DY74</f>
        <v>0</v>
      </c>
      <c r="DZ234" s="97">
        <f>Seniori!DZ74</f>
        <v>0</v>
      </c>
      <c r="EA234" s="97">
        <f>Seniori!EA74</f>
        <v>0</v>
      </c>
      <c r="EB234" s="97">
        <f>Seniori!EB74</f>
        <v>0</v>
      </c>
      <c r="EC234" s="97">
        <f>Seniori!EC74</f>
        <v>0</v>
      </c>
      <c r="ED234" s="97">
        <f>Seniori!ED74</f>
        <v>0</v>
      </c>
      <c r="EE234" s="97">
        <f>Seniori!EE74</f>
        <v>0</v>
      </c>
      <c r="EF234" s="97">
        <f>Seniori!EF74</f>
        <v>0</v>
      </c>
      <c r="EG234" s="97">
        <f>Seniori!EG74</f>
        <v>0</v>
      </c>
      <c r="EH234" s="97">
        <f>Seniori!EH74</f>
        <v>0</v>
      </c>
      <c r="EI234" s="97">
        <f>Seniori!EI74</f>
        <v>0</v>
      </c>
      <c r="EJ234" s="97">
        <f>Seniori!EJ74</f>
        <v>0</v>
      </c>
      <c r="EK234" s="97">
        <f>Seniori!EK74</f>
        <v>0</v>
      </c>
      <c r="EL234" s="97">
        <f>Seniori!EL74</f>
        <v>0</v>
      </c>
      <c r="EM234" s="97">
        <f>Seniori!EM74</f>
        <v>0</v>
      </c>
      <c r="EN234" s="97">
        <f>Seniori!EN74</f>
        <v>0</v>
      </c>
      <c r="EO234" s="97">
        <f>Seniori!EO74</f>
        <v>0</v>
      </c>
      <c r="EP234" s="97">
        <f>Seniori!EP74</f>
        <v>0</v>
      </c>
      <c r="EQ234" s="97">
        <f>Seniori!EQ74</f>
        <v>0</v>
      </c>
      <c r="ER234" s="97">
        <f>Seniori!ER74</f>
        <v>0</v>
      </c>
      <c r="ES234" s="97">
        <f>Seniori!ES74</f>
        <v>0</v>
      </c>
      <c r="ET234" s="97">
        <f>Seniori!ET74</f>
        <v>0</v>
      </c>
      <c r="EU234" s="97">
        <f>Seniori!EU74</f>
        <v>0</v>
      </c>
      <c r="EV234" s="97">
        <f>Seniori!EV74</f>
        <v>0</v>
      </c>
      <c r="EW234" s="97">
        <f>Seniori!EW74</f>
        <v>0</v>
      </c>
      <c r="EX234" s="97">
        <f>Seniori!EX74</f>
        <v>0</v>
      </c>
      <c r="EY234" s="97">
        <f>Seniori!EY74</f>
        <v>0</v>
      </c>
      <c r="EZ234" s="97">
        <f>Seniori!EZ74</f>
        <v>0</v>
      </c>
      <c r="FA234" s="97">
        <f>Seniori!FA74</f>
        <v>0</v>
      </c>
      <c r="FB234" s="97">
        <f>Seniori!FB74</f>
        <v>0</v>
      </c>
      <c r="FC234" s="97">
        <f>Seniori!FC74</f>
        <v>0</v>
      </c>
      <c r="FD234" s="97">
        <f>Seniori!FD74</f>
        <v>0</v>
      </c>
      <c r="FE234" s="97">
        <f>Seniori!FE74</f>
        <v>0</v>
      </c>
      <c r="FF234" s="97">
        <f>Seniori!FF74</f>
        <v>0</v>
      </c>
      <c r="FG234" s="97">
        <f>Seniori!FG74</f>
        <v>0</v>
      </c>
      <c r="FH234" s="97">
        <f>Seniori!FH74</f>
        <v>0</v>
      </c>
      <c r="FI234" s="97">
        <f>Seniori!FI74</f>
        <v>0</v>
      </c>
      <c r="FJ234" s="97">
        <f>Seniori!FJ74</f>
        <v>0</v>
      </c>
      <c r="FK234" s="97">
        <f>Seniori!FK74</f>
        <v>0</v>
      </c>
      <c r="FL234" s="97">
        <f>Seniori!FL74</f>
        <v>0</v>
      </c>
      <c r="FM234" s="97">
        <f>Seniori!FM74</f>
        <v>0</v>
      </c>
      <c r="FN234" s="97">
        <f>Seniori!FN74</f>
        <v>0</v>
      </c>
      <c r="FO234" s="97">
        <f>Seniori!FO74</f>
        <v>0</v>
      </c>
      <c r="FP234" s="97">
        <f>Seniori!FP74</f>
        <v>0</v>
      </c>
      <c r="FQ234" s="97">
        <f>Seniori!FQ74</f>
        <v>0</v>
      </c>
      <c r="FR234" s="97">
        <f>Seniori!FR74</f>
        <v>0</v>
      </c>
      <c r="FS234" s="97">
        <f>Seniori!FS74</f>
        <v>0</v>
      </c>
      <c r="FT234" s="97">
        <f>Seniori!FT74</f>
        <v>0</v>
      </c>
      <c r="FU234" s="97">
        <f>Seniori!FU74</f>
        <v>0</v>
      </c>
      <c r="FV234" s="97">
        <f>Seniori!FV74</f>
        <v>0</v>
      </c>
      <c r="FW234" s="97">
        <f>Seniori!FW74</f>
        <v>0</v>
      </c>
      <c r="FX234" s="97">
        <f>Seniori!FX74</f>
        <v>0</v>
      </c>
      <c r="FY234" s="97">
        <f>Seniori!FY74</f>
        <v>0</v>
      </c>
      <c r="FZ234" s="97">
        <f>Seniori!FZ74</f>
        <v>0</v>
      </c>
      <c r="GA234" s="97">
        <f>Seniori!GA74</f>
        <v>0</v>
      </c>
      <c r="GB234" s="97">
        <f>Seniori!GB74</f>
        <v>0</v>
      </c>
      <c r="GC234" s="97">
        <f>Seniori!GC74</f>
        <v>0</v>
      </c>
      <c r="GD234" s="97">
        <f>Seniori!GD74</f>
        <v>0</v>
      </c>
      <c r="GE234" s="97">
        <f>Seniori!GE74</f>
        <v>0</v>
      </c>
      <c r="GF234" s="97">
        <f>Seniori!GF74</f>
        <v>0</v>
      </c>
      <c r="GG234" s="97">
        <f>Seniori!GG74</f>
        <v>0</v>
      </c>
      <c r="GH234" s="97">
        <f>Seniori!GH74</f>
        <v>0</v>
      </c>
      <c r="GI234" s="97">
        <f>Seniori!GI74</f>
        <v>0</v>
      </c>
      <c r="GJ234" s="97">
        <f>Seniori!GJ74</f>
        <v>0</v>
      </c>
      <c r="GK234" s="97">
        <f>Seniori!GK74</f>
        <v>0</v>
      </c>
      <c r="GL234" s="97">
        <f>Seniori!GL74</f>
        <v>0</v>
      </c>
      <c r="GM234" s="97">
        <f>Seniori!GM74</f>
        <v>0</v>
      </c>
      <c r="GN234" s="97">
        <f>Seniori!GN74</f>
        <v>0</v>
      </c>
      <c r="GO234" s="97">
        <f>Seniori!GO74</f>
        <v>0</v>
      </c>
      <c r="GP234" s="97">
        <f>Seniori!GP74</f>
        <v>0</v>
      </c>
      <c r="GQ234" s="97">
        <f>Seniori!GQ74</f>
        <v>0</v>
      </c>
      <c r="GR234" s="97">
        <f>Seniori!GR74</f>
        <v>0</v>
      </c>
      <c r="GS234" s="97">
        <f>Seniori!GS74</f>
        <v>0</v>
      </c>
      <c r="GT234" s="97">
        <f>Seniori!GT74</f>
        <v>0</v>
      </c>
      <c r="GU234" s="97">
        <f>Seniori!GU74</f>
        <v>0</v>
      </c>
      <c r="GV234" s="97">
        <f>Seniori!GV74</f>
        <v>0</v>
      </c>
      <c r="GW234" s="97">
        <f>Seniori!GW74</f>
        <v>0</v>
      </c>
      <c r="GX234" s="97">
        <f>Seniori!GX74</f>
        <v>0</v>
      </c>
      <c r="GY234" s="97">
        <f>Seniori!GY74</f>
        <v>0</v>
      </c>
      <c r="GZ234" s="97">
        <f>Seniori!GZ74</f>
        <v>0</v>
      </c>
      <c r="HA234" s="97">
        <f>Seniori!HA74</f>
        <v>0</v>
      </c>
      <c r="HB234" s="97">
        <f>Seniori!HB74</f>
        <v>0</v>
      </c>
      <c r="HC234" s="97">
        <f>Seniori!HC74</f>
        <v>0</v>
      </c>
      <c r="HD234" s="97">
        <f>Seniori!HD74</f>
        <v>0</v>
      </c>
      <c r="HE234" s="97">
        <f>Seniori!HE74</f>
        <v>0</v>
      </c>
      <c r="HF234" s="97">
        <f>Seniori!HF74</f>
        <v>0</v>
      </c>
      <c r="HG234" s="97">
        <f>Seniori!HG74</f>
        <v>0</v>
      </c>
      <c r="HH234" s="97">
        <f>Seniori!HH74</f>
        <v>0</v>
      </c>
      <c r="HI234" s="97">
        <f>Seniori!HI74</f>
        <v>0</v>
      </c>
      <c r="HJ234" s="97">
        <f>Seniori!HJ74</f>
        <v>0</v>
      </c>
      <c r="HK234" s="97">
        <f>Seniori!HK74</f>
        <v>0</v>
      </c>
      <c r="HL234" s="97">
        <f>Seniori!HL74</f>
        <v>0</v>
      </c>
      <c r="HM234" s="97">
        <f>Seniori!HM74</f>
        <v>0</v>
      </c>
      <c r="HN234" s="97">
        <f>Seniori!HN74</f>
        <v>0</v>
      </c>
      <c r="HO234" s="97">
        <f>Seniori!HO74</f>
        <v>0</v>
      </c>
      <c r="HP234" s="97">
        <f>Seniori!HP74</f>
        <v>0</v>
      </c>
      <c r="HQ234" s="97">
        <f>Seniori!HQ74</f>
        <v>0</v>
      </c>
      <c r="HR234" s="97">
        <f>Seniori!HR74</f>
        <v>0</v>
      </c>
      <c r="HS234" s="97">
        <f>Seniori!HS74</f>
        <v>0</v>
      </c>
      <c r="HT234" s="97">
        <f>Seniori!HT74</f>
        <v>0</v>
      </c>
      <c r="HU234" s="97">
        <f>Seniori!HU74</f>
        <v>0</v>
      </c>
      <c r="HV234" s="97">
        <f>Seniori!HV74</f>
        <v>0</v>
      </c>
      <c r="HW234" s="97">
        <f>Seniori!HW74</f>
        <v>0</v>
      </c>
      <c r="HX234" s="97">
        <f>Seniori!HX74</f>
        <v>0</v>
      </c>
      <c r="HY234" s="97">
        <f>Seniori!HY74</f>
        <v>0</v>
      </c>
      <c r="HZ234" s="97">
        <f>Seniori!HZ74</f>
        <v>0</v>
      </c>
      <c r="IA234" s="97">
        <f>Seniori!IA74</f>
        <v>0</v>
      </c>
      <c r="IB234" s="97">
        <f>Seniori!IB74</f>
        <v>0</v>
      </c>
      <c r="IC234" s="97">
        <f>Seniori!IC74</f>
        <v>0</v>
      </c>
      <c r="ID234" s="97">
        <f>Seniori!ID74</f>
        <v>0</v>
      </c>
      <c r="IE234" s="97">
        <f>Seniori!IE74</f>
        <v>0</v>
      </c>
      <c r="IF234" s="97">
        <f>Seniori!IF74</f>
        <v>0</v>
      </c>
      <c r="IG234" s="97">
        <f>Seniori!IG74</f>
        <v>0</v>
      </c>
      <c r="IH234" s="97">
        <f>Seniori!IH74</f>
        <v>0</v>
      </c>
      <c r="II234" s="97">
        <f>Seniori!II74</f>
        <v>0</v>
      </c>
      <c r="IJ234" s="97">
        <f>Seniori!IJ74</f>
        <v>0</v>
      </c>
      <c r="IK234" s="97">
        <f>Seniori!IK74</f>
        <v>0</v>
      </c>
      <c r="IL234" s="97">
        <f>Seniori!IL74</f>
        <v>0</v>
      </c>
      <c r="IM234" s="97">
        <f>Seniori!IM74</f>
        <v>0</v>
      </c>
      <c r="IN234" s="97">
        <f>Seniori!IN74</f>
        <v>0</v>
      </c>
      <c r="IO234" s="97">
        <f>Seniori!IO74</f>
        <v>0</v>
      </c>
      <c r="IP234" s="97">
        <f>Seniori!IP74</f>
        <v>0</v>
      </c>
      <c r="IQ234" s="97">
        <f>Seniori!IQ74</f>
        <v>0</v>
      </c>
      <c r="IR234" s="97">
        <f>Seniori!IR74</f>
        <v>0</v>
      </c>
      <c r="IS234" s="97">
        <f>Seniori!IS74</f>
        <v>0</v>
      </c>
      <c r="IT234" s="97">
        <f>Seniori!IT74</f>
        <v>0</v>
      </c>
      <c r="IU234" s="97">
        <f>Seniori!IU74</f>
        <v>0</v>
      </c>
      <c r="IV234" s="97">
        <f>Seniori!IV74</f>
        <v>0</v>
      </c>
      <c r="IW234" s="97">
        <f>Seniori!IW74</f>
        <v>0</v>
      </c>
      <c r="IX234" s="97">
        <f>Seniori!IX74</f>
        <v>0</v>
      </c>
      <c r="IY234" s="97">
        <f>Seniori!IY74</f>
        <v>0</v>
      </c>
      <c r="IZ234" s="97">
        <f>Seniori!IZ74</f>
        <v>0</v>
      </c>
      <c r="JA234" s="97">
        <f>Seniori!JA74</f>
        <v>0</v>
      </c>
      <c r="JB234" s="97">
        <f>Seniori!JB74</f>
        <v>0</v>
      </c>
      <c r="JC234" s="97">
        <f>Seniori!JC74</f>
        <v>0</v>
      </c>
      <c r="JD234" s="97">
        <f>Seniori!JD74</f>
        <v>0</v>
      </c>
      <c r="JE234" s="97">
        <f>Seniori!JE74</f>
        <v>0</v>
      </c>
      <c r="JF234" s="97">
        <f>Seniori!JF74</f>
        <v>0</v>
      </c>
      <c r="JG234" s="97">
        <f>Seniori!JG74</f>
        <v>0</v>
      </c>
      <c r="JH234" s="97">
        <f>Seniori!JH74</f>
        <v>0</v>
      </c>
      <c r="JI234" s="97">
        <f>Seniori!JI74</f>
        <v>0</v>
      </c>
      <c r="JJ234" s="97">
        <f>Seniori!JJ74</f>
        <v>0</v>
      </c>
      <c r="JK234" s="97">
        <f>Seniori!JK74</f>
        <v>0</v>
      </c>
      <c r="JL234" s="97">
        <f>Seniori!JL74</f>
        <v>0</v>
      </c>
      <c r="JM234" s="97">
        <f>Seniori!JM74</f>
        <v>0</v>
      </c>
      <c r="JN234" s="97">
        <f>Seniori!JN74</f>
        <v>0</v>
      </c>
      <c r="JO234" s="97">
        <f>Seniori!JO74</f>
        <v>0</v>
      </c>
      <c r="JP234" s="97">
        <f>Seniori!JP74</f>
        <v>0</v>
      </c>
      <c r="JQ234" s="97">
        <f>Seniori!JQ74</f>
        <v>0</v>
      </c>
      <c r="JR234" s="97">
        <f>Seniori!JR74</f>
        <v>0</v>
      </c>
      <c r="JS234" s="97">
        <f>Seniori!JS74</f>
        <v>0</v>
      </c>
      <c r="JT234" s="97">
        <f>Seniori!JT74</f>
        <v>0</v>
      </c>
      <c r="JU234" s="97">
        <f>Seniori!JU74</f>
        <v>0</v>
      </c>
      <c r="JV234" s="97">
        <f>Seniori!JV74</f>
        <v>0</v>
      </c>
      <c r="JW234" s="97">
        <f>Seniori!JW74</f>
        <v>0</v>
      </c>
      <c r="JX234" s="97">
        <f>Seniori!JX74</f>
        <v>0</v>
      </c>
      <c r="JY234" s="97">
        <f>Seniori!JY74</f>
        <v>0</v>
      </c>
      <c r="JZ234" s="97">
        <f>Seniori!JZ74</f>
        <v>0</v>
      </c>
      <c r="KA234" s="97">
        <f>Seniori!KA74</f>
        <v>0</v>
      </c>
      <c r="KB234" s="97">
        <f>Seniori!KB74</f>
        <v>0</v>
      </c>
      <c r="KC234" s="97">
        <f>Seniori!KC74</f>
        <v>0</v>
      </c>
      <c r="KD234" s="97">
        <f>Seniori!KD74</f>
        <v>0</v>
      </c>
      <c r="KE234" s="97">
        <f>Seniori!KE74</f>
        <v>0</v>
      </c>
      <c r="KF234" s="97">
        <f>Seniori!KF74</f>
        <v>0</v>
      </c>
      <c r="KG234" s="97">
        <f>Seniori!KG74</f>
        <v>0</v>
      </c>
      <c r="KH234" s="97">
        <f>Seniori!KH74</f>
        <v>0</v>
      </c>
      <c r="KI234" s="97">
        <f>Seniori!KI74</f>
        <v>0</v>
      </c>
      <c r="KJ234" s="97">
        <f>Seniori!KJ74</f>
        <v>0</v>
      </c>
      <c r="KK234" s="97">
        <f>Seniori!KK74</f>
        <v>0</v>
      </c>
      <c r="KL234" s="97">
        <f>Seniori!KL74</f>
        <v>0</v>
      </c>
      <c r="KM234" s="97">
        <f>Seniori!KM74</f>
        <v>0</v>
      </c>
      <c r="KN234" s="97">
        <f>Seniori!KN74</f>
        <v>0</v>
      </c>
      <c r="KO234" s="97">
        <f>Seniori!KO74</f>
        <v>0</v>
      </c>
      <c r="KP234" s="97">
        <f>Seniori!KP74</f>
        <v>0</v>
      </c>
      <c r="KQ234" s="97">
        <f>Seniori!KQ74</f>
        <v>0</v>
      </c>
      <c r="KR234" s="97">
        <f>Seniori!KR74</f>
        <v>0</v>
      </c>
      <c r="KS234" s="97">
        <f>Seniori!KS74</f>
        <v>0</v>
      </c>
      <c r="KT234" s="97">
        <f>Seniori!KT74</f>
        <v>0</v>
      </c>
      <c r="KU234" s="97">
        <f>Seniori!KU74</f>
        <v>0</v>
      </c>
      <c r="KV234" s="97">
        <f>Seniori!KV74</f>
        <v>0</v>
      </c>
      <c r="KW234" s="97">
        <f>Seniori!KW74</f>
        <v>0</v>
      </c>
      <c r="KX234" s="97">
        <f>Seniori!KX74</f>
        <v>0</v>
      </c>
      <c r="KY234" s="97">
        <f>Seniori!KY74</f>
        <v>0</v>
      </c>
      <c r="KZ234" s="97">
        <f>Seniori!KZ74</f>
        <v>0</v>
      </c>
      <c r="LA234" s="97">
        <f>Seniori!LA74</f>
        <v>0</v>
      </c>
      <c r="LB234" s="97">
        <f>Seniori!LB74</f>
        <v>0</v>
      </c>
      <c r="LC234" s="97" t="str">
        <f>Seniori!LC74</f>
        <v>o</v>
      </c>
      <c r="LD234" s="97">
        <f>Seniori!LD74</f>
        <v>0</v>
      </c>
      <c r="LE234" s="97">
        <f>Seniori!LE74</f>
        <v>0</v>
      </c>
      <c r="LF234" s="97">
        <f>Seniori!LF74</f>
        <v>0</v>
      </c>
      <c r="LG234" s="97">
        <f>Seniori!LG74</f>
        <v>0</v>
      </c>
      <c r="LH234" s="97">
        <f>Seniori!LH74</f>
        <v>0</v>
      </c>
      <c r="LI234" s="97">
        <f>Seniori!LI74</f>
        <v>0</v>
      </c>
      <c r="LJ234" s="97">
        <f>Seniori!LJ74</f>
        <v>0</v>
      </c>
      <c r="LK234" s="97">
        <f>Seniori!LK74</f>
        <v>0</v>
      </c>
      <c r="LL234" s="97">
        <f>Seniori!LL74</f>
        <v>0</v>
      </c>
      <c r="LM234" s="97">
        <f>Seniori!LM74</f>
        <v>0</v>
      </c>
      <c r="LN234" s="97">
        <f>Seniori!LN74</f>
        <v>0</v>
      </c>
      <c r="LO234" s="97">
        <f>Seniori!LO74</f>
        <v>0</v>
      </c>
      <c r="LP234" s="97">
        <f>Seniori!LP74</f>
        <v>0</v>
      </c>
      <c r="LQ234" s="97">
        <f>Seniori!LQ74</f>
        <v>0</v>
      </c>
      <c r="LR234" s="97">
        <f>Seniori!LR74</f>
        <v>0</v>
      </c>
      <c r="LS234" s="97">
        <f>Seniori!LS74</f>
        <v>0</v>
      </c>
      <c r="LT234" s="97">
        <f>Seniori!LT74</f>
        <v>0</v>
      </c>
      <c r="LU234" s="97">
        <f>Seniori!LU74</f>
        <v>0</v>
      </c>
      <c r="LV234" s="97">
        <f>Seniori!LV74</f>
        <v>0</v>
      </c>
      <c r="LW234" s="97">
        <f>Seniori!LW74</f>
        <v>0</v>
      </c>
      <c r="LX234" s="97">
        <f>Seniori!LX74</f>
        <v>0</v>
      </c>
      <c r="LY234" s="97">
        <f>Seniori!LY74</f>
        <v>0</v>
      </c>
      <c r="LZ234" s="97">
        <f>Seniori!LZ74</f>
        <v>0</v>
      </c>
      <c r="MA234" s="97">
        <f>Seniori!MA74</f>
        <v>0</v>
      </c>
      <c r="MB234" s="97">
        <f>Seniori!MB74</f>
        <v>0</v>
      </c>
      <c r="MC234" s="97">
        <f>Seniori!MC74</f>
        <v>0</v>
      </c>
      <c r="MD234" s="97">
        <f>Seniori!MD74</f>
        <v>0</v>
      </c>
      <c r="ME234" s="97">
        <f>Seniori!ME74</f>
        <v>0</v>
      </c>
      <c r="MF234" s="97">
        <f>Seniori!MF74</f>
        <v>0</v>
      </c>
      <c r="MG234" s="97">
        <f>Seniori!MG74</f>
        <v>0</v>
      </c>
      <c r="MH234" s="97">
        <f>Seniori!MH74</f>
        <v>0</v>
      </c>
      <c r="MI234" s="97">
        <f>Seniori!MI74</f>
        <v>0</v>
      </c>
      <c r="MJ234" s="97">
        <f>Seniori!MJ74</f>
        <v>0</v>
      </c>
      <c r="MK234" s="97">
        <f>Seniori!MK74</f>
        <v>0</v>
      </c>
      <c r="ML234" s="97">
        <f>Seniori!ML74</f>
        <v>0</v>
      </c>
      <c r="MM234" s="97">
        <f>Seniori!MM74</f>
        <v>0</v>
      </c>
      <c r="MN234" s="97">
        <f>Seniori!MN74</f>
        <v>0</v>
      </c>
      <c r="MO234" s="97">
        <f>Seniori!MO74</f>
        <v>0</v>
      </c>
      <c r="MP234" s="97">
        <f>Seniori!MP74</f>
        <v>0</v>
      </c>
      <c r="MQ234" s="97">
        <f>Seniori!MQ74</f>
        <v>0</v>
      </c>
      <c r="MR234" s="97">
        <f>Seniori!MR74</f>
        <v>0</v>
      </c>
      <c r="MS234" s="97">
        <f>Seniori!MS74</f>
        <v>0</v>
      </c>
      <c r="MT234" s="97">
        <f>Seniori!MT74</f>
        <v>0</v>
      </c>
      <c r="MU234" s="97">
        <f>Seniori!MU74</f>
        <v>0</v>
      </c>
      <c r="MV234" s="97">
        <f>Seniori!MV74</f>
        <v>0</v>
      </c>
      <c r="MW234" s="97">
        <f>Seniori!MW74</f>
        <v>0</v>
      </c>
      <c r="MX234" s="97">
        <f>Seniori!MX74</f>
        <v>0</v>
      </c>
      <c r="MY234" s="97">
        <f>Seniori!MY74</f>
        <v>0</v>
      </c>
      <c r="MZ234" s="97">
        <f>Seniori!MZ74</f>
        <v>0</v>
      </c>
      <c r="NA234" s="97">
        <f>Seniori!NA74</f>
        <v>0</v>
      </c>
      <c r="NB234" s="97">
        <f>Seniori!NB74</f>
        <v>0</v>
      </c>
      <c r="NC234" s="97">
        <f>Seniori!NC74</f>
        <v>0</v>
      </c>
      <c r="ND234" s="97">
        <f>Seniori!ND74</f>
        <v>0</v>
      </c>
      <c r="NE234" s="97">
        <f>Seniori!NE74</f>
        <v>0</v>
      </c>
      <c r="NF234" s="97">
        <f>Seniori!NF74</f>
        <v>0</v>
      </c>
      <c r="NG234" s="97">
        <f>Seniori!NG74</f>
        <v>0</v>
      </c>
      <c r="NH234" s="97">
        <f>Seniori!NH74</f>
        <v>0</v>
      </c>
      <c r="NI234" s="97">
        <f>Seniori!NI74</f>
        <v>0</v>
      </c>
      <c r="NJ234" s="97">
        <f>Seniori!NJ74</f>
        <v>0</v>
      </c>
      <c r="NK234" s="97">
        <f>Seniori!NK74</f>
        <v>0</v>
      </c>
      <c r="NL234" s="97">
        <f>Seniori!NL74</f>
        <v>0</v>
      </c>
      <c r="NM234" s="97">
        <f>Seniori!NM74</f>
        <v>0</v>
      </c>
      <c r="NN234" s="97">
        <f>Seniori!NN74</f>
        <v>0</v>
      </c>
      <c r="NO234" s="97">
        <f>Seniori!NO74</f>
        <v>0</v>
      </c>
      <c r="NP234" s="97">
        <f>Seniori!NP74</f>
        <v>0</v>
      </c>
      <c r="NQ234" s="97">
        <f>Seniori!NQ74</f>
        <v>0</v>
      </c>
      <c r="NR234" s="97">
        <f>Seniori!NR74</f>
        <v>0</v>
      </c>
      <c r="NS234" s="97">
        <f>Seniori!NS74</f>
        <v>0</v>
      </c>
      <c r="NT234" s="97">
        <f>Seniori!NT74</f>
        <v>0</v>
      </c>
      <c r="NU234" s="97">
        <f>Seniori!NU74</f>
        <v>0</v>
      </c>
      <c r="NV234" s="97">
        <f>Seniori!NV74</f>
        <v>0</v>
      </c>
      <c r="NW234" s="97">
        <f>Seniori!NW74</f>
        <v>0</v>
      </c>
      <c r="NX234" s="97">
        <f>Seniori!NX74</f>
        <v>0</v>
      </c>
      <c r="NY234" s="97">
        <f>Seniori!NY74</f>
        <v>0</v>
      </c>
      <c r="NZ234" s="97">
        <f>Seniori!NZ74</f>
        <v>0</v>
      </c>
      <c r="OA234" s="97">
        <f>Seniori!OA74</f>
        <v>0</v>
      </c>
      <c r="OB234" s="97">
        <f>Seniori!OB74</f>
        <v>0</v>
      </c>
      <c r="OC234" s="97">
        <f>Seniori!OC74</f>
        <v>0</v>
      </c>
      <c r="OD234" s="97">
        <f>Seniori!OD74</f>
        <v>0</v>
      </c>
      <c r="OE234" s="97">
        <f>Seniori!OE74</f>
        <v>0</v>
      </c>
      <c r="OF234" s="97">
        <f>Seniori!OF74</f>
        <v>0</v>
      </c>
      <c r="OG234" s="97">
        <f>Seniori!OG74</f>
        <v>0</v>
      </c>
      <c r="OH234" s="97">
        <f>Seniori!OH74</f>
        <v>0</v>
      </c>
      <c r="OI234" s="97">
        <f>Seniori!OI74</f>
        <v>0</v>
      </c>
      <c r="OJ234" s="97">
        <f>Seniori!OJ74</f>
        <v>0</v>
      </c>
      <c r="OK234" s="97">
        <f>Seniori!OK74</f>
        <v>0</v>
      </c>
      <c r="OL234" s="97">
        <f>Seniori!OL74</f>
        <v>0</v>
      </c>
      <c r="OM234" s="97">
        <f>Seniori!OM74</f>
        <v>0</v>
      </c>
      <c r="ON234" s="97">
        <f>Seniori!ON74</f>
        <v>0</v>
      </c>
      <c r="OO234" s="97">
        <f>Seniori!OO74</f>
        <v>0</v>
      </c>
      <c r="OP234" s="97">
        <f>Seniori!OP74</f>
        <v>0</v>
      </c>
      <c r="OQ234" s="97">
        <f>Seniori!OQ74</f>
        <v>0</v>
      </c>
      <c r="OR234" s="97">
        <f>Seniori!OR74</f>
        <v>0</v>
      </c>
      <c r="OS234" s="97">
        <f>Seniori!OS74</f>
        <v>0</v>
      </c>
      <c r="OT234" s="97">
        <f>Seniori!OT74</f>
        <v>0</v>
      </c>
      <c r="OU234" s="97">
        <f>Seniori!OU74</f>
        <v>0</v>
      </c>
      <c r="OV234" s="97">
        <f>Seniori!OV74</f>
        <v>0</v>
      </c>
      <c r="OW234" s="97">
        <f>Seniori!OW74</f>
        <v>0</v>
      </c>
      <c r="OX234" s="97">
        <f>Seniori!OX74</f>
        <v>0</v>
      </c>
      <c r="OY234" s="97">
        <f>Seniori!OY74</f>
        <v>0</v>
      </c>
      <c r="OZ234" s="97">
        <f>Seniori!OZ74</f>
        <v>0</v>
      </c>
      <c r="PA234" s="97">
        <f>Seniori!PA74</f>
        <v>0</v>
      </c>
      <c r="PB234" s="97">
        <f>Seniori!PB74</f>
        <v>0</v>
      </c>
      <c r="PC234" s="97">
        <f>Seniori!PC74</f>
        <v>0</v>
      </c>
      <c r="PD234" s="97">
        <f>Seniori!PD74</f>
        <v>0</v>
      </c>
      <c r="PE234" s="97">
        <f>Seniori!PE74</f>
        <v>0</v>
      </c>
      <c r="PF234" s="97">
        <f>Seniori!PF74</f>
        <v>0</v>
      </c>
      <c r="PG234" s="97">
        <f>Seniori!PG74</f>
        <v>0</v>
      </c>
      <c r="PH234" s="97">
        <f>Seniori!PH74</f>
        <v>0</v>
      </c>
      <c r="PI234" s="97">
        <f>Seniori!PI74</f>
        <v>0</v>
      </c>
      <c r="PJ234" s="97">
        <f>Seniori!PJ74</f>
        <v>0</v>
      </c>
      <c r="PK234" s="97">
        <f>Seniori!PK74</f>
        <v>0</v>
      </c>
      <c r="PL234" s="97">
        <f>Seniori!PL74</f>
        <v>0</v>
      </c>
      <c r="PM234" s="97">
        <f>Seniori!PM74</f>
        <v>0</v>
      </c>
      <c r="PN234" s="97">
        <f>Seniori!PN74</f>
        <v>0</v>
      </c>
      <c r="PO234" s="97">
        <f>Seniori!PO74</f>
        <v>0</v>
      </c>
      <c r="PP234" s="97">
        <f>Seniori!PP74</f>
        <v>0</v>
      </c>
      <c r="PQ234" s="97">
        <f>Seniori!PQ74</f>
        <v>0</v>
      </c>
      <c r="PR234" s="97">
        <f>Seniori!PR74</f>
        <v>0</v>
      </c>
      <c r="PS234" s="97">
        <f>Seniori!PS74</f>
        <v>0</v>
      </c>
      <c r="PT234" s="97">
        <f>Seniori!PT74</f>
        <v>0</v>
      </c>
      <c r="PU234" s="97">
        <f>Seniori!PU74</f>
        <v>0</v>
      </c>
      <c r="PV234" s="97">
        <f>Seniori!PV74</f>
        <v>0</v>
      </c>
      <c r="PW234" s="97">
        <f>Seniori!PW74</f>
        <v>0</v>
      </c>
      <c r="PX234" s="97">
        <f>Seniori!PX74</f>
        <v>0</v>
      </c>
      <c r="PY234" s="97">
        <f>Seniori!PY74</f>
        <v>0</v>
      </c>
      <c r="PZ234" s="97">
        <f>Seniori!PZ74</f>
        <v>0</v>
      </c>
      <c r="QA234" s="97">
        <f>Seniori!QA74</f>
        <v>0</v>
      </c>
      <c r="QB234" s="97">
        <f>Seniori!QB74</f>
        <v>0</v>
      </c>
      <c r="QC234" s="97">
        <f>Seniori!QC74</f>
        <v>0</v>
      </c>
      <c r="QD234" s="97">
        <f>Seniori!QD74</f>
        <v>0</v>
      </c>
      <c r="QE234" s="97">
        <f>Seniori!QE74</f>
        <v>0</v>
      </c>
      <c r="QF234" s="97">
        <f>Seniori!QF74</f>
        <v>0</v>
      </c>
      <c r="QG234" s="97">
        <f>Seniori!QG74</f>
        <v>0</v>
      </c>
      <c r="QH234" s="97">
        <f>Seniori!QH74</f>
        <v>0</v>
      </c>
      <c r="QI234" s="97">
        <f>Seniori!QI74</f>
        <v>0</v>
      </c>
      <c r="QJ234" s="97">
        <f>Seniori!QJ74</f>
        <v>0</v>
      </c>
      <c r="QK234" s="97">
        <f>Seniori!QK74</f>
        <v>0</v>
      </c>
      <c r="QL234" s="97">
        <f>Seniori!QL74</f>
        <v>0</v>
      </c>
      <c r="QM234" s="97">
        <f>Seniori!QM74</f>
        <v>0</v>
      </c>
      <c r="QN234" s="97">
        <f>Seniori!QN74</f>
        <v>0</v>
      </c>
      <c r="QO234" s="97">
        <f>Seniori!QO74</f>
        <v>0</v>
      </c>
      <c r="QP234" s="97">
        <f>Seniori!QP74</f>
        <v>0</v>
      </c>
      <c r="QQ234" s="97">
        <f>Seniori!QQ74</f>
        <v>0</v>
      </c>
      <c r="QR234" s="97">
        <f>Seniori!QR74</f>
        <v>0</v>
      </c>
      <c r="QS234" s="97">
        <f>Seniori!QS74</f>
        <v>0</v>
      </c>
      <c r="QT234" s="97">
        <f>Seniori!QT74</f>
        <v>0</v>
      </c>
      <c r="QU234" s="97">
        <f>Seniori!QU74</f>
        <v>0</v>
      </c>
      <c r="QV234" s="97">
        <f>Seniori!QV74</f>
        <v>0</v>
      </c>
      <c r="QW234" s="97">
        <f>Seniori!QW74</f>
        <v>0</v>
      </c>
      <c r="QX234" s="97">
        <f>Seniori!QX74</f>
        <v>0</v>
      </c>
      <c r="QY234" s="97">
        <f>Seniori!QY74</f>
        <v>0</v>
      </c>
      <c r="QZ234" s="97">
        <f>Seniori!QZ74</f>
        <v>0</v>
      </c>
      <c r="RA234" s="97">
        <f>Seniori!RA74</f>
        <v>0</v>
      </c>
      <c r="RB234" s="97">
        <f>Seniori!RB74</f>
        <v>0</v>
      </c>
      <c r="RC234" s="97">
        <f>Seniori!RC74</f>
        <v>0</v>
      </c>
      <c r="RD234" s="97">
        <f>Seniori!RD74</f>
        <v>0</v>
      </c>
      <c r="RE234" s="97">
        <f>Seniori!RE74</f>
        <v>0</v>
      </c>
      <c r="RF234" s="97">
        <f>Seniori!RF74</f>
        <v>0</v>
      </c>
      <c r="RG234" s="97">
        <f>Seniori!RG74</f>
        <v>0</v>
      </c>
      <c r="RH234" s="97">
        <f>Seniori!RH74</f>
        <v>0</v>
      </c>
      <c r="RI234" s="97">
        <f>Seniori!RI74</f>
        <v>0</v>
      </c>
      <c r="RJ234" s="97">
        <f>Seniori!RJ74</f>
        <v>0</v>
      </c>
      <c r="RK234" s="97">
        <f>Seniori!RK74</f>
        <v>0</v>
      </c>
      <c r="RL234" s="97">
        <f>Seniori!RL74</f>
        <v>0</v>
      </c>
      <c r="RM234" s="97">
        <f>Seniori!RM74</f>
        <v>0</v>
      </c>
      <c r="RN234" s="97">
        <f>Seniori!RN74</f>
        <v>0</v>
      </c>
      <c r="RO234" s="97">
        <f>Seniori!RO74</f>
        <v>0</v>
      </c>
      <c r="RP234" s="97">
        <f>Seniori!RP74</f>
        <v>0</v>
      </c>
      <c r="RQ234" s="97">
        <f>Seniori!RQ74</f>
        <v>0</v>
      </c>
      <c r="RR234" s="97">
        <f>Seniori!RR74</f>
        <v>0</v>
      </c>
      <c r="RS234" s="97">
        <f>Seniori!RS74</f>
        <v>0</v>
      </c>
      <c r="RT234" s="97">
        <f>Seniori!RT74</f>
        <v>0</v>
      </c>
      <c r="RU234" s="97">
        <f>Seniori!RU74</f>
        <v>0</v>
      </c>
      <c r="RV234" s="97">
        <f>Seniori!RV74</f>
        <v>0</v>
      </c>
      <c r="RW234" s="97">
        <f>Seniori!RW74</f>
        <v>0</v>
      </c>
      <c r="RX234" s="97">
        <f>Seniori!RX74</f>
        <v>0</v>
      </c>
      <c r="RY234" s="97">
        <f>Seniori!RY74</f>
        <v>0</v>
      </c>
      <c r="RZ234" s="97">
        <f>Seniori!RZ74</f>
        <v>0</v>
      </c>
      <c r="SA234" s="97">
        <f>Seniori!SA74</f>
        <v>0</v>
      </c>
      <c r="SB234" s="97">
        <f>Seniori!SB74</f>
        <v>0</v>
      </c>
      <c r="SC234" s="97">
        <f>Seniori!SC74</f>
        <v>0</v>
      </c>
      <c r="SD234" s="97">
        <f>Seniori!SD74</f>
        <v>0</v>
      </c>
      <c r="SE234" s="97">
        <f>Seniori!SE74</f>
        <v>0</v>
      </c>
      <c r="SF234" s="97">
        <f>Seniori!SF74</f>
        <v>0</v>
      </c>
      <c r="SG234" s="97">
        <f>Seniori!SG74</f>
        <v>0</v>
      </c>
      <c r="SH234" s="97">
        <f>Seniori!SH74</f>
        <v>0</v>
      </c>
      <c r="SI234" s="97">
        <f>Seniori!SI74</f>
        <v>0</v>
      </c>
      <c r="SJ234" s="97">
        <f>Seniori!SJ74</f>
        <v>0</v>
      </c>
      <c r="SK234" s="97">
        <f>Seniori!SK74</f>
        <v>0</v>
      </c>
      <c r="SL234" s="97">
        <f>Seniori!SL74</f>
        <v>0</v>
      </c>
      <c r="SM234" s="97">
        <f>Seniori!SM74</f>
        <v>0</v>
      </c>
      <c r="SN234" s="97">
        <f>Seniori!SN74</f>
        <v>0</v>
      </c>
      <c r="SO234" s="97">
        <f>Seniori!SO74</f>
        <v>0</v>
      </c>
      <c r="SP234" s="97">
        <f>Seniori!SP74</f>
        <v>0</v>
      </c>
      <c r="SQ234" s="97">
        <f>Seniori!SQ74</f>
        <v>0</v>
      </c>
      <c r="SR234" s="97">
        <f>Seniori!SR74</f>
        <v>0</v>
      </c>
      <c r="SS234" s="97">
        <f>Seniori!SS74</f>
        <v>0</v>
      </c>
      <c r="ST234" s="97">
        <f>Seniori!ST74</f>
        <v>0</v>
      </c>
      <c r="SU234" s="97">
        <f>Seniori!SU74</f>
        <v>0</v>
      </c>
      <c r="SV234" s="97">
        <f>Seniori!SV74</f>
        <v>0</v>
      </c>
      <c r="SW234" s="97">
        <f>Seniori!SW74</f>
        <v>0</v>
      </c>
      <c r="SX234" s="97">
        <f>Seniori!SX74</f>
        <v>0</v>
      </c>
      <c r="SY234" s="97">
        <f>Seniori!SY74</f>
        <v>0</v>
      </c>
      <c r="SZ234" s="97">
        <f>Seniori!SZ74</f>
        <v>0</v>
      </c>
      <c r="TA234" s="97">
        <f>Seniori!TA74</f>
        <v>0</v>
      </c>
      <c r="TB234" s="97">
        <f>Seniori!TB74</f>
        <v>0</v>
      </c>
    </row>
    <row r="235" spans="1:522" s="1" customFormat="1" ht="18" customHeight="1" x14ac:dyDescent="0.2">
      <c r="A235" s="12"/>
      <c r="B235" s="11" t="s">
        <v>749</v>
      </c>
      <c r="C235" s="1">
        <v>8643</v>
      </c>
      <c r="E235" s="4" t="s">
        <v>748</v>
      </c>
      <c r="F235" s="1">
        <v>5692</v>
      </c>
      <c r="G235" s="9" t="s">
        <v>95</v>
      </c>
      <c r="H235" s="4" t="s">
        <v>51</v>
      </c>
      <c r="I235" s="1">
        <f t="shared" si="24"/>
        <v>0</v>
      </c>
      <c r="J235" s="12">
        <f>Tabuľka4[[#This Row],[Stĺpec9]]</f>
        <v>0</v>
      </c>
      <c r="K235" s="97">
        <f>Seniori!K81</f>
        <v>0</v>
      </c>
      <c r="L235" s="97">
        <f>Seniori!L81</f>
        <v>0</v>
      </c>
      <c r="M235" s="97">
        <f>Seniori!M81</f>
        <v>0</v>
      </c>
      <c r="N235" s="97">
        <f>Seniori!N81</f>
        <v>0</v>
      </c>
      <c r="O235" s="97">
        <f>Seniori!O81</f>
        <v>0</v>
      </c>
      <c r="P235" s="97">
        <f>Seniori!P81</f>
        <v>0</v>
      </c>
      <c r="Q235" s="97">
        <f>Seniori!Q81</f>
        <v>0</v>
      </c>
      <c r="R235" s="97">
        <f>Seniori!R81</f>
        <v>0</v>
      </c>
      <c r="S235" s="97">
        <f>Seniori!S81</f>
        <v>0</v>
      </c>
      <c r="T235" s="97">
        <f>Seniori!T81</f>
        <v>0</v>
      </c>
      <c r="U235" s="97">
        <f>Seniori!U81</f>
        <v>0</v>
      </c>
      <c r="V235" s="97">
        <f>Seniori!V81</f>
        <v>0</v>
      </c>
      <c r="W235" s="97">
        <f>Seniori!W81</f>
        <v>0</v>
      </c>
      <c r="X235" s="97">
        <f>Seniori!X81</f>
        <v>0</v>
      </c>
      <c r="Y235" s="97">
        <f>Seniori!Y81</f>
        <v>0</v>
      </c>
      <c r="Z235" s="97">
        <f>Seniori!Z81</f>
        <v>0</v>
      </c>
      <c r="AA235" s="97">
        <f>Seniori!AA81</f>
        <v>0</v>
      </c>
      <c r="AB235" s="97">
        <f>Seniori!AB81</f>
        <v>0</v>
      </c>
      <c r="AC235" s="97">
        <f>Seniori!AC81</f>
        <v>0</v>
      </c>
      <c r="AD235" s="97">
        <f>Seniori!AD81</f>
        <v>0</v>
      </c>
      <c r="AE235" s="97">
        <f>Seniori!AE81</f>
        <v>0</v>
      </c>
      <c r="AF235" s="97">
        <f>Seniori!AF81</f>
        <v>0</v>
      </c>
      <c r="AG235" s="97">
        <f>Seniori!AG81</f>
        <v>0</v>
      </c>
      <c r="AH235" s="97">
        <f>Seniori!AH81</f>
        <v>0</v>
      </c>
      <c r="AI235" s="97">
        <f>Seniori!AI81</f>
        <v>0</v>
      </c>
      <c r="AJ235" s="97">
        <f>Seniori!AJ81</f>
        <v>0</v>
      </c>
      <c r="AK235" s="97">
        <f>Seniori!AK81</f>
        <v>0</v>
      </c>
      <c r="AL235" s="97">
        <f>Seniori!AL81</f>
        <v>0</v>
      </c>
      <c r="AM235" s="97">
        <f>Seniori!AM81</f>
        <v>0</v>
      </c>
      <c r="AN235" s="97">
        <f>Seniori!AN81</f>
        <v>0</v>
      </c>
      <c r="AO235" s="97">
        <f>Seniori!AO81</f>
        <v>0</v>
      </c>
      <c r="AP235" s="97">
        <f>Seniori!AP81</f>
        <v>0</v>
      </c>
      <c r="AQ235" s="97">
        <f>Seniori!AQ81</f>
        <v>0</v>
      </c>
      <c r="AR235" s="97">
        <f>Seniori!AR81</f>
        <v>0</v>
      </c>
      <c r="AS235" s="97">
        <f>Seniori!AS81</f>
        <v>0</v>
      </c>
      <c r="AT235" s="97">
        <f>Seniori!AT81</f>
        <v>0</v>
      </c>
      <c r="AU235" s="97">
        <f>Seniori!AU81</f>
        <v>0</v>
      </c>
      <c r="AV235" s="97">
        <f>Seniori!AV81</f>
        <v>0</v>
      </c>
      <c r="AW235" s="97">
        <f>Seniori!AW81</f>
        <v>0</v>
      </c>
      <c r="AX235" s="97">
        <f>Seniori!AX81</f>
        <v>0</v>
      </c>
      <c r="AY235" s="97">
        <f>Seniori!AY81</f>
        <v>0</v>
      </c>
      <c r="AZ235" s="97">
        <f>Seniori!AZ81</f>
        <v>0</v>
      </c>
      <c r="BA235" s="97">
        <f>Seniori!BA81</f>
        <v>0</v>
      </c>
      <c r="BB235" s="97">
        <f>Seniori!BB81</f>
        <v>0</v>
      </c>
      <c r="BC235" s="97">
        <f>Seniori!BC81</f>
        <v>0</v>
      </c>
      <c r="BD235" s="97">
        <f>Seniori!BD81</f>
        <v>0</v>
      </c>
      <c r="BE235" s="97">
        <f>Seniori!BE81</f>
        <v>0</v>
      </c>
      <c r="BF235" s="97">
        <f>Seniori!BF81</f>
        <v>0</v>
      </c>
      <c r="BG235" s="97">
        <f>Seniori!BG81</f>
        <v>0</v>
      </c>
      <c r="BH235" s="97">
        <f>Seniori!BH81</f>
        <v>0</v>
      </c>
      <c r="BI235" s="97">
        <f>Seniori!BI81</f>
        <v>0</v>
      </c>
      <c r="BJ235" s="97">
        <f>Seniori!BJ81</f>
        <v>0</v>
      </c>
      <c r="BK235" s="97">
        <f>Seniori!BK81</f>
        <v>0</v>
      </c>
      <c r="BL235" s="97">
        <f>Seniori!BL81</f>
        <v>0</v>
      </c>
      <c r="BM235" s="97">
        <f>Seniori!BM81</f>
        <v>0</v>
      </c>
      <c r="BN235" s="97">
        <f>Seniori!BN81</f>
        <v>0</v>
      </c>
      <c r="BO235" s="97">
        <f>Seniori!BO81</f>
        <v>0</v>
      </c>
      <c r="BP235" s="97">
        <f>Seniori!BP81</f>
        <v>0</v>
      </c>
      <c r="BQ235" s="97">
        <f>Seniori!BQ81</f>
        <v>0</v>
      </c>
      <c r="BR235" s="97">
        <f>Seniori!BR81</f>
        <v>0</v>
      </c>
      <c r="BS235" s="97">
        <f>Seniori!BS81</f>
        <v>0</v>
      </c>
      <c r="BT235" s="97">
        <f>Seniori!BT81</f>
        <v>0</v>
      </c>
      <c r="BU235" s="97">
        <f>Seniori!BU81</f>
        <v>0</v>
      </c>
      <c r="BV235" s="97">
        <f>Seniori!BV81</f>
        <v>0</v>
      </c>
      <c r="BW235" s="97">
        <f>Seniori!BW81</f>
        <v>0</v>
      </c>
      <c r="BX235" s="97">
        <f>Seniori!BX81</f>
        <v>0</v>
      </c>
      <c r="BY235" s="97">
        <f>Seniori!BY81</f>
        <v>0</v>
      </c>
      <c r="BZ235" s="97">
        <f>Seniori!BZ81</f>
        <v>0</v>
      </c>
      <c r="CA235" s="97">
        <f>Seniori!CA81</f>
        <v>0</v>
      </c>
      <c r="CB235" s="97">
        <f>Seniori!CB81</f>
        <v>0</v>
      </c>
      <c r="CC235" s="97">
        <f>Seniori!CC81</f>
        <v>0</v>
      </c>
      <c r="CD235" s="97">
        <f>Seniori!CD81</f>
        <v>0</v>
      </c>
      <c r="CE235" s="97">
        <f>Seniori!CE81</f>
        <v>0</v>
      </c>
      <c r="CF235" s="97">
        <f>Seniori!CF81</f>
        <v>0</v>
      </c>
      <c r="CG235" s="97">
        <f>Seniori!CG81</f>
        <v>0</v>
      </c>
      <c r="CH235" s="97">
        <f>Seniori!CH81</f>
        <v>0</v>
      </c>
      <c r="CI235" s="97">
        <f>Seniori!CI81</f>
        <v>0</v>
      </c>
      <c r="CJ235" s="97">
        <f>Seniori!CJ81</f>
        <v>0</v>
      </c>
      <c r="CK235" s="97">
        <f>Seniori!CK81</f>
        <v>0</v>
      </c>
      <c r="CL235" s="97">
        <f>Seniori!CL81</f>
        <v>0</v>
      </c>
      <c r="CM235" s="97">
        <f>Seniori!CM81</f>
        <v>0</v>
      </c>
      <c r="CN235" s="97">
        <f>Seniori!CN81</f>
        <v>0</v>
      </c>
      <c r="CO235" s="97">
        <f>Seniori!CO81</f>
        <v>0</v>
      </c>
      <c r="CP235" s="97">
        <f>Seniori!CP81</f>
        <v>0</v>
      </c>
      <c r="CQ235" s="97">
        <f>Seniori!CQ81</f>
        <v>0</v>
      </c>
      <c r="CR235" s="97">
        <f>Seniori!CR81</f>
        <v>0</v>
      </c>
      <c r="CS235" s="97">
        <f>Seniori!CS81</f>
        <v>0</v>
      </c>
      <c r="CT235" s="97">
        <f>Seniori!CT81</f>
        <v>0</v>
      </c>
      <c r="CU235" s="97">
        <f>Seniori!CU81</f>
        <v>0</v>
      </c>
      <c r="CV235" s="97">
        <f>Seniori!CV81</f>
        <v>0</v>
      </c>
      <c r="CW235" s="97">
        <f>Seniori!CW81</f>
        <v>0</v>
      </c>
      <c r="CX235" s="97">
        <f>Seniori!CX81</f>
        <v>0</v>
      </c>
      <c r="CY235" s="97">
        <f>Seniori!CY81</f>
        <v>0</v>
      </c>
      <c r="CZ235" s="97">
        <f>Seniori!CZ81</f>
        <v>0</v>
      </c>
      <c r="DA235" s="97">
        <f>Seniori!DA81</f>
        <v>0</v>
      </c>
      <c r="DB235" s="97">
        <f>Seniori!DB81</f>
        <v>0</v>
      </c>
      <c r="DC235" s="97">
        <f>Seniori!DC81</f>
        <v>0</v>
      </c>
      <c r="DD235" s="97">
        <f>Seniori!DD81</f>
        <v>0</v>
      </c>
      <c r="DE235" s="97">
        <f>Seniori!DE81</f>
        <v>0</v>
      </c>
      <c r="DF235" s="97">
        <f>Seniori!DF81</f>
        <v>0</v>
      </c>
      <c r="DG235" s="97">
        <f>Seniori!DG81</f>
        <v>0</v>
      </c>
      <c r="DH235" s="97">
        <f>Seniori!DH81</f>
        <v>0</v>
      </c>
      <c r="DI235" s="97">
        <f>Seniori!DI81</f>
        <v>0</v>
      </c>
      <c r="DJ235" s="97">
        <f>Seniori!DJ81</f>
        <v>0</v>
      </c>
      <c r="DK235" s="97">
        <f>Seniori!DK81</f>
        <v>0</v>
      </c>
      <c r="DL235" s="97">
        <f>Seniori!DL81</f>
        <v>0</v>
      </c>
      <c r="DM235" s="97">
        <f>Seniori!DM81</f>
        <v>0</v>
      </c>
      <c r="DN235" s="97">
        <f>Seniori!DN81</f>
        <v>0</v>
      </c>
      <c r="DO235" s="97">
        <f>Seniori!DO81</f>
        <v>0</v>
      </c>
      <c r="DP235" s="97">
        <f>Seniori!DP81</f>
        <v>0</v>
      </c>
      <c r="DQ235" s="97">
        <f>Seniori!DQ81</f>
        <v>0</v>
      </c>
      <c r="DR235" s="97">
        <f>Seniori!DR81</f>
        <v>0</v>
      </c>
      <c r="DS235" s="97">
        <f>Seniori!DS81</f>
        <v>0</v>
      </c>
      <c r="DT235" s="97">
        <f>Seniori!DT81</f>
        <v>0</v>
      </c>
      <c r="DU235" s="97">
        <f>Seniori!DU81</f>
        <v>0</v>
      </c>
      <c r="DV235" s="97">
        <f>Seniori!DV81</f>
        <v>0</v>
      </c>
      <c r="DW235" s="97">
        <f>Seniori!DW81</f>
        <v>0</v>
      </c>
      <c r="DX235" s="97">
        <f>Seniori!DX81</f>
        <v>0</v>
      </c>
      <c r="DY235" s="97">
        <f>Seniori!DY81</f>
        <v>0</v>
      </c>
      <c r="DZ235" s="97">
        <f>Seniori!DZ81</f>
        <v>0</v>
      </c>
      <c r="EA235" s="97">
        <f>Seniori!EA81</f>
        <v>0</v>
      </c>
      <c r="EB235" s="97">
        <f>Seniori!EB81</f>
        <v>0</v>
      </c>
      <c r="EC235" s="97">
        <f>Seniori!EC81</f>
        <v>0</v>
      </c>
      <c r="ED235" s="97">
        <f>Seniori!ED81</f>
        <v>0</v>
      </c>
      <c r="EE235" s="97">
        <f>Seniori!EE81</f>
        <v>0</v>
      </c>
      <c r="EF235" s="97">
        <f>Seniori!EF81</f>
        <v>0</v>
      </c>
      <c r="EG235" s="97">
        <f>Seniori!EG81</f>
        <v>0</v>
      </c>
      <c r="EH235" s="97">
        <f>Seniori!EH81</f>
        <v>0</v>
      </c>
      <c r="EI235" s="97">
        <f>Seniori!EI81</f>
        <v>0</v>
      </c>
      <c r="EJ235" s="97">
        <f>Seniori!EJ81</f>
        <v>0</v>
      </c>
      <c r="EK235" s="97">
        <f>Seniori!EK81</f>
        <v>0</v>
      </c>
      <c r="EL235" s="97">
        <f>Seniori!EL81</f>
        <v>0</v>
      </c>
      <c r="EM235" s="97">
        <f>Seniori!EM81</f>
        <v>0</v>
      </c>
      <c r="EN235" s="97">
        <f>Seniori!EN81</f>
        <v>0</v>
      </c>
      <c r="EO235" s="97">
        <f>Seniori!EO81</f>
        <v>0</v>
      </c>
      <c r="EP235" s="97">
        <f>Seniori!EP81</f>
        <v>0</v>
      </c>
      <c r="EQ235" s="97">
        <f>Seniori!EQ81</f>
        <v>0</v>
      </c>
      <c r="ER235" s="97">
        <f>Seniori!ER81</f>
        <v>0</v>
      </c>
      <c r="ES235" s="97">
        <f>Seniori!ES81</f>
        <v>0</v>
      </c>
      <c r="ET235" s="97">
        <f>Seniori!ET81</f>
        <v>0</v>
      </c>
      <c r="EU235" s="97">
        <f>Seniori!EU81</f>
        <v>0</v>
      </c>
      <c r="EV235" s="97">
        <f>Seniori!EV81</f>
        <v>0</v>
      </c>
      <c r="EW235" s="97">
        <f>Seniori!EW81</f>
        <v>0</v>
      </c>
      <c r="EX235" s="97">
        <f>Seniori!EX81</f>
        <v>0</v>
      </c>
      <c r="EY235" s="97">
        <f>Seniori!EY81</f>
        <v>0</v>
      </c>
      <c r="EZ235" s="97">
        <f>Seniori!EZ81</f>
        <v>0</v>
      </c>
      <c r="FA235" s="97">
        <f>Seniori!FA81</f>
        <v>0</v>
      </c>
      <c r="FB235" s="97">
        <f>Seniori!FB81</f>
        <v>0</v>
      </c>
      <c r="FC235" s="97">
        <f>Seniori!FC81</f>
        <v>0</v>
      </c>
      <c r="FD235" s="97">
        <f>Seniori!FD81</f>
        <v>0</v>
      </c>
      <c r="FE235" s="97">
        <f>Seniori!FE81</f>
        <v>0</v>
      </c>
      <c r="FF235" s="97">
        <f>Seniori!FF81</f>
        <v>0</v>
      </c>
      <c r="FG235" s="97">
        <f>Seniori!FG81</f>
        <v>0</v>
      </c>
      <c r="FH235" s="97">
        <f>Seniori!FH81</f>
        <v>0</v>
      </c>
      <c r="FI235" s="97">
        <f>Seniori!FI81</f>
        <v>0</v>
      </c>
      <c r="FJ235" s="97">
        <f>Seniori!FJ81</f>
        <v>0</v>
      </c>
      <c r="FK235" s="97">
        <f>Seniori!FK81</f>
        <v>0</v>
      </c>
      <c r="FL235" s="97">
        <f>Seniori!FL81</f>
        <v>0</v>
      </c>
      <c r="FM235" s="97">
        <f>Seniori!FM81</f>
        <v>0</v>
      </c>
      <c r="FN235" s="97">
        <f>Seniori!FN81</f>
        <v>0</v>
      </c>
      <c r="FO235" s="97">
        <f>Seniori!FO81</f>
        <v>0</v>
      </c>
      <c r="FP235" s="97">
        <f>Seniori!FP81</f>
        <v>0</v>
      </c>
      <c r="FQ235" s="97">
        <f>Seniori!FQ81</f>
        <v>0</v>
      </c>
      <c r="FR235" s="97">
        <f>Seniori!FR81</f>
        <v>0</v>
      </c>
      <c r="FS235" s="97">
        <f>Seniori!FS81</f>
        <v>0</v>
      </c>
      <c r="FT235" s="97">
        <f>Seniori!FT81</f>
        <v>0</v>
      </c>
      <c r="FU235" s="97">
        <f>Seniori!FU81</f>
        <v>0</v>
      </c>
      <c r="FV235" s="97">
        <f>Seniori!FV81</f>
        <v>0</v>
      </c>
      <c r="FW235" s="97">
        <f>Seniori!FW81</f>
        <v>0</v>
      </c>
      <c r="FX235" s="97">
        <f>Seniori!FX81</f>
        <v>0</v>
      </c>
      <c r="FY235" s="97">
        <f>Seniori!FY81</f>
        <v>0</v>
      </c>
      <c r="FZ235" s="97">
        <f>Seniori!FZ81</f>
        <v>0</v>
      </c>
      <c r="GA235" s="97">
        <f>Seniori!GA81</f>
        <v>0</v>
      </c>
      <c r="GB235" s="97">
        <f>Seniori!GB81</f>
        <v>0</v>
      </c>
      <c r="GC235" s="97">
        <f>Seniori!GC81</f>
        <v>0</v>
      </c>
      <c r="GD235" s="97">
        <f>Seniori!GD81</f>
        <v>0</v>
      </c>
      <c r="GE235" s="97">
        <f>Seniori!GE81</f>
        <v>0</v>
      </c>
      <c r="GF235" s="97">
        <f>Seniori!GF81</f>
        <v>0</v>
      </c>
      <c r="GG235" s="97">
        <f>Seniori!GG81</f>
        <v>0</v>
      </c>
      <c r="GH235" s="97">
        <f>Seniori!GH81</f>
        <v>0</v>
      </c>
      <c r="GI235" s="97">
        <f>Seniori!GI81</f>
        <v>0</v>
      </c>
      <c r="GJ235" s="97">
        <f>Seniori!GJ81</f>
        <v>0</v>
      </c>
      <c r="GK235" s="97">
        <f>Seniori!GK81</f>
        <v>0</v>
      </c>
      <c r="GL235" s="97">
        <f>Seniori!GL81</f>
        <v>0</v>
      </c>
      <c r="GM235" s="97">
        <f>Seniori!GM81</f>
        <v>0</v>
      </c>
      <c r="GN235" s="97">
        <f>Seniori!GN81</f>
        <v>0</v>
      </c>
      <c r="GO235" s="97">
        <f>Seniori!GO81</f>
        <v>0</v>
      </c>
      <c r="GP235" s="97">
        <f>Seniori!GP81</f>
        <v>0</v>
      </c>
      <c r="GQ235" s="97">
        <f>Seniori!GQ81</f>
        <v>0</v>
      </c>
      <c r="GR235" s="97">
        <f>Seniori!GR81</f>
        <v>0</v>
      </c>
      <c r="GS235" s="97">
        <f>Seniori!GS81</f>
        <v>0</v>
      </c>
      <c r="GT235" s="97">
        <f>Seniori!GT81</f>
        <v>0</v>
      </c>
      <c r="GU235" s="97">
        <f>Seniori!GU81</f>
        <v>0</v>
      </c>
      <c r="GV235" s="97">
        <f>Seniori!GV81</f>
        <v>0</v>
      </c>
      <c r="GW235" s="97">
        <f>Seniori!GW81</f>
        <v>0</v>
      </c>
      <c r="GX235" s="97">
        <f>Seniori!GX81</f>
        <v>0</v>
      </c>
      <c r="GY235" s="97">
        <f>Seniori!GY81</f>
        <v>0</v>
      </c>
      <c r="GZ235" s="97">
        <f>Seniori!GZ81</f>
        <v>0</v>
      </c>
      <c r="HA235" s="97">
        <f>Seniori!HA81</f>
        <v>0</v>
      </c>
      <c r="HB235" s="97">
        <f>Seniori!HB81</f>
        <v>0</v>
      </c>
      <c r="HC235" s="97">
        <f>Seniori!HC81</f>
        <v>0</v>
      </c>
      <c r="HD235" s="97">
        <f>Seniori!HD81</f>
        <v>0</v>
      </c>
      <c r="HE235" s="97">
        <f>Seniori!HE81</f>
        <v>0</v>
      </c>
      <c r="HF235" s="97">
        <f>Seniori!HF81</f>
        <v>0</v>
      </c>
      <c r="HG235" s="97">
        <f>Seniori!HG81</f>
        <v>0</v>
      </c>
      <c r="HH235" s="97">
        <f>Seniori!HH81</f>
        <v>0</v>
      </c>
      <c r="HI235" s="97">
        <f>Seniori!HI81</f>
        <v>0</v>
      </c>
      <c r="HJ235" s="97">
        <f>Seniori!HJ81</f>
        <v>0</v>
      </c>
      <c r="HK235" s="97">
        <f>Seniori!HK81</f>
        <v>0</v>
      </c>
      <c r="HL235" s="97">
        <f>Seniori!HL81</f>
        <v>0</v>
      </c>
      <c r="HM235" s="97">
        <f>Seniori!HM81</f>
        <v>0</v>
      </c>
      <c r="HN235" s="97">
        <f>Seniori!HN81</f>
        <v>0</v>
      </c>
      <c r="HO235" s="97">
        <f>Seniori!HO81</f>
        <v>0</v>
      </c>
      <c r="HP235" s="97">
        <f>Seniori!HP81</f>
        <v>0</v>
      </c>
      <c r="HQ235" s="97">
        <f>Seniori!HQ81</f>
        <v>0</v>
      </c>
      <c r="HR235" s="97">
        <f>Seniori!HR81</f>
        <v>0</v>
      </c>
      <c r="HS235" s="97">
        <f>Seniori!HS81</f>
        <v>0</v>
      </c>
      <c r="HT235" s="97">
        <f>Seniori!HT81</f>
        <v>0</v>
      </c>
      <c r="HU235" s="97">
        <f>Seniori!HU81</f>
        <v>0</v>
      </c>
      <c r="HV235" s="97">
        <f>Seniori!HV81</f>
        <v>0</v>
      </c>
      <c r="HW235" s="97">
        <f>Seniori!HW81</f>
        <v>0</v>
      </c>
      <c r="HX235" s="97">
        <f>Seniori!HX81</f>
        <v>0</v>
      </c>
      <c r="HY235" s="97">
        <f>Seniori!HY81</f>
        <v>0</v>
      </c>
      <c r="HZ235" s="97">
        <f>Seniori!HZ81</f>
        <v>0</v>
      </c>
      <c r="IA235" s="97">
        <f>Seniori!IA81</f>
        <v>0</v>
      </c>
      <c r="IB235" s="97">
        <f>Seniori!IB81</f>
        <v>0</v>
      </c>
      <c r="IC235" s="97">
        <f>Seniori!IC81</f>
        <v>0</v>
      </c>
      <c r="ID235" s="97">
        <f>Seniori!ID81</f>
        <v>0</v>
      </c>
      <c r="IE235" s="97">
        <f>Seniori!IE81</f>
        <v>0</v>
      </c>
      <c r="IF235" s="97">
        <f>Seniori!IF81</f>
        <v>0</v>
      </c>
      <c r="IG235" s="97">
        <f>Seniori!IG81</f>
        <v>0</v>
      </c>
      <c r="IH235" s="97">
        <f>Seniori!IH81</f>
        <v>0</v>
      </c>
      <c r="II235" s="97">
        <f>Seniori!II81</f>
        <v>0</v>
      </c>
      <c r="IJ235" s="97">
        <f>Seniori!IJ81</f>
        <v>0</v>
      </c>
      <c r="IK235" s="97">
        <f>Seniori!IK81</f>
        <v>0</v>
      </c>
      <c r="IL235" s="97">
        <f>Seniori!IL81</f>
        <v>0</v>
      </c>
      <c r="IM235" s="97">
        <f>Seniori!IM81</f>
        <v>0</v>
      </c>
      <c r="IN235" s="97">
        <f>Seniori!IN81</f>
        <v>0</v>
      </c>
      <c r="IO235" s="97">
        <f>Seniori!IO81</f>
        <v>0</v>
      </c>
      <c r="IP235" s="97">
        <f>Seniori!IP81</f>
        <v>0</v>
      </c>
      <c r="IQ235" s="97">
        <f>Seniori!IQ81</f>
        <v>0</v>
      </c>
      <c r="IR235" s="97">
        <f>Seniori!IR81</f>
        <v>0</v>
      </c>
      <c r="IS235" s="97">
        <f>Seniori!IS81</f>
        <v>0</v>
      </c>
      <c r="IT235" s="97">
        <f>Seniori!IT81</f>
        <v>0</v>
      </c>
      <c r="IU235" s="97">
        <f>Seniori!IU81</f>
        <v>0</v>
      </c>
      <c r="IV235" s="97">
        <f>Seniori!IV81</f>
        <v>0</v>
      </c>
      <c r="IW235" s="97">
        <f>Seniori!IW81</f>
        <v>0</v>
      </c>
      <c r="IX235" s="97">
        <f>Seniori!IX81</f>
        <v>0</v>
      </c>
      <c r="IY235" s="97">
        <f>Seniori!IY81</f>
        <v>0</v>
      </c>
      <c r="IZ235" s="97">
        <f>Seniori!IZ81</f>
        <v>0</v>
      </c>
      <c r="JA235" s="97">
        <f>Seniori!JA81</f>
        <v>0</v>
      </c>
      <c r="JB235" s="97">
        <f>Seniori!JB81</f>
        <v>0</v>
      </c>
      <c r="JC235" s="97">
        <f>Seniori!JC81</f>
        <v>0</v>
      </c>
      <c r="JD235" s="97">
        <f>Seniori!JD81</f>
        <v>0</v>
      </c>
      <c r="JE235" s="97">
        <f>Seniori!JE81</f>
        <v>0</v>
      </c>
      <c r="JF235" s="97">
        <f>Seniori!JF81</f>
        <v>0</v>
      </c>
      <c r="JG235" s="97">
        <f>Seniori!JG81</f>
        <v>0</v>
      </c>
      <c r="JH235" s="97">
        <f>Seniori!JH81</f>
        <v>0</v>
      </c>
      <c r="JI235" s="97">
        <f>Seniori!JI81</f>
        <v>0</v>
      </c>
      <c r="JJ235" s="97">
        <f>Seniori!JJ81</f>
        <v>0</v>
      </c>
      <c r="JK235" s="97">
        <f>Seniori!JK81</f>
        <v>0</v>
      </c>
      <c r="JL235" s="97">
        <f>Seniori!JL81</f>
        <v>0</v>
      </c>
      <c r="JM235" s="97">
        <f>Seniori!JM81</f>
        <v>0</v>
      </c>
      <c r="JN235" s="97">
        <f>Seniori!JN81</f>
        <v>0</v>
      </c>
      <c r="JO235" s="97">
        <f>Seniori!JO81</f>
        <v>0</v>
      </c>
      <c r="JP235" s="97">
        <f>Seniori!JP81</f>
        <v>0</v>
      </c>
      <c r="JQ235" s="97">
        <f>Seniori!JQ81</f>
        <v>0</v>
      </c>
      <c r="JR235" s="97">
        <f>Seniori!JR81</f>
        <v>0</v>
      </c>
      <c r="JS235" s="97">
        <f>Seniori!JS81</f>
        <v>0</v>
      </c>
      <c r="JT235" s="97">
        <f>Seniori!JT81</f>
        <v>0</v>
      </c>
      <c r="JU235" s="97">
        <f>Seniori!JU81</f>
        <v>0</v>
      </c>
      <c r="JV235" s="97">
        <f>Seniori!JV81</f>
        <v>0</v>
      </c>
      <c r="JW235" s="97">
        <f>Seniori!JW81</f>
        <v>0</v>
      </c>
      <c r="JX235" s="97">
        <f>Seniori!JX81</f>
        <v>0</v>
      </c>
      <c r="JY235" s="97">
        <f>Seniori!JY81</f>
        <v>0</v>
      </c>
      <c r="JZ235" s="97">
        <f>Seniori!JZ81</f>
        <v>0</v>
      </c>
      <c r="KA235" s="97">
        <f>Seniori!KA81</f>
        <v>0</v>
      </c>
      <c r="KB235" s="97">
        <f>Seniori!KB81</f>
        <v>0</v>
      </c>
      <c r="KC235" s="97">
        <f>Seniori!KC81</f>
        <v>0</v>
      </c>
      <c r="KD235" s="97">
        <f>Seniori!KD81</f>
        <v>0</v>
      </c>
      <c r="KE235" s="97">
        <f>Seniori!KE81</f>
        <v>0</v>
      </c>
      <c r="KF235" s="97">
        <f>Seniori!KF81</f>
        <v>0</v>
      </c>
      <c r="KG235" s="97">
        <f>Seniori!KG81</f>
        <v>0</v>
      </c>
      <c r="KH235" s="97">
        <f>Seniori!KH81</f>
        <v>0</v>
      </c>
      <c r="KI235" s="97">
        <f>Seniori!KI81</f>
        <v>0</v>
      </c>
      <c r="KJ235" s="97">
        <f>Seniori!KJ81</f>
        <v>0</v>
      </c>
      <c r="KK235" s="97">
        <f>Seniori!KK81</f>
        <v>0</v>
      </c>
      <c r="KL235" s="97">
        <f>Seniori!KL81</f>
        <v>0</v>
      </c>
      <c r="KM235" s="97">
        <f>Seniori!KM81</f>
        <v>0</v>
      </c>
      <c r="KN235" s="97">
        <f>Seniori!KN81</f>
        <v>0</v>
      </c>
      <c r="KO235" s="97">
        <f>Seniori!KO81</f>
        <v>0</v>
      </c>
      <c r="KP235" s="97">
        <f>Seniori!KP81</f>
        <v>0</v>
      </c>
      <c r="KQ235" s="97">
        <f>Seniori!KQ81</f>
        <v>0</v>
      </c>
      <c r="KR235" s="97">
        <f>Seniori!KR81</f>
        <v>0</v>
      </c>
      <c r="KS235" s="97">
        <f>Seniori!KS81</f>
        <v>0</v>
      </c>
      <c r="KT235" s="97">
        <f>Seniori!KT81</f>
        <v>0</v>
      </c>
      <c r="KU235" s="97">
        <f>Seniori!KU81</f>
        <v>0</v>
      </c>
      <c r="KV235" s="97">
        <f>Seniori!KV81</f>
        <v>0</v>
      </c>
      <c r="KW235" s="97">
        <f>Seniori!KW81</f>
        <v>0</v>
      </c>
      <c r="KX235" s="97">
        <f>Seniori!KX81</f>
        <v>0</v>
      </c>
      <c r="KY235" s="97">
        <f>Seniori!KY81</f>
        <v>0</v>
      </c>
      <c r="KZ235" s="97">
        <f>Seniori!KZ81</f>
        <v>0</v>
      </c>
      <c r="LA235" s="97">
        <f>Seniori!LA81</f>
        <v>0</v>
      </c>
      <c r="LB235" s="97">
        <f>Seniori!LB81</f>
        <v>0</v>
      </c>
      <c r="LC235" s="97" t="str">
        <f>Seniori!LC81</f>
        <v>o</v>
      </c>
      <c r="LD235" s="97">
        <f>Seniori!LD81</f>
        <v>0</v>
      </c>
      <c r="LE235" s="97">
        <f>Seniori!LE81</f>
        <v>0</v>
      </c>
      <c r="LF235" s="97">
        <f>Seniori!LF81</f>
        <v>0</v>
      </c>
      <c r="LG235" s="97">
        <f>Seniori!LG81</f>
        <v>0</v>
      </c>
      <c r="LH235" s="97">
        <f>Seniori!LH81</f>
        <v>0</v>
      </c>
      <c r="LI235" s="97">
        <f>Seniori!LI81</f>
        <v>0</v>
      </c>
      <c r="LJ235" s="97">
        <f>Seniori!LJ81</f>
        <v>0</v>
      </c>
      <c r="LK235" s="97">
        <f>Seniori!LK81</f>
        <v>0</v>
      </c>
      <c r="LL235" s="97">
        <f>Seniori!LL81</f>
        <v>0</v>
      </c>
      <c r="LM235" s="97">
        <f>Seniori!LM81</f>
        <v>0</v>
      </c>
      <c r="LN235" s="97">
        <f>Seniori!LN81</f>
        <v>0</v>
      </c>
      <c r="LO235" s="97">
        <f>Seniori!LO81</f>
        <v>0</v>
      </c>
      <c r="LP235" s="97">
        <f>Seniori!LP81</f>
        <v>0</v>
      </c>
      <c r="LQ235" s="97">
        <f>Seniori!LQ81</f>
        <v>0</v>
      </c>
      <c r="LR235" s="97">
        <f>Seniori!LR81</f>
        <v>0</v>
      </c>
      <c r="LS235" s="97">
        <f>Seniori!LS81</f>
        <v>0</v>
      </c>
      <c r="LT235" s="97">
        <f>Seniori!LT81</f>
        <v>0</v>
      </c>
      <c r="LU235" s="97">
        <f>Seniori!LU81</f>
        <v>0</v>
      </c>
      <c r="LV235" s="97">
        <f>Seniori!LV81</f>
        <v>0</v>
      </c>
      <c r="LW235" s="97">
        <f>Seniori!LW81</f>
        <v>0</v>
      </c>
      <c r="LX235" s="97">
        <f>Seniori!LX81</f>
        <v>0</v>
      </c>
      <c r="LY235" s="97">
        <f>Seniori!LY81</f>
        <v>0</v>
      </c>
      <c r="LZ235" s="97">
        <f>Seniori!LZ81</f>
        <v>0</v>
      </c>
      <c r="MA235" s="97">
        <f>Seniori!MA81</f>
        <v>0</v>
      </c>
      <c r="MB235" s="97">
        <f>Seniori!MB81</f>
        <v>0</v>
      </c>
      <c r="MC235" s="97">
        <f>Seniori!MC81</f>
        <v>0</v>
      </c>
      <c r="MD235" s="97">
        <f>Seniori!MD81</f>
        <v>0</v>
      </c>
      <c r="ME235" s="97">
        <f>Seniori!ME81</f>
        <v>0</v>
      </c>
      <c r="MF235" s="97">
        <f>Seniori!MF81</f>
        <v>0</v>
      </c>
      <c r="MG235" s="97">
        <f>Seniori!MG81</f>
        <v>0</v>
      </c>
      <c r="MH235" s="97">
        <f>Seniori!MH81</f>
        <v>0</v>
      </c>
      <c r="MI235" s="97">
        <f>Seniori!MI81</f>
        <v>0</v>
      </c>
      <c r="MJ235" s="97">
        <f>Seniori!MJ81</f>
        <v>0</v>
      </c>
      <c r="MK235" s="97">
        <f>Seniori!MK81</f>
        <v>0</v>
      </c>
      <c r="ML235" s="97">
        <f>Seniori!ML81</f>
        <v>0</v>
      </c>
      <c r="MM235" s="97">
        <f>Seniori!MM81</f>
        <v>0</v>
      </c>
      <c r="MN235" s="97">
        <f>Seniori!MN81</f>
        <v>0</v>
      </c>
      <c r="MO235" s="97">
        <f>Seniori!MO81</f>
        <v>0</v>
      </c>
      <c r="MP235" s="97">
        <f>Seniori!MP81</f>
        <v>0</v>
      </c>
      <c r="MQ235" s="97">
        <f>Seniori!MQ81</f>
        <v>0</v>
      </c>
      <c r="MR235" s="97">
        <f>Seniori!MR81</f>
        <v>0</v>
      </c>
      <c r="MS235" s="97">
        <f>Seniori!MS81</f>
        <v>0</v>
      </c>
      <c r="MT235" s="97">
        <f>Seniori!MT81</f>
        <v>0</v>
      </c>
      <c r="MU235" s="97">
        <f>Seniori!MU81</f>
        <v>0</v>
      </c>
      <c r="MV235" s="97">
        <f>Seniori!MV81</f>
        <v>0</v>
      </c>
      <c r="MW235" s="97">
        <f>Seniori!MW81</f>
        <v>0</v>
      </c>
      <c r="MX235" s="97">
        <f>Seniori!MX81</f>
        <v>0</v>
      </c>
      <c r="MY235" s="97">
        <f>Seniori!MY81</f>
        <v>0</v>
      </c>
      <c r="MZ235" s="97">
        <f>Seniori!MZ81</f>
        <v>0</v>
      </c>
      <c r="NA235" s="97">
        <f>Seniori!NA81</f>
        <v>0</v>
      </c>
      <c r="NB235" s="97">
        <f>Seniori!NB81</f>
        <v>0</v>
      </c>
      <c r="NC235" s="97">
        <f>Seniori!NC81</f>
        <v>0</v>
      </c>
      <c r="ND235" s="97">
        <f>Seniori!ND81</f>
        <v>0</v>
      </c>
      <c r="NE235" s="97">
        <f>Seniori!NE81</f>
        <v>0</v>
      </c>
      <c r="NF235" s="97">
        <f>Seniori!NF81</f>
        <v>0</v>
      </c>
      <c r="NG235" s="97">
        <f>Seniori!NG81</f>
        <v>0</v>
      </c>
      <c r="NH235" s="97">
        <f>Seniori!NH81</f>
        <v>0</v>
      </c>
      <c r="NI235" s="97">
        <f>Seniori!NI81</f>
        <v>0</v>
      </c>
      <c r="NJ235" s="97">
        <f>Seniori!NJ81</f>
        <v>0</v>
      </c>
      <c r="NK235" s="97">
        <f>Seniori!NK81</f>
        <v>0</v>
      </c>
      <c r="NL235" s="97">
        <f>Seniori!NL81</f>
        <v>0</v>
      </c>
      <c r="NM235" s="97">
        <f>Seniori!NM81</f>
        <v>0</v>
      </c>
      <c r="NN235" s="97">
        <f>Seniori!NN81</f>
        <v>0</v>
      </c>
      <c r="NO235" s="97">
        <f>Seniori!NO81</f>
        <v>0</v>
      </c>
      <c r="NP235" s="97">
        <f>Seniori!NP81</f>
        <v>0</v>
      </c>
      <c r="NQ235" s="97">
        <f>Seniori!NQ81</f>
        <v>0</v>
      </c>
      <c r="NR235" s="97">
        <f>Seniori!NR81</f>
        <v>0</v>
      </c>
      <c r="NS235" s="97">
        <f>Seniori!NS81</f>
        <v>0</v>
      </c>
      <c r="NT235" s="97">
        <f>Seniori!NT81</f>
        <v>0</v>
      </c>
      <c r="NU235" s="97">
        <f>Seniori!NU81</f>
        <v>0</v>
      </c>
      <c r="NV235" s="97">
        <f>Seniori!NV81</f>
        <v>0</v>
      </c>
      <c r="NW235" s="97">
        <f>Seniori!NW81</f>
        <v>0</v>
      </c>
      <c r="NX235" s="97">
        <f>Seniori!NX81</f>
        <v>0</v>
      </c>
      <c r="NY235" s="97">
        <f>Seniori!NY81</f>
        <v>0</v>
      </c>
      <c r="NZ235" s="97">
        <f>Seniori!NZ81</f>
        <v>0</v>
      </c>
      <c r="OA235" s="97">
        <f>Seniori!OA81</f>
        <v>0</v>
      </c>
      <c r="OB235" s="97">
        <f>Seniori!OB81</f>
        <v>0</v>
      </c>
      <c r="OC235" s="97">
        <f>Seniori!OC81</f>
        <v>0</v>
      </c>
      <c r="OD235" s="97">
        <f>Seniori!OD81</f>
        <v>0</v>
      </c>
      <c r="OE235" s="97">
        <f>Seniori!OE81</f>
        <v>0</v>
      </c>
      <c r="OF235" s="97">
        <f>Seniori!OF81</f>
        <v>0</v>
      </c>
      <c r="OG235" s="97">
        <f>Seniori!OG81</f>
        <v>0</v>
      </c>
      <c r="OH235" s="97">
        <f>Seniori!OH81</f>
        <v>0</v>
      </c>
      <c r="OI235" s="97">
        <f>Seniori!OI81</f>
        <v>0</v>
      </c>
      <c r="OJ235" s="97">
        <f>Seniori!OJ81</f>
        <v>0</v>
      </c>
      <c r="OK235" s="97">
        <f>Seniori!OK81</f>
        <v>0</v>
      </c>
      <c r="OL235" s="97">
        <f>Seniori!OL81</f>
        <v>0</v>
      </c>
      <c r="OM235" s="97">
        <f>Seniori!OM81</f>
        <v>0</v>
      </c>
      <c r="ON235" s="97">
        <f>Seniori!ON81</f>
        <v>0</v>
      </c>
      <c r="OO235" s="97">
        <f>Seniori!OO81</f>
        <v>0</v>
      </c>
      <c r="OP235" s="97">
        <f>Seniori!OP81</f>
        <v>0</v>
      </c>
      <c r="OQ235" s="97">
        <f>Seniori!OQ81</f>
        <v>0</v>
      </c>
      <c r="OR235" s="97">
        <f>Seniori!OR81</f>
        <v>0</v>
      </c>
      <c r="OS235" s="97">
        <f>Seniori!OS81</f>
        <v>0</v>
      </c>
      <c r="OT235" s="97">
        <f>Seniori!OT81</f>
        <v>0</v>
      </c>
      <c r="OU235" s="97">
        <f>Seniori!OU81</f>
        <v>0</v>
      </c>
      <c r="OV235" s="97">
        <f>Seniori!OV81</f>
        <v>0</v>
      </c>
      <c r="OW235" s="97">
        <f>Seniori!OW81</f>
        <v>0</v>
      </c>
      <c r="OX235" s="97">
        <f>Seniori!OX81</f>
        <v>0</v>
      </c>
      <c r="OY235" s="97">
        <f>Seniori!OY81</f>
        <v>0</v>
      </c>
      <c r="OZ235" s="97">
        <f>Seniori!OZ81</f>
        <v>0</v>
      </c>
      <c r="PA235" s="97">
        <f>Seniori!PA81</f>
        <v>0</v>
      </c>
      <c r="PB235" s="97">
        <f>Seniori!PB81</f>
        <v>0</v>
      </c>
      <c r="PC235" s="97">
        <f>Seniori!PC81</f>
        <v>0</v>
      </c>
      <c r="PD235" s="97">
        <f>Seniori!PD81</f>
        <v>0</v>
      </c>
      <c r="PE235" s="97">
        <f>Seniori!PE81</f>
        <v>0</v>
      </c>
      <c r="PF235" s="97">
        <f>Seniori!PF81</f>
        <v>0</v>
      </c>
      <c r="PG235" s="97">
        <f>Seniori!PG81</f>
        <v>0</v>
      </c>
      <c r="PH235" s="97">
        <f>Seniori!PH81</f>
        <v>0</v>
      </c>
      <c r="PI235" s="97">
        <f>Seniori!PI81</f>
        <v>0</v>
      </c>
      <c r="PJ235" s="97">
        <f>Seniori!PJ81</f>
        <v>0</v>
      </c>
      <c r="PK235" s="97">
        <f>Seniori!PK81</f>
        <v>0</v>
      </c>
      <c r="PL235" s="97">
        <f>Seniori!PL81</f>
        <v>0</v>
      </c>
      <c r="PM235" s="97">
        <f>Seniori!PM81</f>
        <v>0</v>
      </c>
      <c r="PN235" s="97">
        <f>Seniori!PN81</f>
        <v>0</v>
      </c>
      <c r="PO235" s="97">
        <f>Seniori!PO81</f>
        <v>0</v>
      </c>
      <c r="PP235" s="97">
        <f>Seniori!PP81</f>
        <v>0</v>
      </c>
      <c r="PQ235" s="97">
        <f>Seniori!PQ81</f>
        <v>0</v>
      </c>
      <c r="PR235" s="97">
        <f>Seniori!PR81</f>
        <v>0</v>
      </c>
      <c r="PS235" s="97">
        <f>Seniori!PS81</f>
        <v>0</v>
      </c>
      <c r="PT235" s="97">
        <f>Seniori!PT81</f>
        <v>0</v>
      </c>
      <c r="PU235" s="97">
        <f>Seniori!PU81</f>
        <v>0</v>
      </c>
      <c r="PV235" s="97">
        <f>Seniori!PV81</f>
        <v>0</v>
      </c>
      <c r="PW235" s="97">
        <f>Seniori!PW81</f>
        <v>0</v>
      </c>
      <c r="PX235" s="97">
        <f>Seniori!PX81</f>
        <v>0</v>
      </c>
      <c r="PY235" s="97">
        <f>Seniori!PY81</f>
        <v>0</v>
      </c>
      <c r="PZ235" s="97">
        <f>Seniori!PZ81</f>
        <v>0</v>
      </c>
      <c r="QA235" s="97">
        <f>Seniori!QA81</f>
        <v>0</v>
      </c>
      <c r="QB235" s="97">
        <f>Seniori!QB81</f>
        <v>0</v>
      </c>
      <c r="QC235" s="97">
        <f>Seniori!QC81</f>
        <v>0</v>
      </c>
      <c r="QD235" s="97">
        <f>Seniori!QD81</f>
        <v>0</v>
      </c>
      <c r="QE235" s="97">
        <f>Seniori!QE81</f>
        <v>0</v>
      </c>
      <c r="QF235" s="97">
        <f>Seniori!QF81</f>
        <v>0</v>
      </c>
      <c r="QG235" s="97">
        <f>Seniori!QG81</f>
        <v>0</v>
      </c>
      <c r="QH235" s="97">
        <f>Seniori!QH81</f>
        <v>0</v>
      </c>
      <c r="QI235" s="97">
        <f>Seniori!QI81</f>
        <v>0</v>
      </c>
      <c r="QJ235" s="97">
        <f>Seniori!QJ81</f>
        <v>0</v>
      </c>
      <c r="QK235" s="97">
        <f>Seniori!QK81</f>
        <v>0</v>
      </c>
      <c r="QL235" s="97">
        <f>Seniori!QL81</f>
        <v>0</v>
      </c>
      <c r="QM235" s="97">
        <f>Seniori!QM81</f>
        <v>0</v>
      </c>
      <c r="QN235" s="97">
        <f>Seniori!QN81</f>
        <v>0</v>
      </c>
      <c r="QO235" s="97">
        <f>Seniori!QO81</f>
        <v>0</v>
      </c>
      <c r="QP235" s="97">
        <f>Seniori!QP81</f>
        <v>0</v>
      </c>
      <c r="QQ235" s="97">
        <f>Seniori!QQ81</f>
        <v>0</v>
      </c>
      <c r="QR235" s="97">
        <f>Seniori!QR81</f>
        <v>0</v>
      </c>
      <c r="QS235" s="97">
        <f>Seniori!QS81</f>
        <v>0</v>
      </c>
      <c r="QT235" s="97">
        <f>Seniori!QT81</f>
        <v>0</v>
      </c>
      <c r="QU235" s="97">
        <f>Seniori!QU81</f>
        <v>0</v>
      </c>
      <c r="QV235" s="97">
        <f>Seniori!QV81</f>
        <v>0</v>
      </c>
      <c r="QW235" s="97">
        <f>Seniori!QW81</f>
        <v>0</v>
      </c>
      <c r="QX235" s="97">
        <f>Seniori!QX81</f>
        <v>0</v>
      </c>
      <c r="QY235" s="97">
        <f>Seniori!QY81</f>
        <v>0</v>
      </c>
      <c r="QZ235" s="97">
        <f>Seniori!QZ81</f>
        <v>0</v>
      </c>
      <c r="RA235" s="97">
        <f>Seniori!RA81</f>
        <v>0</v>
      </c>
      <c r="RB235" s="97">
        <f>Seniori!RB81</f>
        <v>0</v>
      </c>
      <c r="RC235" s="97">
        <f>Seniori!RC81</f>
        <v>0</v>
      </c>
      <c r="RD235" s="97">
        <f>Seniori!RD81</f>
        <v>0</v>
      </c>
      <c r="RE235" s="97">
        <f>Seniori!RE81</f>
        <v>0</v>
      </c>
      <c r="RF235" s="97">
        <f>Seniori!RF81</f>
        <v>0</v>
      </c>
      <c r="RG235" s="97">
        <f>Seniori!RG81</f>
        <v>0</v>
      </c>
      <c r="RH235" s="97">
        <f>Seniori!RH81</f>
        <v>0</v>
      </c>
      <c r="RI235" s="97">
        <f>Seniori!RI81</f>
        <v>0</v>
      </c>
      <c r="RJ235" s="97">
        <f>Seniori!RJ81</f>
        <v>0</v>
      </c>
      <c r="RK235" s="97">
        <f>Seniori!RK81</f>
        <v>0</v>
      </c>
      <c r="RL235" s="97">
        <f>Seniori!RL81</f>
        <v>0</v>
      </c>
      <c r="RM235" s="97">
        <f>Seniori!RM81</f>
        <v>0</v>
      </c>
      <c r="RN235" s="97">
        <f>Seniori!RN81</f>
        <v>0</v>
      </c>
      <c r="RO235" s="97">
        <f>Seniori!RO81</f>
        <v>0</v>
      </c>
      <c r="RP235" s="97">
        <f>Seniori!RP81</f>
        <v>0</v>
      </c>
      <c r="RQ235" s="97">
        <f>Seniori!RQ81</f>
        <v>0</v>
      </c>
      <c r="RR235" s="97">
        <f>Seniori!RR81</f>
        <v>0</v>
      </c>
      <c r="RS235" s="97">
        <f>Seniori!RS81</f>
        <v>0</v>
      </c>
      <c r="RT235" s="97">
        <f>Seniori!RT81</f>
        <v>0</v>
      </c>
      <c r="RU235" s="97">
        <f>Seniori!RU81</f>
        <v>0</v>
      </c>
      <c r="RV235" s="97">
        <f>Seniori!RV81</f>
        <v>0</v>
      </c>
      <c r="RW235" s="97">
        <f>Seniori!RW81</f>
        <v>0</v>
      </c>
      <c r="RX235" s="97">
        <f>Seniori!RX81</f>
        <v>0</v>
      </c>
      <c r="RY235" s="97">
        <f>Seniori!RY81</f>
        <v>0</v>
      </c>
      <c r="RZ235" s="97">
        <f>Seniori!RZ81</f>
        <v>0</v>
      </c>
      <c r="SA235" s="97">
        <f>Seniori!SA81</f>
        <v>0</v>
      </c>
      <c r="SB235" s="97">
        <f>Seniori!SB81</f>
        <v>0</v>
      </c>
      <c r="SC235" s="97">
        <f>Seniori!SC81</f>
        <v>0</v>
      </c>
      <c r="SD235" s="97">
        <f>Seniori!SD81</f>
        <v>0</v>
      </c>
      <c r="SE235" s="97">
        <f>Seniori!SE81</f>
        <v>0</v>
      </c>
      <c r="SF235" s="97">
        <f>Seniori!SF81</f>
        <v>0</v>
      </c>
      <c r="SG235" s="97">
        <f>Seniori!SG81</f>
        <v>0</v>
      </c>
      <c r="SH235" s="97">
        <f>Seniori!SH81</f>
        <v>0</v>
      </c>
      <c r="SI235" s="97">
        <f>Seniori!SI81</f>
        <v>0</v>
      </c>
      <c r="SJ235" s="97">
        <f>Seniori!SJ81</f>
        <v>0</v>
      </c>
      <c r="SK235" s="97">
        <f>Seniori!SK81</f>
        <v>0</v>
      </c>
      <c r="SL235" s="97">
        <f>Seniori!SL81</f>
        <v>0</v>
      </c>
      <c r="SM235" s="97">
        <f>Seniori!SM81</f>
        <v>0</v>
      </c>
      <c r="SN235" s="97">
        <f>Seniori!SN81</f>
        <v>0</v>
      </c>
      <c r="SO235" s="97">
        <f>Seniori!SO81</f>
        <v>0</v>
      </c>
      <c r="SP235" s="97">
        <f>Seniori!SP81</f>
        <v>0</v>
      </c>
      <c r="SQ235" s="97">
        <f>Seniori!SQ81</f>
        <v>0</v>
      </c>
      <c r="SR235" s="97">
        <f>Seniori!SR81</f>
        <v>0</v>
      </c>
      <c r="SS235" s="97">
        <f>Seniori!SS81</f>
        <v>0</v>
      </c>
      <c r="ST235" s="97">
        <f>Seniori!ST81</f>
        <v>0</v>
      </c>
      <c r="SU235" s="97">
        <f>Seniori!SU81</f>
        <v>0</v>
      </c>
      <c r="SV235" s="97">
        <f>Seniori!SV81</f>
        <v>0</v>
      </c>
      <c r="SW235" s="97">
        <f>Seniori!SW81</f>
        <v>0</v>
      </c>
      <c r="SX235" s="97">
        <f>Seniori!SX81</f>
        <v>0</v>
      </c>
      <c r="SY235" s="97">
        <f>Seniori!SY81</f>
        <v>0</v>
      </c>
      <c r="SZ235" s="97">
        <f>Seniori!SZ81</f>
        <v>0</v>
      </c>
      <c r="TA235" s="97">
        <f>Seniori!TA81</f>
        <v>0</v>
      </c>
      <c r="TB235" s="97">
        <f>Seniori!TB81</f>
        <v>0</v>
      </c>
    </row>
    <row r="236" spans="1:522" s="1" customFormat="1" ht="18" customHeight="1" x14ac:dyDescent="0.2">
      <c r="A236" s="12"/>
      <c r="B236" s="11" t="s">
        <v>750</v>
      </c>
      <c r="C236" s="1">
        <v>13503</v>
      </c>
      <c r="E236" s="4" t="s">
        <v>143</v>
      </c>
      <c r="F236" s="1">
        <v>9369</v>
      </c>
      <c r="G236" s="9" t="s">
        <v>93</v>
      </c>
      <c r="H236" s="4" t="s">
        <v>51</v>
      </c>
      <c r="I236" s="1">
        <f t="shared" si="24"/>
        <v>0</v>
      </c>
      <c r="J236" s="12">
        <f>Tabuľka4[[#This Row],[Stĺpec9]]</f>
        <v>0</v>
      </c>
      <c r="K236" s="97">
        <f>Juniori!K62</f>
        <v>0</v>
      </c>
      <c r="L236" s="97">
        <f>Juniori!L62</f>
        <v>0</v>
      </c>
      <c r="M236" s="97">
        <f>Juniori!M62</f>
        <v>0</v>
      </c>
      <c r="N236" s="97">
        <f>Juniori!N62</f>
        <v>0</v>
      </c>
      <c r="O236" s="97">
        <f>Juniori!O62</f>
        <v>0</v>
      </c>
      <c r="P236" s="97">
        <f>Juniori!P62</f>
        <v>0</v>
      </c>
      <c r="Q236" s="97">
        <f>Juniori!Q62</f>
        <v>0</v>
      </c>
      <c r="R236" s="97">
        <f>Juniori!R62</f>
        <v>0</v>
      </c>
      <c r="S236" s="97">
        <f>Juniori!S62</f>
        <v>0</v>
      </c>
      <c r="T236" s="97">
        <f>Juniori!T62</f>
        <v>0</v>
      </c>
      <c r="U236" s="97">
        <f>Juniori!U62</f>
        <v>0</v>
      </c>
      <c r="V236" s="97">
        <f>Juniori!V62</f>
        <v>0</v>
      </c>
      <c r="W236" s="97">
        <f>Juniori!W62</f>
        <v>0</v>
      </c>
      <c r="X236" s="97">
        <f>Juniori!X62</f>
        <v>0</v>
      </c>
      <c r="Y236" s="97">
        <f>Juniori!Y62</f>
        <v>0</v>
      </c>
      <c r="Z236" s="97">
        <f>Juniori!Z62</f>
        <v>0</v>
      </c>
      <c r="AA236" s="97">
        <f>Juniori!AA62</f>
        <v>0</v>
      </c>
      <c r="AB236" s="97">
        <f>Juniori!AB62</f>
        <v>0</v>
      </c>
      <c r="AC236" s="97">
        <f>Juniori!AC62</f>
        <v>0</v>
      </c>
      <c r="AD236" s="97">
        <f>Juniori!AD62</f>
        <v>0</v>
      </c>
      <c r="AE236" s="97">
        <f>Juniori!AE62</f>
        <v>0</v>
      </c>
      <c r="AF236" s="97">
        <f>Juniori!AF62</f>
        <v>0</v>
      </c>
      <c r="AG236" s="97">
        <f>Juniori!AG62</f>
        <v>0</v>
      </c>
      <c r="AH236" s="97">
        <f>Juniori!AH62</f>
        <v>0</v>
      </c>
      <c r="AI236" s="97">
        <f>Juniori!AI62</f>
        <v>0</v>
      </c>
      <c r="AJ236" s="97">
        <f>Juniori!AJ62</f>
        <v>0</v>
      </c>
      <c r="AK236" s="97">
        <f>Juniori!AK62</f>
        <v>0</v>
      </c>
      <c r="AL236" s="97">
        <f>Juniori!AL62</f>
        <v>0</v>
      </c>
      <c r="AM236" s="97">
        <f>Juniori!AM62</f>
        <v>0</v>
      </c>
      <c r="AN236" s="97">
        <f>Juniori!AN62</f>
        <v>0</v>
      </c>
      <c r="AO236" s="97">
        <f>Juniori!AO62</f>
        <v>0</v>
      </c>
      <c r="AP236" s="97">
        <f>Juniori!AP62</f>
        <v>0</v>
      </c>
      <c r="AQ236" s="97">
        <f>Juniori!AQ62</f>
        <v>0</v>
      </c>
      <c r="AR236" s="97">
        <f>Juniori!AR62</f>
        <v>0</v>
      </c>
      <c r="AS236" s="97">
        <f>Juniori!AS62</f>
        <v>0</v>
      </c>
      <c r="AT236" s="97">
        <f>Juniori!AT62</f>
        <v>0</v>
      </c>
      <c r="AU236" s="97">
        <f>Juniori!AU62</f>
        <v>0</v>
      </c>
      <c r="AV236" s="97">
        <f>Juniori!AV62</f>
        <v>0</v>
      </c>
      <c r="AW236" s="97">
        <f>Juniori!AW62</f>
        <v>0</v>
      </c>
      <c r="AX236" s="97">
        <f>Juniori!AX62</f>
        <v>0</v>
      </c>
      <c r="AY236" s="97">
        <f>Juniori!AY62</f>
        <v>0</v>
      </c>
      <c r="AZ236" s="97">
        <f>Juniori!AZ62</f>
        <v>0</v>
      </c>
      <c r="BA236" s="97">
        <f>Juniori!BA62</f>
        <v>0</v>
      </c>
      <c r="BB236" s="97">
        <f>Juniori!BB62</f>
        <v>0</v>
      </c>
      <c r="BC236" s="97">
        <f>Juniori!BC62</f>
        <v>0</v>
      </c>
      <c r="BD236" s="97">
        <f>Juniori!BD62</f>
        <v>0</v>
      </c>
      <c r="BE236" s="97">
        <f>Juniori!BE62</f>
        <v>0</v>
      </c>
      <c r="BF236" s="97">
        <f>Juniori!BF62</f>
        <v>0</v>
      </c>
      <c r="BG236" s="97">
        <f>Juniori!BG62</f>
        <v>0</v>
      </c>
      <c r="BH236" s="97">
        <f>Juniori!BH62</f>
        <v>0</v>
      </c>
      <c r="BI236" s="97">
        <f>Juniori!BI62</f>
        <v>0</v>
      </c>
      <c r="BJ236" s="97">
        <f>Juniori!BJ62</f>
        <v>0</v>
      </c>
      <c r="BK236" s="97">
        <f>Juniori!BK62</f>
        <v>0</v>
      </c>
      <c r="BL236" s="97">
        <f>Juniori!BL62</f>
        <v>0</v>
      </c>
      <c r="BM236" s="97">
        <f>Juniori!BM62</f>
        <v>0</v>
      </c>
      <c r="BN236" s="97">
        <f>Juniori!BN62</f>
        <v>0</v>
      </c>
      <c r="BO236" s="97">
        <f>Juniori!BO62</f>
        <v>0</v>
      </c>
      <c r="BP236" s="97">
        <f>Juniori!BP62</f>
        <v>0</v>
      </c>
      <c r="BQ236" s="97">
        <f>Juniori!BQ62</f>
        <v>0</v>
      </c>
      <c r="BR236" s="97">
        <f>Juniori!BR62</f>
        <v>0</v>
      </c>
      <c r="BS236" s="97">
        <f>Juniori!BS62</f>
        <v>0</v>
      </c>
      <c r="BT236" s="97">
        <f>Juniori!BT62</f>
        <v>0</v>
      </c>
      <c r="BU236" s="97">
        <f>Juniori!BU62</f>
        <v>0</v>
      </c>
      <c r="BV236" s="97">
        <f>Juniori!BV62</f>
        <v>0</v>
      </c>
      <c r="BW236" s="97">
        <f>Juniori!BW62</f>
        <v>0</v>
      </c>
      <c r="BX236" s="97">
        <f>Juniori!BX62</f>
        <v>0</v>
      </c>
      <c r="BY236" s="97">
        <f>Juniori!BY62</f>
        <v>0</v>
      </c>
      <c r="BZ236" s="97">
        <f>Juniori!BZ62</f>
        <v>0</v>
      </c>
      <c r="CA236" s="97">
        <f>Juniori!CA62</f>
        <v>0</v>
      </c>
      <c r="CB236" s="97">
        <f>Juniori!CB62</f>
        <v>0</v>
      </c>
      <c r="CC236" s="97">
        <f>Juniori!CC62</f>
        <v>0</v>
      </c>
      <c r="CD236" s="97">
        <f>Juniori!CD62</f>
        <v>0</v>
      </c>
      <c r="CE236" s="97">
        <f>Juniori!CE62</f>
        <v>0</v>
      </c>
      <c r="CF236" s="97">
        <f>Juniori!CF62</f>
        <v>0</v>
      </c>
      <c r="CG236" s="97">
        <f>Juniori!CG62</f>
        <v>0</v>
      </c>
      <c r="CH236" s="97">
        <f>Juniori!CH62</f>
        <v>0</v>
      </c>
      <c r="CI236" s="97">
        <f>Juniori!CI62</f>
        <v>0</v>
      </c>
      <c r="CJ236" s="97">
        <f>Juniori!CJ62</f>
        <v>0</v>
      </c>
      <c r="CK236" s="97">
        <f>Juniori!CK62</f>
        <v>0</v>
      </c>
      <c r="CL236" s="97">
        <f>Juniori!CL62</f>
        <v>0</v>
      </c>
      <c r="CM236" s="97">
        <f>Juniori!CM62</f>
        <v>0</v>
      </c>
      <c r="CN236" s="97">
        <f>Juniori!CN62</f>
        <v>0</v>
      </c>
      <c r="CO236" s="97">
        <f>Juniori!CO62</f>
        <v>0</v>
      </c>
      <c r="CP236" s="97">
        <f>Juniori!CP62</f>
        <v>0</v>
      </c>
      <c r="CQ236" s="97">
        <f>Juniori!CQ62</f>
        <v>0</v>
      </c>
      <c r="CR236" s="97">
        <f>Juniori!CR62</f>
        <v>0</v>
      </c>
      <c r="CS236" s="97">
        <f>Juniori!CS62</f>
        <v>0</v>
      </c>
      <c r="CT236" s="97">
        <f>Juniori!CT62</f>
        <v>0</v>
      </c>
      <c r="CU236" s="97">
        <f>Juniori!CU62</f>
        <v>0</v>
      </c>
      <c r="CV236" s="97">
        <f>Juniori!CV62</f>
        <v>0</v>
      </c>
      <c r="CW236" s="97">
        <f>Juniori!CW62</f>
        <v>0</v>
      </c>
      <c r="CX236" s="97">
        <f>Juniori!CX62</f>
        <v>0</v>
      </c>
      <c r="CY236" s="97">
        <f>Juniori!CY62</f>
        <v>0</v>
      </c>
      <c r="CZ236" s="97">
        <f>Juniori!CZ62</f>
        <v>0</v>
      </c>
      <c r="DA236" s="97">
        <f>Juniori!DA62</f>
        <v>0</v>
      </c>
      <c r="DB236" s="97">
        <f>Juniori!DB62</f>
        <v>0</v>
      </c>
      <c r="DC236" s="97">
        <f>Juniori!DC62</f>
        <v>0</v>
      </c>
      <c r="DD236" s="97">
        <f>Juniori!DD62</f>
        <v>0</v>
      </c>
      <c r="DE236" s="97">
        <f>Juniori!DE62</f>
        <v>0</v>
      </c>
      <c r="DF236" s="97">
        <f>Juniori!DF62</f>
        <v>0</v>
      </c>
      <c r="DG236" s="97">
        <f>Juniori!DG62</f>
        <v>0</v>
      </c>
      <c r="DH236" s="97">
        <f>Juniori!DH62</f>
        <v>0</v>
      </c>
      <c r="DI236" s="97">
        <f>Juniori!DI62</f>
        <v>0</v>
      </c>
      <c r="DJ236" s="97">
        <f>Juniori!DJ62</f>
        <v>0</v>
      </c>
      <c r="DK236" s="97">
        <f>Juniori!DK62</f>
        <v>0</v>
      </c>
      <c r="DL236" s="97">
        <f>Juniori!DL62</f>
        <v>0</v>
      </c>
      <c r="DM236" s="97">
        <f>Juniori!DM62</f>
        <v>0</v>
      </c>
      <c r="DN236" s="97">
        <f>Juniori!DN62</f>
        <v>0</v>
      </c>
      <c r="DO236" s="97">
        <f>Juniori!DO62</f>
        <v>0</v>
      </c>
      <c r="DP236" s="97">
        <f>Juniori!DP62</f>
        <v>0</v>
      </c>
      <c r="DQ236" s="97">
        <f>Juniori!DQ62</f>
        <v>0</v>
      </c>
      <c r="DR236" s="97">
        <f>Juniori!DR62</f>
        <v>0</v>
      </c>
      <c r="DS236" s="97">
        <f>Juniori!DS62</f>
        <v>0</v>
      </c>
      <c r="DT236" s="97">
        <f>Juniori!DT62</f>
        <v>0</v>
      </c>
      <c r="DU236" s="97">
        <f>Juniori!DU62</f>
        <v>0</v>
      </c>
      <c r="DV236" s="97">
        <f>Juniori!DV62</f>
        <v>0</v>
      </c>
      <c r="DW236" s="97">
        <f>Juniori!DW62</f>
        <v>0</v>
      </c>
      <c r="DX236" s="97">
        <f>Juniori!DX62</f>
        <v>0</v>
      </c>
      <c r="DY236" s="97">
        <f>Juniori!DY62</f>
        <v>0</v>
      </c>
      <c r="DZ236" s="97">
        <f>Juniori!DZ62</f>
        <v>0</v>
      </c>
      <c r="EA236" s="97">
        <f>Juniori!EA62</f>
        <v>0</v>
      </c>
      <c r="EB236" s="97">
        <f>Juniori!EB62</f>
        <v>0</v>
      </c>
      <c r="EC236" s="97">
        <f>Juniori!EC62</f>
        <v>0</v>
      </c>
      <c r="ED236" s="97">
        <f>Juniori!ED62</f>
        <v>0</v>
      </c>
      <c r="EE236" s="97">
        <f>Juniori!EE62</f>
        <v>0</v>
      </c>
      <c r="EF236" s="97">
        <f>Juniori!EF62</f>
        <v>0</v>
      </c>
      <c r="EG236" s="97">
        <f>Juniori!EG62</f>
        <v>0</v>
      </c>
      <c r="EH236" s="97">
        <f>Juniori!EH62</f>
        <v>0</v>
      </c>
      <c r="EI236" s="97">
        <f>Juniori!EI62</f>
        <v>0</v>
      </c>
      <c r="EJ236" s="97">
        <f>Juniori!EJ62</f>
        <v>0</v>
      </c>
      <c r="EK236" s="97">
        <f>Juniori!EK62</f>
        <v>0</v>
      </c>
      <c r="EL236" s="97">
        <f>Juniori!EL62</f>
        <v>0</v>
      </c>
      <c r="EM236" s="97">
        <f>Juniori!EM62</f>
        <v>0</v>
      </c>
      <c r="EN236" s="97">
        <f>Juniori!EN62</f>
        <v>0</v>
      </c>
      <c r="EO236" s="97">
        <f>Juniori!EO62</f>
        <v>0</v>
      </c>
      <c r="EP236" s="97">
        <f>Juniori!EP62</f>
        <v>0</v>
      </c>
      <c r="EQ236" s="97">
        <f>Juniori!EQ62</f>
        <v>0</v>
      </c>
      <c r="ER236" s="97">
        <f>Juniori!ER62</f>
        <v>0</v>
      </c>
      <c r="ES236" s="97">
        <f>Juniori!ES62</f>
        <v>0</v>
      </c>
      <c r="ET236" s="97">
        <f>Juniori!ET62</f>
        <v>0</v>
      </c>
      <c r="EU236" s="97">
        <f>Juniori!EU62</f>
        <v>0</v>
      </c>
      <c r="EV236" s="97">
        <f>Juniori!EV62</f>
        <v>0</v>
      </c>
      <c r="EW236" s="97">
        <f>Juniori!EW62</f>
        <v>0</v>
      </c>
      <c r="EX236" s="97">
        <f>Juniori!EX62</f>
        <v>0</v>
      </c>
      <c r="EY236" s="97">
        <f>Juniori!EY62</f>
        <v>0</v>
      </c>
      <c r="EZ236" s="97">
        <f>Juniori!EZ62</f>
        <v>0</v>
      </c>
      <c r="FA236" s="97">
        <f>Juniori!FA62</f>
        <v>0</v>
      </c>
      <c r="FB236" s="97">
        <f>Juniori!FB62</f>
        <v>0</v>
      </c>
      <c r="FC236" s="97">
        <f>Juniori!FC62</f>
        <v>0</v>
      </c>
      <c r="FD236" s="97">
        <f>Juniori!FD62</f>
        <v>0</v>
      </c>
      <c r="FE236" s="97">
        <f>Juniori!FE62</f>
        <v>0</v>
      </c>
      <c r="FF236" s="97">
        <f>Juniori!FF62</f>
        <v>0</v>
      </c>
      <c r="FG236" s="97">
        <f>Juniori!FG62</f>
        <v>0</v>
      </c>
      <c r="FH236" s="97">
        <f>Juniori!FH62</f>
        <v>0</v>
      </c>
      <c r="FI236" s="97">
        <f>Juniori!FI62</f>
        <v>0</v>
      </c>
      <c r="FJ236" s="97">
        <f>Juniori!FJ62</f>
        <v>0</v>
      </c>
      <c r="FK236" s="97">
        <f>Juniori!FK62</f>
        <v>0</v>
      </c>
      <c r="FL236" s="97">
        <f>Juniori!FL62</f>
        <v>0</v>
      </c>
      <c r="FM236" s="97">
        <f>Juniori!FM62</f>
        <v>0</v>
      </c>
      <c r="FN236" s="97">
        <f>Juniori!FN62</f>
        <v>0</v>
      </c>
      <c r="FO236" s="97">
        <f>Juniori!FO62</f>
        <v>0</v>
      </c>
      <c r="FP236" s="97">
        <f>Juniori!FP62</f>
        <v>0</v>
      </c>
      <c r="FQ236" s="97">
        <f>Juniori!FQ62</f>
        <v>0</v>
      </c>
      <c r="FR236" s="97">
        <f>Juniori!FR62</f>
        <v>0</v>
      </c>
      <c r="FS236" s="97">
        <f>Juniori!FS62</f>
        <v>0</v>
      </c>
      <c r="FT236" s="97">
        <f>Juniori!FT62</f>
        <v>0</v>
      </c>
      <c r="FU236" s="97">
        <f>Juniori!FU62</f>
        <v>0</v>
      </c>
      <c r="FV236" s="97">
        <f>Juniori!FV62</f>
        <v>0</v>
      </c>
      <c r="FW236" s="97">
        <f>Juniori!FW62</f>
        <v>0</v>
      </c>
      <c r="FX236" s="97">
        <f>Juniori!FX62</f>
        <v>0</v>
      </c>
      <c r="FY236" s="97">
        <f>Juniori!FY62</f>
        <v>0</v>
      </c>
      <c r="FZ236" s="97">
        <f>Juniori!FZ62</f>
        <v>0</v>
      </c>
      <c r="GA236" s="97">
        <f>Juniori!GA62</f>
        <v>0</v>
      </c>
      <c r="GB236" s="97">
        <f>Juniori!GB62</f>
        <v>0</v>
      </c>
      <c r="GC236" s="97">
        <f>Juniori!GC62</f>
        <v>0</v>
      </c>
      <c r="GD236" s="97">
        <f>Juniori!GD62</f>
        <v>0</v>
      </c>
      <c r="GE236" s="97">
        <f>Juniori!GE62</f>
        <v>0</v>
      </c>
      <c r="GF236" s="97">
        <f>Juniori!GF62</f>
        <v>0</v>
      </c>
      <c r="GG236" s="97">
        <f>Juniori!GG62</f>
        <v>0</v>
      </c>
      <c r="GH236" s="97">
        <f>Juniori!GH62</f>
        <v>0</v>
      </c>
      <c r="GI236" s="97">
        <f>Juniori!GI62</f>
        <v>0</v>
      </c>
      <c r="GJ236" s="97">
        <f>Juniori!GJ62</f>
        <v>0</v>
      </c>
      <c r="GK236" s="97">
        <f>Juniori!GK62</f>
        <v>0</v>
      </c>
      <c r="GL236" s="97">
        <f>Juniori!GL62</f>
        <v>0</v>
      </c>
      <c r="GM236" s="97">
        <f>Juniori!GM62</f>
        <v>0</v>
      </c>
      <c r="GN236" s="97">
        <f>Juniori!GN62</f>
        <v>0</v>
      </c>
      <c r="GO236" s="97">
        <f>Juniori!GO62</f>
        <v>0</v>
      </c>
      <c r="GP236" s="97">
        <f>Juniori!GP62</f>
        <v>0</v>
      </c>
      <c r="GQ236" s="97">
        <f>Juniori!GQ62</f>
        <v>0</v>
      </c>
      <c r="GR236" s="97">
        <f>Juniori!GR62</f>
        <v>0</v>
      </c>
      <c r="GS236" s="97">
        <f>Juniori!GS62</f>
        <v>0</v>
      </c>
      <c r="GT236" s="97">
        <f>Juniori!GT62</f>
        <v>0</v>
      </c>
      <c r="GU236" s="97">
        <f>Juniori!GU62</f>
        <v>0</v>
      </c>
      <c r="GV236" s="97">
        <f>Juniori!GV62</f>
        <v>0</v>
      </c>
      <c r="GW236" s="97">
        <f>Juniori!GW62</f>
        <v>0</v>
      </c>
      <c r="GX236" s="97">
        <f>Juniori!GX62</f>
        <v>0</v>
      </c>
      <c r="GY236" s="97">
        <f>Juniori!GY62</f>
        <v>0</v>
      </c>
      <c r="GZ236" s="97">
        <f>Juniori!GZ62</f>
        <v>0</v>
      </c>
      <c r="HA236" s="97">
        <f>Juniori!HA62</f>
        <v>0</v>
      </c>
      <c r="HB236" s="97">
        <f>Juniori!HB62</f>
        <v>0</v>
      </c>
      <c r="HC236" s="97">
        <f>Juniori!HC62</f>
        <v>0</v>
      </c>
      <c r="HD236" s="97">
        <f>Juniori!HD62</f>
        <v>0</v>
      </c>
      <c r="HE236" s="97">
        <f>Juniori!HE62</f>
        <v>0</v>
      </c>
      <c r="HF236" s="97">
        <f>Juniori!HF62</f>
        <v>0</v>
      </c>
      <c r="HG236" s="97">
        <f>Juniori!HG62</f>
        <v>0</v>
      </c>
      <c r="HH236" s="97">
        <f>Juniori!HH62</f>
        <v>0</v>
      </c>
      <c r="HI236" s="97">
        <f>Juniori!HI62</f>
        <v>0</v>
      </c>
      <c r="HJ236" s="97">
        <f>Juniori!HJ62</f>
        <v>0</v>
      </c>
      <c r="HK236" s="97">
        <f>Juniori!HK62</f>
        <v>0</v>
      </c>
      <c r="HL236" s="97">
        <f>Juniori!HL62</f>
        <v>0</v>
      </c>
      <c r="HM236" s="97">
        <f>Juniori!HM62</f>
        <v>0</v>
      </c>
      <c r="HN236" s="97">
        <f>Juniori!HN62</f>
        <v>0</v>
      </c>
      <c r="HO236" s="97">
        <f>Juniori!HO62</f>
        <v>0</v>
      </c>
      <c r="HP236" s="97">
        <f>Juniori!HP62</f>
        <v>0</v>
      </c>
      <c r="HQ236" s="97">
        <f>Juniori!HQ62</f>
        <v>0</v>
      </c>
      <c r="HR236" s="97">
        <f>Juniori!HR62</f>
        <v>0</v>
      </c>
      <c r="HS236" s="97">
        <f>Juniori!HS62</f>
        <v>0</v>
      </c>
      <c r="HT236" s="97">
        <f>Juniori!HT62</f>
        <v>0</v>
      </c>
      <c r="HU236" s="97">
        <f>Juniori!HU62</f>
        <v>0</v>
      </c>
      <c r="HV236" s="97">
        <f>Juniori!HV62</f>
        <v>0</v>
      </c>
      <c r="HW236" s="97">
        <f>Juniori!HW62</f>
        <v>0</v>
      </c>
      <c r="HX236" s="97">
        <f>Juniori!HX62</f>
        <v>0</v>
      </c>
      <c r="HY236" s="97">
        <f>Juniori!HY62</f>
        <v>0</v>
      </c>
      <c r="HZ236" s="97">
        <f>Juniori!HZ62</f>
        <v>0</v>
      </c>
      <c r="IA236" s="97">
        <f>Juniori!IA62</f>
        <v>0</v>
      </c>
      <c r="IB236" s="97">
        <f>Juniori!IB62</f>
        <v>0</v>
      </c>
      <c r="IC236" s="97">
        <f>Juniori!IC62</f>
        <v>0</v>
      </c>
      <c r="ID236" s="97">
        <f>Juniori!ID62</f>
        <v>0</v>
      </c>
      <c r="IE236" s="97">
        <f>Juniori!IE62</f>
        <v>0</v>
      </c>
      <c r="IF236" s="97">
        <f>Juniori!IF62</f>
        <v>0</v>
      </c>
      <c r="IG236" s="97">
        <f>Juniori!IG62</f>
        <v>0</v>
      </c>
      <c r="IH236" s="97">
        <f>Juniori!IH62</f>
        <v>0</v>
      </c>
      <c r="II236" s="97">
        <f>Juniori!II62</f>
        <v>0</v>
      </c>
      <c r="IJ236" s="97">
        <f>Juniori!IJ62</f>
        <v>0</v>
      </c>
      <c r="IK236" s="97">
        <f>Juniori!IK62</f>
        <v>0</v>
      </c>
      <c r="IL236" s="97">
        <f>Juniori!IL62</f>
        <v>0</v>
      </c>
      <c r="IM236" s="97">
        <f>Juniori!IM62</f>
        <v>0</v>
      </c>
      <c r="IN236" s="97">
        <f>Juniori!IN62</f>
        <v>0</v>
      </c>
      <c r="IO236" s="97">
        <f>Juniori!IO62</f>
        <v>0</v>
      </c>
      <c r="IP236" s="97">
        <f>Juniori!IP62</f>
        <v>0</v>
      </c>
      <c r="IQ236" s="97">
        <f>Juniori!IQ62</f>
        <v>0</v>
      </c>
      <c r="IR236" s="97">
        <f>Juniori!IR62</f>
        <v>0</v>
      </c>
      <c r="IS236" s="97">
        <f>Juniori!IS62</f>
        <v>0</v>
      </c>
      <c r="IT236" s="97">
        <f>Juniori!IT62</f>
        <v>0</v>
      </c>
      <c r="IU236" s="97">
        <f>Juniori!IU62</f>
        <v>0</v>
      </c>
      <c r="IV236" s="97">
        <f>Juniori!IV62</f>
        <v>0</v>
      </c>
      <c r="IW236" s="97">
        <f>Juniori!IW62</f>
        <v>0</v>
      </c>
      <c r="IX236" s="97">
        <f>Juniori!IX62</f>
        <v>0</v>
      </c>
      <c r="IY236" s="97">
        <f>Juniori!IY62</f>
        <v>0</v>
      </c>
      <c r="IZ236" s="97">
        <f>Juniori!IZ62</f>
        <v>0</v>
      </c>
      <c r="JA236" s="97">
        <f>Juniori!JA62</f>
        <v>0</v>
      </c>
      <c r="JB236" s="97">
        <f>Juniori!JB62</f>
        <v>0</v>
      </c>
      <c r="JC236" s="97">
        <f>Juniori!JC62</f>
        <v>0</v>
      </c>
      <c r="JD236" s="97">
        <f>Juniori!JD62</f>
        <v>0</v>
      </c>
      <c r="JE236" s="97">
        <f>Juniori!JE62</f>
        <v>0</v>
      </c>
      <c r="JF236" s="97">
        <f>Juniori!JF62</f>
        <v>0</v>
      </c>
      <c r="JG236" s="97">
        <f>Juniori!JG62</f>
        <v>0</v>
      </c>
      <c r="JH236" s="97">
        <f>Juniori!JH62</f>
        <v>0</v>
      </c>
      <c r="JI236" s="97">
        <f>Juniori!JI62</f>
        <v>0</v>
      </c>
      <c r="JJ236" s="97">
        <f>Juniori!JJ62</f>
        <v>0</v>
      </c>
      <c r="JK236" s="97">
        <f>Juniori!JK62</f>
        <v>0</v>
      </c>
      <c r="JL236" s="97">
        <f>Juniori!JL62</f>
        <v>0</v>
      </c>
      <c r="JM236" s="97">
        <f>Juniori!JM62</f>
        <v>0</v>
      </c>
      <c r="JN236" s="97">
        <f>Juniori!JN62</f>
        <v>0</v>
      </c>
      <c r="JO236" s="97">
        <f>Juniori!JO62</f>
        <v>0</v>
      </c>
      <c r="JP236" s="97">
        <f>Juniori!JP62</f>
        <v>0</v>
      </c>
      <c r="JQ236" s="97">
        <f>Juniori!JQ62</f>
        <v>0</v>
      </c>
      <c r="JR236" s="97">
        <f>Juniori!JR62</f>
        <v>0</v>
      </c>
      <c r="JS236" s="97">
        <f>Juniori!JS62</f>
        <v>0</v>
      </c>
      <c r="JT236" s="97">
        <f>Juniori!JT62</f>
        <v>0</v>
      </c>
      <c r="JU236" s="97">
        <f>Juniori!JU62</f>
        <v>0</v>
      </c>
      <c r="JV236" s="97">
        <f>Juniori!JV62</f>
        <v>0</v>
      </c>
      <c r="JW236" s="97">
        <f>Juniori!JW62</f>
        <v>0</v>
      </c>
      <c r="JX236" s="97">
        <f>Juniori!JX62</f>
        <v>0</v>
      </c>
      <c r="JY236" s="97">
        <f>Juniori!JY62</f>
        <v>0</v>
      </c>
      <c r="JZ236" s="97">
        <f>Juniori!JZ62</f>
        <v>0</v>
      </c>
      <c r="KA236" s="97">
        <f>Juniori!KA62</f>
        <v>0</v>
      </c>
      <c r="KB236" s="97">
        <f>Juniori!KB62</f>
        <v>0</v>
      </c>
      <c r="KC236" s="97">
        <f>Juniori!KC62</f>
        <v>0</v>
      </c>
      <c r="KD236" s="97">
        <f>Juniori!KD62</f>
        <v>0</v>
      </c>
      <c r="KE236" s="97">
        <f>Juniori!KE62</f>
        <v>0</v>
      </c>
      <c r="KF236" s="97">
        <f>Juniori!KF62</f>
        <v>0</v>
      </c>
      <c r="KG236" s="97">
        <f>Juniori!KG62</f>
        <v>0</v>
      </c>
      <c r="KH236" s="97">
        <f>Juniori!KH62</f>
        <v>0</v>
      </c>
      <c r="KI236" s="97">
        <f>Juniori!KI62</f>
        <v>0</v>
      </c>
      <c r="KJ236" s="97">
        <f>Juniori!KJ62</f>
        <v>0</v>
      </c>
      <c r="KK236" s="97">
        <f>Juniori!KK62</f>
        <v>0</v>
      </c>
      <c r="KL236" s="97">
        <f>Juniori!KL62</f>
        <v>0</v>
      </c>
      <c r="KM236" s="97">
        <f>Juniori!KM62</f>
        <v>0</v>
      </c>
      <c r="KN236" s="97">
        <f>Juniori!KN62</f>
        <v>0</v>
      </c>
      <c r="KO236" s="97">
        <f>Juniori!KO62</f>
        <v>0</v>
      </c>
      <c r="KP236" s="97">
        <f>Juniori!KP62</f>
        <v>0</v>
      </c>
      <c r="KQ236" s="97">
        <f>Juniori!KQ62</f>
        <v>0</v>
      </c>
      <c r="KR236" s="97">
        <f>Juniori!KR62</f>
        <v>0</v>
      </c>
      <c r="KS236" s="97">
        <f>Juniori!KS62</f>
        <v>0</v>
      </c>
      <c r="KT236" s="97">
        <f>Juniori!KT62</f>
        <v>0</v>
      </c>
      <c r="KU236" s="97">
        <f>Juniori!KU62</f>
        <v>0</v>
      </c>
      <c r="KV236" s="97">
        <f>Juniori!KV62</f>
        <v>0</v>
      </c>
      <c r="KW236" s="97">
        <f>Juniori!KW62</f>
        <v>0</v>
      </c>
      <c r="KX236" s="97">
        <f>Juniori!KX62</f>
        <v>0</v>
      </c>
      <c r="KY236" s="97">
        <f>Juniori!KY62</f>
        <v>0</v>
      </c>
      <c r="KZ236" s="97">
        <f>Juniori!KZ62</f>
        <v>0</v>
      </c>
      <c r="LA236" s="97">
        <f>Juniori!LA62</f>
        <v>0</v>
      </c>
      <c r="LB236" s="97">
        <f>Juniori!LB62</f>
        <v>0</v>
      </c>
      <c r="LC236" s="97" t="str">
        <f>Juniori!LC62</f>
        <v>o</v>
      </c>
      <c r="LD236" s="97">
        <f>Juniori!LD62</f>
        <v>0</v>
      </c>
      <c r="LE236" s="97">
        <f>Juniori!LE62</f>
        <v>0</v>
      </c>
      <c r="LF236" s="97">
        <f>Juniori!LF62</f>
        <v>0</v>
      </c>
      <c r="LG236" s="97">
        <f>Juniori!LG62</f>
        <v>0</v>
      </c>
      <c r="LH236" s="97">
        <f>Juniori!LH62</f>
        <v>0</v>
      </c>
      <c r="LI236" s="97">
        <f>Juniori!LI62</f>
        <v>0</v>
      </c>
      <c r="LJ236" s="97">
        <f>Juniori!LJ62</f>
        <v>0</v>
      </c>
      <c r="LK236" s="97">
        <f>Juniori!LK62</f>
        <v>0</v>
      </c>
      <c r="LL236" s="97">
        <f>Juniori!LL62</f>
        <v>0</v>
      </c>
      <c r="LM236" s="97">
        <f>Juniori!LM62</f>
        <v>0</v>
      </c>
      <c r="LN236" s="97">
        <f>Juniori!LN62</f>
        <v>0</v>
      </c>
      <c r="LO236" s="97">
        <f>Juniori!LO62</f>
        <v>0</v>
      </c>
      <c r="LP236" s="97">
        <f>Juniori!LP62</f>
        <v>0</v>
      </c>
      <c r="LQ236" s="97">
        <f>Juniori!LQ62</f>
        <v>0</v>
      </c>
      <c r="LR236" s="97">
        <f>Juniori!LR62</f>
        <v>0</v>
      </c>
      <c r="LS236" s="97">
        <f>Juniori!LS62</f>
        <v>0</v>
      </c>
      <c r="LT236" s="97">
        <f>Juniori!LT62</f>
        <v>0</v>
      </c>
      <c r="LU236" s="97">
        <f>Juniori!LU62</f>
        <v>0</v>
      </c>
      <c r="LV236" s="97">
        <f>Juniori!LV62</f>
        <v>0</v>
      </c>
      <c r="LW236" s="97">
        <f>Juniori!LW62</f>
        <v>0</v>
      </c>
      <c r="LX236" s="97">
        <f>Juniori!LX62</f>
        <v>0</v>
      </c>
      <c r="LY236" s="97">
        <f>Juniori!LY62</f>
        <v>0</v>
      </c>
      <c r="LZ236" s="97">
        <f>Juniori!LZ62</f>
        <v>0</v>
      </c>
      <c r="MA236" s="97">
        <f>Juniori!MA62</f>
        <v>0</v>
      </c>
      <c r="MB236" s="97">
        <f>Juniori!MB62</f>
        <v>0</v>
      </c>
      <c r="MC236" s="97">
        <f>Juniori!MC62</f>
        <v>0</v>
      </c>
      <c r="MD236" s="97">
        <f>Juniori!MD62</f>
        <v>0</v>
      </c>
      <c r="ME236" s="97">
        <f>Juniori!ME62</f>
        <v>0</v>
      </c>
      <c r="MF236" s="97">
        <f>Juniori!MF62</f>
        <v>0</v>
      </c>
      <c r="MG236" s="97">
        <f>Juniori!MG62</f>
        <v>0</v>
      </c>
      <c r="MH236" s="97">
        <f>Juniori!MH62</f>
        <v>0</v>
      </c>
      <c r="MI236" s="97">
        <f>Juniori!MI62</f>
        <v>0</v>
      </c>
      <c r="MJ236" s="97">
        <f>Juniori!MJ62</f>
        <v>0</v>
      </c>
      <c r="MK236" s="97">
        <f>Juniori!MK62</f>
        <v>0</v>
      </c>
      <c r="ML236" s="97">
        <f>Juniori!ML62</f>
        <v>0</v>
      </c>
      <c r="MM236" s="97">
        <f>Juniori!MM62</f>
        <v>0</v>
      </c>
      <c r="MN236" s="97">
        <f>Juniori!MN62</f>
        <v>0</v>
      </c>
      <c r="MO236" s="97">
        <f>Juniori!MO62</f>
        <v>0</v>
      </c>
      <c r="MP236" s="97">
        <f>Juniori!MP62</f>
        <v>0</v>
      </c>
      <c r="MQ236" s="97">
        <f>Juniori!MQ62</f>
        <v>0</v>
      </c>
      <c r="MR236" s="97">
        <f>Juniori!MR62</f>
        <v>0</v>
      </c>
      <c r="MS236" s="97">
        <f>Juniori!MS62</f>
        <v>0</v>
      </c>
      <c r="MT236" s="97">
        <f>Juniori!MT62</f>
        <v>0</v>
      </c>
      <c r="MU236" s="97">
        <f>Juniori!MU62</f>
        <v>0</v>
      </c>
      <c r="MV236" s="97">
        <f>Juniori!MV62</f>
        <v>0</v>
      </c>
      <c r="MW236" s="97">
        <f>Juniori!MW62</f>
        <v>0</v>
      </c>
      <c r="MX236" s="97">
        <f>Juniori!MX62</f>
        <v>0</v>
      </c>
      <c r="MY236" s="97">
        <f>Juniori!MY62</f>
        <v>0</v>
      </c>
      <c r="MZ236" s="97">
        <f>Juniori!MZ62</f>
        <v>0</v>
      </c>
      <c r="NA236" s="97">
        <f>Juniori!NA62</f>
        <v>0</v>
      </c>
      <c r="NB236" s="97">
        <f>Juniori!NB62</f>
        <v>0</v>
      </c>
      <c r="NC236" s="97">
        <f>Juniori!NC62</f>
        <v>0</v>
      </c>
      <c r="ND236" s="97">
        <f>Juniori!ND62</f>
        <v>0</v>
      </c>
      <c r="NE236" s="97">
        <f>Juniori!NE62</f>
        <v>0</v>
      </c>
      <c r="NF236" s="97">
        <f>Juniori!NF62</f>
        <v>0</v>
      </c>
      <c r="NG236" s="97">
        <f>Juniori!NG62</f>
        <v>0</v>
      </c>
      <c r="NH236" s="97">
        <f>Juniori!NH62</f>
        <v>0</v>
      </c>
      <c r="NI236" s="97">
        <f>Juniori!NI62</f>
        <v>0</v>
      </c>
      <c r="NJ236" s="97">
        <f>Juniori!NJ62</f>
        <v>0</v>
      </c>
      <c r="NK236" s="97">
        <f>Juniori!NK62</f>
        <v>0</v>
      </c>
      <c r="NL236" s="97">
        <f>Juniori!NL62</f>
        <v>0</v>
      </c>
      <c r="NM236" s="97">
        <f>Juniori!NM62</f>
        <v>0</v>
      </c>
      <c r="NN236" s="97">
        <f>Juniori!NN62</f>
        <v>0</v>
      </c>
      <c r="NO236" s="97">
        <f>Juniori!NO62</f>
        <v>0</v>
      </c>
      <c r="NP236" s="97">
        <f>Juniori!NP62</f>
        <v>0</v>
      </c>
      <c r="NQ236" s="97">
        <f>Juniori!NQ62</f>
        <v>0</v>
      </c>
      <c r="NR236" s="97">
        <f>Juniori!NR62</f>
        <v>0</v>
      </c>
      <c r="NS236" s="97">
        <f>Juniori!NS62</f>
        <v>0</v>
      </c>
      <c r="NT236" s="97">
        <f>Juniori!NT62</f>
        <v>0</v>
      </c>
      <c r="NU236" s="97">
        <f>Juniori!NU62</f>
        <v>0</v>
      </c>
      <c r="NV236" s="97">
        <f>Juniori!NV62</f>
        <v>0</v>
      </c>
      <c r="NW236" s="97">
        <f>Juniori!NW62</f>
        <v>0</v>
      </c>
      <c r="NX236" s="97">
        <f>Juniori!NX62</f>
        <v>0</v>
      </c>
      <c r="NY236" s="97">
        <f>Juniori!NY62</f>
        <v>0</v>
      </c>
      <c r="NZ236" s="97">
        <f>Juniori!NZ62</f>
        <v>0</v>
      </c>
      <c r="OA236" s="97">
        <f>Juniori!OA62</f>
        <v>0</v>
      </c>
      <c r="OB236" s="97">
        <f>Juniori!OB62</f>
        <v>0</v>
      </c>
      <c r="OC236" s="97">
        <f>Juniori!OC62</f>
        <v>0</v>
      </c>
      <c r="OD236" s="97">
        <f>Juniori!OD62</f>
        <v>0</v>
      </c>
      <c r="OE236" s="97">
        <f>Juniori!OE62</f>
        <v>0</v>
      </c>
      <c r="OF236" s="97">
        <f>Juniori!OF62</f>
        <v>0</v>
      </c>
      <c r="OG236" s="97">
        <f>Juniori!OG62</f>
        <v>0</v>
      </c>
      <c r="OH236" s="97">
        <f>Juniori!OH62</f>
        <v>0</v>
      </c>
      <c r="OI236" s="97">
        <f>Juniori!OI62</f>
        <v>0</v>
      </c>
      <c r="OJ236" s="97">
        <f>Juniori!OJ62</f>
        <v>0</v>
      </c>
      <c r="OK236" s="97">
        <f>Juniori!OK62</f>
        <v>0</v>
      </c>
      <c r="OL236" s="97">
        <f>Juniori!OL62</f>
        <v>0</v>
      </c>
      <c r="OM236" s="97">
        <f>Juniori!OM62</f>
        <v>0</v>
      </c>
      <c r="ON236" s="97">
        <f>Juniori!ON62</f>
        <v>0</v>
      </c>
      <c r="OO236" s="97">
        <f>Juniori!OO62</f>
        <v>0</v>
      </c>
      <c r="OP236" s="97">
        <f>Juniori!OP62</f>
        <v>0</v>
      </c>
      <c r="OQ236" s="97">
        <f>Juniori!OQ62</f>
        <v>0</v>
      </c>
      <c r="OR236" s="97">
        <f>Juniori!OR62</f>
        <v>0</v>
      </c>
      <c r="OS236" s="97">
        <f>Juniori!OS62</f>
        <v>0</v>
      </c>
      <c r="OT236" s="97">
        <f>Juniori!OT62</f>
        <v>0</v>
      </c>
      <c r="OU236" s="97">
        <f>Juniori!OU62</f>
        <v>0</v>
      </c>
      <c r="OV236" s="97">
        <f>Juniori!OV62</f>
        <v>0</v>
      </c>
      <c r="OW236" s="97">
        <f>Juniori!OW62</f>
        <v>0</v>
      </c>
      <c r="OX236" s="97">
        <f>Juniori!OX62</f>
        <v>0</v>
      </c>
      <c r="OY236" s="97">
        <f>Juniori!OY62</f>
        <v>0</v>
      </c>
      <c r="OZ236" s="97">
        <f>Juniori!OZ62</f>
        <v>0</v>
      </c>
      <c r="PA236" s="97">
        <f>Juniori!PA62</f>
        <v>0</v>
      </c>
      <c r="PB236" s="97">
        <f>Juniori!PB62</f>
        <v>0</v>
      </c>
      <c r="PC236" s="97">
        <f>Juniori!PC62</f>
        <v>0</v>
      </c>
      <c r="PD236" s="97">
        <f>Juniori!PD62</f>
        <v>0</v>
      </c>
      <c r="PE236" s="97">
        <f>Juniori!PE62</f>
        <v>0</v>
      </c>
      <c r="PF236" s="97">
        <f>Juniori!PF62</f>
        <v>0</v>
      </c>
      <c r="PG236" s="97">
        <f>Juniori!PG62</f>
        <v>0</v>
      </c>
      <c r="PH236" s="97">
        <f>Juniori!PH62</f>
        <v>0</v>
      </c>
      <c r="PI236" s="97">
        <f>Juniori!PI62</f>
        <v>0</v>
      </c>
      <c r="PJ236" s="97">
        <f>Juniori!PJ62</f>
        <v>0</v>
      </c>
      <c r="PK236" s="97">
        <f>Juniori!PK62</f>
        <v>0</v>
      </c>
      <c r="PL236" s="97">
        <f>Juniori!PL62</f>
        <v>0</v>
      </c>
      <c r="PM236" s="97">
        <f>Juniori!PM62</f>
        <v>0</v>
      </c>
      <c r="PN236" s="97">
        <f>Juniori!PN62</f>
        <v>0</v>
      </c>
      <c r="PO236" s="97">
        <f>Juniori!PO62</f>
        <v>0</v>
      </c>
      <c r="PP236" s="97">
        <f>Juniori!PP62</f>
        <v>0</v>
      </c>
      <c r="PQ236" s="97">
        <f>Juniori!PQ62</f>
        <v>0</v>
      </c>
      <c r="PR236" s="97">
        <f>Juniori!PR62</f>
        <v>0</v>
      </c>
      <c r="PS236" s="97">
        <f>Juniori!PS62</f>
        <v>0</v>
      </c>
      <c r="PT236" s="97">
        <f>Juniori!PT62</f>
        <v>0</v>
      </c>
      <c r="PU236" s="97">
        <f>Juniori!PU62</f>
        <v>0</v>
      </c>
      <c r="PV236" s="97">
        <f>Juniori!PV62</f>
        <v>0</v>
      </c>
      <c r="PW236" s="97">
        <f>Juniori!PW62</f>
        <v>0</v>
      </c>
      <c r="PX236" s="97">
        <f>Juniori!PX62</f>
        <v>0</v>
      </c>
      <c r="PY236" s="97">
        <f>Juniori!PY62</f>
        <v>0</v>
      </c>
      <c r="PZ236" s="97">
        <f>Juniori!PZ62</f>
        <v>0</v>
      </c>
      <c r="QA236" s="97">
        <f>Juniori!QA62</f>
        <v>0</v>
      </c>
      <c r="QB236" s="97">
        <f>Juniori!QB62</f>
        <v>0</v>
      </c>
      <c r="QC236" s="97">
        <f>Juniori!QC62</f>
        <v>0</v>
      </c>
      <c r="QD236" s="97">
        <f>Juniori!QD62</f>
        <v>0</v>
      </c>
      <c r="QE236" s="97">
        <f>Juniori!QE62</f>
        <v>0</v>
      </c>
      <c r="QF236" s="97">
        <f>Juniori!QF62</f>
        <v>0</v>
      </c>
      <c r="QG236" s="97">
        <f>Juniori!QG62</f>
        <v>0</v>
      </c>
      <c r="QH236" s="97">
        <f>Juniori!QH62</f>
        <v>0</v>
      </c>
      <c r="QI236" s="97">
        <f>Juniori!QI62</f>
        <v>0</v>
      </c>
      <c r="QJ236" s="97">
        <f>Juniori!QJ62</f>
        <v>0</v>
      </c>
      <c r="QK236" s="97">
        <f>Juniori!QK62</f>
        <v>0</v>
      </c>
      <c r="QL236" s="97">
        <f>Juniori!QL62</f>
        <v>0</v>
      </c>
      <c r="QM236" s="97">
        <f>Juniori!QM62</f>
        <v>0</v>
      </c>
      <c r="QN236" s="97">
        <f>Juniori!QN62</f>
        <v>0</v>
      </c>
      <c r="QO236" s="97">
        <f>Juniori!QO62</f>
        <v>0</v>
      </c>
      <c r="QP236" s="97">
        <f>Juniori!QP62</f>
        <v>0</v>
      </c>
      <c r="QQ236" s="97">
        <f>Juniori!QQ62</f>
        <v>0</v>
      </c>
      <c r="QR236" s="97">
        <f>Juniori!QR62</f>
        <v>0</v>
      </c>
      <c r="QS236" s="97">
        <f>Juniori!QS62</f>
        <v>0</v>
      </c>
      <c r="QT236" s="97">
        <f>Juniori!QT62</f>
        <v>0</v>
      </c>
      <c r="QU236" s="97">
        <f>Juniori!QU62</f>
        <v>0</v>
      </c>
      <c r="QV236" s="97">
        <f>Juniori!QV62</f>
        <v>0</v>
      </c>
      <c r="QW236" s="97">
        <f>Juniori!QW62</f>
        <v>0</v>
      </c>
      <c r="QX236" s="97">
        <f>Juniori!QX62</f>
        <v>0</v>
      </c>
      <c r="QY236" s="97">
        <f>Juniori!QY62</f>
        <v>0</v>
      </c>
      <c r="QZ236" s="97">
        <f>Juniori!QZ62</f>
        <v>0</v>
      </c>
      <c r="RA236" s="97">
        <f>Juniori!RA62</f>
        <v>0</v>
      </c>
      <c r="RB236" s="97">
        <f>Juniori!RB62</f>
        <v>0</v>
      </c>
      <c r="RC236" s="97">
        <f>Juniori!RC62</f>
        <v>0</v>
      </c>
      <c r="RD236" s="97">
        <f>Juniori!RD62</f>
        <v>0</v>
      </c>
      <c r="RE236" s="97">
        <f>Juniori!RE62</f>
        <v>0</v>
      </c>
      <c r="RF236" s="97">
        <f>Juniori!RF62</f>
        <v>0</v>
      </c>
      <c r="RG236" s="97">
        <f>Juniori!RG62</f>
        <v>0</v>
      </c>
      <c r="RH236" s="97">
        <f>Juniori!RH62</f>
        <v>0</v>
      </c>
      <c r="RI236" s="97">
        <f>Juniori!RI62</f>
        <v>0</v>
      </c>
      <c r="RJ236" s="97">
        <f>Juniori!RJ62</f>
        <v>0</v>
      </c>
      <c r="RK236" s="97">
        <f>Juniori!RK62</f>
        <v>0</v>
      </c>
      <c r="RL236" s="97">
        <f>Juniori!RL62</f>
        <v>0</v>
      </c>
      <c r="RM236" s="97">
        <f>Juniori!RM62</f>
        <v>0</v>
      </c>
      <c r="RN236" s="97">
        <f>Juniori!RN62</f>
        <v>0</v>
      </c>
      <c r="RO236" s="97">
        <f>Juniori!RO62</f>
        <v>0</v>
      </c>
      <c r="RP236" s="97">
        <f>Juniori!RP62</f>
        <v>0</v>
      </c>
      <c r="RQ236" s="97">
        <f>Juniori!RQ62</f>
        <v>0</v>
      </c>
      <c r="RR236" s="97">
        <f>Juniori!RR62</f>
        <v>0</v>
      </c>
      <c r="RS236" s="97">
        <f>Juniori!RS62</f>
        <v>0</v>
      </c>
      <c r="RT236" s="97">
        <f>Juniori!RT62</f>
        <v>0</v>
      </c>
      <c r="RU236" s="97">
        <f>Juniori!RU62</f>
        <v>0</v>
      </c>
      <c r="RV236" s="97">
        <f>Juniori!RV62</f>
        <v>0</v>
      </c>
      <c r="RW236" s="97">
        <f>Juniori!RW62</f>
        <v>0</v>
      </c>
      <c r="RX236" s="97">
        <f>Juniori!RX62</f>
        <v>0</v>
      </c>
      <c r="RY236" s="97">
        <f>Juniori!RY62</f>
        <v>0</v>
      </c>
      <c r="RZ236" s="97">
        <f>Juniori!RZ62</f>
        <v>0</v>
      </c>
      <c r="SA236" s="97">
        <f>Juniori!SA62</f>
        <v>0</v>
      </c>
      <c r="SB236" s="97">
        <f>Juniori!SB62</f>
        <v>0</v>
      </c>
      <c r="SC236" s="97">
        <f>Juniori!SC62</f>
        <v>0</v>
      </c>
      <c r="SD236" s="97">
        <f>Juniori!SD62</f>
        <v>0</v>
      </c>
      <c r="SE236" s="97">
        <f>Juniori!SE62</f>
        <v>0</v>
      </c>
      <c r="SF236" s="97">
        <f>Juniori!SF62</f>
        <v>0</v>
      </c>
      <c r="SG236" s="97">
        <f>Juniori!SG62</f>
        <v>0</v>
      </c>
      <c r="SH236" s="97">
        <f>Juniori!SH62</f>
        <v>0</v>
      </c>
      <c r="SI236" s="97">
        <f>Juniori!SI62</f>
        <v>0</v>
      </c>
      <c r="SJ236" s="97">
        <f>Juniori!SJ62</f>
        <v>0</v>
      </c>
      <c r="SK236" s="97">
        <f>Juniori!SK62</f>
        <v>0</v>
      </c>
      <c r="SL236" s="97">
        <f>Juniori!SL62</f>
        <v>0</v>
      </c>
      <c r="SM236" s="97">
        <f>Juniori!SM62</f>
        <v>0</v>
      </c>
      <c r="SN236" s="97">
        <f>Juniori!SN62</f>
        <v>0</v>
      </c>
      <c r="SO236" s="97">
        <f>Juniori!SO62</f>
        <v>0</v>
      </c>
      <c r="SP236" s="97">
        <f>Juniori!SP62</f>
        <v>0</v>
      </c>
      <c r="SQ236" s="97">
        <f>Juniori!SQ62</f>
        <v>0</v>
      </c>
      <c r="SR236" s="97">
        <f>Juniori!SR62</f>
        <v>0</v>
      </c>
      <c r="SS236" s="97">
        <f>Juniori!SS62</f>
        <v>0</v>
      </c>
      <c r="ST236" s="97">
        <f>Juniori!ST62</f>
        <v>0</v>
      </c>
      <c r="SU236" s="97">
        <f>Juniori!SU62</f>
        <v>0</v>
      </c>
      <c r="SV236" s="97">
        <f>Juniori!SV62</f>
        <v>0</v>
      </c>
      <c r="SW236" s="97">
        <f>Juniori!SW62</f>
        <v>0</v>
      </c>
      <c r="SX236" s="97">
        <f>Juniori!SX62</f>
        <v>0</v>
      </c>
      <c r="SY236" s="97">
        <f>Juniori!SY62</f>
        <v>0</v>
      </c>
      <c r="SZ236" s="97">
        <f>Juniori!SZ62</f>
        <v>0</v>
      </c>
      <c r="TA236" s="97">
        <f>Juniori!TA62</f>
        <v>0</v>
      </c>
      <c r="TB236" s="97">
        <f>Juniori!TB62</f>
        <v>0</v>
      </c>
    </row>
    <row r="237" spans="1:522" s="1" customFormat="1" ht="18" customHeight="1" x14ac:dyDescent="0.2">
      <c r="A237" s="12"/>
      <c r="B237" s="11" t="s">
        <v>751</v>
      </c>
      <c r="C237" s="1">
        <v>13331</v>
      </c>
      <c r="E237" s="4" t="s">
        <v>236</v>
      </c>
      <c r="F237" s="1">
        <v>9253</v>
      </c>
      <c r="G237" s="9" t="s">
        <v>93</v>
      </c>
      <c r="H237" s="4" t="s">
        <v>48</v>
      </c>
      <c r="I237" s="1">
        <f t="shared" si="24"/>
        <v>0</v>
      </c>
      <c r="J237" s="12">
        <f>Tabuľka4[[#This Row],[Stĺpec9]]</f>
        <v>0</v>
      </c>
      <c r="K237" s="97">
        <f>Juniori!K57</f>
        <v>0</v>
      </c>
      <c r="L237" s="97">
        <f>Juniori!L57</f>
        <v>0</v>
      </c>
      <c r="M237" s="97">
        <f>Juniori!M57</f>
        <v>0</v>
      </c>
      <c r="N237" s="97">
        <f>Juniori!N57</f>
        <v>0</v>
      </c>
      <c r="O237" s="97">
        <f>Juniori!O57</f>
        <v>0</v>
      </c>
      <c r="P237" s="97">
        <f>Juniori!P57</f>
        <v>0</v>
      </c>
      <c r="Q237" s="97">
        <f>Juniori!Q57</f>
        <v>0</v>
      </c>
      <c r="R237" s="97">
        <f>Juniori!R57</f>
        <v>0</v>
      </c>
      <c r="S237" s="97">
        <f>Juniori!S57</f>
        <v>0</v>
      </c>
      <c r="T237" s="97">
        <f>Juniori!T57</f>
        <v>0</v>
      </c>
      <c r="U237" s="97">
        <f>Juniori!U57</f>
        <v>0</v>
      </c>
      <c r="V237" s="97">
        <f>Juniori!V57</f>
        <v>0</v>
      </c>
      <c r="W237" s="97">
        <f>Juniori!W57</f>
        <v>0</v>
      </c>
      <c r="X237" s="97">
        <f>Juniori!X57</f>
        <v>0</v>
      </c>
      <c r="Y237" s="97">
        <f>Juniori!Y57</f>
        <v>0</v>
      </c>
      <c r="Z237" s="97">
        <f>Juniori!Z57</f>
        <v>0</v>
      </c>
      <c r="AA237" s="97">
        <f>Juniori!AA57</f>
        <v>0</v>
      </c>
      <c r="AB237" s="97">
        <f>Juniori!AB57</f>
        <v>0</v>
      </c>
      <c r="AC237" s="97">
        <f>Juniori!AC57</f>
        <v>0</v>
      </c>
      <c r="AD237" s="97">
        <f>Juniori!AD57</f>
        <v>0</v>
      </c>
      <c r="AE237" s="97">
        <f>Juniori!AE57</f>
        <v>0</v>
      </c>
      <c r="AF237" s="97">
        <f>Juniori!AF57</f>
        <v>0</v>
      </c>
      <c r="AG237" s="97">
        <f>Juniori!AG57</f>
        <v>0</v>
      </c>
      <c r="AH237" s="97">
        <f>Juniori!AH57</f>
        <v>0</v>
      </c>
      <c r="AI237" s="97">
        <f>Juniori!AI57</f>
        <v>0</v>
      </c>
      <c r="AJ237" s="97">
        <f>Juniori!AJ57</f>
        <v>0</v>
      </c>
      <c r="AK237" s="97">
        <f>Juniori!AK57</f>
        <v>0</v>
      </c>
      <c r="AL237" s="97">
        <f>Juniori!AL57</f>
        <v>0</v>
      </c>
      <c r="AM237" s="97">
        <f>Juniori!AM57</f>
        <v>0</v>
      </c>
      <c r="AN237" s="97">
        <f>Juniori!AN57</f>
        <v>0</v>
      </c>
      <c r="AO237" s="97">
        <f>Juniori!AO57</f>
        <v>0</v>
      </c>
      <c r="AP237" s="97">
        <f>Juniori!AP57</f>
        <v>0</v>
      </c>
      <c r="AQ237" s="97">
        <f>Juniori!AQ57</f>
        <v>0</v>
      </c>
      <c r="AR237" s="97">
        <f>Juniori!AR57</f>
        <v>0</v>
      </c>
      <c r="AS237" s="97">
        <f>Juniori!AS57</f>
        <v>0</v>
      </c>
      <c r="AT237" s="97">
        <f>Juniori!AT57</f>
        <v>0</v>
      </c>
      <c r="AU237" s="97">
        <f>Juniori!AU57</f>
        <v>0</v>
      </c>
      <c r="AV237" s="97">
        <f>Juniori!AV57</f>
        <v>0</v>
      </c>
      <c r="AW237" s="97">
        <f>Juniori!AW57</f>
        <v>0</v>
      </c>
      <c r="AX237" s="97">
        <f>Juniori!AX57</f>
        <v>0</v>
      </c>
      <c r="AY237" s="97">
        <f>Juniori!AY57</f>
        <v>0</v>
      </c>
      <c r="AZ237" s="97">
        <f>Juniori!AZ57</f>
        <v>0</v>
      </c>
      <c r="BA237" s="97">
        <f>Juniori!BA57</f>
        <v>0</v>
      </c>
      <c r="BB237" s="97">
        <f>Juniori!BB57</f>
        <v>0</v>
      </c>
      <c r="BC237" s="97">
        <f>Juniori!BC57</f>
        <v>0</v>
      </c>
      <c r="BD237" s="97">
        <f>Juniori!BD57</f>
        <v>0</v>
      </c>
      <c r="BE237" s="97">
        <f>Juniori!BE57</f>
        <v>0</v>
      </c>
      <c r="BF237" s="97">
        <f>Juniori!BF57</f>
        <v>0</v>
      </c>
      <c r="BG237" s="97">
        <f>Juniori!BG57</f>
        <v>0</v>
      </c>
      <c r="BH237" s="97">
        <f>Juniori!BH57</f>
        <v>0</v>
      </c>
      <c r="BI237" s="97">
        <f>Juniori!BI57</f>
        <v>0</v>
      </c>
      <c r="BJ237" s="97">
        <f>Juniori!BJ57</f>
        <v>0</v>
      </c>
      <c r="BK237" s="97">
        <f>Juniori!BK57</f>
        <v>0</v>
      </c>
      <c r="BL237" s="97">
        <f>Juniori!BL57</f>
        <v>0</v>
      </c>
      <c r="BM237" s="97">
        <f>Juniori!BM57</f>
        <v>0</v>
      </c>
      <c r="BN237" s="97">
        <f>Juniori!BN57</f>
        <v>0</v>
      </c>
      <c r="BO237" s="97">
        <f>Juniori!BO57</f>
        <v>0</v>
      </c>
      <c r="BP237" s="97">
        <f>Juniori!BP57</f>
        <v>0</v>
      </c>
      <c r="BQ237" s="97">
        <f>Juniori!BQ57</f>
        <v>0</v>
      </c>
      <c r="BR237" s="97">
        <f>Juniori!BR57</f>
        <v>0</v>
      </c>
      <c r="BS237" s="97">
        <f>Juniori!BS57</f>
        <v>0</v>
      </c>
      <c r="BT237" s="97">
        <f>Juniori!BT57</f>
        <v>0</v>
      </c>
      <c r="BU237" s="97">
        <f>Juniori!BU57</f>
        <v>0</v>
      </c>
      <c r="BV237" s="97">
        <f>Juniori!BV57</f>
        <v>0</v>
      </c>
      <c r="BW237" s="97">
        <f>Juniori!BW57</f>
        <v>0</v>
      </c>
      <c r="BX237" s="97">
        <f>Juniori!BX57</f>
        <v>0</v>
      </c>
      <c r="BY237" s="97">
        <f>Juniori!BY57</f>
        <v>0</v>
      </c>
      <c r="BZ237" s="97">
        <f>Juniori!BZ57</f>
        <v>0</v>
      </c>
      <c r="CA237" s="97">
        <f>Juniori!CA57</f>
        <v>0</v>
      </c>
      <c r="CB237" s="97">
        <f>Juniori!CB57</f>
        <v>0</v>
      </c>
      <c r="CC237" s="97">
        <f>Juniori!CC57</f>
        <v>0</v>
      </c>
      <c r="CD237" s="97">
        <f>Juniori!CD57</f>
        <v>0</v>
      </c>
      <c r="CE237" s="97">
        <f>Juniori!CE57</f>
        <v>0</v>
      </c>
      <c r="CF237" s="97">
        <f>Juniori!CF57</f>
        <v>0</v>
      </c>
      <c r="CG237" s="97">
        <f>Juniori!CG57</f>
        <v>0</v>
      </c>
      <c r="CH237" s="97">
        <f>Juniori!CH57</f>
        <v>0</v>
      </c>
      <c r="CI237" s="97">
        <f>Juniori!CI57</f>
        <v>0</v>
      </c>
      <c r="CJ237" s="97">
        <f>Juniori!CJ57</f>
        <v>0</v>
      </c>
      <c r="CK237" s="97">
        <f>Juniori!CK57</f>
        <v>0</v>
      </c>
      <c r="CL237" s="97">
        <f>Juniori!CL57</f>
        <v>0</v>
      </c>
      <c r="CM237" s="97">
        <f>Juniori!CM57</f>
        <v>0</v>
      </c>
      <c r="CN237" s="97">
        <f>Juniori!CN57</f>
        <v>0</v>
      </c>
      <c r="CO237" s="97">
        <f>Juniori!CO57</f>
        <v>0</v>
      </c>
      <c r="CP237" s="97">
        <f>Juniori!CP57</f>
        <v>0</v>
      </c>
      <c r="CQ237" s="97">
        <f>Juniori!CQ57</f>
        <v>0</v>
      </c>
      <c r="CR237" s="97">
        <f>Juniori!CR57</f>
        <v>0</v>
      </c>
      <c r="CS237" s="97">
        <f>Juniori!CS57</f>
        <v>0</v>
      </c>
      <c r="CT237" s="97">
        <f>Juniori!CT57</f>
        <v>0</v>
      </c>
      <c r="CU237" s="97">
        <f>Juniori!CU57</f>
        <v>0</v>
      </c>
      <c r="CV237" s="97">
        <f>Juniori!CV57</f>
        <v>0</v>
      </c>
      <c r="CW237" s="97">
        <f>Juniori!CW57</f>
        <v>0</v>
      </c>
      <c r="CX237" s="97">
        <f>Juniori!CX57</f>
        <v>0</v>
      </c>
      <c r="CY237" s="97">
        <f>Juniori!CY57</f>
        <v>0</v>
      </c>
      <c r="CZ237" s="97">
        <f>Juniori!CZ57</f>
        <v>0</v>
      </c>
      <c r="DA237" s="97">
        <f>Juniori!DA57</f>
        <v>0</v>
      </c>
      <c r="DB237" s="97">
        <f>Juniori!DB57</f>
        <v>0</v>
      </c>
      <c r="DC237" s="97">
        <f>Juniori!DC57</f>
        <v>0</v>
      </c>
      <c r="DD237" s="97">
        <f>Juniori!DD57</f>
        <v>0</v>
      </c>
      <c r="DE237" s="97">
        <f>Juniori!DE57</f>
        <v>0</v>
      </c>
      <c r="DF237" s="97">
        <f>Juniori!DF57</f>
        <v>0</v>
      </c>
      <c r="DG237" s="97">
        <f>Juniori!DG57</f>
        <v>0</v>
      </c>
      <c r="DH237" s="97">
        <f>Juniori!DH57</f>
        <v>0</v>
      </c>
      <c r="DI237" s="97">
        <f>Juniori!DI57</f>
        <v>0</v>
      </c>
      <c r="DJ237" s="97">
        <f>Juniori!DJ57</f>
        <v>0</v>
      </c>
      <c r="DK237" s="97">
        <f>Juniori!DK57</f>
        <v>0</v>
      </c>
      <c r="DL237" s="97">
        <f>Juniori!DL57</f>
        <v>0</v>
      </c>
      <c r="DM237" s="97">
        <f>Juniori!DM57</f>
        <v>0</v>
      </c>
      <c r="DN237" s="97">
        <f>Juniori!DN57</f>
        <v>0</v>
      </c>
      <c r="DO237" s="97">
        <f>Juniori!DO57</f>
        <v>0</v>
      </c>
      <c r="DP237" s="97">
        <f>Juniori!DP57</f>
        <v>0</v>
      </c>
      <c r="DQ237" s="97">
        <f>Juniori!DQ57</f>
        <v>0</v>
      </c>
      <c r="DR237" s="97">
        <f>Juniori!DR57</f>
        <v>0</v>
      </c>
      <c r="DS237" s="97">
        <f>Juniori!DS57</f>
        <v>0</v>
      </c>
      <c r="DT237" s="97">
        <f>Juniori!DT57</f>
        <v>0</v>
      </c>
      <c r="DU237" s="97">
        <f>Juniori!DU57</f>
        <v>0</v>
      </c>
      <c r="DV237" s="97">
        <f>Juniori!DV57</f>
        <v>0</v>
      </c>
      <c r="DW237" s="97">
        <f>Juniori!DW57</f>
        <v>0</v>
      </c>
      <c r="DX237" s="97">
        <f>Juniori!DX57</f>
        <v>0</v>
      </c>
      <c r="DY237" s="97">
        <f>Juniori!DY57</f>
        <v>0</v>
      </c>
      <c r="DZ237" s="97">
        <f>Juniori!DZ57</f>
        <v>0</v>
      </c>
      <c r="EA237" s="97">
        <f>Juniori!EA57</f>
        <v>0</v>
      </c>
      <c r="EB237" s="97">
        <f>Juniori!EB57</f>
        <v>0</v>
      </c>
      <c r="EC237" s="97">
        <f>Juniori!EC57</f>
        <v>0</v>
      </c>
      <c r="ED237" s="97">
        <f>Juniori!ED57</f>
        <v>0</v>
      </c>
      <c r="EE237" s="97">
        <f>Juniori!EE57</f>
        <v>0</v>
      </c>
      <c r="EF237" s="97">
        <f>Juniori!EF57</f>
        <v>0</v>
      </c>
      <c r="EG237" s="97">
        <f>Juniori!EG57</f>
        <v>0</v>
      </c>
      <c r="EH237" s="97">
        <f>Juniori!EH57</f>
        <v>0</v>
      </c>
      <c r="EI237" s="97">
        <f>Juniori!EI57</f>
        <v>0</v>
      </c>
      <c r="EJ237" s="97">
        <f>Juniori!EJ57</f>
        <v>0</v>
      </c>
      <c r="EK237" s="97">
        <f>Juniori!EK57</f>
        <v>0</v>
      </c>
      <c r="EL237" s="97">
        <f>Juniori!EL57</f>
        <v>0</v>
      </c>
      <c r="EM237" s="97">
        <f>Juniori!EM57</f>
        <v>0</v>
      </c>
      <c r="EN237" s="97">
        <f>Juniori!EN57</f>
        <v>0</v>
      </c>
      <c r="EO237" s="97">
        <f>Juniori!EO57</f>
        <v>0</v>
      </c>
      <c r="EP237" s="97">
        <f>Juniori!EP57</f>
        <v>0</v>
      </c>
      <c r="EQ237" s="97">
        <f>Juniori!EQ57</f>
        <v>0</v>
      </c>
      <c r="ER237" s="97">
        <f>Juniori!ER57</f>
        <v>0</v>
      </c>
      <c r="ES237" s="97">
        <f>Juniori!ES57</f>
        <v>0</v>
      </c>
      <c r="ET237" s="97">
        <f>Juniori!ET57</f>
        <v>0</v>
      </c>
      <c r="EU237" s="97">
        <f>Juniori!EU57</f>
        <v>0</v>
      </c>
      <c r="EV237" s="97">
        <f>Juniori!EV57</f>
        <v>0</v>
      </c>
      <c r="EW237" s="97">
        <f>Juniori!EW57</f>
        <v>0</v>
      </c>
      <c r="EX237" s="97">
        <f>Juniori!EX57</f>
        <v>0</v>
      </c>
      <c r="EY237" s="97">
        <f>Juniori!EY57</f>
        <v>0</v>
      </c>
      <c r="EZ237" s="97">
        <f>Juniori!EZ57</f>
        <v>0</v>
      </c>
      <c r="FA237" s="97">
        <f>Juniori!FA57</f>
        <v>0</v>
      </c>
      <c r="FB237" s="97">
        <f>Juniori!FB57</f>
        <v>0</v>
      </c>
      <c r="FC237" s="97">
        <f>Juniori!FC57</f>
        <v>0</v>
      </c>
      <c r="FD237" s="97">
        <f>Juniori!FD57</f>
        <v>0</v>
      </c>
      <c r="FE237" s="97">
        <f>Juniori!FE57</f>
        <v>0</v>
      </c>
      <c r="FF237" s="97">
        <f>Juniori!FF57</f>
        <v>0</v>
      </c>
      <c r="FG237" s="97">
        <f>Juniori!FG57</f>
        <v>0</v>
      </c>
      <c r="FH237" s="97">
        <f>Juniori!FH57</f>
        <v>0</v>
      </c>
      <c r="FI237" s="97">
        <f>Juniori!FI57</f>
        <v>0</v>
      </c>
      <c r="FJ237" s="97">
        <f>Juniori!FJ57</f>
        <v>0</v>
      </c>
      <c r="FK237" s="97">
        <f>Juniori!FK57</f>
        <v>0</v>
      </c>
      <c r="FL237" s="97">
        <f>Juniori!FL57</f>
        <v>0</v>
      </c>
      <c r="FM237" s="97">
        <f>Juniori!FM57</f>
        <v>0</v>
      </c>
      <c r="FN237" s="97">
        <f>Juniori!FN57</f>
        <v>0</v>
      </c>
      <c r="FO237" s="97">
        <f>Juniori!FO57</f>
        <v>0</v>
      </c>
      <c r="FP237" s="97">
        <f>Juniori!FP57</f>
        <v>0</v>
      </c>
      <c r="FQ237" s="97">
        <f>Juniori!FQ57</f>
        <v>0</v>
      </c>
      <c r="FR237" s="97">
        <f>Juniori!FR57</f>
        <v>0</v>
      </c>
      <c r="FS237" s="97">
        <f>Juniori!FS57</f>
        <v>0</v>
      </c>
      <c r="FT237" s="97">
        <f>Juniori!FT57</f>
        <v>0</v>
      </c>
      <c r="FU237" s="97">
        <f>Juniori!FU57</f>
        <v>0</v>
      </c>
      <c r="FV237" s="97">
        <f>Juniori!FV57</f>
        <v>0</v>
      </c>
      <c r="FW237" s="97">
        <f>Juniori!FW57</f>
        <v>0</v>
      </c>
      <c r="FX237" s="97">
        <f>Juniori!FX57</f>
        <v>0</v>
      </c>
      <c r="FY237" s="97">
        <f>Juniori!FY57</f>
        <v>0</v>
      </c>
      <c r="FZ237" s="97">
        <f>Juniori!FZ57</f>
        <v>0</v>
      </c>
      <c r="GA237" s="97">
        <f>Juniori!GA57</f>
        <v>0</v>
      </c>
      <c r="GB237" s="97">
        <f>Juniori!GB57</f>
        <v>0</v>
      </c>
      <c r="GC237" s="97">
        <f>Juniori!GC57</f>
        <v>0</v>
      </c>
      <c r="GD237" s="97">
        <f>Juniori!GD57</f>
        <v>0</v>
      </c>
      <c r="GE237" s="97">
        <f>Juniori!GE57</f>
        <v>0</v>
      </c>
      <c r="GF237" s="97">
        <f>Juniori!GF57</f>
        <v>0</v>
      </c>
      <c r="GG237" s="97">
        <f>Juniori!GG57</f>
        <v>0</v>
      </c>
      <c r="GH237" s="97">
        <f>Juniori!GH57</f>
        <v>0</v>
      </c>
      <c r="GI237" s="97">
        <f>Juniori!GI57</f>
        <v>0</v>
      </c>
      <c r="GJ237" s="97">
        <f>Juniori!GJ57</f>
        <v>0</v>
      </c>
      <c r="GK237" s="97">
        <f>Juniori!GK57</f>
        <v>0</v>
      </c>
      <c r="GL237" s="97">
        <f>Juniori!GL57</f>
        <v>0</v>
      </c>
      <c r="GM237" s="97">
        <f>Juniori!GM57</f>
        <v>0</v>
      </c>
      <c r="GN237" s="97">
        <f>Juniori!GN57</f>
        <v>0</v>
      </c>
      <c r="GO237" s="97">
        <f>Juniori!GO57</f>
        <v>0</v>
      </c>
      <c r="GP237" s="97">
        <f>Juniori!GP57</f>
        <v>0</v>
      </c>
      <c r="GQ237" s="97">
        <f>Juniori!GQ57</f>
        <v>0</v>
      </c>
      <c r="GR237" s="97">
        <f>Juniori!GR57</f>
        <v>0</v>
      </c>
      <c r="GS237" s="97">
        <f>Juniori!GS57</f>
        <v>0</v>
      </c>
      <c r="GT237" s="97">
        <f>Juniori!GT57</f>
        <v>0</v>
      </c>
      <c r="GU237" s="97">
        <f>Juniori!GU57</f>
        <v>0</v>
      </c>
      <c r="GV237" s="97">
        <f>Juniori!GV57</f>
        <v>0</v>
      </c>
      <c r="GW237" s="97">
        <f>Juniori!GW57</f>
        <v>0</v>
      </c>
      <c r="GX237" s="97">
        <f>Juniori!GX57</f>
        <v>0</v>
      </c>
      <c r="GY237" s="97">
        <f>Juniori!GY57</f>
        <v>0</v>
      </c>
      <c r="GZ237" s="97">
        <f>Juniori!GZ57</f>
        <v>0</v>
      </c>
      <c r="HA237" s="97">
        <f>Juniori!HA57</f>
        <v>0</v>
      </c>
      <c r="HB237" s="97">
        <f>Juniori!HB57</f>
        <v>0</v>
      </c>
      <c r="HC237" s="97">
        <f>Juniori!HC57</f>
        <v>0</v>
      </c>
      <c r="HD237" s="97">
        <f>Juniori!HD57</f>
        <v>0</v>
      </c>
      <c r="HE237" s="97">
        <f>Juniori!HE57</f>
        <v>0</v>
      </c>
      <c r="HF237" s="97">
        <f>Juniori!HF57</f>
        <v>0</v>
      </c>
      <c r="HG237" s="97">
        <f>Juniori!HG57</f>
        <v>0</v>
      </c>
      <c r="HH237" s="97">
        <f>Juniori!HH57</f>
        <v>0</v>
      </c>
      <c r="HI237" s="97">
        <f>Juniori!HI57</f>
        <v>0</v>
      </c>
      <c r="HJ237" s="97">
        <f>Juniori!HJ57</f>
        <v>0</v>
      </c>
      <c r="HK237" s="97">
        <f>Juniori!HK57</f>
        <v>0</v>
      </c>
      <c r="HL237" s="97">
        <f>Juniori!HL57</f>
        <v>0</v>
      </c>
      <c r="HM237" s="97">
        <f>Juniori!HM57</f>
        <v>0</v>
      </c>
      <c r="HN237" s="97">
        <f>Juniori!HN57</f>
        <v>0</v>
      </c>
      <c r="HO237" s="97">
        <f>Juniori!HO57</f>
        <v>0</v>
      </c>
      <c r="HP237" s="97">
        <f>Juniori!HP57</f>
        <v>0</v>
      </c>
      <c r="HQ237" s="97">
        <f>Juniori!HQ57</f>
        <v>0</v>
      </c>
      <c r="HR237" s="97">
        <f>Juniori!HR57</f>
        <v>0</v>
      </c>
      <c r="HS237" s="97">
        <f>Juniori!HS57</f>
        <v>0</v>
      </c>
      <c r="HT237" s="97">
        <f>Juniori!HT57</f>
        <v>0</v>
      </c>
      <c r="HU237" s="97">
        <f>Juniori!HU57</f>
        <v>0</v>
      </c>
      <c r="HV237" s="97">
        <f>Juniori!HV57</f>
        <v>0</v>
      </c>
      <c r="HW237" s="97">
        <f>Juniori!HW57</f>
        <v>0</v>
      </c>
      <c r="HX237" s="97">
        <f>Juniori!HX57</f>
        <v>0</v>
      </c>
      <c r="HY237" s="97">
        <f>Juniori!HY57</f>
        <v>0</v>
      </c>
      <c r="HZ237" s="97">
        <f>Juniori!HZ57</f>
        <v>0</v>
      </c>
      <c r="IA237" s="97">
        <f>Juniori!IA57</f>
        <v>0</v>
      </c>
      <c r="IB237" s="97">
        <f>Juniori!IB57</f>
        <v>0</v>
      </c>
      <c r="IC237" s="97">
        <f>Juniori!IC57</f>
        <v>0</v>
      </c>
      <c r="ID237" s="97">
        <f>Juniori!ID57</f>
        <v>0</v>
      </c>
      <c r="IE237" s="97">
        <f>Juniori!IE57</f>
        <v>0</v>
      </c>
      <c r="IF237" s="97">
        <f>Juniori!IF57</f>
        <v>0</v>
      </c>
      <c r="IG237" s="97">
        <f>Juniori!IG57</f>
        <v>0</v>
      </c>
      <c r="IH237" s="97">
        <f>Juniori!IH57</f>
        <v>0</v>
      </c>
      <c r="II237" s="97">
        <f>Juniori!II57</f>
        <v>0</v>
      </c>
      <c r="IJ237" s="97">
        <f>Juniori!IJ57</f>
        <v>0</v>
      </c>
      <c r="IK237" s="97">
        <f>Juniori!IK57</f>
        <v>0</v>
      </c>
      <c r="IL237" s="97">
        <f>Juniori!IL57</f>
        <v>0</v>
      </c>
      <c r="IM237" s="97">
        <f>Juniori!IM57</f>
        <v>0</v>
      </c>
      <c r="IN237" s="97">
        <f>Juniori!IN57</f>
        <v>0</v>
      </c>
      <c r="IO237" s="97">
        <f>Juniori!IO57</f>
        <v>0</v>
      </c>
      <c r="IP237" s="97">
        <f>Juniori!IP57</f>
        <v>0</v>
      </c>
      <c r="IQ237" s="97">
        <f>Juniori!IQ57</f>
        <v>0</v>
      </c>
      <c r="IR237" s="97">
        <f>Juniori!IR57</f>
        <v>0</v>
      </c>
      <c r="IS237" s="97">
        <f>Juniori!IS57</f>
        <v>0</v>
      </c>
      <c r="IT237" s="97">
        <f>Juniori!IT57</f>
        <v>0</v>
      </c>
      <c r="IU237" s="97">
        <f>Juniori!IU57</f>
        <v>0</v>
      </c>
      <c r="IV237" s="97">
        <f>Juniori!IV57</f>
        <v>0</v>
      </c>
      <c r="IW237" s="97">
        <f>Juniori!IW57</f>
        <v>0</v>
      </c>
      <c r="IX237" s="97">
        <f>Juniori!IX57</f>
        <v>0</v>
      </c>
      <c r="IY237" s="97">
        <f>Juniori!IY57</f>
        <v>0</v>
      </c>
      <c r="IZ237" s="97">
        <f>Juniori!IZ57</f>
        <v>0</v>
      </c>
      <c r="JA237" s="97">
        <f>Juniori!JA57</f>
        <v>0</v>
      </c>
      <c r="JB237" s="97">
        <f>Juniori!JB57</f>
        <v>0</v>
      </c>
      <c r="JC237" s="97">
        <f>Juniori!JC57</f>
        <v>0</v>
      </c>
      <c r="JD237" s="97">
        <f>Juniori!JD57</f>
        <v>0</v>
      </c>
      <c r="JE237" s="97">
        <f>Juniori!JE57</f>
        <v>0</v>
      </c>
      <c r="JF237" s="97">
        <f>Juniori!JF57</f>
        <v>0</v>
      </c>
      <c r="JG237" s="97">
        <f>Juniori!JG57</f>
        <v>0</v>
      </c>
      <c r="JH237" s="97">
        <f>Juniori!JH57</f>
        <v>0</v>
      </c>
      <c r="JI237" s="97">
        <f>Juniori!JI57</f>
        <v>0</v>
      </c>
      <c r="JJ237" s="97">
        <f>Juniori!JJ57</f>
        <v>0</v>
      </c>
      <c r="JK237" s="97">
        <f>Juniori!JK57</f>
        <v>0</v>
      </c>
      <c r="JL237" s="97">
        <f>Juniori!JL57</f>
        <v>0</v>
      </c>
      <c r="JM237" s="97">
        <f>Juniori!JM57</f>
        <v>0</v>
      </c>
      <c r="JN237" s="97">
        <f>Juniori!JN57</f>
        <v>0</v>
      </c>
      <c r="JO237" s="97">
        <f>Juniori!JO57</f>
        <v>0</v>
      </c>
      <c r="JP237" s="97">
        <f>Juniori!JP57</f>
        <v>0</v>
      </c>
      <c r="JQ237" s="97">
        <f>Juniori!JQ57</f>
        <v>0</v>
      </c>
      <c r="JR237" s="97">
        <f>Juniori!JR57</f>
        <v>0</v>
      </c>
      <c r="JS237" s="97">
        <f>Juniori!JS57</f>
        <v>0</v>
      </c>
      <c r="JT237" s="97">
        <f>Juniori!JT57</f>
        <v>0</v>
      </c>
      <c r="JU237" s="97">
        <f>Juniori!JU57</f>
        <v>0</v>
      </c>
      <c r="JV237" s="97">
        <f>Juniori!JV57</f>
        <v>0</v>
      </c>
      <c r="JW237" s="97">
        <f>Juniori!JW57</f>
        <v>0</v>
      </c>
      <c r="JX237" s="97">
        <f>Juniori!JX57</f>
        <v>0</v>
      </c>
      <c r="JY237" s="97">
        <f>Juniori!JY57</f>
        <v>0</v>
      </c>
      <c r="JZ237" s="97">
        <f>Juniori!JZ57</f>
        <v>0</v>
      </c>
      <c r="KA237" s="97">
        <f>Juniori!KA57</f>
        <v>0</v>
      </c>
      <c r="KB237" s="97">
        <f>Juniori!KB57</f>
        <v>0</v>
      </c>
      <c r="KC237" s="97">
        <f>Juniori!KC57</f>
        <v>0</v>
      </c>
      <c r="KD237" s="97">
        <f>Juniori!KD57</f>
        <v>0</v>
      </c>
      <c r="KE237" s="97">
        <f>Juniori!KE57</f>
        <v>0</v>
      </c>
      <c r="KF237" s="97">
        <f>Juniori!KF57</f>
        <v>0</v>
      </c>
      <c r="KG237" s="97">
        <f>Juniori!KG57</f>
        <v>0</v>
      </c>
      <c r="KH237" s="97">
        <f>Juniori!KH57</f>
        <v>0</v>
      </c>
      <c r="KI237" s="97">
        <f>Juniori!KI57</f>
        <v>0</v>
      </c>
      <c r="KJ237" s="97">
        <f>Juniori!KJ57</f>
        <v>0</v>
      </c>
      <c r="KK237" s="97">
        <f>Juniori!KK57</f>
        <v>0</v>
      </c>
      <c r="KL237" s="97">
        <f>Juniori!KL57</f>
        <v>0</v>
      </c>
      <c r="KM237" s="97">
        <f>Juniori!KM57</f>
        <v>0</v>
      </c>
      <c r="KN237" s="97">
        <f>Juniori!KN57</f>
        <v>0</v>
      </c>
      <c r="KO237" s="97">
        <f>Juniori!KO57</f>
        <v>0</v>
      </c>
      <c r="KP237" s="97">
        <f>Juniori!KP57</f>
        <v>0</v>
      </c>
      <c r="KQ237" s="97">
        <f>Juniori!KQ57</f>
        <v>0</v>
      </c>
      <c r="KR237" s="97">
        <f>Juniori!KR57</f>
        <v>0</v>
      </c>
      <c r="KS237" s="97">
        <f>Juniori!KS57</f>
        <v>0</v>
      </c>
      <c r="KT237" s="97">
        <f>Juniori!KT57</f>
        <v>0</v>
      </c>
      <c r="KU237" s="97">
        <f>Juniori!KU57</f>
        <v>0</v>
      </c>
      <c r="KV237" s="97">
        <f>Juniori!KV57</f>
        <v>0</v>
      </c>
      <c r="KW237" s="97">
        <f>Juniori!KW57</f>
        <v>0</v>
      </c>
      <c r="KX237" s="97">
        <f>Juniori!KX57</f>
        <v>0</v>
      </c>
      <c r="KY237" s="97">
        <f>Juniori!KY57</f>
        <v>0</v>
      </c>
      <c r="KZ237" s="97">
        <f>Juniori!KZ57</f>
        <v>0</v>
      </c>
      <c r="LA237" s="97">
        <f>Juniori!LA57</f>
        <v>0</v>
      </c>
      <c r="LB237" s="97">
        <f>Juniori!LB57</f>
        <v>0</v>
      </c>
      <c r="LC237" s="97" t="str">
        <f>Juniori!LC57</f>
        <v>o</v>
      </c>
      <c r="LD237" s="97">
        <f>Juniori!LD57</f>
        <v>0</v>
      </c>
      <c r="LE237" s="97">
        <f>Juniori!LE57</f>
        <v>0</v>
      </c>
      <c r="LF237" s="97">
        <f>Juniori!LF57</f>
        <v>0</v>
      </c>
      <c r="LG237" s="97">
        <f>Juniori!LG57</f>
        <v>0</v>
      </c>
      <c r="LH237" s="97">
        <f>Juniori!LH57</f>
        <v>0</v>
      </c>
      <c r="LI237" s="97">
        <f>Juniori!LI57</f>
        <v>0</v>
      </c>
      <c r="LJ237" s="97">
        <f>Juniori!LJ57</f>
        <v>0</v>
      </c>
      <c r="LK237" s="97">
        <f>Juniori!LK57</f>
        <v>0</v>
      </c>
      <c r="LL237" s="97">
        <f>Juniori!LL57</f>
        <v>0</v>
      </c>
      <c r="LM237" s="97">
        <f>Juniori!LM57</f>
        <v>0</v>
      </c>
      <c r="LN237" s="97">
        <f>Juniori!LN57</f>
        <v>0</v>
      </c>
      <c r="LO237" s="97">
        <f>Juniori!LO57</f>
        <v>0</v>
      </c>
      <c r="LP237" s="97">
        <f>Juniori!LP57</f>
        <v>0</v>
      </c>
      <c r="LQ237" s="97">
        <f>Juniori!LQ57</f>
        <v>0</v>
      </c>
      <c r="LR237" s="97">
        <f>Juniori!LR57</f>
        <v>0</v>
      </c>
      <c r="LS237" s="97">
        <f>Juniori!LS57</f>
        <v>0</v>
      </c>
      <c r="LT237" s="97">
        <f>Juniori!LT57</f>
        <v>0</v>
      </c>
      <c r="LU237" s="97">
        <f>Juniori!LU57</f>
        <v>0</v>
      </c>
      <c r="LV237" s="97">
        <f>Juniori!LV57</f>
        <v>0</v>
      </c>
      <c r="LW237" s="97">
        <f>Juniori!LW57</f>
        <v>0</v>
      </c>
      <c r="LX237" s="97">
        <f>Juniori!LX57</f>
        <v>0</v>
      </c>
      <c r="LY237" s="97">
        <f>Juniori!LY57</f>
        <v>0</v>
      </c>
      <c r="LZ237" s="97">
        <f>Juniori!LZ57</f>
        <v>0</v>
      </c>
      <c r="MA237" s="97">
        <f>Juniori!MA57</f>
        <v>0</v>
      </c>
      <c r="MB237" s="97">
        <f>Juniori!MB57</f>
        <v>0</v>
      </c>
      <c r="MC237" s="97">
        <f>Juniori!MC57</f>
        <v>0</v>
      </c>
      <c r="MD237" s="97">
        <f>Juniori!MD57</f>
        <v>0</v>
      </c>
      <c r="ME237" s="97">
        <f>Juniori!ME57</f>
        <v>0</v>
      </c>
      <c r="MF237" s="97">
        <f>Juniori!MF57</f>
        <v>0</v>
      </c>
      <c r="MG237" s="97">
        <f>Juniori!MG57</f>
        <v>0</v>
      </c>
      <c r="MH237" s="97">
        <f>Juniori!MH57</f>
        <v>0</v>
      </c>
      <c r="MI237" s="97">
        <f>Juniori!MI57</f>
        <v>0</v>
      </c>
      <c r="MJ237" s="97">
        <f>Juniori!MJ57</f>
        <v>0</v>
      </c>
      <c r="MK237" s="97">
        <f>Juniori!MK57</f>
        <v>0</v>
      </c>
      <c r="ML237" s="97">
        <f>Juniori!ML57</f>
        <v>0</v>
      </c>
      <c r="MM237" s="97">
        <f>Juniori!MM57</f>
        <v>0</v>
      </c>
      <c r="MN237" s="97">
        <f>Juniori!MN57</f>
        <v>0</v>
      </c>
      <c r="MO237" s="97">
        <f>Juniori!MO57</f>
        <v>0</v>
      </c>
      <c r="MP237" s="97">
        <f>Juniori!MP57</f>
        <v>0</v>
      </c>
      <c r="MQ237" s="97">
        <f>Juniori!MQ57</f>
        <v>0</v>
      </c>
      <c r="MR237" s="97">
        <f>Juniori!MR57</f>
        <v>0</v>
      </c>
      <c r="MS237" s="97">
        <f>Juniori!MS57</f>
        <v>0</v>
      </c>
      <c r="MT237" s="97">
        <f>Juniori!MT57</f>
        <v>0</v>
      </c>
      <c r="MU237" s="97">
        <f>Juniori!MU57</f>
        <v>0</v>
      </c>
      <c r="MV237" s="97">
        <f>Juniori!MV57</f>
        <v>0</v>
      </c>
      <c r="MW237" s="97">
        <f>Juniori!MW57</f>
        <v>0</v>
      </c>
      <c r="MX237" s="97">
        <f>Juniori!MX57</f>
        <v>0</v>
      </c>
      <c r="MY237" s="97">
        <f>Juniori!MY57</f>
        <v>0</v>
      </c>
      <c r="MZ237" s="97">
        <f>Juniori!MZ57</f>
        <v>0</v>
      </c>
      <c r="NA237" s="97">
        <f>Juniori!NA57</f>
        <v>0</v>
      </c>
      <c r="NB237" s="97">
        <f>Juniori!NB57</f>
        <v>0</v>
      </c>
      <c r="NC237" s="97">
        <f>Juniori!NC57</f>
        <v>0</v>
      </c>
      <c r="ND237" s="97">
        <f>Juniori!ND57</f>
        <v>0</v>
      </c>
      <c r="NE237" s="97">
        <f>Juniori!NE57</f>
        <v>0</v>
      </c>
      <c r="NF237" s="97">
        <f>Juniori!NF57</f>
        <v>0</v>
      </c>
      <c r="NG237" s="97">
        <f>Juniori!NG57</f>
        <v>0</v>
      </c>
      <c r="NH237" s="97">
        <f>Juniori!NH57</f>
        <v>0</v>
      </c>
      <c r="NI237" s="97">
        <f>Juniori!NI57</f>
        <v>0</v>
      </c>
      <c r="NJ237" s="97">
        <f>Juniori!NJ57</f>
        <v>0</v>
      </c>
      <c r="NK237" s="97">
        <f>Juniori!NK57</f>
        <v>0</v>
      </c>
      <c r="NL237" s="97">
        <f>Juniori!NL57</f>
        <v>0</v>
      </c>
      <c r="NM237" s="97">
        <f>Juniori!NM57</f>
        <v>0</v>
      </c>
      <c r="NN237" s="97">
        <f>Juniori!NN57</f>
        <v>0</v>
      </c>
      <c r="NO237" s="97">
        <f>Juniori!NO57</f>
        <v>0</v>
      </c>
      <c r="NP237" s="97">
        <f>Juniori!NP57</f>
        <v>0</v>
      </c>
      <c r="NQ237" s="97">
        <f>Juniori!NQ57</f>
        <v>0</v>
      </c>
      <c r="NR237" s="97">
        <f>Juniori!NR57</f>
        <v>0</v>
      </c>
      <c r="NS237" s="97">
        <f>Juniori!NS57</f>
        <v>0</v>
      </c>
      <c r="NT237" s="97">
        <f>Juniori!NT57</f>
        <v>0</v>
      </c>
      <c r="NU237" s="97">
        <f>Juniori!NU57</f>
        <v>0</v>
      </c>
      <c r="NV237" s="97">
        <f>Juniori!NV57</f>
        <v>0</v>
      </c>
      <c r="NW237" s="97">
        <f>Juniori!NW57</f>
        <v>0</v>
      </c>
      <c r="NX237" s="97">
        <f>Juniori!NX57</f>
        <v>0</v>
      </c>
      <c r="NY237" s="97">
        <f>Juniori!NY57</f>
        <v>0</v>
      </c>
      <c r="NZ237" s="97">
        <f>Juniori!NZ57</f>
        <v>0</v>
      </c>
      <c r="OA237" s="97">
        <f>Juniori!OA57</f>
        <v>0</v>
      </c>
      <c r="OB237" s="97">
        <f>Juniori!OB57</f>
        <v>0</v>
      </c>
      <c r="OC237" s="97">
        <f>Juniori!OC57</f>
        <v>0</v>
      </c>
      <c r="OD237" s="97">
        <f>Juniori!OD57</f>
        <v>0</v>
      </c>
      <c r="OE237" s="97">
        <f>Juniori!OE57</f>
        <v>0</v>
      </c>
      <c r="OF237" s="97">
        <f>Juniori!OF57</f>
        <v>0</v>
      </c>
      <c r="OG237" s="97">
        <f>Juniori!OG57</f>
        <v>0</v>
      </c>
      <c r="OH237" s="97">
        <f>Juniori!OH57</f>
        <v>0</v>
      </c>
      <c r="OI237" s="97">
        <f>Juniori!OI57</f>
        <v>0</v>
      </c>
      <c r="OJ237" s="97">
        <f>Juniori!OJ57</f>
        <v>0</v>
      </c>
      <c r="OK237" s="97">
        <f>Juniori!OK57</f>
        <v>0</v>
      </c>
      <c r="OL237" s="97">
        <f>Juniori!OL57</f>
        <v>0</v>
      </c>
      <c r="OM237" s="97">
        <f>Juniori!OM57</f>
        <v>0</v>
      </c>
      <c r="ON237" s="97">
        <f>Juniori!ON57</f>
        <v>0</v>
      </c>
      <c r="OO237" s="97">
        <f>Juniori!OO57</f>
        <v>0</v>
      </c>
      <c r="OP237" s="97">
        <f>Juniori!OP57</f>
        <v>0</v>
      </c>
      <c r="OQ237" s="97">
        <f>Juniori!OQ57</f>
        <v>0</v>
      </c>
      <c r="OR237" s="97">
        <f>Juniori!OR57</f>
        <v>0</v>
      </c>
      <c r="OS237" s="97">
        <f>Juniori!OS57</f>
        <v>0</v>
      </c>
      <c r="OT237" s="97">
        <f>Juniori!OT57</f>
        <v>0</v>
      </c>
      <c r="OU237" s="97">
        <f>Juniori!OU57</f>
        <v>0</v>
      </c>
      <c r="OV237" s="97">
        <f>Juniori!OV57</f>
        <v>0</v>
      </c>
      <c r="OW237" s="97">
        <f>Juniori!OW57</f>
        <v>0</v>
      </c>
      <c r="OX237" s="97">
        <f>Juniori!OX57</f>
        <v>0</v>
      </c>
      <c r="OY237" s="97">
        <f>Juniori!OY57</f>
        <v>0</v>
      </c>
      <c r="OZ237" s="97">
        <f>Juniori!OZ57</f>
        <v>0</v>
      </c>
      <c r="PA237" s="97">
        <f>Juniori!PA57</f>
        <v>0</v>
      </c>
      <c r="PB237" s="97">
        <f>Juniori!PB57</f>
        <v>0</v>
      </c>
      <c r="PC237" s="97">
        <f>Juniori!PC57</f>
        <v>0</v>
      </c>
      <c r="PD237" s="97">
        <f>Juniori!PD57</f>
        <v>0</v>
      </c>
      <c r="PE237" s="97">
        <f>Juniori!PE57</f>
        <v>0</v>
      </c>
      <c r="PF237" s="97">
        <f>Juniori!PF57</f>
        <v>0</v>
      </c>
      <c r="PG237" s="97">
        <f>Juniori!PG57</f>
        <v>0</v>
      </c>
      <c r="PH237" s="97">
        <f>Juniori!PH57</f>
        <v>0</v>
      </c>
      <c r="PI237" s="97">
        <f>Juniori!PI57</f>
        <v>0</v>
      </c>
      <c r="PJ237" s="97">
        <f>Juniori!PJ57</f>
        <v>0</v>
      </c>
      <c r="PK237" s="97">
        <f>Juniori!PK57</f>
        <v>0</v>
      </c>
      <c r="PL237" s="97">
        <f>Juniori!PL57</f>
        <v>0</v>
      </c>
      <c r="PM237" s="97">
        <f>Juniori!PM57</f>
        <v>0</v>
      </c>
      <c r="PN237" s="97">
        <f>Juniori!PN57</f>
        <v>0</v>
      </c>
      <c r="PO237" s="97">
        <f>Juniori!PO57</f>
        <v>0</v>
      </c>
      <c r="PP237" s="97">
        <f>Juniori!PP57</f>
        <v>0</v>
      </c>
      <c r="PQ237" s="97">
        <f>Juniori!PQ57</f>
        <v>0</v>
      </c>
      <c r="PR237" s="97">
        <f>Juniori!PR57</f>
        <v>0</v>
      </c>
      <c r="PS237" s="97">
        <f>Juniori!PS57</f>
        <v>0</v>
      </c>
      <c r="PT237" s="97">
        <f>Juniori!PT57</f>
        <v>0</v>
      </c>
      <c r="PU237" s="97">
        <f>Juniori!PU57</f>
        <v>0</v>
      </c>
      <c r="PV237" s="97">
        <f>Juniori!PV57</f>
        <v>0</v>
      </c>
      <c r="PW237" s="97">
        <f>Juniori!PW57</f>
        <v>0</v>
      </c>
      <c r="PX237" s="97">
        <f>Juniori!PX57</f>
        <v>0</v>
      </c>
      <c r="PY237" s="97">
        <f>Juniori!PY57</f>
        <v>0</v>
      </c>
      <c r="PZ237" s="97">
        <f>Juniori!PZ57</f>
        <v>0</v>
      </c>
      <c r="QA237" s="97">
        <f>Juniori!QA57</f>
        <v>0</v>
      </c>
      <c r="QB237" s="97">
        <f>Juniori!QB57</f>
        <v>0</v>
      </c>
      <c r="QC237" s="97">
        <f>Juniori!QC57</f>
        <v>0</v>
      </c>
      <c r="QD237" s="97">
        <f>Juniori!QD57</f>
        <v>0</v>
      </c>
      <c r="QE237" s="97">
        <f>Juniori!QE57</f>
        <v>0</v>
      </c>
      <c r="QF237" s="97">
        <f>Juniori!QF57</f>
        <v>0</v>
      </c>
      <c r="QG237" s="97">
        <f>Juniori!QG57</f>
        <v>0</v>
      </c>
      <c r="QH237" s="97">
        <f>Juniori!QH57</f>
        <v>0</v>
      </c>
      <c r="QI237" s="97">
        <f>Juniori!QI57</f>
        <v>0</v>
      </c>
      <c r="QJ237" s="97">
        <f>Juniori!QJ57</f>
        <v>0</v>
      </c>
      <c r="QK237" s="97">
        <f>Juniori!QK57</f>
        <v>0</v>
      </c>
      <c r="QL237" s="97">
        <f>Juniori!QL57</f>
        <v>0</v>
      </c>
      <c r="QM237" s="97">
        <f>Juniori!QM57</f>
        <v>0</v>
      </c>
      <c r="QN237" s="97">
        <f>Juniori!QN57</f>
        <v>0</v>
      </c>
      <c r="QO237" s="97">
        <f>Juniori!QO57</f>
        <v>0</v>
      </c>
      <c r="QP237" s="97">
        <f>Juniori!QP57</f>
        <v>0</v>
      </c>
      <c r="QQ237" s="97">
        <f>Juniori!QQ57</f>
        <v>0</v>
      </c>
      <c r="QR237" s="97">
        <f>Juniori!QR57</f>
        <v>0</v>
      </c>
      <c r="QS237" s="97">
        <f>Juniori!QS57</f>
        <v>0</v>
      </c>
      <c r="QT237" s="97">
        <f>Juniori!QT57</f>
        <v>0</v>
      </c>
      <c r="QU237" s="97">
        <f>Juniori!QU57</f>
        <v>0</v>
      </c>
      <c r="QV237" s="97">
        <f>Juniori!QV57</f>
        <v>0</v>
      </c>
      <c r="QW237" s="97">
        <f>Juniori!QW57</f>
        <v>0</v>
      </c>
      <c r="QX237" s="97">
        <f>Juniori!QX57</f>
        <v>0</v>
      </c>
      <c r="QY237" s="97">
        <f>Juniori!QY57</f>
        <v>0</v>
      </c>
      <c r="QZ237" s="97">
        <f>Juniori!QZ57</f>
        <v>0</v>
      </c>
      <c r="RA237" s="97">
        <f>Juniori!RA57</f>
        <v>0</v>
      </c>
      <c r="RB237" s="97">
        <f>Juniori!RB57</f>
        <v>0</v>
      </c>
      <c r="RC237" s="97">
        <f>Juniori!RC57</f>
        <v>0</v>
      </c>
      <c r="RD237" s="97">
        <f>Juniori!RD57</f>
        <v>0</v>
      </c>
      <c r="RE237" s="97">
        <f>Juniori!RE57</f>
        <v>0</v>
      </c>
      <c r="RF237" s="97">
        <f>Juniori!RF57</f>
        <v>0</v>
      </c>
      <c r="RG237" s="97">
        <f>Juniori!RG57</f>
        <v>0</v>
      </c>
      <c r="RH237" s="97">
        <f>Juniori!RH57</f>
        <v>0</v>
      </c>
      <c r="RI237" s="97">
        <f>Juniori!RI57</f>
        <v>0</v>
      </c>
      <c r="RJ237" s="97">
        <f>Juniori!RJ57</f>
        <v>0</v>
      </c>
      <c r="RK237" s="97">
        <f>Juniori!RK57</f>
        <v>0</v>
      </c>
      <c r="RL237" s="97">
        <f>Juniori!RL57</f>
        <v>0</v>
      </c>
      <c r="RM237" s="97">
        <f>Juniori!RM57</f>
        <v>0</v>
      </c>
      <c r="RN237" s="97">
        <f>Juniori!RN57</f>
        <v>0</v>
      </c>
      <c r="RO237" s="97">
        <f>Juniori!RO57</f>
        <v>0</v>
      </c>
      <c r="RP237" s="97">
        <f>Juniori!RP57</f>
        <v>0</v>
      </c>
      <c r="RQ237" s="97">
        <f>Juniori!RQ57</f>
        <v>0</v>
      </c>
      <c r="RR237" s="97">
        <f>Juniori!RR57</f>
        <v>0</v>
      </c>
      <c r="RS237" s="97">
        <f>Juniori!RS57</f>
        <v>0</v>
      </c>
      <c r="RT237" s="97">
        <f>Juniori!RT57</f>
        <v>0</v>
      </c>
      <c r="RU237" s="97">
        <f>Juniori!RU57</f>
        <v>0</v>
      </c>
      <c r="RV237" s="97">
        <f>Juniori!RV57</f>
        <v>0</v>
      </c>
      <c r="RW237" s="97">
        <f>Juniori!RW57</f>
        <v>0</v>
      </c>
      <c r="RX237" s="97">
        <f>Juniori!RX57</f>
        <v>0</v>
      </c>
      <c r="RY237" s="97">
        <f>Juniori!RY57</f>
        <v>0</v>
      </c>
      <c r="RZ237" s="97">
        <f>Juniori!RZ57</f>
        <v>0</v>
      </c>
      <c r="SA237" s="97">
        <f>Juniori!SA57</f>
        <v>0</v>
      </c>
      <c r="SB237" s="97">
        <f>Juniori!SB57</f>
        <v>0</v>
      </c>
      <c r="SC237" s="97">
        <f>Juniori!SC57</f>
        <v>0</v>
      </c>
      <c r="SD237" s="97">
        <f>Juniori!SD57</f>
        <v>0</v>
      </c>
      <c r="SE237" s="97">
        <f>Juniori!SE57</f>
        <v>0</v>
      </c>
      <c r="SF237" s="97">
        <f>Juniori!SF57</f>
        <v>0</v>
      </c>
      <c r="SG237" s="97">
        <f>Juniori!SG57</f>
        <v>0</v>
      </c>
      <c r="SH237" s="97">
        <f>Juniori!SH57</f>
        <v>0</v>
      </c>
      <c r="SI237" s="97">
        <f>Juniori!SI57</f>
        <v>0</v>
      </c>
      <c r="SJ237" s="97">
        <f>Juniori!SJ57</f>
        <v>0</v>
      </c>
      <c r="SK237" s="97">
        <f>Juniori!SK57</f>
        <v>0</v>
      </c>
      <c r="SL237" s="97">
        <f>Juniori!SL57</f>
        <v>0</v>
      </c>
      <c r="SM237" s="97">
        <f>Juniori!SM57</f>
        <v>0</v>
      </c>
      <c r="SN237" s="97">
        <f>Juniori!SN57</f>
        <v>0</v>
      </c>
      <c r="SO237" s="97">
        <f>Juniori!SO57</f>
        <v>0</v>
      </c>
      <c r="SP237" s="97">
        <f>Juniori!SP57</f>
        <v>0</v>
      </c>
      <c r="SQ237" s="97">
        <f>Juniori!SQ57</f>
        <v>0</v>
      </c>
      <c r="SR237" s="97">
        <f>Juniori!SR57</f>
        <v>0</v>
      </c>
      <c r="SS237" s="97">
        <f>Juniori!SS57</f>
        <v>0</v>
      </c>
      <c r="ST237" s="97">
        <f>Juniori!ST57</f>
        <v>0</v>
      </c>
      <c r="SU237" s="97">
        <f>Juniori!SU57</f>
        <v>0</v>
      </c>
      <c r="SV237" s="97">
        <f>Juniori!SV57</f>
        <v>0</v>
      </c>
      <c r="SW237" s="97">
        <f>Juniori!SW57</f>
        <v>0</v>
      </c>
      <c r="SX237" s="97">
        <f>Juniori!SX57</f>
        <v>0</v>
      </c>
      <c r="SY237" s="97">
        <f>Juniori!SY57</f>
        <v>0</v>
      </c>
      <c r="SZ237" s="97">
        <f>Juniori!SZ57</f>
        <v>0</v>
      </c>
      <c r="TA237" s="97">
        <f>Juniori!TA57</f>
        <v>0</v>
      </c>
      <c r="TB237" s="97">
        <f>Juniori!TB57</f>
        <v>0</v>
      </c>
    </row>
    <row r="238" spans="1:522" s="1" customFormat="1" ht="19.5" customHeight="1" x14ac:dyDescent="0.2">
      <c r="A238" s="12"/>
      <c r="B238" s="11" t="s">
        <v>377</v>
      </c>
      <c r="C238" s="1">
        <v>10332</v>
      </c>
      <c r="E238" s="4" t="s">
        <v>376</v>
      </c>
      <c r="F238" s="1">
        <v>5734</v>
      </c>
      <c r="G238" s="9" t="s">
        <v>95</v>
      </c>
      <c r="H238" s="4" t="s">
        <v>148</v>
      </c>
      <c r="I238" s="1">
        <f t="shared" si="24"/>
        <v>0</v>
      </c>
      <c r="J238" s="12">
        <f>Tabuľka4[[#This Row],[Stĺpec9]]</f>
        <v>0</v>
      </c>
      <c r="K238" s="97">
        <f>Seniori!K77</f>
        <v>0</v>
      </c>
      <c r="L238" s="97">
        <f>Seniori!L77</f>
        <v>0</v>
      </c>
      <c r="M238" s="97">
        <f>Seniori!M77</f>
        <v>0</v>
      </c>
      <c r="N238" s="97">
        <f>Seniori!N77</f>
        <v>0</v>
      </c>
      <c r="O238" s="97">
        <f>Seniori!O77</f>
        <v>0</v>
      </c>
      <c r="P238" s="97">
        <f>Seniori!P77</f>
        <v>0</v>
      </c>
      <c r="Q238" s="97">
        <f>Seniori!Q77</f>
        <v>0</v>
      </c>
      <c r="R238" s="97">
        <f>Seniori!R77</f>
        <v>0</v>
      </c>
      <c r="S238" s="97">
        <f>Seniori!S77</f>
        <v>0</v>
      </c>
      <c r="T238" s="97">
        <f>Seniori!T77</f>
        <v>0</v>
      </c>
      <c r="U238" s="97">
        <f>Seniori!U77</f>
        <v>0</v>
      </c>
      <c r="V238" s="97">
        <f>Seniori!V77</f>
        <v>0</v>
      </c>
      <c r="W238" s="97">
        <f>Seniori!W77</f>
        <v>0</v>
      </c>
      <c r="X238" s="97">
        <f>Seniori!X77</f>
        <v>0</v>
      </c>
      <c r="Y238" s="97">
        <f>Seniori!Y77</f>
        <v>0</v>
      </c>
      <c r="Z238" s="97">
        <f>Seniori!Z77</f>
        <v>0</v>
      </c>
      <c r="AA238" s="97">
        <f>Seniori!AA77</f>
        <v>0</v>
      </c>
      <c r="AB238" s="97">
        <f>Seniori!AB77</f>
        <v>0</v>
      </c>
      <c r="AC238" s="97">
        <f>Seniori!AC77</f>
        <v>0</v>
      </c>
      <c r="AD238" s="97">
        <f>Seniori!AD77</f>
        <v>0</v>
      </c>
      <c r="AE238" s="97">
        <f>Seniori!AE77</f>
        <v>0</v>
      </c>
      <c r="AF238" s="97">
        <f>Seniori!AF77</f>
        <v>0</v>
      </c>
      <c r="AG238" s="97">
        <f>Seniori!AG77</f>
        <v>0</v>
      </c>
      <c r="AH238" s="97">
        <f>Seniori!AH77</f>
        <v>0</v>
      </c>
      <c r="AI238" s="97">
        <f>Seniori!AI77</f>
        <v>0</v>
      </c>
      <c r="AJ238" s="97">
        <f>Seniori!AJ77</f>
        <v>0</v>
      </c>
      <c r="AK238" s="97">
        <f>Seniori!AK77</f>
        <v>0</v>
      </c>
      <c r="AL238" s="97">
        <f>Seniori!AL77</f>
        <v>0</v>
      </c>
      <c r="AM238" s="97">
        <f>Seniori!AM77</f>
        <v>0</v>
      </c>
      <c r="AN238" s="97">
        <f>Seniori!AN77</f>
        <v>0</v>
      </c>
      <c r="AO238" s="97">
        <f>Seniori!AO77</f>
        <v>0</v>
      </c>
      <c r="AP238" s="97">
        <f>Seniori!AP77</f>
        <v>0</v>
      </c>
      <c r="AQ238" s="97">
        <f>Seniori!AQ77</f>
        <v>0</v>
      </c>
      <c r="AR238" s="97">
        <f>Seniori!AR77</f>
        <v>0</v>
      </c>
      <c r="AS238" s="97">
        <f>Seniori!AS77</f>
        <v>0</v>
      </c>
      <c r="AT238" s="97">
        <f>Seniori!AT77</f>
        <v>0</v>
      </c>
      <c r="AU238" s="97">
        <f>Seniori!AU77</f>
        <v>0</v>
      </c>
      <c r="AV238" s="97">
        <f>Seniori!AV77</f>
        <v>0</v>
      </c>
      <c r="AW238" s="97">
        <f>Seniori!AW77</f>
        <v>0</v>
      </c>
      <c r="AX238" s="97">
        <f>Seniori!AX77</f>
        <v>0</v>
      </c>
      <c r="AY238" s="97">
        <f>Seniori!AY77</f>
        <v>0</v>
      </c>
      <c r="AZ238" s="97">
        <f>Seniori!AZ77</f>
        <v>0</v>
      </c>
      <c r="BA238" s="97">
        <f>Seniori!BA77</f>
        <v>0</v>
      </c>
      <c r="BB238" s="97">
        <f>Seniori!BB77</f>
        <v>0</v>
      </c>
      <c r="BC238" s="97">
        <f>Seniori!BC77</f>
        <v>0</v>
      </c>
      <c r="BD238" s="97">
        <f>Seniori!BD77</f>
        <v>0</v>
      </c>
      <c r="BE238" s="97">
        <f>Seniori!BE77</f>
        <v>0</v>
      </c>
      <c r="BF238" s="97">
        <f>Seniori!BF77</f>
        <v>0</v>
      </c>
      <c r="BG238" s="97">
        <f>Seniori!BG77</f>
        <v>0</v>
      </c>
      <c r="BH238" s="97">
        <f>Seniori!BH77</f>
        <v>0</v>
      </c>
      <c r="BI238" s="97">
        <f>Seniori!BI77</f>
        <v>0</v>
      </c>
      <c r="BJ238" s="97">
        <f>Seniori!BJ77</f>
        <v>0</v>
      </c>
      <c r="BK238" s="97">
        <f>Seniori!BK77</f>
        <v>0</v>
      </c>
      <c r="BL238" s="97">
        <f>Seniori!BL77</f>
        <v>0</v>
      </c>
      <c r="BM238" s="97">
        <f>Seniori!BM77</f>
        <v>0</v>
      </c>
      <c r="BN238" s="97">
        <f>Seniori!BN77</f>
        <v>0</v>
      </c>
      <c r="BO238" s="97">
        <f>Seniori!BO77</f>
        <v>0</v>
      </c>
      <c r="BP238" s="97">
        <f>Seniori!BP77</f>
        <v>0</v>
      </c>
      <c r="BQ238" s="97">
        <f>Seniori!BQ77</f>
        <v>0</v>
      </c>
      <c r="BR238" s="97">
        <f>Seniori!BR77</f>
        <v>0</v>
      </c>
      <c r="BS238" s="97">
        <f>Seniori!BS77</f>
        <v>0</v>
      </c>
      <c r="BT238" s="97">
        <f>Seniori!BT77</f>
        <v>0</v>
      </c>
      <c r="BU238" s="97">
        <f>Seniori!BU77</f>
        <v>0</v>
      </c>
      <c r="BV238" s="97">
        <f>Seniori!BV77</f>
        <v>0</v>
      </c>
      <c r="BW238" s="97">
        <f>Seniori!BW77</f>
        <v>0</v>
      </c>
      <c r="BX238" s="97">
        <f>Seniori!BX77</f>
        <v>0</v>
      </c>
      <c r="BY238" s="97">
        <f>Seniori!BY77</f>
        <v>0</v>
      </c>
      <c r="BZ238" s="97">
        <f>Seniori!BZ77</f>
        <v>0</v>
      </c>
      <c r="CA238" s="97">
        <f>Seniori!CA77</f>
        <v>0</v>
      </c>
      <c r="CB238" s="97">
        <f>Seniori!CB77</f>
        <v>0</v>
      </c>
      <c r="CC238" s="97">
        <f>Seniori!CC77</f>
        <v>0</v>
      </c>
      <c r="CD238" s="97">
        <f>Seniori!CD77</f>
        <v>0</v>
      </c>
      <c r="CE238" s="97">
        <f>Seniori!CE77</f>
        <v>0</v>
      </c>
      <c r="CF238" s="97">
        <f>Seniori!CF77</f>
        <v>0</v>
      </c>
      <c r="CG238" s="97">
        <f>Seniori!CG77</f>
        <v>0</v>
      </c>
      <c r="CH238" s="97">
        <f>Seniori!CH77</f>
        <v>0</v>
      </c>
      <c r="CI238" s="97">
        <f>Seniori!CI77</f>
        <v>0</v>
      </c>
      <c r="CJ238" s="97">
        <f>Seniori!CJ77</f>
        <v>0</v>
      </c>
      <c r="CK238" s="97">
        <f>Seniori!CK77</f>
        <v>0</v>
      </c>
      <c r="CL238" s="97">
        <f>Seniori!CL77</f>
        <v>0</v>
      </c>
      <c r="CM238" s="97">
        <f>Seniori!CM77</f>
        <v>0</v>
      </c>
      <c r="CN238" s="97">
        <f>Seniori!CN77</f>
        <v>0</v>
      </c>
      <c r="CO238" s="97">
        <f>Seniori!CO77</f>
        <v>0</v>
      </c>
      <c r="CP238" s="97">
        <f>Seniori!CP77</f>
        <v>0</v>
      </c>
      <c r="CQ238" s="97">
        <f>Seniori!CQ77</f>
        <v>0</v>
      </c>
      <c r="CR238" s="97">
        <f>Seniori!CR77</f>
        <v>0</v>
      </c>
      <c r="CS238" s="97">
        <f>Seniori!CS77</f>
        <v>0</v>
      </c>
      <c r="CT238" s="97">
        <f>Seniori!CT77</f>
        <v>0</v>
      </c>
      <c r="CU238" s="97">
        <f>Seniori!CU77</f>
        <v>0</v>
      </c>
      <c r="CV238" s="97">
        <f>Seniori!CV77</f>
        <v>0</v>
      </c>
      <c r="CW238" s="97" t="str">
        <f>Seniori!CW77</f>
        <v>o</v>
      </c>
      <c r="CX238" s="97">
        <f>Seniori!CX77</f>
        <v>0</v>
      </c>
      <c r="CY238" s="97">
        <f>Seniori!CY77</f>
        <v>0</v>
      </c>
      <c r="CZ238" s="97">
        <f>Seniori!CZ77</f>
        <v>0</v>
      </c>
      <c r="DA238" s="97">
        <f>Seniori!DA77</f>
        <v>0</v>
      </c>
      <c r="DB238" s="97">
        <f>Seniori!DB77</f>
        <v>0</v>
      </c>
      <c r="DC238" s="97">
        <f>Seniori!DC77</f>
        <v>0</v>
      </c>
      <c r="DD238" s="97">
        <f>Seniori!DD77</f>
        <v>0</v>
      </c>
      <c r="DE238" s="97">
        <f>Seniori!DE77</f>
        <v>0</v>
      </c>
      <c r="DF238" s="97">
        <f>Seniori!DF77</f>
        <v>0</v>
      </c>
      <c r="DG238" s="97">
        <f>Seniori!DG77</f>
        <v>0</v>
      </c>
      <c r="DH238" s="97">
        <f>Seniori!DH77</f>
        <v>0</v>
      </c>
      <c r="DI238" s="97">
        <f>Seniori!DI77</f>
        <v>0</v>
      </c>
      <c r="DJ238" s="97">
        <f>Seniori!DJ77</f>
        <v>0</v>
      </c>
      <c r="DK238" s="97">
        <f>Seniori!DK77</f>
        <v>0</v>
      </c>
      <c r="DL238" s="97">
        <f>Seniori!DL77</f>
        <v>0</v>
      </c>
      <c r="DM238" s="97">
        <f>Seniori!DM77</f>
        <v>0</v>
      </c>
      <c r="DN238" s="97">
        <f>Seniori!DN77</f>
        <v>0</v>
      </c>
      <c r="DO238" s="97">
        <f>Seniori!DO77</f>
        <v>0</v>
      </c>
      <c r="DP238" s="97">
        <f>Seniori!DP77</f>
        <v>0</v>
      </c>
      <c r="DQ238" s="97">
        <f>Seniori!DQ77</f>
        <v>0</v>
      </c>
      <c r="DR238" s="97">
        <f>Seniori!DR77</f>
        <v>0</v>
      </c>
      <c r="DS238" s="97">
        <f>Seniori!DS77</f>
        <v>0</v>
      </c>
      <c r="DT238" s="97">
        <f>Seniori!DT77</f>
        <v>0</v>
      </c>
      <c r="DU238" s="97">
        <f>Seniori!DU77</f>
        <v>0</v>
      </c>
      <c r="DV238" s="97">
        <f>Seniori!DV77</f>
        <v>0</v>
      </c>
      <c r="DW238" s="97">
        <f>Seniori!DW77</f>
        <v>0</v>
      </c>
      <c r="DX238" s="97">
        <f>Seniori!DX77</f>
        <v>0</v>
      </c>
      <c r="DY238" s="97">
        <f>Seniori!DY77</f>
        <v>0</v>
      </c>
      <c r="DZ238" s="97">
        <f>Seniori!DZ77</f>
        <v>0</v>
      </c>
      <c r="EA238" s="97">
        <f>Seniori!EA77</f>
        <v>0</v>
      </c>
      <c r="EB238" s="97">
        <f>Seniori!EB77</f>
        <v>0</v>
      </c>
      <c r="EC238" s="97">
        <f>Seniori!EC77</f>
        <v>0</v>
      </c>
      <c r="ED238" s="97">
        <f>Seniori!ED77</f>
        <v>0</v>
      </c>
      <c r="EE238" s="97">
        <f>Seniori!EE77</f>
        <v>0</v>
      </c>
      <c r="EF238" s="97">
        <f>Seniori!EF77</f>
        <v>0</v>
      </c>
      <c r="EG238" s="97">
        <f>Seniori!EG77</f>
        <v>0</v>
      </c>
      <c r="EH238" s="97">
        <f>Seniori!EH77</f>
        <v>0</v>
      </c>
      <c r="EI238" s="97">
        <f>Seniori!EI77</f>
        <v>0</v>
      </c>
      <c r="EJ238" s="97">
        <f>Seniori!EJ77</f>
        <v>0</v>
      </c>
      <c r="EK238" s="97">
        <f>Seniori!EK77</f>
        <v>0</v>
      </c>
      <c r="EL238" s="97">
        <f>Seniori!EL77</f>
        <v>0</v>
      </c>
      <c r="EM238" s="97">
        <f>Seniori!EM77</f>
        <v>0</v>
      </c>
      <c r="EN238" s="97">
        <f>Seniori!EN77</f>
        <v>0</v>
      </c>
      <c r="EO238" s="97">
        <f>Seniori!EO77</f>
        <v>0</v>
      </c>
      <c r="EP238" s="97">
        <f>Seniori!EP77</f>
        <v>0</v>
      </c>
      <c r="EQ238" s="97">
        <f>Seniori!EQ77</f>
        <v>0</v>
      </c>
      <c r="ER238" s="97">
        <f>Seniori!ER77</f>
        <v>0</v>
      </c>
      <c r="ES238" s="97">
        <f>Seniori!ES77</f>
        <v>0</v>
      </c>
      <c r="ET238" s="97">
        <f>Seniori!ET77</f>
        <v>0</v>
      </c>
      <c r="EU238" s="97">
        <f>Seniori!EU77</f>
        <v>0</v>
      </c>
      <c r="EV238" s="97">
        <f>Seniori!EV77</f>
        <v>0</v>
      </c>
      <c r="EW238" s="97">
        <f>Seniori!EW77</f>
        <v>0</v>
      </c>
      <c r="EX238" s="97">
        <f>Seniori!EX77</f>
        <v>0</v>
      </c>
      <c r="EY238" s="97">
        <f>Seniori!EY77</f>
        <v>0</v>
      </c>
      <c r="EZ238" s="97">
        <f>Seniori!EZ77</f>
        <v>0</v>
      </c>
      <c r="FA238" s="97">
        <f>Seniori!FA77</f>
        <v>0</v>
      </c>
      <c r="FB238" s="97">
        <f>Seniori!FB77</f>
        <v>0</v>
      </c>
      <c r="FC238" s="97">
        <f>Seniori!FC77</f>
        <v>0</v>
      </c>
      <c r="FD238" s="97">
        <f>Seniori!FD77</f>
        <v>0</v>
      </c>
      <c r="FE238" s="97">
        <f>Seniori!FE77</f>
        <v>0</v>
      </c>
      <c r="FF238" s="97">
        <f>Seniori!FF77</f>
        <v>0</v>
      </c>
      <c r="FG238" s="97">
        <f>Seniori!FG77</f>
        <v>0</v>
      </c>
      <c r="FH238" s="97">
        <f>Seniori!FH77</f>
        <v>0</v>
      </c>
      <c r="FI238" s="97">
        <f>Seniori!FI77</f>
        <v>0</v>
      </c>
      <c r="FJ238" s="97">
        <f>Seniori!FJ77</f>
        <v>0</v>
      </c>
      <c r="FK238" s="97">
        <f>Seniori!FK77</f>
        <v>0</v>
      </c>
      <c r="FL238" s="97">
        <f>Seniori!FL77</f>
        <v>0</v>
      </c>
      <c r="FM238" s="97">
        <f>Seniori!FM77</f>
        <v>0</v>
      </c>
      <c r="FN238" s="97">
        <f>Seniori!FN77</f>
        <v>0</v>
      </c>
      <c r="FO238" s="97">
        <f>Seniori!FO77</f>
        <v>0</v>
      </c>
      <c r="FP238" s="97">
        <f>Seniori!FP77</f>
        <v>0</v>
      </c>
      <c r="FQ238" s="97">
        <f>Seniori!FQ77</f>
        <v>0</v>
      </c>
      <c r="FR238" s="97">
        <f>Seniori!FR77</f>
        <v>0</v>
      </c>
      <c r="FS238" s="97">
        <f>Seniori!FS77</f>
        <v>0</v>
      </c>
      <c r="FT238" s="97">
        <f>Seniori!FT77</f>
        <v>0</v>
      </c>
      <c r="FU238" s="97">
        <f>Seniori!FU77</f>
        <v>0</v>
      </c>
      <c r="FV238" s="97">
        <f>Seniori!FV77</f>
        <v>0</v>
      </c>
      <c r="FW238" s="97">
        <f>Seniori!FW77</f>
        <v>0</v>
      </c>
      <c r="FX238" s="97">
        <f>Seniori!FX77</f>
        <v>0</v>
      </c>
      <c r="FY238" s="97">
        <f>Seniori!FY77</f>
        <v>0</v>
      </c>
      <c r="FZ238" s="97">
        <f>Seniori!FZ77</f>
        <v>0</v>
      </c>
      <c r="GA238" s="97">
        <f>Seniori!GA77</f>
        <v>0</v>
      </c>
      <c r="GB238" s="97">
        <f>Seniori!GB77</f>
        <v>0</v>
      </c>
      <c r="GC238" s="97">
        <f>Seniori!GC77</f>
        <v>0</v>
      </c>
      <c r="GD238" s="97">
        <f>Seniori!GD77</f>
        <v>0</v>
      </c>
      <c r="GE238" s="97">
        <f>Seniori!GE77</f>
        <v>0</v>
      </c>
      <c r="GF238" s="97">
        <f>Seniori!GF77</f>
        <v>0</v>
      </c>
      <c r="GG238" s="97">
        <f>Seniori!GG77</f>
        <v>0</v>
      </c>
      <c r="GH238" s="97">
        <f>Seniori!GH77</f>
        <v>0</v>
      </c>
      <c r="GI238" s="97">
        <f>Seniori!GI77</f>
        <v>0</v>
      </c>
      <c r="GJ238" s="97">
        <f>Seniori!GJ77</f>
        <v>0</v>
      </c>
      <c r="GK238" s="97">
        <f>Seniori!GK77</f>
        <v>0</v>
      </c>
      <c r="GL238" s="97">
        <f>Seniori!GL77</f>
        <v>0</v>
      </c>
      <c r="GM238" s="97">
        <f>Seniori!GM77</f>
        <v>0</v>
      </c>
      <c r="GN238" s="97">
        <f>Seniori!GN77</f>
        <v>0</v>
      </c>
      <c r="GO238" s="97">
        <f>Seniori!GO77</f>
        <v>0</v>
      </c>
      <c r="GP238" s="97">
        <f>Seniori!GP77</f>
        <v>0</v>
      </c>
      <c r="GQ238" s="97">
        <f>Seniori!GQ77</f>
        <v>0</v>
      </c>
      <c r="GR238" s="97">
        <f>Seniori!GR77</f>
        <v>0</v>
      </c>
      <c r="GS238" s="97">
        <f>Seniori!GS77</f>
        <v>0</v>
      </c>
      <c r="GT238" s="97">
        <f>Seniori!GT77</f>
        <v>0</v>
      </c>
      <c r="GU238" s="97">
        <f>Seniori!GU77</f>
        <v>0</v>
      </c>
      <c r="GV238" s="97">
        <f>Seniori!GV77</f>
        <v>0</v>
      </c>
      <c r="GW238" s="97">
        <f>Seniori!GW77</f>
        <v>0</v>
      </c>
      <c r="GX238" s="97">
        <f>Seniori!GX77</f>
        <v>0</v>
      </c>
      <c r="GY238" s="97">
        <f>Seniori!GY77</f>
        <v>0</v>
      </c>
      <c r="GZ238" s="97">
        <f>Seniori!GZ77</f>
        <v>0</v>
      </c>
      <c r="HA238" s="97">
        <f>Seniori!HA77</f>
        <v>0</v>
      </c>
      <c r="HB238" s="97">
        <f>Seniori!HB77</f>
        <v>0</v>
      </c>
      <c r="HC238" s="97">
        <f>Seniori!HC77</f>
        <v>0</v>
      </c>
      <c r="HD238" s="97">
        <f>Seniori!HD77</f>
        <v>0</v>
      </c>
      <c r="HE238" s="97">
        <f>Seniori!HE77</f>
        <v>0</v>
      </c>
      <c r="HF238" s="97">
        <f>Seniori!HF77</f>
        <v>0</v>
      </c>
      <c r="HG238" s="97">
        <f>Seniori!HG77</f>
        <v>0</v>
      </c>
      <c r="HH238" s="97">
        <f>Seniori!HH77</f>
        <v>0</v>
      </c>
      <c r="HI238" s="97">
        <f>Seniori!HI77</f>
        <v>0</v>
      </c>
      <c r="HJ238" s="97">
        <f>Seniori!HJ77</f>
        <v>0</v>
      </c>
      <c r="HK238" s="97">
        <f>Seniori!HK77</f>
        <v>0</v>
      </c>
      <c r="HL238" s="97">
        <f>Seniori!HL77</f>
        <v>0</v>
      </c>
      <c r="HM238" s="97">
        <f>Seniori!HM77</f>
        <v>0</v>
      </c>
      <c r="HN238" s="97">
        <f>Seniori!HN77</f>
        <v>0</v>
      </c>
      <c r="HO238" s="97">
        <f>Seniori!HO77</f>
        <v>0</v>
      </c>
      <c r="HP238" s="97">
        <f>Seniori!HP77</f>
        <v>0</v>
      </c>
      <c r="HQ238" s="97">
        <f>Seniori!HQ77</f>
        <v>0</v>
      </c>
      <c r="HR238" s="97">
        <f>Seniori!HR77</f>
        <v>0</v>
      </c>
      <c r="HS238" s="97">
        <f>Seniori!HS77</f>
        <v>0</v>
      </c>
      <c r="HT238" s="97">
        <f>Seniori!HT77</f>
        <v>0</v>
      </c>
      <c r="HU238" s="97">
        <f>Seniori!HU77</f>
        <v>0</v>
      </c>
      <c r="HV238" s="97">
        <f>Seniori!HV77</f>
        <v>0</v>
      </c>
      <c r="HW238" s="97">
        <f>Seniori!HW77</f>
        <v>0</v>
      </c>
      <c r="HX238" s="97">
        <f>Seniori!HX77</f>
        <v>0</v>
      </c>
      <c r="HY238" s="97">
        <f>Seniori!HY77</f>
        <v>0</v>
      </c>
      <c r="HZ238" s="97">
        <f>Seniori!HZ77</f>
        <v>0</v>
      </c>
      <c r="IA238" s="97">
        <f>Seniori!IA77</f>
        <v>0</v>
      </c>
      <c r="IB238" s="97">
        <f>Seniori!IB77</f>
        <v>0</v>
      </c>
      <c r="IC238" s="97">
        <f>Seniori!IC77</f>
        <v>0</v>
      </c>
      <c r="ID238" s="97">
        <f>Seniori!ID77</f>
        <v>0</v>
      </c>
      <c r="IE238" s="97">
        <f>Seniori!IE77</f>
        <v>0</v>
      </c>
      <c r="IF238" s="97">
        <f>Seniori!IF77</f>
        <v>0</v>
      </c>
      <c r="IG238" s="97">
        <f>Seniori!IG77</f>
        <v>0</v>
      </c>
      <c r="IH238" s="97">
        <f>Seniori!IH77</f>
        <v>0</v>
      </c>
      <c r="II238" s="97">
        <f>Seniori!II77</f>
        <v>0</v>
      </c>
      <c r="IJ238" s="97">
        <f>Seniori!IJ77</f>
        <v>0</v>
      </c>
      <c r="IK238" s="97">
        <f>Seniori!IK77</f>
        <v>0</v>
      </c>
      <c r="IL238" s="97">
        <f>Seniori!IL77</f>
        <v>0</v>
      </c>
      <c r="IM238" s="97">
        <f>Seniori!IM77</f>
        <v>0</v>
      </c>
      <c r="IN238" s="97">
        <f>Seniori!IN77</f>
        <v>0</v>
      </c>
      <c r="IO238" s="97">
        <f>Seniori!IO77</f>
        <v>0</v>
      </c>
      <c r="IP238" s="97">
        <f>Seniori!IP77</f>
        <v>0</v>
      </c>
      <c r="IQ238" s="97">
        <f>Seniori!IQ77</f>
        <v>0</v>
      </c>
      <c r="IR238" s="97">
        <f>Seniori!IR77</f>
        <v>0</v>
      </c>
      <c r="IS238" s="97">
        <f>Seniori!IS77</f>
        <v>0</v>
      </c>
      <c r="IT238" s="97">
        <f>Seniori!IT77</f>
        <v>0</v>
      </c>
      <c r="IU238" s="97">
        <f>Seniori!IU77</f>
        <v>0</v>
      </c>
      <c r="IV238" s="97">
        <f>Seniori!IV77</f>
        <v>0</v>
      </c>
      <c r="IW238" s="97">
        <f>Seniori!IW77</f>
        <v>0</v>
      </c>
      <c r="IX238" s="97">
        <f>Seniori!IX77</f>
        <v>0</v>
      </c>
      <c r="IY238" s="97">
        <f>Seniori!IY77</f>
        <v>0</v>
      </c>
      <c r="IZ238" s="97">
        <f>Seniori!IZ77</f>
        <v>0</v>
      </c>
      <c r="JA238" s="97">
        <f>Seniori!JA77</f>
        <v>0</v>
      </c>
      <c r="JB238" s="97">
        <f>Seniori!JB77</f>
        <v>0</v>
      </c>
      <c r="JC238" s="97">
        <f>Seniori!JC77</f>
        <v>0</v>
      </c>
      <c r="JD238" s="97">
        <f>Seniori!JD77</f>
        <v>0</v>
      </c>
      <c r="JE238" s="97">
        <f>Seniori!JE77</f>
        <v>0</v>
      </c>
      <c r="JF238" s="97">
        <f>Seniori!JF77</f>
        <v>0</v>
      </c>
      <c r="JG238" s="97">
        <f>Seniori!JG77</f>
        <v>0</v>
      </c>
      <c r="JH238" s="97">
        <f>Seniori!JH77</f>
        <v>0</v>
      </c>
      <c r="JI238" s="97">
        <f>Seniori!JI77</f>
        <v>0</v>
      </c>
      <c r="JJ238" s="97">
        <f>Seniori!JJ77</f>
        <v>0</v>
      </c>
      <c r="JK238" s="97">
        <f>Seniori!JK77</f>
        <v>0</v>
      </c>
      <c r="JL238" s="97">
        <f>Seniori!JL77</f>
        <v>0</v>
      </c>
      <c r="JM238" s="97">
        <f>Seniori!JM77</f>
        <v>0</v>
      </c>
      <c r="JN238" s="97">
        <f>Seniori!JN77</f>
        <v>0</v>
      </c>
      <c r="JO238" s="97">
        <f>Seniori!JO77</f>
        <v>0</v>
      </c>
      <c r="JP238" s="97">
        <f>Seniori!JP77</f>
        <v>0</v>
      </c>
      <c r="JQ238" s="97">
        <f>Seniori!JQ77</f>
        <v>0</v>
      </c>
      <c r="JR238" s="97">
        <f>Seniori!JR77</f>
        <v>0</v>
      </c>
      <c r="JS238" s="97">
        <f>Seniori!JS77</f>
        <v>0</v>
      </c>
      <c r="JT238" s="97">
        <f>Seniori!JT77</f>
        <v>0</v>
      </c>
      <c r="JU238" s="97">
        <f>Seniori!JU77</f>
        <v>0</v>
      </c>
      <c r="JV238" s="97">
        <f>Seniori!JV77</f>
        <v>0</v>
      </c>
      <c r="JW238" s="97">
        <f>Seniori!JW77</f>
        <v>0</v>
      </c>
      <c r="JX238" s="97">
        <f>Seniori!JX77</f>
        <v>0</v>
      </c>
      <c r="JY238" s="97">
        <f>Seniori!JY77</f>
        <v>0</v>
      </c>
      <c r="JZ238" s="97">
        <f>Seniori!JZ77</f>
        <v>0</v>
      </c>
      <c r="KA238" s="97">
        <f>Seniori!KA77</f>
        <v>0</v>
      </c>
      <c r="KB238" s="97">
        <f>Seniori!KB77</f>
        <v>0</v>
      </c>
      <c r="KC238" s="97">
        <f>Seniori!KC77</f>
        <v>0</v>
      </c>
      <c r="KD238" s="97">
        <f>Seniori!KD77</f>
        <v>0</v>
      </c>
      <c r="KE238" s="97">
        <f>Seniori!KE77</f>
        <v>0</v>
      </c>
      <c r="KF238" s="97">
        <f>Seniori!KF77</f>
        <v>0</v>
      </c>
      <c r="KG238" s="97">
        <f>Seniori!KG77</f>
        <v>0</v>
      </c>
      <c r="KH238" s="97">
        <f>Seniori!KH77</f>
        <v>0</v>
      </c>
      <c r="KI238" s="97">
        <f>Seniori!KI77</f>
        <v>0</v>
      </c>
      <c r="KJ238" s="97">
        <f>Seniori!KJ77</f>
        <v>0</v>
      </c>
      <c r="KK238" s="97">
        <f>Seniori!KK77</f>
        <v>0</v>
      </c>
      <c r="KL238" s="97">
        <f>Seniori!KL77</f>
        <v>0</v>
      </c>
      <c r="KM238" s="97">
        <f>Seniori!KM77</f>
        <v>0</v>
      </c>
      <c r="KN238" s="97">
        <f>Seniori!KN77</f>
        <v>0</v>
      </c>
      <c r="KO238" s="97">
        <f>Seniori!KO77</f>
        <v>0</v>
      </c>
      <c r="KP238" s="97">
        <f>Seniori!KP77</f>
        <v>0</v>
      </c>
      <c r="KQ238" s="97">
        <f>Seniori!KQ77</f>
        <v>0</v>
      </c>
      <c r="KR238" s="97">
        <f>Seniori!KR77</f>
        <v>0</v>
      </c>
      <c r="KS238" s="97">
        <f>Seniori!KS77</f>
        <v>0</v>
      </c>
      <c r="KT238" s="97">
        <f>Seniori!KT77</f>
        <v>0</v>
      </c>
      <c r="KU238" s="97">
        <f>Seniori!KU77</f>
        <v>0</v>
      </c>
      <c r="KV238" s="97">
        <f>Seniori!KV77</f>
        <v>0</v>
      </c>
      <c r="KW238" s="97">
        <f>Seniori!KW77</f>
        <v>0</v>
      </c>
      <c r="KX238" s="97">
        <f>Seniori!KX77</f>
        <v>0</v>
      </c>
      <c r="KY238" s="97">
        <f>Seniori!KY77</f>
        <v>0</v>
      </c>
      <c r="KZ238" s="97">
        <f>Seniori!KZ77</f>
        <v>0</v>
      </c>
      <c r="LA238" s="97">
        <f>Seniori!LA77</f>
        <v>0</v>
      </c>
      <c r="LB238" s="97">
        <f>Seniori!LB77</f>
        <v>0</v>
      </c>
      <c r="LC238" s="97">
        <f>Seniori!LC77</f>
        <v>0</v>
      </c>
      <c r="LD238" s="97">
        <f>Seniori!LD77</f>
        <v>0</v>
      </c>
      <c r="LE238" s="97">
        <f>Seniori!LE77</f>
        <v>0</v>
      </c>
      <c r="LF238" s="97">
        <f>Seniori!LF77</f>
        <v>0</v>
      </c>
      <c r="LG238" s="97">
        <f>Seniori!LG77</f>
        <v>0</v>
      </c>
      <c r="LH238" s="97">
        <f>Seniori!LH77</f>
        <v>0</v>
      </c>
      <c r="LI238" s="97">
        <f>Seniori!LI77</f>
        <v>0</v>
      </c>
      <c r="LJ238" s="97">
        <f>Seniori!LJ77</f>
        <v>0</v>
      </c>
      <c r="LK238" s="97">
        <f>Seniori!LK77</f>
        <v>0</v>
      </c>
      <c r="LL238" s="97">
        <f>Seniori!LL77</f>
        <v>0</v>
      </c>
      <c r="LM238" s="97">
        <f>Seniori!LM77</f>
        <v>0</v>
      </c>
      <c r="LN238" s="97">
        <f>Seniori!LN77</f>
        <v>0</v>
      </c>
      <c r="LO238" s="97">
        <f>Seniori!LO77</f>
        <v>0</v>
      </c>
      <c r="LP238" s="97">
        <f>Seniori!LP77</f>
        <v>0</v>
      </c>
      <c r="LQ238" s="97">
        <f>Seniori!LQ77</f>
        <v>0</v>
      </c>
      <c r="LR238" s="97">
        <f>Seniori!LR77</f>
        <v>0</v>
      </c>
      <c r="LS238" s="97">
        <f>Seniori!LS77</f>
        <v>0</v>
      </c>
      <c r="LT238" s="97">
        <f>Seniori!LT77</f>
        <v>0</v>
      </c>
      <c r="LU238" s="97">
        <f>Seniori!LU77</f>
        <v>0</v>
      </c>
      <c r="LV238" s="97">
        <f>Seniori!LV77</f>
        <v>0</v>
      </c>
      <c r="LW238" s="97">
        <f>Seniori!LW77</f>
        <v>0</v>
      </c>
      <c r="LX238" s="97">
        <f>Seniori!LX77</f>
        <v>0</v>
      </c>
      <c r="LY238" s="97">
        <f>Seniori!LY77</f>
        <v>0</v>
      </c>
      <c r="LZ238" s="97">
        <f>Seniori!LZ77</f>
        <v>0</v>
      </c>
      <c r="MA238" s="97">
        <f>Seniori!MA77</f>
        <v>0</v>
      </c>
      <c r="MB238" s="97">
        <f>Seniori!MB77</f>
        <v>0</v>
      </c>
      <c r="MC238" s="97">
        <f>Seniori!MC77</f>
        <v>0</v>
      </c>
      <c r="MD238" s="97">
        <f>Seniori!MD77</f>
        <v>0</v>
      </c>
      <c r="ME238" s="97">
        <f>Seniori!ME77</f>
        <v>0</v>
      </c>
      <c r="MF238" s="97">
        <f>Seniori!MF77</f>
        <v>0</v>
      </c>
      <c r="MG238" s="97">
        <f>Seniori!MG77</f>
        <v>0</v>
      </c>
      <c r="MH238" s="97">
        <f>Seniori!MH77</f>
        <v>0</v>
      </c>
      <c r="MI238" s="97">
        <f>Seniori!MI77</f>
        <v>0</v>
      </c>
      <c r="MJ238" s="97">
        <f>Seniori!MJ77</f>
        <v>0</v>
      </c>
      <c r="MK238" s="97">
        <f>Seniori!MK77</f>
        <v>0</v>
      </c>
      <c r="ML238" s="97">
        <f>Seniori!ML77</f>
        <v>0</v>
      </c>
      <c r="MM238" s="97">
        <f>Seniori!MM77</f>
        <v>0</v>
      </c>
      <c r="MN238" s="97">
        <f>Seniori!MN77</f>
        <v>0</v>
      </c>
      <c r="MO238" s="97">
        <f>Seniori!MO77</f>
        <v>0</v>
      </c>
      <c r="MP238" s="97">
        <f>Seniori!MP77</f>
        <v>0</v>
      </c>
      <c r="MQ238" s="97">
        <f>Seniori!MQ77</f>
        <v>0</v>
      </c>
      <c r="MR238" s="97">
        <f>Seniori!MR77</f>
        <v>0</v>
      </c>
      <c r="MS238" s="97">
        <f>Seniori!MS77</f>
        <v>0</v>
      </c>
      <c r="MT238" s="97">
        <f>Seniori!MT77</f>
        <v>0</v>
      </c>
      <c r="MU238" s="97">
        <f>Seniori!MU77</f>
        <v>0</v>
      </c>
      <c r="MV238" s="97">
        <f>Seniori!MV77</f>
        <v>0</v>
      </c>
      <c r="MW238" s="97">
        <f>Seniori!MW77</f>
        <v>0</v>
      </c>
      <c r="MX238" s="97">
        <f>Seniori!MX77</f>
        <v>0</v>
      </c>
      <c r="MY238" s="97">
        <f>Seniori!MY77</f>
        <v>0</v>
      </c>
      <c r="MZ238" s="97">
        <f>Seniori!MZ77</f>
        <v>0</v>
      </c>
      <c r="NA238" s="97">
        <f>Seniori!NA77</f>
        <v>0</v>
      </c>
      <c r="NB238" s="97">
        <f>Seniori!NB77</f>
        <v>0</v>
      </c>
      <c r="NC238" s="97">
        <f>Seniori!NC77</f>
        <v>0</v>
      </c>
      <c r="ND238" s="97">
        <f>Seniori!ND77</f>
        <v>0</v>
      </c>
      <c r="NE238" s="97">
        <f>Seniori!NE77</f>
        <v>0</v>
      </c>
      <c r="NF238" s="97">
        <f>Seniori!NF77</f>
        <v>0</v>
      </c>
      <c r="NG238" s="97">
        <f>Seniori!NG77</f>
        <v>0</v>
      </c>
      <c r="NH238" s="97">
        <f>Seniori!NH77</f>
        <v>0</v>
      </c>
      <c r="NI238" s="97">
        <f>Seniori!NI77</f>
        <v>0</v>
      </c>
      <c r="NJ238" s="97">
        <f>Seniori!NJ77</f>
        <v>0</v>
      </c>
      <c r="NK238" s="97">
        <f>Seniori!NK77</f>
        <v>0</v>
      </c>
      <c r="NL238" s="97">
        <f>Seniori!NL77</f>
        <v>0</v>
      </c>
      <c r="NM238" s="97">
        <f>Seniori!NM77</f>
        <v>0</v>
      </c>
      <c r="NN238" s="97">
        <f>Seniori!NN77</f>
        <v>0</v>
      </c>
      <c r="NO238" s="97">
        <f>Seniori!NO77</f>
        <v>0</v>
      </c>
      <c r="NP238" s="97">
        <f>Seniori!NP77</f>
        <v>0</v>
      </c>
      <c r="NQ238" s="97">
        <f>Seniori!NQ77</f>
        <v>0</v>
      </c>
      <c r="NR238" s="97">
        <f>Seniori!NR77</f>
        <v>0</v>
      </c>
      <c r="NS238" s="97">
        <f>Seniori!NS77</f>
        <v>0</v>
      </c>
      <c r="NT238" s="97">
        <f>Seniori!NT77</f>
        <v>0</v>
      </c>
      <c r="NU238" s="97">
        <f>Seniori!NU77</f>
        <v>0</v>
      </c>
      <c r="NV238" s="97">
        <f>Seniori!NV77</f>
        <v>0</v>
      </c>
      <c r="NW238" s="97">
        <f>Seniori!NW77</f>
        <v>0</v>
      </c>
      <c r="NX238" s="97">
        <f>Seniori!NX77</f>
        <v>0</v>
      </c>
      <c r="NY238" s="97">
        <f>Seniori!NY77</f>
        <v>0</v>
      </c>
      <c r="NZ238" s="97">
        <f>Seniori!NZ77</f>
        <v>0</v>
      </c>
      <c r="OA238" s="97">
        <f>Seniori!OA77</f>
        <v>0</v>
      </c>
      <c r="OB238" s="97">
        <f>Seniori!OB77</f>
        <v>0</v>
      </c>
      <c r="OC238" s="97">
        <f>Seniori!OC77</f>
        <v>0</v>
      </c>
      <c r="OD238" s="97">
        <f>Seniori!OD77</f>
        <v>0</v>
      </c>
      <c r="OE238" s="97">
        <f>Seniori!OE77</f>
        <v>0</v>
      </c>
      <c r="OF238" s="97">
        <f>Seniori!OF77</f>
        <v>0</v>
      </c>
      <c r="OG238" s="97">
        <f>Seniori!OG77</f>
        <v>0</v>
      </c>
      <c r="OH238" s="97">
        <f>Seniori!OH77</f>
        <v>0</v>
      </c>
      <c r="OI238" s="97">
        <f>Seniori!OI77</f>
        <v>0</v>
      </c>
      <c r="OJ238" s="97">
        <f>Seniori!OJ77</f>
        <v>0</v>
      </c>
      <c r="OK238" s="97">
        <f>Seniori!OK77</f>
        <v>0</v>
      </c>
      <c r="OL238" s="97">
        <f>Seniori!OL77</f>
        <v>0</v>
      </c>
      <c r="OM238" s="97">
        <f>Seniori!OM77</f>
        <v>0</v>
      </c>
      <c r="ON238" s="97">
        <f>Seniori!ON77</f>
        <v>0</v>
      </c>
      <c r="OO238" s="97">
        <f>Seniori!OO77</f>
        <v>0</v>
      </c>
      <c r="OP238" s="97">
        <f>Seniori!OP77</f>
        <v>0</v>
      </c>
      <c r="OQ238" s="97">
        <f>Seniori!OQ77</f>
        <v>0</v>
      </c>
      <c r="OR238" s="97">
        <f>Seniori!OR77</f>
        <v>0</v>
      </c>
      <c r="OS238" s="97">
        <f>Seniori!OS77</f>
        <v>0</v>
      </c>
      <c r="OT238" s="97">
        <f>Seniori!OT77</f>
        <v>0</v>
      </c>
      <c r="OU238" s="97">
        <f>Seniori!OU77</f>
        <v>0</v>
      </c>
      <c r="OV238" s="97">
        <f>Seniori!OV77</f>
        <v>0</v>
      </c>
      <c r="OW238" s="97">
        <f>Seniori!OW77</f>
        <v>0</v>
      </c>
      <c r="OX238" s="97">
        <f>Seniori!OX77</f>
        <v>0</v>
      </c>
      <c r="OY238" s="97">
        <f>Seniori!OY77</f>
        <v>0</v>
      </c>
      <c r="OZ238" s="97">
        <f>Seniori!OZ77</f>
        <v>0</v>
      </c>
      <c r="PA238" s="97">
        <f>Seniori!PA77</f>
        <v>0</v>
      </c>
      <c r="PB238" s="97">
        <f>Seniori!PB77</f>
        <v>0</v>
      </c>
      <c r="PC238" s="97">
        <f>Seniori!PC77</f>
        <v>0</v>
      </c>
      <c r="PD238" s="97">
        <f>Seniori!PD77</f>
        <v>0</v>
      </c>
      <c r="PE238" s="97">
        <f>Seniori!PE77</f>
        <v>0</v>
      </c>
      <c r="PF238" s="97">
        <f>Seniori!PF77</f>
        <v>0</v>
      </c>
      <c r="PG238" s="97">
        <f>Seniori!PG77</f>
        <v>0</v>
      </c>
      <c r="PH238" s="97">
        <f>Seniori!PH77</f>
        <v>0</v>
      </c>
      <c r="PI238" s="97">
        <f>Seniori!PI77</f>
        <v>0</v>
      </c>
      <c r="PJ238" s="97">
        <f>Seniori!PJ77</f>
        <v>0</v>
      </c>
      <c r="PK238" s="97">
        <f>Seniori!PK77</f>
        <v>0</v>
      </c>
      <c r="PL238" s="97">
        <f>Seniori!PL77</f>
        <v>0</v>
      </c>
      <c r="PM238" s="97">
        <f>Seniori!PM77</f>
        <v>0</v>
      </c>
      <c r="PN238" s="97">
        <f>Seniori!PN77</f>
        <v>0</v>
      </c>
      <c r="PO238" s="97">
        <f>Seniori!PO77</f>
        <v>0</v>
      </c>
      <c r="PP238" s="97">
        <f>Seniori!PP77</f>
        <v>0</v>
      </c>
      <c r="PQ238" s="97">
        <f>Seniori!PQ77</f>
        <v>0</v>
      </c>
      <c r="PR238" s="97">
        <f>Seniori!PR77</f>
        <v>0</v>
      </c>
      <c r="PS238" s="97">
        <f>Seniori!PS77</f>
        <v>0</v>
      </c>
      <c r="PT238" s="97">
        <f>Seniori!PT77</f>
        <v>0</v>
      </c>
      <c r="PU238" s="97">
        <f>Seniori!PU77</f>
        <v>0</v>
      </c>
      <c r="PV238" s="97">
        <f>Seniori!PV77</f>
        <v>0</v>
      </c>
      <c r="PW238" s="97">
        <f>Seniori!PW77</f>
        <v>0</v>
      </c>
      <c r="PX238" s="97">
        <f>Seniori!PX77</f>
        <v>0</v>
      </c>
      <c r="PY238" s="97">
        <f>Seniori!PY77</f>
        <v>0</v>
      </c>
      <c r="PZ238" s="97">
        <f>Seniori!PZ77</f>
        <v>0</v>
      </c>
      <c r="QA238" s="97">
        <f>Seniori!QA77</f>
        <v>0</v>
      </c>
      <c r="QB238" s="97">
        <f>Seniori!QB77</f>
        <v>0</v>
      </c>
      <c r="QC238" s="97">
        <f>Seniori!QC77</f>
        <v>0</v>
      </c>
      <c r="QD238" s="97">
        <f>Seniori!QD77</f>
        <v>0</v>
      </c>
      <c r="QE238" s="97">
        <f>Seniori!QE77</f>
        <v>0</v>
      </c>
      <c r="QF238" s="97">
        <f>Seniori!QF77</f>
        <v>0</v>
      </c>
      <c r="QG238" s="97">
        <f>Seniori!QG77</f>
        <v>0</v>
      </c>
      <c r="QH238" s="97">
        <f>Seniori!QH77</f>
        <v>0</v>
      </c>
      <c r="QI238" s="97">
        <f>Seniori!QI77</f>
        <v>0</v>
      </c>
      <c r="QJ238" s="97">
        <f>Seniori!QJ77</f>
        <v>0</v>
      </c>
      <c r="QK238" s="97">
        <f>Seniori!QK77</f>
        <v>0</v>
      </c>
      <c r="QL238" s="97">
        <f>Seniori!QL77</f>
        <v>0</v>
      </c>
      <c r="QM238" s="97">
        <f>Seniori!QM77</f>
        <v>0</v>
      </c>
      <c r="QN238" s="97">
        <f>Seniori!QN77</f>
        <v>0</v>
      </c>
      <c r="QO238" s="97">
        <f>Seniori!QO77</f>
        <v>0</v>
      </c>
      <c r="QP238" s="97">
        <f>Seniori!QP77</f>
        <v>0</v>
      </c>
      <c r="QQ238" s="97">
        <f>Seniori!QQ77</f>
        <v>0</v>
      </c>
      <c r="QR238" s="97">
        <f>Seniori!QR77</f>
        <v>0</v>
      </c>
      <c r="QS238" s="97">
        <f>Seniori!QS77</f>
        <v>0</v>
      </c>
      <c r="QT238" s="97">
        <f>Seniori!QT77</f>
        <v>0</v>
      </c>
      <c r="QU238" s="97">
        <f>Seniori!QU77</f>
        <v>0</v>
      </c>
      <c r="QV238" s="97">
        <f>Seniori!QV77</f>
        <v>0</v>
      </c>
      <c r="QW238" s="97">
        <f>Seniori!QW77</f>
        <v>0</v>
      </c>
      <c r="QX238" s="97">
        <f>Seniori!QX77</f>
        <v>0</v>
      </c>
      <c r="QY238" s="97">
        <f>Seniori!QY77</f>
        <v>0</v>
      </c>
      <c r="QZ238" s="97">
        <f>Seniori!QZ77</f>
        <v>0</v>
      </c>
      <c r="RA238" s="97">
        <f>Seniori!RA77</f>
        <v>0</v>
      </c>
      <c r="RB238" s="97">
        <f>Seniori!RB77</f>
        <v>0</v>
      </c>
      <c r="RC238" s="97">
        <f>Seniori!RC77</f>
        <v>0</v>
      </c>
      <c r="RD238" s="97">
        <f>Seniori!RD77</f>
        <v>0</v>
      </c>
      <c r="RE238" s="97">
        <f>Seniori!RE77</f>
        <v>0</v>
      </c>
      <c r="RF238" s="97">
        <f>Seniori!RF77</f>
        <v>0</v>
      </c>
      <c r="RG238" s="97">
        <f>Seniori!RG77</f>
        <v>0</v>
      </c>
      <c r="RH238" s="97">
        <f>Seniori!RH77</f>
        <v>0</v>
      </c>
      <c r="RI238" s="97">
        <f>Seniori!RI77</f>
        <v>0</v>
      </c>
      <c r="RJ238" s="97">
        <f>Seniori!RJ77</f>
        <v>0</v>
      </c>
      <c r="RK238" s="97">
        <f>Seniori!RK77</f>
        <v>0</v>
      </c>
      <c r="RL238" s="97">
        <f>Seniori!RL77</f>
        <v>0</v>
      </c>
      <c r="RM238" s="97">
        <f>Seniori!RM77</f>
        <v>0</v>
      </c>
      <c r="RN238" s="97">
        <f>Seniori!RN77</f>
        <v>0</v>
      </c>
      <c r="RO238" s="97">
        <f>Seniori!RO77</f>
        <v>0</v>
      </c>
      <c r="RP238" s="97">
        <f>Seniori!RP77</f>
        <v>0</v>
      </c>
      <c r="RQ238" s="97">
        <f>Seniori!RQ77</f>
        <v>0</v>
      </c>
      <c r="RR238" s="97">
        <f>Seniori!RR77</f>
        <v>0</v>
      </c>
      <c r="RS238" s="97">
        <f>Seniori!RS77</f>
        <v>0</v>
      </c>
      <c r="RT238" s="97">
        <f>Seniori!RT77</f>
        <v>0</v>
      </c>
      <c r="RU238" s="97">
        <f>Seniori!RU77</f>
        <v>0</v>
      </c>
      <c r="RV238" s="97">
        <f>Seniori!RV77</f>
        <v>0</v>
      </c>
      <c r="RW238" s="97">
        <f>Seniori!RW77</f>
        <v>0</v>
      </c>
      <c r="RX238" s="97">
        <f>Seniori!RX77</f>
        <v>0</v>
      </c>
      <c r="RY238" s="97">
        <f>Seniori!RY77</f>
        <v>0</v>
      </c>
      <c r="RZ238" s="97">
        <f>Seniori!RZ77</f>
        <v>0</v>
      </c>
      <c r="SA238" s="97">
        <f>Seniori!SA77</f>
        <v>0</v>
      </c>
      <c r="SB238" s="97">
        <f>Seniori!SB77</f>
        <v>0</v>
      </c>
      <c r="SC238" s="97">
        <f>Seniori!SC77</f>
        <v>0</v>
      </c>
      <c r="SD238" s="97">
        <f>Seniori!SD77</f>
        <v>0</v>
      </c>
      <c r="SE238" s="97">
        <f>Seniori!SE77</f>
        <v>0</v>
      </c>
      <c r="SF238" s="97">
        <f>Seniori!SF77</f>
        <v>0</v>
      </c>
      <c r="SG238" s="97">
        <f>Seniori!SG77</f>
        <v>0</v>
      </c>
      <c r="SH238" s="97">
        <f>Seniori!SH77</f>
        <v>0</v>
      </c>
      <c r="SI238" s="97">
        <f>Seniori!SI77</f>
        <v>0</v>
      </c>
      <c r="SJ238" s="97">
        <f>Seniori!SJ77</f>
        <v>0</v>
      </c>
      <c r="SK238" s="97">
        <f>Seniori!SK77</f>
        <v>0</v>
      </c>
      <c r="SL238" s="97">
        <f>Seniori!SL77</f>
        <v>0</v>
      </c>
      <c r="SM238" s="97">
        <f>Seniori!SM77</f>
        <v>0</v>
      </c>
      <c r="SN238" s="97">
        <f>Seniori!SN77</f>
        <v>0</v>
      </c>
      <c r="SO238" s="97">
        <f>Seniori!SO77</f>
        <v>0</v>
      </c>
      <c r="SP238" s="97">
        <f>Seniori!SP77</f>
        <v>0</v>
      </c>
      <c r="SQ238" s="97">
        <f>Seniori!SQ77</f>
        <v>0</v>
      </c>
      <c r="SR238" s="97">
        <f>Seniori!SR77</f>
        <v>0</v>
      </c>
      <c r="SS238" s="97">
        <f>Seniori!SS77</f>
        <v>0</v>
      </c>
      <c r="ST238" s="97">
        <f>Seniori!ST77</f>
        <v>0</v>
      </c>
      <c r="SU238" s="97">
        <f>Seniori!SU77</f>
        <v>0</v>
      </c>
      <c r="SV238" s="97">
        <f>Seniori!SV77</f>
        <v>0</v>
      </c>
      <c r="SW238" s="97">
        <f>Seniori!SW77</f>
        <v>0</v>
      </c>
      <c r="SX238" s="97">
        <f>Seniori!SX77</f>
        <v>0</v>
      </c>
      <c r="SY238" s="97">
        <f>Seniori!SY77</f>
        <v>0</v>
      </c>
      <c r="SZ238" s="97">
        <f>Seniori!SZ77</f>
        <v>0</v>
      </c>
      <c r="TA238" s="97">
        <f>Seniori!TA77</f>
        <v>0</v>
      </c>
      <c r="TB238" s="97">
        <f>Seniori!TB77</f>
        <v>0</v>
      </c>
    </row>
    <row r="239" spans="1:522" s="1" customFormat="1" ht="18" customHeight="1" x14ac:dyDescent="0.2">
      <c r="A239" s="12"/>
      <c r="B239" s="11" t="s">
        <v>150</v>
      </c>
      <c r="C239" s="1">
        <v>11608</v>
      </c>
      <c r="D239" s="1">
        <v>2012</v>
      </c>
      <c r="E239" s="4" t="s">
        <v>149</v>
      </c>
      <c r="F239" s="1">
        <v>9004</v>
      </c>
      <c r="G239" s="9" t="s">
        <v>98</v>
      </c>
      <c r="H239" s="4" t="s">
        <v>51</v>
      </c>
      <c r="I239" s="1">
        <f t="shared" si="24"/>
        <v>0</v>
      </c>
      <c r="J239" s="12">
        <f>Tabuľka4[[#This Row],[Stĺpec9]]</f>
        <v>0</v>
      </c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102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102"/>
      <c r="KU239" s="97"/>
      <c r="KV239" s="97"/>
      <c r="KW239" s="97"/>
      <c r="KX239" s="97"/>
      <c r="KY239" s="97"/>
      <c r="KZ239" s="97"/>
      <c r="LA239" s="97"/>
      <c r="LB239" s="97" t="s">
        <v>516</v>
      </c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97"/>
      <c r="LW239" s="97"/>
      <c r="LX239" s="97"/>
      <c r="LY239" s="97"/>
      <c r="LZ239" s="97"/>
      <c r="MA239" s="97"/>
      <c r="MB239" s="97"/>
      <c r="MC239" s="97"/>
      <c r="MD239" s="97"/>
      <c r="ME239" s="97"/>
      <c r="MF239" s="97"/>
      <c r="MG239" s="97"/>
      <c r="MH239" s="97"/>
      <c r="MI239" s="97"/>
      <c r="MJ239" s="97"/>
      <c r="MK239" s="97"/>
      <c r="ML239" s="97"/>
      <c r="MM239" s="97"/>
      <c r="MN239" s="97"/>
      <c r="MO239" s="97"/>
      <c r="MP239" s="97"/>
      <c r="MQ239" s="97"/>
      <c r="MR239" s="97"/>
      <c r="MS239" s="97"/>
      <c r="MT239" s="97"/>
      <c r="MU239" s="97"/>
      <c r="MV239" s="97"/>
      <c r="MW239" s="97"/>
      <c r="MX239" s="97"/>
      <c r="MY239" s="97"/>
      <c r="MZ239" s="97"/>
      <c r="NA239" s="97"/>
      <c r="NB239" s="97"/>
      <c r="NC239" s="97"/>
      <c r="ND239" s="97"/>
      <c r="NE239" s="97"/>
      <c r="NF239" s="97"/>
      <c r="NG239" s="97"/>
      <c r="NH239" s="97"/>
      <c r="NI239" s="97"/>
      <c r="NJ239" s="97"/>
      <c r="NK239" s="97"/>
      <c r="NL239" s="97"/>
      <c r="NM239" s="97"/>
      <c r="NN239" s="97"/>
      <c r="NO239" s="97"/>
      <c r="NP239" s="97"/>
      <c r="NQ239" s="97"/>
      <c r="NR239" s="97"/>
      <c r="NS239" s="97"/>
      <c r="NT239" s="97"/>
      <c r="NU239" s="97"/>
      <c r="NV239" s="97"/>
      <c r="NW239" s="97"/>
      <c r="NX239" s="97"/>
      <c r="NY239" s="97"/>
      <c r="NZ239" s="97"/>
      <c r="OA239" s="97"/>
      <c r="OB239" s="97"/>
      <c r="OC239" s="97"/>
      <c r="OD239" s="97"/>
      <c r="OE239" s="97"/>
      <c r="OF239" s="97"/>
      <c r="OG239" s="97"/>
      <c r="OH239" s="97"/>
      <c r="OI239" s="97"/>
      <c r="OJ239" s="97"/>
      <c r="OK239" s="97"/>
      <c r="OL239" s="97"/>
      <c r="OM239" s="97"/>
      <c r="ON239" s="97"/>
      <c r="OO239" s="97"/>
      <c r="OP239" s="97"/>
      <c r="OQ239" s="97"/>
      <c r="OR239" s="97"/>
      <c r="OS239" s="97"/>
      <c r="OT239" s="97"/>
      <c r="OU239" s="97"/>
      <c r="OV239" s="97"/>
      <c r="OW239" s="97"/>
      <c r="OX239" s="97"/>
      <c r="OY239" s="97"/>
      <c r="OZ239" s="97"/>
      <c r="PA239" s="97"/>
      <c r="PB239" s="97"/>
      <c r="PC239" s="97"/>
      <c r="PD239" s="97"/>
      <c r="PE239" s="97"/>
      <c r="PF239" s="97"/>
      <c r="PG239" s="97"/>
      <c r="PH239" s="97"/>
      <c r="PI239" s="97"/>
      <c r="PJ239" s="97"/>
      <c r="PK239" s="97"/>
      <c r="PL239" s="97"/>
      <c r="PM239" s="97"/>
      <c r="PN239" s="97"/>
      <c r="PO239" s="97"/>
      <c r="PP239" s="97"/>
      <c r="PQ239" s="97"/>
      <c r="PR239" s="97"/>
      <c r="PS239" s="97"/>
      <c r="PT239" s="97"/>
      <c r="PU239" s="97"/>
      <c r="PV239" s="97"/>
      <c r="PW239" s="97"/>
      <c r="PX239" s="97"/>
      <c r="PY239" s="97"/>
      <c r="PZ239" s="97"/>
      <c r="QA239" s="97"/>
      <c r="QB239" s="97"/>
      <c r="QC239" s="97"/>
      <c r="QD239" s="97"/>
      <c r="QE239" s="97"/>
      <c r="QF239" s="97"/>
      <c r="QG239" s="97"/>
      <c r="QH239" s="97"/>
      <c r="QI239" s="97"/>
      <c r="QJ239" s="97"/>
      <c r="QK239" s="97"/>
      <c r="QL239" s="97"/>
      <c r="QM239" s="97"/>
      <c r="QN239" s="97"/>
      <c r="QO239" s="97"/>
      <c r="QP239" s="97"/>
      <c r="QQ239" s="97"/>
      <c r="QR239" s="97"/>
      <c r="QS239" s="97"/>
      <c r="QT239" s="97"/>
      <c r="QU239" s="97"/>
      <c r="QV239" s="97"/>
      <c r="QW239" s="97"/>
      <c r="QX239" s="97"/>
      <c r="QY239" s="97"/>
      <c r="QZ239" s="97"/>
      <c r="RA239" s="97"/>
      <c r="RB239" s="97"/>
      <c r="RC239" s="97"/>
      <c r="RD239" s="97"/>
      <c r="RE239" s="97"/>
      <c r="RF239" s="97"/>
      <c r="RG239" s="97"/>
      <c r="RH239" s="97"/>
      <c r="RI239" s="97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</row>
    <row r="240" spans="1:522" s="1" customFormat="1" ht="18" customHeight="1" x14ac:dyDescent="0.2">
      <c r="A240" s="12"/>
      <c r="B240" s="11" t="s">
        <v>662</v>
      </c>
      <c r="C240" s="1">
        <v>13404</v>
      </c>
      <c r="E240" s="4" t="s">
        <v>512</v>
      </c>
      <c r="F240" s="1">
        <v>9594</v>
      </c>
      <c r="G240" s="9" t="s">
        <v>98</v>
      </c>
      <c r="H240" s="4" t="s">
        <v>167</v>
      </c>
      <c r="I240" s="1">
        <f t="shared" si="24"/>
        <v>0</v>
      </c>
      <c r="J240" s="12">
        <f>Tabuľka4[[#This Row],[Stĺpec9]]</f>
        <v>0</v>
      </c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 t="s">
        <v>516</v>
      </c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64"/>
      <c r="LW240" s="64"/>
      <c r="LX240" s="64"/>
      <c r="LY240" s="64"/>
      <c r="LZ240" s="64"/>
      <c r="MA240" s="64"/>
      <c r="MB240" s="64"/>
      <c r="MC240" s="64"/>
      <c r="MD240" s="64"/>
      <c r="ME240" s="64"/>
      <c r="MF240" s="64"/>
      <c r="MG240" s="64"/>
      <c r="MH240" s="64"/>
      <c r="MI240" s="64"/>
      <c r="MJ240" s="64"/>
      <c r="MK240" s="64"/>
      <c r="ML240" s="64"/>
      <c r="MM240" s="64"/>
      <c r="MN240" s="64"/>
      <c r="MO240" s="64"/>
      <c r="MP240" s="64"/>
      <c r="MQ240" s="64"/>
      <c r="MR240" s="64"/>
      <c r="MS240" s="64"/>
      <c r="MT240" s="64"/>
      <c r="MU240" s="64"/>
      <c r="MV240" s="64"/>
      <c r="MW240" s="64"/>
      <c r="MX240" s="64"/>
      <c r="MY240" s="64"/>
      <c r="MZ240" s="64"/>
      <c r="NA240" s="64"/>
      <c r="NB240" s="64"/>
      <c r="NC240" s="64"/>
      <c r="ND240" s="64"/>
      <c r="NE240" s="64"/>
      <c r="NF240" s="64"/>
      <c r="NG240" s="64"/>
      <c r="NH240" s="64"/>
      <c r="NI240" s="64"/>
      <c r="NJ240" s="64"/>
      <c r="NK240" s="64"/>
      <c r="NL240" s="64"/>
      <c r="NM240" s="64"/>
      <c r="NN240" s="64"/>
      <c r="NO240" s="64"/>
      <c r="NP240" s="64"/>
      <c r="NQ240" s="64"/>
      <c r="NR240" s="64"/>
      <c r="NS240" s="64"/>
      <c r="NT240" s="64"/>
      <c r="NU240" s="64"/>
      <c r="NV240" s="64"/>
      <c r="NW240" s="64"/>
      <c r="NX240" s="64"/>
      <c r="NY240" s="64"/>
      <c r="NZ240" s="64"/>
      <c r="OA240" s="64"/>
      <c r="OB240" s="64"/>
      <c r="OC240" s="64"/>
      <c r="OD240" s="64"/>
      <c r="OE240" s="64"/>
      <c r="OF240" s="64"/>
      <c r="OG240" s="64"/>
      <c r="OH240" s="64"/>
      <c r="OI240" s="64"/>
      <c r="OJ240" s="64"/>
      <c r="OK240" s="64"/>
      <c r="OL240" s="64"/>
      <c r="OM240" s="64"/>
      <c r="ON240" s="64"/>
      <c r="OO240" s="64"/>
      <c r="OP240" s="64"/>
      <c r="OQ240" s="64"/>
      <c r="OR240" s="64"/>
      <c r="OS240" s="64"/>
      <c r="OT240" s="64"/>
      <c r="OU240" s="64"/>
      <c r="OV240" s="64"/>
      <c r="OW240" s="64"/>
      <c r="OX240" s="64"/>
      <c r="OY240" s="64"/>
      <c r="OZ240" s="64"/>
      <c r="PA240" s="64"/>
      <c r="PB240" s="64"/>
      <c r="PC240" s="64"/>
      <c r="PD240" s="64"/>
      <c r="PE240" s="64"/>
      <c r="PF240" s="64"/>
      <c r="PG240" s="64"/>
      <c r="PH240" s="64"/>
      <c r="PI240" s="64"/>
      <c r="PJ240" s="64"/>
      <c r="PK240" s="64"/>
      <c r="PL240" s="64"/>
      <c r="PM240" s="64"/>
      <c r="PN240" s="64"/>
      <c r="PO240" s="64"/>
      <c r="PP240" s="64"/>
      <c r="PQ240" s="64"/>
      <c r="PR240" s="64"/>
      <c r="PS240" s="64"/>
      <c r="PT240" s="64"/>
      <c r="PU240" s="64"/>
      <c r="PV240" s="64"/>
      <c r="PW240" s="64"/>
      <c r="PX240" s="64"/>
      <c r="PY240" s="64"/>
      <c r="PZ240" s="64"/>
      <c r="QA240" s="64"/>
      <c r="QB240" s="64"/>
      <c r="QC240" s="64"/>
      <c r="QD240" s="64"/>
      <c r="QE240" s="64"/>
      <c r="QF240" s="64"/>
      <c r="QG240" s="64"/>
      <c r="QH240" s="64"/>
      <c r="QI240" s="64"/>
      <c r="QJ240" s="64"/>
      <c r="QK240" s="64"/>
      <c r="QL240" s="64"/>
      <c r="QM240" s="64"/>
      <c r="QN240" s="64"/>
      <c r="QO240" s="64"/>
      <c r="QP240" s="64"/>
      <c r="QQ240" s="64"/>
      <c r="QR240" s="64"/>
      <c r="QS240" s="64"/>
      <c r="QT240" s="64"/>
      <c r="QU240" s="64"/>
      <c r="QV240" s="64"/>
      <c r="QW240" s="64"/>
      <c r="QX240" s="64"/>
      <c r="QY240" s="64"/>
      <c r="QZ240" s="64"/>
      <c r="RA240" s="64"/>
      <c r="RB240" s="64"/>
      <c r="RC240" s="64"/>
      <c r="RD240" s="64"/>
      <c r="RE240" s="64"/>
      <c r="RF240" s="64"/>
      <c r="RG240" s="64"/>
      <c r="RH240" s="64"/>
      <c r="RI240" s="64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97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</row>
    <row r="241" spans="1:522" s="1" customFormat="1" ht="18" customHeight="1" x14ac:dyDescent="0.2">
      <c r="A241" s="12">
        <v>192</v>
      </c>
      <c r="B241" s="11" t="s">
        <v>54</v>
      </c>
      <c r="E241" s="4"/>
      <c r="F241" s="9"/>
      <c r="G241" s="9"/>
      <c r="H241" s="4"/>
      <c r="I241" s="1">
        <f t="shared" si="24"/>
        <v>0</v>
      </c>
      <c r="J241" s="12">
        <f>Tabuľka4[[#This Row],[Stĺpec9]]</f>
        <v>0</v>
      </c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64"/>
      <c r="LW241" s="64"/>
      <c r="LX241" s="64"/>
      <c r="LY241" s="64"/>
      <c r="LZ241" s="64"/>
      <c r="MA241" s="64"/>
      <c r="MB241" s="64"/>
      <c r="MC241" s="64"/>
      <c r="MD241" s="64"/>
      <c r="ME241" s="64"/>
      <c r="MF241" s="64"/>
      <c r="MG241" s="64"/>
      <c r="MH241" s="64"/>
      <c r="MI241" s="64"/>
      <c r="MJ241" s="64"/>
      <c r="MK241" s="64"/>
      <c r="ML241" s="64"/>
      <c r="MM241" s="64"/>
      <c r="MN241" s="64"/>
      <c r="MO241" s="64"/>
      <c r="MP241" s="64"/>
      <c r="MQ241" s="64"/>
      <c r="MR241" s="64"/>
      <c r="MS241" s="64"/>
      <c r="MT241" s="64"/>
      <c r="MU241" s="64"/>
      <c r="MV241" s="64"/>
      <c r="MW241" s="64"/>
      <c r="MX241" s="64"/>
      <c r="MY241" s="64"/>
      <c r="MZ241" s="64"/>
      <c r="NA241" s="64"/>
      <c r="NB241" s="64"/>
      <c r="NC241" s="64"/>
      <c r="ND241" s="64"/>
      <c r="NE241" s="64"/>
      <c r="NF241" s="64"/>
      <c r="NG241" s="64"/>
      <c r="NH241" s="64"/>
      <c r="NI241" s="64"/>
      <c r="NJ241" s="64"/>
      <c r="NK241" s="64"/>
      <c r="NL241" s="64"/>
      <c r="NM241" s="64"/>
      <c r="NN241" s="64"/>
      <c r="NO241" s="64"/>
      <c r="NP241" s="64"/>
      <c r="NQ241" s="64"/>
      <c r="NR241" s="64"/>
      <c r="NS241" s="64"/>
      <c r="NT241" s="64"/>
      <c r="NU241" s="64"/>
      <c r="NV241" s="64"/>
      <c r="NW241" s="64"/>
      <c r="NX241" s="64"/>
      <c r="NY241" s="64"/>
      <c r="NZ241" s="64"/>
      <c r="OA241" s="64"/>
      <c r="OB241" s="64"/>
      <c r="OC241" s="64"/>
      <c r="OD241" s="64"/>
      <c r="OE241" s="64"/>
      <c r="OF241" s="64"/>
      <c r="OG241" s="64"/>
      <c r="OH241" s="64"/>
      <c r="OI241" s="64"/>
      <c r="OJ241" s="64"/>
      <c r="OK241" s="64"/>
      <c r="OL241" s="64"/>
      <c r="OM241" s="64"/>
      <c r="ON241" s="64"/>
      <c r="OO241" s="64"/>
      <c r="OP241" s="64"/>
      <c r="OQ241" s="64"/>
      <c r="OR241" s="64"/>
      <c r="OS241" s="64"/>
      <c r="OT241" s="64"/>
      <c r="OU241" s="64"/>
      <c r="OV241" s="64"/>
      <c r="OW241" s="64"/>
      <c r="OX241" s="64"/>
      <c r="OY241" s="64"/>
      <c r="OZ241" s="64"/>
      <c r="PA241" s="64"/>
      <c r="PB241" s="64"/>
      <c r="PC241" s="64"/>
      <c r="PD241" s="64"/>
      <c r="PE241" s="64"/>
      <c r="PF241" s="64"/>
      <c r="PG241" s="64"/>
      <c r="PH241" s="64"/>
      <c r="PI241" s="64"/>
      <c r="PJ241" s="64"/>
      <c r="PK241" s="64"/>
      <c r="PL241" s="64"/>
      <c r="PM241" s="64"/>
      <c r="PN241" s="64"/>
      <c r="PO241" s="64"/>
      <c r="PP241" s="64"/>
      <c r="PQ241" s="64"/>
      <c r="PR241" s="64"/>
      <c r="PS241" s="64"/>
      <c r="PT241" s="64"/>
      <c r="PU241" s="64"/>
      <c r="PV241" s="64"/>
      <c r="PW241" s="64"/>
      <c r="PX241" s="64"/>
      <c r="PY241" s="64"/>
      <c r="PZ241" s="64"/>
      <c r="QA241" s="64"/>
      <c r="QB241" s="64"/>
      <c r="QC241" s="64"/>
      <c r="QD241" s="64"/>
      <c r="QE241" s="64"/>
      <c r="QF241" s="64"/>
      <c r="QG241" s="64"/>
      <c r="QH241" s="64"/>
      <c r="QI241" s="64"/>
      <c r="QJ241" s="64"/>
      <c r="QK241" s="64"/>
      <c r="QL241" s="64"/>
      <c r="QM241" s="64"/>
      <c r="QN241" s="64"/>
      <c r="QO241" s="64"/>
      <c r="QP241" s="64"/>
      <c r="QQ241" s="64"/>
      <c r="QR241" s="64"/>
      <c r="QS241" s="64"/>
      <c r="QT241" s="64"/>
      <c r="QU241" s="64"/>
      <c r="QV241" s="64"/>
      <c r="QW241" s="64"/>
      <c r="QX241" s="64"/>
      <c r="QY241" s="64"/>
      <c r="QZ241" s="64"/>
      <c r="RA241" s="64"/>
      <c r="RB241" s="64"/>
      <c r="RC241" s="64"/>
      <c r="RD241" s="64"/>
      <c r="RE241" s="64"/>
      <c r="RF241" s="64"/>
      <c r="RG241" s="64"/>
      <c r="RH241" s="64"/>
      <c r="RI241" s="64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</row>
    <row r="242" spans="1:522" s="1" customFormat="1" ht="18" customHeight="1" x14ac:dyDescent="0.2">
      <c r="A242" s="12"/>
      <c r="B242" s="11"/>
      <c r="E242" s="4"/>
      <c r="F242" s="9"/>
      <c r="G242" s="9"/>
      <c r="H242" s="4"/>
      <c r="I242" s="1">
        <f t="shared" si="24"/>
        <v>0</v>
      </c>
      <c r="J242" s="12">
        <f>Tabuľka4[[#This Row],[Stĺpec9]]</f>
        <v>0</v>
      </c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64"/>
      <c r="LW242" s="64"/>
      <c r="LX242" s="64"/>
      <c r="LY242" s="64"/>
      <c r="LZ242" s="64"/>
      <c r="MA242" s="64"/>
      <c r="MB242" s="64"/>
      <c r="MC242" s="64"/>
      <c r="MD242" s="64"/>
      <c r="ME242" s="64"/>
      <c r="MF242" s="64"/>
      <c r="MG242" s="64"/>
      <c r="MH242" s="64"/>
      <c r="MI242" s="64"/>
      <c r="MJ242" s="64"/>
      <c r="MK242" s="64"/>
      <c r="ML242" s="64"/>
      <c r="MM242" s="64"/>
      <c r="MN242" s="64"/>
      <c r="MO242" s="64"/>
      <c r="MP242" s="64"/>
      <c r="MQ242" s="64"/>
      <c r="MR242" s="64"/>
      <c r="MS242" s="64"/>
      <c r="MT242" s="64"/>
      <c r="MU242" s="64"/>
      <c r="MV242" s="64"/>
      <c r="MW242" s="64"/>
      <c r="MX242" s="64"/>
      <c r="MY242" s="64"/>
      <c r="MZ242" s="64"/>
      <c r="NA242" s="64"/>
      <c r="NB242" s="64"/>
      <c r="NC242" s="64"/>
      <c r="ND242" s="64"/>
      <c r="NE242" s="64"/>
      <c r="NF242" s="64"/>
      <c r="NG242" s="64"/>
      <c r="NH242" s="64"/>
      <c r="NI242" s="64"/>
      <c r="NJ242" s="64"/>
      <c r="NK242" s="64"/>
      <c r="NL242" s="64"/>
      <c r="NM242" s="64"/>
      <c r="NN242" s="64"/>
      <c r="NO242" s="64"/>
      <c r="NP242" s="64"/>
      <c r="NQ242" s="64"/>
      <c r="NR242" s="64"/>
      <c r="NS242" s="64"/>
      <c r="NT242" s="64"/>
      <c r="NU242" s="64"/>
      <c r="NV242" s="64"/>
      <c r="NW242" s="64"/>
      <c r="NX242" s="64"/>
      <c r="NY242" s="64"/>
      <c r="NZ242" s="64"/>
      <c r="OA242" s="64"/>
      <c r="OB242" s="64"/>
      <c r="OC242" s="64"/>
      <c r="OD242" s="64"/>
      <c r="OE242" s="64"/>
      <c r="OF242" s="64"/>
      <c r="OG242" s="64"/>
      <c r="OH242" s="64"/>
      <c r="OI242" s="64"/>
      <c r="OJ242" s="64"/>
      <c r="OK242" s="64"/>
      <c r="OL242" s="64"/>
      <c r="OM242" s="64"/>
      <c r="ON242" s="64"/>
      <c r="OO242" s="64"/>
      <c r="OP242" s="64"/>
      <c r="OQ242" s="64"/>
      <c r="OR242" s="64"/>
      <c r="OS242" s="64"/>
      <c r="OT242" s="64"/>
      <c r="OU242" s="64"/>
      <c r="OV242" s="64"/>
      <c r="OW242" s="64"/>
      <c r="OX242" s="64"/>
      <c r="OY242" s="64"/>
      <c r="OZ242" s="64"/>
      <c r="PA242" s="64"/>
      <c r="PB242" s="64"/>
      <c r="PC242" s="64"/>
      <c r="PD242" s="64"/>
      <c r="PE242" s="64"/>
      <c r="PF242" s="64"/>
      <c r="PG242" s="64"/>
      <c r="PH242" s="64"/>
      <c r="PI242" s="64"/>
      <c r="PJ242" s="64"/>
      <c r="PK242" s="64"/>
      <c r="PL242" s="64"/>
      <c r="PM242" s="64"/>
      <c r="PN242" s="64"/>
      <c r="PO242" s="64"/>
      <c r="PP242" s="64"/>
      <c r="PQ242" s="64"/>
      <c r="PR242" s="64"/>
      <c r="PS242" s="64"/>
      <c r="PT242" s="64"/>
      <c r="PU242" s="64"/>
      <c r="PV242" s="64"/>
      <c r="PW242" s="64"/>
      <c r="PX242" s="64"/>
      <c r="PY242" s="64"/>
      <c r="PZ242" s="64"/>
      <c r="QA242" s="64"/>
      <c r="QB242" s="64"/>
      <c r="QC242" s="64"/>
      <c r="QD242" s="64"/>
      <c r="QE242" s="64"/>
      <c r="QF242" s="64"/>
      <c r="QG242" s="64"/>
      <c r="QH242" s="64"/>
      <c r="QI242" s="64"/>
      <c r="QJ242" s="64"/>
      <c r="QK242" s="64"/>
      <c r="QL242" s="64"/>
      <c r="QM242" s="64"/>
      <c r="QN242" s="64"/>
      <c r="QO242" s="64"/>
      <c r="QP242" s="64"/>
      <c r="QQ242" s="64"/>
      <c r="QR242" s="64"/>
      <c r="QS242" s="64"/>
      <c r="QT242" s="64"/>
      <c r="QU242" s="64"/>
      <c r="QV242" s="64"/>
      <c r="QW242" s="64"/>
      <c r="QX242" s="64"/>
      <c r="QY242" s="64"/>
      <c r="QZ242" s="64"/>
      <c r="RA242" s="64"/>
      <c r="RB242" s="64"/>
      <c r="RC242" s="64"/>
      <c r="RD242" s="64"/>
      <c r="RE242" s="64"/>
      <c r="RF242" s="64"/>
      <c r="RG242" s="64"/>
      <c r="RH242" s="64"/>
      <c r="RI242" s="64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</row>
    <row r="243" spans="1:522" s="1" customFormat="1" ht="18" customHeight="1" x14ac:dyDescent="0.2">
      <c r="A243" s="12"/>
      <c r="B243" s="11"/>
      <c r="E243" s="4"/>
      <c r="F243" s="9"/>
      <c r="G243" s="9"/>
      <c r="H243" s="4"/>
      <c r="I243" s="1">
        <f t="shared" si="24"/>
        <v>0</v>
      </c>
      <c r="J243" s="12">
        <f>Tabuľka4[[#This Row],[Stĺpec9]]</f>
        <v>0</v>
      </c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64"/>
      <c r="LW243" s="64"/>
      <c r="LX243" s="64"/>
      <c r="LY243" s="64"/>
      <c r="LZ243" s="64"/>
      <c r="MA243" s="64"/>
      <c r="MB243" s="64"/>
      <c r="MC243" s="64"/>
      <c r="MD243" s="64"/>
      <c r="ME243" s="64"/>
      <c r="MF243" s="64"/>
      <c r="MG243" s="64"/>
      <c r="MH243" s="64"/>
      <c r="MI243" s="64"/>
      <c r="MJ243" s="64"/>
      <c r="MK243" s="64"/>
      <c r="ML243" s="64"/>
      <c r="MM243" s="64"/>
      <c r="MN243" s="64"/>
      <c r="MO243" s="64"/>
      <c r="MP243" s="64"/>
      <c r="MQ243" s="64"/>
      <c r="MR243" s="64"/>
      <c r="MS243" s="64"/>
      <c r="MT243" s="64"/>
      <c r="MU243" s="64"/>
      <c r="MV243" s="64"/>
      <c r="MW243" s="64"/>
      <c r="MX243" s="64"/>
      <c r="MY243" s="64"/>
      <c r="MZ243" s="64"/>
      <c r="NA243" s="64"/>
      <c r="NB243" s="64"/>
      <c r="NC243" s="64"/>
      <c r="ND243" s="64"/>
      <c r="NE243" s="64"/>
      <c r="NF243" s="64"/>
      <c r="NG243" s="64"/>
      <c r="NH243" s="64"/>
      <c r="NI243" s="64"/>
      <c r="NJ243" s="64"/>
      <c r="NK243" s="64"/>
      <c r="NL243" s="64"/>
      <c r="NM243" s="64"/>
      <c r="NN243" s="64"/>
      <c r="NO243" s="64"/>
      <c r="NP243" s="64"/>
      <c r="NQ243" s="64"/>
      <c r="NR243" s="64"/>
      <c r="NS243" s="64"/>
      <c r="NT243" s="64"/>
      <c r="NU243" s="64"/>
      <c r="NV243" s="64"/>
      <c r="NW243" s="64"/>
      <c r="NX243" s="64"/>
      <c r="NY243" s="64"/>
      <c r="NZ243" s="64"/>
      <c r="OA243" s="64"/>
      <c r="OB243" s="64"/>
      <c r="OC243" s="64"/>
      <c r="OD243" s="64"/>
      <c r="OE243" s="64"/>
      <c r="OF243" s="64"/>
      <c r="OG243" s="64"/>
      <c r="OH243" s="64"/>
      <c r="OI243" s="64"/>
      <c r="OJ243" s="64"/>
      <c r="OK243" s="64"/>
      <c r="OL243" s="64"/>
      <c r="OM243" s="64"/>
      <c r="ON243" s="64"/>
      <c r="OO243" s="64"/>
      <c r="OP243" s="64"/>
      <c r="OQ243" s="64"/>
      <c r="OR243" s="64"/>
      <c r="OS243" s="64"/>
      <c r="OT243" s="64"/>
      <c r="OU243" s="64"/>
      <c r="OV243" s="64"/>
      <c r="OW243" s="64"/>
      <c r="OX243" s="64"/>
      <c r="OY243" s="64"/>
      <c r="OZ243" s="64"/>
      <c r="PA243" s="64"/>
      <c r="PB243" s="64"/>
      <c r="PC243" s="64"/>
      <c r="PD243" s="64"/>
      <c r="PE243" s="64"/>
      <c r="PF243" s="64"/>
      <c r="PG243" s="64"/>
      <c r="PH243" s="64"/>
      <c r="PI243" s="64"/>
      <c r="PJ243" s="64"/>
      <c r="PK243" s="64"/>
      <c r="PL243" s="64"/>
      <c r="PM243" s="64"/>
      <c r="PN243" s="64"/>
      <c r="PO243" s="64"/>
      <c r="PP243" s="64"/>
      <c r="PQ243" s="64"/>
      <c r="PR243" s="64"/>
      <c r="PS243" s="64"/>
      <c r="PT243" s="64"/>
      <c r="PU243" s="64"/>
      <c r="PV243" s="64"/>
      <c r="PW243" s="64"/>
      <c r="PX243" s="64"/>
      <c r="PY243" s="64"/>
      <c r="PZ243" s="64"/>
      <c r="QA243" s="64"/>
      <c r="QB243" s="64"/>
      <c r="QC243" s="64"/>
      <c r="QD243" s="64"/>
      <c r="QE243" s="64"/>
      <c r="QF243" s="64"/>
      <c r="QG243" s="64"/>
      <c r="QH243" s="64"/>
      <c r="QI243" s="64"/>
      <c r="QJ243" s="64"/>
      <c r="QK243" s="64"/>
      <c r="QL243" s="64"/>
      <c r="QM243" s="64"/>
      <c r="QN243" s="64"/>
      <c r="QO243" s="64"/>
      <c r="QP243" s="64"/>
      <c r="QQ243" s="64"/>
      <c r="QR243" s="64"/>
      <c r="QS243" s="64"/>
      <c r="QT243" s="64"/>
      <c r="QU243" s="64"/>
      <c r="QV243" s="64"/>
      <c r="QW243" s="64"/>
      <c r="QX243" s="64"/>
      <c r="QY243" s="64"/>
      <c r="QZ243" s="64"/>
      <c r="RA243" s="64"/>
      <c r="RB243" s="64"/>
      <c r="RC243" s="64"/>
      <c r="RD243" s="64"/>
      <c r="RE243" s="64"/>
      <c r="RF243" s="64"/>
      <c r="RG243" s="64"/>
      <c r="RH243" s="64"/>
      <c r="RI243" s="64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</row>
    <row r="244" spans="1:522" s="1" customFormat="1" ht="18" customHeight="1" x14ac:dyDescent="0.2">
      <c r="A244" s="12"/>
      <c r="B244" s="11"/>
      <c r="E244" s="4"/>
      <c r="F244" s="9"/>
      <c r="G244" s="9"/>
      <c r="H244" s="4"/>
      <c r="I244" s="1">
        <f t="shared" si="24"/>
        <v>0</v>
      </c>
      <c r="J244" s="12">
        <f>Tabuľka4[[#This Row],[Stĺpec9]]</f>
        <v>0</v>
      </c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64"/>
      <c r="LW244" s="64"/>
      <c r="LX244" s="64"/>
      <c r="LY244" s="64"/>
      <c r="LZ244" s="64"/>
      <c r="MA244" s="64"/>
      <c r="MB244" s="64"/>
      <c r="MC244" s="64"/>
      <c r="MD244" s="64"/>
      <c r="ME244" s="64"/>
      <c r="MF244" s="64"/>
      <c r="MG244" s="64"/>
      <c r="MH244" s="64"/>
      <c r="MI244" s="64"/>
      <c r="MJ244" s="64"/>
      <c r="MK244" s="64"/>
      <c r="ML244" s="64"/>
      <c r="MM244" s="64"/>
      <c r="MN244" s="64"/>
      <c r="MO244" s="64"/>
      <c r="MP244" s="64"/>
      <c r="MQ244" s="64"/>
      <c r="MR244" s="64"/>
      <c r="MS244" s="64"/>
      <c r="MT244" s="64"/>
      <c r="MU244" s="64"/>
      <c r="MV244" s="64"/>
      <c r="MW244" s="64"/>
      <c r="MX244" s="64"/>
      <c r="MY244" s="64"/>
      <c r="MZ244" s="64"/>
      <c r="NA244" s="64"/>
      <c r="NB244" s="64"/>
      <c r="NC244" s="64"/>
      <c r="ND244" s="64"/>
      <c r="NE244" s="64"/>
      <c r="NF244" s="64"/>
      <c r="NG244" s="64"/>
      <c r="NH244" s="64"/>
      <c r="NI244" s="64"/>
      <c r="NJ244" s="64"/>
      <c r="NK244" s="64"/>
      <c r="NL244" s="64"/>
      <c r="NM244" s="64"/>
      <c r="NN244" s="64"/>
      <c r="NO244" s="64"/>
      <c r="NP244" s="64"/>
      <c r="NQ244" s="64"/>
      <c r="NR244" s="64"/>
      <c r="NS244" s="64"/>
      <c r="NT244" s="64"/>
      <c r="NU244" s="64"/>
      <c r="NV244" s="64"/>
      <c r="NW244" s="64"/>
      <c r="NX244" s="64"/>
      <c r="NY244" s="64"/>
      <c r="NZ244" s="64"/>
      <c r="OA244" s="64"/>
      <c r="OB244" s="64"/>
      <c r="OC244" s="64"/>
      <c r="OD244" s="64"/>
      <c r="OE244" s="64"/>
      <c r="OF244" s="64"/>
      <c r="OG244" s="64"/>
      <c r="OH244" s="64"/>
      <c r="OI244" s="64"/>
      <c r="OJ244" s="64"/>
      <c r="OK244" s="64"/>
      <c r="OL244" s="64"/>
      <c r="OM244" s="64"/>
      <c r="ON244" s="64"/>
      <c r="OO244" s="64"/>
      <c r="OP244" s="64"/>
      <c r="OQ244" s="64"/>
      <c r="OR244" s="64"/>
      <c r="OS244" s="64"/>
      <c r="OT244" s="64"/>
      <c r="OU244" s="64"/>
      <c r="OV244" s="64"/>
      <c r="OW244" s="64"/>
      <c r="OX244" s="64"/>
      <c r="OY244" s="64"/>
      <c r="OZ244" s="64"/>
      <c r="PA244" s="64"/>
      <c r="PB244" s="64"/>
      <c r="PC244" s="64"/>
      <c r="PD244" s="64"/>
      <c r="PE244" s="64"/>
      <c r="PF244" s="64"/>
      <c r="PG244" s="64"/>
      <c r="PH244" s="64"/>
      <c r="PI244" s="64"/>
      <c r="PJ244" s="64"/>
      <c r="PK244" s="64"/>
      <c r="PL244" s="64"/>
      <c r="PM244" s="64"/>
      <c r="PN244" s="64"/>
      <c r="PO244" s="64"/>
      <c r="PP244" s="64"/>
      <c r="PQ244" s="64"/>
      <c r="PR244" s="64"/>
      <c r="PS244" s="64"/>
      <c r="PT244" s="64"/>
      <c r="PU244" s="64"/>
      <c r="PV244" s="64"/>
      <c r="PW244" s="64"/>
      <c r="PX244" s="64"/>
      <c r="PY244" s="64"/>
      <c r="PZ244" s="64"/>
      <c r="QA244" s="64"/>
      <c r="QB244" s="64"/>
      <c r="QC244" s="64"/>
      <c r="QD244" s="64"/>
      <c r="QE244" s="64"/>
      <c r="QF244" s="64"/>
      <c r="QG244" s="64"/>
      <c r="QH244" s="64"/>
      <c r="QI244" s="64"/>
      <c r="QJ244" s="64"/>
      <c r="QK244" s="64"/>
      <c r="QL244" s="64"/>
      <c r="QM244" s="64"/>
      <c r="QN244" s="64"/>
      <c r="QO244" s="64"/>
      <c r="QP244" s="64"/>
      <c r="QQ244" s="64"/>
      <c r="QR244" s="64"/>
      <c r="QS244" s="64"/>
      <c r="QT244" s="64"/>
      <c r="QU244" s="64"/>
      <c r="QV244" s="64"/>
      <c r="QW244" s="64"/>
      <c r="QX244" s="64"/>
      <c r="QY244" s="64"/>
      <c r="QZ244" s="64"/>
      <c r="RA244" s="64"/>
      <c r="RB244" s="64"/>
      <c r="RC244" s="64"/>
      <c r="RD244" s="64"/>
      <c r="RE244" s="64"/>
      <c r="RF244" s="64"/>
      <c r="RG244" s="64"/>
      <c r="RH244" s="64"/>
      <c r="RI244" s="64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</row>
    <row r="245" spans="1:522" s="1" customFormat="1" ht="18" customHeight="1" x14ac:dyDescent="0.2">
      <c r="A245" s="12"/>
      <c r="B245" s="11"/>
      <c r="E245" s="4"/>
      <c r="F245" s="9"/>
      <c r="G245" s="9"/>
      <c r="H245" s="4"/>
      <c r="I245" s="1">
        <f t="shared" si="24"/>
        <v>0</v>
      </c>
      <c r="J245" s="12">
        <f>Tabuľka4[[#This Row],[Stĺpec9]]</f>
        <v>0</v>
      </c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97"/>
      <c r="KN245" s="97"/>
      <c r="KO245" s="97"/>
      <c r="KP245" s="97"/>
      <c r="KQ245" s="97"/>
      <c r="KR245" s="97"/>
      <c r="KS245" s="97"/>
      <c r="KT245" s="97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64"/>
      <c r="LW245" s="64"/>
      <c r="LX245" s="64"/>
      <c r="LY245" s="64"/>
      <c r="LZ245" s="64"/>
      <c r="MA245" s="64"/>
      <c r="MB245" s="64"/>
      <c r="MC245" s="64"/>
      <c r="MD245" s="64"/>
      <c r="ME245" s="64"/>
      <c r="MF245" s="64"/>
      <c r="MG245" s="64"/>
      <c r="MH245" s="64"/>
      <c r="MI245" s="64"/>
      <c r="MJ245" s="64"/>
      <c r="MK245" s="64"/>
      <c r="ML245" s="64"/>
      <c r="MM245" s="64"/>
      <c r="MN245" s="64"/>
      <c r="MO245" s="64"/>
      <c r="MP245" s="64"/>
      <c r="MQ245" s="64"/>
      <c r="MR245" s="64"/>
      <c r="MS245" s="64"/>
      <c r="MT245" s="64"/>
      <c r="MU245" s="64"/>
      <c r="MV245" s="64"/>
      <c r="MW245" s="64"/>
      <c r="MX245" s="64"/>
      <c r="MY245" s="64"/>
      <c r="MZ245" s="64"/>
      <c r="NA245" s="64"/>
      <c r="NB245" s="64"/>
      <c r="NC245" s="64"/>
      <c r="ND245" s="64"/>
      <c r="NE245" s="64"/>
      <c r="NF245" s="64"/>
      <c r="NG245" s="64"/>
      <c r="NH245" s="64"/>
      <c r="NI245" s="64"/>
      <c r="NJ245" s="64"/>
      <c r="NK245" s="64"/>
      <c r="NL245" s="64"/>
      <c r="NM245" s="64"/>
      <c r="NN245" s="64"/>
      <c r="NO245" s="64"/>
      <c r="NP245" s="64"/>
      <c r="NQ245" s="64"/>
      <c r="NR245" s="64"/>
      <c r="NS245" s="64"/>
      <c r="NT245" s="64"/>
      <c r="NU245" s="64"/>
      <c r="NV245" s="64"/>
      <c r="NW245" s="64"/>
      <c r="NX245" s="64"/>
      <c r="NY245" s="64"/>
      <c r="NZ245" s="64"/>
      <c r="OA245" s="64"/>
      <c r="OB245" s="64"/>
      <c r="OC245" s="64"/>
      <c r="OD245" s="64"/>
      <c r="OE245" s="64"/>
      <c r="OF245" s="64"/>
      <c r="OG245" s="64"/>
      <c r="OH245" s="64"/>
      <c r="OI245" s="64"/>
      <c r="OJ245" s="64"/>
      <c r="OK245" s="64"/>
      <c r="OL245" s="64"/>
      <c r="OM245" s="64"/>
      <c r="ON245" s="64"/>
      <c r="OO245" s="64"/>
      <c r="OP245" s="64"/>
      <c r="OQ245" s="64"/>
      <c r="OR245" s="64"/>
      <c r="OS245" s="64"/>
      <c r="OT245" s="64"/>
      <c r="OU245" s="64"/>
      <c r="OV245" s="64"/>
      <c r="OW245" s="64"/>
      <c r="OX245" s="64"/>
      <c r="OY245" s="64"/>
      <c r="OZ245" s="64"/>
      <c r="PA245" s="64"/>
      <c r="PB245" s="64"/>
      <c r="PC245" s="64"/>
      <c r="PD245" s="64"/>
      <c r="PE245" s="64"/>
      <c r="PF245" s="64"/>
      <c r="PG245" s="64"/>
      <c r="PH245" s="64"/>
      <c r="PI245" s="64"/>
      <c r="PJ245" s="64"/>
      <c r="PK245" s="64"/>
      <c r="PL245" s="64"/>
      <c r="PM245" s="64"/>
      <c r="PN245" s="64"/>
      <c r="PO245" s="64"/>
      <c r="PP245" s="64"/>
      <c r="PQ245" s="64"/>
      <c r="PR245" s="64"/>
      <c r="PS245" s="64"/>
      <c r="PT245" s="64"/>
      <c r="PU245" s="64"/>
      <c r="PV245" s="64"/>
      <c r="PW245" s="64"/>
      <c r="PX245" s="64"/>
      <c r="PY245" s="64"/>
      <c r="PZ245" s="64"/>
      <c r="QA245" s="64"/>
      <c r="QB245" s="64"/>
      <c r="QC245" s="64"/>
      <c r="QD245" s="64"/>
      <c r="QE245" s="64"/>
      <c r="QF245" s="64"/>
      <c r="QG245" s="64"/>
      <c r="QH245" s="64"/>
      <c r="QI245" s="64"/>
      <c r="QJ245" s="64"/>
      <c r="QK245" s="64"/>
      <c r="QL245" s="64"/>
      <c r="QM245" s="64"/>
      <c r="QN245" s="64"/>
      <c r="QO245" s="64"/>
      <c r="QP245" s="64"/>
      <c r="QQ245" s="64"/>
      <c r="QR245" s="64"/>
      <c r="QS245" s="64"/>
      <c r="QT245" s="64"/>
      <c r="QU245" s="64"/>
      <c r="QV245" s="64"/>
      <c r="QW245" s="64"/>
      <c r="QX245" s="64"/>
      <c r="QY245" s="64"/>
      <c r="QZ245" s="64"/>
      <c r="RA245" s="64"/>
      <c r="RB245" s="64"/>
      <c r="RC245" s="64"/>
      <c r="RD245" s="64"/>
      <c r="RE245" s="64"/>
      <c r="RF245" s="64"/>
      <c r="RG245" s="64"/>
      <c r="RH245" s="64"/>
      <c r="RI245" s="64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</row>
    <row r="246" spans="1:522" s="1" customFormat="1" ht="18" customHeight="1" x14ac:dyDescent="0.2">
      <c r="A246" s="12"/>
      <c r="B246" s="11"/>
      <c r="E246" s="4"/>
      <c r="F246" s="9"/>
      <c r="G246" s="9"/>
      <c r="H246" s="4"/>
      <c r="I246" s="1">
        <f t="shared" si="24"/>
        <v>0</v>
      </c>
      <c r="J246" s="12">
        <f>Tabuľka4[[#This Row],[Stĺpec9]]</f>
        <v>0</v>
      </c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97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64"/>
      <c r="LW246" s="64"/>
      <c r="LX246" s="64"/>
      <c r="LY246" s="64"/>
      <c r="LZ246" s="64"/>
      <c r="MA246" s="64"/>
      <c r="MB246" s="64"/>
      <c r="MC246" s="64"/>
      <c r="MD246" s="64"/>
      <c r="ME246" s="64"/>
      <c r="MF246" s="64"/>
      <c r="MG246" s="64"/>
      <c r="MH246" s="64"/>
      <c r="MI246" s="64"/>
      <c r="MJ246" s="64"/>
      <c r="MK246" s="64"/>
      <c r="ML246" s="64"/>
      <c r="MM246" s="64"/>
      <c r="MN246" s="64"/>
      <c r="MO246" s="64"/>
      <c r="MP246" s="64"/>
      <c r="MQ246" s="64"/>
      <c r="MR246" s="64"/>
      <c r="MS246" s="64"/>
      <c r="MT246" s="64"/>
      <c r="MU246" s="64"/>
      <c r="MV246" s="64"/>
      <c r="MW246" s="64"/>
      <c r="MX246" s="64"/>
      <c r="MY246" s="64"/>
      <c r="MZ246" s="64"/>
      <c r="NA246" s="64"/>
      <c r="NB246" s="64"/>
      <c r="NC246" s="64"/>
      <c r="ND246" s="64"/>
      <c r="NE246" s="64"/>
      <c r="NF246" s="64"/>
      <c r="NG246" s="64"/>
      <c r="NH246" s="64"/>
      <c r="NI246" s="64"/>
      <c r="NJ246" s="64"/>
      <c r="NK246" s="64"/>
      <c r="NL246" s="64"/>
      <c r="NM246" s="64"/>
      <c r="NN246" s="64"/>
      <c r="NO246" s="64"/>
      <c r="NP246" s="64"/>
      <c r="NQ246" s="64"/>
      <c r="NR246" s="64"/>
      <c r="NS246" s="64"/>
      <c r="NT246" s="64"/>
      <c r="NU246" s="64"/>
      <c r="NV246" s="64"/>
      <c r="NW246" s="64"/>
      <c r="NX246" s="64"/>
      <c r="NY246" s="64"/>
      <c r="NZ246" s="64"/>
      <c r="OA246" s="64"/>
      <c r="OB246" s="64"/>
      <c r="OC246" s="64"/>
      <c r="OD246" s="64"/>
      <c r="OE246" s="64"/>
      <c r="OF246" s="64"/>
      <c r="OG246" s="64"/>
      <c r="OH246" s="64"/>
      <c r="OI246" s="64"/>
      <c r="OJ246" s="64"/>
      <c r="OK246" s="64"/>
      <c r="OL246" s="64"/>
      <c r="OM246" s="64"/>
      <c r="ON246" s="64"/>
      <c r="OO246" s="64"/>
      <c r="OP246" s="64"/>
      <c r="OQ246" s="64"/>
      <c r="OR246" s="64"/>
      <c r="OS246" s="64"/>
      <c r="OT246" s="64"/>
      <c r="OU246" s="64"/>
      <c r="OV246" s="64"/>
      <c r="OW246" s="64"/>
      <c r="OX246" s="64"/>
      <c r="OY246" s="64"/>
      <c r="OZ246" s="64"/>
      <c r="PA246" s="64"/>
      <c r="PB246" s="64"/>
      <c r="PC246" s="64"/>
      <c r="PD246" s="64"/>
      <c r="PE246" s="64"/>
      <c r="PF246" s="64"/>
      <c r="PG246" s="64"/>
      <c r="PH246" s="64"/>
      <c r="PI246" s="64"/>
      <c r="PJ246" s="64"/>
      <c r="PK246" s="64"/>
      <c r="PL246" s="64"/>
      <c r="PM246" s="64"/>
      <c r="PN246" s="64"/>
      <c r="PO246" s="64"/>
      <c r="PP246" s="64"/>
      <c r="PQ246" s="64"/>
      <c r="PR246" s="64"/>
      <c r="PS246" s="64"/>
      <c r="PT246" s="64"/>
      <c r="PU246" s="64"/>
      <c r="PV246" s="64"/>
      <c r="PW246" s="64"/>
      <c r="PX246" s="64"/>
      <c r="PY246" s="64"/>
      <c r="PZ246" s="64"/>
      <c r="QA246" s="64"/>
      <c r="QB246" s="64"/>
      <c r="QC246" s="64"/>
      <c r="QD246" s="64"/>
      <c r="QE246" s="64"/>
      <c r="QF246" s="64"/>
      <c r="QG246" s="64"/>
      <c r="QH246" s="64"/>
      <c r="QI246" s="64"/>
      <c r="QJ246" s="64"/>
      <c r="QK246" s="64"/>
      <c r="QL246" s="64"/>
      <c r="QM246" s="64"/>
      <c r="QN246" s="64"/>
      <c r="QO246" s="64"/>
      <c r="QP246" s="64"/>
      <c r="QQ246" s="64"/>
      <c r="QR246" s="64"/>
      <c r="QS246" s="64"/>
      <c r="QT246" s="64"/>
      <c r="QU246" s="64"/>
      <c r="QV246" s="64"/>
      <c r="QW246" s="64"/>
      <c r="QX246" s="64"/>
      <c r="QY246" s="64"/>
      <c r="QZ246" s="64"/>
      <c r="RA246" s="64"/>
      <c r="RB246" s="64"/>
      <c r="RC246" s="64"/>
      <c r="RD246" s="64"/>
      <c r="RE246" s="64"/>
      <c r="RF246" s="64"/>
      <c r="RG246" s="64"/>
      <c r="RH246" s="64"/>
      <c r="RI246" s="64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</row>
    <row r="247" spans="1:522" s="1" customFormat="1" ht="18" customHeight="1" x14ac:dyDescent="0.2">
      <c r="A247" s="12"/>
      <c r="B247" s="11" t="s">
        <v>123</v>
      </c>
      <c r="C247" s="1">
        <v>11635</v>
      </c>
      <c r="D247" s="1">
        <v>2008</v>
      </c>
      <c r="E247" s="4" t="s">
        <v>70</v>
      </c>
      <c r="F247" s="1">
        <v>7530</v>
      </c>
      <c r="G247" s="9" t="s">
        <v>97</v>
      </c>
      <c r="H247" s="4" t="s">
        <v>71</v>
      </c>
      <c r="I247" s="1">
        <f t="shared" si="24"/>
        <v>0</v>
      </c>
      <c r="J247" s="12">
        <f>Tabuľka4[[#This Row],[Stĺpec9]]</f>
        <v>0</v>
      </c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97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97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</row>
    <row r="248" spans="1:522" s="1" customFormat="1" ht="18" customHeight="1" x14ac:dyDescent="0.2">
      <c r="A248" s="12"/>
      <c r="B248" s="26" t="s">
        <v>139</v>
      </c>
      <c r="C248" s="9">
        <v>12022</v>
      </c>
      <c r="D248" s="1">
        <v>2016</v>
      </c>
      <c r="E248" s="59" t="s">
        <v>16</v>
      </c>
      <c r="F248" s="1">
        <v>48</v>
      </c>
      <c r="G248" s="9" t="s">
        <v>95</v>
      </c>
      <c r="H248" s="59" t="s">
        <v>18</v>
      </c>
      <c r="I248" s="1">
        <f t="shared" si="24"/>
        <v>0</v>
      </c>
      <c r="J248" s="12">
        <f>Tabuľka4[[#This Row],[Stĺpec9]]</f>
        <v>0</v>
      </c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97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</row>
    <row r="249" spans="1:522" s="1" customFormat="1" ht="18" customHeight="1" x14ac:dyDescent="0.2">
      <c r="A249" s="12"/>
      <c r="B249" s="26"/>
      <c r="C249" s="9"/>
      <c r="E249" s="59" t="s">
        <v>89</v>
      </c>
      <c r="F249" s="1">
        <v>8872</v>
      </c>
      <c r="G249" s="9" t="s">
        <v>98</v>
      </c>
      <c r="H249" s="59"/>
      <c r="I249" s="1">
        <f t="shared" si="24"/>
        <v>0</v>
      </c>
      <c r="J249" s="12">
        <f>Tabuľka4[[#This Row],[Stĺpec9]]</f>
        <v>0</v>
      </c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102"/>
      <c r="AV249" s="97"/>
      <c r="AW249" s="97"/>
      <c r="AX249" s="97"/>
      <c r="AY249" s="97"/>
      <c r="AZ249" s="97"/>
      <c r="BA249" s="102"/>
      <c r="BB249" s="97"/>
      <c r="BC249" s="102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102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102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102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102"/>
      <c r="KN249" s="97"/>
      <c r="KO249" s="97"/>
      <c r="KP249" s="97"/>
      <c r="KQ249" s="97"/>
      <c r="KR249" s="97"/>
      <c r="KS249" s="97"/>
      <c r="KT249" s="102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97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</row>
    <row r="250" spans="1:522" s="1" customFormat="1" ht="18" customHeight="1" x14ac:dyDescent="0.2">
      <c r="A250" s="12"/>
      <c r="B250" s="11" t="s">
        <v>145</v>
      </c>
      <c r="E250" s="4" t="s">
        <v>70</v>
      </c>
      <c r="G250" s="9" t="s">
        <v>97</v>
      </c>
      <c r="H250" s="4"/>
      <c r="I250" s="1">
        <f t="shared" si="24"/>
        <v>0</v>
      </c>
      <c r="J250" s="12">
        <f>Tabuľka4[[#This Row],[Stĺpec9]]</f>
        <v>0</v>
      </c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97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</row>
    <row r="251" spans="1:522" s="1" customFormat="1" ht="18" customHeight="1" x14ac:dyDescent="0.2">
      <c r="A251" s="12"/>
      <c r="B251" s="11" t="s">
        <v>119</v>
      </c>
      <c r="C251" s="1">
        <v>11679</v>
      </c>
      <c r="D251" s="1">
        <v>2018</v>
      </c>
      <c r="E251" s="4" t="s">
        <v>26</v>
      </c>
      <c r="F251" s="1">
        <v>4920</v>
      </c>
      <c r="G251" s="9" t="s">
        <v>95</v>
      </c>
      <c r="H251" s="4" t="s">
        <v>28</v>
      </c>
      <c r="I251" s="1">
        <f t="shared" si="24"/>
        <v>0</v>
      </c>
      <c r="J251" s="12">
        <f>Tabuľka4[[#This Row],[Stĺpec9]]</f>
        <v>0</v>
      </c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97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</row>
    <row r="252" spans="1:522" s="1" customFormat="1" ht="18" customHeight="1" x14ac:dyDescent="0.2">
      <c r="A252" s="12"/>
      <c r="B252" s="11" t="s">
        <v>251</v>
      </c>
      <c r="C252" s="1">
        <v>11293</v>
      </c>
      <c r="D252" s="1">
        <v>2016</v>
      </c>
      <c r="E252" s="4" t="s">
        <v>249</v>
      </c>
      <c r="F252" s="1">
        <v>2372</v>
      </c>
      <c r="G252" s="9" t="s">
        <v>95</v>
      </c>
      <c r="H252" s="4" t="s">
        <v>13</v>
      </c>
      <c r="I252" s="1">
        <f t="shared" si="24"/>
        <v>0</v>
      </c>
      <c r="J252" s="12">
        <f>Tabuľka4[[#This Row],[Stĺpec9]]</f>
        <v>0</v>
      </c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97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97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97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</row>
    <row r="253" spans="1:522" s="1" customFormat="1" ht="18" customHeight="1" x14ac:dyDescent="0.2">
      <c r="A253" s="12"/>
      <c r="B253" s="11" t="s">
        <v>24</v>
      </c>
      <c r="C253" s="1">
        <v>11297</v>
      </c>
      <c r="D253" s="1">
        <v>2017</v>
      </c>
      <c r="E253" t="s">
        <v>22</v>
      </c>
      <c r="F253" s="1">
        <v>2366</v>
      </c>
      <c r="G253" s="1" t="s">
        <v>95</v>
      </c>
      <c r="H253" t="s">
        <v>13</v>
      </c>
      <c r="I253" s="1">
        <f t="shared" ref="I253:I308" si="25">SUM(K253:TB253)</f>
        <v>0</v>
      </c>
      <c r="J253" s="12">
        <f>Tabuľka4[[#This Row],[Stĺpec9]]</f>
        <v>0</v>
      </c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</row>
    <row r="254" spans="1:522" s="1" customFormat="1" ht="19.149999999999999" customHeight="1" x14ac:dyDescent="0.2">
      <c r="A254" s="12"/>
      <c r="B254" s="11" t="s">
        <v>172</v>
      </c>
      <c r="C254" s="1">
        <v>11480</v>
      </c>
      <c r="E254" s="4" t="s">
        <v>16</v>
      </c>
      <c r="F254" s="9" t="s">
        <v>17</v>
      </c>
      <c r="G254" s="9" t="s">
        <v>95</v>
      </c>
      <c r="H254" s="4" t="s">
        <v>18</v>
      </c>
      <c r="I254" s="1">
        <f t="shared" si="25"/>
        <v>0</v>
      </c>
      <c r="J254" s="12">
        <f>Tabuľka4[[#This Row],[Stĺpec9]]</f>
        <v>0</v>
      </c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97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</row>
    <row r="255" spans="1:522" s="1" customFormat="1" ht="18" customHeight="1" x14ac:dyDescent="0.2">
      <c r="A255" s="12"/>
      <c r="B255" s="11"/>
      <c r="E255" s="4" t="s">
        <v>89</v>
      </c>
      <c r="F255" s="9">
        <v>8872</v>
      </c>
      <c r="G255" s="9" t="s">
        <v>98</v>
      </c>
      <c r="H255" s="4"/>
      <c r="I255" s="1">
        <f t="shared" si="25"/>
        <v>0</v>
      </c>
      <c r="J255" s="12">
        <f>Tabuľka4[[#This Row],[Stĺpec9]]</f>
        <v>0</v>
      </c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97"/>
      <c r="LJ255" s="102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97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</row>
    <row r="256" spans="1:522" s="1" customFormat="1" ht="18" customHeight="1" x14ac:dyDescent="0.2">
      <c r="A256" s="12"/>
      <c r="B256" s="11" t="s">
        <v>191</v>
      </c>
      <c r="E256" s="4" t="s">
        <v>38</v>
      </c>
      <c r="F256" s="58">
        <v>4692</v>
      </c>
      <c r="G256" s="9" t="s">
        <v>95</v>
      </c>
      <c r="H256" s="57" t="s">
        <v>72</v>
      </c>
      <c r="I256" s="1">
        <f t="shared" si="25"/>
        <v>0</v>
      </c>
      <c r="J256" s="12">
        <f>Tabuľka4[[#This Row],[Stĺpec9]]</f>
        <v>0</v>
      </c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97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</row>
    <row r="257" spans="1:522" s="1" customFormat="1" ht="18.600000000000001" customHeight="1" x14ac:dyDescent="0.2">
      <c r="A257" s="12"/>
      <c r="B257" s="11" t="s">
        <v>300</v>
      </c>
      <c r="E257" s="59" t="s">
        <v>298</v>
      </c>
      <c r="G257" s="9" t="s">
        <v>95</v>
      </c>
      <c r="H257" s="4" t="s">
        <v>18</v>
      </c>
      <c r="I257" s="1">
        <f t="shared" si="25"/>
        <v>0</v>
      </c>
      <c r="J257" s="12">
        <f>Tabuľka4[[#This Row],[Stĺpec9]]</f>
        <v>0</v>
      </c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</row>
    <row r="258" spans="1:522" s="1" customFormat="1" ht="18" customHeight="1" x14ac:dyDescent="0.2">
      <c r="A258" s="12"/>
      <c r="B258" s="32" t="s">
        <v>115</v>
      </c>
      <c r="C258" s="1">
        <v>11082</v>
      </c>
      <c r="D258" s="1">
        <v>2016</v>
      </c>
      <c r="E258" s="4" t="s">
        <v>113</v>
      </c>
      <c r="F258" s="1">
        <v>8293</v>
      </c>
      <c r="G258" s="9" t="s">
        <v>93</v>
      </c>
      <c r="H258" s="4" t="s">
        <v>114</v>
      </c>
      <c r="I258" s="1">
        <f t="shared" si="25"/>
        <v>0</v>
      </c>
      <c r="J258" s="12">
        <f>Tabuľka4[[#This Row],[Stĺpec9]]</f>
        <v>0</v>
      </c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</row>
    <row r="259" spans="1:522" s="1" customFormat="1" ht="18" customHeight="1" x14ac:dyDescent="0.2">
      <c r="A259" s="12"/>
      <c r="B259" s="11" t="s">
        <v>128</v>
      </c>
      <c r="C259" s="1">
        <v>10972</v>
      </c>
      <c r="D259" s="1">
        <v>2014</v>
      </c>
      <c r="E259" s="4" t="s">
        <v>31</v>
      </c>
      <c r="F259" s="9">
        <v>1742</v>
      </c>
      <c r="G259" s="9" t="s">
        <v>95</v>
      </c>
      <c r="H259" s="4" t="s">
        <v>316</v>
      </c>
      <c r="I259" s="1">
        <f t="shared" si="25"/>
        <v>0</v>
      </c>
      <c r="J259" s="12">
        <f>Tabuľka4[[#This Row],[Stĺpec9]]</f>
        <v>0</v>
      </c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97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</row>
    <row r="260" spans="1:522" s="1" customFormat="1" ht="18" customHeight="1" x14ac:dyDescent="0.2">
      <c r="A260" s="12"/>
      <c r="B260" s="11" t="s">
        <v>387</v>
      </c>
      <c r="C260" s="1">
        <v>12992</v>
      </c>
      <c r="D260" s="1">
        <v>2019</v>
      </c>
      <c r="E260" s="4" t="s">
        <v>11</v>
      </c>
      <c r="F260" s="1">
        <v>2956</v>
      </c>
      <c r="G260" s="9" t="s">
        <v>95</v>
      </c>
      <c r="H260" s="4" t="s">
        <v>13</v>
      </c>
      <c r="I260" s="1">
        <f t="shared" si="25"/>
        <v>0</v>
      </c>
      <c r="J260" s="12">
        <f>Tabuľka4[[#This Row],[Stĺpec9]]</f>
        <v>0</v>
      </c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</row>
    <row r="261" spans="1:522" s="1" customFormat="1" ht="18" customHeight="1" x14ac:dyDescent="0.2">
      <c r="A261" s="12"/>
      <c r="B261" s="11" t="s">
        <v>299</v>
      </c>
      <c r="E261" s="59" t="s">
        <v>298</v>
      </c>
      <c r="G261" s="9" t="s">
        <v>95</v>
      </c>
      <c r="H261" s="4" t="s">
        <v>18</v>
      </c>
      <c r="I261" s="1">
        <f t="shared" si="25"/>
        <v>0</v>
      </c>
      <c r="J261" s="12">
        <f>Tabuľka4[[#This Row],[Stĺpec9]]</f>
        <v>0</v>
      </c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97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97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97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97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</row>
    <row r="262" spans="1:522" s="1" customFormat="1" ht="18" customHeight="1" x14ac:dyDescent="0.2">
      <c r="A262" s="12"/>
      <c r="B262" s="11" t="s">
        <v>385</v>
      </c>
      <c r="C262" s="1">
        <v>12713</v>
      </c>
      <c r="D262" s="1">
        <v>2020</v>
      </c>
      <c r="E262" s="4" t="s">
        <v>14</v>
      </c>
      <c r="F262" s="1">
        <v>338</v>
      </c>
      <c r="G262" s="9" t="s">
        <v>95</v>
      </c>
      <c r="H262" s="4" t="s">
        <v>13</v>
      </c>
      <c r="I262" s="1">
        <f t="shared" si="25"/>
        <v>0</v>
      </c>
      <c r="J262" s="12">
        <f>Tabuľka4[[#This Row],[Stĺpec9]]</f>
        <v>0</v>
      </c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97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97"/>
      <c r="KT262" s="97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97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</row>
    <row r="263" spans="1:522" s="1" customFormat="1" ht="18" customHeight="1" x14ac:dyDescent="0.2">
      <c r="A263" s="12"/>
      <c r="B263" s="11" t="s">
        <v>334</v>
      </c>
      <c r="C263" s="1">
        <v>12826</v>
      </c>
      <c r="E263" s="4" t="s">
        <v>333</v>
      </c>
      <c r="F263" s="9">
        <v>9763</v>
      </c>
      <c r="G263" s="9" t="s">
        <v>98</v>
      </c>
      <c r="H263" s="4" t="s">
        <v>18</v>
      </c>
      <c r="I263" s="1">
        <f t="shared" si="25"/>
        <v>0</v>
      </c>
      <c r="J263" s="12">
        <f>Tabuľka4[[#This Row],[Stĺpec9]]</f>
        <v>0</v>
      </c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102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97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</row>
    <row r="264" spans="1:522" s="1" customFormat="1" ht="18" customHeight="1" x14ac:dyDescent="0.2">
      <c r="A264" s="12"/>
      <c r="B264" s="11"/>
      <c r="E264" s="4" t="s">
        <v>89</v>
      </c>
      <c r="F264" s="9">
        <v>8872</v>
      </c>
      <c r="G264" s="9" t="s">
        <v>98</v>
      </c>
      <c r="H264" s="4"/>
      <c r="I264" s="1">
        <f t="shared" si="25"/>
        <v>0</v>
      </c>
      <c r="J264" s="12">
        <f>Tabuľka4[[#This Row],[Stĺpec9]]</f>
        <v>0</v>
      </c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102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97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97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97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97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</row>
    <row r="265" spans="1:522" s="1" customFormat="1" ht="18" customHeight="1" x14ac:dyDescent="0.2">
      <c r="A265" s="12"/>
      <c r="B265" s="11" t="s">
        <v>497</v>
      </c>
      <c r="C265" s="1">
        <v>10973</v>
      </c>
      <c r="E265" s="4" t="s">
        <v>26</v>
      </c>
      <c r="F265" s="9">
        <v>4920</v>
      </c>
      <c r="G265" s="9" t="s">
        <v>95</v>
      </c>
      <c r="H265" s="4" t="s">
        <v>28</v>
      </c>
      <c r="I265" s="1">
        <f t="shared" si="25"/>
        <v>0</v>
      </c>
      <c r="J265" s="12">
        <f>Tabuľka4[[#This Row],[Stĺpec9]]</f>
        <v>0</v>
      </c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97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</row>
    <row r="266" spans="1:522" s="1" customFormat="1" ht="18" customHeight="1" x14ac:dyDescent="0.2">
      <c r="A266" s="12"/>
      <c r="B266" s="11" t="s">
        <v>201</v>
      </c>
      <c r="E266" s="4" t="s">
        <v>111</v>
      </c>
      <c r="G266" s="9" t="s">
        <v>93</v>
      </c>
      <c r="H266" s="4" t="s">
        <v>18</v>
      </c>
      <c r="I266" s="1">
        <f t="shared" si="25"/>
        <v>0</v>
      </c>
      <c r="J266" s="12">
        <f>Tabuľka4[[#This Row],[Stĺpec9]]</f>
        <v>0</v>
      </c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</row>
    <row r="267" spans="1:522" s="1" customFormat="1" ht="18" customHeight="1" x14ac:dyDescent="0.2">
      <c r="A267" s="12"/>
      <c r="B267" s="11" t="s">
        <v>62</v>
      </c>
      <c r="C267" s="1">
        <v>10324</v>
      </c>
      <c r="D267" s="1">
        <v>2014</v>
      </c>
      <c r="E267" s="4" t="s">
        <v>61</v>
      </c>
      <c r="F267" s="1">
        <v>5486</v>
      </c>
      <c r="G267" s="1" t="s">
        <v>93</v>
      </c>
      <c r="H267" s="4" t="s">
        <v>94</v>
      </c>
      <c r="I267" s="1">
        <f t="shared" si="25"/>
        <v>0</v>
      </c>
      <c r="J267" s="12">
        <f>Tabuľka4[[#This Row],[Stĺpec9]]</f>
        <v>0</v>
      </c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</row>
    <row r="268" spans="1:522" s="1" customFormat="1" ht="18" customHeight="1" x14ac:dyDescent="0.2">
      <c r="A268" s="12"/>
      <c r="B268" s="11"/>
      <c r="E268" s="4" t="s">
        <v>230</v>
      </c>
      <c r="F268" s="1">
        <v>5943</v>
      </c>
      <c r="G268" s="9" t="s">
        <v>98</v>
      </c>
      <c r="H268" s="4" t="s">
        <v>45</v>
      </c>
      <c r="I268" s="1">
        <f t="shared" si="25"/>
        <v>0</v>
      </c>
      <c r="J268" s="12">
        <f>Tabuľka4[[#This Row],[Stĺpec9]]</f>
        <v>0</v>
      </c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97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97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</row>
    <row r="269" spans="1:522" s="1" customFormat="1" ht="19.5" customHeight="1" x14ac:dyDescent="0.2">
      <c r="A269" s="12"/>
      <c r="B269" s="11" t="s">
        <v>378</v>
      </c>
      <c r="C269" s="1">
        <v>12824</v>
      </c>
      <c r="E269" s="59" t="s">
        <v>111</v>
      </c>
      <c r="F269" s="1">
        <v>9134</v>
      </c>
      <c r="G269" s="9" t="s">
        <v>97</v>
      </c>
      <c r="H269" s="4" t="s">
        <v>18</v>
      </c>
      <c r="I269" s="1">
        <f t="shared" si="25"/>
        <v>0</v>
      </c>
      <c r="J269" s="12">
        <f>Tabuľka4[[#This Row],[Stĺpec9]]</f>
        <v>0</v>
      </c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</row>
    <row r="270" spans="1:522" s="1" customFormat="1" ht="18" customHeight="1" x14ac:dyDescent="0.2">
      <c r="A270" s="12"/>
      <c r="B270" s="11" t="s">
        <v>401</v>
      </c>
      <c r="D270" s="1">
        <v>2018</v>
      </c>
      <c r="E270" s="4" t="s">
        <v>9</v>
      </c>
      <c r="F270" s="9">
        <v>697</v>
      </c>
      <c r="G270" s="9" t="s">
        <v>95</v>
      </c>
      <c r="H270" s="4" t="s">
        <v>10</v>
      </c>
      <c r="I270" s="1">
        <f t="shared" si="25"/>
        <v>0</v>
      </c>
      <c r="J270" s="12">
        <f>Tabuľka4[[#This Row],[Stĺpec9]]</f>
        <v>0</v>
      </c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97"/>
      <c r="KT270" s="97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97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97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</row>
    <row r="271" spans="1:522" s="1" customFormat="1" ht="19.5" customHeight="1" x14ac:dyDescent="0.2">
      <c r="A271" s="12"/>
      <c r="B271" s="11" t="s">
        <v>341</v>
      </c>
      <c r="C271" s="1">
        <v>1058</v>
      </c>
      <c r="E271" s="4" t="s">
        <v>340</v>
      </c>
      <c r="F271" s="1">
        <v>7105</v>
      </c>
      <c r="G271" s="9" t="s">
        <v>95</v>
      </c>
      <c r="H271" s="4" t="s">
        <v>162</v>
      </c>
      <c r="I271" s="1">
        <f t="shared" si="25"/>
        <v>0</v>
      </c>
      <c r="J271" s="12">
        <f>Tabuľka4[[#This Row],[Stĺpec9]]</f>
        <v>0</v>
      </c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97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</row>
    <row r="272" spans="1:522" s="1" customFormat="1" ht="19.5" customHeight="1" x14ac:dyDescent="0.2">
      <c r="A272" s="12"/>
      <c r="B272" s="11" t="s">
        <v>309</v>
      </c>
      <c r="D272" s="1">
        <v>2018</v>
      </c>
      <c r="E272" s="59" t="s">
        <v>38</v>
      </c>
      <c r="G272" s="9" t="s">
        <v>95</v>
      </c>
      <c r="H272" s="4"/>
      <c r="I272" s="1">
        <f t="shared" si="25"/>
        <v>0</v>
      </c>
      <c r="J272" s="12">
        <f>Tabuľka4[[#This Row],[Stĺpec9]]</f>
        <v>0</v>
      </c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</row>
    <row r="273" spans="1:522" s="1" customFormat="1" ht="18" customHeight="1" x14ac:dyDescent="0.2">
      <c r="A273" s="12"/>
      <c r="B273" s="11" t="s">
        <v>493</v>
      </c>
      <c r="C273" s="1">
        <v>13083</v>
      </c>
      <c r="D273" s="1">
        <v>2019</v>
      </c>
      <c r="E273" s="4" t="s">
        <v>89</v>
      </c>
      <c r="F273" s="1">
        <v>8872</v>
      </c>
      <c r="G273" s="9" t="s">
        <v>98</v>
      </c>
      <c r="H273" s="4" t="s">
        <v>18</v>
      </c>
      <c r="I273" s="1">
        <f t="shared" si="25"/>
        <v>0</v>
      </c>
      <c r="J273" s="12">
        <f>Tabuľka4[[#This Row],[Stĺpec9]]</f>
        <v>0</v>
      </c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97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97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97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</row>
    <row r="274" spans="1:522" s="1" customFormat="1" ht="18" customHeight="1" x14ac:dyDescent="0.2">
      <c r="A274" s="12"/>
      <c r="B274" s="11"/>
      <c r="E274" s="4" t="s">
        <v>16</v>
      </c>
      <c r="F274" s="1" t="s">
        <v>17</v>
      </c>
      <c r="G274" s="9" t="s">
        <v>95</v>
      </c>
      <c r="H274" s="4"/>
      <c r="I274" s="1">
        <f t="shared" si="25"/>
        <v>0</v>
      </c>
      <c r="J274" s="12">
        <f>Tabuľka4[[#This Row],[Stĺpec9]]</f>
        <v>0</v>
      </c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</row>
    <row r="275" spans="1:522" s="1" customFormat="1" ht="18" customHeight="1" x14ac:dyDescent="0.2">
      <c r="A275" s="12"/>
      <c r="B275" s="11" t="s">
        <v>153</v>
      </c>
      <c r="C275" s="1">
        <v>11796</v>
      </c>
      <c r="D275" s="1">
        <v>2018</v>
      </c>
      <c r="E275" s="4" t="s">
        <v>152</v>
      </c>
      <c r="F275" s="1">
        <v>8041</v>
      </c>
      <c r="G275" s="9" t="s">
        <v>95</v>
      </c>
      <c r="H275" s="4" t="s">
        <v>90</v>
      </c>
      <c r="I275" s="1">
        <f t="shared" si="25"/>
        <v>0</v>
      </c>
      <c r="J275" s="12">
        <f>Tabuľka4[[#This Row],[Stĺpec9]]</f>
        <v>0</v>
      </c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</row>
    <row r="276" spans="1:522" s="1" customFormat="1" ht="18" customHeight="1" x14ac:dyDescent="0.2">
      <c r="A276" s="12"/>
      <c r="B276" s="11" t="s">
        <v>368</v>
      </c>
      <c r="C276" s="1">
        <v>11639</v>
      </c>
      <c r="E276" s="4" t="s">
        <v>367</v>
      </c>
      <c r="F276" s="1">
        <v>7779</v>
      </c>
      <c r="G276" s="9" t="s">
        <v>95</v>
      </c>
      <c r="H276" s="4" t="s">
        <v>43</v>
      </c>
      <c r="I276" s="1">
        <f t="shared" si="25"/>
        <v>0</v>
      </c>
      <c r="J276" s="12">
        <f>Tabuľka4[[#This Row],[Stĺpec9]]</f>
        <v>0</v>
      </c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97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</row>
    <row r="277" spans="1:522" s="1" customFormat="1" ht="18" customHeight="1" x14ac:dyDescent="0.2">
      <c r="A277" s="12"/>
      <c r="B277" s="11" t="s">
        <v>283</v>
      </c>
      <c r="C277" s="1">
        <v>12684</v>
      </c>
      <c r="D277" s="1">
        <v>2020</v>
      </c>
      <c r="E277" s="59" t="s">
        <v>179</v>
      </c>
      <c r="F277" s="1">
        <v>4589</v>
      </c>
      <c r="G277" s="9" t="s">
        <v>95</v>
      </c>
      <c r="H277" s="4" t="s">
        <v>18</v>
      </c>
      <c r="I277" s="1">
        <f t="shared" si="25"/>
        <v>0</v>
      </c>
      <c r="J277" s="12">
        <f>Tabuľka4[[#This Row],[Stĺpec9]]</f>
        <v>0</v>
      </c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97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97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</row>
    <row r="278" spans="1:522" s="1" customFormat="1" ht="18" customHeight="1" x14ac:dyDescent="0.2">
      <c r="A278" s="12"/>
      <c r="B278" s="11" t="s">
        <v>30</v>
      </c>
      <c r="C278" s="1">
        <v>9454</v>
      </c>
      <c r="D278" s="1">
        <v>2009</v>
      </c>
      <c r="E278" t="s">
        <v>29</v>
      </c>
      <c r="F278" s="1">
        <v>135</v>
      </c>
      <c r="G278" s="1" t="s">
        <v>95</v>
      </c>
      <c r="H278" t="s">
        <v>13</v>
      </c>
      <c r="I278" s="1">
        <f t="shared" si="25"/>
        <v>0</v>
      </c>
      <c r="J278" s="12">
        <f>Tabuľka4[[#This Row],[Stĺpec9]]</f>
        <v>0</v>
      </c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</row>
    <row r="279" spans="1:522" s="1" customFormat="1" ht="18" customHeight="1" x14ac:dyDescent="0.2">
      <c r="A279" s="12"/>
      <c r="B279" s="11" t="s">
        <v>297</v>
      </c>
      <c r="E279" s="59" t="s">
        <v>38</v>
      </c>
      <c r="G279" s="9" t="s">
        <v>95</v>
      </c>
      <c r="H279" s="4"/>
      <c r="I279" s="1">
        <f t="shared" si="25"/>
        <v>0</v>
      </c>
      <c r="J279" s="12">
        <f>Tabuľka4[[#This Row],[Stĺpec9]]</f>
        <v>0</v>
      </c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</row>
    <row r="280" spans="1:522" s="1" customFormat="1" ht="18" customHeight="1" x14ac:dyDescent="0.2">
      <c r="A280" s="12"/>
      <c r="B280" s="11" t="s">
        <v>287</v>
      </c>
      <c r="C280" s="1">
        <v>12685</v>
      </c>
      <c r="D280" s="1">
        <v>2020</v>
      </c>
      <c r="E280" s="59" t="s">
        <v>170</v>
      </c>
      <c r="F280" s="1">
        <v>8828</v>
      </c>
      <c r="G280" s="9" t="s">
        <v>93</v>
      </c>
      <c r="H280" s="4" t="s">
        <v>18</v>
      </c>
      <c r="I280" s="1">
        <f t="shared" si="25"/>
        <v>0</v>
      </c>
      <c r="J280" s="12">
        <f>Tabuľka4[[#This Row],[Stĺpec9]]</f>
        <v>0</v>
      </c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97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</row>
    <row r="281" spans="1:522" s="1" customFormat="1" ht="18" customHeight="1" x14ac:dyDescent="0.2">
      <c r="A281" s="12"/>
      <c r="B281" s="11" t="s">
        <v>426</v>
      </c>
      <c r="C281" s="1">
        <v>7409</v>
      </c>
      <c r="E281" s="4" t="s">
        <v>425</v>
      </c>
      <c r="F281" s="1">
        <v>10169</v>
      </c>
      <c r="G281" s="9" t="s">
        <v>98</v>
      </c>
      <c r="H281" s="4" t="s">
        <v>421</v>
      </c>
      <c r="I281" s="1">
        <f t="shared" si="25"/>
        <v>0</v>
      </c>
      <c r="J281" s="12">
        <f>Tabuľka4[[#This Row],[Stĺpec9]]</f>
        <v>0</v>
      </c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</row>
    <row r="282" spans="1:522" s="1" customFormat="1" ht="18" customHeight="1" x14ac:dyDescent="0.2">
      <c r="A282" s="12"/>
      <c r="B282" s="11" t="s">
        <v>292</v>
      </c>
      <c r="C282" s="1">
        <v>10119</v>
      </c>
      <c r="E282" s="59" t="s">
        <v>291</v>
      </c>
      <c r="F282" s="1">
        <v>5267</v>
      </c>
      <c r="G282" s="9" t="s">
        <v>95</v>
      </c>
      <c r="H282" s="4" t="s">
        <v>293</v>
      </c>
      <c r="I282" s="1">
        <f t="shared" si="25"/>
        <v>0</v>
      </c>
      <c r="J282" s="12">
        <f>Tabuľka4[[#This Row],[Stĺpec9]]</f>
        <v>0</v>
      </c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</row>
    <row r="283" spans="1:522" s="1" customFormat="1" ht="18" customHeight="1" x14ac:dyDescent="0.2">
      <c r="A283" s="12"/>
      <c r="B283" s="11" t="s">
        <v>271</v>
      </c>
      <c r="C283" s="1">
        <v>12063</v>
      </c>
      <c r="D283" s="1">
        <v>2015</v>
      </c>
      <c r="E283" s="4" t="s">
        <v>270</v>
      </c>
      <c r="F283" s="1">
        <v>9702</v>
      </c>
      <c r="G283" s="9" t="s">
        <v>95</v>
      </c>
      <c r="H283" s="4" t="s">
        <v>43</v>
      </c>
      <c r="I283" s="1">
        <f t="shared" si="25"/>
        <v>0</v>
      </c>
      <c r="J283" s="12">
        <f>Tabuľka4[[#This Row],[Stĺpec9]]</f>
        <v>0</v>
      </c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</row>
    <row r="284" spans="1:522" s="1" customFormat="1" ht="18" customHeight="1" x14ac:dyDescent="0.2">
      <c r="A284" s="12"/>
      <c r="B284" s="11"/>
      <c r="E284" s="4" t="s">
        <v>295</v>
      </c>
      <c r="F284" s="1">
        <v>1906</v>
      </c>
      <c r="G284" s="9" t="s">
        <v>95</v>
      </c>
      <c r="H284" s="4"/>
      <c r="I284" s="1">
        <f t="shared" si="25"/>
        <v>0</v>
      </c>
      <c r="J284" s="12">
        <f>Tabuľka4[[#This Row],[Stĺpec9]]</f>
        <v>0</v>
      </c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  <c r="HG284" s="97"/>
      <c r="HH284" s="97"/>
      <c r="HI284" s="97"/>
      <c r="HJ284" s="97"/>
      <c r="HK284" s="97"/>
      <c r="HL284" s="97"/>
      <c r="HM284" s="97"/>
      <c r="HN284" s="97"/>
      <c r="HO284" s="97"/>
      <c r="HP284" s="97"/>
      <c r="HQ284" s="97"/>
      <c r="HR284" s="97"/>
      <c r="HS284" s="97"/>
      <c r="HT284" s="97"/>
      <c r="HU284" s="97"/>
      <c r="HV284" s="97"/>
      <c r="HW284" s="97"/>
      <c r="HX284" s="97"/>
      <c r="HY284" s="97"/>
      <c r="HZ284" s="97"/>
      <c r="IA284" s="97"/>
      <c r="IB284" s="97"/>
      <c r="IC284" s="97"/>
      <c r="ID284" s="97"/>
      <c r="IE284" s="97"/>
      <c r="IF284" s="97"/>
      <c r="IG284" s="97"/>
      <c r="IH284" s="97"/>
      <c r="II284" s="97"/>
      <c r="IJ284" s="97"/>
      <c r="IK284" s="97"/>
      <c r="IL284" s="97"/>
      <c r="IM284" s="97"/>
      <c r="IN284" s="97"/>
      <c r="IO284" s="97"/>
      <c r="IP284" s="97"/>
      <c r="IQ284" s="97"/>
      <c r="IR284" s="97"/>
      <c r="IS284" s="97"/>
      <c r="IT284" s="97"/>
      <c r="IU284" s="97"/>
      <c r="IV284" s="97"/>
      <c r="IW284" s="97"/>
      <c r="IX284" s="97"/>
      <c r="IY284" s="97"/>
      <c r="IZ284" s="97"/>
      <c r="JA284" s="97"/>
      <c r="JB284" s="97"/>
      <c r="JC284" s="97"/>
      <c r="JD284" s="97"/>
      <c r="JE284" s="97"/>
      <c r="JF284" s="97"/>
      <c r="JG284" s="97"/>
      <c r="JH284" s="97"/>
      <c r="JI284" s="97"/>
      <c r="JJ284" s="97"/>
      <c r="JK284" s="97"/>
      <c r="JL284" s="97"/>
      <c r="JM284" s="97"/>
      <c r="JN284" s="97"/>
      <c r="JO284" s="97"/>
      <c r="JP284" s="97"/>
      <c r="JQ284" s="97"/>
      <c r="JR284" s="97"/>
      <c r="JS284" s="97"/>
      <c r="JT284" s="97"/>
      <c r="JU284" s="97"/>
      <c r="JV284" s="97"/>
      <c r="JW284" s="97"/>
      <c r="JX284" s="97"/>
      <c r="JY284" s="97"/>
      <c r="JZ284" s="97"/>
      <c r="KA284" s="97"/>
      <c r="KB284" s="97"/>
      <c r="KC284" s="97"/>
      <c r="KD284" s="97"/>
      <c r="KE284" s="97"/>
      <c r="KF284" s="97"/>
      <c r="KG284" s="97"/>
      <c r="KH284" s="97"/>
      <c r="KI284" s="97"/>
      <c r="KJ284" s="97"/>
      <c r="KK284" s="97"/>
      <c r="KL284" s="97"/>
      <c r="KM284" s="97"/>
      <c r="KN284" s="97"/>
      <c r="KO284" s="97"/>
      <c r="KP284" s="97"/>
      <c r="KQ284" s="97"/>
      <c r="KR284" s="97"/>
      <c r="KS284" s="97"/>
      <c r="KT284" s="97"/>
      <c r="KU284" s="97"/>
      <c r="KV284" s="97"/>
      <c r="KW284" s="97"/>
      <c r="KX284" s="97"/>
      <c r="KY284" s="97"/>
      <c r="KZ284" s="97"/>
      <c r="LA284" s="97"/>
      <c r="LB284" s="97"/>
      <c r="LC284" s="97"/>
      <c r="LD284" s="97"/>
      <c r="LE284" s="97"/>
      <c r="LF284" s="97"/>
      <c r="LG284" s="97"/>
      <c r="LH284" s="97"/>
      <c r="LI284" s="97"/>
      <c r="LJ284" s="97"/>
      <c r="LK284" s="97"/>
      <c r="LL284" s="97"/>
      <c r="LM284" s="97"/>
      <c r="LN284" s="97"/>
      <c r="LO284" s="97"/>
      <c r="LP284" s="97"/>
      <c r="LQ284" s="97"/>
      <c r="LR284" s="97"/>
      <c r="LS284" s="97"/>
      <c r="LT284" s="97"/>
      <c r="LU284" s="97"/>
      <c r="LV284" s="97"/>
      <c r="LW284" s="97"/>
      <c r="LX284" s="97"/>
      <c r="LY284" s="97"/>
      <c r="LZ284" s="97"/>
      <c r="MA284" s="97"/>
      <c r="MB284" s="97"/>
      <c r="MC284" s="97"/>
      <c r="MD284" s="97"/>
      <c r="ME284" s="97"/>
      <c r="MF284" s="97"/>
      <c r="MG284" s="97"/>
      <c r="MH284" s="97"/>
      <c r="MI284" s="97"/>
      <c r="MJ284" s="97"/>
      <c r="MK284" s="97"/>
      <c r="ML284" s="97"/>
      <c r="MM284" s="97"/>
      <c r="MN284" s="97"/>
      <c r="MO284" s="97"/>
      <c r="MP284" s="97"/>
      <c r="MQ284" s="97"/>
      <c r="MR284" s="97"/>
      <c r="MS284" s="97"/>
      <c r="MT284" s="97"/>
      <c r="MU284" s="97"/>
      <c r="MV284" s="97"/>
      <c r="MW284" s="97"/>
      <c r="MX284" s="97"/>
      <c r="MY284" s="97"/>
      <c r="MZ284" s="97"/>
      <c r="NA284" s="97"/>
      <c r="NB284" s="97"/>
      <c r="NC284" s="97"/>
      <c r="ND284" s="97"/>
      <c r="NE284" s="97"/>
      <c r="NF284" s="97"/>
      <c r="NG284" s="97"/>
      <c r="NH284" s="97"/>
      <c r="NI284" s="97"/>
      <c r="NJ284" s="97"/>
      <c r="NK284" s="97"/>
      <c r="NL284" s="97"/>
      <c r="NM284" s="97"/>
      <c r="NN284" s="97"/>
      <c r="NO284" s="97"/>
      <c r="NP284" s="97"/>
      <c r="NQ284" s="97"/>
      <c r="NR284" s="97"/>
      <c r="NS284" s="97"/>
      <c r="NT284" s="97"/>
      <c r="NU284" s="97"/>
      <c r="NV284" s="97"/>
      <c r="NW284" s="97"/>
      <c r="NX284" s="97"/>
      <c r="NY284" s="97"/>
      <c r="NZ284" s="97"/>
      <c r="OA284" s="97"/>
      <c r="OB284" s="97"/>
      <c r="OC284" s="97"/>
      <c r="OD284" s="97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7"/>
      <c r="OQ284" s="97"/>
      <c r="OR284" s="97"/>
      <c r="OS284" s="97"/>
      <c r="OT284" s="97"/>
      <c r="OU284" s="97"/>
      <c r="OV284" s="97"/>
      <c r="OW284" s="97"/>
      <c r="OX284" s="97"/>
      <c r="OY284" s="97"/>
      <c r="OZ284" s="97"/>
      <c r="PA284" s="97"/>
      <c r="PB284" s="97"/>
      <c r="PC284" s="97"/>
      <c r="PD284" s="97"/>
      <c r="PE284" s="97"/>
      <c r="PF284" s="97"/>
      <c r="PG284" s="97"/>
      <c r="PH284" s="97"/>
      <c r="PI284" s="97"/>
      <c r="PJ284" s="97"/>
      <c r="PK284" s="97"/>
      <c r="PL284" s="97"/>
      <c r="PM284" s="97"/>
      <c r="PN284" s="97"/>
      <c r="PO284" s="97"/>
      <c r="PP284" s="97"/>
      <c r="PQ284" s="97"/>
      <c r="PR284" s="97"/>
      <c r="PS284" s="97"/>
      <c r="PT284" s="97"/>
      <c r="PU284" s="97"/>
      <c r="PV284" s="97"/>
      <c r="PW284" s="97"/>
      <c r="PX284" s="97"/>
      <c r="PY284" s="97"/>
      <c r="PZ284" s="97"/>
      <c r="QA284" s="97"/>
      <c r="QB284" s="97"/>
      <c r="QC284" s="97"/>
      <c r="QD284" s="97"/>
      <c r="QE284" s="97"/>
      <c r="QF284" s="97"/>
      <c r="QG284" s="97"/>
      <c r="QH284" s="97"/>
      <c r="QI284" s="97"/>
      <c r="QJ284" s="97"/>
      <c r="QK284" s="97"/>
      <c r="QL284" s="97"/>
      <c r="QM284" s="97"/>
      <c r="QN284" s="97"/>
      <c r="QO284" s="97"/>
      <c r="QP284" s="97"/>
      <c r="QQ284" s="97"/>
      <c r="QR284" s="97"/>
      <c r="QS284" s="97"/>
      <c r="QT284" s="97"/>
      <c r="QU284" s="97"/>
      <c r="QV284" s="97"/>
      <c r="QW284" s="97"/>
      <c r="QX284" s="97"/>
      <c r="QY284" s="97"/>
      <c r="QZ284" s="97"/>
      <c r="RA284" s="97"/>
      <c r="RB284" s="97"/>
      <c r="RC284" s="97"/>
      <c r="RD284" s="97"/>
      <c r="RE284" s="97"/>
      <c r="RF284" s="97"/>
      <c r="RG284" s="97"/>
      <c r="RH284" s="97"/>
      <c r="RI284" s="97"/>
      <c r="RJ284" s="97"/>
      <c r="RK284" s="97"/>
      <c r="RL284" s="97"/>
      <c r="RM284" s="97"/>
      <c r="RN284" s="97"/>
      <c r="RO284" s="97"/>
      <c r="RP284" s="97"/>
      <c r="RQ284" s="97"/>
      <c r="RR284" s="97"/>
      <c r="RS284" s="97"/>
      <c r="RT284" s="97"/>
      <c r="RU284" s="97"/>
      <c r="RV284" s="97"/>
      <c r="RW284" s="97"/>
      <c r="RX284" s="97"/>
      <c r="RY284" s="97"/>
      <c r="RZ284" s="97"/>
      <c r="SA284" s="97"/>
      <c r="SB284" s="97"/>
      <c r="SC284" s="97"/>
      <c r="SD284" s="97"/>
      <c r="SE284" s="97"/>
      <c r="SF284" s="97"/>
      <c r="SG284" s="97"/>
      <c r="SH284" s="97"/>
      <c r="SI284" s="97"/>
      <c r="SJ284" s="97"/>
      <c r="SK284" s="97"/>
      <c r="SL284" s="97"/>
      <c r="SM284" s="97"/>
      <c r="SN284" s="97"/>
      <c r="SO284" s="97"/>
      <c r="SP284" s="97"/>
      <c r="SQ284" s="97"/>
      <c r="SR284" s="97"/>
      <c r="SS284" s="97"/>
      <c r="ST284" s="97"/>
      <c r="SU284" s="97"/>
      <c r="SV284" s="97"/>
      <c r="SW284" s="97"/>
      <c r="SX284" s="97"/>
      <c r="SY284" s="97"/>
      <c r="SZ284" s="97"/>
      <c r="TA284" s="97"/>
      <c r="TB284" s="97"/>
    </row>
    <row r="285" spans="1:522" s="1" customFormat="1" ht="18" customHeight="1" x14ac:dyDescent="0.2">
      <c r="A285" s="12"/>
      <c r="B285" s="11" t="s">
        <v>434</v>
      </c>
      <c r="C285" s="1">
        <v>7410</v>
      </c>
      <c r="E285" s="4" t="s">
        <v>433</v>
      </c>
      <c r="F285" s="1">
        <v>9663</v>
      </c>
      <c r="G285" s="9" t="s">
        <v>93</v>
      </c>
      <c r="H285" s="4" t="s">
        <v>421</v>
      </c>
      <c r="I285" s="1">
        <f t="shared" si="25"/>
        <v>0</v>
      </c>
      <c r="J285" s="12">
        <f>Tabuľka4[[#This Row],[Stĺpec9]]</f>
        <v>0</v>
      </c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  <c r="HG285" s="97"/>
      <c r="HH285" s="97"/>
      <c r="HI285" s="97"/>
      <c r="HJ285" s="97"/>
      <c r="HK285" s="97"/>
      <c r="HL285" s="97"/>
      <c r="HM285" s="97"/>
      <c r="HN285" s="97"/>
      <c r="HO285" s="97"/>
      <c r="HP285" s="97"/>
      <c r="HQ285" s="97"/>
      <c r="HR285" s="97"/>
      <c r="HS285" s="97"/>
      <c r="HT285" s="97"/>
      <c r="HU285" s="97"/>
      <c r="HV285" s="97"/>
      <c r="HW285" s="97"/>
      <c r="HX285" s="97"/>
      <c r="HY285" s="97"/>
      <c r="HZ285" s="97"/>
      <c r="IA285" s="97"/>
      <c r="IB285" s="97"/>
      <c r="IC285" s="97"/>
      <c r="ID285" s="97"/>
      <c r="IE285" s="97"/>
      <c r="IF285" s="97"/>
      <c r="IG285" s="97"/>
      <c r="IH285" s="97"/>
      <c r="II285" s="97"/>
      <c r="IJ285" s="97"/>
      <c r="IK285" s="97"/>
      <c r="IL285" s="97"/>
      <c r="IM285" s="97"/>
      <c r="IN285" s="97"/>
      <c r="IO285" s="97"/>
      <c r="IP285" s="97"/>
      <c r="IQ285" s="97"/>
      <c r="IR285" s="97"/>
      <c r="IS285" s="97"/>
      <c r="IT285" s="97"/>
      <c r="IU285" s="97"/>
      <c r="IV285" s="97"/>
      <c r="IW285" s="97"/>
      <c r="IX285" s="97"/>
      <c r="IY285" s="97"/>
      <c r="IZ285" s="97"/>
      <c r="JA285" s="97"/>
      <c r="JB285" s="97"/>
      <c r="JC285" s="97"/>
      <c r="JD285" s="97"/>
      <c r="JE285" s="97"/>
      <c r="JF285" s="97"/>
      <c r="JG285" s="97"/>
      <c r="JH285" s="97"/>
      <c r="JI285" s="97"/>
      <c r="JJ285" s="97"/>
      <c r="JK285" s="97"/>
      <c r="JL285" s="97"/>
      <c r="JM285" s="97"/>
      <c r="JN285" s="97"/>
      <c r="JO285" s="97"/>
      <c r="JP285" s="97"/>
      <c r="JQ285" s="97"/>
      <c r="JR285" s="97"/>
      <c r="JS285" s="97"/>
      <c r="JT285" s="97"/>
      <c r="JU285" s="97"/>
      <c r="JV285" s="97"/>
      <c r="JW285" s="97"/>
      <c r="JX285" s="97"/>
      <c r="JY285" s="97"/>
      <c r="JZ285" s="97"/>
      <c r="KA285" s="97"/>
      <c r="KB285" s="97"/>
      <c r="KC285" s="97"/>
      <c r="KD285" s="97"/>
      <c r="KE285" s="97"/>
      <c r="KF285" s="97"/>
      <c r="KG285" s="97"/>
      <c r="KH285" s="97"/>
      <c r="KI285" s="97"/>
      <c r="KJ285" s="97"/>
      <c r="KK285" s="97"/>
      <c r="KL285" s="97"/>
      <c r="KM285" s="97"/>
      <c r="KN285" s="97"/>
      <c r="KO285" s="97"/>
      <c r="KP285" s="97"/>
      <c r="KQ285" s="97"/>
      <c r="KR285" s="97"/>
      <c r="KS285" s="97"/>
      <c r="KT285" s="97"/>
      <c r="KU285" s="97"/>
      <c r="KV285" s="97"/>
      <c r="KW285" s="97"/>
      <c r="KX285" s="97"/>
      <c r="KY285" s="97"/>
      <c r="KZ285" s="97"/>
      <c r="LA285" s="97"/>
      <c r="LB285" s="97"/>
      <c r="LC285" s="97"/>
      <c r="LD285" s="97"/>
      <c r="LE285" s="97"/>
      <c r="LF285" s="97"/>
      <c r="LG285" s="97"/>
      <c r="LH285" s="97"/>
      <c r="LI285" s="97"/>
      <c r="LJ285" s="97"/>
      <c r="LK285" s="97"/>
      <c r="LL285" s="97"/>
      <c r="LM285" s="97"/>
      <c r="LN285" s="97"/>
      <c r="LO285" s="97"/>
      <c r="LP285" s="97"/>
      <c r="LQ285" s="97"/>
      <c r="LR285" s="97"/>
      <c r="LS285" s="97"/>
      <c r="LT285" s="97"/>
      <c r="LU285" s="97"/>
      <c r="LV285" s="97"/>
      <c r="LW285" s="97"/>
      <c r="LX285" s="97"/>
      <c r="LY285" s="97"/>
      <c r="LZ285" s="97"/>
      <c r="MA285" s="97"/>
      <c r="MB285" s="97"/>
      <c r="MC285" s="97"/>
      <c r="MD285" s="97"/>
      <c r="ME285" s="97"/>
      <c r="MF285" s="97"/>
      <c r="MG285" s="97"/>
      <c r="MH285" s="97"/>
      <c r="MI285" s="97"/>
      <c r="MJ285" s="97"/>
      <c r="MK285" s="97"/>
      <c r="ML285" s="97"/>
      <c r="MM285" s="97"/>
      <c r="MN285" s="97"/>
      <c r="MO285" s="97"/>
      <c r="MP285" s="97"/>
      <c r="MQ285" s="97"/>
      <c r="MR285" s="97"/>
      <c r="MS285" s="97"/>
      <c r="MT285" s="97"/>
      <c r="MU285" s="97"/>
      <c r="MV285" s="97"/>
      <c r="MW285" s="97"/>
      <c r="MX285" s="97"/>
      <c r="MY285" s="97"/>
      <c r="MZ285" s="97"/>
      <c r="NA285" s="97"/>
      <c r="NB285" s="97"/>
      <c r="NC285" s="97"/>
      <c r="ND285" s="97"/>
      <c r="NE285" s="97"/>
      <c r="NF285" s="97"/>
      <c r="NG285" s="97"/>
      <c r="NH285" s="97"/>
      <c r="NI285" s="97"/>
      <c r="NJ285" s="97"/>
      <c r="NK285" s="97"/>
      <c r="NL285" s="97"/>
      <c r="NM285" s="97"/>
      <c r="NN285" s="97"/>
      <c r="NO285" s="97"/>
      <c r="NP285" s="97"/>
      <c r="NQ285" s="97"/>
      <c r="NR285" s="97"/>
      <c r="NS285" s="97"/>
      <c r="NT285" s="97"/>
      <c r="NU285" s="97"/>
      <c r="NV285" s="97"/>
      <c r="NW285" s="97"/>
      <c r="NX285" s="97"/>
      <c r="NY285" s="97"/>
      <c r="NZ285" s="97"/>
      <c r="OA285" s="97"/>
      <c r="OB285" s="97"/>
      <c r="OC285" s="97"/>
      <c r="OD285" s="97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7"/>
      <c r="OQ285" s="97"/>
      <c r="OR285" s="97"/>
      <c r="OS285" s="97"/>
      <c r="OT285" s="97"/>
      <c r="OU285" s="97"/>
      <c r="OV285" s="97"/>
      <c r="OW285" s="97"/>
      <c r="OX285" s="97"/>
      <c r="OY285" s="97"/>
      <c r="OZ285" s="97"/>
      <c r="PA285" s="97"/>
      <c r="PB285" s="97"/>
      <c r="PC285" s="97"/>
      <c r="PD285" s="97"/>
      <c r="PE285" s="97"/>
      <c r="PF285" s="97"/>
      <c r="PG285" s="97"/>
      <c r="PH285" s="97"/>
      <c r="PI285" s="97"/>
      <c r="PJ285" s="97"/>
      <c r="PK285" s="97"/>
      <c r="PL285" s="97"/>
      <c r="PM285" s="97"/>
      <c r="PN285" s="97"/>
      <c r="PO285" s="97"/>
      <c r="PP285" s="97"/>
      <c r="PQ285" s="97"/>
      <c r="PR285" s="97"/>
      <c r="PS285" s="97"/>
      <c r="PT285" s="97"/>
      <c r="PU285" s="97"/>
      <c r="PV285" s="97"/>
      <c r="PW285" s="97"/>
      <c r="PX285" s="97"/>
      <c r="PY285" s="97"/>
      <c r="PZ285" s="97"/>
      <c r="QA285" s="97"/>
      <c r="QB285" s="97"/>
      <c r="QC285" s="97"/>
      <c r="QD285" s="97"/>
      <c r="QE285" s="97"/>
      <c r="QF285" s="97"/>
      <c r="QG285" s="97"/>
      <c r="QH285" s="97"/>
      <c r="QI285" s="97"/>
      <c r="QJ285" s="97"/>
      <c r="QK285" s="97"/>
      <c r="QL285" s="97"/>
      <c r="QM285" s="97"/>
      <c r="QN285" s="97"/>
      <c r="QO285" s="97"/>
      <c r="QP285" s="97"/>
      <c r="QQ285" s="97"/>
      <c r="QR285" s="97"/>
      <c r="QS285" s="97"/>
      <c r="QT285" s="97"/>
      <c r="QU285" s="97"/>
      <c r="QV285" s="97"/>
      <c r="QW285" s="97"/>
      <c r="QX285" s="97"/>
      <c r="QY285" s="97"/>
      <c r="QZ285" s="97"/>
      <c r="RA285" s="97"/>
      <c r="RB285" s="97"/>
      <c r="RC285" s="97"/>
      <c r="RD285" s="97"/>
      <c r="RE285" s="97"/>
      <c r="RF285" s="97"/>
      <c r="RG285" s="97"/>
      <c r="RH285" s="97"/>
      <c r="RI285" s="97"/>
      <c r="RJ285" s="97"/>
      <c r="RK285" s="97"/>
      <c r="RL285" s="97"/>
      <c r="RM285" s="97"/>
      <c r="RN285" s="97"/>
      <c r="RO285" s="97"/>
      <c r="RP285" s="97"/>
      <c r="RQ285" s="97"/>
      <c r="RR285" s="97"/>
      <c r="RS285" s="97"/>
      <c r="RT285" s="97"/>
      <c r="RU285" s="97"/>
      <c r="RV285" s="97"/>
      <c r="RW285" s="97"/>
      <c r="RX285" s="97"/>
      <c r="RY285" s="97"/>
      <c r="RZ285" s="97"/>
      <c r="SA285" s="97"/>
      <c r="SB285" s="97"/>
      <c r="SC285" s="97"/>
      <c r="SD285" s="97"/>
      <c r="SE285" s="97"/>
      <c r="SF285" s="97"/>
      <c r="SG285" s="97"/>
      <c r="SH285" s="97"/>
      <c r="SI285" s="97"/>
      <c r="SJ285" s="97"/>
      <c r="SK285" s="97"/>
      <c r="SL285" s="97"/>
      <c r="SM285" s="97"/>
      <c r="SN285" s="97"/>
      <c r="SO285" s="97"/>
      <c r="SP285" s="97"/>
      <c r="SQ285" s="97"/>
      <c r="SR285" s="97"/>
      <c r="SS285" s="97"/>
      <c r="ST285" s="97"/>
      <c r="SU285" s="97"/>
      <c r="SV285" s="97"/>
      <c r="SW285" s="97"/>
      <c r="SX285" s="97"/>
      <c r="SY285" s="97"/>
      <c r="SZ285" s="97"/>
      <c r="TA285" s="97"/>
      <c r="TB285" s="97"/>
    </row>
    <row r="286" spans="1:522" s="1" customFormat="1" ht="18" customHeight="1" x14ac:dyDescent="0.2">
      <c r="A286" s="12"/>
      <c r="B286" s="11" t="s">
        <v>443</v>
      </c>
      <c r="C286" s="1">
        <v>11865</v>
      </c>
      <c r="E286" s="4" t="s">
        <v>433</v>
      </c>
      <c r="F286" s="1">
        <v>9663</v>
      </c>
      <c r="G286" s="9" t="s">
        <v>93</v>
      </c>
      <c r="H286" s="4" t="s">
        <v>421</v>
      </c>
      <c r="I286" s="1">
        <f t="shared" si="25"/>
        <v>0</v>
      </c>
      <c r="J286" s="12">
        <f>Tabuľka4[[#This Row],[Stĺpec9]]</f>
        <v>0</v>
      </c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  <c r="HG286" s="97"/>
      <c r="HH286" s="97"/>
      <c r="HI286" s="97"/>
      <c r="HJ286" s="97"/>
      <c r="HK286" s="97"/>
      <c r="HL286" s="97"/>
      <c r="HM286" s="97"/>
      <c r="HN286" s="97"/>
      <c r="HO286" s="97"/>
      <c r="HP286" s="97"/>
      <c r="HQ286" s="97"/>
      <c r="HR286" s="97"/>
      <c r="HS286" s="97"/>
      <c r="HT286" s="97"/>
      <c r="HU286" s="97"/>
      <c r="HV286" s="97"/>
      <c r="HW286" s="97"/>
      <c r="HX286" s="97"/>
      <c r="HY286" s="97"/>
      <c r="HZ286" s="97"/>
      <c r="IA286" s="97"/>
      <c r="IB286" s="97"/>
      <c r="IC286" s="97"/>
      <c r="ID286" s="97"/>
      <c r="IE286" s="97"/>
      <c r="IF286" s="97"/>
      <c r="IG286" s="97"/>
      <c r="IH286" s="97"/>
      <c r="II286" s="97"/>
      <c r="IJ286" s="97"/>
      <c r="IK286" s="97"/>
      <c r="IL286" s="97"/>
      <c r="IM286" s="97"/>
      <c r="IN286" s="97"/>
      <c r="IO286" s="97"/>
      <c r="IP286" s="97"/>
      <c r="IQ286" s="97"/>
      <c r="IR286" s="97"/>
      <c r="IS286" s="97"/>
      <c r="IT286" s="97"/>
      <c r="IU286" s="97"/>
      <c r="IV286" s="97"/>
      <c r="IW286" s="97"/>
      <c r="IX286" s="97"/>
      <c r="IY286" s="97"/>
      <c r="IZ286" s="97"/>
      <c r="JA286" s="97"/>
      <c r="JB286" s="97"/>
      <c r="JC286" s="97"/>
      <c r="JD286" s="97"/>
      <c r="JE286" s="97"/>
      <c r="JF286" s="97"/>
      <c r="JG286" s="97"/>
      <c r="JH286" s="97"/>
      <c r="JI286" s="97"/>
      <c r="JJ286" s="97"/>
      <c r="JK286" s="97"/>
      <c r="JL286" s="97"/>
      <c r="JM286" s="97"/>
      <c r="JN286" s="97"/>
      <c r="JO286" s="97"/>
      <c r="JP286" s="97"/>
      <c r="JQ286" s="97"/>
      <c r="JR286" s="97"/>
      <c r="JS286" s="97"/>
      <c r="JT286" s="97"/>
      <c r="JU286" s="97"/>
      <c r="JV286" s="97"/>
      <c r="JW286" s="97"/>
      <c r="JX286" s="97"/>
      <c r="JY286" s="97"/>
      <c r="JZ286" s="97"/>
      <c r="KA286" s="97"/>
      <c r="KB286" s="97"/>
      <c r="KC286" s="97"/>
      <c r="KD286" s="97"/>
      <c r="KE286" s="97"/>
      <c r="KF286" s="97"/>
      <c r="KG286" s="97"/>
      <c r="KH286" s="97"/>
      <c r="KI286" s="97"/>
      <c r="KJ286" s="97"/>
      <c r="KK286" s="97"/>
      <c r="KL286" s="97"/>
      <c r="KM286" s="97"/>
      <c r="KN286" s="97"/>
      <c r="KO286" s="97"/>
      <c r="KP286" s="97"/>
      <c r="KQ286" s="97"/>
      <c r="KR286" s="97"/>
      <c r="KS286" s="97"/>
      <c r="KT286" s="97"/>
      <c r="KU286" s="97"/>
      <c r="KV286" s="97"/>
      <c r="KW286" s="97"/>
      <c r="KX286" s="97"/>
      <c r="KY286" s="97"/>
      <c r="KZ286" s="97"/>
      <c r="LA286" s="97"/>
      <c r="LB286" s="97"/>
      <c r="LC286" s="97"/>
      <c r="LD286" s="97"/>
      <c r="LE286" s="97"/>
      <c r="LF286" s="97"/>
      <c r="LG286" s="97"/>
      <c r="LH286" s="97"/>
      <c r="LI286" s="97"/>
      <c r="LJ286" s="97"/>
      <c r="LK286" s="97"/>
      <c r="LL286" s="97"/>
      <c r="LM286" s="97"/>
      <c r="LN286" s="97"/>
      <c r="LO286" s="97"/>
      <c r="LP286" s="97"/>
      <c r="LQ286" s="97"/>
      <c r="LR286" s="97"/>
      <c r="LS286" s="97"/>
      <c r="LT286" s="97"/>
      <c r="LU286" s="97"/>
      <c r="LV286" s="97"/>
      <c r="LW286" s="97"/>
      <c r="LX286" s="97"/>
      <c r="LY286" s="97"/>
      <c r="LZ286" s="97"/>
      <c r="MA286" s="97"/>
      <c r="MB286" s="97"/>
      <c r="MC286" s="97"/>
      <c r="MD286" s="97"/>
      <c r="ME286" s="97"/>
      <c r="MF286" s="97"/>
      <c r="MG286" s="97"/>
      <c r="MH286" s="97"/>
      <c r="MI286" s="97"/>
      <c r="MJ286" s="97"/>
      <c r="MK286" s="97"/>
      <c r="ML286" s="97"/>
      <c r="MM286" s="97"/>
      <c r="MN286" s="97"/>
      <c r="MO286" s="97"/>
      <c r="MP286" s="97"/>
      <c r="MQ286" s="97"/>
      <c r="MR286" s="97"/>
      <c r="MS286" s="97"/>
      <c r="MT286" s="97"/>
      <c r="MU286" s="97"/>
      <c r="MV286" s="97"/>
      <c r="MW286" s="97"/>
      <c r="MX286" s="97"/>
      <c r="MY286" s="97"/>
      <c r="MZ286" s="97"/>
      <c r="NA286" s="97"/>
      <c r="NB286" s="97"/>
      <c r="NC286" s="97"/>
      <c r="ND286" s="97"/>
      <c r="NE286" s="97"/>
      <c r="NF286" s="97"/>
      <c r="NG286" s="97"/>
      <c r="NH286" s="97"/>
      <c r="NI286" s="97"/>
      <c r="NJ286" s="97"/>
      <c r="NK286" s="97"/>
      <c r="NL286" s="97"/>
      <c r="NM286" s="97"/>
      <c r="NN286" s="97"/>
      <c r="NO286" s="97"/>
      <c r="NP286" s="97"/>
      <c r="NQ286" s="97"/>
      <c r="NR286" s="97"/>
      <c r="NS286" s="97"/>
      <c r="NT286" s="97"/>
      <c r="NU286" s="97"/>
      <c r="NV286" s="97"/>
      <c r="NW286" s="97"/>
      <c r="NX286" s="97"/>
      <c r="NY286" s="97"/>
      <c r="NZ286" s="97"/>
      <c r="OA286" s="97"/>
      <c r="OB286" s="97"/>
      <c r="OC286" s="97"/>
      <c r="OD286" s="97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7"/>
      <c r="OQ286" s="97"/>
      <c r="OR286" s="97"/>
      <c r="OS286" s="97"/>
      <c r="OT286" s="97"/>
      <c r="OU286" s="97"/>
      <c r="OV286" s="97"/>
      <c r="OW286" s="97"/>
      <c r="OX286" s="97"/>
      <c r="OY286" s="97"/>
      <c r="OZ286" s="97"/>
      <c r="PA286" s="97"/>
      <c r="PB286" s="97"/>
      <c r="PC286" s="97"/>
      <c r="PD286" s="97"/>
      <c r="PE286" s="97"/>
      <c r="PF286" s="97"/>
      <c r="PG286" s="97"/>
      <c r="PH286" s="97"/>
      <c r="PI286" s="97"/>
      <c r="PJ286" s="97"/>
      <c r="PK286" s="97"/>
      <c r="PL286" s="97"/>
      <c r="PM286" s="97"/>
      <c r="PN286" s="97"/>
      <c r="PO286" s="97"/>
      <c r="PP286" s="97"/>
      <c r="PQ286" s="97"/>
      <c r="PR286" s="97"/>
      <c r="PS286" s="97"/>
      <c r="PT286" s="97"/>
      <c r="PU286" s="97"/>
      <c r="PV286" s="97"/>
      <c r="PW286" s="97"/>
      <c r="PX286" s="97"/>
      <c r="PY286" s="97"/>
      <c r="PZ286" s="97"/>
      <c r="QA286" s="97"/>
      <c r="QB286" s="97"/>
      <c r="QC286" s="97"/>
      <c r="QD286" s="97"/>
      <c r="QE286" s="97"/>
      <c r="QF286" s="97"/>
      <c r="QG286" s="97"/>
      <c r="QH286" s="97"/>
      <c r="QI286" s="97"/>
      <c r="QJ286" s="97"/>
      <c r="QK286" s="97"/>
      <c r="QL286" s="97"/>
      <c r="QM286" s="97"/>
      <c r="QN286" s="97"/>
      <c r="QO286" s="97"/>
      <c r="QP286" s="97"/>
      <c r="QQ286" s="97"/>
      <c r="QR286" s="97"/>
      <c r="QS286" s="97"/>
      <c r="QT286" s="97"/>
      <c r="QU286" s="97"/>
      <c r="QV286" s="97"/>
      <c r="QW286" s="97"/>
      <c r="QX286" s="97"/>
      <c r="QY286" s="97"/>
      <c r="QZ286" s="97"/>
      <c r="RA286" s="97"/>
      <c r="RB286" s="97"/>
      <c r="RC286" s="97"/>
      <c r="RD286" s="97"/>
      <c r="RE286" s="97"/>
      <c r="RF286" s="97"/>
      <c r="RG286" s="97"/>
      <c r="RH286" s="97"/>
      <c r="RI286" s="97"/>
      <c r="RJ286" s="97"/>
      <c r="RK286" s="97"/>
      <c r="RL286" s="97"/>
      <c r="RM286" s="97"/>
      <c r="RN286" s="97"/>
      <c r="RO286" s="97"/>
      <c r="RP286" s="97"/>
      <c r="RQ286" s="97"/>
      <c r="RR286" s="97"/>
      <c r="RS286" s="97"/>
      <c r="RT286" s="97"/>
      <c r="RU286" s="97"/>
      <c r="RV286" s="97"/>
      <c r="RW286" s="97"/>
      <c r="RX286" s="97"/>
      <c r="RY286" s="97"/>
      <c r="RZ286" s="97"/>
      <c r="SA286" s="97"/>
      <c r="SB286" s="97"/>
      <c r="SC286" s="97"/>
      <c r="SD286" s="97"/>
      <c r="SE286" s="97"/>
      <c r="SF286" s="97"/>
      <c r="SG286" s="97"/>
      <c r="SH286" s="97"/>
      <c r="SI286" s="97"/>
      <c r="SJ286" s="97"/>
      <c r="SK286" s="97"/>
      <c r="SL286" s="97"/>
      <c r="SM286" s="97"/>
      <c r="SN286" s="97"/>
      <c r="SO286" s="97"/>
      <c r="SP286" s="97"/>
      <c r="SQ286" s="97"/>
      <c r="SR286" s="97"/>
      <c r="SS286" s="97"/>
      <c r="ST286" s="97"/>
      <c r="SU286" s="97"/>
      <c r="SV286" s="97"/>
      <c r="SW286" s="97"/>
      <c r="SX286" s="97"/>
      <c r="SY286" s="97"/>
      <c r="SZ286" s="97"/>
      <c r="TA286" s="97"/>
      <c r="TB286" s="97"/>
    </row>
    <row r="287" spans="1:522" s="1" customFormat="1" ht="18" customHeight="1" x14ac:dyDescent="0.2">
      <c r="A287" s="12"/>
      <c r="B287" s="11"/>
      <c r="E287" s="4" t="s">
        <v>506</v>
      </c>
      <c r="F287" s="1">
        <v>4325</v>
      </c>
      <c r="G287" s="9"/>
      <c r="H287" s="4"/>
      <c r="I287" s="1">
        <f t="shared" si="25"/>
        <v>0</v>
      </c>
      <c r="J287" s="12">
        <f>Tabuľka4[[#This Row],[Stĺpec9]]</f>
        <v>0</v>
      </c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  <c r="HG287" s="97"/>
      <c r="HH287" s="97"/>
      <c r="HI287" s="97"/>
      <c r="HJ287" s="97"/>
      <c r="HK287" s="97"/>
      <c r="HL287" s="97"/>
      <c r="HM287" s="97"/>
      <c r="HN287" s="97"/>
      <c r="HO287" s="97"/>
      <c r="HP287" s="97"/>
      <c r="HQ287" s="97"/>
      <c r="HR287" s="97"/>
      <c r="HS287" s="97"/>
      <c r="HT287" s="97"/>
      <c r="HU287" s="97"/>
      <c r="HV287" s="97"/>
      <c r="HW287" s="97"/>
      <c r="HX287" s="97"/>
      <c r="HY287" s="97"/>
      <c r="HZ287" s="97"/>
      <c r="IA287" s="97"/>
      <c r="IB287" s="97"/>
      <c r="IC287" s="97"/>
      <c r="ID287" s="97"/>
      <c r="IE287" s="97"/>
      <c r="IF287" s="97"/>
      <c r="IG287" s="97"/>
      <c r="IH287" s="97"/>
      <c r="II287" s="97"/>
      <c r="IJ287" s="97"/>
      <c r="IK287" s="97"/>
      <c r="IL287" s="97"/>
      <c r="IM287" s="97"/>
      <c r="IN287" s="97"/>
      <c r="IO287" s="97"/>
      <c r="IP287" s="97"/>
      <c r="IQ287" s="97"/>
      <c r="IR287" s="97"/>
      <c r="IS287" s="97"/>
      <c r="IT287" s="97"/>
      <c r="IU287" s="97"/>
      <c r="IV287" s="97"/>
      <c r="IW287" s="97"/>
      <c r="IX287" s="97"/>
      <c r="IY287" s="97"/>
      <c r="IZ287" s="97"/>
      <c r="JA287" s="97"/>
      <c r="JB287" s="97"/>
      <c r="JC287" s="97"/>
      <c r="JD287" s="97"/>
      <c r="JE287" s="97"/>
      <c r="JF287" s="97"/>
      <c r="JG287" s="97"/>
      <c r="JH287" s="97"/>
      <c r="JI287" s="97"/>
      <c r="JJ287" s="97"/>
      <c r="JK287" s="97"/>
      <c r="JL287" s="97"/>
      <c r="JM287" s="97"/>
      <c r="JN287" s="97"/>
      <c r="JO287" s="97"/>
      <c r="JP287" s="97"/>
      <c r="JQ287" s="97"/>
      <c r="JR287" s="97"/>
      <c r="JS287" s="97"/>
      <c r="JT287" s="97"/>
      <c r="JU287" s="97"/>
      <c r="JV287" s="97"/>
      <c r="JW287" s="97"/>
      <c r="JX287" s="97"/>
      <c r="JY287" s="97"/>
      <c r="JZ287" s="97"/>
      <c r="KA287" s="97"/>
      <c r="KB287" s="97"/>
      <c r="KC287" s="97"/>
      <c r="KD287" s="97"/>
      <c r="KE287" s="97"/>
      <c r="KF287" s="97"/>
      <c r="KG287" s="97"/>
      <c r="KH287" s="97"/>
      <c r="KI287" s="97"/>
      <c r="KJ287" s="97"/>
      <c r="KK287" s="97"/>
      <c r="KL287" s="97"/>
      <c r="KM287" s="97"/>
      <c r="KN287" s="97"/>
      <c r="KO287" s="97"/>
      <c r="KP287" s="97"/>
      <c r="KQ287" s="97"/>
      <c r="KR287" s="97"/>
      <c r="KS287" s="97"/>
      <c r="KT287" s="97"/>
      <c r="KU287" s="97"/>
      <c r="KV287" s="97"/>
      <c r="KW287" s="97"/>
      <c r="KX287" s="97"/>
      <c r="KY287" s="97"/>
      <c r="KZ287" s="97"/>
      <c r="LA287" s="97"/>
      <c r="LB287" s="97"/>
      <c r="LC287" s="97"/>
      <c r="LD287" s="97"/>
      <c r="LE287" s="97"/>
      <c r="LF287" s="97"/>
      <c r="LG287" s="97"/>
      <c r="LH287" s="97"/>
      <c r="LI287" s="97"/>
      <c r="LJ287" s="97"/>
      <c r="LK287" s="97"/>
      <c r="LL287" s="97"/>
      <c r="LM287" s="97"/>
      <c r="LN287" s="97"/>
      <c r="LO287" s="97"/>
      <c r="LP287" s="97"/>
      <c r="LQ287" s="97"/>
      <c r="LR287" s="97"/>
      <c r="LS287" s="97"/>
      <c r="LT287" s="97"/>
      <c r="LU287" s="97"/>
      <c r="LV287" s="97"/>
      <c r="LW287" s="97"/>
      <c r="LX287" s="97"/>
      <c r="LY287" s="97"/>
      <c r="LZ287" s="97"/>
      <c r="MA287" s="97"/>
      <c r="MB287" s="97"/>
      <c r="MC287" s="97"/>
      <c r="MD287" s="97"/>
      <c r="ME287" s="97"/>
      <c r="MF287" s="97"/>
      <c r="MG287" s="97"/>
      <c r="MH287" s="97"/>
      <c r="MI287" s="97"/>
      <c r="MJ287" s="97"/>
      <c r="MK287" s="97"/>
      <c r="ML287" s="97"/>
      <c r="MM287" s="97"/>
      <c r="MN287" s="97"/>
      <c r="MO287" s="97"/>
      <c r="MP287" s="97"/>
      <c r="MQ287" s="97"/>
      <c r="MR287" s="97"/>
      <c r="MS287" s="97"/>
      <c r="MT287" s="97"/>
      <c r="MU287" s="97"/>
      <c r="MV287" s="97"/>
      <c r="MW287" s="97"/>
      <c r="MX287" s="97"/>
      <c r="MY287" s="97"/>
      <c r="MZ287" s="97"/>
      <c r="NA287" s="97"/>
      <c r="NB287" s="97"/>
      <c r="NC287" s="97"/>
      <c r="ND287" s="97"/>
      <c r="NE287" s="97"/>
      <c r="NF287" s="97"/>
      <c r="NG287" s="97"/>
      <c r="NH287" s="97"/>
      <c r="NI287" s="97"/>
      <c r="NJ287" s="97"/>
      <c r="NK287" s="97"/>
      <c r="NL287" s="97"/>
      <c r="NM287" s="97"/>
      <c r="NN287" s="97"/>
      <c r="NO287" s="97"/>
      <c r="NP287" s="97"/>
      <c r="NQ287" s="97"/>
      <c r="NR287" s="97"/>
      <c r="NS287" s="97"/>
      <c r="NT287" s="97"/>
      <c r="NU287" s="97"/>
      <c r="NV287" s="97"/>
      <c r="NW287" s="97"/>
      <c r="NX287" s="97"/>
      <c r="NY287" s="97"/>
      <c r="NZ287" s="97"/>
      <c r="OA287" s="97"/>
      <c r="OB287" s="97"/>
      <c r="OC287" s="97"/>
      <c r="OD287" s="97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7"/>
      <c r="OQ287" s="97"/>
      <c r="OR287" s="97"/>
      <c r="OS287" s="97"/>
      <c r="OT287" s="97"/>
      <c r="OU287" s="97"/>
      <c r="OV287" s="97"/>
      <c r="OW287" s="97"/>
      <c r="OX287" s="97"/>
      <c r="OY287" s="97"/>
      <c r="OZ287" s="97"/>
      <c r="PA287" s="97"/>
      <c r="PB287" s="97"/>
      <c r="PC287" s="97"/>
      <c r="PD287" s="97"/>
      <c r="PE287" s="97"/>
      <c r="PF287" s="97"/>
      <c r="PG287" s="97"/>
      <c r="PH287" s="97"/>
      <c r="PI287" s="97"/>
      <c r="PJ287" s="97"/>
      <c r="PK287" s="97"/>
      <c r="PL287" s="97"/>
      <c r="PM287" s="97"/>
      <c r="PN287" s="97"/>
      <c r="PO287" s="97"/>
      <c r="PP287" s="97"/>
      <c r="PQ287" s="97"/>
      <c r="PR287" s="97"/>
      <c r="PS287" s="97"/>
      <c r="PT287" s="97"/>
      <c r="PU287" s="97"/>
      <c r="PV287" s="97"/>
      <c r="PW287" s="97"/>
      <c r="PX287" s="97"/>
      <c r="PY287" s="97"/>
      <c r="PZ287" s="97"/>
      <c r="QA287" s="97"/>
      <c r="QB287" s="97"/>
      <c r="QC287" s="97"/>
      <c r="QD287" s="97"/>
      <c r="QE287" s="97"/>
      <c r="QF287" s="97"/>
      <c r="QG287" s="97"/>
      <c r="QH287" s="97"/>
      <c r="QI287" s="97"/>
      <c r="QJ287" s="97"/>
      <c r="QK287" s="97"/>
      <c r="QL287" s="97"/>
      <c r="QM287" s="97"/>
      <c r="QN287" s="97"/>
      <c r="QO287" s="97"/>
      <c r="QP287" s="97"/>
      <c r="QQ287" s="97"/>
      <c r="QR287" s="97"/>
      <c r="QS287" s="97"/>
      <c r="QT287" s="97"/>
      <c r="QU287" s="97"/>
      <c r="QV287" s="97"/>
      <c r="QW287" s="97"/>
      <c r="QX287" s="97"/>
      <c r="QY287" s="97"/>
      <c r="QZ287" s="97"/>
      <c r="RA287" s="97"/>
      <c r="RB287" s="97"/>
      <c r="RC287" s="97"/>
      <c r="RD287" s="97"/>
      <c r="RE287" s="97"/>
      <c r="RF287" s="97"/>
      <c r="RG287" s="97"/>
      <c r="RH287" s="97"/>
      <c r="RI287" s="97"/>
      <c r="RJ287" s="97"/>
      <c r="RK287" s="97"/>
      <c r="RL287" s="97"/>
      <c r="RM287" s="97"/>
      <c r="RN287" s="97"/>
      <c r="RO287" s="97"/>
      <c r="RP287" s="97"/>
      <c r="RQ287" s="97"/>
      <c r="RR287" s="97"/>
      <c r="RS287" s="97"/>
      <c r="RT287" s="97"/>
      <c r="RU287" s="97"/>
      <c r="RV287" s="97"/>
      <c r="RW287" s="97"/>
      <c r="RX287" s="97"/>
      <c r="RY287" s="97"/>
      <c r="RZ287" s="97"/>
      <c r="SA287" s="97"/>
      <c r="SB287" s="97"/>
      <c r="SC287" s="97"/>
      <c r="SD287" s="97"/>
      <c r="SE287" s="97"/>
      <c r="SF287" s="97"/>
      <c r="SG287" s="97"/>
      <c r="SH287" s="97"/>
      <c r="SI287" s="97"/>
      <c r="SJ287" s="97"/>
      <c r="SK287" s="97"/>
      <c r="SL287" s="97"/>
      <c r="SM287" s="97"/>
      <c r="SN287" s="97"/>
      <c r="SO287" s="97"/>
      <c r="SP287" s="97"/>
      <c r="SQ287" s="97"/>
      <c r="SR287" s="97"/>
      <c r="SS287" s="97"/>
      <c r="ST287" s="97"/>
      <c r="SU287" s="97"/>
      <c r="SV287" s="97"/>
      <c r="SW287" s="97"/>
      <c r="SX287" s="97"/>
      <c r="SY287" s="97"/>
      <c r="SZ287" s="97"/>
      <c r="TA287" s="97"/>
      <c r="TB287" s="97"/>
    </row>
    <row r="288" spans="1:522" s="1" customFormat="1" ht="18" customHeight="1" x14ac:dyDescent="0.2">
      <c r="A288" s="12"/>
      <c r="B288" s="11" t="s">
        <v>290</v>
      </c>
      <c r="C288" s="1">
        <v>12772</v>
      </c>
      <c r="E288" s="59" t="s">
        <v>289</v>
      </c>
      <c r="F288" s="1">
        <v>9880</v>
      </c>
      <c r="G288" s="9" t="s">
        <v>98</v>
      </c>
      <c r="H288" s="4" t="s">
        <v>276</v>
      </c>
      <c r="I288" s="1">
        <f t="shared" si="25"/>
        <v>0</v>
      </c>
      <c r="J288" s="12">
        <f>Tabuľka4[[#This Row],[Stĺpec9]]</f>
        <v>0</v>
      </c>
      <c r="K288" s="97"/>
      <c r="L288" s="97"/>
      <c r="M288" s="97"/>
      <c r="N288" s="97"/>
      <c r="O288" s="97"/>
      <c r="P288" s="97"/>
      <c r="Q288" s="102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102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</row>
    <row r="289" spans="1:522" s="1" customFormat="1" ht="18" customHeight="1" x14ac:dyDescent="0.2">
      <c r="A289" s="12"/>
      <c r="B289" s="11" t="s">
        <v>219</v>
      </c>
      <c r="C289" s="1">
        <v>12415</v>
      </c>
      <c r="D289" s="1">
        <v>2010</v>
      </c>
      <c r="E289" s="4" t="s">
        <v>149</v>
      </c>
      <c r="F289" s="1">
        <v>9004</v>
      </c>
      <c r="G289" s="9" t="s">
        <v>98</v>
      </c>
      <c r="H289" s="4" t="s">
        <v>223</v>
      </c>
      <c r="I289" s="1">
        <f t="shared" si="25"/>
        <v>0</v>
      </c>
      <c r="J289" s="12">
        <f>Tabuľka4[[#This Row],[Stĺpec9]]</f>
        <v>0</v>
      </c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102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97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97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</row>
    <row r="290" spans="1:522" s="1" customFormat="1" ht="18" customHeight="1" x14ac:dyDescent="0.2">
      <c r="A290" s="12"/>
      <c r="B290" s="11" t="s">
        <v>391</v>
      </c>
      <c r="C290" s="1">
        <v>12718</v>
      </c>
      <c r="D290" s="1">
        <v>2019</v>
      </c>
      <c r="E290" s="4" t="s">
        <v>390</v>
      </c>
      <c r="F290" s="1">
        <v>4264</v>
      </c>
      <c r="G290" s="9" t="s">
        <v>95</v>
      </c>
      <c r="H290" s="4" t="s">
        <v>13</v>
      </c>
      <c r="I290" s="1">
        <f t="shared" si="25"/>
        <v>0</v>
      </c>
      <c r="J290" s="12">
        <f>Tabuľka4[[#This Row],[Stĺpec9]]</f>
        <v>0</v>
      </c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97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</row>
    <row r="291" spans="1:522" s="1" customFormat="1" ht="18" customHeight="1" x14ac:dyDescent="0.2">
      <c r="A291" s="12"/>
      <c r="B291" s="11" t="s">
        <v>432</v>
      </c>
      <c r="C291" s="1">
        <v>12916</v>
      </c>
      <c r="E291" s="4" t="s">
        <v>431</v>
      </c>
      <c r="F291" s="1">
        <v>10164</v>
      </c>
      <c r="G291" s="9" t="s">
        <v>95</v>
      </c>
      <c r="H291" s="4" t="s">
        <v>421</v>
      </c>
      <c r="I291" s="1">
        <f t="shared" si="25"/>
        <v>0</v>
      </c>
      <c r="J291" s="12">
        <f>Tabuľka4[[#This Row],[Stĺpec9]]</f>
        <v>0</v>
      </c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</row>
    <row r="292" spans="1:522" s="1" customFormat="1" ht="18" customHeight="1" x14ac:dyDescent="0.2">
      <c r="A292" s="12"/>
      <c r="B292" s="11" t="s">
        <v>210</v>
      </c>
      <c r="C292" s="1">
        <v>8754</v>
      </c>
      <c r="D292" s="1">
        <v>2007</v>
      </c>
      <c r="E292" s="4" t="s">
        <v>205</v>
      </c>
      <c r="F292" s="1">
        <v>9398</v>
      </c>
      <c r="G292" s="9" t="s">
        <v>98</v>
      </c>
      <c r="H292" s="4" t="s">
        <v>51</v>
      </c>
      <c r="I292" s="1">
        <f t="shared" si="25"/>
        <v>0</v>
      </c>
      <c r="J292" s="12">
        <f>Tabuľka4[[#This Row],[Stĺpec9]]</f>
        <v>0</v>
      </c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  <c r="CT292" s="97"/>
      <c r="CU292" s="97"/>
      <c r="CV292" s="97"/>
      <c r="CW292" s="97"/>
      <c r="CX292" s="97"/>
      <c r="CY292" s="97"/>
      <c r="CZ292" s="97"/>
      <c r="DA292" s="97"/>
      <c r="DB292" s="97"/>
      <c r="DC292" s="97"/>
      <c r="DD292" s="97"/>
      <c r="DE292" s="97"/>
      <c r="DF292" s="97"/>
      <c r="DG292" s="97"/>
      <c r="DH292" s="97"/>
      <c r="DI292" s="97"/>
      <c r="DJ292" s="97"/>
      <c r="DK292" s="97"/>
      <c r="DL292" s="97"/>
      <c r="DM292" s="97"/>
      <c r="DN292" s="97"/>
      <c r="DO292" s="97"/>
      <c r="DP292" s="97"/>
      <c r="DQ292" s="97"/>
      <c r="DR292" s="97"/>
      <c r="DS292" s="97"/>
      <c r="DT292" s="97"/>
      <c r="DU292" s="97"/>
      <c r="DV292" s="97"/>
      <c r="DW292" s="97"/>
      <c r="DX292" s="97"/>
      <c r="DY292" s="97"/>
      <c r="DZ292" s="97"/>
      <c r="EA292" s="97"/>
      <c r="EB292" s="97"/>
      <c r="EC292" s="97"/>
      <c r="ED292" s="97"/>
      <c r="EE292" s="97"/>
      <c r="EF292" s="97"/>
      <c r="EG292" s="97"/>
      <c r="EH292" s="97"/>
      <c r="EI292" s="97"/>
      <c r="EJ292" s="97"/>
      <c r="EK292" s="97"/>
      <c r="EL292" s="97"/>
      <c r="EM292" s="97"/>
      <c r="EN292" s="97"/>
      <c r="EO292" s="97"/>
      <c r="EP292" s="97"/>
      <c r="EQ292" s="97"/>
      <c r="ER292" s="97"/>
      <c r="ES292" s="97"/>
      <c r="ET292" s="97"/>
      <c r="EU292" s="97"/>
      <c r="EV292" s="97"/>
      <c r="EW292" s="97"/>
      <c r="EX292" s="97"/>
      <c r="EY292" s="97"/>
      <c r="EZ292" s="97"/>
      <c r="FA292" s="97"/>
      <c r="FB292" s="97"/>
      <c r="FC292" s="97"/>
      <c r="FD292" s="97"/>
      <c r="FE292" s="97"/>
      <c r="FF292" s="97"/>
      <c r="FG292" s="97"/>
      <c r="FH292" s="97"/>
      <c r="FI292" s="97"/>
      <c r="FJ292" s="97"/>
      <c r="FK292" s="97"/>
      <c r="FL292" s="97"/>
      <c r="FM292" s="97"/>
      <c r="FN292" s="97"/>
      <c r="FO292" s="97"/>
      <c r="FP292" s="97"/>
      <c r="FQ292" s="97"/>
      <c r="FR292" s="97"/>
      <c r="FS292" s="97"/>
      <c r="FT292" s="97"/>
      <c r="FU292" s="97"/>
      <c r="FV292" s="97"/>
      <c r="FW292" s="97"/>
      <c r="FX292" s="97"/>
      <c r="FY292" s="97"/>
      <c r="FZ292" s="97"/>
      <c r="GA292" s="97"/>
      <c r="GB292" s="97"/>
      <c r="GC292" s="97"/>
      <c r="GD292" s="97"/>
      <c r="GE292" s="97"/>
      <c r="GF292" s="97"/>
      <c r="GG292" s="97"/>
      <c r="GH292" s="97"/>
      <c r="GI292" s="97"/>
      <c r="GJ292" s="97"/>
      <c r="GK292" s="97"/>
      <c r="GL292" s="97"/>
      <c r="GM292" s="97"/>
      <c r="GN292" s="97"/>
      <c r="GO292" s="97"/>
      <c r="GP292" s="97"/>
      <c r="GQ292" s="97"/>
      <c r="GR292" s="97"/>
      <c r="GS292" s="97"/>
      <c r="GT292" s="97"/>
      <c r="GU292" s="97"/>
      <c r="GV292" s="97"/>
      <c r="GW292" s="97"/>
      <c r="GX292" s="97"/>
      <c r="GY292" s="97"/>
      <c r="GZ292" s="97"/>
      <c r="HA292" s="97"/>
      <c r="HB292" s="97"/>
      <c r="HC292" s="97"/>
      <c r="HD292" s="97"/>
      <c r="HE292" s="97"/>
      <c r="HF292" s="97"/>
      <c r="HG292" s="97"/>
      <c r="HH292" s="97"/>
      <c r="HI292" s="97"/>
      <c r="HJ292" s="97"/>
      <c r="HK292" s="97"/>
      <c r="HL292" s="97"/>
      <c r="HM292" s="97"/>
      <c r="HN292" s="97"/>
      <c r="HO292" s="97"/>
      <c r="HP292" s="97"/>
      <c r="HQ292" s="97"/>
      <c r="HR292" s="97"/>
      <c r="HS292" s="97"/>
      <c r="HT292" s="97"/>
      <c r="HU292" s="97"/>
      <c r="HV292" s="97"/>
      <c r="HW292" s="97"/>
      <c r="HX292" s="97"/>
      <c r="HY292" s="97"/>
      <c r="HZ292" s="97"/>
      <c r="IA292" s="97"/>
      <c r="IB292" s="97"/>
      <c r="IC292" s="97"/>
      <c r="ID292" s="97"/>
      <c r="IE292" s="97"/>
      <c r="IF292" s="97"/>
      <c r="IG292" s="97"/>
      <c r="IH292" s="97"/>
      <c r="II292" s="97"/>
      <c r="IJ292" s="97"/>
      <c r="IK292" s="97"/>
      <c r="IL292" s="97"/>
      <c r="IM292" s="97"/>
      <c r="IN292" s="97"/>
      <c r="IO292" s="97"/>
      <c r="IP292" s="97"/>
      <c r="IQ292" s="97"/>
      <c r="IR292" s="97"/>
      <c r="IS292" s="97"/>
      <c r="IT292" s="97"/>
      <c r="IU292" s="97"/>
      <c r="IV292" s="97"/>
      <c r="IW292" s="97"/>
      <c r="IX292" s="97"/>
      <c r="IY292" s="97"/>
      <c r="IZ292" s="97"/>
      <c r="JA292" s="97"/>
      <c r="JB292" s="97"/>
      <c r="JC292" s="97"/>
      <c r="JD292" s="97"/>
      <c r="JE292" s="97"/>
      <c r="JF292" s="97"/>
      <c r="JG292" s="97"/>
      <c r="JH292" s="97"/>
      <c r="JI292" s="97"/>
      <c r="JJ292" s="97"/>
      <c r="JK292" s="97"/>
      <c r="JL292" s="97"/>
      <c r="JM292" s="97"/>
      <c r="JN292" s="97"/>
      <c r="JO292" s="97"/>
      <c r="JP292" s="97"/>
      <c r="JQ292" s="97"/>
      <c r="JR292" s="97"/>
      <c r="JS292" s="97"/>
      <c r="JT292" s="97"/>
      <c r="JU292" s="97"/>
      <c r="JV292" s="97"/>
      <c r="JW292" s="97"/>
      <c r="JX292" s="97"/>
      <c r="JY292" s="97"/>
      <c r="JZ292" s="97"/>
      <c r="KA292" s="97"/>
      <c r="KB292" s="97"/>
      <c r="KC292" s="97"/>
      <c r="KD292" s="97"/>
      <c r="KE292" s="97"/>
      <c r="KF292" s="97"/>
      <c r="KG292" s="97"/>
      <c r="KH292" s="97"/>
      <c r="KI292" s="97"/>
      <c r="KJ292" s="97"/>
      <c r="KK292" s="97"/>
      <c r="KL292" s="97"/>
      <c r="KM292" s="97"/>
      <c r="KN292" s="97"/>
      <c r="KO292" s="97"/>
      <c r="KP292" s="97"/>
      <c r="KQ292" s="97"/>
      <c r="KR292" s="97"/>
      <c r="KS292" s="97"/>
      <c r="KT292" s="97"/>
      <c r="KU292" s="97"/>
      <c r="KV292" s="97"/>
      <c r="KW292" s="97"/>
      <c r="KX292" s="97"/>
      <c r="KY292" s="97"/>
      <c r="KZ292" s="97"/>
      <c r="LA292" s="97"/>
      <c r="LB292" s="97"/>
      <c r="LC292" s="97"/>
      <c r="LD292" s="97"/>
      <c r="LE292" s="97"/>
      <c r="LF292" s="97"/>
      <c r="LG292" s="97"/>
      <c r="LH292" s="97"/>
      <c r="LI292" s="97"/>
      <c r="LJ292" s="97"/>
      <c r="LK292" s="97"/>
      <c r="LL292" s="97"/>
      <c r="LM292" s="97"/>
      <c r="LN292" s="97"/>
      <c r="LO292" s="97"/>
      <c r="LP292" s="97"/>
      <c r="LQ292" s="97"/>
      <c r="LR292" s="97"/>
      <c r="LS292" s="97"/>
      <c r="LT292" s="97"/>
      <c r="LU292" s="97"/>
      <c r="LV292" s="97"/>
      <c r="LW292" s="97"/>
      <c r="LX292" s="97"/>
      <c r="LY292" s="97"/>
      <c r="LZ292" s="97"/>
      <c r="MA292" s="97"/>
      <c r="MB292" s="97"/>
      <c r="MC292" s="97"/>
      <c r="MD292" s="97"/>
      <c r="ME292" s="97"/>
      <c r="MF292" s="97"/>
      <c r="MG292" s="97"/>
      <c r="MH292" s="97"/>
      <c r="MI292" s="97"/>
      <c r="MJ292" s="97"/>
      <c r="MK292" s="97"/>
      <c r="ML292" s="97"/>
      <c r="MM292" s="97"/>
      <c r="MN292" s="97"/>
      <c r="MO292" s="97"/>
      <c r="MP292" s="97"/>
      <c r="MQ292" s="97"/>
      <c r="MR292" s="97"/>
      <c r="MS292" s="97"/>
      <c r="MT292" s="97"/>
      <c r="MU292" s="97"/>
      <c r="MV292" s="97"/>
      <c r="MW292" s="97"/>
      <c r="MX292" s="97"/>
      <c r="MY292" s="97"/>
      <c r="MZ292" s="97"/>
      <c r="NA292" s="97"/>
      <c r="NB292" s="97"/>
      <c r="NC292" s="97"/>
      <c r="ND292" s="97"/>
      <c r="NE292" s="97"/>
      <c r="NF292" s="97"/>
      <c r="NG292" s="97"/>
      <c r="NH292" s="97"/>
      <c r="NI292" s="97"/>
      <c r="NJ292" s="97"/>
      <c r="NK292" s="97"/>
      <c r="NL292" s="97"/>
      <c r="NM292" s="97"/>
      <c r="NN292" s="97"/>
      <c r="NO292" s="97"/>
      <c r="NP292" s="97"/>
      <c r="NQ292" s="97"/>
      <c r="NR292" s="97"/>
      <c r="NS292" s="97"/>
      <c r="NT292" s="97"/>
      <c r="NU292" s="97"/>
      <c r="NV292" s="97"/>
      <c r="NW292" s="97"/>
      <c r="NX292" s="97"/>
      <c r="NY292" s="97"/>
      <c r="NZ292" s="97"/>
      <c r="OA292" s="97"/>
      <c r="OB292" s="97"/>
      <c r="OC292" s="97"/>
      <c r="OD292" s="97"/>
      <c r="OE292" s="97"/>
      <c r="OF292" s="97"/>
      <c r="OG292" s="97"/>
      <c r="OH292" s="97"/>
      <c r="OI292" s="97"/>
      <c r="OJ292" s="97"/>
      <c r="OK292" s="97"/>
      <c r="OL292" s="97"/>
      <c r="OM292" s="97"/>
      <c r="ON292" s="97"/>
      <c r="OO292" s="97"/>
      <c r="OP292" s="97"/>
      <c r="OQ292" s="97"/>
      <c r="OR292" s="97"/>
      <c r="OS292" s="97"/>
      <c r="OT292" s="97"/>
      <c r="OU292" s="97"/>
      <c r="OV292" s="97"/>
      <c r="OW292" s="97"/>
      <c r="OX292" s="97"/>
      <c r="OY292" s="97"/>
      <c r="OZ292" s="97"/>
      <c r="PA292" s="97"/>
      <c r="PB292" s="97"/>
      <c r="PC292" s="97"/>
      <c r="PD292" s="97"/>
      <c r="PE292" s="97"/>
      <c r="PF292" s="97"/>
      <c r="PG292" s="97"/>
      <c r="PH292" s="97"/>
      <c r="PI292" s="97"/>
      <c r="PJ292" s="97"/>
      <c r="PK292" s="97"/>
      <c r="PL292" s="97"/>
      <c r="PM292" s="97"/>
      <c r="PN292" s="97"/>
      <c r="PO292" s="97"/>
      <c r="PP292" s="97"/>
      <c r="PQ292" s="97"/>
      <c r="PR292" s="97"/>
      <c r="PS292" s="97"/>
      <c r="PT292" s="97"/>
      <c r="PU292" s="97"/>
      <c r="PV292" s="97"/>
      <c r="PW292" s="97"/>
      <c r="PX292" s="97"/>
      <c r="PY292" s="97"/>
      <c r="PZ292" s="97"/>
      <c r="QA292" s="97"/>
      <c r="QB292" s="97"/>
      <c r="QC292" s="97"/>
      <c r="QD292" s="97"/>
      <c r="QE292" s="97"/>
      <c r="QF292" s="97"/>
      <c r="QG292" s="97"/>
      <c r="QH292" s="97"/>
      <c r="QI292" s="97"/>
      <c r="QJ292" s="97"/>
      <c r="QK292" s="97"/>
      <c r="QL292" s="97"/>
      <c r="QM292" s="97"/>
      <c r="QN292" s="97"/>
      <c r="QO292" s="97"/>
      <c r="QP292" s="97"/>
      <c r="QQ292" s="97"/>
      <c r="QR292" s="97"/>
      <c r="QS292" s="97"/>
      <c r="QT292" s="97"/>
      <c r="QU292" s="97"/>
      <c r="QV292" s="97"/>
      <c r="QW292" s="97"/>
      <c r="QX292" s="97"/>
      <c r="QY292" s="97"/>
      <c r="QZ292" s="97"/>
      <c r="RA292" s="97"/>
      <c r="RB292" s="97"/>
      <c r="RC292" s="97"/>
      <c r="RD292" s="97"/>
      <c r="RE292" s="97"/>
      <c r="RF292" s="97"/>
      <c r="RG292" s="97"/>
      <c r="RH292" s="97"/>
      <c r="RI292" s="97"/>
      <c r="RJ292" s="97"/>
      <c r="RK292" s="97"/>
      <c r="RL292" s="97"/>
      <c r="RM292" s="97"/>
      <c r="RN292" s="97"/>
      <c r="RO292" s="97"/>
      <c r="RP292" s="97"/>
      <c r="RQ292" s="97"/>
      <c r="RR292" s="97"/>
      <c r="RS292" s="97"/>
      <c r="RT292" s="97"/>
      <c r="RU292" s="97"/>
      <c r="RV292" s="97"/>
      <c r="RW292" s="97"/>
      <c r="RX292" s="97"/>
      <c r="RY292" s="97"/>
      <c r="RZ292" s="97"/>
      <c r="SA292" s="97"/>
      <c r="SB292" s="97"/>
      <c r="SC292" s="97"/>
      <c r="SD292" s="97"/>
      <c r="SE292" s="97"/>
      <c r="SF292" s="97"/>
      <c r="SG292" s="97"/>
      <c r="SH292" s="97"/>
      <c r="SI292" s="97"/>
      <c r="SJ292" s="97"/>
      <c r="SK292" s="97"/>
      <c r="SL292" s="97"/>
      <c r="SM292" s="97"/>
      <c r="SN292" s="97"/>
      <c r="SO292" s="97"/>
      <c r="SP292" s="97"/>
      <c r="SQ292" s="97"/>
      <c r="SR292" s="97"/>
      <c r="SS292" s="97"/>
      <c r="ST292" s="97"/>
      <c r="SU292" s="97"/>
      <c r="SV292" s="97"/>
      <c r="SW292" s="97"/>
      <c r="SX292" s="97"/>
      <c r="SY292" s="97"/>
      <c r="SZ292" s="97"/>
      <c r="TA292" s="97"/>
      <c r="TB292" s="97"/>
    </row>
    <row r="293" spans="1:522" s="1" customFormat="1" ht="18" customHeight="1" x14ac:dyDescent="0.2">
      <c r="A293" s="12"/>
      <c r="B293" s="11"/>
      <c r="E293" s="4" t="s">
        <v>362</v>
      </c>
      <c r="F293" s="1">
        <v>9918</v>
      </c>
      <c r="G293" s="9" t="s">
        <v>98</v>
      </c>
      <c r="H293" s="4"/>
      <c r="I293" s="1">
        <f t="shared" si="25"/>
        <v>0</v>
      </c>
      <c r="J293" s="12">
        <f>Tabuľka4[[#This Row],[Stĺpec9]]</f>
        <v>0</v>
      </c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  <c r="BR293" s="97"/>
      <c r="BS293" s="97"/>
      <c r="BT293" s="97"/>
      <c r="BU293" s="97"/>
      <c r="BV293" s="97"/>
      <c r="BW293" s="97"/>
      <c r="BX293" s="97"/>
      <c r="BY293" s="97"/>
      <c r="BZ293" s="97"/>
      <c r="CA293" s="97"/>
      <c r="CB293" s="97"/>
      <c r="CC293" s="97"/>
      <c r="CD293" s="97"/>
      <c r="CE293" s="97"/>
      <c r="CF293" s="97"/>
      <c r="CG293" s="97"/>
      <c r="CH293" s="97"/>
      <c r="CI293" s="97"/>
      <c r="CJ293" s="97"/>
      <c r="CK293" s="97"/>
      <c r="CL293" s="97"/>
      <c r="CM293" s="97"/>
      <c r="CN293" s="97"/>
      <c r="CO293" s="97"/>
      <c r="CP293" s="97"/>
      <c r="CQ293" s="97"/>
      <c r="CR293" s="97"/>
      <c r="CS293" s="97"/>
      <c r="CT293" s="97"/>
      <c r="CU293" s="97"/>
      <c r="CV293" s="97"/>
      <c r="CW293" s="97"/>
      <c r="CX293" s="97"/>
      <c r="CY293" s="97"/>
      <c r="CZ293" s="97"/>
      <c r="DA293" s="97"/>
      <c r="DB293" s="97"/>
      <c r="DC293" s="97"/>
      <c r="DD293" s="97"/>
      <c r="DE293" s="97"/>
      <c r="DF293" s="97"/>
      <c r="DG293" s="97"/>
      <c r="DH293" s="97"/>
      <c r="DI293" s="97"/>
      <c r="DJ293" s="97"/>
      <c r="DK293" s="97"/>
      <c r="DL293" s="97"/>
      <c r="DM293" s="97"/>
      <c r="DN293" s="97"/>
      <c r="DO293" s="97"/>
      <c r="DP293" s="97"/>
      <c r="DQ293" s="97"/>
      <c r="DR293" s="97"/>
      <c r="DS293" s="97"/>
      <c r="DT293" s="97"/>
      <c r="DU293" s="97"/>
      <c r="DV293" s="97"/>
      <c r="DW293" s="97"/>
      <c r="DX293" s="97"/>
      <c r="DY293" s="97"/>
      <c r="DZ293" s="97"/>
      <c r="EA293" s="97"/>
      <c r="EB293" s="97"/>
      <c r="EC293" s="97"/>
      <c r="ED293" s="97"/>
      <c r="EE293" s="97"/>
      <c r="EF293" s="97"/>
      <c r="EG293" s="97"/>
      <c r="EH293" s="97"/>
      <c r="EI293" s="97"/>
      <c r="EJ293" s="97"/>
      <c r="EK293" s="97"/>
      <c r="EL293" s="97"/>
      <c r="EM293" s="97"/>
      <c r="EN293" s="97"/>
      <c r="EO293" s="97"/>
      <c r="EP293" s="97"/>
      <c r="EQ293" s="97"/>
      <c r="ER293" s="97"/>
      <c r="ES293" s="97"/>
      <c r="ET293" s="97"/>
      <c r="EU293" s="97"/>
      <c r="EV293" s="97"/>
      <c r="EW293" s="97"/>
      <c r="EX293" s="97"/>
      <c r="EY293" s="97"/>
      <c r="EZ293" s="97"/>
      <c r="FA293" s="97"/>
      <c r="FB293" s="97"/>
      <c r="FC293" s="97"/>
      <c r="FD293" s="97"/>
      <c r="FE293" s="97"/>
      <c r="FF293" s="97"/>
      <c r="FG293" s="97"/>
      <c r="FH293" s="97"/>
      <c r="FI293" s="97"/>
      <c r="FJ293" s="97"/>
      <c r="FK293" s="97"/>
      <c r="FL293" s="97"/>
      <c r="FM293" s="97"/>
      <c r="FN293" s="97"/>
      <c r="FO293" s="97"/>
      <c r="FP293" s="97"/>
      <c r="FQ293" s="97"/>
      <c r="FR293" s="97"/>
      <c r="FS293" s="97"/>
      <c r="FT293" s="97"/>
      <c r="FU293" s="97"/>
      <c r="FV293" s="97"/>
      <c r="FW293" s="97"/>
      <c r="FX293" s="97"/>
      <c r="FY293" s="97"/>
      <c r="FZ293" s="97"/>
      <c r="GA293" s="97"/>
      <c r="GB293" s="97"/>
      <c r="GC293" s="97"/>
      <c r="GD293" s="97"/>
      <c r="GE293" s="97"/>
      <c r="GF293" s="97"/>
      <c r="GG293" s="97"/>
      <c r="GH293" s="97"/>
      <c r="GI293" s="97"/>
      <c r="GJ293" s="97"/>
      <c r="GK293" s="97"/>
      <c r="GL293" s="97"/>
      <c r="GM293" s="97"/>
      <c r="GN293" s="97"/>
      <c r="GO293" s="97"/>
      <c r="GP293" s="97"/>
      <c r="GQ293" s="97"/>
      <c r="GR293" s="97"/>
      <c r="GS293" s="97"/>
      <c r="GT293" s="97"/>
      <c r="GU293" s="97"/>
      <c r="GV293" s="97"/>
      <c r="GW293" s="97"/>
      <c r="GX293" s="97"/>
      <c r="GY293" s="97"/>
      <c r="GZ293" s="97"/>
      <c r="HA293" s="97"/>
      <c r="HB293" s="97"/>
      <c r="HC293" s="97"/>
      <c r="HD293" s="97"/>
      <c r="HE293" s="97"/>
      <c r="HF293" s="97"/>
      <c r="HG293" s="97"/>
      <c r="HH293" s="97"/>
      <c r="HI293" s="97"/>
      <c r="HJ293" s="97"/>
      <c r="HK293" s="97"/>
      <c r="HL293" s="97"/>
      <c r="HM293" s="97"/>
      <c r="HN293" s="97"/>
      <c r="HO293" s="97"/>
      <c r="HP293" s="97"/>
      <c r="HQ293" s="97"/>
      <c r="HR293" s="97"/>
      <c r="HS293" s="97"/>
      <c r="HT293" s="97"/>
      <c r="HU293" s="97"/>
      <c r="HV293" s="97"/>
      <c r="HW293" s="97"/>
      <c r="HX293" s="97"/>
      <c r="HY293" s="97"/>
      <c r="HZ293" s="97"/>
      <c r="IA293" s="97"/>
      <c r="IB293" s="97"/>
      <c r="IC293" s="97"/>
      <c r="ID293" s="97"/>
      <c r="IE293" s="97"/>
      <c r="IF293" s="97"/>
      <c r="IG293" s="97"/>
      <c r="IH293" s="97"/>
      <c r="II293" s="97"/>
      <c r="IJ293" s="97"/>
      <c r="IK293" s="97"/>
      <c r="IL293" s="97"/>
      <c r="IM293" s="97"/>
      <c r="IN293" s="97"/>
      <c r="IO293" s="97"/>
      <c r="IP293" s="97"/>
      <c r="IQ293" s="97"/>
      <c r="IR293" s="97"/>
      <c r="IS293" s="97"/>
      <c r="IT293" s="97"/>
      <c r="IU293" s="97"/>
      <c r="IV293" s="97"/>
      <c r="IW293" s="97"/>
      <c r="IX293" s="97"/>
      <c r="IY293" s="97"/>
      <c r="IZ293" s="97"/>
      <c r="JA293" s="97"/>
      <c r="JB293" s="97"/>
      <c r="JC293" s="97"/>
      <c r="JD293" s="97"/>
      <c r="JE293" s="97"/>
      <c r="JF293" s="97"/>
      <c r="JG293" s="97"/>
      <c r="JH293" s="97"/>
      <c r="JI293" s="97"/>
      <c r="JJ293" s="97"/>
      <c r="JK293" s="97"/>
      <c r="JL293" s="97"/>
      <c r="JM293" s="97"/>
      <c r="JN293" s="97"/>
      <c r="JO293" s="97"/>
      <c r="JP293" s="97"/>
      <c r="JQ293" s="97"/>
      <c r="JR293" s="97"/>
      <c r="JS293" s="97"/>
      <c r="JT293" s="97"/>
      <c r="JU293" s="97"/>
      <c r="JV293" s="97"/>
      <c r="JW293" s="97"/>
      <c r="JX293" s="97"/>
      <c r="JY293" s="97"/>
      <c r="JZ293" s="97"/>
      <c r="KA293" s="97"/>
      <c r="KB293" s="97"/>
      <c r="KC293" s="97"/>
      <c r="KD293" s="97"/>
      <c r="KE293" s="97"/>
      <c r="KF293" s="97"/>
      <c r="KG293" s="97"/>
      <c r="KH293" s="97"/>
      <c r="KI293" s="97"/>
      <c r="KJ293" s="97"/>
      <c r="KK293" s="97"/>
      <c r="KL293" s="97"/>
      <c r="KM293" s="97"/>
      <c r="KN293" s="97"/>
      <c r="KO293" s="97"/>
      <c r="KP293" s="97"/>
      <c r="KQ293" s="97"/>
      <c r="KR293" s="97"/>
      <c r="KS293" s="97"/>
      <c r="KT293" s="97"/>
      <c r="KU293" s="97"/>
      <c r="KV293" s="97"/>
      <c r="KW293" s="97"/>
      <c r="KX293" s="97"/>
      <c r="KY293" s="97"/>
      <c r="KZ293" s="97"/>
      <c r="LA293" s="97"/>
      <c r="LB293" s="97"/>
      <c r="LC293" s="97"/>
      <c r="LD293" s="97"/>
      <c r="LE293" s="97"/>
      <c r="LF293" s="97"/>
      <c r="LG293" s="97"/>
      <c r="LH293" s="97"/>
      <c r="LI293" s="97"/>
      <c r="LJ293" s="97"/>
      <c r="LK293" s="97"/>
      <c r="LL293" s="97"/>
      <c r="LM293" s="97"/>
      <c r="LN293" s="97"/>
      <c r="LO293" s="97"/>
      <c r="LP293" s="97"/>
      <c r="LQ293" s="97"/>
      <c r="LR293" s="97"/>
      <c r="LS293" s="97"/>
      <c r="LT293" s="97"/>
      <c r="LU293" s="97"/>
      <c r="LV293" s="97"/>
      <c r="LW293" s="97"/>
      <c r="LX293" s="97"/>
      <c r="LY293" s="97"/>
      <c r="LZ293" s="97"/>
      <c r="MA293" s="97"/>
      <c r="MB293" s="97"/>
      <c r="MC293" s="97"/>
      <c r="MD293" s="97"/>
      <c r="ME293" s="97"/>
      <c r="MF293" s="97"/>
      <c r="MG293" s="97"/>
      <c r="MH293" s="97"/>
      <c r="MI293" s="97"/>
      <c r="MJ293" s="97"/>
      <c r="MK293" s="97"/>
      <c r="ML293" s="97"/>
      <c r="MM293" s="97"/>
      <c r="MN293" s="97"/>
      <c r="MO293" s="97"/>
      <c r="MP293" s="97"/>
      <c r="MQ293" s="97"/>
      <c r="MR293" s="97"/>
      <c r="MS293" s="97"/>
      <c r="MT293" s="97"/>
      <c r="MU293" s="97"/>
      <c r="MV293" s="97"/>
      <c r="MW293" s="97"/>
      <c r="MX293" s="97"/>
      <c r="MY293" s="97"/>
      <c r="MZ293" s="97"/>
      <c r="NA293" s="97"/>
      <c r="NB293" s="97"/>
      <c r="NC293" s="97"/>
      <c r="ND293" s="97"/>
      <c r="NE293" s="97"/>
      <c r="NF293" s="97"/>
      <c r="NG293" s="97"/>
      <c r="NH293" s="97"/>
      <c r="NI293" s="97"/>
      <c r="NJ293" s="97"/>
      <c r="NK293" s="97"/>
      <c r="NL293" s="97"/>
      <c r="NM293" s="97"/>
      <c r="NN293" s="97"/>
      <c r="NO293" s="97"/>
      <c r="NP293" s="97"/>
      <c r="NQ293" s="97"/>
      <c r="NR293" s="97"/>
      <c r="NS293" s="97"/>
      <c r="NT293" s="97"/>
      <c r="NU293" s="97"/>
      <c r="NV293" s="97"/>
      <c r="NW293" s="97"/>
      <c r="NX293" s="97"/>
      <c r="NY293" s="97"/>
      <c r="NZ293" s="97"/>
      <c r="OA293" s="97"/>
      <c r="OB293" s="97"/>
      <c r="OC293" s="97"/>
      <c r="OD293" s="97"/>
      <c r="OE293" s="97"/>
      <c r="OF293" s="97"/>
      <c r="OG293" s="97"/>
      <c r="OH293" s="97"/>
      <c r="OI293" s="97"/>
      <c r="OJ293" s="97"/>
      <c r="OK293" s="97"/>
      <c r="OL293" s="97"/>
      <c r="OM293" s="97"/>
      <c r="ON293" s="97"/>
      <c r="OO293" s="97"/>
      <c r="OP293" s="97"/>
      <c r="OQ293" s="97"/>
      <c r="OR293" s="97"/>
      <c r="OS293" s="97"/>
      <c r="OT293" s="97"/>
      <c r="OU293" s="97"/>
      <c r="OV293" s="97"/>
      <c r="OW293" s="97"/>
      <c r="OX293" s="97"/>
      <c r="OY293" s="97"/>
      <c r="OZ293" s="97"/>
      <c r="PA293" s="97"/>
      <c r="PB293" s="97"/>
      <c r="PC293" s="97"/>
      <c r="PD293" s="97"/>
      <c r="PE293" s="97"/>
      <c r="PF293" s="97"/>
      <c r="PG293" s="97"/>
      <c r="PH293" s="97"/>
      <c r="PI293" s="97"/>
      <c r="PJ293" s="97"/>
      <c r="PK293" s="97"/>
      <c r="PL293" s="97"/>
      <c r="PM293" s="97"/>
      <c r="PN293" s="97"/>
      <c r="PO293" s="97"/>
      <c r="PP293" s="97"/>
      <c r="PQ293" s="97"/>
      <c r="PR293" s="97"/>
      <c r="PS293" s="97"/>
      <c r="PT293" s="97"/>
      <c r="PU293" s="97"/>
      <c r="PV293" s="97"/>
      <c r="PW293" s="97"/>
      <c r="PX293" s="97"/>
      <c r="PY293" s="97"/>
      <c r="PZ293" s="97"/>
      <c r="QA293" s="97"/>
      <c r="QB293" s="97"/>
      <c r="QC293" s="97"/>
      <c r="QD293" s="97"/>
      <c r="QE293" s="97"/>
      <c r="QF293" s="97"/>
      <c r="QG293" s="97"/>
      <c r="QH293" s="97"/>
      <c r="QI293" s="97"/>
      <c r="QJ293" s="97"/>
      <c r="QK293" s="97"/>
      <c r="QL293" s="97"/>
      <c r="QM293" s="97"/>
      <c r="QN293" s="97"/>
      <c r="QO293" s="97"/>
      <c r="QP293" s="97"/>
      <c r="QQ293" s="97"/>
      <c r="QR293" s="97"/>
      <c r="QS293" s="97"/>
      <c r="QT293" s="97"/>
      <c r="QU293" s="97"/>
      <c r="QV293" s="97"/>
      <c r="QW293" s="97"/>
      <c r="QX293" s="97"/>
      <c r="QY293" s="97"/>
      <c r="QZ293" s="97"/>
      <c r="RA293" s="97"/>
      <c r="RB293" s="97"/>
      <c r="RC293" s="97"/>
      <c r="RD293" s="97"/>
      <c r="RE293" s="97"/>
      <c r="RF293" s="97"/>
      <c r="RG293" s="97"/>
      <c r="RH293" s="97"/>
      <c r="RI293" s="97"/>
      <c r="RJ293" s="97"/>
      <c r="RK293" s="97"/>
      <c r="RL293" s="97"/>
      <c r="RM293" s="97"/>
      <c r="RN293" s="97"/>
      <c r="RO293" s="97"/>
      <c r="RP293" s="97"/>
      <c r="RQ293" s="97"/>
      <c r="RR293" s="97"/>
      <c r="RS293" s="97"/>
      <c r="RT293" s="97"/>
      <c r="RU293" s="97"/>
      <c r="RV293" s="97"/>
      <c r="RW293" s="97"/>
      <c r="RX293" s="97"/>
      <c r="RY293" s="97"/>
      <c r="RZ293" s="97"/>
      <c r="SA293" s="97"/>
      <c r="SB293" s="97"/>
      <c r="SC293" s="97"/>
      <c r="SD293" s="97"/>
      <c r="SE293" s="97"/>
      <c r="SF293" s="97"/>
      <c r="SG293" s="97"/>
      <c r="SH293" s="97"/>
      <c r="SI293" s="97"/>
      <c r="SJ293" s="97"/>
      <c r="SK293" s="97"/>
      <c r="SL293" s="97"/>
      <c r="SM293" s="97"/>
      <c r="SN293" s="97"/>
      <c r="SO293" s="97"/>
      <c r="SP293" s="97"/>
      <c r="SQ293" s="97"/>
      <c r="SR293" s="97"/>
      <c r="SS293" s="97"/>
      <c r="ST293" s="97"/>
      <c r="SU293" s="97"/>
      <c r="SV293" s="97"/>
      <c r="SW293" s="97"/>
      <c r="SX293" s="97"/>
      <c r="SY293" s="97"/>
      <c r="SZ293" s="97"/>
      <c r="TA293" s="97"/>
      <c r="TB293" s="97"/>
    </row>
    <row r="294" spans="1:522" s="1" customFormat="1" ht="18" customHeight="1" x14ac:dyDescent="0.2">
      <c r="A294" s="12"/>
      <c r="B294" s="11" t="s">
        <v>332</v>
      </c>
      <c r="C294" s="1">
        <v>11854</v>
      </c>
      <c r="E294" s="4" t="s">
        <v>331</v>
      </c>
      <c r="F294" s="9">
        <v>9793</v>
      </c>
      <c r="G294" s="9" t="s">
        <v>98</v>
      </c>
      <c r="H294" s="4" t="s">
        <v>264</v>
      </c>
      <c r="I294" s="1">
        <f t="shared" si="25"/>
        <v>0</v>
      </c>
      <c r="J294" s="12">
        <f>Tabuľka4[[#This Row],[Stĺpec9]]</f>
        <v>0</v>
      </c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  <c r="CT294" s="97"/>
      <c r="CU294" s="97"/>
      <c r="CV294" s="97"/>
      <c r="CW294" s="97"/>
      <c r="CX294" s="97"/>
      <c r="CY294" s="97"/>
      <c r="CZ294" s="97"/>
      <c r="DA294" s="97"/>
      <c r="DB294" s="97"/>
      <c r="DC294" s="97"/>
      <c r="DD294" s="97"/>
      <c r="DE294" s="97"/>
      <c r="DF294" s="97"/>
      <c r="DG294" s="97"/>
      <c r="DH294" s="97"/>
      <c r="DI294" s="97"/>
      <c r="DJ294" s="97"/>
      <c r="DK294" s="97"/>
      <c r="DL294" s="97"/>
      <c r="DM294" s="97"/>
      <c r="DN294" s="97"/>
      <c r="DO294" s="97"/>
      <c r="DP294" s="97"/>
      <c r="DQ294" s="97"/>
      <c r="DR294" s="97"/>
      <c r="DS294" s="97"/>
      <c r="DT294" s="97"/>
      <c r="DU294" s="97"/>
      <c r="DV294" s="97"/>
      <c r="DW294" s="97"/>
      <c r="DX294" s="97"/>
      <c r="DY294" s="97"/>
      <c r="DZ294" s="97"/>
      <c r="EA294" s="97"/>
      <c r="EB294" s="97"/>
      <c r="EC294" s="97"/>
      <c r="ED294" s="97"/>
      <c r="EE294" s="97"/>
      <c r="EF294" s="97"/>
      <c r="EG294" s="97"/>
      <c r="EH294" s="97"/>
      <c r="EI294" s="97"/>
      <c r="EJ294" s="97"/>
      <c r="EK294" s="97"/>
      <c r="EL294" s="97"/>
      <c r="EM294" s="97"/>
      <c r="EN294" s="97"/>
      <c r="EO294" s="97"/>
      <c r="EP294" s="97"/>
      <c r="EQ294" s="97"/>
      <c r="ER294" s="97"/>
      <c r="ES294" s="97"/>
      <c r="ET294" s="97"/>
      <c r="EU294" s="97"/>
      <c r="EV294" s="97"/>
      <c r="EW294" s="97"/>
      <c r="EX294" s="97"/>
      <c r="EY294" s="97"/>
      <c r="EZ294" s="97"/>
      <c r="FA294" s="97"/>
      <c r="FB294" s="97"/>
      <c r="FC294" s="97"/>
      <c r="FD294" s="97"/>
      <c r="FE294" s="97"/>
      <c r="FF294" s="97"/>
      <c r="FG294" s="97"/>
      <c r="FH294" s="97"/>
      <c r="FI294" s="97"/>
      <c r="FJ294" s="97"/>
      <c r="FK294" s="97"/>
      <c r="FL294" s="97"/>
      <c r="FM294" s="97"/>
      <c r="FN294" s="97"/>
      <c r="FO294" s="97"/>
      <c r="FP294" s="97"/>
      <c r="FQ294" s="97"/>
      <c r="FR294" s="97"/>
      <c r="FS294" s="97"/>
      <c r="FT294" s="97"/>
      <c r="FU294" s="97"/>
      <c r="FV294" s="97"/>
      <c r="FW294" s="97"/>
      <c r="FX294" s="97"/>
      <c r="FY294" s="97"/>
      <c r="FZ294" s="97"/>
      <c r="GA294" s="97"/>
      <c r="GB294" s="97"/>
      <c r="GC294" s="97"/>
      <c r="GD294" s="97"/>
      <c r="GE294" s="97"/>
      <c r="GF294" s="97"/>
      <c r="GG294" s="97"/>
      <c r="GH294" s="97"/>
      <c r="GI294" s="97"/>
      <c r="GJ294" s="97"/>
      <c r="GK294" s="97"/>
      <c r="GL294" s="97"/>
      <c r="GM294" s="97"/>
      <c r="GN294" s="97"/>
      <c r="GO294" s="97"/>
      <c r="GP294" s="97"/>
      <c r="GQ294" s="97"/>
      <c r="GR294" s="97"/>
      <c r="GS294" s="97"/>
      <c r="GT294" s="97"/>
      <c r="GU294" s="97"/>
      <c r="GV294" s="97"/>
      <c r="GW294" s="97"/>
      <c r="GX294" s="97"/>
      <c r="GY294" s="97"/>
      <c r="GZ294" s="97"/>
      <c r="HA294" s="97"/>
      <c r="HB294" s="97"/>
      <c r="HC294" s="97"/>
      <c r="HD294" s="97"/>
      <c r="HE294" s="97"/>
      <c r="HF294" s="97"/>
      <c r="HG294" s="97"/>
      <c r="HH294" s="97"/>
      <c r="HI294" s="97"/>
      <c r="HJ294" s="97"/>
      <c r="HK294" s="97"/>
      <c r="HL294" s="97"/>
      <c r="HM294" s="97"/>
      <c r="HN294" s="97"/>
      <c r="HO294" s="97"/>
      <c r="HP294" s="97"/>
      <c r="HQ294" s="97"/>
      <c r="HR294" s="97"/>
      <c r="HS294" s="97"/>
      <c r="HT294" s="97"/>
      <c r="HU294" s="97"/>
      <c r="HV294" s="97"/>
      <c r="HW294" s="97"/>
      <c r="HX294" s="97"/>
      <c r="HY294" s="97"/>
      <c r="HZ294" s="97"/>
      <c r="IA294" s="97"/>
      <c r="IB294" s="97"/>
      <c r="IC294" s="97"/>
      <c r="ID294" s="97"/>
      <c r="IE294" s="97"/>
      <c r="IF294" s="97"/>
      <c r="IG294" s="97"/>
      <c r="IH294" s="97"/>
      <c r="II294" s="97"/>
      <c r="IJ294" s="97"/>
      <c r="IK294" s="97"/>
      <c r="IL294" s="97"/>
      <c r="IM294" s="97"/>
      <c r="IN294" s="97"/>
      <c r="IO294" s="97"/>
      <c r="IP294" s="97"/>
      <c r="IQ294" s="97"/>
      <c r="IR294" s="97"/>
      <c r="IS294" s="97"/>
      <c r="IT294" s="97"/>
      <c r="IU294" s="97"/>
      <c r="IV294" s="97"/>
      <c r="IW294" s="97"/>
      <c r="IX294" s="97"/>
      <c r="IY294" s="97"/>
      <c r="IZ294" s="97"/>
      <c r="JA294" s="97"/>
      <c r="JB294" s="97"/>
      <c r="JC294" s="97"/>
      <c r="JD294" s="97"/>
      <c r="JE294" s="97"/>
      <c r="JF294" s="97"/>
      <c r="JG294" s="97"/>
      <c r="JH294" s="97"/>
      <c r="JI294" s="97"/>
      <c r="JJ294" s="97"/>
      <c r="JK294" s="97"/>
      <c r="JL294" s="97"/>
      <c r="JM294" s="97"/>
      <c r="JN294" s="97"/>
      <c r="JO294" s="97"/>
      <c r="JP294" s="97"/>
      <c r="JQ294" s="97"/>
      <c r="JR294" s="97"/>
      <c r="JS294" s="97"/>
      <c r="JT294" s="97"/>
      <c r="JU294" s="97"/>
      <c r="JV294" s="97"/>
      <c r="JW294" s="97"/>
      <c r="JX294" s="97"/>
      <c r="JY294" s="97"/>
      <c r="JZ294" s="97"/>
      <c r="KA294" s="97"/>
      <c r="KB294" s="97"/>
      <c r="KC294" s="97"/>
      <c r="KD294" s="97"/>
      <c r="KE294" s="97"/>
      <c r="KF294" s="97"/>
      <c r="KG294" s="97"/>
      <c r="KH294" s="97"/>
      <c r="KI294" s="97"/>
      <c r="KJ294" s="97"/>
      <c r="KK294" s="97"/>
      <c r="KL294" s="97"/>
      <c r="KM294" s="97"/>
      <c r="KN294" s="97"/>
      <c r="KO294" s="97"/>
      <c r="KP294" s="97"/>
      <c r="KQ294" s="97"/>
      <c r="KR294" s="97"/>
      <c r="KS294" s="97"/>
      <c r="KT294" s="97"/>
      <c r="KU294" s="97"/>
      <c r="KV294" s="97"/>
      <c r="KW294" s="97"/>
      <c r="KX294" s="97"/>
      <c r="KY294" s="97"/>
      <c r="KZ294" s="97"/>
      <c r="LA294" s="97"/>
      <c r="LB294" s="97"/>
      <c r="LC294" s="97"/>
      <c r="LD294" s="97"/>
      <c r="LE294" s="97"/>
      <c r="LF294" s="97"/>
      <c r="LG294" s="97"/>
      <c r="LH294" s="97"/>
      <c r="LI294" s="102"/>
      <c r="LJ294" s="97"/>
      <c r="LK294" s="97"/>
      <c r="LL294" s="97"/>
      <c r="LM294" s="97"/>
      <c r="LN294" s="97"/>
      <c r="LO294" s="97"/>
      <c r="LP294" s="97"/>
      <c r="LQ294" s="97"/>
      <c r="LR294" s="97"/>
      <c r="LS294" s="97"/>
      <c r="LT294" s="97"/>
      <c r="LU294" s="97"/>
      <c r="LV294" s="97"/>
      <c r="LW294" s="97"/>
      <c r="LX294" s="97"/>
      <c r="LY294" s="97"/>
      <c r="LZ294" s="97"/>
      <c r="MA294" s="97"/>
      <c r="MB294" s="97"/>
      <c r="MC294" s="97"/>
      <c r="MD294" s="97"/>
      <c r="ME294" s="97"/>
      <c r="MF294" s="97"/>
      <c r="MG294" s="97"/>
      <c r="MH294" s="97"/>
      <c r="MI294" s="97"/>
      <c r="MJ294" s="97"/>
      <c r="MK294" s="97"/>
      <c r="ML294" s="97"/>
      <c r="MM294" s="97"/>
      <c r="MN294" s="97"/>
      <c r="MO294" s="97"/>
      <c r="MP294" s="97"/>
      <c r="MQ294" s="97"/>
      <c r="MR294" s="97"/>
      <c r="MS294" s="97"/>
      <c r="MT294" s="97"/>
      <c r="MU294" s="97"/>
      <c r="MV294" s="97"/>
      <c r="MW294" s="97"/>
      <c r="MX294" s="97"/>
      <c r="MY294" s="97"/>
      <c r="MZ294" s="97"/>
      <c r="NA294" s="97"/>
      <c r="NB294" s="97"/>
      <c r="NC294" s="97"/>
      <c r="ND294" s="97"/>
      <c r="NE294" s="97"/>
      <c r="NF294" s="97"/>
      <c r="NG294" s="97"/>
      <c r="NH294" s="97"/>
      <c r="NI294" s="97"/>
      <c r="NJ294" s="97"/>
      <c r="NK294" s="97"/>
      <c r="NL294" s="97"/>
      <c r="NM294" s="97"/>
      <c r="NN294" s="97"/>
      <c r="NO294" s="97"/>
      <c r="NP294" s="97"/>
      <c r="NQ294" s="97"/>
      <c r="NR294" s="97"/>
      <c r="NS294" s="97"/>
      <c r="NT294" s="97"/>
      <c r="NU294" s="97"/>
      <c r="NV294" s="97"/>
      <c r="NW294" s="97"/>
      <c r="NX294" s="97"/>
      <c r="NY294" s="97"/>
      <c r="NZ294" s="97"/>
      <c r="OA294" s="97"/>
      <c r="OB294" s="97"/>
      <c r="OC294" s="97"/>
      <c r="OD294" s="97"/>
      <c r="OE294" s="97"/>
      <c r="OF294" s="97"/>
      <c r="OG294" s="97"/>
      <c r="OH294" s="97"/>
      <c r="OI294" s="97"/>
      <c r="OJ294" s="97"/>
      <c r="OK294" s="97"/>
      <c r="OL294" s="97"/>
      <c r="OM294" s="97"/>
      <c r="ON294" s="97"/>
      <c r="OO294" s="97"/>
      <c r="OP294" s="97"/>
      <c r="OQ294" s="97"/>
      <c r="OR294" s="97"/>
      <c r="OS294" s="97"/>
      <c r="OT294" s="97"/>
      <c r="OU294" s="97"/>
      <c r="OV294" s="97"/>
      <c r="OW294" s="97"/>
      <c r="OX294" s="97"/>
      <c r="OY294" s="97"/>
      <c r="OZ294" s="97"/>
      <c r="PA294" s="97"/>
      <c r="PB294" s="97"/>
      <c r="PC294" s="97"/>
      <c r="PD294" s="97"/>
      <c r="PE294" s="97"/>
      <c r="PF294" s="97"/>
      <c r="PG294" s="97"/>
      <c r="PH294" s="97"/>
      <c r="PI294" s="97"/>
      <c r="PJ294" s="97"/>
      <c r="PK294" s="97"/>
      <c r="PL294" s="97"/>
      <c r="PM294" s="97"/>
      <c r="PN294" s="97"/>
      <c r="PO294" s="97"/>
      <c r="PP294" s="97"/>
      <c r="PQ294" s="97"/>
      <c r="PR294" s="97"/>
      <c r="PS294" s="97"/>
      <c r="PT294" s="102"/>
      <c r="PU294" s="97"/>
      <c r="PV294" s="97"/>
      <c r="PW294" s="97"/>
      <c r="PX294" s="97"/>
      <c r="PY294" s="97"/>
      <c r="PZ294" s="97"/>
      <c r="QA294" s="97"/>
      <c r="QB294" s="97"/>
      <c r="QC294" s="97"/>
      <c r="QD294" s="97"/>
      <c r="QE294" s="97"/>
      <c r="QF294" s="97"/>
      <c r="QG294" s="97"/>
      <c r="QH294" s="97"/>
      <c r="QI294" s="97"/>
      <c r="QJ294" s="97"/>
      <c r="QK294" s="97"/>
      <c r="QL294" s="97"/>
      <c r="QM294" s="97"/>
      <c r="QN294" s="97"/>
      <c r="QO294" s="97"/>
      <c r="QP294" s="97"/>
      <c r="QQ294" s="97"/>
      <c r="QR294" s="97"/>
      <c r="QS294" s="97"/>
      <c r="QT294" s="97"/>
      <c r="QU294" s="97"/>
      <c r="QV294" s="97"/>
      <c r="QW294" s="97"/>
      <c r="QX294" s="97"/>
      <c r="QY294" s="97"/>
      <c r="QZ294" s="97"/>
      <c r="RA294" s="97"/>
      <c r="RB294" s="97"/>
      <c r="RC294" s="97"/>
      <c r="RD294" s="97"/>
      <c r="RE294" s="97"/>
      <c r="RF294" s="97"/>
      <c r="RG294" s="97"/>
      <c r="RH294" s="97"/>
      <c r="RI294" s="97"/>
      <c r="RJ294" s="97"/>
      <c r="RK294" s="97"/>
      <c r="RL294" s="97"/>
      <c r="RM294" s="97"/>
      <c r="RN294" s="97"/>
      <c r="RO294" s="97"/>
      <c r="RP294" s="97"/>
      <c r="RQ294" s="97"/>
      <c r="RR294" s="97"/>
      <c r="RS294" s="97"/>
      <c r="RT294" s="97"/>
      <c r="RU294" s="97"/>
      <c r="RV294" s="97"/>
      <c r="RW294" s="97"/>
      <c r="RX294" s="97"/>
      <c r="RY294" s="97"/>
      <c r="RZ294" s="97"/>
      <c r="SA294" s="97"/>
      <c r="SB294" s="97"/>
      <c r="SC294" s="97"/>
      <c r="SD294" s="97"/>
      <c r="SE294" s="97"/>
      <c r="SF294" s="97"/>
      <c r="SG294" s="97"/>
      <c r="SH294" s="97"/>
      <c r="SI294" s="97"/>
      <c r="SJ294" s="97"/>
      <c r="SK294" s="97"/>
      <c r="SL294" s="97"/>
      <c r="SM294" s="97"/>
      <c r="SN294" s="97"/>
      <c r="SO294" s="97"/>
      <c r="SP294" s="97"/>
      <c r="SQ294" s="97"/>
      <c r="SR294" s="97"/>
      <c r="SS294" s="97"/>
      <c r="ST294" s="97"/>
      <c r="SU294" s="97"/>
      <c r="SV294" s="97"/>
      <c r="SW294" s="97"/>
      <c r="SX294" s="97"/>
      <c r="SY294" s="97"/>
      <c r="SZ294" s="97"/>
      <c r="TA294" s="97"/>
      <c r="TB294" s="97"/>
    </row>
    <row r="295" spans="1:522" s="1" customFormat="1" ht="18" customHeight="1" x14ac:dyDescent="0.2">
      <c r="A295" s="12"/>
      <c r="B295" s="11" t="s">
        <v>380</v>
      </c>
      <c r="C295" s="1">
        <v>11681</v>
      </c>
      <c r="E295" s="4" t="s">
        <v>328</v>
      </c>
      <c r="F295" s="1">
        <v>9965</v>
      </c>
      <c r="G295" s="9" t="s">
        <v>98</v>
      </c>
      <c r="H295" s="4" t="s">
        <v>18</v>
      </c>
      <c r="I295" s="1">
        <f t="shared" si="25"/>
        <v>0</v>
      </c>
      <c r="J295" s="12">
        <f>Tabuľka4[[#This Row],[Stĺpec9]]</f>
        <v>0</v>
      </c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  <c r="CT295" s="97"/>
      <c r="CU295" s="97"/>
      <c r="CV295" s="97"/>
      <c r="CW295" s="97"/>
      <c r="CX295" s="97"/>
      <c r="CY295" s="97"/>
      <c r="CZ295" s="97"/>
      <c r="DA295" s="97"/>
      <c r="DB295" s="97"/>
      <c r="DC295" s="97"/>
      <c r="DD295" s="97"/>
      <c r="DE295" s="97"/>
      <c r="DF295" s="97"/>
      <c r="DG295" s="97"/>
      <c r="DH295" s="97"/>
      <c r="DI295" s="97"/>
      <c r="DJ295" s="97"/>
      <c r="DK295" s="97"/>
      <c r="DL295" s="97"/>
      <c r="DM295" s="97"/>
      <c r="DN295" s="97"/>
      <c r="DO295" s="97"/>
      <c r="DP295" s="97"/>
      <c r="DQ295" s="97"/>
      <c r="DR295" s="97"/>
      <c r="DS295" s="97"/>
      <c r="DT295" s="97"/>
      <c r="DU295" s="97"/>
      <c r="DV295" s="97"/>
      <c r="DW295" s="97"/>
      <c r="DX295" s="97"/>
      <c r="DY295" s="97"/>
      <c r="DZ295" s="97"/>
      <c r="EA295" s="97"/>
      <c r="EB295" s="97"/>
      <c r="EC295" s="97"/>
      <c r="ED295" s="97"/>
      <c r="EE295" s="97"/>
      <c r="EF295" s="97"/>
      <c r="EG295" s="97"/>
      <c r="EH295" s="97"/>
      <c r="EI295" s="97"/>
      <c r="EJ295" s="97"/>
      <c r="EK295" s="97"/>
      <c r="EL295" s="97"/>
      <c r="EM295" s="97"/>
      <c r="EN295" s="97"/>
      <c r="EO295" s="97"/>
      <c r="EP295" s="97"/>
      <c r="EQ295" s="97"/>
      <c r="ER295" s="97"/>
      <c r="ES295" s="97"/>
      <c r="ET295" s="97"/>
      <c r="EU295" s="97"/>
      <c r="EV295" s="97"/>
      <c r="EW295" s="97"/>
      <c r="EX295" s="97"/>
      <c r="EY295" s="97"/>
      <c r="EZ295" s="97"/>
      <c r="FA295" s="97"/>
      <c r="FB295" s="97"/>
      <c r="FC295" s="97"/>
      <c r="FD295" s="97"/>
      <c r="FE295" s="97"/>
      <c r="FF295" s="97"/>
      <c r="FG295" s="97"/>
      <c r="FH295" s="97"/>
      <c r="FI295" s="97"/>
      <c r="FJ295" s="97"/>
      <c r="FK295" s="97"/>
      <c r="FL295" s="97"/>
      <c r="FM295" s="97"/>
      <c r="FN295" s="97"/>
      <c r="FO295" s="97"/>
      <c r="FP295" s="97"/>
      <c r="FQ295" s="97"/>
      <c r="FR295" s="97"/>
      <c r="FS295" s="97"/>
      <c r="FT295" s="97"/>
      <c r="FU295" s="97"/>
      <c r="FV295" s="97"/>
      <c r="FW295" s="97"/>
      <c r="FX295" s="97"/>
      <c r="FY295" s="97"/>
      <c r="FZ295" s="97"/>
      <c r="GA295" s="97"/>
      <c r="GB295" s="97"/>
      <c r="GC295" s="97"/>
      <c r="GD295" s="97"/>
      <c r="GE295" s="97"/>
      <c r="GF295" s="97"/>
      <c r="GG295" s="97"/>
      <c r="GH295" s="97"/>
      <c r="GI295" s="97"/>
      <c r="GJ295" s="97"/>
      <c r="GK295" s="97"/>
      <c r="GL295" s="97"/>
      <c r="GM295" s="97"/>
      <c r="GN295" s="97"/>
      <c r="GO295" s="97"/>
      <c r="GP295" s="97"/>
      <c r="GQ295" s="97"/>
      <c r="GR295" s="97"/>
      <c r="GS295" s="97"/>
      <c r="GT295" s="97"/>
      <c r="GU295" s="97"/>
      <c r="GV295" s="97"/>
      <c r="GW295" s="97"/>
      <c r="GX295" s="97"/>
      <c r="GY295" s="97"/>
      <c r="GZ295" s="97"/>
      <c r="HA295" s="97"/>
      <c r="HB295" s="97"/>
      <c r="HC295" s="97"/>
      <c r="HD295" s="97"/>
      <c r="HE295" s="97"/>
      <c r="HF295" s="97"/>
      <c r="HG295" s="97"/>
      <c r="HH295" s="97"/>
      <c r="HI295" s="97"/>
      <c r="HJ295" s="97"/>
      <c r="HK295" s="97"/>
      <c r="HL295" s="97"/>
      <c r="HM295" s="97"/>
      <c r="HN295" s="97"/>
      <c r="HO295" s="97"/>
      <c r="HP295" s="97"/>
      <c r="HQ295" s="97"/>
      <c r="HR295" s="97"/>
      <c r="HS295" s="97"/>
      <c r="HT295" s="97"/>
      <c r="HU295" s="97"/>
      <c r="HV295" s="97"/>
      <c r="HW295" s="97"/>
      <c r="HX295" s="97"/>
      <c r="HY295" s="97"/>
      <c r="HZ295" s="97"/>
      <c r="IA295" s="97"/>
      <c r="IB295" s="97"/>
      <c r="IC295" s="97"/>
      <c r="ID295" s="97"/>
      <c r="IE295" s="97"/>
      <c r="IF295" s="97"/>
      <c r="IG295" s="97"/>
      <c r="IH295" s="97"/>
      <c r="II295" s="97"/>
      <c r="IJ295" s="97"/>
      <c r="IK295" s="97"/>
      <c r="IL295" s="97"/>
      <c r="IM295" s="97"/>
      <c r="IN295" s="97"/>
      <c r="IO295" s="97"/>
      <c r="IP295" s="97"/>
      <c r="IQ295" s="97"/>
      <c r="IR295" s="97"/>
      <c r="IS295" s="97"/>
      <c r="IT295" s="97"/>
      <c r="IU295" s="97"/>
      <c r="IV295" s="97"/>
      <c r="IW295" s="97"/>
      <c r="IX295" s="97"/>
      <c r="IY295" s="97"/>
      <c r="IZ295" s="97"/>
      <c r="JA295" s="97"/>
      <c r="JB295" s="97"/>
      <c r="JC295" s="97"/>
      <c r="JD295" s="97"/>
      <c r="JE295" s="97"/>
      <c r="JF295" s="97"/>
      <c r="JG295" s="97"/>
      <c r="JH295" s="97"/>
      <c r="JI295" s="97"/>
      <c r="JJ295" s="97"/>
      <c r="JK295" s="97"/>
      <c r="JL295" s="97"/>
      <c r="JM295" s="97"/>
      <c r="JN295" s="97"/>
      <c r="JO295" s="97"/>
      <c r="JP295" s="97"/>
      <c r="JQ295" s="97"/>
      <c r="JR295" s="97"/>
      <c r="JS295" s="97"/>
      <c r="JT295" s="97"/>
      <c r="JU295" s="97"/>
      <c r="JV295" s="97"/>
      <c r="JW295" s="97"/>
      <c r="JX295" s="97"/>
      <c r="JY295" s="97"/>
      <c r="JZ295" s="97"/>
      <c r="KA295" s="97"/>
      <c r="KB295" s="97"/>
      <c r="KC295" s="97"/>
      <c r="KD295" s="97"/>
      <c r="KE295" s="97"/>
      <c r="KF295" s="97"/>
      <c r="KG295" s="97"/>
      <c r="KH295" s="97"/>
      <c r="KI295" s="97"/>
      <c r="KJ295" s="97"/>
      <c r="KK295" s="97"/>
      <c r="KL295" s="97"/>
      <c r="KM295" s="97"/>
      <c r="KN295" s="97"/>
      <c r="KO295" s="97"/>
      <c r="KP295" s="97"/>
      <c r="KQ295" s="97"/>
      <c r="KR295" s="97"/>
      <c r="KS295" s="97"/>
      <c r="KT295" s="97"/>
      <c r="KU295" s="97"/>
      <c r="KV295" s="97"/>
      <c r="KW295" s="97"/>
      <c r="KX295" s="97"/>
      <c r="KY295" s="97"/>
      <c r="KZ295" s="97"/>
      <c r="LA295" s="97"/>
      <c r="LB295" s="97"/>
      <c r="LC295" s="97"/>
      <c r="LD295" s="97"/>
      <c r="LE295" s="97"/>
      <c r="LF295" s="97"/>
      <c r="LG295" s="97"/>
      <c r="LH295" s="97"/>
      <c r="LI295" s="97"/>
      <c r="LJ295" s="97"/>
      <c r="LK295" s="97"/>
      <c r="LL295" s="97"/>
      <c r="LM295" s="97"/>
      <c r="LN295" s="97"/>
      <c r="LO295" s="97"/>
      <c r="LP295" s="97"/>
      <c r="LQ295" s="97"/>
      <c r="LR295" s="97"/>
      <c r="LS295" s="97"/>
      <c r="LT295" s="97"/>
      <c r="LU295" s="97"/>
      <c r="LV295" s="97"/>
      <c r="LW295" s="97"/>
      <c r="LX295" s="97"/>
      <c r="LY295" s="97"/>
      <c r="LZ295" s="97"/>
      <c r="MA295" s="97"/>
      <c r="MB295" s="97"/>
      <c r="MC295" s="97"/>
      <c r="MD295" s="97"/>
      <c r="ME295" s="97"/>
      <c r="MF295" s="97"/>
      <c r="MG295" s="97"/>
      <c r="MH295" s="97"/>
      <c r="MI295" s="97"/>
      <c r="MJ295" s="97"/>
      <c r="MK295" s="97"/>
      <c r="ML295" s="97"/>
      <c r="MM295" s="97"/>
      <c r="MN295" s="97"/>
      <c r="MO295" s="97"/>
      <c r="MP295" s="97"/>
      <c r="MQ295" s="97"/>
      <c r="MR295" s="97"/>
      <c r="MS295" s="97"/>
      <c r="MT295" s="97"/>
      <c r="MU295" s="97"/>
      <c r="MV295" s="97"/>
      <c r="MW295" s="97"/>
      <c r="MX295" s="97"/>
      <c r="MY295" s="97"/>
      <c r="MZ295" s="97"/>
      <c r="NA295" s="97"/>
      <c r="NB295" s="97"/>
      <c r="NC295" s="97"/>
      <c r="ND295" s="97"/>
      <c r="NE295" s="97"/>
      <c r="NF295" s="97"/>
      <c r="NG295" s="97"/>
      <c r="NH295" s="97"/>
      <c r="NI295" s="97"/>
      <c r="NJ295" s="97"/>
      <c r="NK295" s="97"/>
      <c r="NL295" s="97"/>
      <c r="NM295" s="97"/>
      <c r="NN295" s="97"/>
      <c r="NO295" s="97"/>
      <c r="NP295" s="97"/>
      <c r="NQ295" s="97"/>
      <c r="NR295" s="97"/>
      <c r="NS295" s="97"/>
      <c r="NT295" s="97"/>
      <c r="NU295" s="97"/>
      <c r="NV295" s="97"/>
      <c r="NW295" s="97"/>
      <c r="NX295" s="97"/>
      <c r="NY295" s="97"/>
      <c r="NZ295" s="97"/>
      <c r="OA295" s="97"/>
      <c r="OB295" s="97"/>
      <c r="OC295" s="97"/>
      <c r="OD295" s="97"/>
      <c r="OE295" s="97"/>
      <c r="OF295" s="97"/>
      <c r="OG295" s="97"/>
      <c r="OH295" s="97"/>
      <c r="OI295" s="97"/>
      <c r="OJ295" s="97"/>
      <c r="OK295" s="97"/>
      <c r="OL295" s="97"/>
      <c r="OM295" s="97"/>
      <c r="ON295" s="97"/>
      <c r="OO295" s="97"/>
      <c r="OP295" s="97"/>
      <c r="OQ295" s="97"/>
      <c r="OR295" s="97"/>
      <c r="OS295" s="97"/>
      <c r="OT295" s="97"/>
      <c r="OU295" s="97"/>
      <c r="OV295" s="97"/>
      <c r="OW295" s="97"/>
      <c r="OX295" s="97"/>
      <c r="OY295" s="97"/>
      <c r="OZ295" s="97"/>
      <c r="PA295" s="97"/>
      <c r="PB295" s="97"/>
      <c r="PC295" s="97"/>
      <c r="PD295" s="97"/>
      <c r="PE295" s="97"/>
      <c r="PF295" s="97"/>
      <c r="PG295" s="97"/>
      <c r="PH295" s="97"/>
      <c r="PI295" s="97"/>
      <c r="PJ295" s="97"/>
      <c r="PK295" s="97"/>
      <c r="PL295" s="97"/>
      <c r="PM295" s="97"/>
      <c r="PN295" s="97"/>
      <c r="PO295" s="97"/>
      <c r="PP295" s="97"/>
      <c r="PQ295" s="97"/>
      <c r="PR295" s="97"/>
      <c r="PS295" s="97"/>
      <c r="PT295" s="97"/>
      <c r="PU295" s="97"/>
      <c r="PV295" s="102"/>
      <c r="PW295" s="97"/>
      <c r="PX295" s="97"/>
      <c r="PY295" s="97"/>
      <c r="PZ295" s="97"/>
      <c r="QA295" s="97"/>
      <c r="QB295" s="97"/>
      <c r="QC295" s="97"/>
      <c r="QD295" s="97"/>
      <c r="QE295" s="97"/>
      <c r="QF295" s="97"/>
      <c r="QG295" s="97"/>
      <c r="QH295" s="97"/>
      <c r="QI295" s="97"/>
      <c r="QJ295" s="97"/>
      <c r="QK295" s="97"/>
      <c r="QL295" s="97"/>
      <c r="QM295" s="97"/>
      <c r="QN295" s="97"/>
      <c r="QO295" s="97"/>
      <c r="QP295" s="97"/>
      <c r="QQ295" s="97"/>
      <c r="QR295" s="97"/>
      <c r="QS295" s="97"/>
      <c r="QT295" s="97"/>
      <c r="QU295" s="97"/>
      <c r="QV295" s="97"/>
      <c r="QW295" s="97"/>
      <c r="QX295" s="97"/>
      <c r="QY295" s="97"/>
      <c r="QZ295" s="97"/>
      <c r="RA295" s="97"/>
      <c r="RB295" s="97"/>
      <c r="RC295" s="97"/>
      <c r="RD295" s="97"/>
      <c r="RE295" s="97"/>
      <c r="RF295" s="97"/>
      <c r="RG295" s="97"/>
      <c r="RH295" s="97"/>
      <c r="RI295" s="97"/>
      <c r="RJ295" s="97"/>
      <c r="RK295" s="97"/>
      <c r="RL295" s="97"/>
      <c r="RM295" s="97"/>
      <c r="RN295" s="97"/>
      <c r="RO295" s="97"/>
      <c r="RP295" s="97"/>
      <c r="RQ295" s="97"/>
      <c r="RR295" s="97"/>
      <c r="RS295" s="97"/>
      <c r="RT295" s="97"/>
      <c r="RU295" s="97"/>
      <c r="RV295" s="97"/>
      <c r="RW295" s="97"/>
      <c r="RX295" s="97"/>
      <c r="RY295" s="97"/>
      <c r="RZ295" s="97"/>
      <c r="SA295" s="97"/>
      <c r="SB295" s="97"/>
      <c r="SC295" s="97"/>
      <c r="SD295" s="97"/>
      <c r="SE295" s="97"/>
      <c r="SF295" s="97"/>
      <c r="SG295" s="97"/>
      <c r="SH295" s="97"/>
      <c r="SI295" s="97"/>
      <c r="SJ295" s="97"/>
      <c r="SK295" s="97"/>
      <c r="SL295" s="97"/>
      <c r="SM295" s="97"/>
      <c r="SN295" s="97"/>
      <c r="SO295" s="97"/>
      <c r="SP295" s="97"/>
      <c r="SQ295" s="97"/>
      <c r="SR295" s="97"/>
      <c r="SS295" s="97"/>
      <c r="ST295" s="97"/>
      <c r="SU295" s="97"/>
      <c r="SV295" s="97"/>
      <c r="SW295" s="97"/>
      <c r="SX295" s="97"/>
      <c r="SY295" s="97"/>
      <c r="SZ295" s="97"/>
      <c r="TA295" s="97"/>
      <c r="TB295" s="97"/>
    </row>
    <row r="296" spans="1:522" s="1" customFormat="1" ht="18" customHeight="1" x14ac:dyDescent="0.2">
      <c r="A296" s="12"/>
      <c r="B296" s="11" t="s">
        <v>144</v>
      </c>
      <c r="C296" s="1">
        <v>9983</v>
      </c>
      <c r="D296" s="1">
        <v>2006</v>
      </c>
      <c r="E296" s="4" t="s">
        <v>143</v>
      </c>
      <c r="F296" s="1">
        <v>9369</v>
      </c>
      <c r="G296" s="9" t="s">
        <v>93</v>
      </c>
      <c r="H296" s="4" t="s">
        <v>51</v>
      </c>
      <c r="I296" s="1">
        <f t="shared" si="25"/>
        <v>0</v>
      </c>
      <c r="J296" s="12">
        <f>Tabuľka4[[#This Row],[Stĺpec9]]</f>
        <v>0</v>
      </c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97"/>
      <c r="CV296" s="97"/>
      <c r="CW296" s="97"/>
      <c r="CX296" s="97"/>
      <c r="CY296" s="97"/>
      <c r="CZ296" s="97"/>
      <c r="DA296" s="97"/>
      <c r="DB296" s="97"/>
      <c r="DC296" s="97"/>
      <c r="DD296" s="97"/>
      <c r="DE296" s="97"/>
      <c r="DF296" s="97"/>
      <c r="DG296" s="97"/>
      <c r="DH296" s="97"/>
      <c r="DI296" s="97"/>
      <c r="DJ296" s="97"/>
      <c r="DK296" s="97"/>
      <c r="DL296" s="97"/>
      <c r="DM296" s="97"/>
      <c r="DN296" s="97"/>
      <c r="DO296" s="97"/>
      <c r="DP296" s="97"/>
      <c r="DQ296" s="97"/>
      <c r="DR296" s="97"/>
      <c r="DS296" s="97"/>
      <c r="DT296" s="97"/>
      <c r="DU296" s="97"/>
      <c r="DV296" s="97"/>
      <c r="DW296" s="97"/>
      <c r="DX296" s="97"/>
      <c r="DY296" s="97"/>
      <c r="DZ296" s="97"/>
      <c r="EA296" s="97"/>
      <c r="EB296" s="97"/>
      <c r="EC296" s="97"/>
      <c r="ED296" s="97"/>
      <c r="EE296" s="97"/>
      <c r="EF296" s="97"/>
      <c r="EG296" s="97"/>
      <c r="EH296" s="97"/>
      <c r="EI296" s="97"/>
      <c r="EJ296" s="97"/>
      <c r="EK296" s="97"/>
      <c r="EL296" s="97"/>
      <c r="EM296" s="97"/>
      <c r="EN296" s="97"/>
      <c r="EO296" s="97"/>
      <c r="EP296" s="97"/>
      <c r="EQ296" s="97"/>
      <c r="ER296" s="97"/>
      <c r="ES296" s="97"/>
      <c r="ET296" s="97"/>
      <c r="EU296" s="97"/>
      <c r="EV296" s="97"/>
      <c r="EW296" s="97"/>
      <c r="EX296" s="97"/>
      <c r="EY296" s="97"/>
      <c r="EZ296" s="97"/>
      <c r="FA296" s="97"/>
      <c r="FB296" s="97"/>
      <c r="FC296" s="97"/>
      <c r="FD296" s="97"/>
      <c r="FE296" s="97"/>
      <c r="FF296" s="97"/>
      <c r="FG296" s="97"/>
      <c r="FH296" s="97"/>
      <c r="FI296" s="97"/>
      <c r="FJ296" s="97"/>
      <c r="FK296" s="97"/>
      <c r="FL296" s="97"/>
      <c r="FM296" s="97"/>
      <c r="FN296" s="97"/>
      <c r="FO296" s="97"/>
      <c r="FP296" s="97"/>
      <c r="FQ296" s="97"/>
      <c r="FR296" s="97"/>
      <c r="FS296" s="97"/>
      <c r="FT296" s="97"/>
      <c r="FU296" s="97"/>
      <c r="FV296" s="97"/>
      <c r="FW296" s="97"/>
      <c r="FX296" s="97"/>
      <c r="FY296" s="97"/>
      <c r="FZ296" s="97"/>
      <c r="GA296" s="97"/>
      <c r="GB296" s="97"/>
      <c r="GC296" s="97"/>
      <c r="GD296" s="97"/>
      <c r="GE296" s="97"/>
      <c r="GF296" s="97"/>
      <c r="GG296" s="97"/>
      <c r="GH296" s="97"/>
      <c r="GI296" s="97"/>
      <c r="GJ296" s="97"/>
      <c r="GK296" s="97"/>
      <c r="GL296" s="97"/>
      <c r="GM296" s="97"/>
      <c r="GN296" s="97"/>
      <c r="GO296" s="97"/>
      <c r="GP296" s="97"/>
      <c r="GQ296" s="97"/>
      <c r="GR296" s="97"/>
      <c r="GS296" s="97"/>
      <c r="GT296" s="97"/>
      <c r="GU296" s="97"/>
      <c r="GV296" s="97"/>
      <c r="GW296" s="97"/>
      <c r="GX296" s="97"/>
      <c r="GY296" s="97"/>
      <c r="GZ296" s="97"/>
      <c r="HA296" s="97"/>
      <c r="HB296" s="97"/>
      <c r="HC296" s="97"/>
      <c r="HD296" s="97"/>
      <c r="HE296" s="97"/>
      <c r="HF296" s="97"/>
      <c r="HG296" s="97"/>
      <c r="HH296" s="97"/>
      <c r="HI296" s="97"/>
      <c r="HJ296" s="97"/>
      <c r="HK296" s="97"/>
      <c r="HL296" s="97"/>
      <c r="HM296" s="97"/>
      <c r="HN296" s="97"/>
      <c r="HO296" s="97"/>
      <c r="HP296" s="97"/>
      <c r="HQ296" s="97"/>
      <c r="HR296" s="97"/>
      <c r="HS296" s="97"/>
      <c r="HT296" s="97"/>
      <c r="HU296" s="97"/>
      <c r="HV296" s="97"/>
      <c r="HW296" s="97"/>
      <c r="HX296" s="97"/>
      <c r="HY296" s="97"/>
      <c r="HZ296" s="97"/>
      <c r="IA296" s="97"/>
      <c r="IB296" s="97"/>
      <c r="IC296" s="97"/>
      <c r="ID296" s="97"/>
      <c r="IE296" s="97"/>
      <c r="IF296" s="97"/>
      <c r="IG296" s="97"/>
      <c r="IH296" s="97"/>
      <c r="II296" s="97"/>
      <c r="IJ296" s="97"/>
      <c r="IK296" s="97"/>
      <c r="IL296" s="97"/>
      <c r="IM296" s="97"/>
      <c r="IN296" s="97"/>
      <c r="IO296" s="97"/>
      <c r="IP296" s="97"/>
      <c r="IQ296" s="97"/>
      <c r="IR296" s="97"/>
      <c r="IS296" s="97"/>
      <c r="IT296" s="97"/>
      <c r="IU296" s="97"/>
      <c r="IV296" s="97"/>
      <c r="IW296" s="97"/>
      <c r="IX296" s="97"/>
      <c r="IY296" s="97"/>
      <c r="IZ296" s="97"/>
      <c r="JA296" s="97"/>
      <c r="JB296" s="97"/>
      <c r="JC296" s="97"/>
      <c r="JD296" s="97"/>
      <c r="JE296" s="97"/>
      <c r="JF296" s="97"/>
      <c r="JG296" s="97"/>
      <c r="JH296" s="97"/>
      <c r="JI296" s="97"/>
      <c r="JJ296" s="97"/>
      <c r="JK296" s="97"/>
      <c r="JL296" s="97"/>
      <c r="JM296" s="97"/>
      <c r="JN296" s="97"/>
      <c r="JO296" s="97"/>
      <c r="JP296" s="97"/>
      <c r="JQ296" s="97"/>
      <c r="JR296" s="97"/>
      <c r="JS296" s="97"/>
      <c r="JT296" s="97"/>
      <c r="JU296" s="97"/>
      <c r="JV296" s="97"/>
      <c r="JW296" s="97"/>
      <c r="JX296" s="97"/>
      <c r="JY296" s="97"/>
      <c r="JZ296" s="97"/>
      <c r="KA296" s="97"/>
      <c r="KB296" s="97"/>
      <c r="KC296" s="97"/>
      <c r="KD296" s="97"/>
      <c r="KE296" s="97"/>
      <c r="KF296" s="97"/>
      <c r="KG296" s="97"/>
      <c r="KH296" s="97"/>
      <c r="KI296" s="97"/>
      <c r="KJ296" s="97"/>
      <c r="KK296" s="97"/>
      <c r="KL296" s="97"/>
      <c r="KM296" s="97"/>
      <c r="KN296" s="97"/>
      <c r="KO296" s="97"/>
      <c r="KP296" s="97"/>
      <c r="KQ296" s="97"/>
      <c r="KR296" s="97"/>
      <c r="KS296" s="97"/>
      <c r="KT296" s="97"/>
      <c r="KU296" s="97"/>
      <c r="KV296" s="97"/>
      <c r="KW296" s="97"/>
      <c r="KX296" s="97"/>
      <c r="KY296" s="97"/>
      <c r="KZ296" s="97"/>
      <c r="LA296" s="97"/>
      <c r="LB296" s="97"/>
      <c r="LC296" s="97"/>
      <c r="LD296" s="97"/>
      <c r="LE296" s="97"/>
      <c r="LF296" s="97"/>
      <c r="LG296" s="97"/>
      <c r="LH296" s="97"/>
      <c r="LI296" s="97"/>
      <c r="LJ296" s="97"/>
      <c r="LK296" s="97"/>
      <c r="LL296" s="97"/>
      <c r="LM296" s="97"/>
      <c r="LN296" s="97"/>
      <c r="LO296" s="97"/>
      <c r="LP296" s="97"/>
      <c r="LQ296" s="97"/>
      <c r="LR296" s="97"/>
      <c r="LS296" s="97"/>
      <c r="LT296" s="97"/>
      <c r="LU296" s="97"/>
      <c r="LV296" s="97"/>
      <c r="LW296" s="97"/>
      <c r="LX296" s="97"/>
      <c r="LY296" s="97"/>
      <c r="LZ296" s="97"/>
      <c r="MA296" s="97"/>
      <c r="MB296" s="97"/>
      <c r="MC296" s="97"/>
      <c r="MD296" s="97"/>
      <c r="ME296" s="97"/>
      <c r="MF296" s="97"/>
      <c r="MG296" s="97"/>
      <c r="MH296" s="97"/>
      <c r="MI296" s="97"/>
      <c r="MJ296" s="97"/>
      <c r="MK296" s="97"/>
      <c r="ML296" s="97"/>
      <c r="MM296" s="97"/>
      <c r="MN296" s="97"/>
      <c r="MO296" s="97"/>
      <c r="MP296" s="97"/>
      <c r="MQ296" s="97"/>
      <c r="MR296" s="97"/>
      <c r="MS296" s="97"/>
      <c r="MT296" s="97"/>
      <c r="MU296" s="97"/>
      <c r="MV296" s="97"/>
      <c r="MW296" s="97"/>
      <c r="MX296" s="97"/>
      <c r="MY296" s="97"/>
      <c r="MZ296" s="97"/>
      <c r="NA296" s="97"/>
      <c r="NB296" s="97"/>
      <c r="NC296" s="97"/>
      <c r="ND296" s="97"/>
      <c r="NE296" s="97"/>
      <c r="NF296" s="97"/>
      <c r="NG296" s="97"/>
      <c r="NH296" s="97"/>
      <c r="NI296" s="97"/>
      <c r="NJ296" s="97"/>
      <c r="NK296" s="97"/>
      <c r="NL296" s="97"/>
      <c r="NM296" s="97"/>
      <c r="NN296" s="97"/>
      <c r="NO296" s="97"/>
      <c r="NP296" s="97"/>
      <c r="NQ296" s="97"/>
      <c r="NR296" s="97"/>
      <c r="NS296" s="97"/>
      <c r="NT296" s="97"/>
      <c r="NU296" s="97"/>
      <c r="NV296" s="97"/>
      <c r="NW296" s="97"/>
      <c r="NX296" s="97"/>
      <c r="NY296" s="97"/>
      <c r="NZ296" s="97"/>
      <c r="OA296" s="97"/>
      <c r="OB296" s="97"/>
      <c r="OC296" s="97"/>
      <c r="OD296" s="97"/>
      <c r="OE296" s="97"/>
      <c r="OF296" s="97"/>
      <c r="OG296" s="97"/>
      <c r="OH296" s="97"/>
      <c r="OI296" s="97"/>
      <c r="OJ296" s="97"/>
      <c r="OK296" s="97"/>
      <c r="OL296" s="97"/>
      <c r="OM296" s="97"/>
      <c r="ON296" s="97"/>
      <c r="OO296" s="97"/>
      <c r="OP296" s="97"/>
      <c r="OQ296" s="97"/>
      <c r="OR296" s="97"/>
      <c r="OS296" s="97"/>
      <c r="OT296" s="97"/>
      <c r="OU296" s="97"/>
      <c r="OV296" s="97"/>
      <c r="OW296" s="97"/>
      <c r="OX296" s="97"/>
      <c r="OY296" s="97"/>
      <c r="OZ296" s="97"/>
      <c r="PA296" s="97"/>
      <c r="PB296" s="97"/>
      <c r="PC296" s="97"/>
      <c r="PD296" s="97"/>
      <c r="PE296" s="97"/>
      <c r="PF296" s="97"/>
      <c r="PG296" s="97"/>
      <c r="PH296" s="97"/>
      <c r="PI296" s="97"/>
      <c r="PJ296" s="97"/>
      <c r="PK296" s="97"/>
      <c r="PL296" s="97"/>
      <c r="PM296" s="97"/>
      <c r="PN296" s="97"/>
      <c r="PO296" s="97"/>
      <c r="PP296" s="97"/>
      <c r="PQ296" s="97"/>
      <c r="PR296" s="97"/>
      <c r="PS296" s="97"/>
      <c r="PT296" s="97"/>
      <c r="PU296" s="97"/>
      <c r="PV296" s="97"/>
      <c r="PW296" s="97"/>
      <c r="PX296" s="97"/>
      <c r="PY296" s="97"/>
      <c r="PZ296" s="97"/>
      <c r="QA296" s="97"/>
      <c r="QB296" s="97"/>
      <c r="QC296" s="97"/>
      <c r="QD296" s="97"/>
      <c r="QE296" s="97"/>
      <c r="QF296" s="97"/>
      <c r="QG296" s="97"/>
      <c r="QH296" s="97"/>
      <c r="QI296" s="97"/>
      <c r="QJ296" s="97"/>
      <c r="QK296" s="97"/>
      <c r="QL296" s="97"/>
      <c r="QM296" s="97"/>
      <c r="QN296" s="97"/>
      <c r="QO296" s="97"/>
      <c r="QP296" s="97"/>
      <c r="QQ296" s="97"/>
      <c r="QR296" s="97"/>
      <c r="QS296" s="97"/>
      <c r="QT296" s="97"/>
      <c r="QU296" s="97"/>
      <c r="QV296" s="97"/>
      <c r="QW296" s="97"/>
      <c r="QX296" s="97"/>
      <c r="QY296" s="97"/>
      <c r="QZ296" s="97"/>
      <c r="RA296" s="97"/>
      <c r="RB296" s="97"/>
      <c r="RC296" s="97"/>
      <c r="RD296" s="97"/>
      <c r="RE296" s="97"/>
      <c r="RF296" s="97"/>
      <c r="RG296" s="97"/>
      <c r="RH296" s="97"/>
      <c r="RI296" s="97"/>
      <c r="RJ296" s="97"/>
      <c r="RK296" s="97"/>
      <c r="RL296" s="97"/>
      <c r="RM296" s="97"/>
      <c r="RN296" s="97"/>
      <c r="RO296" s="97"/>
      <c r="RP296" s="97"/>
      <c r="RQ296" s="97"/>
      <c r="RR296" s="97"/>
      <c r="RS296" s="97"/>
      <c r="RT296" s="97"/>
      <c r="RU296" s="97"/>
      <c r="RV296" s="97"/>
      <c r="RW296" s="97"/>
      <c r="RX296" s="97"/>
      <c r="RY296" s="97"/>
      <c r="RZ296" s="97"/>
      <c r="SA296" s="97"/>
      <c r="SB296" s="97"/>
      <c r="SC296" s="97"/>
      <c r="SD296" s="97"/>
      <c r="SE296" s="97"/>
      <c r="SF296" s="97"/>
      <c r="SG296" s="97"/>
      <c r="SH296" s="97"/>
      <c r="SI296" s="97"/>
      <c r="SJ296" s="97"/>
      <c r="SK296" s="97"/>
      <c r="SL296" s="97"/>
      <c r="SM296" s="97"/>
      <c r="SN296" s="97"/>
      <c r="SO296" s="97"/>
      <c r="SP296" s="97"/>
      <c r="SQ296" s="97"/>
      <c r="SR296" s="97"/>
      <c r="SS296" s="97"/>
      <c r="ST296" s="97"/>
      <c r="SU296" s="97"/>
      <c r="SV296" s="97"/>
      <c r="SW296" s="97"/>
      <c r="SX296" s="97"/>
      <c r="SY296" s="97"/>
      <c r="SZ296" s="97"/>
      <c r="TA296" s="97"/>
      <c r="TB296" s="97"/>
    </row>
    <row r="297" spans="1:522" s="1" customFormat="1" ht="18" customHeight="1" x14ac:dyDescent="0.2">
      <c r="A297" s="12"/>
      <c r="B297" s="11" t="s">
        <v>190</v>
      </c>
      <c r="C297" s="1">
        <v>11081</v>
      </c>
      <c r="E297" s="4" t="s">
        <v>9</v>
      </c>
      <c r="F297" s="9">
        <v>6972</v>
      </c>
      <c r="G297" s="9" t="s">
        <v>95</v>
      </c>
      <c r="H297" s="4" t="s">
        <v>10</v>
      </c>
      <c r="I297" s="1">
        <f t="shared" si="25"/>
        <v>0</v>
      </c>
      <c r="J297" s="12">
        <f>Tabuľka4[[#This Row],[Stĺpec9]]</f>
        <v>0</v>
      </c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  <c r="CT297" s="97"/>
      <c r="CU297" s="97"/>
      <c r="CV297" s="97"/>
      <c r="CW297" s="97"/>
      <c r="CX297" s="97"/>
      <c r="CY297" s="97"/>
      <c r="CZ297" s="97"/>
      <c r="DA297" s="97"/>
      <c r="DB297" s="97"/>
      <c r="DC297" s="97"/>
      <c r="DD297" s="97"/>
      <c r="DE297" s="97"/>
      <c r="DF297" s="97"/>
      <c r="DG297" s="97"/>
      <c r="DH297" s="97"/>
      <c r="DI297" s="97"/>
      <c r="DJ297" s="97"/>
      <c r="DK297" s="97"/>
      <c r="DL297" s="97"/>
      <c r="DM297" s="97"/>
      <c r="DN297" s="97"/>
      <c r="DO297" s="97"/>
      <c r="DP297" s="97"/>
      <c r="DQ297" s="97"/>
      <c r="DR297" s="97"/>
      <c r="DS297" s="97"/>
      <c r="DT297" s="97"/>
      <c r="DU297" s="97"/>
      <c r="DV297" s="97"/>
      <c r="DW297" s="97"/>
      <c r="DX297" s="97"/>
      <c r="DY297" s="97"/>
      <c r="DZ297" s="97"/>
      <c r="EA297" s="97"/>
      <c r="EB297" s="97"/>
      <c r="EC297" s="97"/>
      <c r="ED297" s="97"/>
      <c r="EE297" s="97"/>
      <c r="EF297" s="97"/>
      <c r="EG297" s="97"/>
      <c r="EH297" s="97"/>
      <c r="EI297" s="97"/>
      <c r="EJ297" s="97"/>
      <c r="EK297" s="97"/>
      <c r="EL297" s="97"/>
      <c r="EM297" s="97"/>
      <c r="EN297" s="97"/>
      <c r="EO297" s="97"/>
      <c r="EP297" s="97"/>
      <c r="EQ297" s="97"/>
      <c r="ER297" s="97"/>
      <c r="ES297" s="97"/>
      <c r="ET297" s="97"/>
      <c r="EU297" s="97"/>
      <c r="EV297" s="97"/>
      <c r="EW297" s="97"/>
      <c r="EX297" s="97"/>
      <c r="EY297" s="97"/>
      <c r="EZ297" s="97"/>
      <c r="FA297" s="97"/>
      <c r="FB297" s="97"/>
      <c r="FC297" s="97"/>
      <c r="FD297" s="97"/>
      <c r="FE297" s="97"/>
      <c r="FF297" s="97"/>
      <c r="FG297" s="97"/>
      <c r="FH297" s="97"/>
      <c r="FI297" s="97"/>
      <c r="FJ297" s="97"/>
      <c r="FK297" s="97"/>
      <c r="FL297" s="97"/>
      <c r="FM297" s="97"/>
      <c r="FN297" s="97"/>
      <c r="FO297" s="97"/>
      <c r="FP297" s="97"/>
      <c r="FQ297" s="97"/>
      <c r="FR297" s="97"/>
      <c r="FS297" s="97"/>
      <c r="FT297" s="97"/>
      <c r="FU297" s="97"/>
      <c r="FV297" s="97"/>
      <c r="FW297" s="97"/>
      <c r="FX297" s="97"/>
      <c r="FY297" s="97"/>
      <c r="FZ297" s="97"/>
      <c r="GA297" s="97"/>
      <c r="GB297" s="97"/>
      <c r="GC297" s="97"/>
      <c r="GD297" s="97"/>
      <c r="GE297" s="97"/>
      <c r="GF297" s="97"/>
      <c r="GG297" s="97"/>
      <c r="GH297" s="97"/>
      <c r="GI297" s="97"/>
      <c r="GJ297" s="97"/>
      <c r="GK297" s="97"/>
      <c r="GL297" s="97"/>
      <c r="GM297" s="97"/>
      <c r="GN297" s="97"/>
      <c r="GO297" s="97"/>
      <c r="GP297" s="97"/>
      <c r="GQ297" s="97"/>
      <c r="GR297" s="97"/>
      <c r="GS297" s="97"/>
      <c r="GT297" s="97"/>
      <c r="GU297" s="97"/>
      <c r="GV297" s="97"/>
      <c r="GW297" s="97"/>
      <c r="GX297" s="97"/>
      <c r="GY297" s="97"/>
      <c r="GZ297" s="97"/>
      <c r="HA297" s="97"/>
      <c r="HB297" s="97"/>
      <c r="HC297" s="97"/>
      <c r="HD297" s="97"/>
      <c r="HE297" s="97"/>
      <c r="HF297" s="97"/>
      <c r="HG297" s="97"/>
      <c r="HH297" s="97"/>
      <c r="HI297" s="97"/>
      <c r="HJ297" s="97"/>
      <c r="HK297" s="97"/>
      <c r="HL297" s="97"/>
      <c r="HM297" s="97"/>
      <c r="HN297" s="97"/>
      <c r="HO297" s="97"/>
      <c r="HP297" s="97"/>
      <c r="HQ297" s="97"/>
      <c r="HR297" s="97"/>
      <c r="HS297" s="97"/>
      <c r="HT297" s="97"/>
      <c r="HU297" s="97"/>
      <c r="HV297" s="97"/>
      <c r="HW297" s="97"/>
      <c r="HX297" s="97"/>
      <c r="HY297" s="97"/>
      <c r="HZ297" s="97"/>
      <c r="IA297" s="97"/>
      <c r="IB297" s="97"/>
      <c r="IC297" s="97"/>
      <c r="ID297" s="97"/>
      <c r="IE297" s="97"/>
      <c r="IF297" s="97"/>
      <c r="IG297" s="97"/>
      <c r="IH297" s="97"/>
      <c r="II297" s="97"/>
      <c r="IJ297" s="97"/>
      <c r="IK297" s="97"/>
      <c r="IL297" s="97"/>
      <c r="IM297" s="97"/>
      <c r="IN297" s="97"/>
      <c r="IO297" s="97"/>
      <c r="IP297" s="97"/>
      <c r="IQ297" s="97"/>
      <c r="IR297" s="97"/>
      <c r="IS297" s="97"/>
      <c r="IT297" s="97"/>
      <c r="IU297" s="97"/>
      <c r="IV297" s="97"/>
      <c r="IW297" s="97"/>
      <c r="IX297" s="97"/>
      <c r="IY297" s="97"/>
      <c r="IZ297" s="97"/>
      <c r="JA297" s="97"/>
      <c r="JB297" s="97"/>
      <c r="JC297" s="97"/>
      <c r="JD297" s="97"/>
      <c r="JE297" s="97"/>
      <c r="JF297" s="97"/>
      <c r="JG297" s="97"/>
      <c r="JH297" s="97"/>
      <c r="JI297" s="97"/>
      <c r="JJ297" s="97"/>
      <c r="JK297" s="97"/>
      <c r="JL297" s="97"/>
      <c r="JM297" s="97"/>
      <c r="JN297" s="97"/>
      <c r="JO297" s="97"/>
      <c r="JP297" s="97"/>
      <c r="JQ297" s="97"/>
      <c r="JR297" s="97"/>
      <c r="JS297" s="97"/>
      <c r="JT297" s="97"/>
      <c r="JU297" s="97"/>
      <c r="JV297" s="97"/>
      <c r="JW297" s="97"/>
      <c r="JX297" s="97"/>
      <c r="JY297" s="97"/>
      <c r="JZ297" s="97"/>
      <c r="KA297" s="97"/>
      <c r="KB297" s="97"/>
      <c r="KC297" s="97"/>
      <c r="KD297" s="97"/>
      <c r="KE297" s="97"/>
      <c r="KF297" s="97"/>
      <c r="KG297" s="97"/>
      <c r="KH297" s="97"/>
      <c r="KI297" s="97"/>
      <c r="KJ297" s="97"/>
      <c r="KK297" s="97"/>
      <c r="KL297" s="97"/>
      <c r="KM297" s="97"/>
      <c r="KN297" s="97"/>
      <c r="KO297" s="97"/>
      <c r="KP297" s="97"/>
      <c r="KQ297" s="97"/>
      <c r="KR297" s="97"/>
      <c r="KS297" s="97"/>
      <c r="KT297" s="97"/>
      <c r="KU297" s="97"/>
      <c r="KV297" s="97"/>
      <c r="KW297" s="97"/>
      <c r="KX297" s="97"/>
      <c r="KY297" s="97"/>
      <c r="KZ297" s="97"/>
      <c r="LA297" s="97"/>
      <c r="LB297" s="97"/>
      <c r="LC297" s="97"/>
      <c r="LD297" s="97"/>
      <c r="LE297" s="97"/>
      <c r="LF297" s="97"/>
      <c r="LG297" s="97"/>
      <c r="LH297" s="97"/>
      <c r="LI297" s="97"/>
      <c r="LJ297" s="97"/>
      <c r="LK297" s="97"/>
      <c r="LL297" s="97"/>
      <c r="LM297" s="97"/>
      <c r="LN297" s="97"/>
      <c r="LO297" s="97"/>
      <c r="LP297" s="97"/>
      <c r="LQ297" s="97"/>
      <c r="LR297" s="97"/>
      <c r="LS297" s="97"/>
      <c r="LT297" s="97"/>
      <c r="LU297" s="97"/>
      <c r="LV297" s="97"/>
      <c r="LW297" s="97"/>
      <c r="LX297" s="97"/>
      <c r="LY297" s="97"/>
      <c r="LZ297" s="97"/>
      <c r="MA297" s="97"/>
      <c r="MB297" s="97"/>
      <c r="MC297" s="97"/>
      <c r="MD297" s="97"/>
      <c r="ME297" s="97"/>
      <c r="MF297" s="97"/>
      <c r="MG297" s="97"/>
      <c r="MH297" s="97"/>
      <c r="MI297" s="97"/>
      <c r="MJ297" s="97"/>
      <c r="MK297" s="97"/>
      <c r="ML297" s="97"/>
      <c r="MM297" s="97"/>
      <c r="MN297" s="97"/>
      <c r="MO297" s="97"/>
      <c r="MP297" s="97"/>
      <c r="MQ297" s="97"/>
      <c r="MR297" s="97"/>
      <c r="MS297" s="97"/>
      <c r="MT297" s="97"/>
      <c r="MU297" s="97"/>
      <c r="MV297" s="97"/>
      <c r="MW297" s="97"/>
      <c r="MX297" s="97"/>
      <c r="MY297" s="97"/>
      <c r="MZ297" s="97"/>
      <c r="NA297" s="97"/>
      <c r="NB297" s="97"/>
      <c r="NC297" s="97"/>
      <c r="ND297" s="97"/>
      <c r="NE297" s="97"/>
      <c r="NF297" s="97"/>
      <c r="NG297" s="97"/>
      <c r="NH297" s="97"/>
      <c r="NI297" s="97"/>
      <c r="NJ297" s="97"/>
      <c r="NK297" s="97"/>
      <c r="NL297" s="97"/>
      <c r="NM297" s="97"/>
      <c r="NN297" s="97"/>
      <c r="NO297" s="97"/>
      <c r="NP297" s="97"/>
      <c r="NQ297" s="97"/>
      <c r="NR297" s="97"/>
      <c r="NS297" s="97"/>
      <c r="NT297" s="97"/>
      <c r="NU297" s="97"/>
      <c r="NV297" s="97"/>
      <c r="NW297" s="97"/>
      <c r="NX297" s="97"/>
      <c r="NY297" s="97"/>
      <c r="NZ297" s="97"/>
      <c r="OA297" s="97"/>
      <c r="OB297" s="97"/>
      <c r="OC297" s="97"/>
      <c r="OD297" s="97"/>
      <c r="OE297" s="97"/>
      <c r="OF297" s="97"/>
      <c r="OG297" s="97"/>
      <c r="OH297" s="97"/>
      <c r="OI297" s="97"/>
      <c r="OJ297" s="97"/>
      <c r="OK297" s="97"/>
      <c r="OL297" s="97"/>
      <c r="OM297" s="97"/>
      <c r="ON297" s="97"/>
      <c r="OO297" s="97"/>
      <c r="OP297" s="97"/>
      <c r="OQ297" s="97"/>
      <c r="OR297" s="97"/>
      <c r="OS297" s="97"/>
      <c r="OT297" s="97"/>
      <c r="OU297" s="97"/>
      <c r="OV297" s="97"/>
      <c r="OW297" s="97"/>
      <c r="OX297" s="97"/>
      <c r="OY297" s="97"/>
      <c r="OZ297" s="97"/>
      <c r="PA297" s="97"/>
      <c r="PB297" s="97"/>
      <c r="PC297" s="97"/>
      <c r="PD297" s="97"/>
      <c r="PE297" s="97"/>
      <c r="PF297" s="97"/>
      <c r="PG297" s="97"/>
      <c r="PH297" s="97"/>
      <c r="PI297" s="97"/>
      <c r="PJ297" s="97"/>
      <c r="PK297" s="97"/>
      <c r="PL297" s="97"/>
      <c r="PM297" s="97"/>
      <c r="PN297" s="97"/>
      <c r="PO297" s="97"/>
      <c r="PP297" s="97"/>
      <c r="PQ297" s="97"/>
      <c r="PR297" s="97"/>
      <c r="PS297" s="97"/>
      <c r="PT297" s="97"/>
      <c r="PU297" s="97"/>
      <c r="PV297" s="97"/>
      <c r="PW297" s="97"/>
      <c r="PX297" s="97"/>
      <c r="PY297" s="97"/>
      <c r="PZ297" s="97"/>
      <c r="QA297" s="97"/>
      <c r="QB297" s="97"/>
      <c r="QC297" s="97"/>
      <c r="QD297" s="97"/>
      <c r="QE297" s="97"/>
      <c r="QF297" s="97"/>
      <c r="QG297" s="97"/>
      <c r="QH297" s="97"/>
      <c r="QI297" s="97"/>
      <c r="QJ297" s="97"/>
      <c r="QK297" s="97"/>
      <c r="QL297" s="97"/>
      <c r="QM297" s="97"/>
      <c r="QN297" s="97"/>
      <c r="QO297" s="97"/>
      <c r="QP297" s="97"/>
      <c r="QQ297" s="97"/>
      <c r="QR297" s="97"/>
      <c r="QS297" s="97"/>
      <c r="QT297" s="97"/>
      <c r="QU297" s="97"/>
      <c r="QV297" s="97"/>
      <c r="QW297" s="97"/>
      <c r="QX297" s="97"/>
      <c r="QY297" s="97"/>
      <c r="QZ297" s="97"/>
      <c r="RA297" s="97"/>
      <c r="RB297" s="97"/>
      <c r="RC297" s="97"/>
      <c r="RD297" s="97"/>
      <c r="RE297" s="97"/>
      <c r="RF297" s="97"/>
      <c r="RG297" s="97"/>
      <c r="RH297" s="97"/>
      <c r="RI297" s="97"/>
      <c r="RJ297" s="97"/>
      <c r="RK297" s="97"/>
      <c r="RL297" s="97"/>
      <c r="RM297" s="97"/>
      <c r="RN297" s="97"/>
      <c r="RO297" s="97"/>
      <c r="RP297" s="97"/>
      <c r="RQ297" s="97"/>
      <c r="RR297" s="97"/>
      <c r="RS297" s="97"/>
      <c r="RT297" s="97"/>
      <c r="RU297" s="97"/>
      <c r="RV297" s="97"/>
      <c r="RW297" s="97"/>
      <c r="RX297" s="97"/>
      <c r="RY297" s="97"/>
      <c r="RZ297" s="97"/>
      <c r="SA297" s="97"/>
      <c r="SB297" s="97"/>
      <c r="SC297" s="97"/>
      <c r="SD297" s="97"/>
      <c r="SE297" s="97"/>
      <c r="SF297" s="97"/>
      <c r="SG297" s="97"/>
      <c r="SH297" s="97"/>
      <c r="SI297" s="97"/>
      <c r="SJ297" s="97"/>
      <c r="SK297" s="97"/>
      <c r="SL297" s="97"/>
      <c r="SM297" s="97"/>
      <c r="SN297" s="97"/>
      <c r="SO297" s="97"/>
      <c r="SP297" s="97"/>
      <c r="SQ297" s="97"/>
      <c r="SR297" s="97"/>
      <c r="SS297" s="97"/>
      <c r="ST297" s="97"/>
      <c r="SU297" s="97"/>
      <c r="SV297" s="97"/>
      <c r="SW297" s="97"/>
      <c r="SX297" s="97"/>
      <c r="SY297" s="97"/>
      <c r="SZ297" s="97"/>
      <c r="TA297" s="97"/>
      <c r="TB297" s="97"/>
    </row>
    <row r="298" spans="1:522" s="1" customFormat="1" ht="18" customHeight="1" x14ac:dyDescent="0.2">
      <c r="A298" s="12"/>
      <c r="B298" s="11" t="s">
        <v>395</v>
      </c>
      <c r="C298" s="1">
        <v>12844</v>
      </c>
      <c r="D298" s="1">
        <v>2009</v>
      </c>
      <c r="E298" s="4" t="s">
        <v>394</v>
      </c>
      <c r="F298" s="9">
        <v>10270</v>
      </c>
      <c r="G298" s="9" t="s">
        <v>98</v>
      </c>
      <c r="H298" s="4" t="s">
        <v>58</v>
      </c>
      <c r="I298" s="1">
        <f t="shared" si="25"/>
        <v>0</v>
      </c>
      <c r="J298" s="12">
        <f>Tabuľka4[[#This Row],[Stĺpec9]]</f>
        <v>0</v>
      </c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102"/>
      <c r="CV298" s="102"/>
      <c r="CW298" s="97"/>
      <c r="CX298" s="97"/>
      <c r="CY298" s="97"/>
      <c r="CZ298" s="97"/>
      <c r="DA298" s="97"/>
      <c r="DB298" s="97"/>
      <c r="DC298" s="97"/>
      <c r="DD298" s="97"/>
      <c r="DE298" s="97"/>
      <c r="DF298" s="97"/>
      <c r="DG298" s="97"/>
      <c r="DH298" s="97"/>
      <c r="DI298" s="97"/>
      <c r="DJ298" s="97"/>
      <c r="DK298" s="97"/>
      <c r="DL298" s="97"/>
      <c r="DM298" s="97"/>
      <c r="DN298" s="97"/>
      <c r="DO298" s="97"/>
      <c r="DP298" s="97"/>
      <c r="DQ298" s="97"/>
      <c r="DR298" s="97"/>
      <c r="DS298" s="97"/>
      <c r="DT298" s="97"/>
      <c r="DU298" s="97"/>
      <c r="DV298" s="97"/>
      <c r="DW298" s="97"/>
      <c r="DX298" s="97"/>
      <c r="DY298" s="97"/>
      <c r="DZ298" s="97"/>
      <c r="EA298" s="97"/>
      <c r="EB298" s="97"/>
      <c r="EC298" s="97"/>
      <c r="ED298" s="97"/>
      <c r="EE298" s="97"/>
      <c r="EF298" s="97"/>
      <c r="EG298" s="97"/>
      <c r="EH298" s="97"/>
      <c r="EI298" s="97"/>
      <c r="EJ298" s="97"/>
      <c r="EK298" s="97"/>
      <c r="EL298" s="97"/>
      <c r="EM298" s="97"/>
      <c r="EN298" s="97"/>
      <c r="EO298" s="97"/>
      <c r="EP298" s="97"/>
      <c r="EQ298" s="97"/>
      <c r="ER298" s="97"/>
      <c r="ES298" s="97"/>
      <c r="ET298" s="97"/>
      <c r="EU298" s="97"/>
      <c r="EV298" s="97"/>
      <c r="EW298" s="97"/>
      <c r="EX298" s="97"/>
      <c r="EY298" s="97"/>
      <c r="EZ298" s="97"/>
      <c r="FA298" s="97"/>
      <c r="FB298" s="97"/>
      <c r="FC298" s="97"/>
      <c r="FD298" s="97"/>
      <c r="FE298" s="97"/>
      <c r="FF298" s="97"/>
      <c r="FG298" s="97"/>
      <c r="FH298" s="97"/>
      <c r="FI298" s="97"/>
      <c r="FJ298" s="97"/>
      <c r="FK298" s="97"/>
      <c r="FL298" s="97"/>
      <c r="FM298" s="97"/>
      <c r="FN298" s="97"/>
      <c r="FO298" s="97"/>
      <c r="FP298" s="97"/>
      <c r="FQ298" s="97"/>
      <c r="FR298" s="97"/>
      <c r="FS298" s="97"/>
      <c r="FT298" s="97"/>
      <c r="FU298" s="97"/>
      <c r="FV298" s="97"/>
      <c r="FW298" s="97"/>
      <c r="FX298" s="97"/>
      <c r="FY298" s="97"/>
      <c r="FZ298" s="97"/>
      <c r="GA298" s="97"/>
      <c r="GB298" s="97"/>
      <c r="GC298" s="97"/>
      <c r="GD298" s="97"/>
      <c r="GE298" s="97"/>
      <c r="GF298" s="97"/>
      <c r="GG298" s="97"/>
      <c r="GH298" s="97"/>
      <c r="GI298" s="97"/>
      <c r="GJ298" s="97"/>
      <c r="GK298" s="97"/>
      <c r="GL298" s="97"/>
      <c r="GM298" s="97"/>
      <c r="GN298" s="97"/>
      <c r="GO298" s="97"/>
      <c r="GP298" s="97"/>
      <c r="GQ298" s="97"/>
      <c r="GR298" s="97"/>
      <c r="GS298" s="97"/>
      <c r="GT298" s="97"/>
      <c r="GU298" s="97"/>
      <c r="GV298" s="97"/>
      <c r="GW298" s="97"/>
      <c r="GX298" s="97"/>
      <c r="GY298" s="97"/>
      <c r="GZ298" s="97"/>
      <c r="HA298" s="97"/>
      <c r="HB298" s="97"/>
      <c r="HC298" s="97"/>
      <c r="HD298" s="97"/>
      <c r="HE298" s="97"/>
      <c r="HF298" s="97"/>
      <c r="HG298" s="97"/>
      <c r="HH298" s="97"/>
      <c r="HI298" s="97"/>
      <c r="HJ298" s="97"/>
      <c r="HK298" s="97"/>
      <c r="HL298" s="97"/>
      <c r="HM298" s="97"/>
      <c r="HN298" s="97"/>
      <c r="HO298" s="97"/>
      <c r="HP298" s="97"/>
      <c r="HQ298" s="97"/>
      <c r="HR298" s="97"/>
      <c r="HS298" s="97"/>
      <c r="HT298" s="97"/>
      <c r="HU298" s="97"/>
      <c r="HV298" s="97"/>
      <c r="HW298" s="97"/>
      <c r="HX298" s="97"/>
      <c r="HY298" s="97"/>
      <c r="HZ298" s="97"/>
      <c r="IA298" s="97"/>
      <c r="IB298" s="97"/>
      <c r="IC298" s="97"/>
      <c r="ID298" s="97"/>
      <c r="IE298" s="97"/>
      <c r="IF298" s="97"/>
      <c r="IG298" s="97"/>
      <c r="IH298" s="97"/>
      <c r="II298" s="97"/>
      <c r="IJ298" s="97"/>
      <c r="IK298" s="97"/>
      <c r="IL298" s="97"/>
      <c r="IM298" s="97"/>
      <c r="IN298" s="97"/>
      <c r="IO298" s="97"/>
      <c r="IP298" s="97"/>
      <c r="IQ298" s="97"/>
      <c r="IR298" s="97"/>
      <c r="IS298" s="97"/>
      <c r="IT298" s="97"/>
      <c r="IU298" s="97"/>
      <c r="IV298" s="97"/>
      <c r="IW298" s="97"/>
      <c r="IX298" s="97"/>
      <c r="IY298" s="97"/>
      <c r="IZ298" s="97"/>
      <c r="JA298" s="97"/>
      <c r="JB298" s="97"/>
      <c r="JC298" s="97"/>
      <c r="JD298" s="97"/>
      <c r="JE298" s="97"/>
      <c r="JF298" s="97"/>
      <c r="JG298" s="97"/>
      <c r="JH298" s="97"/>
      <c r="JI298" s="97"/>
      <c r="JJ298" s="97"/>
      <c r="JK298" s="97"/>
      <c r="JL298" s="97"/>
      <c r="JM298" s="97"/>
      <c r="JN298" s="97"/>
      <c r="JO298" s="97"/>
      <c r="JP298" s="97"/>
      <c r="JQ298" s="97"/>
      <c r="JR298" s="97"/>
      <c r="JS298" s="97"/>
      <c r="JT298" s="97"/>
      <c r="JU298" s="97"/>
      <c r="JV298" s="97"/>
      <c r="JW298" s="97"/>
      <c r="JX298" s="97"/>
      <c r="JY298" s="97"/>
      <c r="JZ298" s="97"/>
      <c r="KA298" s="97"/>
      <c r="KB298" s="97"/>
      <c r="KC298" s="97"/>
      <c r="KD298" s="97"/>
      <c r="KE298" s="97"/>
      <c r="KF298" s="97"/>
      <c r="KG298" s="97"/>
      <c r="KH298" s="97"/>
      <c r="KI298" s="97"/>
      <c r="KJ298" s="97"/>
      <c r="KK298" s="97"/>
      <c r="KL298" s="97"/>
      <c r="KM298" s="97"/>
      <c r="KN298" s="97"/>
      <c r="KO298" s="97"/>
      <c r="KP298" s="97"/>
      <c r="KQ298" s="97"/>
      <c r="KR298" s="97"/>
      <c r="KS298" s="97"/>
      <c r="KT298" s="97"/>
      <c r="KU298" s="97"/>
      <c r="KV298" s="97"/>
      <c r="KW298" s="97"/>
      <c r="KX298" s="97"/>
      <c r="KY298" s="97"/>
      <c r="KZ298" s="97"/>
      <c r="LA298" s="97"/>
      <c r="LB298" s="97"/>
      <c r="LC298" s="97"/>
      <c r="LD298" s="97"/>
      <c r="LE298" s="97"/>
      <c r="LF298" s="97"/>
      <c r="LG298" s="97"/>
      <c r="LH298" s="97"/>
      <c r="LI298" s="102"/>
      <c r="LJ298" s="97"/>
      <c r="LK298" s="97"/>
      <c r="LL298" s="97"/>
      <c r="LM298" s="97"/>
      <c r="LN298" s="97"/>
      <c r="LO298" s="97"/>
      <c r="LP298" s="97"/>
      <c r="LQ298" s="97"/>
      <c r="LR298" s="97"/>
      <c r="LS298" s="97"/>
      <c r="LT298" s="97"/>
      <c r="LU298" s="97"/>
      <c r="LV298" s="97"/>
      <c r="LW298" s="97"/>
      <c r="LX298" s="97"/>
      <c r="LY298" s="97"/>
      <c r="LZ298" s="97"/>
      <c r="MA298" s="97"/>
      <c r="MB298" s="97"/>
      <c r="MC298" s="97"/>
      <c r="MD298" s="97"/>
      <c r="ME298" s="97"/>
      <c r="MF298" s="97"/>
      <c r="MG298" s="97"/>
      <c r="MH298" s="97"/>
      <c r="MI298" s="97"/>
      <c r="MJ298" s="97"/>
      <c r="MK298" s="97"/>
      <c r="ML298" s="97"/>
      <c r="MM298" s="97"/>
      <c r="MN298" s="97"/>
      <c r="MO298" s="97"/>
      <c r="MP298" s="97"/>
      <c r="MQ298" s="97"/>
      <c r="MR298" s="97"/>
      <c r="MS298" s="97"/>
      <c r="MT298" s="97"/>
      <c r="MU298" s="97"/>
      <c r="MV298" s="97"/>
      <c r="MW298" s="97"/>
      <c r="MX298" s="97"/>
      <c r="MY298" s="97"/>
      <c r="MZ298" s="97"/>
      <c r="NA298" s="97"/>
      <c r="NB298" s="97"/>
      <c r="NC298" s="97"/>
      <c r="ND298" s="97"/>
      <c r="NE298" s="97"/>
      <c r="NF298" s="97"/>
      <c r="NG298" s="97"/>
      <c r="NH298" s="97"/>
      <c r="NI298" s="97"/>
      <c r="NJ298" s="97"/>
      <c r="NK298" s="97"/>
      <c r="NL298" s="97"/>
      <c r="NM298" s="97"/>
      <c r="NN298" s="97"/>
      <c r="NO298" s="97"/>
      <c r="NP298" s="97"/>
      <c r="NQ298" s="97"/>
      <c r="NR298" s="102"/>
      <c r="NS298" s="97"/>
      <c r="NT298" s="97"/>
      <c r="NU298" s="97"/>
      <c r="NV298" s="97"/>
      <c r="NW298" s="97"/>
      <c r="NX298" s="97"/>
      <c r="NY298" s="97"/>
      <c r="NZ298" s="97"/>
      <c r="OA298" s="97"/>
      <c r="OB298" s="97"/>
      <c r="OC298" s="97"/>
      <c r="OD298" s="97"/>
      <c r="OE298" s="97"/>
      <c r="OF298" s="97"/>
      <c r="OG298" s="97"/>
      <c r="OH298" s="97"/>
      <c r="OI298" s="97"/>
      <c r="OJ298" s="97"/>
      <c r="OK298" s="97"/>
      <c r="OL298" s="97"/>
      <c r="OM298" s="97"/>
      <c r="ON298" s="97"/>
      <c r="OO298" s="97"/>
      <c r="OP298" s="97"/>
      <c r="OQ298" s="97"/>
      <c r="OR298" s="97"/>
      <c r="OS298" s="97"/>
      <c r="OT298" s="97"/>
      <c r="OU298" s="97"/>
      <c r="OV298" s="97"/>
      <c r="OW298" s="97"/>
      <c r="OX298" s="97"/>
      <c r="OY298" s="97"/>
      <c r="OZ298" s="97"/>
      <c r="PA298" s="97"/>
      <c r="PB298" s="97"/>
      <c r="PC298" s="97"/>
      <c r="PD298" s="97"/>
      <c r="PE298" s="97"/>
      <c r="PF298" s="97"/>
      <c r="PG298" s="97"/>
      <c r="PH298" s="97"/>
      <c r="PI298" s="97"/>
      <c r="PJ298" s="97"/>
      <c r="PK298" s="97"/>
      <c r="PL298" s="97"/>
      <c r="PM298" s="97"/>
      <c r="PN298" s="97"/>
      <c r="PO298" s="97"/>
      <c r="PP298" s="97"/>
      <c r="PQ298" s="97"/>
      <c r="PR298" s="97"/>
      <c r="PS298" s="97"/>
      <c r="PT298" s="97"/>
      <c r="PU298" s="97"/>
      <c r="PV298" s="102"/>
      <c r="PW298" s="97"/>
      <c r="PX298" s="97"/>
      <c r="PY298" s="97"/>
      <c r="PZ298" s="97"/>
      <c r="QA298" s="97"/>
      <c r="QB298" s="97"/>
      <c r="QC298" s="97"/>
      <c r="QD298" s="97"/>
      <c r="QE298" s="97"/>
      <c r="QF298" s="97"/>
      <c r="QG298" s="97"/>
      <c r="QH298" s="97"/>
      <c r="QI298" s="97"/>
      <c r="QJ298" s="97"/>
      <c r="QK298" s="97"/>
      <c r="QL298" s="97"/>
      <c r="QM298" s="97"/>
      <c r="QN298" s="97"/>
      <c r="QO298" s="97"/>
      <c r="QP298" s="97"/>
      <c r="QQ298" s="97"/>
      <c r="QR298" s="97"/>
      <c r="QS298" s="97"/>
      <c r="QT298" s="97"/>
      <c r="QU298" s="97"/>
      <c r="QV298" s="97"/>
      <c r="QW298" s="97"/>
      <c r="QX298" s="97"/>
      <c r="QY298" s="97"/>
      <c r="QZ298" s="97"/>
      <c r="RA298" s="97"/>
      <c r="RB298" s="97"/>
      <c r="RC298" s="97"/>
      <c r="RD298" s="97"/>
      <c r="RE298" s="97"/>
      <c r="RF298" s="97"/>
      <c r="RG298" s="97"/>
      <c r="RH298" s="97"/>
      <c r="RI298" s="97"/>
      <c r="RJ298" s="97"/>
      <c r="RK298" s="97"/>
      <c r="RL298" s="97"/>
      <c r="RM298" s="97"/>
      <c r="RN298" s="97"/>
      <c r="RO298" s="97"/>
      <c r="RP298" s="97"/>
      <c r="RQ298" s="97"/>
      <c r="RR298" s="97"/>
      <c r="RS298" s="97"/>
      <c r="RT298" s="97"/>
      <c r="RU298" s="97"/>
      <c r="RV298" s="97"/>
      <c r="RW298" s="97"/>
      <c r="RX298" s="97"/>
      <c r="RY298" s="97"/>
      <c r="RZ298" s="97"/>
      <c r="SA298" s="97"/>
      <c r="SB298" s="97"/>
      <c r="SC298" s="97"/>
      <c r="SD298" s="97"/>
      <c r="SE298" s="97"/>
      <c r="SF298" s="97"/>
      <c r="SG298" s="97"/>
      <c r="SH298" s="97"/>
      <c r="SI298" s="97"/>
      <c r="SJ298" s="97"/>
      <c r="SK298" s="97"/>
      <c r="SL298" s="97"/>
      <c r="SM298" s="97"/>
      <c r="SN298" s="97"/>
      <c r="SO298" s="97"/>
      <c r="SP298" s="97"/>
      <c r="SQ298" s="97"/>
      <c r="SR298" s="97"/>
      <c r="SS298" s="97"/>
      <c r="ST298" s="97"/>
      <c r="SU298" s="97"/>
      <c r="SV298" s="97"/>
      <c r="SW298" s="97"/>
      <c r="SX298" s="97"/>
      <c r="SY298" s="97"/>
      <c r="SZ298" s="97"/>
      <c r="TA298" s="97"/>
      <c r="TB298" s="97"/>
    </row>
    <row r="299" spans="1:522" s="1" customFormat="1" ht="18" customHeight="1" x14ac:dyDescent="0.2">
      <c r="A299" s="12"/>
      <c r="B299" s="11" t="s">
        <v>383</v>
      </c>
      <c r="E299" s="4" t="s">
        <v>382</v>
      </c>
      <c r="G299" s="9" t="s">
        <v>95</v>
      </c>
      <c r="H299" s="4"/>
      <c r="I299" s="1">
        <f t="shared" si="25"/>
        <v>0</v>
      </c>
      <c r="J299" s="12">
        <f>Tabuľka4[[#This Row],[Stĺpec9]]</f>
        <v>0</v>
      </c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  <c r="CT299" s="97"/>
      <c r="CU299" s="97"/>
      <c r="CV299" s="97"/>
      <c r="CW299" s="97"/>
      <c r="CX299" s="97"/>
      <c r="CY299" s="97"/>
      <c r="CZ299" s="97"/>
      <c r="DA299" s="97"/>
      <c r="DB299" s="97"/>
      <c r="DC299" s="97"/>
      <c r="DD299" s="97"/>
      <c r="DE299" s="97"/>
      <c r="DF299" s="97"/>
      <c r="DG299" s="97"/>
      <c r="DH299" s="97"/>
      <c r="DI299" s="97"/>
      <c r="DJ299" s="97"/>
      <c r="DK299" s="97"/>
      <c r="DL299" s="97"/>
      <c r="DM299" s="97"/>
      <c r="DN299" s="97"/>
      <c r="DO299" s="97"/>
      <c r="DP299" s="97"/>
      <c r="DQ299" s="97"/>
      <c r="DR299" s="97"/>
      <c r="DS299" s="97"/>
      <c r="DT299" s="97"/>
      <c r="DU299" s="97"/>
      <c r="DV299" s="97"/>
      <c r="DW299" s="97"/>
      <c r="DX299" s="97"/>
      <c r="DY299" s="97"/>
      <c r="DZ299" s="97"/>
      <c r="EA299" s="97"/>
      <c r="EB299" s="97"/>
      <c r="EC299" s="97"/>
      <c r="ED299" s="97"/>
      <c r="EE299" s="97"/>
      <c r="EF299" s="97"/>
      <c r="EG299" s="97"/>
      <c r="EH299" s="97"/>
      <c r="EI299" s="97"/>
      <c r="EJ299" s="97"/>
      <c r="EK299" s="97"/>
      <c r="EL299" s="97"/>
      <c r="EM299" s="97"/>
      <c r="EN299" s="97"/>
      <c r="EO299" s="97"/>
      <c r="EP299" s="97"/>
      <c r="EQ299" s="97"/>
      <c r="ER299" s="97"/>
      <c r="ES299" s="97"/>
      <c r="ET299" s="97"/>
      <c r="EU299" s="97"/>
      <c r="EV299" s="97"/>
      <c r="EW299" s="97"/>
      <c r="EX299" s="97"/>
      <c r="EY299" s="97"/>
      <c r="EZ299" s="97"/>
      <c r="FA299" s="97"/>
      <c r="FB299" s="97"/>
      <c r="FC299" s="97"/>
      <c r="FD299" s="97"/>
      <c r="FE299" s="97"/>
      <c r="FF299" s="97"/>
      <c r="FG299" s="97"/>
      <c r="FH299" s="97"/>
      <c r="FI299" s="97"/>
      <c r="FJ299" s="97"/>
      <c r="FK299" s="97"/>
      <c r="FL299" s="97"/>
      <c r="FM299" s="97"/>
      <c r="FN299" s="97"/>
      <c r="FO299" s="97"/>
      <c r="FP299" s="97"/>
      <c r="FQ299" s="97"/>
      <c r="FR299" s="97"/>
      <c r="FS299" s="97"/>
      <c r="FT299" s="97"/>
      <c r="FU299" s="97"/>
      <c r="FV299" s="97"/>
      <c r="FW299" s="97"/>
      <c r="FX299" s="97"/>
      <c r="FY299" s="97"/>
      <c r="FZ299" s="97"/>
      <c r="GA299" s="97"/>
      <c r="GB299" s="97"/>
      <c r="GC299" s="97"/>
      <c r="GD299" s="97"/>
      <c r="GE299" s="97"/>
      <c r="GF299" s="97"/>
      <c r="GG299" s="97"/>
      <c r="GH299" s="97"/>
      <c r="GI299" s="97"/>
      <c r="GJ299" s="97"/>
      <c r="GK299" s="97"/>
      <c r="GL299" s="97"/>
      <c r="GM299" s="97"/>
      <c r="GN299" s="97"/>
      <c r="GO299" s="97"/>
      <c r="GP299" s="97"/>
      <c r="GQ299" s="97"/>
      <c r="GR299" s="97"/>
      <c r="GS299" s="97"/>
      <c r="GT299" s="97"/>
      <c r="GU299" s="97"/>
      <c r="GV299" s="97"/>
      <c r="GW299" s="97"/>
      <c r="GX299" s="97"/>
      <c r="GY299" s="97"/>
      <c r="GZ299" s="97"/>
      <c r="HA299" s="97"/>
      <c r="HB299" s="97"/>
      <c r="HC299" s="97"/>
      <c r="HD299" s="97"/>
      <c r="HE299" s="97"/>
      <c r="HF299" s="97"/>
      <c r="HG299" s="97"/>
      <c r="HH299" s="97"/>
      <c r="HI299" s="97"/>
      <c r="HJ299" s="97"/>
      <c r="HK299" s="97"/>
      <c r="HL299" s="97"/>
      <c r="HM299" s="97"/>
      <c r="HN299" s="97"/>
      <c r="HO299" s="97"/>
      <c r="HP299" s="97"/>
      <c r="HQ299" s="97"/>
      <c r="HR299" s="97"/>
      <c r="HS299" s="97"/>
      <c r="HT299" s="97"/>
      <c r="HU299" s="97"/>
      <c r="HV299" s="97"/>
      <c r="HW299" s="97"/>
      <c r="HX299" s="97"/>
      <c r="HY299" s="97"/>
      <c r="HZ299" s="97"/>
      <c r="IA299" s="97"/>
      <c r="IB299" s="97"/>
      <c r="IC299" s="97"/>
      <c r="ID299" s="97"/>
      <c r="IE299" s="97"/>
      <c r="IF299" s="97"/>
      <c r="IG299" s="97"/>
      <c r="IH299" s="97"/>
      <c r="II299" s="97"/>
      <c r="IJ299" s="97"/>
      <c r="IK299" s="97"/>
      <c r="IL299" s="97"/>
      <c r="IM299" s="97"/>
      <c r="IN299" s="97"/>
      <c r="IO299" s="97"/>
      <c r="IP299" s="97"/>
      <c r="IQ299" s="97"/>
      <c r="IR299" s="97"/>
      <c r="IS299" s="97"/>
      <c r="IT299" s="97"/>
      <c r="IU299" s="97"/>
      <c r="IV299" s="97"/>
      <c r="IW299" s="97"/>
      <c r="IX299" s="97"/>
      <c r="IY299" s="97"/>
      <c r="IZ299" s="97"/>
      <c r="JA299" s="97"/>
      <c r="JB299" s="97"/>
      <c r="JC299" s="97"/>
      <c r="JD299" s="97"/>
      <c r="JE299" s="97"/>
      <c r="JF299" s="97"/>
      <c r="JG299" s="97"/>
      <c r="JH299" s="97"/>
      <c r="JI299" s="97"/>
      <c r="JJ299" s="97"/>
      <c r="JK299" s="97"/>
      <c r="JL299" s="97"/>
      <c r="JM299" s="97"/>
      <c r="JN299" s="97"/>
      <c r="JO299" s="97"/>
      <c r="JP299" s="97"/>
      <c r="JQ299" s="97"/>
      <c r="JR299" s="97"/>
      <c r="JS299" s="97"/>
      <c r="JT299" s="97"/>
      <c r="JU299" s="97"/>
      <c r="JV299" s="97"/>
      <c r="JW299" s="97"/>
      <c r="JX299" s="97"/>
      <c r="JY299" s="97"/>
      <c r="JZ299" s="97"/>
      <c r="KA299" s="97"/>
      <c r="KB299" s="97"/>
      <c r="KC299" s="97"/>
      <c r="KD299" s="97"/>
      <c r="KE299" s="97"/>
      <c r="KF299" s="97"/>
      <c r="KG299" s="97"/>
      <c r="KH299" s="97"/>
      <c r="KI299" s="97"/>
      <c r="KJ299" s="97"/>
      <c r="KK299" s="97"/>
      <c r="KL299" s="97"/>
      <c r="KM299" s="97"/>
      <c r="KN299" s="97"/>
      <c r="KO299" s="97"/>
      <c r="KP299" s="97"/>
      <c r="KQ299" s="97"/>
      <c r="KR299" s="97"/>
      <c r="KS299" s="97"/>
      <c r="KT299" s="97"/>
      <c r="KU299" s="97"/>
      <c r="KV299" s="97"/>
      <c r="KW299" s="97"/>
      <c r="KX299" s="97"/>
      <c r="KY299" s="97"/>
      <c r="KZ299" s="97"/>
      <c r="LA299" s="97"/>
      <c r="LB299" s="97"/>
      <c r="LC299" s="97"/>
      <c r="LD299" s="97"/>
      <c r="LE299" s="97"/>
      <c r="LF299" s="97"/>
      <c r="LG299" s="97"/>
      <c r="LH299" s="97"/>
      <c r="LI299" s="97"/>
      <c r="LJ299" s="97"/>
      <c r="LK299" s="97"/>
      <c r="LL299" s="97"/>
      <c r="LM299" s="97"/>
      <c r="LN299" s="97"/>
      <c r="LO299" s="97"/>
      <c r="LP299" s="97"/>
      <c r="LQ299" s="97"/>
      <c r="LR299" s="97"/>
      <c r="LS299" s="97"/>
      <c r="LT299" s="97"/>
      <c r="LU299" s="97"/>
      <c r="LV299" s="97"/>
      <c r="LW299" s="97"/>
      <c r="LX299" s="97"/>
      <c r="LY299" s="97"/>
      <c r="LZ299" s="97"/>
      <c r="MA299" s="97"/>
      <c r="MB299" s="97"/>
      <c r="MC299" s="97"/>
      <c r="MD299" s="97"/>
      <c r="ME299" s="97"/>
      <c r="MF299" s="97"/>
      <c r="MG299" s="97"/>
      <c r="MH299" s="97"/>
      <c r="MI299" s="97"/>
      <c r="MJ299" s="97"/>
      <c r="MK299" s="97"/>
      <c r="ML299" s="97"/>
      <c r="MM299" s="97"/>
      <c r="MN299" s="97"/>
      <c r="MO299" s="97"/>
      <c r="MP299" s="97"/>
      <c r="MQ299" s="97"/>
      <c r="MR299" s="97"/>
      <c r="MS299" s="97"/>
      <c r="MT299" s="97"/>
      <c r="MU299" s="97"/>
      <c r="MV299" s="97"/>
      <c r="MW299" s="97"/>
      <c r="MX299" s="97"/>
      <c r="MY299" s="97"/>
      <c r="MZ299" s="97"/>
      <c r="NA299" s="97"/>
      <c r="NB299" s="97"/>
      <c r="NC299" s="97"/>
      <c r="ND299" s="97"/>
      <c r="NE299" s="97"/>
      <c r="NF299" s="97"/>
      <c r="NG299" s="97"/>
      <c r="NH299" s="97"/>
      <c r="NI299" s="97"/>
      <c r="NJ299" s="97"/>
      <c r="NK299" s="97"/>
      <c r="NL299" s="97"/>
      <c r="NM299" s="97"/>
      <c r="NN299" s="97"/>
      <c r="NO299" s="97"/>
      <c r="NP299" s="97"/>
      <c r="NQ299" s="97"/>
      <c r="NR299" s="97"/>
      <c r="NS299" s="97"/>
      <c r="NT299" s="97"/>
      <c r="NU299" s="97"/>
      <c r="NV299" s="97"/>
      <c r="NW299" s="97"/>
      <c r="NX299" s="97"/>
      <c r="NY299" s="97"/>
      <c r="NZ299" s="97"/>
      <c r="OA299" s="97"/>
      <c r="OB299" s="97"/>
      <c r="OC299" s="97"/>
      <c r="OD299" s="97"/>
      <c r="OE299" s="97"/>
      <c r="OF299" s="97"/>
      <c r="OG299" s="97"/>
      <c r="OH299" s="97"/>
      <c r="OI299" s="97"/>
      <c r="OJ299" s="97"/>
      <c r="OK299" s="97"/>
      <c r="OL299" s="97"/>
      <c r="OM299" s="97"/>
      <c r="ON299" s="97"/>
      <c r="OO299" s="97"/>
      <c r="OP299" s="97"/>
      <c r="OQ299" s="97"/>
      <c r="OR299" s="97"/>
      <c r="OS299" s="97"/>
      <c r="OT299" s="97"/>
      <c r="OU299" s="97"/>
      <c r="OV299" s="97"/>
      <c r="OW299" s="97"/>
      <c r="OX299" s="97"/>
      <c r="OY299" s="97"/>
      <c r="OZ299" s="97"/>
      <c r="PA299" s="97"/>
      <c r="PB299" s="97"/>
      <c r="PC299" s="97"/>
      <c r="PD299" s="97"/>
      <c r="PE299" s="97"/>
      <c r="PF299" s="97"/>
      <c r="PG299" s="97"/>
      <c r="PH299" s="97"/>
      <c r="PI299" s="97"/>
      <c r="PJ299" s="97"/>
      <c r="PK299" s="97"/>
      <c r="PL299" s="97"/>
      <c r="PM299" s="97"/>
      <c r="PN299" s="97"/>
      <c r="PO299" s="97"/>
      <c r="PP299" s="97"/>
      <c r="PQ299" s="97"/>
      <c r="PR299" s="97"/>
      <c r="PS299" s="97"/>
      <c r="PT299" s="97"/>
      <c r="PU299" s="97"/>
      <c r="PV299" s="97"/>
      <c r="PW299" s="97"/>
      <c r="PX299" s="97"/>
      <c r="PY299" s="97"/>
      <c r="PZ299" s="97"/>
      <c r="QA299" s="97"/>
      <c r="QB299" s="97"/>
      <c r="QC299" s="97"/>
      <c r="QD299" s="97"/>
      <c r="QE299" s="97"/>
      <c r="QF299" s="97"/>
      <c r="QG299" s="97"/>
      <c r="QH299" s="97"/>
      <c r="QI299" s="97"/>
      <c r="QJ299" s="97"/>
      <c r="QK299" s="97"/>
      <c r="QL299" s="97"/>
      <c r="QM299" s="97"/>
      <c r="QN299" s="97"/>
      <c r="QO299" s="97"/>
      <c r="QP299" s="97"/>
      <c r="QQ299" s="97"/>
      <c r="QR299" s="97"/>
      <c r="QS299" s="97"/>
      <c r="QT299" s="97"/>
      <c r="QU299" s="97"/>
      <c r="QV299" s="97"/>
      <c r="QW299" s="97"/>
      <c r="QX299" s="97"/>
      <c r="QY299" s="97"/>
      <c r="QZ299" s="97"/>
      <c r="RA299" s="97"/>
      <c r="RB299" s="97"/>
      <c r="RC299" s="97"/>
      <c r="RD299" s="97"/>
      <c r="RE299" s="97"/>
      <c r="RF299" s="97"/>
      <c r="RG299" s="97"/>
      <c r="RH299" s="97"/>
      <c r="RI299" s="97"/>
      <c r="RJ299" s="97"/>
      <c r="RK299" s="97"/>
      <c r="RL299" s="97"/>
      <c r="RM299" s="97"/>
      <c r="RN299" s="97"/>
      <c r="RO299" s="97"/>
      <c r="RP299" s="97"/>
      <c r="RQ299" s="97"/>
      <c r="RR299" s="97"/>
      <c r="RS299" s="97"/>
      <c r="RT299" s="97"/>
      <c r="RU299" s="97"/>
      <c r="RV299" s="97"/>
      <c r="RW299" s="97"/>
      <c r="RX299" s="97"/>
      <c r="RY299" s="97"/>
      <c r="RZ299" s="97"/>
      <c r="SA299" s="97"/>
      <c r="SB299" s="97"/>
      <c r="SC299" s="97"/>
      <c r="SD299" s="97"/>
      <c r="SE299" s="97"/>
      <c r="SF299" s="97"/>
      <c r="SG299" s="97"/>
      <c r="SH299" s="97"/>
      <c r="SI299" s="97"/>
      <c r="SJ299" s="97"/>
      <c r="SK299" s="97"/>
      <c r="SL299" s="97"/>
      <c r="SM299" s="97"/>
      <c r="SN299" s="97"/>
      <c r="SO299" s="97"/>
      <c r="SP299" s="97"/>
      <c r="SQ299" s="97"/>
      <c r="SR299" s="97"/>
      <c r="SS299" s="97"/>
      <c r="ST299" s="97"/>
      <c r="SU299" s="97"/>
      <c r="SV299" s="97"/>
      <c r="SW299" s="97"/>
      <c r="SX299" s="97"/>
      <c r="SY299" s="97"/>
      <c r="SZ299" s="97"/>
      <c r="TA299" s="97"/>
      <c r="TB299" s="97"/>
    </row>
    <row r="300" spans="1:522" s="1" customFormat="1" ht="18" customHeight="1" x14ac:dyDescent="0.2">
      <c r="A300" s="12"/>
      <c r="B300" s="11" t="s">
        <v>173</v>
      </c>
      <c r="C300" s="1">
        <v>12188</v>
      </c>
      <c r="E300" s="4" t="s">
        <v>272</v>
      </c>
      <c r="F300" s="1">
        <v>9414</v>
      </c>
      <c r="G300" s="9" t="s">
        <v>98</v>
      </c>
      <c r="H300" s="4" t="s">
        <v>273</v>
      </c>
      <c r="I300" s="1">
        <f t="shared" si="25"/>
        <v>0</v>
      </c>
      <c r="J300" s="12">
        <f>Tabuľka4[[#This Row],[Stĺpec9]]</f>
        <v>0</v>
      </c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  <c r="DF300" s="97"/>
      <c r="DG300" s="97"/>
      <c r="DH300" s="97"/>
      <c r="DI300" s="97"/>
      <c r="DJ300" s="97"/>
      <c r="DK300" s="97"/>
      <c r="DL300" s="97"/>
      <c r="DM300" s="97"/>
      <c r="DN300" s="97"/>
      <c r="DO300" s="97"/>
      <c r="DP300" s="97"/>
      <c r="DQ300" s="97"/>
      <c r="DR300" s="97"/>
      <c r="DS300" s="97"/>
      <c r="DT300" s="97"/>
      <c r="DU300" s="97"/>
      <c r="DV300" s="97"/>
      <c r="DW300" s="97"/>
      <c r="DX300" s="97"/>
      <c r="DY300" s="97"/>
      <c r="DZ300" s="97"/>
      <c r="EA300" s="97"/>
      <c r="EB300" s="97"/>
      <c r="EC300" s="97"/>
      <c r="ED300" s="97"/>
      <c r="EE300" s="97"/>
      <c r="EF300" s="97"/>
      <c r="EG300" s="97"/>
      <c r="EH300" s="97"/>
      <c r="EI300" s="97"/>
      <c r="EJ300" s="97"/>
      <c r="EK300" s="97"/>
      <c r="EL300" s="97"/>
      <c r="EM300" s="97"/>
      <c r="EN300" s="97"/>
      <c r="EO300" s="97"/>
      <c r="EP300" s="97"/>
      <c r="EQ300" s="97"/>
      <c r="ER300" s="97"/>
      <c r="ES300" s="97"/>
      <c r="ET300" s="97"/>
      <c r="EU300" s="97"/>
      <c r="EV300" s="97"/>
      <c r="EW300" s="97"/>
      <c r="EX300" s="97"/>
      <c r="EY300" s="97"/>
      <c r="EZ300" s="97"/>
      <c r="FA300" s="97"/>
      <c r="FB300" s="97"/>
      <c r="FC300" s="97"/>
      <c r="FD300" s="97"/>
      <c r="FE300" s="97"/>
      <c r="FF300" s="97"/>
      <c r="FG300" s="97"/>
      <c r="FH300" s="97"/>
      <c r="FI300" s="97"/>
      <c r="FJ300" s="97"/>
      <c r="FK300" s="97"/>
      <c r="FL300" s="97"/>
      <c r="FM300" s="97"/>
      <c r="FN300" s="97"/>
      <c r="FO300" s="97"/>
      <c r="FP300" s="97"/>
      <c r="FQ300" s="97"/>
      <c r="FR300" s="97"/>
      <c r="FS300" s="97"/>
      <c r="FT300" s="97"/>
      <c r="FU300" s="97"/>
      <c r="FV300" s="97"/>
      <c r="FW300" s="97"/>
      <c r="FX300" s="97"/>
      <c r="FY300" s="97"/>
      <c r="FZ300" s="97"/>
      <c r="GA300" s="97"/>
      <c r="GB300" s="97"/>
      <c r="GC300" s="97"/>
      <c r="GD300" s="97"/>
      <c r="GE300" s="97"/>
      <c r="GF300" s="97"/>
      <c r="GG300" s="97"/>
      <c r="GH300" s="97"/>
      <c r="GI300" s="97"/>
      <c r="GJ300" s="97"/>
      <c r="GK300" s="97"/>
      <c r="GL300" s="97"/>
      <c r="GM300" s="97"/>
      <c r="GN300" s="97"/>
      <c r="GO300" s="97"/>
      <c r="GP300" s="97"/>
      <c r="GQ300" s="97"/>
      <c r="GR300" s="97"/>
      <c r="GS300" s="97"/>
      <c r="GT300" s="97"/>
      <c r="GU300" s="97"/>
      <c r="GV300" s="97"/>
      <c r="GW300" s="97"/>
      <c r="GX300" s="97"/>
      <c r="GY300" s="97"/>
      <c r="GZ300" s="97"/>
      <c r="HA300" s="97"/>
      <c r="HB300" s="97"/>
      <c r="HC300" s="97"/>
      <c r="HD300" s="97"/>
      <c r="HE300" s="97"/>
      <c r="HF300" s="97"/>
      <c r="HG300" s="97"/>
      <c r="HH300" s="97"/>
      <c r="HI300" s="97"/>
      <c r="HJ300" s="97"/>
      <c r="HK300" s="97"/>
      <c r="HL300" s="97"/>
      <c r="HM300" s="97"/>
      <c r="HN300" s="97"/>
      <c r="HO300" s="97"/>
      <c r="HP300" s="97"/>
      <c r="HQ300" s="97"/>
      <c r="HR300" s="97"/>
      <c r="HS300" s="97"/>
      <c r="HT300" s="97"/>
      <c r="HU300" s="97"/>
      <c r="HV300" s="97"/>
      <c r="HW300" s="97"/>
      <c r="HX300" s="97"/>
      <c r="HY300" s="97"/>
      <c r="HZ300" s="97"/>
      <c r="IA300" s="97"/>
      <c r="IB300" s="97"/>
      <c r="IC300" s="97"/>
      <c r="ID300" s="97"/>
      <c r="IE300" s="97"/>
      <c r="IF300" s="97"/>
      <c r="IG300" s="97"/>
      <c r="IH300" s="97"/>
      <c r="II300" s="97"/>
      <c r="IJ300" s="97"/>
      <c r="IK300" s="97"/>
      <c r="IL300" s="97"/>
      <c r="IM300" s="97"/>
      <c r="IN300" s="97"/>
      <c r="IO300" s="97"/>
      <c r="IP300" s="97"/>
      <c r="IQ300" s="97"/>
      <c r="IR300" s="97"/>
      <c r="IS300" s="97"/>
      <c r="IT300" s="97"/>
      <c r="IU300" s="97"/>
      <c r="IV300" s="97"/>
      <c r="IW300" s="97"/>
      <c r="IX300" s="97"/>
      <c r="IY300" s="97"/>
      <c r="IZ300" s="97"/>
      <c r="JA300" s="97"/>
      <c r="JB300" s="97"/>
      <c r="JC300" s="97"/>
      <c r="JD300" s="97"/>
      <c r="JE300" s="97"/>
      <c r="JF300" s="97"/>
      <c r="JG300" s="97"/>
      <c r="JH300" s="97"/>
      <c r="JI300" s="97"/>
      <c r="JJ300" s="97"/>
      <c r="JK300" s="97"/>
      <c r="JL300" s="97"/>
      <c r="JM300" s="97"/>
      <c r="JN300" s="97"/>
      <c r="JO300" s="97"/>
      <c r="JP300" s="97"/>
      <c r="JQ300" s="97"/>
      <c r="JR300" s="97"/>
      <c r="JS300" s="97"/>
      <c r="JT300" s="97"/>
      <c r="JU300" s="97"/>
      <c r="JV300" s="97"/>
      <c r="JW300" s="97"/>
      <c r="JX300" s="97"/>
      <c r="JY300" s="97"/>
      <c r="JZ300" s="97"/>
      <c r="KA300" s="97"/>
      <c r="KB300" s="97"/>
      <c r="KC300" s="97"/>
      <c r="KD300" s="97"/>
      <c r="KE300" s="97"/>
      <c r="KF300" s="97"/>
      <c r="KG300" s="97"/>
      <c r="KH300" s="97"/>
      <c r="KI300" s="97"/>
      <c r="KJ300" s="97"/>
      <c r="KK300" s="97"/>
      <c r="KL300" s="97"/>
      <c r="KM300" s="97"/>
      <c r="KN300" s="97"/>
      <c r="KO300" s="97"/>
      <c r="KP300" s="97"/>
      <c r="KQ300" s="97"/>
      <c r="KR300" s="97"/>
      <c r="KS300" s="97"/>
      <c r="KT300" s="97"/>
      <c r="KU300" s="97"/>
      <c r="KV300" s="97"/>
      <c r="KW300" s="97"/>
      <c r="KX300" s="97"/>
      <c r="KY300" s="97"/>
      <c r="KZ300" s="97"/>
      <c r="LA300" s="97"/>
      <c r="LB300" s="97"/>
      <c r="LC300" s="97"/>
      <c r="LD300" s="97"/>
      <c r="LE300" s="97"/>
      <c r="LF300" s="97"/>
      <c r="LG300" s="97"/>
      <c r="LH300" s="97"/>
      <c r="LI300" s="97"/>
      <c r="LJ300" s="97"/>
      <c r="LK300" s="97"/>
      <c r="LL300" s="97"/>
      <c r="LM300" s="97"/>
      <c r="LN300" s="97"/>
      <c r="LO300" s="97"/>
      <c r="LP300" s="97"/>
      <c r="LQ300" s="97"/>
      <c r="LR300" s="97"/>
      <c r="LS300" s="97"/>
      <c r="LT300" s="97"/>
      <c r="LU300" s="97"/>
      <c r="LV300" s="97"/>
      <c r="LW300" s="97"/>
      <c r="LX300" s="97"/>
      <c r="LY300" s="97"/>
      <c r="LZ300" s="97"/>
      <c r="MA300" s="97"/>
      <c r="MB300" s="97"/>
      <c r="MC300" s="97"/>
      <c r="MD300" s="97"/>
      <c r="ME300" s="97"/>
      <c r="MF300" s="97"/>
      <c r="MG300" s="97"/>
      <c r="MH300" s="97"/>
      <c r="MI300" s="97"/>
      <c r="MJ300" s="97"/>
      <c r="MK300" s="97"/>
      <c r="ML300" s="97"/>
      <c r="MM300" s="97"/>
      <c r="MN300" s="97"/>
      <c r="MO300" s="97"/>
      <c r="MP300" s="97"/>
      <c r="MQ300" s="97"/>
      <c r="MR300" s="97"/>
      <c r="MS300" s="97"/>
      <c r="MT300" s="97"/>
      <c r="MU300" s="97"/>
      <c r="MV300" s="97"/>
      <c r="MW300" s="97"/>
      <c r="MX300" s="97"/>
      <c r="MY300" s="97"/>
      <c r="MZ300" s="97"/>
      <c r="NA300" s="97"/>
      <c r="NB300" s="97"/>
      <c r="NC300" s="97"/>
      <c r="ND300" s="97"/>
      <c r="NE300" s="97"/>
      <c r="NF300" s="97"/>
      <c r="NG300" s="97"/>
      <c r="NH300" s="97"/>
      <c r="NI300" s="97"/>
      <c r="NJ300" s="97"/>
      <c r="NK300" s="97"/>
      <c r="NL300" s="97"/>
      <c r="NM300" s="97"/>
      <c r="NN300" s="97"/>
      <c r="NO300" s="97"/>
      <c r="NP300" s="97"/>
      <c r="NQ300" s="97"/>
      <c r="NR300" s="97"/>
      <c r="NS300" s="97"/>
      <c r="NT300" s="97"/>
      <c r="NU300" s="97"/>
      <c r="NV300" s="97"/>
      <c r="NW300" s="97"/>
      <c r="NX300" s="97"/>
      <c r="NY300" s="97"/>
      <c r="NZ300" s="97"/>
      <c r="OA300" s="97"/>
      <c r="OB300" s="97"/>
      <c r="OC300" s="97"/>
      <c r="OD300" s="97"/>
      <c r="OE300" s="97"/>
      <c r="OF300" s="97"/>
      <c r="OG300" s="97"/>
      <c r="OH300" s="97"/>
      <c r="OI300" s="97"/>
      <c r="OJ300" s="97"/>
      <c r="OK300" s="97"/>
      <c r="OL300" s="97"/>
      <c r="OM300" s="97"/>
      <c r="ON300" s="97"/>
      <c r="OO300" s="97"/>
      <c r="OP300" s="97"/>
      <c r="OQ300" s="97"/>
      <c r="OR300" s="97"/>
      <c r="OS300" s="97"/>
      <c r="OT300" s="97"/>
      <c r="OU300" s="97"/>
      <c r="OV300" s="97"/>
      <c r="OW300" s="97"/>
      <c r="OX300" s="97"/>
      <c r="OY300" s="97"/>
      <c r="OZ300" s="97"/>
      <c r="PA300" s="97"/>
      <c r="PB300" s="97"/>
      <c r="PC300" s="97"/>
      <c r="PD300" s="97"/>
      <c r="PE300" s="97"/>
      <c r="PF300" s="97"/>
      <c r="PG300" s="97"/>
      <c r="PH300" s="97"/>
      <c r="PI300" s="97"/>
      <c r="PJ300" s="97"/>
      <c r="PK300" s="97"/>
      <c r="PL300" s="97"/>
      <c r="PM300" s="97"/>
      <c r="PN300" s="97"/>
      <c r="PO300" s="97"/>
      <c r="PP300" s="97"/>
      <c r="PQ300" s="97"/>
      <c r="PR300" s="97"/>
      <c r="PS300" s="97"/>
      <c r="PT300" s="97"/>
      <c r="PU300" s="97"/>
      <c r="PV300" s="97"/>
      <c r="PW300" s="97"/>
      <c r="PX300" s="97"/>
      <c r="PY300" s="97"/>
      <c r="PZ300" s="97"/>
      <c r="QA300" s="97"/>
      <c r="QB300" s="97"/>
      <c r="QC300" s="97"/>
      <c r="QD300" s="97"/>
      <c r="QE300" s="97"/>
      <c r="QF300" s="97"/>
      <c r="QG300" s="97"/>
      <c r="QH300" s="97"/>
      <c r="QI300" s="97"/>
      <c r="QJ300" s="97"/>
      <c r="QK300" s="97"/>
      <c r="QL300" s="97"/>
      <c r="QM300" s="97"/>
      <c r="QN300" s="97"/>
      <c r="QO300" s="97"/>
      <c r="QP300" s="97"/>
      <c r="QQ300" s="97"/>
      <c r="QR300" s="97"/>
      <c r="QS300" s="97"/>
      <c r="QT300" s="97"/>
      <c r="QU300" s="97"/>
      <c r="QV300" s="97"/>
      <c r="QW300" s="97"/>
      <c r="QX300" s="97"/>
      <c r="QY300" s="97"/>
      <c r="QZ300" s="97"/>
      <c r="RA300" s="97"/>
      <c r="RB300" s="97"/>
      <c r="RC300" s="97"/>
      <c r="RD300" s="97"/>
      <c r="RE300" s="97"/>
      <c r="RF300" s="97"/>
      <c r="RG300" s="97"/>
      <c r="RH300" s="97"/>
      <c r="RI300" s="97"/>
      <c r="RJ300" s="97"/>
      <c r="RK300" s="97"/>
      <c r="RL300" s="97"/>
      <c r="RM300" s="97"/>
      <c r="RN300" s="97"/>
      <c r="RO300" s="97"/>
      <c r="RP300" s="97"/>
      <c r="RQ300" s="97"/>
      <c r="RR300" s="97"/>
      <c r="RS300" s="97"/>
      <c r="RT300" s="97"/>
      <c r="RU300" s="97"/>
      <c r="RV300" s="97"/>
      <c r="RW300" s="97"/>
      <c r="RX300" s="97"/>
      <c r="RY300" s="97"/>
      <c r="RZ300" s="97"/>
      <c r="SA300" s="97"/>
      <c r="SB300" s="97"/>
      <c r="SC300" s="97"/>
      <c r="SD300" s="97"/>
      <c r="SE300" s="97"/>
      <c r="SF300" s="97"/>
      <c r="SG300" s="97"/>
      <c r="SH300" s="97"/>
      <c r="SI300" s="97"/>
      <c r="SJ300" s="97"/>
      <c r="SK300" s="97"/>
      <c r="SL300" s="97"/>
      <c r="SM300" s="97"/>
      <c r="SN300" s="97"/>
      <c r="SO300" s="97"/>
      <c r="SP300" s="97"/>
      <c r="SQ300" s="97"/>
      <c r="SR300" s="97"/>
      <c r="SS300" s="97"/>
      <c r="ST300" s="97"/>
      <c r="SU300" s="97"/>
      <c r="SV300" s="97"/>
      <c r="SW300" s="97"/>
      <c r="SX300" s="97"/>
      <c r="SY300" s="97"/>
      <c r="SZ300" s="97"/>
      <c r="TA300" s="97"/>
      <c r="TB300" s="97"/>
    </row>
    <row r="301" spans="1:522" s="1" customFormat="1" ht="18" customHeight="1" x14ac:dyDescent="0.2">
      <c r="A301" s="12"/>
      <c r="B301" s="11" t="s">
        <v>118</v>
      </c>
      <c r="C301" s="1">
        <v>11863</v>
      </c>
      <c r="D301" s="1">
        <v>2011</v>
      </c>
      <c r="E301" s="4" t="s">
        <v>212</v>
      </c>
      <c r="F301" s="1">
        <v>9131</v>
      </c>
      <c r="G301" s="9" t="s">
        <v>95</v>
      </c>
      <c r="H301" s="4" t="s">
        <v>43</v>
      </c>
      <c r="I301" s="1">
        <f t="shared" si="25"/>
        <v>0</v>
      </c>
      <c r="J301" s="12">
        <f>Tabuľka4[[#This Row],[Stĺpec9]]</f>
        <v>0</v>
      </c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  <c r="CT301" s="97"/>
      <c r="CU301" s="97"/>
      <c r="CV301" s="97"/>
      <c r="CW301" s="97"/>
      <c r="CX301" s="97"/>
      <c r="CY301" s="97"/>
      <c r="CZ301" s="97"/>
      <c r="DA301" s="97"/>
      <c r="DB301" s="97"/>
      <c r="DC301" s="97"/>
      <c r="DD301" s="97"/>
      <c r="DE301" s="97"/>
      <c r="DF301" s="97"/>
      <c r="DG301" s="97"/>
      <c r="DH301" s="97"/>
      <c r="DI301" s="97"/>
      <c r="DJ301" s="97"/>
      <c r="DK301" s="97"/>
      <c r="DL301" s="97"/>
      <c r="DM301" s="97"/>
      <c r="DN301" s="97"/>
      <c r="DO301" s="97"/>
      <c r="DP301" s="97"/>
      <c r="DQ301" s="97"/>
      <c r="DR301" s="97"/>
      <c r="DS301" s="97"/>
      <c r="DT301" s="97"/>
      <c r="DU301" s="97"/>
      <c r="DV301" s="97"/>
      <c r="DW301" s="97"/>
      <c r="DX301" s="97"/>
      <c r="DY301" s="97"/>
      <c r="DZ301" s="97"/>
      <c r="EA301" s="97"/>
      <c r="EB301" s="97"/>
      <c r="EC301" s="97"/>
      <c r="ED301" s="97"/>
      <c r="EE301" s="97"/>
      <c r="EF301" s="97"/>
      <c r="EG301" s="97"/>
      <c r="EH301" s="97"/>
      <c r="EI301" s="97"/>
      <c r="EJ301" s="97"/>
      <c r="EK301" s="97"/>
      <c r="EL301" s="97"/>
      <c r="EM301" s="97"/>
      <c r="EN301" s="97"/>
      <c r="EO301" s="97"/>
      <c r="EP301" s="97"/>
      <c r="EQ301" s="97"/>
      <c r="ER301" s="97"/>
      <c r="ES301" s="97"/>
      <c r="ET301" s="97"/>
      <c r="EU301" s="97"/>
      <c r="EV301" s="97"/>
      <c r="EW301" s="97"/>
      <c r="EX301" s="97"/>
      <c r="EY301" s="97"/>
      <c r="EZ301" s="97"/>
      <c r="FA301" s="97"/>
      <c r="FB301" s="97"/>
      <c r="FC301" s="97"/>
      <c r="FD301" s="97"/>
      <c r="FE301" s="97"/>
      <c r="FF301" s="97"/>
      <c r="FG301" s="97"/>
      <c r="FH301" s="97"/>
      <c r="FI301" s="97"/>
      <c r="FJ301" s="97"/>
      <c r="FK301" s="97"/>
      <c r="FL301" s="97"/>
      <c r="FM301" s="97"/>
      <c r="FN301" s="97"/>
      <c r="FO301" s="97"/>
      <c r="FP301" s="97"/>
      <c r="FQ301" s="97"/>
      <c r="FR301" s="97"/>
      <c r="FS301" s="97"/>
      <c r="FT301" s="97"/>
      <c r="FU301" s="97"/>
      <c r="FV301" s="97"/>
      <c r="FW301" s="97"/>
      <c r="FX301" s="97"/>
      <c r="FY301" s="97"/>
      <c r="FZ301" s="97"/>
      <c r="GA301" s="97"/>
      <c r="GB301" s="97"/>
      <c r="GC301" s="97"/>
      <c r="GD301" s="97"/>
      <c r="GE301" s="97"/>
      <c r="GF301" s="97"/>
      <c r="GG301" s="97"/>
      <c r="GH301" s="97"/>
      <c r="GI301" s="97"/>
      <c r="GJ301" s="97"/>
      <c r="GK301" s="97"/>
      <c r="GL301" s="97"/>
      <c r="GM301" s="97"/>
      <c r="GN301" s="97"/>
      <c r="GO301" s="97"/>
      <c r="GP301" s="97"/>
      <c r="GQ301" s="97"/>
      <c r="GR301" s="97"/>
      <c r="GS301" s="97"/>
      <c r="GT301" s="97"/>
      <c r="GU301" s="97"/>
      <c r="GV301" s="97"/>
      <c r="GW301" s="97"/>
      <c r="GX301" s="97"/>
      <c r="GY301" s="97"/>
      <c r="GZ301" s="97"/>
      <c r="HA301" s="97"/>
      <c r="HB301" s="97"/>
      <c r="HC301" s="97"/>
      <c r="HD301" s="97"/>
      <c r="HE301" s="97"/>
      <c r="HF301" s="97"/>
      <c r="HG301" s="97"/>
      <c r="HH301" s="97"/>
      <c r="HI301" s="97"/>
      <c r="HJ301" s="97"/>
      <c r="HK301" s="97"/>
      <c r="HL301" s="97"/>
      <c r="HM301" s="97"/>
      <c r="HN301" s="97"/>
      <c r="HO301" s="97"/>
      <c r="HP301" s="97"/>
      <c r="HQ301" s="97"/>
      <c r="HR301" s="97"/>
      <c r="HS301" s="97"/>
      <c r="HT301" s="97"/>
      <c r="HU301" s="97"/>
      <c r="HV301" s="97"/>
      <c r="HW301" s="97"/>
      <c r="HX301" s="97"/>
      <c r="HY301" s="97"/>
      <c r="HZ301" s="97"/>
      <c r="IA301" s="97"/>
      <c r="IB301" s="97"/>
      <c r="IC301" s="97"/>
      <c r="ID301" s="97"/>
      <c r="IE301" s="97"/>
      <c r="IF301" s="97"/>
      <c r="IG301" s="97"/>
      <c r="IH301" s="97"/>
      <c r="II301" s="97"/>
      <c r="IJ301" s="97"/>
      <c r="IK301" s="97"/>
      <c r="IL301" s="97"/>
      <c r="IM301" s="97"/>
      <c r="IN301" s="97"/>
      <c r="IO301" s="97"/>
      <c r="IP301" s="97"/>
      <c r="IQ301" s="97"/>
      <c r="IR301" s="97"/>
      <c r="IS301" s="97"/>
      <c r="IT301" s="97"/>
      <c r="IU301" s="97"/>
      <c r="IV301" s="97"/>
      <c r="IW301" s="97"/>
      <c r="IX301" s="97"/>
      <c r="IY301" s="97"/>
      <c r="IZ301" s="97"/>
      <c r="JA301" s="97"/>
      <c r="JB301" s="97"/>
      <c r="JC301" s="97"/>
      <c r="JD301" s="97"/>
      <c r="JE301" s="97"/>
      <c r="JF301" s="97"/>
      <c r="JG301" s="97"/>
      <c r="JH301" s="97"/>
      <c r="JI301" s="97"/>
      <c r="JJ301" s="97"/>
      <c r="JK301" s="97"/>
      <c r="JL301" s="97"/>
      <c r="JM301" s="97"/>
      <c r="JN301" s="97"/>
      <c r="JO301" s="97"/>
      <c r="JP301" s="97"/>
      <c r="JQ301" s="97"/>
      <c r="JR301" s="97"/>
      <c r="JS301" s="97"/>
      <c r="JT301" s="97"/>
      <c r="JU301" s="97"/>
      <c r="JV301" s="97"/>
      <c r="JW301" s="97"/>
      <c r="JX301" s="97"/>
      <c r="JY301" s="97"/>
      <c r="JZ301" s="97"/>
      <c r="KA301" s="97"/>
      <c r="KB301" s="97"/>
      <c r="KC301" s="97"/>
      <c r="KD301" s="97"/>
      <c r="KE301" s="97"/>
      <c r="KF301" s="97"/>
      <c r="KG301" s="97"/>
      <c r="KH301" s="97"/>
      <c r="KI301" s="97"/>
      <c r="KJ301" s="97"/>
      <c r="KK301" s="97"/>
      <c r="KL301" s="97"/>
      <c r="KM301" s="97"/>
      <c r="KN301" s="97"/>
      <c r="KO301" s="97"/>
      <c r="KP301" s="97"/>
      <c r="KQ301" s="97"/>
      <c r="KR301" s="97"/>
      <c r="KS301" s="97"/>
      <c r="KT301" s="97"/>
      <c r="KU301" s="97"/>
      <c r="KV301" s="97"/>
      <c r="KW301" s="97"/>
      <c r="KX301" s="97"/>
      <c r="KY301" s="97"/>
      <c r="KZ301" s="97"/>
      <c r="LA301" s="97"/>
      <c r="LB301" s="97"/>
      <c r="LC301" s="97"/>
      <c r="LD301" s="97"/>
      <c r="LE301" s="97"/>
      <c r="LF301" s="97"/>
      <c r="LG301" s="97"/>
      <c r="LH301" s="97"/>
      <c r="LI301" s="97"/>
      <c r="LJ301" s="97"/>
      <c r="LK301" s="97"/>
      <c r="LL301" s="97"/>
      <c r="LM301" s="97"/>
      <c r="LN301" s="97"/>
      <c r="LO301" s="97"/>
      <c r="LP301" s="97"/>
      <c r="LQ301" s="97"/>
      <c r="LR301" s="97"/>
      <c r="LS301" s="97"/>
      <c r="LT301" s="97"/>
      <c r="LU301" s="97"/>
      <c r="LV301" s="97"/>
      <c r="LW301" s="97"/>
      <c r="LX301" s="97"/>
      <c r="LY301" s="97"/>
      <c r="LZ301" s="97"/>
      <c r="MA301" s="97"/>
      <c r="MB301" s="97"/>
      <c r="MC301" s="97"/>
      <c r="MD301" s="97"/>
      <c r="ME301" s="97"/>
      <c r="MF301" s="97"/>
      <c r="MG301" s="97"/>
      <c r="MH301" s="97"/>
      <c r="MI301" s="97"/>
      <c r="MJ301" s="97"/>
      <c r="MK301" s="97"/>
      <c r="ML301" s="97"/>
      <c r="MM301" s="97"/>
      <c r="MN301" s="97"/>
      <c r="MO301" s="97"/>
      <c r="MP301" s="97"/>
      <c r="MQ301" s="97"/>
      <c r="MR301" s="97"/>
      <c r="MS301" s="97"/>
      <c r="MT301" s="97"/>
      <c r="MU301" s="97"/>
      <c r="MV301" s="97"/>
      <c r="MW301" s="97"/>
      <c r="MX301" s="97"/>
      <c r="MY301" s="97"/>
      <c r="MZ301" s="97"/>
      <c r="NA301" s="97"/>
      <c r="NB301" s="97"/>
      <c r="NC301" s="97"/>
      <c r="ND301" s="97"/>
      <c r="NE301" s="97"/>
      <c r="NF301" s="97"/>
      <c r="NG301" s="97"/>
      <c r="NH301" s="97"/>
      <c r="NI301" s="97"/>
      <c r="NJ301" s="97"/>
      <c r="NK301" s="97"/>
      <c r="NL301" s="97"/>
      <c r="NM301" s="97"/>
      <c r="NN301" s="97"/>
      <c r="NO301" s="97"/>
      <c r="NP301" s="97"/>
      <c r="NQ301" s="97"/>
      <c r="NR301" s="97"/>
      <c r="NS301" s="97"/>
      <c r="NT301" s="97"/>
      <c r="NU301" s="97"/>
      <c r="NV301" s="97"/>
      <c r="NW301" s="97"/>
      <c r="NX301" s="97"/>
      <c r="NY301" s="97"/>
      <c r="NZ301" s="97"/>
      <c r="OA301" s="97"/>
      <c r="OB301" s="97"/>
      <c r="OC301" s="97"/>
      <c r="OD301" s="97"/>
      <c r="OE301" s="97"/>
      <c r="OF301" s="97"/>
      <c r="OG301" s="97"/>
      <c r="OH301" s="97"/>
      <c r="OI301" s="97"/>
      <c r="OJ301" s="97"/>
      <c r="OK301" s="97"/>
      <c r="OL301" s="97"/>
      <c r="OM301" s="97"/>
      <c r="ON301" s="97"/>
      <c r="OO301" s="97"/>
      <c r="OP301" s="97"/>
      <c r="OQ301" s="97"/>
      <c r="OR301" s="97"/>
      <c r="OS301" s="97"/>
      <c r="OT301" s="97"/>
      <c r="OU301" s="97"/>
      <c r="OV301" s="97"/>
      <c r="OW301" s="97"/>
      <c r="OX301" s="97"/>
      <c r="OY301" s="97"/>
      <c r="OZ301" s="97"/>
      <c r="PA301" s="97"/>
      <c r="PB301" s="97"/>
      <c r="PC301" s="97"/>
      <c r="PD301" s="97"/>
      <c r="PE301" s="97"/>
      <c r="PF301" s="97"/>
      <c r="PG301" s="97"/>
      <c r="PH301" s="97"/>
      <c r="PI301" s="97"/>
      <c r="PJ301" s="97"/>
      <c r="PK301" s="97"/>
      <c r="PL301" s="97"/>
      <c r="PM301" s="97"/>
      <c r="PN301" s="97"/>
      <c r="PO301" s="97"/>
      <c r="PP301" s="97"/>
      <c r="PQ301" s="97"/>
      <c r="PR301" s="97"/>
      <c r="PS301" s="97"/>
      <c r="PT301" s="97"/>
      <c r="PU301" s="97"/>
      <c r="PV301" s="97"/>
      <c r="PW301" s="97"/>
      <c r="PX301" s="97"/>
      <c r="PY301" s="97"/>
      <c r="PZ301" s="97"/>
      <c r="QA301" s="97"/>
      <c r="QB301" s="97"/>
      <c r="QC301" s="97"/>
      <c r="QD301" s="97"/>
      <c r="QE301" s="97"/>
      <c r="QF301" s="97"/>
      <c r="QG301" s="97"/>
      <c r="QH301" s="97"/>
      <c r="QI301" s="97"/>
      <c r="QJ301" s="97"/>
      <c r="QK301" s="97"/>
      <c r="QL301" s="97"/>
      <c r="QM301" s="97"/>
      <c r="QN301" s="97"/>
      <c r="QO301" s="97"/>
      <c r="QP301" s="97"/>
      <c r="QQ301" s="97"/>
      <c r="QR301" s="97"/>
      <c r="QS301" s="97"/>
      <c r="QT301" s="97"/>
      <c r="QU301" s="97"/>
      <c r="QV301" s="97"/>
      <c r="QW301" s="97"/>
      <c r="QX301" s="97"/>
      <c r="QY301" s="97"/>
      <c r="QZ301" s="97"/>
      <c r="RA301" s="97"/>
      <c r="RB301" s="97"/>
      <c r="RC301" s="97"/>
      <c r="RD301" s="97"/>
      <c r="RE301" s="97"/>
      <c r="RF301" s="97"/>
      <c r="RG301" s="97"/>
      <c r="RH301" s="97"/>
      <c r="RI301" s="97"/>
      <c r="RJ301" s="97"/>
      <c r="RK301" s="97"/>
      <c r="RL301" s="97"/>
      <c r="RM301" s="97"/>
      <c r="RN301" s="97"/>
      <c r="RO301" s="97"/>
      <c r="RP301" s="97"/>
      <c r="RQ301" s="97"/>
      <c r="RR301" s="97"/>
      <c r="RS301" s="97"/>
      <c r="RT301" s="97"/>
      <c r="RU301" s="97"/>
      <c r="RV301" s="97"/>
      <c r="RW301" s="97"/>
      <c r="RX301" s="97"/>
      <c r="RY301" s="97"/>
      <c r="RZ301" s="97"/>
      <c r="SA301" s="97"/>
      <c r="SB301" s="97"/>
      <c r="SC301" s="97"/>
      <c r="SD301" s="97"/>
      <c r="SE301" s="97"/>
      <c r="SF301" s="97"/>
      <c r="SG301" s="97"/>
      <c r="SH301" s="97"/>
      <c r="SI301" s="97"/>
      <c r="SJ301" s="97"/>
      <c r="SK301" s="97"/>
      <c r="SL301" s="97"/>
      <c r="SM301" s="97"/>
      <c r="SN301" s="97"/>
      <c r="SO301" s="97"/>
      <c r="SP301" s="97"/>
      <c r="SQ301" s="97"/>
      <c r="SR301" s="97"/>
      <c r="SS301" s="97"/>
      <c r="ST301" s="97"/>
      <c r="SU301" s="97"/>
      <c r="SV301" s="97"/>
      <c r="SW301" s="97"/>
      <c r="SX301" s="97"/>
      <c r="SY301" s="97"/>
      <c r="SZ301" s="97"/>
      <c r="TA301" s="97"/>
      <c r="TB301" s="97"/>
    </row>
    <row r="302" spans="1:522" s="1" customFormat="1" ht="18" customHeight="1" x14ac:dyDescent="0.2">
      <c r="A302" s="12"/>
      <c r="B302" s="11" t="s">
        <v>225</v>
      </c>
      <c r="C302" s="1">
        <v>12210</v>
      </c>
      <c r="D302" s="1">
        <v>2018</v>
      </c>
      <c r="E302" s="4" t="s">
        <v>389</v>
      </c>
      <c r="F302" s="1">
        <v>2852</v>
      </c>
      <c r="G302" s="9" t="s">
        <v>95</v>
      </c>
      <c r="H302" s="4" t="s">
        <v>51</v>
      </c>
      <c r="I302" s="1">
        <f t="shared" si="25"/>
        <v>0</v>
      </c>
      <c r="J302" s="12">
        <f>Tabuľka4[[#This Row],[Stĺpec9]]</f>
        <v>0</v>
      </c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97"/>
      <c r="CL302" s="97"/>
      <c r="CM302" s="97"/>
      <c r="CN302" s="97"/>
      <c r="CO302" s="97"/>
      <c r="CP302" s="97"/>
      <c r="CQ302" s="97"/>
      <c r="CR302" s="97"/>
      <c r="CS302" s="97"/>
      <c r="CT302" s="97"/>
      <c r="CU302" s="97"/>
      <c r="CV302" s="97"/>
      <c r="CW302" s="97"/>
      <c r="CX302" s="97"/>
      <c r="CY302" s="97"/>
      <c r="CZ302" s="97"/>
      <c r="DA302" s="97"/>
      <c r="DB302" s="97"/>
      <c r="DC302" s="97"/>
      <c r="DD302" s="97"/>
      <c r="DE302" s="97"/>
      <c r="DF302" s="97"/>
      <c r="DG302" s="97"/>
      <c r="DH302" s="97"/>
      <c r="DI302" s="97"/>
      <c r="DJ302" s="97"/>
      <c r="DK302" s="97"/>
      <c r="DL302" s="97"/>
      <c r="DM302" s="97"/>
      <c r="DN302" s="97"/>
      <c r="DO302" s="97"/>
      <c r="DP302" s="97"/>
      <c r="DQ302" s="97"/>
      <c r="DR302" s="97"/>
      <c r="DS302" s="97"/>
      <c r="DT302" s="97"/>
      <c r="DU302" s="97"/>
      <c r="DV302" s="97"/>
      <c r="DW302" s="97"/>
      <c r="DX302" s="97"/>
      <c r="DY302" s="97"/>
      <c r="DZ302" s="97"/>
      <c r="EA302" s="97"/>
      <c r="EB302" s="97"/>
      <c r="EC302" s="97"/>
      <c r="ED302" s="97"/>
      <c r="EE302" s="97"/>
      <c r="EF302" s="97"/>
      <c r="EG302" s="97"/>
      <c r="EH302" s="97"/>
      <c r="EI302" s="97"/>
      <c r="EJ302" s="97"/>
      <c r="EK302" s="97"/>
      <c r="EL302" s="97"/>
      <c r="EM302" s="97"/>
      <c r="EN302" s="97"/>
      <c r="EO302" s="97"/>
      <c r="EP302" s="97"/>
      <c r="EQ302" s="97"/>
      <c r="ER302" s="97"/>
      <c r="ES302" s="97"/>
      <c r="ET302" s="97"/>
      <c r="EU302" s="97"/>
      <c r="EV302" s="97"/>
      <c r="EW302" s="97"/>
      <c r="EX302" s="97"/>
      <c r="EY302" s="97"/>
      <c r="EZ302" s="97"/>
      <c r="FA302" s="97"/>
      <c r="FB302" s="97"/>
      <c r="FC302" s="97"/>
      <c r="FD302" s="97"/>
      <c r="FE302" s="97"/>
      <c r="FF302" s="97"/>
      <c r="FG302" s="97"/>
      <c r="FH302" s="97"/>
      <c r="FI302" s="97"/>
      <c r="FJ302" s="97"/>
      <c r="FK302" s="97"/>
      <c r="FL302" s="97"/>
      <c r="FM302" s="97"/>
      <c r="FN302" s="97"/>
      <c r="FO302" s="97"/>
      <c r="FP302" s="97"/>
      <c r="FQ302" s="97"/>
      <c r="FR302" s="97"/>
      <c r="FS302" s="97"/>
      <c r="FT302" s="97"/>
      <c r="FU302" s="97"/>
      <c r="FV302" s="97"/>
      <c r="FW302" s="97"/>
      <c r="FX302" s="97"/>
      <c r="FY302" s="97"/>
      <c r="FZ302" s="97"/>
      <c r="GA302" s="97"/>
      <c r="GB302" s="97"/>
      <c r="GC302" s="97"/>
      <c r="GD302" s="97"/>
      <c r="GE302" s="97"/>
      <c r="GF302" s="97"/>
      <c r="GG302" s="97"/>
      <c r="GH302" s="97"/>
      <c r="GI302" s="97"/>
      <c r="GJ302" s="97"/>
      <c r="GK302" s="97"/>
      <c r="GL302" s="97"/>
      <c r="GM302" s="97"/>
      <c r="GN302" s="97"/>
      <c r="GO302" s="97"/>
      <c r="GP302" s="97"/>
      <c r="GQ302" s="97"/>
      <c r="GR302" s="97"/>
      <c r="GS302" s="97"/>
      <c r="GT302" s="97"/>
      <c r="GU302" s="97"/>
      <c r="GV302" s="97"/>
      <c r="GW302" s="97"/>
      <c r="GX302" s="97"/>
      <c r="GY302" s="97"/>
      <c r="GZ302" s="97"/>
      <c r="HA302" s="97"/>
      <c r="HB302" s="97"/>
      <c r="HC302" s="97"/>
      <c r="HD302" s="97"/>
      <c r="HE302" s="97"/>
      <c r="HF302" s="97"/>
      <c r="HG302" s="97"/>
      <c r="HH302" s="97"/>
      <c r="HI302" s="97"/>
      <c r="HJ302" s="97"/>
      <c r="HK302" s="97"/>
      <c r="HL302" s="97"/>
      <c r="HM302" s="97"/>
      <c r="HN302" s="97"/>
      <c r="HO302" s="97"/>
      <c r="HP302" s="97"/>
      <c r="HQ302" s="97"/>
      <c r="HR302" s="97"/>
      <c r="HS302" s="97"/>
      <c r="HT302" s="97"/>
      <c r="HU302" s="97"/>
      <c r="HV302" s="97"/>
      <c r="HW302" s="97"/>
      <c r="HX302" s="97"/>
      <c r="HY302" s="97"/>
      <c r="HZ302" s="97"/>
      <c r="IA302" s="97"/>
      <c r="IB302" s="97"/>
      <c r="IC302" s="97"/>
      <c r="ID302" s="97"/>
      <c r="IE302" s="97"/>
      <c r="IF302" s="97"/>
      <c r="IG302" s="97"/>
      <c r="IH302" s="97"/>
      <c r="II302" s="97"/>
      <c r="IJ302" s="97"/>
      <c r="IK302" s="97"/>
      <c r="IL302" s="97"/>
      <c r="IM302" s="97"/>
      <c r="IN302" s="97"/>
      <c r="IO302" s="97"/>
      <c r="IP302" s="97"/>
      <c r="IQ302" s="97"/>
      <c r="IR302" s="97"/>
      <c r="IS302" s="97"/>
      <c r="IT302" s="97"/>
      <c r="IU302" s="97"/>
      <c r="IV302" s="97"/>
      <c r="IW302" s="97"/>
      <c r="IX302" s="97"/>
      <c r="IY302" s="97"/>
      <c r="IZ302" s="97"/>
      <c r="JA302" s="97"/>
      <c r="JB302" s="97"/>
      <c r="JC302" s="97"/>
      <c r="JD302" s="97"/>
      <c r="JE302" s="97"/>
      <c r="JF302" s="97"/>
      <c r="JG302" s="97"/>
      <c r="JH302" s="97"/>
      <c r="JI302" s="97"/>
      <c r="JJ302" s="97"/>
      <c r="JK302" s="97"/>
      <c r="JL302" s="97"/>
      <c r="JM302" s="97"/>
      <c r="JN302" s="97"/>
      <c r="JO302" s="97"/>
      <c r="JP302" s="97"/>
      <c r="JQ302" s="97"/>
      <c r="JR302" s="97"/>
      <c r="JS302" s="97"/>
      <c r="JT302" s="97"/>
      <c r="JU302" s="97"/>
      <c r="JV302" s="97"/>
      <c r="JW302" s="97"/>
      <c r="JX302" s="97"/>
      <c r="JY302" s="97"/>
      <c r="JZ302" s="97"/>
      <c r="KA302" s="97"/>
      <c r="KB302" s="97"/>
      <c r="KC302" s="97"/>
      <c r="KD302" s="97"/>
      <c r="KE302" s="97"/>
      <c r="KF302" s="97"/>
      <c r="KG302" s="97"/>
      <c r="KH302" s="97"/>
      <c r="KI302" s="97"/>
      <c r="KJ302" s="97"/>
      <c r="KK302" s="97"/>
      <c r="KL302" s="97"/>
      <c r="KM302" s="97"/>
      <c r="KN302" s="97"/>
      <c r="KO302" s="97"/>
      <c r="KP302" s="97"/>
      <c r="KQ302" s="97"/>
      <c r="KR302" s="97"/>
      <c r="KS302" s="97"/>
      <c r="KT302" s="97"/>
      <c r="KU302" s="97"/>
      <c r="KV302" s="97"/>
      <c r="KW302" s="97"/>
      <c r="KX302" s="97"/>
      <c r="KY302" s="97"/>
      <c r="KZ302" s="97"/>
      <c r="LA302" s="97"/>
      <c r="LB302" s="97"/>
      <c r="LC302" s="97"/>
      <c r="LD302" s="97"/>
      <c r="LE302" s="97"/>
      <c r="LF302" s="97"/>
      <c r="LG302" s="97"/>
      <c r="LH302" s="97"/>
      <c r="LI302" s="97"/>
      <c r="LJ302" s="97"/>
      <c r="LK302" s="97"/>
      <c r="LL302" s="97"/>
      <c r="LM302" s="97"/>
      <c r="LN302" s="97"/>
      <c r="LO302" s="97"/>
      <c r="LP302" s="97"/>
      <c r="LQ302" s="97"/>
      <c r="LR302" s="97"/>
      <c r="LS302" s="97"/>
      <c r="LT302" s="97"/>
      <c r="LU302" s="97"/>
      <c r="LV302" s="97"/>
      <c r="LW302" s="97"/>
      <c r="LX302" s="97"/>
      <c r="LY302" s="97"/>
      <c r="LZ302" s="97"/>
      <c r="MA302" s="97"/>
      <c r="MB302" s="97"/>
      <c r="MC302" s="97"/>
      <c r="MD302" s="97"/>
      <c r="ME302" s="97"/>
      <c r="MF302" s="97"/>
      <c r="MG302" s="97"/>
      <c r="MH302" s="97"/>
      <c r="MI302" s="97"/>
      <c r="MJ302" s="97"/>
      <c r="MK302" s="97"/>
      <c r="ML302" s="97"/>
      <c r="MM302" s="97"/>
      <c r="MN302" s="97"/>
      <c r="MO302" s="97"/>
      <c r="MP302" s="97"/>
      <c r="MQ302" s="97"/>
      <c r="MR302" s="97"/>
      <c r="MS302" s="97"/>
      <c r="MT302" s="97"/>
      <c r="MU302" s="97"/>
      <c r="MV302" s="97"/>
      <c r="MW302" s="97"/>
      <c r="MX302" s="97"/>
      <c r="MY302" s="97"/>
      <c r="MZ302" s="97"/>
      <c r="NA302" s="97"/>
      <c r="NB302" s="97"/>
      <c r="NC302" s="97"/>
      <c r="ND302" s="97"/>
      <c r="NE302" s="97"/>
      <c r="NF302" s="97"/>
      <c r="NG302" s="97"/>
      <c r="NH302" s="97"/>
      <c r="NI302" s="97"/>
      <c r="NJ302" s="97"/>
      <c r="NK302" s="97"/>
      <c r="NL302" s="97"/>
      <c r="NM302" s="97"/>
      <c r="NN302" s="97"/>
      <c r="NO302" s="97"/>
      <c r="NP302" s="97"/>
      <c r="NQ302" s="97"/>
      <c r="NR302" s="97"/>
      <c r="NS302" s="97"/>
      <c r="NT302" s="97"/>
      <c r="NU302" s="97"/>
      <c r="NV302" s="97"/>
      <c r="NW302" s="97"/>
      <c r="NX302" s="97"/>
      <c r="NY302" s="97"/>
      <c r="NZ302" s="97"/>
      <c r="OA302" s="97"/>
      <c r="OB302" s="97"/>
      <c r="OC302" s="97"/>
      <c r="OD302" s="97"/>
      <c r="OE302" s="97"/>
      <c r="OF302" s="97"/>
      <c r="OG302" s="97"/>
      <c r="OH302" s="97"/>
      <c r="OI302" s="97"/>
      <c r="OJ302" s="97"/>
      <c r="OK302" s="97"/>
      <c r="OL302" s="97"/>
      <c r="OM302" s="97"/>
      <c r="ON302" s="97"/>
      <c r="OO302" s="97"/>
      <c r="OP302" s="97"/>
      <c r="OQ302" s="97"/>
      <c r="OR302" s="97"/>
      <c r="OS302" s="97"/>
      <c r="OT302" s="97"/>
      <c r="OU302" s="97"/>
      <c r="OV302" s="97"/>
      <c r="OW302" s="97"/>
      <c r="OX302" s="97"/>
      <c r="OY302" s="97"/>
      <c r="OZ302" s="97"/>
      <c r="PA302" s="97"/>
      <c r="PB302" s="97"/>
      <c r="PC302" s="97"/>
      <c r="PD302" s="97"/>
      <c r="PE302" s="97"/>
      <c r="PF302" s="97"/>
      <c r="PG302" s="97"/>
      <c r="PH302" s="97"/>
      <c r="PI302" s="97"/>
      <c r="PJ302" s="97"/>
      <c r="PK302" s="97"/>
      <c r="PL302" s="97"/>
      <c r="PM302" s="97"/>
      <c r="PN302" s="97"/>
      <c r="PO302" s="97"/>
      <c r="PP302" s="97"/>
      <c r="PQ302" s="97"/>
      <c r="PR302" s="97"/>
      <c r="PS302" s="97"/>
      <c r="PT302" s="97"/>
      <c r="PU302" s="97"/>
      <c r="PV302" s="97"/>
      <c r="PW302" s="97"/>
      <c r="PX302" s="97"/>
      <c r="PY302" s="97"/>
      <c r="PZ302" s="97"/>
      <c r="QA302" s="97"/>
      <c r="QB302" s="97"/>
      <c r="QC302" s="97"/>
      <c r="QD302" s="97"/>
      <c r="QE302" s="97"/>
      <c r="QF302" s="97"/>
      <c r="QG302" s="97"/>
      <c r="QH302" s="97"/>
      <c r="QI302" s="97"/>
      <c r="QJ302" s="97"/>
      <c r="QK302" s="97"/>
      <c r="QL302" s="97"/>
      <c r="QM302" s="97"/>
      <c r="QN302" s="97"/>
      <c r="QO302" s="97"/>
      <c r="QP302" s="97"/>
      <c r="QQ302" s="97"/>
      <c r="QR302" s="97"/>
      <c r="QS302" s="97"/>
      <c r="QT302" s="97"/>
      <c r="QU302" s="97"/>
      <c r="QV302" s="97"/>
      <c r="QW302" s="97"/>
      <c r="QX302" s="97"/>
      <c r="QY302" s="97"/>
      <c r="QZ302" s="97"/>
      <c r="RA302" s="97"/>
      <c r="RB302" s="97"/>
      <c r="RC302" s="97"/>
      <c r="RD302" s="97"/>
      <c r="RE302" s="97"/>
      <c r="RF302" s="97"/>
      <c r="RG302" s="97"/>
      <c r="RH302" s="97"/>
      <c r="RI302" s="97"/>
      <c r="RJ302" s="97"/>
      <c r="RK302" s="97"/>
      <c r="RL302" s="97"/>
      <c r="RM302" s="97"/>
      <c r="RN302" s="97"/>
      <c r="RO302" s="97"/>
      <c r="RP302" s="97"/>
      <c r="RQ302" s="97"/>
      <c r="RR302" s="97"/>
      <c r="RS302" s="97"/>
      <c r="RT302" s="97"/>
      <c r="RU302" s="97"/>
      <c r="RV302" s="97"/>
      <c r="RW302" s="97"/>
      <c r="RX302" s="97"/>
      <c r="RY302" s="97"/>
      <c r="RZ302" s="97"/>
      <c r="SA302" s="97"/>
      <c r="SB302" s="97"/>
      <c r="SC302" s="97"/>
      <c r="SD302" s="97"/>
      <c r="SE302" s="97"/>
      <c r="SF302" s="97"/>
      <c r="SG302" s="97"/>
      <c r="SH302" s="97"/>
      <c r="SI302" s="97"/>
      <c r="SJ302" s="97"/>
      <c r="SK302" s="97"/>
      <c r="SL302" s="97"/>
      <c r="SM302" s="97"/>
      <c r="SN302" s="97"/>
      <c r="SO302" s="97"/>
      <c r="SP302" s="97"/>
      <c r="SQ302" s="97"/>
      <c r="SR302" s="97"/>
      <c r="SS302" s="97"/>
      <c r="ST302" s="97"/>
      <c r="SU302" s="97"/>
      <c r="SV302" s="97"/>
      <c r="SW302" s="97"/>
      <c r="SX302" s="97"/>
      <c r="SY302" s="97"/>
      <c r="SZ302" s="97"/>
      <c r="TA302" s="97"/>
      <c r="TB302" s="97"/>
    </row>
    <row r="303" spans="1:522" s="1" customFormat="1" ht="18" customHeight="1" x14ac:dyDescent="0.2">
      <c r="A303" s="12"/>
      <c r="B303" s="11" t="s">
        <v>413</v>
      </c>
      <c r="C303" s="1">
        <v>13032</v>
      </c>
      <c r="D303" s="1">
        <v>2020</v>
      </c>
      <c r="E303" s="4" t="s">
        <v>113</v>
      </c>
      <c r="F303" s="1">
        <v>8293</v>
      </c>
      <c r="G303" s="9" t="s">
        <v>93</v>
      </c>
      <c r="H303" s="4" t="s">
        <v>51</v>
      </c>
      <c r="I303" s="1">
        <f t="shared" si="25"/>
        <v>0</v>
      </c>
      <c r="J303" s="12">
        <f>Tabuľka4[[#This Row],[Stĺpec9]]</f>
        <v>0</v>
      </c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97"/>
      <c r="DV303" s="97"/>
      <c r="DW303" s="97"/>
      <c r="DX303" s="97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  <c r="FB303" s="97"/>
      <c r="FC303" s="97"/>
      <c r="FD303" s="97"/>
      <c r="FE303" s="97"/>
      <c r="FF303" s="97"/>
      <c r="FG303" s="97"/>
      <c r="FH303" s="97"/>
      <c r="FI303" s="97"/>
      <c r="FJ303" s="97"/>
      <c r="FK303" s="97"/>
      <c r="FL303" s="97"/>
      <c r="FM303" s="97"/>
      <c r="FN303" s="97"/>
      <c r="FO303" s="97"/>
      <c r="FP303" s="97"/>
      <c r="FQ303" s="97"/>
      <c r="FR303" s="97"/>
      <c r="FS303" s="97"/>
      <c r="FT303" s="97"/>
      <c r="FU303" s="97"/>
      <c r="FV303" s="97"/>
      <c r="FW303" s="97"/>
      <c r="FX303" s="97"/>
      <c r="FY303" s="97"/>
      <c r="FZ303" s="97"/>
      <c r="GA303" s="97"/>
      <c r="GB303" s="97"/>
      <c r="GC303" s="97"/>
      <c r="GD303" s="97"/>
      <c r="GE303" s="97"/>
      <c r="GF303" s="97"/>
      <c r="GG303" s="97"/>
      <c r="GH303" s="97"/>
      <c r="GI303" s="97"/>
      <c r="GJ303" s="97"/>
      <c r="GK303" s="97"/>
      <c r="GL303" s="97"/>
      <c r="GM303" s="97"/>
      <c r="GN303" s="97"/>
      <c r="GO303" s="97"/>
      <c r="GP303" s="97"/>
      <c r="GQ303" s="97"/>
      <c r="GR303" s="97"/>
      <c r="GS303" s="97"/>
      <c r="GT303" s="97"/>
      <c r="GU303" s="97"/>
      <c r="GV303" s="97"/>
      <c r="GW303" s="97"/>
      <c r="GX303" s="97"/>
      <c r="GY303" s="97"/>
      <c r="GZ303" s="97"/>
      <c r="HA303" s="97"/>
      <c r="HB303" s="97"/>
      <c r="HC303" s="97"/>
      <c r="HD303" s="97"/>
      <c r="HE303" s="97"/>
      <c r="HF303" s="97"/>
      <c r="HG303" s="97"/>
      <c r="HH303" s="97"/>
      <c r="HI303" s="97"/>
      <c r="HJ303" s="97"/>
      <c r="HK303" s="97"/>
      <c r="HL303" s="97"/>
      <c r="HM303" s="97"/>
      <c r="HN303" s="97"/>
      <c r="HO303" s="97"/>
      <c r="HP303" s="97"/>
      <c r="HQ303" s="97"/>
      <c r="HR303" s="97"/>
      <c r="HS303" s="97"/>
      <c r="HT303" s="97"/>
      <c r="HU303" s="97"/>
      <c r="HV303" s="97"/>
      <c r="HW303" s="97"/>
      <c r="HX303" s="97"/>
      <c r="HY303" s="97"/>
      <c r="HZ303" s="97"/>
      <c r="IA303" s="97"/>
      <c r="IB303" s="97"/>
      <c r="IC303" s="97"/>
      <c r="ID303" s="97"/>
      <c r="IE303" s="97"/>
      <c r="IF303" s="97"/>
      <c r="IG303" s="97"/>
      <c r="IH303" s="97"/>
      <c r="II303" s="97"/>
      <c r="IJ303" s="97"/>
      <c r="IK303" s="97"/>
      <c r="IL303" s="97"/>
      <c r="IM303" s="97"/>
      <c r="IN303" s="97"/>
      <c r="IO303" s="97"/>
      <c r="IP303" s="97"/>
      <c r="IQ303" s="97"/>
      <c r="IR303" s="97"/>
      <c r="IS303" s="97"/>
      <c r="IT303" s="97"/>
      <c r="IU303" s="97"/>
      <c r="IV303" s="97"/>
      <c r="IW303" s="97"/>
      <c r="IX303" s="97"/>
      <c r="IY303" s="97"/>
      <c r="IZ303" s="97"/>
      <c r="JA303" s="97"/>
      <c r="JB303" s="97"/>
      <c r="JC303" s="97"/>
      <c r="JD303" s="97"/>
      <c r="JE303" s="97"/>
      <c r="JF303" s="97"/>
      <c r="JG303" s="97"/>
      <c r="JH303" s="97"/>
      <c r="JI303" s="97"/>
      <c r="JJ303" s="97"/>
      <c r="JK303" s="97"/>
      <c r="JL303" s="97"/>
      <c r="JM303" s="97"/>
      <c r="JN303" s="97"/>
      <c r="JO303" s="97"/>
      <c r="JP303" s="97"/>
      <c r="JQ303" s="97"/>
      <c r="JR303" s="97"/>
      <c r="JS303" s="97"/>
      <c r="JT303" s="97"/>
      <c r="JU303" s="97"/>
      <c r="JV303" s="97"/>
      <c r="JW303" s="97"/>
      <c r="JX303" s="97"/>
      <c r="JY303" s="97"/>
      <c r="JZ303" s="97"/>
      <c r="KA303" s="97"/>
      <c r="KB303" s="97"/>
      <c r="KC303" s="97"/>
      <c r="KD303" s="97"/>
      <c r="KE303" s="97"/>
      <c r="KF303" s="97"/>
      <c r="KG303" s="97"/>
      <c r="KH303" s="97"/>
      <c r="KI303" s="97"/>
      <c r="KJ303" s="97"/>
      <c r="KK303" s="97"/>
      <c r="KL303" s="97"/>
      <c r="KM303" s="97"/>
      <c r="KN303" s="97"/>
      <c r="KO303" s="97"/>
      <c r="KP303" s="97"/>
      <c r="KQ303" s="97"/>
      <c r="KR303" s="97"/>
      <c r="KS303" s="97"/>
      <c r="KT303" s="97"/>
      <c r="KU303" s="97"/>
      <c r="KV303" s="97"/>
      <c r="KW303" s="97"/>
      <c r="KX303" s="97"/>
      <c r="KY303" s="97"/>
      <c r="KZ303" s="97"/>
      <c r="LA303" s="97"/>
      <c r="LB303" s="97"/>
      <c r="LC303" s="97"/>
      <c r="LD303" s="97"/>
      <c r="LE303" s="97"/>
      <c r="LF303" s="97"/>
      <c r="LG303" s="97"/>
      <c r="LH303" s="97"/>
      <c r="LI303" s="97"/>
      <c r="LJ303" s="97"/>
      <c r="LK303" s="97"/>
      <c r="LL303" s="97"/>
      <c r="LM303" s="97"/>
      <c r="LN303" s="97"/>
      <c r="LO303" s="97"/>
      <c r="LP303" s="97"/>
      <c r="LQ303" s="97"/>
      <c r="LR303" s="97"/>
      <c r="LS303" s="97"/>
      <c r="LT303" s="97"/>
      <c r="LU303" s="97"/>
      <c r="LV303" s="97"/>
      <c r="LW303" s="97"/>
      <c r="LX303" s="97"/>
      <c r="LY303" s="97"/>
      <c r="LZ303" s="97"/>
      <c r="MA303" s="97"/>
      <c r="MB303" s="97"/>
      <c r="MC303" s="97"/>
      <c r="MD303" s="97"/>
      <c r="ME303" s="97"/>
      <c r="MF303" s="97"/>
      <c r="MG303" s="97"/>
      <c r="MH303" s="97"/>
      <c r="MI303" s="97"/>
      <c r="MJ303" s="97"/>
      <c r="MK303" s="97"/>
      <c r="ML303" s="97"/>
      <c r="MM303" s="97"/>
      <c r="MN303" s="97"/>
      <c r="MO303" s="97"/>
      <c r="MP303" s="97"/>
      <c r="MQ303" s="97"/>
      <c r="MR303" s="97"/>
      <c r="MS303" s="97"/>
      <c r="MT303" s="97"/>
      <c r="MU303" s="97"/>
      <c r="MV303" s="97"/>
      <c r="MW303" s="97"/>
      <c r="MX303" s="97"/>
      <c r="MY303" s="97"/>
      <c r="MZ303" s="97"/>
      <c r="NA303" s="97"/>
      <c r="NB303" s="97"/>
      <c r="NC303" s="97"/>
      <c r="ND303" s="97"/>
      <c r="NE303" s="97"/>
      <c r="NF303" s="97"/>
      <c r="NG303" s="97"/>
      <c r="NH303" s="97"/>
      <c r="NI303" s="97"/>
      <c r="NJ303" s="97"/>
      <c r="NK303" s="97"/>
      <c r="NL303" s="97"/>
      <c r="NM303" s="97"/>
      <c r="NN303" s="97"/>
      <c r="NO303" s="97"/>
      <c r="NP303" s="97"/>
      <c r="NQ303" s="97"/>
      <c r="NR303" s="97"/>
      <c r="NS303" s="97"/>
      <c r="NT303" s="97"/>
      <c r="NU303" s="97"/>
      <c r="NV303" s="97"/>
      <c r="NW303" s="97"/>
      <c r="NX303" s="97"/>
      <c r="NY303" s="97"/>
      <c r="NZ303" s="97"/>
      <c r="OA303" s="97"/>
      <c r="OB303" s="97"/>
      <c r="OC303" s="97"/>
      <c r="OD303" s="97"/>
      <c r="OE303" s="97"/>
      <c r="OF303" s="97"/>
      <c r="OG303" s="97"/>
      <c r="OH303" s="97"/>
      <c r="OI303" s="97"/>
      <c r="OJ303" s="97"/>
      <c r="OK303" s="97"/>
      <c r="OL303" s="97"/>
      <c r="OM303" s="97"/>
      <c r="ON303" s="97"/>
      <c r="OO303" s="97"/>
      <c r="OP303" s="97"/>
      <c r="OQ303" s="97"/>
      <c r="OR303" s="97"/>
      <c r="OS303" s="97"/>
      <c r="OT303" s="97"/>
      <c r="OU303" s="97"/>
      <c r="OV303" s="97"/>
      <c r="OW303" s="97"/>
      <c r="OX303" s="97"/>
      <c r="OY303" s="97"/>
      <c r="OZ303" s="97"/>
      <c r="PA303" s="97"/>
      <c r="PB303" s="97"/>
      <c r="PC303" s="97"/>
      <c r="PD303" s="97"/>
      <c r="PE303" s="97"/>
      <c r="PF303" s="97"/>
      <c r="PG303" s="97"/>
      <c r="PH303" s="97"/>
      <c r="PI303" s="97"/>
      <c r="PJ303" s="97"/>
      <c r="PK303" s="97"/>
      <c r="PL303" s="97"/>
      <c r="PM303" s="97"/>
      <c r="PN303" s="97"/>
      <c r="PO303" s="97"/>
      <c r="PP303" s="97"/>
      <c r="PQ303" s="97"/>
      <c r="PR303" s="97"/>
      <c r="PS303" s="97"/>
      <c r="PT303" s="97"/>
      <c r="PU303" s="97"/>
      <c r="PV303" s="97"/>
      <c r="PW303" s="97"/>
      <c r="PX303" s="97"/>
      <c r="PY303" s="97"/>
      <c r="PZ303" s="97"/>
      <c r="QA303" s="97"/>
      <c r="QB303" s="97"/>
      <c r="QC303" s="97"/>
      <c r="QD303" s="97"/>
      <c r="QE303" s="97"/>
      <c r="QF303" s="97"/>
      <c r="QG303" s="97"/>
      <c r="QH303" s="97"/>
      <c r="QI303" s="97"/>
      <c r="QJ303" s="97"/>
      <c r="QK303" s="97"/>
      <c r="QL303" s="97"/>
      <c r="QM303" s="97"/>
      <c r="QN303" s="97"/>
      <c r="QO303" s="97"/>
      <c r="QP303" s="97"/>
      <c r="QQ303" s="97"/>
      <c r="QR303" s="97"/>
      <c r="QS303" s="97"/>
      <c r="QT303" s="97"/>
      <c r="QU303" s="97"/>
      <c r="QV303" s="97"/>
      <c r="QW303" s="97"/>
      <c r="QX303" s="97"/>
      <c r="QY303" s="97"/>
      <c r="QZ303" s="97"/>
      <c r="RA303" s="97"/>
      <c r="RB303" s="97"/>
      <c r="RC303" s="97"/>
      <c r="RD303" s="97"/>
      <c r="RE303" s="97"/>
      <c r="RF303" s="97"/>
      <c r="RG303" s="97"/>
      <c r="RH303" s="97"/>
      <c r="RI303" s="97"/>
      <c r="RJ303" s="97"/>
      <c r="RK303" s="97"/>
      <c r="RL303" s="97"/>
      <c r="RM303" s="97"/>
      <c r="RN303" s="97"/>
      <c r="RO303" s="97"/>
      <c r="RP303" s="97"/>
      <c r="RQ303" s="97"/>
      <c r="RR303" s="97"/>
      <c r="RS303" s="97"/>
      <c r="RT303" s="97"/>
      <c r="RU303" s="97"/>
      <c r="RV303" s="97"/>
      <c r="RW303" s="97"/>
      <c r="RX303" s="97"/>
      <c r="RY303" s="97"/>
      <c r="RZ303" s="97"/>
      <c r="SA303" s="97"/>
      <c r="SB303" s="97"/>
      <c r="SC303" s="97"/>
      <c r="SD303" s="97"/>
      <c r="SE303" s="97"/>
      <c r="SF303" s="97"/>
      <c r="SG303" s="97"/>
      <c r="SH303" s="97"/>
      <c r="SI303" s="97"/>
      <c r="SJ303" s="97"/>
      <c r="SK303" s="97"/>
      <c r="SL303" s="97"/>
      <c r="SM303" s="97"/>
      <c r="SN303" s="97"/>
      <c r="SO303" s="97"/>
      <c r="SP303" s="97"/>
      <c r="SQ303" s="97"/>
      <c r="SR303" s="97"/>
      <c r="SS303" s="97"/>
      <c r="ST303" s="97"/>
      <c r="SU303" s="97"/>
      <c r="SV303" s="97"/>
      <c r="SW303" s="97"/>
      <c r="SX303" s="97"/>
      <c r="SY303" s="97"/>
      <c r="SZ303" s="97"/>
      <c r="TA303" s="97"/>
      <c r="TB303" s="97"/>
    </row>
    <row r="304" spans="1:522" s="1" customFormat="1" ht="18" customHeight="1" x14ac:dyDescent="0.2">
      <c r="A304" s="12"/>
      <c r="B304" s="11" t="s">
        <v>169</v>
      </c>
      <c r="C304" s="1">
        <v>8029</v>
      </c>
      <c r="D304" s="1">
        <v>2004</v>
      </c>
      <c r="E304" s="4" t="s">
        <v>168</v>
      </c>
      <c r="F304" s="1">
        <v>9571</v>
      </c>
      <c r="G304" s="9" t="s">
        <v>98</v>
      </c>
      <c r="H304" s="4" t="s">
        <v>167</v>
      </c>
      <c r="I304" s="1">
        <f t="shared" si="25"/>
        <v>0</v>
      </c>
      <c r="J304" s="12">
        <f>Tabuľka4[[#This Row],[Stĺpec9]]</f>
        <v>0</v>
      </c>
      <c r="K304" s="97"/>
      <c r="L304" s="97"/>
      <c r="M304" s="97"/>
      <c r="N304" s="97"/>
      <c r="O304" s="97"/>
      <c r="P304" s="97"/>
      <c r="Q304" s="97"/>
      <c r="R304" s="97"/>
      <c r="S304" s="102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102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  <c r="FB304" s="97"/>
      <c r="FC304" s="97"/>
      <c r="FD304" s="97"/>
      <c r="FE304" s="97"/>
      <c r="FF304" s="97"/>
      <c r="FG304" s="97"/>
      <c r="FH304" s="97"/>
      <c r="FI304" s="97"/>
      <c r="FJ304" s="97"/>
      <c r="FK304" s="97"/>
      <c r="FL304" s="97"/>
      <c r="FM304" s="97"/>
      <c r="FN304" s="97"/>
      <c r="FO304" s="97"/>
      <c r="FP304" s="97"/>
      <c r="FQ304" s="97"/>
      <c r="FR304" s="97"/>
      <c r="FS304" s="97"/>
      <c r="FT304" s="97"/>
      <c r="FU304" s="97"/>
      <c r="FV304" s="97"/>
      <c r="FW304" s="97"/>
      <c r="FX304" s="97"/>
      <c r="FY304" s="97"/>
      <c r="FZ304" s="97"/>
      <c r="GA304" s="97"/>
      <c r="GB304" s="97"/>
      <c r="GC304" s="97"/>
      <c r="GD304" s="97"/>
      <c r="GE304" s="97"/>
      <c r="GF304" s="97"/>
      <c r="GG304" s="97"/>
      <c r="GH304" s="97"/>
      <c r="GI304" s="97"/>
      <c r="GJ304" s="97"/>
      <c r="GK304" s="97"/>
      <c r="GL304" s="97"/>
      <c r="GM304" s="97"/>
      <c r="GN304" s="97"/>
      <c r="GO304" s="97"/>
      <c r="GP304" s="97"/>
      <c r="GQ304" s="97"/>
      <c r="GR304" s="97"/>
      <c r="GS304" s="97"/>
      <c r="GT304" s="97"/>
      <c r="GU304" s="97"/>
      <c r="GV304" s="97"/>
      <c r="GW304" s="97"/>
      <c r="GX304" s="97"/>
      <c r="GY304" s="97"/>
      <c r="GZ304" s="97"/>
      <c r="HA304" s="97"/>
      <c r="HB304" s="97"/>
      <c r="HC304" s="97"/>
      <c r="HD304" s="97"/>
      <c r="HE304" s="97"/>
      <c r="HF304" s="97"/>
      <c r="HG304" s="97"/>
      <c r="HH304" s="97"/>
      <c r="HI304" s="97"/>
      <c r="HJ304" s="97"/>
      <c r="HK304" s="97"/>
      <c r="HL304" s="97"/>
      <c r="HM304" s="97"/>
      <c r="HN304" s="97"/>
      <c r="HO304" s="97"/>
      <c r="HP304" s="97"/>
      <c r="HQ304" s="97"/>
      <c r="HR304" s="97"/>
      <c r="HS304" s="97"/>
      <c r="HT304" s="97"/>
      <c r="HU304" s="97"/>
      <c r="HV304" s="97"/>
      <c r="HW304" s="97"/>
      <c r="HX304" s="97"/>
      <c r="HY304" s="97"/>
      <c r="HZ304" s="97"/>
      <c r="IA304" s="97"/>
      <c r="IB304" s="97"/>
      <c r="IC304" s="97"/>
      <c r="ID304" s="97"/>
      <c r="IE304" s="97"/>
      <c r="IF304" s="97"/>
      <c r="IG304" s="97"/>
      <c r="IH304" s="97"/>
      <c r="II304" s="97"/>
      <c r="IJ304" s="97"/>
      <c r="IK304" s="97"/>
      <c r="IL304" s="97"/>
      <c r="IM304" s="97"/>
      <c r="IN304" s="97"/>
      <c r="IO304" s="97"/>
      <c r="IP304" s="97"/>
      <c r="IQ304" s="97"/>
      <c r="IR304" s="97"/>
      <c r="IS304" s="97"/>
      <c r="IT304" s="97"/>
      <c r="IU304" s="97"/>
      <c r="IV304" s="97"/>
      <c r="IW304" s="97"/>
      <c r="IX304" s="97"/>
      <c r="IY304" s="97"/>
      <c r="IZ304" s="97"/>
      <c r="JA304" s="97"/>
      <c r="JB304" s="97"/>
      <c r="JC304" s="97"/>
      <c r="JD304" s="97"/>
      <c r="JE304" s="97"/>
      <c r="JF304" s="97"/>
      <c r="JG304" s="97"/>
      <c r="JH304" s="97"/>
      <c r="JI304" s="97"/>
      <c r="JJ304" s="97"/>
      <c r="JK304" s="97"/>
      <c r="JL304" s="97"/>
      <c r="JM304" s="97"/>
      <c r="JN304" s="97"/>
      <c r="JO304" s="97"/>
      <c r="JP304" s="97"/>
      <c r="JQ304" s="97"/>
      <c r="JR304" s="97"/>
      <c r="JS304" s="97"/>
      <c r="JT304" s="97"/>
      <c r="JU304" s="97"/>
      <c r="JV304" s="97"/>
      <c r="JW304" s="97"/>
      <c r="JX304" s="97"/>
      <c r="JY304" s="97"/>
      <c r="JZ304" s="97"/>
      <c r="KA304" s="97"/>
      <c r="KB304" s="97"/>
      <c r="KC304" s="97"/>
      <c r="KD304" s="97"/>
      <c r="KE304" s="97"/>
      <c r="KF304" s="97"/>
      <c r="KG304" s="97"/>
      <c r="KH304" s="97"/>
      <c r="KI304" s="97"/>
      <c r="KJ304" s="97"/>
      <c r="KK304" s="97"/>
      <c r="KL304" s="97"/>
      <c r="KM304" s="97"/>
      <c r="KN304" s="97"/>
      <c r="KO304" s="97"/>
      <c r="KP304" s="97"/>
      <c r="KQ304" s="97"/>
      <c r="KR304" s="97"/>
      <c r="KS304" s="97"/>
      <c r="KT304" s="97"/>
      <c r="KU304" s="97"/>
      <c r="KV304" s="97"/>
      <c r="KW304" s="97"/>
      <c r="KX304" s="97"/>
      <c r="KY304" s="97"/>
      <c r="KZ304" s="97"/>
      <c r="LA304" s="97"/>
      <c r="LB304" s="97"/>
      <c r="LC304" s="97"/>
      <c r="LD304" s="97"/>
      <c r="LE304" s="97"/>
      <c r="LF304" s="97"/>
      <c r="LG304" s="97"/>
      <c r="LH304" s="97"/>
      <c r="LI304" s="97"/>
      <c r="LJ304" s="97"/>
      <c r="LK304" s="97"/>
      <c r="LL304" s="97"/>
      <c r="LM304" s="97"/>
      <c r="LN304" s="97"/>
      <c r="LO304" s="97"/>
      <c r="LP304" s="97"/>
      <c r="LQ304" s="97"/>
      <c r="LR304" s="97"/>
      <c r="LS304" s="97"/>
      <c r="LT304" s="97"/>
      <c r="LU304" s="97"/>
      <c r="LV304" s="97"/>
      <c r="LW304" s="97"/>
      <c r="LX304" s="97"/>
      <c r="LY304" s="97"/>
      <c r="LZ304" s="97"/>
      <c r="MA304" s="97"/>
      <c r="MB304" s="97"/>
      <c r="MC304" s="97"/>
      <c r="MD304" s="97"/>
      <c r="ME304" s="97"/>
      <c r="MF304" s="97"/>
      <c r="MG304" s="97"/>
      <c r="MH304" s="97"/>
      <c r="MI304" s="97"/>
      <c r="MJ304" s="97"/>
      <c r="MK304" s="97"/>
      <c r="ML304" s="97"/>
      <c r="MM304" s="97"/>
      <c r="MN304" s="97"/>
      <c r="MO304" s="97"/>
      <c r="MP304" s="97"/>
      <c r="MQ304" s="97"/>
      <c r="MR304" s="97"/>
      <c r="MS304" s="97"/>
      <c r="MT304" s="97"/>
      <c r="MU304" s="97"/>
      <c r="MV304" s="97"/>
      <c r="MW304" s="97"/>
      <c r="MX304" s="97"/>
      <c r="MY304" s="97"/>
      <c r="MZ304" s="97"/>
      <c r="NA304" s="97"/>
      <c r="NB304" s="97"/>
      <c r="NC304" s="97"/>
      <c r="ND304" s="97"/>
      <c r="NE304" s="97"/>
      <c r="NF304" s="97"/>
      <c r="NG304" s="97"/>
      <c r="NH304" s="97"/>
      <c r="NI304" s="97"/>
      <c r="NJ304" s="97"/>
      <c r="NK304" s="97"/>
      <c r="NL304" s="97"/>
      <c r="NM304" s="97"/>
      <c r="NN304" s="97"/>
      <c r="NO304" s="97"/>
      <c r="NP304" s="97"/>
      <c r="NQ304" s="97"/>
      <c r="NR304" s="97"/>
      <c r="NS304" s="97"/>
      <c r="NT304" s="97"/>
      <c r="NU304" s="97"/>
      <c r="NV304" s="97"/>
      <c r="NW304" s="97"/>
      <c r="NX304" s="97"/>
      <c r="NY304" s="97"/>
      <c r="NZ304" s="97"/>
      <c r="OA304" s="97"/>
      <c r="OB304" s="97"/>
      <c r="OC304" s="97"/>
      <c r="OD304" s="97"/>
      <c r="OE304" s="97"/>
      <c r="OF304" s="97"/>
      <c r="OG304" s="97"/>
      <c r="OH304" s="97"/>
      <c r="OI304" s="97"/>
      <c r="OJ304" s="97"/>
      <c r="OK304" s="97"/>
      <c r="OL304" s="97"/>
      <c r="OM304" s="97"/>
      <c r="ON304" s="97"/>
      <c r="OO304" s="97"/>
      <c r="OP304" s="97"/>
      <c r="OQ304" s="97"/>
      <c r="OR304" s="97"/>
      <c r="OS304" s="97"/>
      <c r="OT304" s="97"/>
      <c r="OU304" s="97"/>
      <c r="OV304" s="97"/>
      <c r="OW304" s="97"/>
      <c r="OX304" s="97"/>
      <c r="OY304" s="97"/>
      <c r="OZ304" s="97"/>
      <c r="PA304" s="97"/>
      <c r="PB304" s="97"/>
      <c r="PC304" s="97"/>
      <c r="PD304" s="97"/>
      <c r="PE304" s="97"/>
      <c r="PF304" s="97"/>
      <c r="PG304" s="97"/>
      <c r="PH304" s="97"/>
      <c r="PI304" s="97"/>
      <c r="PJ304" s="97"/>
      <c r="PK304" s="97"/>
      <c r="PL304" s="97"/>
      <c r="PM304" s="97"/>
      <c r="PN304" s="97"/>
      <c r="PO304" s="97"/>
      <c r="PP304" s="97"/>
      <c r="PQ304" s="97"/>
      <c r="PR304" s="97"/>
      <c r="PS304" s="97"/>
      <c r="PT304" s="97"/>
      <c r="PU304" s="97"/>
      <c r="PV304" s="97"/>
      <c r="PW304" s="97"/>
      <c r="PX304" s="97"/>
      <c r="PY304" s="97"/>
      <c r="PZ304" s="97"/>
      <c r="QA304" s="97"/>
      <c r="QB304" s="97"/>
      <c r="QC304" s="97"/>
      <c r="QD304" s="97"/>
      <c r="QE304" s="97"/>
      <c r="QF304" s="97"/>
      <c r="QG304" s="97"/>
      <c r="QH304" s="97"/>
      <c r="QI304" s="97"/>
      <c r="QJ304" s="97"/>
      <c r="QK304" s="97"/>
      <c r="QL304" s="97"/>
      <c r="QM304" s="97"/>
      <c r="QN304" s="97"/>
      <c r="QO304" s="97"/>
      <c r="QP304" s="97"/>
      <c r="QQ304" s="97"/>
      <c r="QR304" s="97"/>
      <c r="QS304" s="97"/>
      <c r="QT304" s="97"/>
      <c r="QU304" s="97"/>
      <c r="QV304" s="97"/>
      <c r="QW304" s="97"/>
      <c r="QX304" s="97"/>
      <c r="QY304" s="97"/>
      <c r="QZ304" s="97"/>
      <c r="RA304" s="97"/>
      <c r="RB304" s="97"/>
      <c r="RC304" s="97"/>
      <c r="RD304" s="97"/>
      <c r="RE304" s="97"/>
      <c r="RF304" s="97"/>
      <c r="RG304" s="97"/>
      <c r="RH304" s="97"/>
      <c r="RI304" s="97"/>
      <c r="RJ304" s="97"/>
      <c r="RK304" s="97"/>
      <c r="RL304" s="97"/>
      <c r="RM304" s="97"/>
      <c r="RN304" s="97"/>
      <c r="RO304" s="97"/>
      <c r="RP304" s="97"/>
      <c r="RQ304" s="97"/>
      <c r="RR304" s="97"/>
      <c r="RS304" s="97"/>
      <c r="RT304" s="97"/>
      <c r="RU304" s="97"/>
      <c r="RV304" s="97"/>
      <c r="RW304" s="97"/>
      <c r="RX304" s="97"/>
      <c r="RY304" s="97"/>
      <c r="RZ304" s="97"/>
      <c r="SA304" s="97"/>
      <c r="SB304" s="97"/>
      <c r="SC304" s="97"/>
      <c r="SD304" s="97"/>
      <c r="SE304" s="97"/>
      <c r="SF304" s="97"/>
      <c r="SG304" s="97"/>
      <c r="SH304" s="97"/>
      <c r="SI304" s="97"/>
      <c r="SJ304" s="97"/>
      <c r="SK304" s="97"/>
      <c r="SL304" s="97"/>
      <c r="SM304" s="97"/>
      <c r="SN304" s="97"/>
      <c r="SO304" s="97"/>
      <c r="SP304" s="97"/>
      <c r="SQ304" s="97"/>
      <c r="SR304" s="97"/>
      <c r="SS304" s="97"/>
      <c r="ST304" s="97"/>
      <c r="SU304" s="97"/>
      <c r="SV304" s="97"/>
      <c r="SW304" s="97"/>
      <c r="SX304" s="97"/>
      <c r="SY304" s="97"/>
      <c r="SZ304" s="97"/>
      <c r="TA304" s="97"/>
      <c r="TB304" s="97"/>
    </row>
    <row r="305" spans="1:522" s="1" customFormat="1" ht="18" customHeight="1" x14ac:dyDescent="0.2">
      <c r="A305" s="12"/>
      <c r="B305" s="12"/>
      <c r="E305" s="4" t="s">
        <v>193</v>
      </c>
      <c r="F305" s="1">
        <v>8750</v>
      </c>
      <c r="G305" s="9" t="s">
        <v>97</v>
      </c>
      <c r="I305" s="1">
        <f t="shared" si="25"/>
        <v>0</v>
      </c>
      <c r="J305" s="12">
        <f>Tabuľka4[[#This Row],[Stĺpec9]]</f>
        <v>0</v>
      </c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  <c r="CT305" s="97"/>
      <c r="CU305" s="97"/>
      <c r="CV305" s="97"/>
      <c r="CW305" s="97"/>
      <c r="CX305" s="97"/>
      <c r="CY305" s="97"/>
      <c r="CZ305" s="97"/>
      <c r="DA305" s="97"/>
      <c r="DB305" s="97"/>
      <c r="DC305" s="97"/>
      <c r="DD305" s="97"/>
      <c r="DE305" s="97"/>
      <c r="DF305" s="97"/>
      <c r="DG305" s="97"/>
      <c r="DH305" s="97"/>
      <c r="DI305" s="97"/>
      <c r="DJ305" s="97"/>
      <c r="DK305" s="97"/>
      <c r="DL305" s="97"/>
      <c r="DM305" s="97"/>
      <c r="DN305" s="97"/>
      <c r="DO305" s="97"/>
      <c r="DP305" s="97"/>
      <c r="DQ305" s="97"/>
      <c r="DR305" s="97"/>
      <c r="DS305" s="97"/>
      <c r="DT305" s="97"/>
      <c r="DU305" s="97"/>
      <c r="DV305" s="97"/>
      <c r="DW305" s="97"/>
      <c r="DX305" s="97"/>
      <c r="DY305" s="97"/>
      <c r="DZ305" s="97"/>
      <c r="EA305" s="97"/>
      <c r="EB305" s="97"/>
      <c r="EC305" s="97"/>
      <c r="ED305" s="97"/>
      <c r="EE305" s="97"/>
      <c r="EF305" s="97"/>
      <c r="EG305" s="97"/>
      <c r="EH305" s="97"/>
      <c r="EI305" s="97"/>
      <c r="EJ305" s="97"/>
      <c r="EK305" s="97"/>
      <c r="EL305" s="97"/>
      <c r="EM305" s="97"/>
      <c r="EN305" s="97"/>
      <c r="EO305" s="97"/>
      <c r="EP305" s="97"/>
      <c r="EQ305" s="97"/>
      <c r="ER305" s="97"/>
      <c r="ES305" s="97"/>
      <c r="ET305" s="97"/>
      <c r="EU305" s="97"/>
      <c r="EV305" s="97"/>
      <c r="EW305" s="97"/>
      <c r="EX305" s="97"/>
      <c r="EY305" s="97"/>
      <c r="EZ305" s="97"/>
      <c r="FA305" s="97"/>
      <c r="FB305" s="97"/>
      <c r="FC305" s="97"/>
      <c r="FD305" s="97"/>
      <c r="FE305" s="97"/>
      <c r="FF305" s="97"/>
      <c r="FG305" s="97"/>
      <c r="FH305" s="97"/>
      <c r="FI305" s="97"/>
      <c r="FJ305" s="97"/>
      <c r="FK305" s="97"/>
      <c r="FL305" s="97"/>
      <c r="FM305" s="97"/>
      <c r="FN305" s="97"/>
      <c r="FO305" s="97"/>
      <c r="FP305" s="97"/>
      <c r="FQ305" s="97"/>
      <c r="FR305" s="97"/>
      <c r="FS305" s="97"/>
      <c r="FT305" s="97"/>
      <c r="FU305" s="97"/>
      <c r="FV305" s="97"/>
      <c r="FW305" s="97"/>
      <c r="FX305" s="97"/>
      <c r="FY305" s="97"/>
      <c r="FZ305" s="97"/>
      <c r="GA305" s="97"/>
      <c r="GB305" s="97"/>
      <c r="GC305" s="97"/>
      <c r="GD305" s="97"/>
      <c r="GE305" s="97"/>
      <c r="GF305" s="97"/>
      <c r="GG305" s="97"/>
      <c r="GH305" s="97"/>
      <c r="GI305" s="97"/>
      <c r="GJ305" s="97"/>
      <c r="GK305" s="97"/>
      <c r="GL305" s="97"/>
      <c r="GM305" s="97"/>
      <c r="GN305" s="97"/>
      <c r="GO305" s="97"/>
      <c r="GP305" s="97"/>
      <c r="GQ305" s="97"/>
      <c r="GR305" s="97"/>
      <c r="GS305" s="97"/>
      <c r="GT305" s="97"/>
      <c r="GU305" s="97"/>
      <c r="GV305" s="97"/>
      <c r="GW305" s="97"/>
      <c r="GX305" s="97"/>
      <c r="GY305" s="97"/>
      <c r="GZ305" s="97"/>
      <c r="HA305" s="97"/>
      <c r="HB305" s="97"/>
      <c r="HC305" s="97"/>
      <c r="HD305" s="97"/>
      <c r="HE305" s="97"/>
      <c r="HF305" s="97"/>
      <c r="HG305" s="97"/>
      <c r="HH305" s="97"/>
      <c r="HI305" s="97"/>
      <c r="HJ305" s="97"/>
      <c r="HK305" s="97"/>
      <c r="HL305" s="97"/>
      <c r="HM305" s="97"/>
      <c r="HN305" s="97"/>
      <c r="HO305" s="97"/>
      <c r="HP305" s="97"/>
      <c r="HQ305" s="97"/>
      <c r="HR305" s="97"/>
      <c r="HS305" s="97"/>
      <c r="HT305" s="97"/>
      <c r="HU305" s="97"/>
      <c r="HV305" s="97"/>
      <c r="HW305" s="97"/>
      <c r="HX305" s="97"/>
      <c r="HY305" s="97"/>
      <c r="HZ305" s="97"/>
      <c r="IA305" s="97"/>
      <c r="IB305" s="97"/>
      <c r="IC305" s="97"/>
      <c r="ID305" s="97"/>
      <c r="IE305" s="97"/>
      <c r="IF305" s="97"/>
      <c r="IG305" s="97"/>
      <c r="IH305" s="97"/>
      <c r="II305" s="97"/>
      <c r="IJ305" s="97"/>
      <c r="IK305" s="97"/>
      <c r="IL305" s="97"/>
      <c r="IM305" s="97"/>
      <c r="IN305" s="97"/>
      <c r="IO305" s="97"/>
      <c r="IP305" s="97"/>
      <c r="IQ305" s="97"/>
      <c r="IR305" s="97"/>
      <c r="IS305" s="97"/>
      <c r="IT305" s="97"/>
      <c r="IU305" s="97"/>
      <c r="IV305" s="97"/>
      <c r="IW305" s="97"/>
      <c r="IX305" s="97"/>
      <c r="IY305" s="97"/>
      <c r="IZ305" s="97"/>
      <c r="JA305" s="97"/>
      <c r="JB305" s="97"/>
      <c r="JC305" s="97"/>
      <c r="JD305" s="97"/>
      <c r="JE305" s="97"/>
      <c r="JF305" s="97"/>
      <c r="JG305" s="97"/>
      <c r="JH305" s="97"/>
      <c r="JI305" s="97"/>
      <c r="JJ305" s="97"/>
      <c r="JK305" s="97"/>
      <c r="JL305" s="97"/>
      <c r="JM305" s="97"/>
      <c r="JN305" s="97"/>
      <c r="JO305" s="97"/>
      <c r="JP305" s="97"/>
      <c r="JQ305" s="97"/>
      <c r="JR305" s="97"/>
      <c r="JS305" s="97"/>
      <c r="JT305" s="97"/>
      <c r="JU305" s="97"/>
      <c r="JV305" s="97"/>
      <c r="JW305" s="97"/>
      <c r="JX305" s="97"/>
      <c r="JY305" s="97"/>
      <c r="JZ305" s="97"/>
      <c r="KA305" s="97"/>
      <c r="KB305" s="97"/>
      <c r="KC305" s="97"/>
      <c r="KD305" s="97"/>
      <c r="KE305" s="97"/>
      <c r="KF305" s="97"/>
      <c r="KG305" s="97"/>
      <c r="KH305" s="97"/>
      <c r="KI305" s="97"/>
      <c r="KJ305" s="97"/>
      <c r="KK305" s="97"/>
      <c r="KL305" s="97"/>
      <c r="KM305" s="97"/>
      <c r="KN305" s="97"/>
      <c r="KO305" s="97"/>
      <c r="KP305" s="97"/>
      <c r="KQ305" s="97"/>
      <c r="KR305" s="97"/>
      <c r="KS305" s="97"/>
      <c r="KT305" s="97"/>
      <c r="KU305" s="97"/>
      <c r="KV305" s="97"/>
      <c r="KW305" s="97"/>
      <c r="KX305" s="97"/>
      <c r="KY305" s="97"/>
      <c r="KZ305" s="97"/>
      <c r="LA305" s="97"/>
      <c r="LB305" s="97"/>
      <c r="LC305" s="97"/>
      <c r="LD305" s="97"/>
      <c r="LE305" s="97"/>
      <c r="LF305" s="97"/>
      <c r="LG305" s="97"/>
      <c r="LH305" s="97"/>
      <c r="LI305" s="97"/>
      <c r="LJ305" s="97"/>
      <c r="LK305" s="97"/>
      <c r="LL305" s="97"/>
      <c r="LM305" s="97"/>
      <c r="LN305" s="97"/>
      <c r="LO305" s="97"/>
      <c r="LP305" s="97"/>
      <c r="LQ305" s="97"/>
      <c r="LR305" s="97"/>
      <c r="LS305" s="97"/>
      <c r="LT305" s="97"/>
      <c r="LU305" s="97"/>
      <c r="LV305" s="97"/>
      <c r="LW305" s="97"/>
      <c r="LX305" s="97"/>
      <c r="LY305" s="97"/>
      <c r="LZ305" s="97"/>
      <c r="MA305" s="97"/>
      <c r="MB305" s="97"/>
      <c r="MC305" s="97"/>
      <c r="MD305" s="97"/>
      <c r="ME305" s="97"/>
      <c r="MF305" s="97"/>
      <c r="MG305" s="97"/>
      <c r="MH305" s="97"/>
      <c r="MI305" s="97"/>
      <c r="MJ305" s="97"/>
      <c r="MK305" s="97"/>
      <c r="ML305" s="97"/>
      <c r="MM305" s="97"/>
      <c r="MN305" s="97"/>
      <c r="MO305" s="97"/>
      <c r="MP305" s="97"/>
      <c r="MQ305" s="97"/>
      <c r="MR305" s="97"/>
      <c r="MS305" s="97"/>
      <c r="MT305" s="97"/>
      <c r="MU305" s="97"/>
      <c r="MV305" s="97"/>
      <c r="MW305" s="97"/>
      <c r="MX305" s="97"/>
      <c r="MY305" s="97"/>
      <c r="MZ305" s="97"/>
      <c r="NA305" s="97"/>
      <c r="NB305" s="97"/>
      <c r="NC305" s="97"/>
      <c r="ND305" s="97"/>
      <c r="NE305" s="97"/>
      <c r="NF305" s="97"/>
      <c r="NG305" s="97"/>
      <c r="NH305" s="97"/>
      <c r="NI305" s="97"/>
      <c r="NJ305" s="97"/>
      <c r="NK305" s="97"/>
      <c r="NL305" s="97"/>
      <c r="NM305" s="97"/>
      <c r="NN305" s="97"/>
      <c r="NO305" s="97"/>
      <c r="NP305" s="97"/>
      <c r="NQ305" s="97"/>
      <c r="NR305" s="97"/>
      <c r="NS305" s="97"/>
      <c r="NT305" s="97"/>
      <c r="NU305" s="97"/>
      <c r="NV305" s="97"/>
      <c r="NW305" s="97"/>
      <c r="NX305" s="97"/>
      <c r="NY305" s="97"/>
      <c r="NZ305" s="97"/>
      <c r="OA305" s="97"/>
      <c r="OB305" s="97"/>
      <c r="OC305" s="97"/>
      <c r="OD305" s="97"/>
      <c r="OE305" s="97"/>
      <c r="OF305" s="97"/>
      <c r="OG305" s="97"/>
      <c r="OH305" s="97"/>
      <c r="OI305" s="97"/>
      <c r="OJ305" s="97"/>
      <c r="OK305" s="97"/>
      <c r="OL305" s="97"/>
      <c r="OM305" s="97"/>
      <c r="ON305" s="97"/>
      <c r="OO305" s="97"/>
      <c r="OP305" s="97"/>
      <c r="OQ305" s="97"/>
      <c r="OR305" s="97"/>
      <c r="OS305" s="97"/>
      <c r="OT305" s="97"/>
      <c r="OU305" s="97"/>
      <c r="OV305" s="97"/>
      <c r="OW305" s="97"/>
      <c r="OX305" s="97"/>
      <c r="OY305" s="97"/>
      <c r="OZ305" s="97"/>
      <c r="PA305" s="97"/>
      <c r="PB305" s="97"/>
      <c r="PC305" s="97"/>
      <c r="PD305" s="97"/>
      <c r="PE305" s="97"/>
      <c r="PF305" s="97"/>
      <c r="PG305" s="97"/>
      <c r="PH305" s="97"/>
      <c r="PI305" s="97"/>
      <c r="PJ305" s="97"/>
      <c r="PK305" s="97"/>
      <c r="PL305" s="97"/>
      <c r="PM305" s="97"/>
      <c r="PN305" s="97"/>
      <c r="PO305" s="97"/>
      <c r="PP305" s="97"/>
      <c r="PQ305" s="97"/>
      <c r="PR305" s="97"/>
      <c r="PS305" s="97"/>
      <c r="PT305" s="97"/>
      <c r="PU305" s="97"/>
      <c r="PV305" s="97"/>
      <c r="PW305" s="97"/>
      <c r="PX305" s="97"/>
      <c r="PY305" s="97"/>
      <c r="PZ305" s="97"/>
      <c r="QA305" s="97"/>
      <c r="QB305" s="97"/>
      <c r="QC305" s="97"/>
      <c r="QD305" s="97"/>
      <c r="QE305" s="97"/>
      <c r="QF305" s="97"/>
      <c r="QG305" s="97"/>
      <c r="QH305" s="97"/>
      <c r="QI305" s="97"/>
      <c r="QJ305" s="97"/>
      <c r="QK305" s="97"/>
      <c r="QL305" s="97"/>
      <c r="QM305" s="97"/>
      <c r="QN305" s="97"/>
      <c r="QO305" s="97"/>
      <c r="QP305" s="97"/>
      <c r="QQ305" s="97"/>
      <c r="QR305" s="97"/>
      <c r="QS305" s="97"/>
      <c r="QT305" s="97"/>
      <c r="QU305" s="97"/>
      <c r="QV305" s="97"/>
      <c r="QW305" s="97"/>
      <c r="QX305" s="97"/>
      <c r="QY305" s="97"/>
      <c r="QZ305" s="97"/>
      <c r="RA305" s="97"/>
      <c r="RB305" s="97"/>
      <c r="RC305" s="97"/>
      <c r="RD305" s="97"/>
      <c r="RE305" s="97"/>
      <c r="RF305" s="97"/>
      <c r="RG305" s="97"/>
      <c r="RH305" s="97"/>
      <c r="RI305" s="97"/>
      <c r="RJ305" s="97"/>
      <c r="RK305" s="97"/>
      <c r="RL305" s="97"/>
      <c r="RM305" s="97"/>
      <c r="RN305" s="97"/>
      <c r="RO305" s="97"/>
      <c r="RP305" s="97"/>
      <c r="RQ305" s="97"/>
      <c r="RR305" s="97"/>
      <c r="RS305" s="97"/>
      <c r="RT305" s="97"/>
      <c r="RU305" s="97"/>
      <c r="RV305" s="97"/>
      <c r="RW305" s="97"/>
      <c r="RX305" s="97"/>
      <c r="RY305" s="97"/>
      <c r="RZ305" s="97"/>
      <c r="SA305" s="97"/>
      <c r="SB305" s="97"/>
      <c r="SC305" s="97"/>
      <c r="SD305" s="97"/>
      <c r="SE305" s="97"/>
      <c r="SF305" s="97"/>
      <c r="SG305" s="97"/>
      <c r="SH305" s="97"/>
      <c r="SI305" s="97"/>
      <c r="SJ305" s="97"/>
      <c r="SK305" s="97"/>
      <c r="SL305" s="97"/>
      <c r="SM305" s="97"/>
      <c r="SN305" s="97"/>
      <c r="SO305" s="97"/>
      <c r="SP305" s="97"/>
      <c r="SQ305" s="97"/>
      <c r="SR305" s="97"/>
      <c r="SS305" s="97"/>
      <c r="ST305" s="97"/>
      <c r="SU305" s="97"/>
      <c r="SV305" s="97"/>
      <c r="SW305" s="97"/>
      <c r="SX305" s="97"/>
      <c r="SY305" s="97"/>
      <c r="SZ305" s="97"/>
      <c r="TA305" s="97"/>
      <c r="TB305" s="97"/>
    </row>
    <row r="306" spans="1:522" s="1" customFormat="1" ht="18" customHeight="1" x14ac:dyDescent="0.2">
      <c r="A306" s="12"/>
      <c r="B306" s="11" t="s">
        <v>350</v>
      </c>
      <c r="C306" s="1">
        <v>9086</v>
      </c>
      <c r="E306" s="4" t="s">
        <v>349</v>
      </c>
      <c r="F306" s="1">
        <v>10171</v>
      </c>
      <c r="G306" s="9" t="s">
        <v>98</v>
      </c>
      <c r="H306" s="4" t="s">
        <v>148</v>
      </c>
      <c r="I306" s="1">
        <f t="shared" si="25"/>
        <v>0</v>
      </c>
      <c r="J306" s="12">
        <f>Tabuľka4[[#This Row],[Stĺpec9]]</f>
        <v>0</v>
      </c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  <c r="CT306" s="97"/>
      <c r="CU306" s="97"/>
      <c r="CV306" s="97"/>
      <c r="CW306" s="97"/>
      <c r="CX306" s="97"/>
      <c r="CY306" s="97"/>
      <c r="CZ306" s="97"/>
      <c r="DA306" s="97"/>
      <c r="DB306" s="97"/>
      <c r="DC306" s="97"/>
      <c r="DD306" s="97"/>
      <c r="DE306" s="97"/>
      <c r="DF306" s="97"/>
      <c r="DG306" s="97"/>
      <c r="DH306" s="97"/>
      <c r="DI306" s="97"/>
      <c r="DJ306" s="97"/>
      <c r="DK306" s="97"/>
      <c r="DL306" s="97"/>
      <c r="DM306" s="97"/>
      <c r="DN306" s="97"/>
      <c r="DO306" s="97"/>
      <c r="DP306" s="97"/>
      <c r="DQ306" s="97"/>
      <c r="DR306" s="97"/>
      <c r="DS306" s="97"/>
      <c r="DT306" s="97"/>
      <c r="DU306" s="97"/>
      <c r="DV306" s="97"/>
      <c r="DW306" s="97"/>
      <c r="DX306" s="97"/>
      <c r="DY306" s="97"/>
      <c r="DZ306" s="97"/>
      <c r="EA306" s="97"/>
      <c r="EB306" s="97"/>
      <c r="EC306" s="97"/>
      <c r="ED306" s="97"/>
      <c r="EE306" s="97"/>
      <c r="EF306" s="97"/>
      <c r="EG306" s="97"/>
      <c r="EH306" s="97"/>
      <c r="EI306" s="97"/>
      <c r="EJ306" s="97"/>
      <c r="EK306" s="97"/>
      <c r="EL306" s="97"/>
      <c r="EM306" s="97"/>
      <c r="EN306" s="97"/>
      <c r="EO306" s="97"/>
      <c r="EP306" s="97"/>
      <c r="EQ306" s="97"/>
      <c r="ER306" s="97"/>
      <c r="ES306" s="97"/>
      <c r="ET306" s="97"/>
      <c r="EU306" s="97"/>
      <c r="EV306" s="97"/>
      <c r="EW306" s="97"/>
      <c r="EX306" s="97"/>
      <c r="EY306" s="97"/>
      <c r="EZ306" s="97"/>
      <c r="FA306" s="97"/>
      <c r="FB306" s="97"/>
      <c r="FC306" s="97"/>
      <c r="FD306" s="97"/>
      <c r="FE306" s="97"/>
      <c r="FF306" s="97"/>
      <c r="FG306" s="97"/>
      <c r="FH306" s="97"/>
      <c r="FI306" s="97"/>
      <c r="FJ306" s="97"/>
      <c r="FK306" s="97"/>
      <c r="FL306" s="97"/>
      <c r="FM306" s="97"/>
      <c r="FN306" s="97"/>
      <c r="FO306" s="97"/>
      <c r="FP306" s="97"/>
      <c r="FQ306" s="97"/>
      <c r="FR306" s="97"/>
      <c r="FS306" s="97"/>
      <c r="FT306" s="97"/>
      <c r="FU306" s="97"/>
      <c r="FV306" s="97"/>
      <c r="FW306" s="97"/>
      <c r="FX306" s="97"/>
      <c r="FY306" s="97"/>
      <c r="FZ306" s="97"/>
      <c r="GA306" s="97"/>
      <c r="GB306" s="97"/>
      <c r="GC306" s="97"/>
      <c r="GD306" s="97"/>
      <c r="GE306" s="97"/>
      <c r="GF306" s="97"/>
      <c r="GG306" s="97"/>
      <c r="GH306" s="97"/>
      <c r="GI306" s="97"/>
      <c r="GJ306" s="97"/>
      <c r="GK306" s="97"/>
      <c r="GL306" s="97"/>
      <c r="GM306" s="97"/>
      <c r="GN306" s="97"/>
      <c r="GO306" s="97"/>
      <c r="GP306" s="97"/>
      <c r="GQ306" s="97"/>
      <c r="GR306" s="97"/>
      <c r="GS306" s="97"/>
      <c r="GT306" s="97"/>
      <c r="GU306" s="97"/>
      <c r="GV306" s="97"/>
      <c r="GW306" s="97"/>
      <c r="GX306" s="97"/>
      <c r="GY306" s="97"/>
      <c r="GZ306" s="97"/>
      <c r="HA306" s="97"/>
      <c r="HB306" s="97"/>
      <c r="HC306" s="97"/>
      <c r="HD306" s="97"/>
      <c r="HE306" s="97"/>
      <c r="HF306" s="97"/>
      <c r="HG306" s="97"/>
      <c r="HH306" s="97"/>
      <c r="HI306" s="97"/>
      <c r="HJ306" s="97"/>
      <c r="HK306" s="97"/>
      <c r="HL306" s="97"/>
      <c r="HM306" s="97"/>
      <c r="HN306" s="97"/>
      <c r="HO306" s="97"/>
      <c r="HP306" s="97"/>
      <c r="HQ306" s="97"/>
      <c r="HR306" s="97"/>
      <c r="HS306" s="97"/>
      <c r="HT306" s="97"/>
      <c r="HU306" s="97"/>
      <c r="HV306" s="97"/>
      <c r="HW306" s="97"/>
      <c r="HX306" s="97"/>
      <c r="HY306" s="97"/>
      <c r="HZ306" s="97"/>
      <c r="IA306" s="97"/>
      <c r="IB306" s="97"/>
      <c r="IC306" s="97"/>
      <c r="ID306" s="97"/>
      <c r="IE306" s="97"/>
      <c r="IF306" s="97"/>
      <c r="IG306" s="97"/>
      <c r="IH306" s="97"/>
      <c r="II306" s="97"/>
      <c r="IJ306" s="97"/>
      <c r="IK306" s="97"/>
      <c r="IL306" s="97"/>
      <c r="IM306" s="97"/>
      <c r="IN306" s="97"/>
      <c r="IO306" s="97"/>
      <c r="IP306" s="97"/>
      <c r="IQ306" s="97"/>
      <c r="IR306" s="97"/>
      <c r="IS306" s="97"/>
      <c r="IT306" s="97"/>
      <c r="IU306" s="97"/>
      <c r="IV306" s="97"/>
      <c r="IW306" s="97"/>
      <c r="IX306" s="97"/>
      <c r="IY306" s="97"/>
      <c r="IZ306" s="97"/>
      <c r="JA306" s="97"/>
      <c r="JB306" s="97"/>
      <c r="JC306" s="97"/>
      <c r="JD306" s="97"/>
      <c r="JE306" s="97"/>
      <c r="JF306" s="97"/>
      <c r="JG306" s="97"/>
      <c r="JH306" s="97"/>
      <c r="JI306" s="97"/>
      <c r="JJ306" s="97"/>
      <c r="JK306" s="97"/>
      <c r="JL306" s="97"/>
      <c r="JM306" s="97"/>
      <c r="JN306" s="97"/>
      <c r="JO306" s="97"/>
      <c r="JP306" s="97"/>
      <c r="JQ306" s="97"/>
      <c r="JR306" s="97"/>
      <c r="JS306" s="97"/>
      <c r="JT306" s="97"/>
      <c r="JU306" s="97"/>
      <c r="JV306" s="97"/>
      <c r="JW306" s="97"/>
      <c r="JX306" s="97"/>
      <c r="JY306" s="97"/>
      <c r="JZ306" s="97"/>
      <c r="KA306" s="97"/>
      <c r="KB306" s="97"/>
      <c r="KC306" s="97"/>
      <c r="KD306" s="97"/>
      <c r="KE306" s="97"/>
      <c r="KF306" s="97"/>
      <c r="KG306" s="97"/>
      <c r="KH306" s="97"/>
      <c r="KI306" s="97"/>
      <c r="KJ306" s="97"/>
      <c r="KK306" s="97"/>
      <c r="KL306" s="97"/>
      <c r="KM306" s="97"/>
      <c r="KN306" s="97"/>
      <c r="KO306" s="97"/>
      <c r="KP306" s="97"/>
      <c r="KQ306" s="97"/>
      <c r="KR306" s="97"/>
      <c r="KS306" s="97"/>
      <c r="KT306" s="97"/>
      <c r="KU306" s="97"/>
      <c r="KV306" s="97"/>
      <c r="KW306" s="97"/>
      <c r="KX306" s="97"/>
      <c r="KY306" s="97"/>
      <c r="KZ306" s="97"/>
      <c r="LA306" s="97"/>
      <c r="LB306" s="97"/>
      <c r="LC306" s="97"/>
      <c r="LD306" s="97"/>
      <c r="LE306" s="97"/>
      <c r="LF306" s="97"/>
      <c r="LG306" s="97"/>
      <c r="LH306" s="97"/>
      <c r="LI306" s="97"/>
      <c r="LJ306" s="97"/>
      <c r="LK306" s="97"/>
      <c r="LL306" s="97"/>
      <c r="LM306" s="97"/>
      <c r="LN306" s="97"/>
      <c r="LO306" s="97"/>
      <c r="LP306" s="97"/>
      <c r="LQ306" s="97"/>
      <c r="LR306" s="97"/>
      <c r="LS306" s="97"/>
      <c r="LT306" s="97"/>
      <c r="LU306" s="97"/>
      <c r="LV306" s="97"/>
      <c r="LW306" s="97"/>
      <c r="LX306" s="97"/>
      <c r="LY306" s="97"/>
      <c r="LZ306" s="97"/>
      <c r="MA306" s="97"/>
      <c r="MB306" s="97"/>
      <c r="MC306" s="97"/>
      <c r="MD306" s="97"/>
      <c r="ME306" s="97"/>
      <c r="MF306" s="97"/>
      <c r="MG306" s="97"/>
      <c r="MH306" s="97"/>
      <c r="MI306" s="97"/>
      <c r="MJ306" s="97"/>
      <c r="MK306" s="97"/>
      <c r="ML306" s="97"/>
      <c r="MM306" s="97"/>
      <c r="MN306" s="97"/>
      <c r="MO306" s="97"/>
      <c r="MP306" s="97"/>
      <c r="MQ306" s="97"/>
      <c r="MR306" s="97"/>
      <c r="MS306" s="97"/>
      <c r="MT306" s="97"/>
      <c r="MU306" s="97"/>
      <c r="MV306" s="97"/>
      <c r="MW306" s="97"/>
      <c r="MX306" s="97"/>
      <c r="MY306" s="97"/>
      <c r="MZ306" s="97"/>
      <c r="NA306" s="97"/>
      <c r="NB306" s="97"/>
      <c r="NC306" s="97"/>
      <c r="ND306" s="97"/>
      <c r="NE306" s="97"/>
      <c r="NF306" s="97"/>
      <c r="NG306" s="97"/>
      <c r="NH306" s="97"/>
      <c r="NI306" s="97"/>
      <c r="NJ306" s="97"/>
      <c r="NK306" s="97"/>
      <c r="NL306" s="97"/>
      <c r="NM306" s="97"/>
      <c r="NN306" s="97"/>
      <c r="NO306" s="97"/>
      <c r="NP306" s="97"/>
      <c r="NQ306" s="97"/>
      <c r="NR306" s="97"/>
      <c r="NS306" s="97"/>
      <c r="NT306" s="97"/>
      <c r="NU306" s="97"/>
      <c r="NV306" s="97"/>
      <c r="NW306" s="97"/>
      <c r="NX306" s="97"/>
      <c r="NY306" s="97"/>
      <c r="NZ306" s="97"/>
      <c r="OA306" s="97"/>
      <c r="OB306" s="97"/>
      <c r="OC306" s="97"/>
      <c r="OD306" s="97"/>
      <c r="OE306" s="97"/>
      <c r="OF306" s="97"/>
      <c r="OG306" s="97"/>
      <c r="OH306" s="97"/>
      <c r="OI306" s="97"/>
      <c r="OJ306" s="97"/>
      <c r="OK306" s="97"/>
      <c r="OL306" s="97"/>
      <c r="OM306" s="97"/>
      <c r="ON306" s="97"/>
      <c r="OO306" s="97"/>
      <c r="OP306" s="97"/>
      <c r="OQ306" s="97"/>
      <c r="OR306" s="97"/>
      <c r="OS306" s="97"/>
      <c r="OT306" s="97"/>
      <c r="OU306" s="97"/>
      <c r="OV306" s="97"/>
      <c r="OW306" s="97"/>
      <c r="OX306" s="97"/>
      <c r="OY306" s="97"/>
      <c r="OZ306" s="97"/>
      <c r="PA306" s="97"/>
      <c r="PB306" s="97"/>
      <c r="PC306" s="97"/>
      <c r="PD306" s="97"/>
      <c r="PE306" s="97"/>
      <c r="PF306" s="97"/>
      <c r="PG306" s="97"/>
      <c r="PH306" s="97"/>
      <c r="PI306" s="97"/>
      <c r="PJ306" s="97"/>
      <c r="PK306" s="97"/>
      <c r="PL306" s="97"/>
      <c r="PM306" s="97"/>
      <c r="PN306" s="97"/>
      <c r="PO306" s="97"/>
      <c r="PP306" s="97"/>
      <c r="PQ306" s="97"/>
      <c r="PR306" s="97"/>
      <c r="PS306" s="97"/>
      <c r="PT306" s="97"/>
      <c r="PU306" s="97"/>
      <c r="PV306" s="97"/>
      <c r="PW306" s="97"/>
      <c r="PX306" s="97"/>
      <c r="PY306" s="97"/>
      <c r="PZ306" s="97"/>
      <c r="QA306" s="97"/>
      <c r="QB306" s="97"/>
      <c r="QC306" s="97"/>
      <c r="QD306" s="97"/>
      <c r="QE306" s="97"/>
      <c r="QF306" s="97"/>
      <c r="QG306" s="97"/>
      <c r="QH306" s="97"/>
      <c r="QI306" s="97"/>
      <c r="QJ306" s="97"/>
      <c r="QK306" s="97"/>
      <c r="QL306" s="97"/>
      <c r="QM306" s="97"/>
      <c r="QN306" s="97"/>
      <c r="QO306" s="97"/>
      <c r="QP306" s="97"/>
      <c r="QQ306" s="97"/>
      <c r="QR306" s="97"/>
      <c r="QS306" s="97"/>
      <c r="QT306" s="97"/>
      <c r="QU306" s="97"/>
      <c r="QV306" s="97"/>
      <c r="QW306" s="97"/>
      <c r="QX306" s="97"/>
      <c r="QY306" s="97"/>
      <c r="QZ306" s="97"/>
      <c r="RA306" s="97"/>
      <c r="RB306" s="97"/>
      <c r="RC306" s="97"/>
      <c r="RD306" s="97"/>
      <c r="RE306" s="97"/>
      <c r="RF306" s="97"/>
      <c r="RG306" s="97"/>
      <c r="RH306" s="97"/>
      <c r="RI306" s="97"/>
      <c r="RJ306" s="97"/>
      <c r="RK306" s="97"/>
      <c r="RL306" s="97"/>
      <c r="RM306" s="97"/>
      <c r="RN306" s="97"/>
      <c r="RO306" s="97"/>
      <c r="RP306" s="97"/>
      <c r="RQ306" s="97"/>
      <c r="RR306" s="97"/>
      <c r="RS306" s="97"/>
      <c r="RT306" s="97"/>
      <c r="RU306" s="97"/>
      <c r="RV306" s="97"/>
      <c r="RW306" s="97"/>
      <c r="RX306" s="97"/>
      <c r="RY306" s="97"/>
      <c r="RZ306" s="97"/>
      <c r="SA306" s="97"/>
      <c r="SB306" s="97"/>
      <c r="SC306" s="97"/>
      <c r="SD306" s="97"/>
      <c r="SE306" s="97"/>
      <c r="SF306" s="97"/>
      <c r="SG306" s="97"/>
      <c r="SH306" s="97"/>
      <c r="SI306" s="97"/>
      <c r="SJ306" s="97"/>
      <c r="SK306" s="97"/>
      <c r="SL306" s="97"/>
      <c r="SM306" s="97"/>
      <c r="SN306" s="97"/>
      <c r="SO306" s="97"/>
      <c r="SP306" s="97"/>
      <c r="SQ306" s="97"/>
      <c r="SR306" s="97"/>
      <c r="SS306" s="97"/>
      <c r="ST306" s="97"/>
      <c r="SU306" s="97"/>
      <c r="SV306" s="97"/>
      <c r="SW306" s="97"/>
      <c r="SX306" s="97"/>
      <c r="SY306" s="97"/>
      <c r="SZ306" s="97"/>
      <c r="TA306" s="97"/>
      <c r="TB306" s="97"/>
    </row>
    <row r="307" spans="1:522" s="1" customFormat="1" ht="18" customHeight="1" x14ac:dyDescent="0.2">
      <c r="A307" s="12"/>
      <c r="B307" s="11" t="s">
        <v>166</v>
      </c>
      <c r="C307" s="1">
        <v>12299</v>
      </c>
      <c r="D307" s="1">
        <v>2008</v>
      </c>
      <c r="E307" s="4" t="s">
        <v>165</v>
      </c>
      <c r="F307" s="1">
        <v>8995</v>
      </c>
      <c r="G307" s="9" t="s">
        <v>98</v>
      </c>
      <c r="H307" s="4" t="s">
        <v>167</v>
      </c>
      <c r="I307" s="1">
        <f t="shared" si="25"/>
        <v>0</v>
      </c>
      <c r="J307" s="12">
        <f>Tabuľka4[[#This Row],[Stĺpec9]]</f>
        <v>0</v>
      </c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102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  <c r="CT307" s="97"/>
      <c r="CU307" s="97"/>
      <c r="CV307" s="97"/>
      <c r="CW307" s="97"/>
      <c r="CX307" s="97"/>
      <c r="CY307" s="97"/>
      <c r="CZ307" s="97"/>
      <c r="DA307" s="97"/>
      <c r="DB307" s="97"/>
      <c r="DC307" s="97"/>
      <c r="DD307" s="97"/>
      <c r="DE307" s="97"/>
      <c r="DF307" s="97"/>
      <c r="DG307" s="97"/>
      <c r="DH307" s="97"/>
      <c r="DI307" s="97"/>
      <c r="DJ307" s="97"/>
      <c r="DK307" s="97"/>
      <c r="DL307" s="97"/>
      <c r="DM307" s="97"/>
      <c r="DN307" s="97"/>
      <c r="DO307" s="97"/>
      <c r="DP307" s="97"/>
      <c r="DQ307" s="97"/>
      <c r="DR307" s="97"/>
      <c r="DS307" s="97"/>
      <c r="DT307" s="97"/>
      <c r="DU307" s="97"/>
      <c r="DV307" s="97"/>
      <c r="DW307" s="97"/>
      <c r="DX307" s="97"/>
      <c r="DY307" s="97"/>
      <c r="DZ307" s="97"/>
      <c r="EA307" s="97"/>
      <c r="EB307" s="97"/>
      <c r="EC307" s="97"/>
      <c r="ED307" s="97"/>
      <c r="EE307" s="97"/>
      <c r="EF307" s="97"/>
      <c r="EG307" s="97"/>
      <c r="EH307" s="97"/>
      <c r="EI307" s="97"/>
      <c r="EJ307" s="97"/>
      <c r="EK307" s="97"/>
      <c r="EL307" s="97"/>
      <c r="EM307" s="97"/>
      <c r="EN307" s="97"/>
      <c r="EO307" s="97"/>
      <c r="EP307" s="97"/>
      <c r="EQ307" s="97"/>
      <c r="ER307" s="97"/>
      <c r="ES307" s="97"/>
      <c r="ET307" s="97"/>
      <c r="EU307" s="97"/>
      <c r="EV307" s="97"/>
      <c r="EW307" s="97"/>
      <c r="EX307" s="97"/>
      <c r="EY307" s="97"/>
      <c r="EZ307" s="97"/>
      <c r="FA307" s="97"/>
      <c r="FB307" s="97"/>
      <c r="FC307" s="97"/>
      <c r="FD307" s="97"/>
      <c r="FE307" s="97"/>
      <c r="FF307" s="97"/>
      <c r="FG307" s="97"/>
      <c r="FH307" s="97"/>
      <c r="FI307" s="97"/>
      <c r="FJ307" s="97"/>
      <c r="FK307" s="97"/>
      <c r="FL307" s="97"/>
      <c r="FM307" s="97"/>
      <c r="FN307" s="97"/>
      <c r="FO307" s="97"/>
      <c r="FP307" s="97"/>
      <c r="FQ307" s="97"/>
      <c r="FR307" s="97"/>
      <c r="FS307" s="97"/>
      <c r="FT307" s="97"/>
      <c r="FU307" s="97"/>
      <c r="FV307" s="97"/>
      <c r="FW307" s="97"/>
      <c r="FX307" s="97"/>
      <c r="FY307" s="97"/>
      <c r="FZ307" s="97"/>
      <c r="GA307" s="97"/>
      <c r="GB307" s="97"/>
      <c r="GC307" s="97"/>
      <c r="GD307" s="97"/>
      <c r="GE307" s="97"/>
      <c r="GF307" s="97"/>
      <c r="GG307" s="97"/>
      <c r="GH307" s="97"/>
      <c r="GI307" s="97"/>
      <c r="GJ307" s="97"/>
      <c r="GK307" s="97"/>
      <c r="GL307" s="97"/>
      <c r="GM307" s="97"/>
      <c r="GN307" s="97"/>
      <c r="GO307" s="97"/>
      <c r="GP307" s="97"/>
      <c r="GQ307" s="97"/>
      <c r="GR307" s="97"/>
      <c r="GS307" s="97"/>
      <c r="GT307" s="97"/>
      <c r="GU307" s="97"/>
      <c r="GV307" s="97"/>
      <c r="GW307" s="97"/>
      <c r="GX307" s="97"/>
      <c r="GY307" s="97"/>
      <c r="GZ307" s="97"/>
      <c r="HA307" s="97"/>
      <c r="HB307" s="97"/>
      <c r="HC307" s="97"/>
      <c r="HD307" s="97"/>
      <c r="HE307" s="97"/>
      <c r="HF307" s="97"/>
      <c r="HG307" s="97"/>
      <c r="HH307" s="97"/>
      <c r="HI307" s="97"/>
      <c r="HJ307" s="97"/>
      <c r="HK307" s="97"/>
      <c r="HL307" s="97"/>
      <c r="HM307" s="97"/>
      <c r="HN307" s="97"/>
      <c r="HO307" s="97"/>
      <c r="HP307" s="97"/>
      <c r="HQ307" s="97"/>
      <c r="HR307" s="97"/>
      <c r="HS307" s="97"/>
      <c r="HT307" s="97"/>
      <c r="HU307" s="97"/>
      <c r="HV307" s="97"/>
      <c r="HW307" s="97"/>
      <c r="HX307" s="97"/>
      <c r="HY307" s="97"/>
      <c r="HZ307" s="97"/>
      <c r="IA307" s="97"/>
      <c r="IB307" s="97"/>
      <c r="IC307" s="97"/>
      <c r="ID307" s="97"/>
      <c r="IE307" s="97"/>
      <c r="IF307" s="97"/>
      <c r="IG307" s="97"/>
      <c r="IH307" s="97"/>
      <c r="II307" s="97"/>
      <c r="IJ307" s="97"/>
      <c r="IK307" s="97"/>
      <c r="IL307" s="97"/>
      <c r="IM307" s="97"/>
      <c r="IN307" s="97"/>
      <c r="IO307" s="97"/>
      <c r="IP307" s="97"/>
      <c r="IQ307" s="97"/>
      <c r="IR307" s="97"/>
      <c r="IS307" s="97"/>
      <c r="IT307" s="97"/>
      <c r="IU307" s="97"/>
      <c r="IV307" s="97"/>
      <c r="IW307" s="97"/>
      <c r="IX307" s="97"/>
      <c r="IY307" s="97"/>
      <c r="IZ307" s="97"/>
      <c r="JA307" s="97"/>
      <c r="JB307" s="97"/>
      <c r="JC307" s="97"/>
      <c r="JD307" s="97"/>
      <c r="JE307" s="97"/>
      <c r="JF307" s="97"/>
      <c r="JG307" s="97"/>
      <c r="JH307" s="97"/>
      <c r="JI307" s="97"/>
      <c r="JJ307" s="97"/>
      <c r="JK307" s="97"/>
      <c r="JL307" s="97"/>
      <c r="JM307" s="97"/>
      <c r="JN307" s="97"/>
      <c r="JO307" s="97"/>
      <c r="JP307" s="97"/>
      <c r="JQ307" s="97"/>
      <c r="JR307" s="97"/>
      <c r="JS307" s="97"/>
      <c r="JT307" s="97"/>
      <c r="JU307" s="97"/>
      <c r="JV307" s="97"/>
      <c r="JW307" s="97"/>
      <c r="JX307" s="97"/>
      <c r="JY307" s="97"/>
      <c r="JZ307" s="97"/>
      <c r="KA307" s="97"/>
      <c r="KB307" s="97"/>
      <c r="KC307" s="97"/>
      <c r="KD307" s="97"/>
      <c r="KE307" s="97"/>
      <c r="KF307" s="97"/>
      <c r="KG307" s="97"/>
      <c r="KH307" s="97"/>
      <c r="KI307" s="97"/>
      <c r="KJ307" s="97"/>
      <c r="KK307" s="97"/>
      <c r="KL307" s="97"/>
      <c r="KM307" s="97"/>
      <c r="KN307" s="97"/>
      <c r="KO307" s="97"/>
      <c r="KP307" s="97"/>
      <c r="KQ307" s="97"/>
      <c r="KR307" s="97"/>
      <c r="KS307" s="102"/>
      <c r="KT307" s="97"/>
      <c r="KU307" s="97"/>
      <c r="KV307" s="97"/>
      <c r="KW307" s="97"/>
      <c r="KX307" s="97"/>
      <c r="KY307" s="97"/>
      <c r="KZ307" s="97"/>
      <c r="LA307" s="97"/>
      <c r="LB307" s="97"/>
      <c r="LC307" s="97"/>
      <c r="LD307" s="97"/>
      <c r="LE307" s="97"/>
      <c r="LF307" s="97"/>
      <c r="LG307" s="97"/>
      <c r="LH307" s="97"/>
      <c r="LI307" s="97"/>
      <c r="LJ307" s="97"/>
      <c r="LK307" s="97"/>
      <c r="LL307" s="97"/>
      <c r="LM307" s="97"/>
      <c r="LN307" s="97"/>
      <c r="LO307" s="97"/>
      <c r="LP307" s="97"/>
      <c r="LQ307" s="97"/>
      <c r="LR307" s="97"/>
      <c r="LS307" s="97"/>
      <c r="LT307" s="97"/>
      <c r="LU307" s="97"/>
      <c r="LV307" s="97"/>
      <c r="LW307" s="97"/>
      <c r="LX307" s="97"/>
      <c r="LY307" s="97"/>
      <c r="LZ307" s="97"/>
      <c r="MA307" s="97"/>
      <c r="MB307" s="97"/>
      <c r="MC307" s="97"/>
      <c r="MD307" s="97"/>
      <c r="ME307" s="97"/>
      <c r="MF307" s="97"/>
      <c r="MG307" s="97"/>
      <c r="MH307" s="97"/>
      <c r="MI307" s="97"/>
      <c r="MJ307" s="97"/>
      <c r="MK307" s="97"/>
      <c r="ML307" s="97"/>
      <c r="MM307" s="97"/>
      <c r="MN307" s="97"/>
      <c r="MO307" s="97"/>
      <c r="MP307" s="97"/>
      <c r="MQ307" s="97"/>
      <c r="MR307" s="97"/>
      <c r="MS307" s="97"/>
      <c r="MT307" s="97"/>
      <c r="MU307" s="97"/>
      <c r="MV307" s="97"/>
      <c r="MW307" s="97"/>
      <c r="MX307" s="97"/>
      <c r="MY307" s="97"/>
      <c r="MZ307" s="97"/>
      <c r="NA307" s="97"/>
      <c r="NB307" s="97"/>
      <c r="NC307" s="97"/>
      <c r="ND307" s="97"/>
      <c r="NE307" s="97"/>
      <c r="NF307" s="97"/>
      <c r="NG307" s="97"/>
      <c r="NH307" s="97"/>
      <c r="NI307" s="97"/>
      <c r="NJ307" s="97"/>
      <c r="NK307" s="97"/>
      <c r="NL307" s="97"/>
      <c r="NM307" s="97"/>
      <c r="NN307" s="97"/>
      <c r="NO307" s="97"/>
      <c r="NP307" s="97"/>
      <c r="NQ307" s="97"/>
      <c r="NR307" s="97"/>
      <c r="NS307" s="97"/>
      <c r="NT307" s="97"/>
      <c r="NU307" s="97"/>
      <c r="NV307" s="97"/>
      <c r="NW307" s="97"/>
      <c r="NX307" s="97"/>
      <c r="NY307" s="97"/>
      <c r="NZ307" s="97"/>
      <c r="OA307" s="97"/>
      <c r="OB307" s="97"/>
      <c r="OC307" s="97"/>
      <c r="OD307" s="97"/>
      <c r="OE307" s="97"/>
      <c r="OF307" s="97"/>
      <c r="OG307" s="97"/>
      <c r="OH307" s="97"/>
      <c r="OI307" s="97"/>
      <c r="OJ307" s="97"/>
      <c r="OK307" s="97"/>
      <c r="OL307" s="97"/>
      <c r="OM307" s="97"/>
      <c r="ON307" s="97"/>
      <c r="OO307" s="97"/>
      <c r="OP307" s="97"/>
      <c r="OQ307" s="97"/>
      <c r="OR307" s="97"/>
      <c r="OS307" s="97"/>
      <c r="OT307" s="97"/>
      <c r="OU307" s="97"/>
      <c r="OV307" s="97"/>
      <c r="OW307" s="97"/>
      <c r="OX307" s="97"/>
      <c r="OY307" s="97"/>
      <c r="OZ307" s="97"/>
      <c r="PA307" s="97"/>
      <c r="PB307" s="97"/>
      <c r="PC307" s="97"/>
      <c r="PD307" s="97"/>
      <c r="PE307" s="97"/>
      <c r="PF307" s="97"/>
      <c r="PG307" s="97"/>
      <c r="PH307" s="97"/>
      <c r="PI307" s="97"/>
      <c r="PJ307" s="97"/>
      <c r="PK307" s="97"/>
      <c r="PL307" s="97"/>
      <c r="PM307" s="97"/>
      <c r="PN307" s="97"/>
      <c r="PO307" s="97"/>
      <c r="PP307" s="97"/>
      <c r="PQ307" s="97"/>
      <c r="PR307" s="97"/>
      <c r="PS307" s="97"/>
      <c r="PT307" s="97"/>
      <c r="PU307" s="97"/>
      <c r="PV307" s="97"/>
      <c r="PW307" s="97"/>
      <c r="PX307" s="97"/>
      <c r="PY307" s="97"/>
      <c r="PZ307" s="97"/>
      <c r="QA307" s="97"/>
      <c r="QB307" s="97"/>
      <c r="QC307" s="97"/>
      <c r="QD307" s="97"/>
      <c r="QE307" s="97"/>
      <c r="QF307" s="97"/>
      <c r="QG307" s="97"/>
      <c r="QH307" s="97"/>
      <c r="QI307" s="97"/>
      <c r="QJ307" s="97"/>
      <c r="QK307" s="97"/>
      <c r="QL307" s="97"/>
      <c r="QM307" s="97"/>
      <c r="QN307" s="97"/>
      <c r="QO307" s="97"/>
      <c r="QP307" s="97"/>
      <c r="QQ307" s="97"/>
      <c r="QR307" s="97"/>
      <c r="QS307" s="97"/>
      <c r="QT307" s="97"/>
      <c r="QU307" s="97"/>
      <c r="QV307" s="97"/>
      <c r="QW307" s="97"/>
      <c r="QX307" s="97"/>
      <c r="QY307" s="97"/>
      <c r="QZ307" s="97"/>
      <c r="RA307" s="97"/>
      <c r="RB307" s="97"/>
      <c r="RC307" s="97"/>
      <c r="RD307" s="97"/>
      <c r="RE307" s="97"/>
      <c r="RF307" s="97"/>
      <c r="RG307" s="97"/>
      <c r="RH307" s="97"/>
      <c r="RI307" s="97"/>
      <c r="RJ307" s="97"/>
      <c r="RK307" s="97"/>
      <c r="RL307" s="97"/>
      <c r="RM307" s="97"/>
      <c r="RN307" s="97"/>
      <c r="RO307" s="97"/>
      <c r="RP307" s="97"/>
      <c r="RQ307" s="97"/>
      <c r="RR307" s="97"/>
      <c r="RS307" s="97"/>
      <c r="RT307" s="97"/>
      <c r="RU307" s="97"/>
      <c r="RV307" s="97"/>
      <c r="RW307" s="97"/>
      <c r="RX307" s="97"/>
      <c r="RY307" s="97"/>
      <c r="RZ307" s="97"/>
      <c r="SA307" s="97"/>
      <c r="SB307" s="97"/>
      <c r="SC307" s="97"/>
      <c r="SD307" s="97"/>
      <c r="SE307" s="97"/>
      <c r="SF307" s="97"/>
      <c r="SG307" s="97"/>
      <c r="SH307" s="97"/>
      <c r="SI307" s="97"/>
      <c r="SJ307" s="97"/>
      <c r="SK307" s="97"/>
      <c r="SL307" s="97"/>
      <c r="SM307" s="97"/>
      <c r="SN307" s="97"/>
      <c r="SO307" s="97"/>
      <c r="SP307" s="97"/>
      <c r="SQ307" s="97"/>
      <c r="SR307" s="97"/>
      <c r="SS307" s="97"/>
      <c r="ST307" s="97"/>
      <c r="SU307" s="97"/>
      <c r="SV307" s="97"/>
      <c r="SW307" s="97"/>
      <c r="SX307" s="97"/>
      <c r="SY307" s="97"/>
      <c r="SZ307" s="97"/>
      <c r="TA307" s="97"/>
      <c r="TB307" s="97"/>
    </row>
    <row r="308" spans="1:522" s="1" customFormat="1" ht="18" customHeight="1" x14ac:dyDescent="0.2">
      <c r="A308" s="12"/>
      <c r="B308" s="11"/>
      <c r="E308" s="4" t="s">
        <v>168</v>
      </c>
      <c r="F308" s="1">
        <v>9571</v>
      </c>
      <c r="G308" s="9" t="s">
        <v>98</v>
      </c>
      <c r="H308" s="4"/>
      <c r="I308" s="1">
        <f t="shared" si="25"/>
        <v>0</v>
      </c>
      <c r="J308" s="12">
        <f>Tabuľka4[[#This Row],[Stĺpec9]]</f>
        <v>0</v>
      </c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  <c r="CT308" s="97"/>
      <c r="CU308" s="97"/>
      <c r="CV308" s="97"/>
      <c r="CW308" s="97"/>
      <c r="CX308" s="97"/>
      <c r="CY308" s="97"/>
      <c r="CZ308" s="97"/>
      <c r="DA308" s="97"/>
      <c r="DB308" s="97"/>
      <c r="DC308" s="97"/>
      <c r="DD308" s="97"/>
      <c r="DE308" s="97"/>
      <c r="DF308" s="97"/>
      <c r="DG308" s="97"/>
      <c r="DH308" s="97"/>
      <c r="DI308" s="97"/>
      <c r="DJ308" s="97"/>
      <c r="DK308" s="97"/>
      <c r="DL308" s="97"/>
      <c r="DM308" s="97"/>
      <c r="DN308" s="97"/>
      <c r="DO308" s="97"/>
      <c r="DP308" s="97"/>
      <c r="DQ308" s="97"/>
      <c r="DR308" s="97"/>
      <c r="DS308" s="97"/>
      <c r="DT308" s="97"/>
      <c r="DU308" s="97"/>
      <c r="DV308" s="97"/>
      <c r="DW308" s="97"/>
      <c r="DX308" s="97"/>
      <c r="DY308" s="97"/>
      <c r="DZ308" s="97"/>
      <c r="EA308" s="97"/>
      <c r="EB308" s="97"/>
      <c r="EC308" s="97"/>
      <c r="ED308" s="97"/>
      <c r="EE308" s="97"/>
      <c r="EF308" s="97"/>
      <c r="EG308" s="97"/>
      <c r="EH308" s="97"/>
      <c r="EI308" s="97"/>
      <c r="EJ308" s="97"/>
      <c r="EK308" s="97"/>
      <c r="EL308" s="97"/>
      <c r="EM308" s="97"/>
      <c r="EN308" s="97"/>
      <c r="EO308" s="97"/>
      <c r="EP308" s="97"/>
      <c r="EQ308" s="97"/>
      <c r="ER308" s="97"/>
      <c r="ES308" s="97"/>
      <c r="ET308" s="97"/>
      <c r="EU308" s="97"/>
      <c r="EV308" s="97"/>
      <c r="EW308" s="97"/>
      <c r="EX308" s="97"/>
      <c r="EY308" s="97"/>
      <c r="EZ308" s="97"/>
      <c r="FA308" s="97"/>
      <c r="FB308" s="97"/>
      <c r="FC308" s="97"/>
      <c r="FD308" s="97"/>
      <c r="FE308" s="97"/>
      <c r="FF308" s="97"/>
      <c r="FG308" s="97"/>
      <c r="FH308" s="97"/>
      <c r="FI308" s="97"/>
      <c r="FJ308" s="97"/>
      <c r="FK308" s="97"/>
      <c r="FL308" s="97"/>
      <c r="FM308" s="97"/>
      <c r="FN308" s="97"/>
      <c r="FO308" s="97"/>
      <c r="FP308" s="97"/>
      <c r="FQ308" s="97"/>
      <c r="FR308" s="97"/>
      <c r="FS308" s="97"/>
      <c r="FT308" s="97"/>
      <c r="FU308" s="97"/>
      <c r="FV308" s="97"/>
      <c r="FW308" s="97"/>
      <c r="FX308" s="97"/>
      <c r="FY308" s="97"/>
      <c r="FZ308" s="97"/>
      <c r="GA308" s="97"/>
      <c r="GB308" s="97"/>
      <c r="GC308" s="97"/>
      <c r="GD308" s="97"/>
      <c r="GE308" s="97"/>
      <c r="GF308" s="97"/>
      <c r="GG308" s="97"/>
      <c r="GH308" s="97"/>
      <c r="GI308" s="97"/>
      <c r="GJ308" s="97"/>
      <c r="GK308" s="97"/>
      <c r="GL308" s="97"/>
      <c r="GM308" s="97"/>
      <c r="GN308" s="97"/>
      <c r="GO308" s="97"/>
      <c r="GP308" s="97"/>
      <c r="GQ308" s="97"/>
      <c r="GR308" s="97"/>
      <c r="GS308" s="97"/>
      <c r="GT308" s="97"/>
      <c r="GU308" s="97"/>
      <c r="GV308" s="97"/>
      <c r="GW308" s="97"/>
      <c r="GX308" s="97"/>
      <c r="GY308" s="97"/>
      <c r="GZ308" s="97"/>
      <c r="HA308" s="97"/>
      <c r="HB308" s="97"/>
      <c r="HC308" s="97"/>
      <c r="HD308" s="97"/>
      <c r="HE308" s="97"/>
      <c r="HF308" s="97"/>
      <c r="HG308" s="97"/>
      <c r="HH308" s="97"/>
      <c r="HI308" s="97"/>
      <c r="HJ308" s="97"/>
      <c r="HK308" s="97"/>
      <c r="HL308" s="97"/>
      <c r="HM308" s="97"/>
      <c r="HN308" s="97"/>
      <c r="HO308" s="97"/>
      <c r="HP308" s="97"/>
      <c r="HQ308" s="97"/>
      <c r="HR308" s="97"/>
      <c r="HS308" s="97"/>
      <c r="HT308" s="97"/>
      <c r="HU308" s="97"/>
      <c r="HV308" s="97"/>
      <c r="HW308" s="97"/>
      <c r="HX308" s="97"/>
      <c r="HY308" s="97"/>
      <c r="HZ308" s="97"/>
      <c r="IA308" s="97"/>
      <c r="IB308" s="97"/>
      <c r="IC308" s="97"/>
      <c r="ID308" s="97"/>
      <c r="IE308" s="97"/>
      <c r="IF308" s="97"/>
      <c r="IG308" s="97"/>
      <c r="IH308" s="97"/>
      <c r="II308" s="97"/>
      <c r="IJ308" s="97"/>
      <c r="IK308" s="97"/>
      <c r="IL308" s="97"/>
      <c r="IM308" s="97"/>
      <c r="IN308" s="97"/>
      <c r="IO308" s="97"/>
      <c r="IP308" s="97"/>
      <c r="IQ308" s="97"/>
      <c r="IR308" s="97"/>
      <c r="IS308" s="97"/>
      <c r="IT308" s="97"/>
      <c r="IU308" s="97"/>
      <c r="IV308" s="97"/>
      <c r="IW308" s="97"/>
      <c r="IX308" s="97"/>
      <c r="IY308" s="97"/>
      <c r="IZ308" s="97"/>
      <c r="JA308" s="97"/>
      <c r="JB308" s="97"/>
      <c r="JC308" s="97"/>
      <c r="JD308" s="97"/>
      <c r="JE308" s="97"/>
      <c r="JF308" s="97"/>
      <c r="JG308" s="97"/>
      <c r="JH308" s="97"/>
      <c r="JI308" s="97"/>
      <c r="JJ308" s="97"/>
      <c r="JK308" s="97"/>
      <c r="JL308" s="97"/>
      <c r="JM308" s="97"/>
      <c r="JN308" s="97"/>
      <c r="JO308" s="97"/>
      <c r="JP308" s="97"/>
      <c r="JQ308" s="97"/>
      <c r="JR308" s="97"/>
      <c r="JS308" s="97"/>
      <c r="JT308" s="97"/>
      <c r="JU308" s="97"/>
      <c r="JV308" s="97"/>
      <c r="JW308" s="97"/>
      <c r="JX308" s="97"/>
      <c r="JY308" s="97"/>
      <c r="JZ308" s="97"/>
      <c r="KA308" s="97"/>
      <c r="KB308" s="97"/>
      <c r="KC308" s="97"/>
      <c r="KD308" s="97"/>
      <c r="KE308" s="97"/>
      <c r="KF308" s="97"/>
      <c r="KG308" s="97"/>
      <c r="KH308" s="97"/>
      <c r="KI308" s="97"/>
      <c r="KJ308" s="97"/>
      <c r="KK308" s="97"/>
      <c r="KL308" s="97"/>
      <c r="KM308" s="97"/>
      <c r="KN308" s="97"/>
      <c r="KO308" s="97"/>
      <c r="KP308" s="97"/>
      <c r="KQ308" s="97"/>
      <c r="KR308" s="97"/>
      <c r="KS308" s="102"/>
      <c r="KT308" s="97"/>
      <c r="KU308" s="97"/>
      <c r="KV308" s="97"/>
      <c r="KW308" s="97"/>
      <c r="KX308" s="97"/>
      <c r="KY308" s="97"/>
      <c r="KZ308" s="97"/>
      <c r="LA308" s="97"/>
      <c r="LB308" s="97"/>
      <c r="LC308" s="97"/>
      <c r="LD308" s="97"/>
      <c r="LE308" s="97"/>
      <c r="LF308" s="97"/>
      <c r="LG308" s="97"/>
      <c r="LH308" s="97"/>
      <c r="LI308" s="97"/>
      <c r="LJ308" s="97"/>
      <c r="LK308" s="97"/>
      <c r="LL308" s="97"/>
      <c r="LM308" s="97"/>
      <c r="LN308" s="97"/>
      <c r="LO308" s="97"/>
      <c r="LP308" s="97"/>
      <c r="LQ308" s="97"/>
      <c r="LR308" s="97"/>
      <c r="LS308" s="97"/>
      <c r="LT308" s="97"/>
      <c r="LU308" s="97"/>
      <c r="LV308" s="97"/>
      <c r="LW308" s="97"/>
      <c r="LX308" s="97"/>
      <c r="LY308" s="97"/>
      <c r="LZ308" s="97"/>
      <c r="MA308" s="97"/>
      <c r="MB308" s="97"/>
      <c r="MC308" s="97"/>
      <c r="MD308" s="97"/>
      <c r="ME308" s="97"/>
      <c r="MF308" s="97"/>
      <c r="MG308" s="97"/>
      <c r="MH308" s="97"/>
      <c r="MI308" s="97"/>
      <c r="MJ308" s="97"/>
      <c r="MK308" s="97"/>
      <c r="ML308" s="97"/>
      <c r="MM308" s="97"/>
      <c r="MN308" s="97"/>
      <c r="MO308" s="97"/>
      <c r="MP308" s="97"/>
      <c r="MQ308" s="97"/>
      <c r="MR308" s="97"/>
      <c r="MS308" s="97"/>
      <c r="MT308" s="97"/>
      <c r="MU308" s="97"/>
      <c r="MV308" s="97"/>
      <c r="MW308" s="97"/>
      <c r="MX308" s="97"/>
      <c r="MY308" s="97"/>
      <c r="MZ308" s="97"/>
      <c r="NA308" s="97"/>
      <c r="NB308" s="97"/>
      <c r="NC308" s="97"/>
      <c r="ND308" s="97"/>
      <c r="NE308" s="97"/>
      <c r="NF308" s="97"/>
      <c r="NG308" s="97"/>
      <c r="NH308" s="97"/>
      <c r="NI308" s="97"/>
      <c r="NJ308" s="97"/>
      <c r="NK308" s="97"/>
      <c r="NL308" s="97"/>
      <c r="NM308" s="97"/>
      <c r="NN308" s="97"/>
      <c r="NO308" s="97"/>
      <c r="NP308" s="97"/>
      <c r="NQ308" s="97"/>
      <c r="NR308" s="97"/>
      <c r="NS308" s="97"/>
      <c r="NT308" s="97"/>
      <c r="NU308" s="97"/>
      <c r="NV308" s="97"/>
      <c r="NW308" s="97"/>
      <c r="NX308" s="97"/>
      <c r="NY308" s="97"/>
      <c r="NZ308" s="97"/>
      <c r="OA308" s="97"/>
      <c r="OB308" s="97"/>
      <c r="OC308" s="97"/>
      <c r="OD308" s="97"/>
      <c r="OE308" s="97"/>
      <c r="OF308" s="97"/>
      <c r="OG308" s="97"/>
      <c r="OH308" s="97"/>
      <c r="OI308" s="97"/>
      <c r="OJ308" s="97"/>
      <c r="OK308" s="97"/>
      <c r="OL308" s="97"/>
      <c r="OM308" s="97"/>
      <c r="ON308" s="97"/>
      <c r="OO308" s="97"/>
      <c r="OP308" s="97"/>
      <c r="OQ308" s="97"/>
      <c r="OR308" s="97"/>
      <c r="OS308" s="97"/>
      <c r="OT308" s="97"/>
      <c r="OU308" s="97"/>
      <c r="OV308" s="97"/>
      <c r="OW308" s="97"/>
      <c r="OX308" s="97"/>
      <c r="OY308" s="97"/>
      <c r="OZ308" s="97"/>
      <c r="PA308" s="97"/>
      <c r="PB308" s="97"/>
      <c r="PC308" s="97"/>
      <c r="PD308" s="97"/>
      <c r="PE308" s="97"/>
      <c r="PF308" s="97"/>
      <c r="PG308" s="97"/>
      <c r="PH308" s="97"/>
      <c r="PI308" s="97"/>
      <c r="PJ308" s="97"/>
      <c r="PK308" s="97"/>
      <c r="PL308" s="97"/>
      <c r="PM308" s="97"/>
      <c r="PN308" s="97"/>
      <c r="PO308" s="97"/>
      <c r="PP308" s="97"/>
      <c r="PQ308" s="97"/>
      <c r="PR308" s="97"/>
      <c r="PS308" s="97"/>
      <c r="PT308" s="97"/>
      <c r="PU308" s="97"/>
      <c r="PV308" s="97"/>
      <c r="PW308" s="97"/>
      <c r="PX308" s="97"/>
      <c r="PY308" s="97"/>
      <c r="PZ308" s="97"/>
      <c r="QA308" s="97"/>
      <c r="QB308" s="97"/>
      <c r="QC308" s="97"/>
      <c r="QD308" s="97"/>
      <c r="QE308" s="97"/>
      <c r="QF308" s="97"/>
      <c r="QG308" s="97"/>
      <c r="QH308" s="97"/>
      <c r="QI308" s="97"/>
      <c r="QJ308" s="97"/>
      <c r="QK308" s="97"/>
      <c r="QL308" s="97"/>
      <c r="QM308" s="97"/>
      <c r="QN308" s="97"/>
      <c r="QO308" s="97"/>
      <c r="QP308" s="97"/>
      <c r="QQ308" s="97"/>
      <c r="QR308" s="97"/>
      <c r="QS308" s="97"/>
      <c r="QT308" s="97"/>
      <c r="QU308" s="97"/>
      <c r="QV308" s="97"/>
      <c r="QW308" s="97"/>
      <c r="QX308" s="97"/>
      <c r="QY308" s="97"/>
      <c r="QZ308" s="97"/>
      <c r="RA308" s="97"/>
      <c r="RB308" s="97"/>
      <c r="RC308" s="97"/>
      <c r="RD308" s="97"/>
      <c r="RE308" s="97"/>
      <c r="RF308" s="97"/>
      <c r="RG308" s="97"/>
      <c r="RH308" s="97"/>
      <c r="RI308" s="97"/>
      <c r="RJ308" s="97"/>
      <c r="RK308" s="97"/>
      <c r="RL308" s="97"/>
      <c r="RM308" s="97"/>
      <c r="RN308" s="97"/>
      <c r="RO308" s="97"/>
      <c r="RP308" s="97"/>
      <c r="RQ308" s="97"/>
      <c r="RR308" s="97"/>
      <c r="RS308" s="97"/>
      <c r="RT308" s="97"/>
      <c r="RU308" s="97"/>
      <c r="RV308" s="97"/>
      <c r="RW308" s="97"/>
      <c r="RX308" s="97"/>
      <c r="RY308" s="97"/>
      <c r="RZ308" s="97"/>
      <c r="SA308" s="97"/>
      <c r="SB308" s="97"/>
      <c r="SC308" s="97"/>
      <c r="SD308" s="97"/>
      <c r="SE308" s="97"/>
      <c r="SF308" s="97"/>
      <c r="SG308" s="97"/>
      <c r="SH308" s="97"/>
      <c r="SI308" s="97"/>
      <c r="SJ308" s="97"/>
      <c r="SK308" s="97"/>
      <c r="SL308" s="97"/>
      <c r="SM308" s="97"/>
      <c r="SN308" s="97"/>
      <c r="SO308" s="97"/>
      <c r="SP308" s="97"/>
      <c r="SQ308" s="97"/>
      <c r="SR308" s="97"/>
      <c r="SS308" s="97"/>
      <c r="ST308" s="97"/>
      <c r="SU308" s="97"/>
      <c r="SV308" s="97"/>
      <c r="SW308" s="97"/>
      <c r="SX308" s="97"/>
      <c r="SY308" s="97"/>
      <c r="SZ308" s="97"/>
      <c r="TA308" s="97"/>
      <c r="TB308" s="97"/>
    </row>
    <row r="309" spans="1:522" s="1" customFormat="1" ht="18" customHeight="1" x14ac:dyDescent="0.2">
      <c r="A309" s="12"/>
      <c r="B309" s="11" t="s">
        <v>187</v>
      </c>
      <c r="C309" s="1">
        <v>11542</v>
      </c>
      <c r="E309" s="4" t="s">
        <v>186</v>
      </c>
      <c r="F309" s="9">
        <v>5106</v>
      </c>
      <c r="G309" s="9" t="s">
        <v>95</v>
      </c>
      <c r="H309" s="4" t="s">
        <v>188</v>
      </c>
      <c r="I309" s="1">
        <f t="shared" ref="I309:I360" si="26">SUM(K309:TB309)</f>
        <v>0</v>
      </c>
      <c r="J309" s="12">
        <f>Tabuľka4[[#This Row],[Stĺpec9]]</f>
        <v>0</v>
      </c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  <c r="FB309" s="97"/>
      <c r="FC309" s="97"/>
      <c r="FD309" s="97"/>
      <c r="FE309" s="97"/>
      <c r="FF309" s="97"/>
      <c r="FG309" s="97"/>
      <c r="FH309" s="97"/>
      <c r="FI309" s="97"/>
      <c r="FJ309" s="97"/>
      <c r="FK309" s="97"/>
      <c r="FL309" s="97"/>
      <c r="FM309" s="97"/>
      <c r="FN309" s="97"/>
      <c r="FO309" s="97"/>
      <c r="FP309" s="97"/>
      <c r="FQ309" s="97"/>
      <c r="FR309" s="97"/>
      <c r="FS309" s="97"/>
      <c r="FT309" s="97"/>
      <c r="FU309" s="97"/>
      <c r="FV309" s="97"/>
      <c r="FW309" s="97"/>
      <c r="FX309" s="97"/>
      <c r="FY309" s="97"/>
      <c r="FZ309" s="97"/>
      <c r="GA309" s="97"/>
      <c r="GB309" s="97"/>
      <c r="GC309" s="97"/>
      <c r="GD309" s="97"/>
      <c r="GE309" s="97"/>
      <c r="GF309" s="97"/>
      <c r="GG309" s="97"/>
      <c r="GH309" s="97"/>
      <c r="GI309" s="97"/>
      <c r="GJ309" s="97"/>
      <c r="GK309" s="97"/>
      <c r="GL309" s="97"/>
      <c r="GM309" s="97"/>
      <c r="GN309" s="97"/>
      <c r="GO309" s="97"/>
      <c r="GP309" s="97"/>
      <c r="GQ309" s="97"/>
      <c r="GR309" s="97"/>
      <c r="GS309" s="97"/>
      <c r="GT309" s="97"/>
      <c r="GU309" s="97"/>
      <c r="GV309" s="97"/>
      <c r="GW309" s="97"/>
      <c r="GX309" s="97"/>
      <c r="GY309" s="97"/>
      <c r="GZ309" s="97"/>
      <c r="HA309" s="97"/>
      <c r="HB309" s="97"/>
      <c r="HC309" s="97"/>
      <c r="HD309" s="97"/>
      <c r="HE309" s="97"/>
      <c r="HF309" s="97"/>
      <c r="HG309" s="97"/>
      <c r="HH309" s="97"/>
      <c r="HI309" s="97"/>
      <c r="HJ309" s="97"/>
      <c r="HK309" s="97"/>
      <c r="HL309" s="97"/>
      <c r="HM309" s="97"/>
      <c r="HN309" s="97"/>
      <c r="HO309" s="97"/>
      <c r="HP309" s="97"/>
      <c r="HQ309" s="97"/>
      <c r="HR309" s="97"/>
      <c r="HS309" s="97"/>
      <c r="HT309" s="97"/>
      <c r="HU309" s="97"/>
      <c r="HV309" s="97"/>
      <c r="HW309" s="97"/>
      <c r="HX309" s="97"/>
      <c r="HY309" s="97"/>
      <c r="HZ309" s="97"/>
      <c r="IA309" s="97"/>
      <c r="IB309" s="97"/>
      <c r="IC309" s="97"/>
      <c r="ID309" s="97"/>
      <c r="IE309" s="97"/>
      <c r="IF309" s="97"/>
      <c r="IG309" s="97"/>
      <c r="IH309" s="97"/>
      <c r="II309" s="97"/>
      <c r="IJ309" s="97"/>
      <c r="IK309" s="97"/>
      <c r="IL309" s="97"/>
      <c r="IM309" s="97"/>
      <c r="IN309" s="97"/>
      <c r="IO309" s="97"/>
      <c r="IP309" s="97"/>
      <c r="IQ309" s="97"/>
      <c r="IR309" s="97"/>
      <c r="IS309" s="97"/>
      <c r="IT309" s="97"/>
      <c r="IU309" s="97"/>
      <c r="IV309" s="97"/>
      <c r="IW309" s="97"/>
      <c r="IX309" s="97"/>
      <c r="IY309" s="97"/>
      <c r="IZ309" s="97"/>
      <c r="JA309" s="97"/>
      <c r="JB309" s="97"/>
      <c r="JC309" s="97"/>
      <c r="JD309" s="97"/>
      <c r="JE309" s="97"/>
      <c r="JF309" s="97"/>
      <c r="JG309" s="97"/>
      <c r="JH309" s="97"/>
      <c r="JI309" s="97"/>
      <c r="JJ309" s="97"/>
      <c r="JK309" s="97"/>
      <c r="JL309" s="97"/>
      <c r="JM309" s="97"/>
      <c r="JN309" s="97"/>
      <c r="JO309" s="97"/>
      <c r="JP309" s="97"/>
      <c r="JQ309" s="97"/>
      <c r="JR309" s="97"/>
      <c r="JS309" s="97"/>
      <c r="JT309" s="97"/>
      <c r="JU309" s="97"/>
      <c r="JV309" s="97"/>
      <c r="JW309" s="97"/>
      <c r="JX309" s="97"/>
      <c r="JY309" s="97"/>
      <c r="JZ309" s="97"/>
      <c r="KA309" s="97"/>
      <c r="KB309" s="97"/>
      <c r="KC309" s="97"/>
      <c r="KD309" s="97"/>
      <c r="KE309" s="97"/>
      <c r="KF309" s="97"/>
      <c r="KG309" s="97"/>
      <c r="KH309" s="97"/>
      <c r="KI309" s="97"/>
      <c r="KJ309" s="97"/>
      <c r="KK309" s="97"/>
      <c r="KL309" s="97"/>
      <c r="KM309" s="97"/>
      <c r="KN309" s="97"/>
      <c r="KO309" s="97"/>
      <c r="KP309" s="97"/>
      <c r="KQ309" s="97"/>
      <c r="KR309" s="97"/>
      <c r="KS309" s="97"/>
      <c r="KT309" s="97"/>
      <c r="KU309" s="97"/>
      <c r="KV309" s="97"/>
      <c r="KW309" s="97"/>
      <c r="KX309" s="97"/>
      <c r="KY309" s="97"/>
      <c r="KZ309" s="97"/>
      <c r="LA309" s="97"/>
      <c r="LB309" s="97"/>
      <c r="LC309" s="97"/>
      <c r="LD309" s="97"/>
      <c r="LE309" s="97"/>
      <c r="LF309" s="97"/>
      <c r="LG309" s="97"/>
      <c r="LH309" s="97"/>
      <c r="LI309" s="97"/>
      <c r="LJ309" s="97"/>
      <c r="LK309" s="97"/>
      <c r="LL309" s="97"/>
      <c r="LM309" s="97"/>
      <c r="LN309" s="97"/>
      <c r="LO309" s="97"/>
      <c r="LP309" s="97"/>
      <c r="LQ309" s="97"/>
      <c r="LR309" s="97"/>
      <c r="LS309" s="97"/>
      <c r="LT309" s="97"/>
      <c r="LU309" s="97"/>
      <c r="LV309" s="97"/>
      <c r="LW309" s="97"/>
      <c r="LX309" s="97"/>
      <c r="LY309" s="97"/>
      <c r="LZ309" s="97"/>
      <c r="MA309" s="97"/>
      <c r="MB309" s="97"/>
      <c r="MC309" s="97"/>
      <c r="MD309" s="97"/>
      <c r="ME309" s="97"/>
      <c r="MF309" s="97"/>
      <c r="MG309" s="97"/>
      <c r="MH309" s="97"/>
      <c r="MI309" s="97"/>
      <c r="MJ309" s="97"/>
      <c r="MK309" s="97"/>
      <c r="ML309" s="97"/>
      <c r="MM309" s="97"/>
      <c r="MN309" s="97"/>
      <c r="MO309" s="97"/>
      <c r="MP309" s="97"/>
      <c r="MQ309" s="97"/>
      <c r="MR309" s="97"/>
      <c r="MS309" s="97"/>
      <c r="MT309" s="97"/>
      <c r="MU309" s="97"/>
      <c r="MV309" s="97"/>
      <c r="MW309" s="97"/>
      <c r="MX309" s="97"/>
      <c r="MY309" s="97"/>
      <c r="MZ309" s="97"/>
      <c r="NA309" s="97"/>
      <c r="NB309" s="97"/>
      <c r="NC309" s="97"/>
      <c r="ND309" s="97"/>
      <c r="NE309" s="97"/>
      <c r="NF309" s="97"/>
      <c r="NG309" s="97"/>
      <c r="NH309" s="97"/>
      <c r="NI309" s="97"/>
      <c r="NJ309" s="97"/>
      <c r="NK309" s="97"/>
      <c r="NL309" s="97"/>
      <c r="NM309" s="97"/>
      <c r="NN309" s="97"/>
      <c r="NO309" s="97"/>
      <c r="NP309" s="97"/>
      <c r="NQ309" s="97"/>
      <c r="NR309" s="97"/>
      <c r="NS309" s="97"/>
      <c r="NT309" s="97"/>
      <c r="NU309" s="97"/>
      <c r="NV309" s="97"/>
      <c r="NW309" s="97"/>
      <c r="NX309" s="97"/>
      <c r="NY309" s="97"/>
      <c r="NZ309" s="97"/>
      <c r="OA309" s="97"/>
      <c r="OB309" s="97"/>
      <c r="OC309" s="97"/>
      <c r="OD309" s="97"/>
      <c r="OE309" s="97"/>
      <c r="OF309" s="97"/>
      <c r="OG309" s="97"/>
      <c r="OH309" s="97"/>
      <c r="OI309" s="97"/>
      <c r="OJ309" s="97"/>
      <c r="OK309" s="97"/>
      <c r="OL309" s="97"/>
      <c r="OM309" s="97"/>
      <c r="ON309" s="97"/>
      <c r="OO309" s="97"/>
      <c r="OP309" s="97"/>
      <c r="OQ309" s="97"/>
      <c r="OR309" s="97"/>
      <c r="OS309" s="97"/>
      <c r="OT309" s="97"/>
      <c r="OU309" s="97"/>
      <c r="OV309" s="97"/>
      <c r="OW309" s="97"/>
      <c r="OX309" s="97"/>
      <c r="OY309" s="97"/>
      <c r="OZ309" s="97"/>
      <c r="PA309" s="97"/>
      <c r="PB309" s="97"/>
      <c r="PC309" s="97"/>
      <c r="PD309" s="97"/>
      <c r="PE309" s="97"/>
      <c r="PF309" s="97"/>
      <c r="PG309" s="97"/>
      <c r="PH309" s="97"/>
      <c r="PI309" s="97"/>
      <c r="PJ309" s="97"/>
      <c r="PK309" s="97"/>
      <c r="PL309" s="97"/>
      <c r="PM309" s="97"/>
      <c r="PN309" s="97"/>
      <c r="PO309" s="97"/>
      <c r="PP309" s="97"/>
      <c r="PQ309" s="97"/>
      <c r="PR309" s="97"/>
      <c r="PS309" s="97"/>
      <c r="PT309" s="97"/>
      <c r="PU309" s="97"/>
      <c r="PV309" s="97"/>
      <c r="PW309" s="97"/>
      <c r="PX309" s="97"/>
      <c r="PY309" s="97"/>
      <c r="PZ309" s="97"/>
      <c r="QA309" s="97"/>
      <c r="QB309" s="97"/>
      <c r="QC309" s="97"/>
      <c r="QD309" s="97"/>
      <c r="QE309" s="97"/>
      <c r="QF309" s="97"/>
      <c r="QG309" s="97"/>
      <c r="QH309" s="97"/>
      <c r="QI309" s="97"/>
      <c r="QJ309" s="97"/>
      <c r="QK309" s="97"/>
      <c r="QL309" s="97"/>
      <c r="QM309" s="97"/>
      <c r="QN309" s="97"/>
      <c r="QO309" s="97"/>
      <c r="QP309" s="97"/>
      <c r="QQ309" s="97"/>
      <c r="QR309" s="97"/>
      <c r="QS309" s="97"/>
      <c r="QT309" s="97"/>
      <c r="QU309" s="97"/>
      <c r="QV309" s="97"/>
      <c r="QW309" s="97"/>
      <c r="QX309" s="97"/>
      <c r="QY309" s="97"/>
      <c r="QZ309" s="97"/>
      <c r="RA309" s="97"/>
      <c r="RB309" s="97"/>
      <c r="RC309" s="97"/>
      <c r="RD309" s="97"/>
      <c r="RE309" s="97"/>
      <c r="RF309" s="97"/>
      <c r="RG309" s="97"/>
      <c r="RH309" s="97"/>
      <c r="RI309" s="97"/>
      <c r="RJ309" s="97"/>
      <c r="RK309" s="97"/>
      <c r="RL309" s="97"/>
      <c r="RM309" s="97"/>
      <c r="RN309" s="97"/>
      <c r="RO309" s="97"/>
      <c r="RP309" s="97"/>
      <c r="RQ309" s="97"/>
      <c r="RR309" s="97"/>
      <c r="RS309" s="97"/>
      <c r="RT309" s="97"/>
      <c r="RU309" s="97"/>
      <c r="RV309" s="97"/>
      <c r="RW309" s="97"/>
      <c r="RX309" s="97"/>
      <c r="RY309" s="97"/>
      <c r="RZ309" s="97"/>
      <c r="SA309" s="97"/>
      <c r="SB309" s="97"/>
      <c r="SC309" s="97"/>
      <c r="SD309" s="97"/>
      <c r="SE309" s="97"/>
      <c r="SF309" s="97"/>
      <c r="SG309" s="97"/>
      <c r="SH309" s="97"/>
      <c r="SI309" s="97"/>
      <c r="SJ309" s="97"/>
      <c r="SK309" s="97"/>
      <c r="SL309" s="97"/>
      <c r="SM309" s="97"/>
      <c r="SN309" s="97"/>
      <c r="SO309" s="97"/>
      <c r="SP309" s="97"/>
      <c r="SQ309" s="97"/>
      <c r="SR309" s="97"/>
      <c r="SS309" s="97"/>
      <c r="ST309" s="97"/>
      <c r="SU309" s="97"/>
      <c r="SV309" s="97"/>
      <c r="SW309" s="97"/>
      <c r="SX309" s="97"/>
      <c r="SY309" s="97"/>
      <c r="SZ309" s="97"/>
      <c r="TA309" s="97"/>
      <c r="TB309" s="97"/>
    </row>
    <row r="310" spans="1:522" s="1" customFormat="1" ht="18" customHeight="1" x14ac:dyDescent="0.2">
      <c r="A310" s="12"/>
      <c r="B310" s="11" t="s">
        <v>253</v>
      </c>
      <c r="C310" s="1">
        <v>12488</v>
      </c>
      <c r="D310" s="1">
        <v>2017</v>
      </c>
      <c r="E310" s="4" t="s">
        <v>252</v>
      </c>
      <c r="F310" s="9">
        <v>9513</v>
      </c>
      <c r="G310" s="9" t="s">
        <v>98</v>
      </c>
      <c r="H310" s="4" t="s">
        <v>58</v>
      </c>
      <c r="I310" s="1">
        <f t="shared" si="26"/>
        <v>0</v>
      </c>
      <c r="J310" s="12">
        <f>Tabuľka4[[#This Row],[Stĺpec9]]</f>
        <v>0</v>
      </c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  <c r="FB310" s="97"/>
      <c r="FC310" s="97"/>
      <c r="FD310" s="97"/>
      <c r="FE310" s="97"/>
      <c r="FF310" s="97"/>
      <c r="FG310" s="97"/>
      <c r="FH310" s="97"/>
      <c r="FI310" s="97"/>
      <c r="FJ310" s="97"/>
      <c r="FK310" s="97"/>
      <c r="FL310" s="97"/>
      <c r="FM310" s="97"/>
      <c r="FN310" s="97"/>
      <c r="FO310" s="97"/>
      <c r="FP310" s="97"/>
      <c r="FQ310" s="97"/>
      <c r="FR310" s="97"/>
      <c r="FS310" s="97"/>
      <c r="FT310" s="97"/>
      <c r="FU310" s="97"/>
      <c r="FV310" s="97"/>
      <c r="FW310" s="97"/>
      <c r="FX310" s="97"/>
      <c r="FY310" s="97"/>
      <c r="FZ310" s="97"/>
      <c r="GA310" s="97"/>
      <c r="GB310" s="97"/>
      <c r="GC310" s="97"/>
      <c r="GD310" s="97"/>
      <c r="GE310" s="97"/>
      <c r="GF310" s="97"/>
      <c r="GG310" s="97"/>
      <c r="GH310" s="97"/>
      <c r="GI310" s="97"/>
      <c r="GJ310" s="97"/>
      <c r="GK310" s="97"/>
      <c r="GL310" s="97"/>
      <c r="GM310" s="97"/>
      <c r="GN310" s="97"/>
      <c r="GO310" s="97"/>
      <c r="GP310" s="97"/>
      <c r="GQ310" s="97"/>
      <c r="GR310" s="97"/>
      <c r="GS310" s="97"/>
      <c r="GT310" s="97"/>
      <c r="GU310" s="97"/>
      <c r="GV310" s="97"/>
      <c r="GW310" s="97"/>
      <c r="GX310" s="97"/>
      <c r="GY310" s="97"/>
      <c r="GZ310" s="97"/>
      <c r="HA310" s="97"/>
      <c r="HB310" s="97"/>
      <c r="HC310" s="97"/>
      <c r="HD310" s="97"/>
      <c r="HE310" s="97"/>
      <c r="HF310" s="97"/>
      <c r="HG310" s="97"/>
      <c r="HH310" s="97"/>
      <c r="HI310" s="97"/>
      <c r="HJ310" s="97"/>
      <c r="HK310" s="97"/>
      <c r="HL310" s="97"/>
      <c r="HM310" s="97"/>
      <c r="HN310" s="97"/>
      <c r="HO310" s="97"/>
      <c r="HP310" s="97"/>
      <c r="HQ310" s="97"/>
      <c r="HR310" s="97"/>
      <c r="HS310" s="97"/>
      <c r="HT310" s="97"/>
      <c r="HU310" s="97"/>
      <c r="HV310" s="97"/>
      <c r="HW310" s="97"/>
      <c r="HX310" s="97"/>
      <c r="HY310" s="97"/>
      <c r="HZ310" s="97"/>
      <c r="IA310" s="97"/>
      <c r="IB310" s="97"/>
      <c r="IC310" s="97"/>
      <c r="ID310" s="97"/>
      <c r="IE310" s="97"/>
      <c r="IF310" s="97"/>
      <c r="IG310" s="97"/>
      <c r="IH310" s="97"/>
      <c r="II310" s="97"/>
      <c r="IJ310" s="97"/>
      <c r="IK310" s="97"/>
      <c r="IL310" s="97"/>
      <c r="IM310" s="97"/>
      <c r="IN310" s="97"/>
      <c r="IO310" s="97"/>
      <c r="IP310" s="97"/>
      <c r="IQ310" s="97"/>
      <c r="IR310" s="97"/>
      <c r="IS310" s="97"/>
      <c r="IT310" s="97"/>
      <c r="IU310" s="97"/>
      <c r="IV310" s="97"/>
      <c r="IW310" s="97"/>
      <c r="IX310" s="97"/>
      <c r="IY310" s="97"/>
      <c r="IZ310" s="97"/>
      <c r="JA310" s="97"/>
      <c r="JB310" s="97"/>
      <c r="JC310" s="97"/>
      <c r="JD310" s="97"/>
      <c r="JE310" s="97"/>
      <c r="JF310" s="97"/>
      <c r="JG310" s="97"/>
      <c r="JH310" s="97"/>
      <c r="JI310" s="97"/>
      <c r="JJ310" s="97"/>
      <c r="JK310" s="97"/>
      <c r="JL310" s="97"/>
      <c r="JM310" s="97"/>
      <c r="JN310" s="97"/>
      <c r="JO310" s="97"/>
      <c r="JP310" s="97"/>
      <c r="JQ310" s="97"/>
      <c r="JR310" s="97"/>
      <c r="JS310" s="97"/>
      <c r="JT310" s="97"/>
      <c r="JU310" s="97"/>
      <c r="JV310" s="97"/>
      <c r="JW310" s="97"/>
      <c r="JX310" s="97"/>
      <c r="JY310" s="97"/>
      <c r="JZ310" s="97"/>
      <c r="KA310" s="97"/>
      <c r="KB310" s="97"/>
      <c r="KC310" s="97"/>
      <c r="KD310" s="97"/>
      <c r="KE310" s="97"/>
      <c r="KF310" s="97"/>
      <c r="KG310" s="97"/>
      <c r="KH310" s="97"/>
      <c r="KI310" s="97"/>
      <c r="KJ310" s="97"/>
      <c r="KK310" s="97"/>
      <c r="KL310" s="97"/>
      <c r="KM310" s="97"/>
      <c r="KN310" s="97"/>
      <c r="KO310" s="97"/>
      <c r="KP310" s="97"/>
      <c r="KQ310" s="97"/>
      <c r="KR310" s="97"/>
      <c r="KS310" s="97"/>
      <c r="KT310" s="97"/>
      <c r="KU310" s="97"/>
      <c r="KV310" s="97"/>
      <c r="KW310" s="97"/>
      <c r="KX310" s="97"/>
      <c r="KY310" s="97"/>
      <c r="KZ310" s="97"/>
      <c r="LA310" s="97"/>
      <c r="LB310" s="97"/>
      <c r="LC310" s="97"/>
      <c r="LD310" s="97"/>
      <c r="LE310" s="97"/>
      <c r="LF310" s="97"/>
      <c r="LG310" s="97"/>
      <c r="LH310" s="97"/>
      <c r="LI310" s="97"/>
      <c r="LJ310" s="102"/>
      <c r="LK310" s="97"/>
      <c r="LL310" s="97"/>
      <c r="LM310" s="97"/>
      <c r="LN310" s="97"/>
      <c r="LO310" s="97"/>
      <c r="LP310" s="97"/>
      <c r="LQ310" s="97"/>
      <c r="LR310" s="97"/>
      <c r="LS310" s="97"/>
      <c r="LT310" s="97"/>
      <c r="LU310" s="97"/>
      <c r="LV310" s="97"/>
      <c r="LW310" s="97"/>
      <c r="LX310" s="97"/>
      <c r="LY310" s="97"/>
      <c r="LZ310" s="97"/>
      <c r="MA310" s="97"/>
      <c r="MB310" s="97"/>
      <c r="MC310" s="97"/>
      <c r="MD310" s="97"/>
      <c r="ME310" s="97"/>
      <c r="MF310" s="97"/>
      <c r="MG310" s="97"/>
      <c r="MH310" s="97"/>
      <c r="MI310" s="97"/>
      <c r="MJ310" s="97"/>
      <c r="MK310" s="97"/>
      <c r="ML310" s="97"/>
      <c r="MM310" s="97"/>
      <c r="MN310" s="97"/>
      <c r="MO310" s="97"/>
      <c r="MP310" s="97"/>
      <c r="MQ310" s="97"/>
      <c r="MR310" s="97"/>
      <c r="MS310" s="97"/>
      <c r="MT310" s="97"/>
      <c r="MU310" s="97"/>
      <c r="MV310" s="97"/>
      <c r="MW310" s="97"/>
      <c r="MX310" s="97"/>
      <c r="MY310" s="97"/>
      <c r="MZ310" s="97"/>
      <c r="NA310" s="97"/>
      <c r="NB310" s="97"/>
      <c r="NC310" s="97"/>
      <c r="ND310" s="97"/>
      <c r="NE310" s="97"/>
      <c r="NF310" s="97"/>
      <c r="NG310" s="97"/>
      <c r="NH310" s="97"/>
      <c r="NI310" s="97"/>
      <c r="NJ310" s="97"/>
      <c r="NK310" s="97"/>
      <c r="NL310" s="97"/>
      <c r="NM310" s="97"/>
      <c r="NN310" s="97"/>
      <c r="NO310" s="97"/>
      <c r="NP310" s="97"/>
      <c r="NQ310" s="97"/>
      <c r="NR310" s="102"/>
      <c r="NS310" s="97"/>
      <c r="NT310" s="97"/>
      <c r="NU310" s="97"/>
      <c r="NV310" s="97"/>
      <c r="NW310" s="97"/>
      <c r="NX310" s="97"/>
      <c r="NY310" s="97"/>
      <c r="NZ310" s="97"/>
      <c r="OA310" s="97"/>
      <c r="OB310" s="97"/>
      <c r="OC310" s="97"/>
      <c r="OD310" s="97"/>
      <c r="OE310" s="97"/>
      <c r="OF310" s="97"/>
      <c r="OG310" s="97"/>
      <c r="OH310" s="97"/>
      <c r="OI310" s="97"/>
      <c r="OJ310" s="97"/>
      <c r="OK310" s="97"/>
      <c r="OL310" s="97"/>
      <c r="OM310" s="97"/>
      <c r="ON310" s="97"/>
      <c r="OO310" s="97"/>
      <c r="OP310" s="97"/>
      <c r="OQ310" s="97"/>
      <c r="OR310" s="97"/>
      <c r="OS310" s="97"/>
      <c r="OT310" s="97"/>
      <c r="OU310" s="97"/>
      <c r="OV310" s="97"/>
      <c r="OW310" s="97"/>
      <c r="OX310" s="97"/>
      <c r="OY310" s="97"/>
      <c r="OZ310" s="97"/>
      <c r="PA310" s="97"/>
      <c r="PB310" s="97"/>
      <c r="PC310" s="97"/>
      <c r="PD310" s="97"/>
      <c r="PE310" s="97"/>
      <c r="PF310" s="97"/>
      <c r="PG310" s="97"/>
      <c r="PH310" s="97"/>
      <c r="PI310" s="97"/>
      <c r="PJ310" s="97"/>
      <c r="PK310" s="97"/>
      <c r="PL310" s="97"/>
      <c r="PM310" s="97"/>
      <c r="PN310" s="97"/>
      <c r="PO310" s="97"/>
      <c r="PP310" s="97"/>
      <c r="PQ310" s="97"/>
      <c r="PR310" s="97"/>
      <c r="PS310" s="97"/>
      <c r="PT310" s="97"/>
      <c r="PU310" s="97"/>
      <c r="PV310" s="102"/>
      <c r="PW310" s="97"/>
      <c r="PX310" s="97"/>
      <c r="PY310" s="97"/>
      <c r="PZ310" s="97"/>
      <c r="QA310" s="97"/>
      <c r="QB310" s="97"/>
      <c r="QC310" s="97"/>
      <c r="QD310" s="97"/>
      <c r="QE310" s="97"/>
      <c r="QF310" s="97"/>
      <c r="QG310" s="97"/>
      <c r="QH310" s="97"/>
      <c r="QI310" s="97"/>
      <c r="QJ310" s="97"/>
      <c r="QK310" s="97"/>
      <c r="QL310" s="97"/>
      <c r="QM310" s="97"/>
      <c r="QN310" s="97"/>
      <c r="QO310" s="97"/>
      <c r="QP310" s="97"/>
      <c r="QQ310" s="97"/>
      <c r="QR310" s="97"/>
      <c r="QS310" s="97"/>
      <c r="QT310" s="97"/>
      <c r="QU310" s="97"/>
      <c r="QV310" s="97"/>
      <c r="QW310" s="97"/>
      <c r="QX310" s="97"/>
      <c r="QY310" s="97"/>
      <c r="QZ310" s="97"/>
      <c r="RA310" s="97"/>
      <c r="RB310" s="97"/>
      <c r="RC310" s="97"/>
      <c r="RD310" s="97"/>
      <c r="RE310" s="97"/>
      <c r="RF310" s="97"/>
      <c r="RG310" s="97"/>
      <c r="RH310" s="97"/>
      <c r="RI310" s="97"/>
      <c r="RJ310" s="97"/>
      <c r="RK310" s="97"/>
      <c r="RL310" s="97"/>
      <c r="RM310" s="97"/>
      <c r="RN310" s="97"/>
      <c r="RO310" s="97"/>
      <c r="RP310" s="97"/>
      <c r="RQ310" s="97"/>
      <c r="RR310" s="97"/>
      <c r="RS310" s="97"/>
      <c r="RT310" s="97"/>
      <c r="RU310" s="97"/>
      <c r="RV310" s="97"/>
      <c r="RW310" s="97"/>
      <c r="RX310" s="97"/>
      <c r="RY310" s="97"/>
      <c r="RZ310" s="97"/>
      <c r="SA310" s="97"/>
      <c r="SB310" s="97"/>
      <c r="SC310" s="97"/>
      <c r="SD310" s="97"/>
      <c r="SE310" s="97"/>
      <c r="SF310" s="97"/>
      <c r="SG310" s="97"/>
      <c r="SH310" s="97"/>
      <c r="SI310" s="97"/>
      <c r="SJ310" s="97"/>
      <c r="SK310" s="97"/>
      <c r="SL310" s="97"/>
      <c r="SM310" s="97"/>
      <c r="SN310" s="97"/>
      <c r="SO310" s="97"/>
      <c r="SP310" s="97"/>
      <c r="SQ310" s="97"/>
      <c r="SR310" s="97"/>
      <c r="SS310" s="97"/>
      <c r="ST310" s="97"/>
      <c r="SU310" s="97"/>
      <c r="SV310" s="97"/>
      <c r="SW310" s="97"/>
      <c r="SX310" s="97"/>
      <c r="SY310" s="97"/>
      <c r="SZ310" s="97"/>
      <c r="TA310" s="97"/>
      <c r="TB310" s="97"/>
    </row>
    <row r="311" spans="1:522" s="1" customFormat="1" ht="18" customHeight="1" x14ac:dyDescent="0.2">
      <c r="A311" s="12"/>
      <c r="B311" s="11" t="s">
        <v>336</v>
      </c>
      <c r="C311" s="1">
        <v>12604</v>
      </c>
      <c r="E311" s="4" t="s">
        <v>16</v>
      </c>
      <c r="F311" s="9" t="s">
        <v>17</v>
      </c>
      <c r="G311" s="9" t="s">
        <v>95</v>
      </c>
      <c r="H311" s="4" t="s">
        <v>18</v>
      </c>
      <c r="I311" s="1">
        <f t="shared" si="26"/>
        <v>0</v>
      </c>
      <c r="J311" s="12">
        <f>Tabuľka4[[#This Row],[Stĺpec9]]</f>
        <v>0</v>
      </c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  <c r="FB311" s="97"/>
      <c r="FC311" s="97"/>
      <c r="FD311" s="97"/>
      <c r="FE311" s="97"/>
      <c r="FF311" s="97"/>
      <c r="FG311" s="97"/>
      <c r="FH311" s="97"/>
      <c r="FI311" s="97"/>
      <c r="FJ311" s="97"/>
      <c r="FK311" s="97"/>
      <c r="FL311" s="97"/>
      <c r="FM311" s="97"/>
      <c r="FN311" s="97"/>
      <c r="FO311" s="97"/>
      <c r="FP311" s="97"/>
      <c r="FQ311" s="97"/>
      <c r="FR311" s="97"/>
      <c r="FS311" s="97"/>
      <c r="FT311" s="97"/>
      <c r="FU311" s="97"/>
      <c r="FV311" s="97"/>
      <c r="FW311" s="97"/>
      <c r="FX311" s="97"/>
      <c r="FY311" s="97"/>
      <c r="FZ311" s="97"/>
      <c r="GA311" s="97"/>
      <c r="GB311" s="97"/>
      <c r="GC311" s="97"/>
      <c r="GD311" s="97"/>
      <c r="GE311" s="97"/>
      <c r="GF311" s="97"/>
      <c r="GG311" s="97"/>
      <c r="GH311" s="97"/>
      <c r="GI311" s="97"/>
      <c r="GJ311" s="97"/>
      <c r="GK311" s="97"/>
      <c r="GL311" s="97"/>
      <c r="GM311" s="97"/>
      <c r="GN311" s="97"/>
      <c r="GO311" s="97"/>
      <c r="GP311" s="97"/>
      <c r="GQ311" s="97"/>
      <c r="GR311" s="97"/>
      <c r="GS311" s="97"/>
      <c r="GT311" s="97"/>
      <c r="GU311" s="97"/>
      <c r="GV311" s="97"/>
      <c r="GW311" s="97"/>
      <c r="GX311" s="97"/>
      <c r="GY311" s="97"/>
      <c r="GZ311" s="97"/>
      <c r="HA311" s="97"/>
      <c r="HB311" s="97"/>
      <c r="HC311" s="97"/>
      <c r="HD311" s="97"/>
      <c r="HE311" s="97"/>
      <c r="HF311" s="97"/>
      <c r="HG311" s="97"/>
      <c r="HH311" s="97"/>
      <c r="HI311" s="97"/>
      <c r="HJ311" s="97"/>
      <c r="HK311" s="97"/>
      <c r="HL311" s="97"/>
      <c r="HM311" s="97"/>
      <c r="HN311" s="97"/>
      <c r="HO311" s="97"/>
      <c r="HP311" s="97"/>
      <c r="HQ311" s="97"/>
      <c r="HR311" s="97"/>
      <c r="HS311" s="97"/>
      <c r="HT311" s="97"/>
      <c r="HU311" s="97"/>
      <c r="HV311" s="97"/>
      <c r="HW311" s="97"/>
      <c r="HX311" s="97"/>
      <c r="HY311" s="97"/>
      <c r="HZ311" s="97"/>
      <c r="IA311" s="97"/>
      <c r="IB311" s="97"/>
      <c r="IC311" s="97"/>
      <c r="ID311" s="97"/>
      <c r="IE311" s="97"/>
      <c r="IF311" s="97"/>
      <c r="IG311" s="97"/>
      <c r="IH311" s="97"/>
      <c r="II311" s="97"/>
      <c r="IJ311" s="97"/>
      <c r="IK311" s="97"/>
      <c r="IL311" s="97"/>
      <c r="IM311" s="97"/>
      <c r="IN311" s="97"/>
      <c r="IO311" s="97"/>
      <c r="IP311" s="97"/>
      <c r="IQ311" s="97"/>
      <c r="IR311" s="97"/>
      <c r="IS311" s="97"/>
      <c r="IT311" s="97"/>
      <c r="IU311" s="97"/>
      <c r="IV311" s="97"/>
      <c r="IW311" s="97"/>
      <c r="IX311" s="97"/>
      <c r="IY311" s="97"/>
      <c r="IZ311" s="97"/>
      <c r="JA311" s="97"/>
      <c r="JB311" s="97"/>
      <c r="JC311" s="97"/>
      <c r="JD311" s="97"/>
      <c r="JE311" s="97"/>
      <c r="JF311" s="97"/>
      <c r="JG311" s="97"/>
      <c r="JH311" s="97"/>
      <c r="JI311" s="97"/>
      <c r="JJ311" s="97"/>
      <c r="JK311" s="97"/>
      <c r="JL311" s="97"/>
      <c r="JM311" s="97"/>
      <c r="JN311" s="97"/>
      <c r="JO311" s="97"/>
      <c r="JP311" s="97"/>
      <c r="JQ311" s="97"/>
      <c r="JR311" s="97"/>
      <c r="JS311" s="97"/>
      <c r="JT311" s="97"/>
      <c r="JU311" s="97"/>
      <c r="JV311" s="97"/>
      <c r="JW311" s="97"/>
      <c r="JX311" s="97"/>
      <c r="JY311" s="97"/>
      <c r="JZ311" s="97"/>
      <c r="KA311" s="97"/>
      <c r="KB311" s="97"/>
      <c r="KC311" s="97"/>
      <c r="KD311" s="97"/>
      <c r="KE311" s="97"/>
      <c r="KF311" s="97"/>
      <c r="KG311" s="97"/>
      <c r="KH311" s="97"/>
      <c r="KI311" s="97"/>
      <c r="KJ311" s="97"/>
      <c r="KK311" s="97"/>
      <c r="KL311" s="97"/>
      <c r="KM311" s="97"/>
      <c r="KN311" s="97"/>
      <c r="KO311" s="97"/>
      <c r="KP311" s="97"/>
      <c r="KQ311" s="97"/>
      <c r="KR311" s="97"/>
      <c r="KS311" s="97"/>
      <c r="KT311" s="97"/>
      <c r="KU311" s="97"/>
      <c r="KV311" s="97"/>
      <c r="KW311" s="97"/>
      <c r="KX311" s="97"/>
      <c r="KY311" s="97"/>
      <c r="KZ311" s="97"/>
      <c r="LA311" s="97"/>
      <c r="LB311" s="97"/>
      <c r="LC311" s="97"/>
      <c r="LD311" s="97"/>
      <c r="LE311" s="97"/>
      <c r="LF311" s="97"/>
      <c r="LG311" s="97"/>
      <c r="LH311" s="97"/>
      <c r="LI311" s="97"/>
      <c r="LJ311" s="97"/>
      <c r="LK311" s="97"/>
      <c r="LL311" s="97"/>
      <c r="LM311" s="97"/>
      <c r="LN311" s="97"/>
      <c r="LO311" s="97"/>
      <c r="LP311" s="97"/>
      <c r="LQ311" s="97"/>
      <c r="LR311" s="97"/>
      <c r="LS311" s="97"/>
      <c r="LT311" s="97"/>
      <c r="LU311" s="97"/>
      <c r="LV311" s="97"/>
      <c r="LW311" s="97"/>
      <c r="LX311" s="97"/>
      <c r="LY311" s="97"/>
      <c r="LZ311" s="97"/>
      <c r="MA311" s="97"/>
      <c r="MB311" s="97"/>
      <c r="MC311" s="97"/>
      <c r="MD311" s="97"/>
      <c r="ME311" s="97"/>
      <c r="MF311" s="97"/>
      <c r="MG311" s="97"/>
      <c r="MH311" s="97"/>
      <c r="MI311" s="97"/>
      <c r="MJ311" s="97"/>
      <c r="MK311" s="97"/>
      <c r="ML311" s="97"/>
      <c r="MM311" s="97"/>
      <c r="MN311" s="97"/>
      <c r="MO311" s="97"/>
      <c r="MP311" s="97"/>
      <c r="MQ311" s="97"/>
      <c r="MR311" s="97"/>
      <c r="MS311" s="97"/>
      <c r="MT311" s="97"/>
      <c r="MU311" s="97"/>
      <c r="MV311" s="97"/>
      <c r="MW311" s="97"/>
      <c r="MX311" s="97"/>
      <c r="MY311" s="97"/>
      <c r="MZ311" s="97"/>
      <c r="NA311" s="97"/>
      <c r="NB311" s="97"/>
      <c r="NC311" s="97"/>
      <c r="ND311" s="97"/>
      <c r="NE311" s="97"/>
      <c r="NF311" s="97"/>
      <c r="NG311" s="97"/>
      <c r="NH311" s="97"/>
      <c r="NI311" s="97"/>
      <c r="NJ311" s="97"/>
      <c r="NK311" s="97"/>
      <c r="NL311" s="97"/>
      <c r="NM311" s="97"/>
      <c r="NN311" s="97"/>
      <c r="NO311" s="97"/>
      <c r="NP311" s="97"/>
      <c r="NQ311" s="97"/>
      <c r="NR311" s="97"/>
      <c r="NS311" s="97"/>
      <c r="NT311" s="97"/>
      <c r="NU311" s="97"/>
      <c r="NV311" s="97"/>
      <c r="NW311" s="97"/>
      <c r="NX311" s="97"/>
      <c r="NY311" s="97"/>
      <c r="NZ311" s="97"/>
      <c r="OA311" s="97"/>
      <c r="OB311" s="97"/>
      <c r="OC311" s="97"/>
      <c r="OD311" s="97"/>
      <c r="OE311" s="97"/>
      <c r="OF311" s="97"/>
      <c r="OG311" s="97"/>
      <c r="OH311" s="97"/>
      <c r="OI311" s="97"/>
      <c r="OJ311" s="97"/>
      <c r="OK311" s="97"/>
      <c r="OL311" s="97"/>
      <c r="OM311" s="97"/>
      <c r="ON311" s="97"/>
      <c r="OO311" s="97"/>
      <c r="OP311" s="97"/>
      <c r="OQ311" s="97"/>
      <c r="OR311" s="97"/>
      <c r="OS311" s="97"/>
      <c r="OT311" s="97"/>
      <c r="OU311" s="97"/>
      <c r="OV311" s="97"/>
      <c r="OW311" s="97"/>
      <c r="OX311" s="97"/>
      <c r="OY311" s="97"/>
      <c r="OZ311" s="97"/>
      <c r="PA311" s="97"/>
      <c r="PB311" s="97"/>
      <c r="PC311" s="97"/>
      <c r="PD311" s="97"/>
      <c r="PE311" s="97"/>
      <c r="PF311" s="97"/>
      <c r="PG311" s="97"/>
      <c r="PH311" s="97"/>
      <c r="PI311" s="97"/>
      <c r="PJ311" s="97"/>
      <c r="PK311" s="97"/>
      <c r="PL311" s="97"/>
      <c r="PM311" s="97"/>
      <c r="PN311" s="97"/>
      <c r="PO311" s="97"/>
      <c r="PP311" s="97"/>
      <c r="PQ311" s="97"/>
      <c r="PR311" s="97"/>
      <c r="PS311" s="97"/>
      <c r="PT311" s="97"/>
      <c r="PU311" s="97"/>
      <c r="PV311" s="97"/>
      <c r="PW311" s="97"/>
      <c r="PX311" s="97"/>
      <c r="PY311" s="97"/>
      <c r="PZ311" s="97"/>
      <c r="QA311" s="97"/>
      <c r="QB311" s="97"/>
      <c r="QC311" s="97"/>
      <c r="QD311" s="97"/>
      <c r="QE311" s="97"/>
      <c r="QF311" s="97"/>
      <c r="QG311" s="97"/>
      <c r="QH311" s="97"/>
      <c r="QI311" s="97"/>
      <c r="QJ311" s="97"/>
      <c r="QK311" s="97"/>
      <c r="QL311" s="97"/>
      <c r="QM311" s="97"/>
      <c r="QN311" s="97"/>
      <c r="QO311" s="97"/>
      <c r="QP311" s="97"/>
      <c r="QQ311" s="97"/>
      <c r="QR311" s="97"/>
      <c r="QS311" s="97"/>
      <c r="QT311" s="97"/>
      <c r="QU311" s="97"/>
      <c r="QV311" s="97"/>
      <c r="QW311" s="97"/>
      <c r="QX311" s="97"/>
      <c r="QY311" s="97"/>
      <c r="QZ311" s="97"/>
      <c r="RA311" s="97"/>
      <c r="RB311" s="97"/>
      <c r="RC311" s="97"/>
      <c r="RD311" s="97"/>
      <c r="RE311" s="97"/>
      <c r="RF311" s="97"/>
      <c r="RG311" s="97"/>
      <c r="RH311" s="97"/>
      <c r="RI311" s="97"/>
      <c r="RJ311" s="97"/>
      <c r="RK311" s="97"/>
      <c r="RL311" s="97"/>
      <c r="RM311" s="97"/>
      <c r="RN311" s="97"/>
      <c r="RO311" s="97"/>
      <c r="RP311" s="97"/>
      <c r="RQ311" s="97"/>
      <c r="RR311" s="97"/>
      <c r="RS311" s="97"/>
      <c r="RT311" s="97"/>
      <c r="RU311" s="97"/>
      <c r="RV311" s="97"/>
      <c r="RW311" s="97"/>
      <c r="RX311" s="97"/>
      <c r="RY311" s="97"/>
      <c r="RZ311" s="97"/>
      <c r="SA311" s="97"/>
      <c r="SB311" s="97"/>
      <c r="SC311" s="97"/>
      <c r="SD311" s="97"/>
      <c r="SE311" s="97"/>
      <c r="SF311" s="97"/>
      <c r="SG311" s="97"/>
      <c r="SH311" s="97"/>
      <c r="SI311" s="97"/>
      <c r="SJ311" s="97"/>
      <c r="SK311" s="97"/>
      <c r="SL311" s="97"/>
      <c r="SM311" s="97"/>
      <c r="SN311" s="97"/>
      <c r="SO311" s="97"/>
      <c r="SP311" s="97"/>
      <c r="SQ311" s="97"/>
      <c r="SR311" s="97"/>
      <c r="SS311" s="97"/>
      <c r="ST311" s="97"/>
      <c r="SU311" s="97"/>
      <c r="SV311" s="97"/>
      <c r="SW311" s="97"/>
      <c r="SX311" s="97"/>
      <c r="SY311" s="97"/>
      <c r="SZ311" s="97"/>
      <c r="TA311" s="97"/>
      <c r="TB311" s="97"/>
    </row>
    <row r="312" spans="1:522" s="1" customFormat="1" ht="18" customHeight="1" x14ac:dyDescent="0.2">
      <c r="A312" s="12"/>
      <c r="B312" s="11"/>
      <c r="E312" s="4" t="s">
        <v>104</v>
      </c>
      <c r="F312" s="9">
        <v>9127</v>
      </c>
      <c r="G312" s="9" t="s">
        <v>93</v>
      </c>
      <c r="H312" s="4" t="s">
        <v>28</v>
      </c>
      <c r="I312" s="1">
        <f t="shared" si="26"/>
        <v>0</v>
      </c>
      <c r="J312" s="12">
        <f>Tabuľka4[[#This Row],[Stĺpec9]]</f>
        <v>0</v>
      </c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  <c r="FB312" s="97"/>
      <c r="FC312" s="97"/>
      <c r="FD312" s="97"/>
      <c r="FE312" s="97"/>
      <c r="FF312" s="97"/>
      <c r="FG312" s="97"/>
      <c r="FH312" s="97"/>
      <c r="FI312" s="97"/>
      <c r="FJ312" s="97"/>
      <c r="FK312" s="97"/>
      <c r="FL312" s="97"/>
      <c r="FM312" s="97"/>
      <c r="FN312" s="97"/>
      <c r="FO312" s="97"/>
      <c r="FP312" s="97"/>
      <c r="FQ312" s="97"/>
      <c r="FR312" s="97"/>
      <c r="FS312" s="97"/>
      <c r="FT312" s="97"/>
      <c r="FU312" s="97"/>
      <c r="FV312" s="97"/>
      <c r="FW312" s="97"/>
      <c r="FX312" s="97"/>
      <c r="FY312" s="97"/>
      <c r="FZ312" s="97"/>
      <c r="GA312" s="97"/>
      <c r="GB312" s="97"/>
      <c r="GC312" s="97"/>
      <c r="GD312" s="97"/>
      <c r="GE312" s="97"/>
      <c r="GF312" s="97"/>
      <c r="GG312" s="97"/>
      <c r="GH312" s="97"/>
      <c r="GI312" s="97"/>
      <c r="GJ312" s="97"/>
      <c r="GK312" s="97"/>
      <c r="GL312" s="97"/>
      <c r="GM312" s="97"/>
      <c r="GN312" s="97"/>
      <c r="GO312" s="97"/>
      <c r="GP312" s="97"/>
      <c r="GQ312" s="97"/>
      <c r="GR312" s="97"/>
      <c r="GS312" s="97"/>
      <c r="GT312" s="97"/>
      <c r="GU312" s="97"/>
      <c r="GV312" s="97"/>
      <c r="GW312" s="97"/>
      <c r="GX312" s="97"/>
      <c r="GY312" s="97"/>
      <c r="GZ312" s="97"/>
      <c r="HA312" s="97"/>
      <c r="HB312" s="97"/>
      <c r="HC312" s="97"/>
      <c r="HD312" s="97"/>
      <c r="HE312" s="97"/>
      <c r="HF312" s="97"/>
      <c r="HG312" s="97"/>
      <c r="HH312" s="97"/>
      <c r="HI312" s="97"/>
      <c r="HJ312" s="97"/>
      <c r="HK312" s="97"/>
      <c r="HL312" s="97"/>
      <c r="HM312" s="97"/>
      <c r="HN312" s="97"/>
      <c r="HO312" s="97"/>
      <c r="HP312" s="97"/>
      <c r="HQ312" s="97"/>
      <c r="HR312" s="97"/>
      <c r="HS312" s="97"/>
      <c r="HT312" s="97"/>
      <c r="HU312" s="97"/>
      <c r="HV312" s="97"/>
      <c r="HW312" s="97"/>
      <c r="HX312" s="97"/>
      <c r="HY312" s="97"/>
      <c r="HZ312" s="97"/>
      <c r="IA312" s="97"/>
      <c r="IB312" s="97"/>
      <c r="IC312" s="97"/>
      <c r="ID312" s="97"/>
      <c r="IE312" s="97"/>
      <c r="IF312" s="97"/>
      <c r="IG312" s="97"/>
      <c r="IH312" s="97"/>
      <c r="II312" s="97"/>
      <c r="IJ312" s="97"/>
      <c r="IK312" s="97"/>
      <c r="IL312" s="97"/>
      <c r="IM312" s="97"/>
      <c r="IN312" s="97"/>
      <c r="IO312" s="97"/>
      <c r="IP312" s="97"/>
      <c r="IQ312" s="97"/>
      <c r="IR312" s="97"/>
      <c r="IS312" s="97"/>
      <c r="IT312" s="97"/>
      <c r="IU312" s="97"/>
      <c r="IV312" s="97"/>
      <c r="IW312" s="97"/>
      <c r="IX312" s="97"/>
      <c r="IY312" s="97"/>
      <c r="IZ312" s="97"/>
      <c r="JA312" s="97"/>
      <c r="JB312" s="97"/>
      <c r="JC312" s="97"/>
      <c r="JD312" s="97"/>
      <c r="JE312" s="97"/>
      <c r="JF312" s="97"/>
      <c r="JG312" s="97"/>
      <c r="JH312" s="97"/>
      <c r="JI312" s="97"/>
      <c r="JJ312" s="97"/>
      <c r="JK312" s="97"/>
      <c r="JL312" s="97"/>
      <c r="JM312" s="97"/>
      <c r="JN312" s="97"/>
      <c r="JO312" s="97"/>
      <c r="JP312" s="97"/>
      <c r="JQ312" s="97"/>
      <c r="JR312" s="97"/>
      <c r="JS312" s="97"/>
      <c r="JT312" s="97"/>
      <c r="JU312" s="97"/>
      <c r="JV312" s="97"/>
      <c r="JW312" s="97"/>
      <c r="JX312" s="97"/>
      <c r="JY312" s="97"/>
      <c r="JZ312" s="97"/>
      <c r="KA312" s="97"/>
      <c r="KB312" s="97"/>
      <c r="KC312" s="97"/>
      <c r="KD312" s="97"/>
      <c r="KE312" s="97"/>
      <c r="KF312" s="97"/>
      <c r="KG312" s="97"/>
      <c r="KH312" s="97"/>
      <c r="KI312" s="97"/>
      <c r="KJ312" s="97"/>
      <c r="KK312" s="97"/>
      <c r="KL312" s="97"/>
      <c r="KM312" s="97"/>
      <c r="KN312" s="97"/>
      <c r="KO312" s="97"/>
      <c r="KP312" s="97"/>
      <c r="KQ312" s="97"/>
      <c r="KR312" s="97"/>
      <c r="KS312" s="97"/>
      <c r="KT312" s="97"/>
      <c r="KU312" s="97"/>
      <c r="KV312" s="97"/>
      <c r="KW312" s="97"/>
      <c r="KX312" s="97"/>
      <c r="KY312" s="97"/>
      <c r="KZ312" s="97"/>
      <c r="LA312" s="97"/>
      <c r="LB312" s="97"/>
      <c r="LC312" s="97"/>
      <c r="LD312" s="97"/>
      <c r="LE312" s="97"/>
      <c r="LF312" s="97"/>
      <c r="LG312" s="97"/>
      <c r="LH312" s="97"/>
      <c r="LI312" s="97"/>
      <c r="LJ312" s="97"/>
      <c r="LK312" s="97"/>
      <c r="LL312" s="97"/>
      <c r="LM312" s="97"/>
      <c r="LN312" s="97"/>
      <c r="LO312" s="97"/>
      <c r="LP312" s="97"/>
      <c r="LQ312" s="97"/>
      <c r="LR312" s="97"/>
      <c r="LS312" s="97"/>
      <c r="LT312" s="97"/>
      <c r="LU312" s="97"/>
      <c r="LV312" s="97"/>
      <c r="LW312" s="97"/>
      <c r="LX312" s="97"/>
      <c r="LY312" s="97"/>
      <c r="LZ312" s="97"/>
      <c r="MA312" s="97"/>
      <c r="MB312" s="97"/>
      <c r="MC312" s="97"/>
      <c r="MD312" s="97"/>
      <c r="ME312" s="97"/>
      <c r="MF312" s="97"/>
      <c r="MG312" s="97"/>
      <c r="MH312" s="97"/>
      <c r="MI312" s="97"/>
      <c r="MJ312" s="97"/>
      <c r="MK312" s="97"/>
      <c r="ML312" s="97"/>
      <c r="MM312" s="97"/>
      <c r="MN312" s="97"/>
      <c r="MO312" s="97"/>
      <c r="MP312" s="97"/>
      <c r="MQ312" s="97"/>
      <c r="MR312" s="97"/>
      <c r="MS312" s="97"/>
      <c r="MT312" s="97"/>
      <c r="MU312" s="97"/>
      <c r="MV312" s="97"/>
      <c r="MW312" s="97"/>
      <c r="MX312" s="97"/>
      <c r="MY312" s="97"/>
      <c r="MZ312" s="97"/>
      <c r="NA312" s="97"/>
      <c r="NB312" s="97"/>
      <c r="NC312" s="97"/>
      <c r="ND312" s="97"/>
      <c r="NE312" s="97"/>
      <c r="NF312" s="97"/>
      <c r="NG312" s="97"/>
      <c r="NH312" s="97"/>
      <c r="NI312" s="97"/>
      <c r="NJ312" s="97"/>
      <c r="NK312" s="97"/>
      <c r="NL312" s="97"/>
      <c r="NM312" s="97"/>
      <c r="NN312" s="97"/>
      <c r="NO312" s="97"/>
      <c r="NP312" s="97"/>
      <c r="NQ312" s="97"/>
      <c r="NR312" s="97"/>
      <c r="NS312" s="97"/>
      <c r="NT312" s="97"/>
      <c r="NU312" s="97"/>
      <c r="NV312" s="97"/>
      <c r="NW312" s="97"/>
      <c r="NX312" s="97"/>
      <c r="NY312" s="97"/>
      <c r="NZ312" s="97"/>
      <c r="OA312" s="97"/>
      <c r="OB312" s="97"/>
      <c r="OC312" s="97"/>
      <c r="OD312" s="97"/>
      <c r="OE312" s="97"/>
      <c r="OF312" s="97"/>
      <c r="OG312" s="97"/>
      <c r="OH312" s="97"/>
      <c r="OI312" s="97"/>
      <c r="OJ312" s="97"/>
      <c r="OK312" s="97"/>
      <c r="OL312" s="97"/>
      <c r="OM312" s="97"/>
      <c r="ON312" s="97"/>
      <c r="OO312" s="97"/>
      <c r="OP312" s="97"/>
      <c r="OQ312" s="97"/>
      <c r="OR312" s="97"/>
      <c r="OS312" s="97"/>
      <c r="OT312" s="97"/>
      <c r="OU312" s="97"/>
      <c r="OV312" s="97"/>
      <c r="OW312" s="97"/>
      <c r="OX312" s="97"/>
      <c r="OY312" s="97"/>
      <c r="OZ312" s="97"/>
      <c r="PA312" s="97"/>
      <c r="PB312" s="97"/>
      <c r="PC312" s="97"/>
      <c r="PD312" s="97"/>
      <c r="PE312" s="97"/>
      <c r="PF312" s="97"/>
      <c r="PG312" s="97"/>
      <c r="PH312" s="97"/>
      <c r="PI312" s="97"/>
      <c r="PJ312" s="97"/>
      <c r="PK312" s="97"/>
      <c r="PL312" s="97"/>
      <c r="PM312" s="97"/>
      <c r="PN312" s="97"/>
      <c r="PO312" s="97"/>
      <c r="PP312" s="97"/>
      <c r="PQ312" s="97"/>
      <c r="PR312" s="97"/>
      <c r="PS312" s="97"/>
      <c r="PT312" s="97"/>
      <c r="PU312" s="97"/>
      <c r="PV312" s="97"/>
      <c r="PW312" s="97"/>
      <c r="PX312" s="97"/>
      <c r="PY312" s="97"/>
      <c r="PZ312" s="97"/>
      <c r="QA312" s="97"/>
      <c r="QB312" s="97"/>
      <c r="QC312" s="97"/>
      <c r="QD312" s="97"/>
      <c r="QE312" s="97"/>
      <c r="QF312" s="97"/>
      <c r="QG312" s="97"/>
      <c r="QH312" s="97"/>
      <c r="QI312" s="97"/>
      <c r="QJ312" s="97"/>
      <c r="QK312" s="97"/>
      <c r="QL312" s="97"/>
      <c r="QM312" s="97"/>
      <c r="QN312" s="97"/>
      <c r="QO312" s="97"/>
      <c r="QP312" s="97"/>
      <c r="QQ312" s="97"/>
      <c r="QR312" s="97"/>
      <c r="QS312" s="97"/>
      <c r="QT312" s="97"/>
      <c r="QU312" s="97"/>
      <c r="QV312" s="97"/>
      <c r="QW312" s="97"/>
      <c r="QX312" s="97"/>
      <c r="QY312" s="97"/>
      <c r="QZ312" s="97"/>
      <c r="RA312" s="97"/>
      <c r="RB312" s="97"/>
      <c r="RC312" s="97"/>
      <c r="RD312" s="97"/>
      <c r="RE312" s="97"/>
      <c r="RF312" s="97"/>
      <c r="RG312" s="97"/>
      <c r="RH312" s="97"/>
      <c r="RI312" s="97"/>
      <c r="RJ312" s="97"/>
      <c r="RK312" s="97"/>
      <c r="RL312" s="97"/>
      <c r="RM312" s="97"/>
      <c r="RN312" s="97"/>
      <c r="RO312" s="97"/>
      <c r="RP312" s="97"/>
      <c r="RQ312" s="97"/>
      <c r="RR312" s="97"/>
      <c r="RS312" s="97"/>
      <c r="RT312" s="97"/>
      <c r="RU312" s="97"/>
      <c r="RV312" s="97"/>
      <c r="RW312" s="97"/>
      <c r="RX312" s="97"/>
      <c r="RY312" s="97"/>
      <c r="RZ312" s="97"/>
      <c r="SA312" s="97"/>
      <c r="SB312" s="97"/>
      <c r="SC312" s="97"/>
      <c r="SD312" s="97"/>
      <c r="SE312" s="97"/>
      <c r="SF312" s="97"/>
      <c r="SG312" s="97"/>
      <c r="SH312" s="97"/>
      <c r="SI312" s="97"/>
      <c r="SJ312" s="97"/>
      <c r="SK312" s="97"/>
      <c r="SL312" s="97"/>
      <c r="SM312" s="97"/>
      <c r="SN312" s="97"/>
      <c r="SO312" s="97"/>
      <c r="SP312" s="97"/>
      <c r="SQ312" s="97"/>
      <c r="SR312" s="97"/>
      <c r="SS312" s="97"/>
      <c r="ST312" s="97"/>
      <c r="SU312" s="97"/>
      <c r="SV312" s="97"/>
      <c r="SW312" s="97"/>
      <c r="SX312" s="97"/>
      <c r="SY312" s="97"/>
      <c r="SZ312" s="97"/>
      <c r="TA312" s="97"/>
      <c r="TB312" s="97"/>
    </row>
    <row r="313" spans="1:522" s="1" customFormat="1" ht="18" customHeight="1" x14ac:dyDescent="0.2">
      <c r="A313" s="12"/>
      <c r="B313" s="11" t="s">
        <v>436</v>
      </c>
      <c r="C313" s="1">
        <v>12939</v>
      </c>
      <c r="E313" s="4" t="s">
        <v>435</v>
      </c>
      <c r="F313" s="1">
        <v>8898</v>
      </c>
      <c r="G313" s="9" t="s">
        <v>93</v>
      </c>
      <c r="H313" s="4" t="s">
        <v>421</v>
      </c>
      <c r="I313" s="1">
        <f t="shared" si="26"/>
        <v>0</v>
      </c>
      <c r="J313" s="12">
        <f>Tabuľka4[[#This Row],[Stĺpec9]]</f>
        <v>0</v>
      </c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  <c r="FB313" s="97"/>
      <c r="FC313" s="97"/>
      <c r="FD313" s="97"/>
      <c r="FE313" s="97"/>
      <c r="FF313" s="97"/>
      <c r="FG313" s="97"/>
      <c r="FH313" s="97"/>
      <c r="FI313" s="97"/>
      <c r="FJ313" s="97"/>
      <c r="FK313" s="97"/>
      <c r="FL313" s="97"/>
      <c r="FM313" s="97"/>
      <c r="FN313" s="97"/>
      <c r="FO313" s="97"/>
      <c r="FP313" s="97"/>
      <c r="FQ313" s="97"/>
      <c r="FR313" s="97"/>
      <c r="FS313" s="97"/>
      <c r="FT313" s="97"/>
      <c r="FU313" s="97"/>
      <c r="FV313" s="97"/>
      <c r="FW313" s="97"/>
      <c r="FX313" s="97"/>
      <c r="FY313" s="97"/>
      <c r="FZ313" s="97"/>
      <c r="GA313" s="97"/>
      <c r="GB313" s="97"/>
      <c r="GC313" s="97"/>
      <c r="GD313" s="97"/>
      <c r="GE313" s="97"/>
      <c r="GF313" s="97"/>
      <c r="GG313" s="97"/>
      <c r="GH313" s="97"/>
      <c r="GI313" s="97"/>
      <c r="GJ313" s="97"/>
      <c r="GK313" s="97"/>
      <c r="GL313" s="97"/>
      <c r="GM313" s="97"/>
      <c r="GN313" s="97"/>
      <c r="GO313" s="97"/>
      <c r="GP313" s="97"/>
      <c r="GQ313" s="97"/>
      <c r="GR313" s="97"/>
      <c r="GS313" s="97"/>
      <c r="GT313" s="97"/>
      <c r="GU313" s="97"/>
      <c r="GV313" s="97"/>
      <c r="GW313" s="97"/>
      <c r="GX313" s="97"/>
      <c r="GY313" s="97"/>
      <c r="GZ313" s="97"/>
      <c r="HA313" s="97"/>
      <c r="HB313" s="97"/>
      <c r="HC313" s="97"/>
      <c r="HD313" s="97"/>
      <c r="HE313" s="97"/>
      <c r="HF313" s="97"/>
      <c r="HG313" s="97"/>
      <c r="HH313" s="97"/>
      <c r="HI313" s="97"/>
      <c r="HJ313" s="97"/>
      <c r="HK313" s="97"/>
      <c r="HL313" s="97"/>
      <c r="HM313" s="97"/>
      <c r="HN313" s="97"/>
      <c r="HO313" s="97"/>
      <c r="HP313" s="97"/>
      <c r="HQ313" s="97"/>
      <c r="HR313" s="97"/>
      <c r="HS313" s="97"/>
      <c r="HT313" s="97"/>
      <c r="HU313" s="97"/>
      <c r="HV313" s="97"/>
      <c r="HW313" s="97"/>
      <c r="HX313" s="97"/>
      <c r="HY313" s="97"/>
      <c r="HZ313" s="97"/>
      <c r="IA313" s="97"/>
      <c r="IB313" s="97"/>
      <c r="IC313" s="97"/>
      <c r="ID313" s="97"/>
      <c r="IE313" s="97"/>
      <c r="IF313" s="97"/>
      <c r="IG313" s="97"/>
      <c r="IH313" s="97"/>
      <c r="II313" s="97"/>
      <c r="IJ313" s="97"/>
      <c r="IK313" s="97"/>
      <c r="IL313" s="97"/>
      <c r="IM313" s="97"/>
      <c r="IN313" s="97"/>
      <c r="IO313" s="97"/>
      <c r="IP313" s="97"/>
      <c r="IQ313" s="97"/>
      <c r="IR313" s="97"/>
      <c r="IS313" s="97"/>
      <c r="IT313" s="97"/>
      <c r="IU313" s="97"/>
      <c r="IV313" s="97"/>
      <c r="IW313" s="97"/>
      <c r="IX313" s="97"/>
      <c r="IY313" s="97"/>
      <c r="IZ313" s="97"/>
      <c r="JA313" s="97"/>
      <c r="JB313" s="97"/>
      <c r="JC313" s="97"/>
      <c r="JD313" s="97"/>
      <c r="JE313" s="97"/>
      <c r="JF313" s="97"/>
      <c r="JG313" s="97"/>
      <c r="JH313" s="97"/>
      <c r="JI313" s="97"/>
      <c r="JJ313" s="97"/>
      <c r="JK313" s="97"/>
      <c r="JL313" s="97"/>
      <c r="JM313" s="97"/>
      <c r="JN313" s="97"/>
      <c r="JO313" s="97"/>
      <c r="JP313" s="97"/>
      <c r="JQ313" s="97"/>
      <c r="JR313" s="97"/>
      <c r="JS313" s="97"/>
      <c r="JT313" s="97"/>
      <c r="JU313" s="97"/>
      <c r="JV313" s="97"/>
      <c r="JW313" s="97"/>
      <c r="JX313" s="97"/>
      <c r="JY313" s="97"/>
      <c r="JZ313" s="97"/>
      <c r="KA313" s="97"/>
      <c r="KB313" s="97"/>
      <c r="KC313" s="97"/>
      <c r="KD313" s="97"/>
      <c r="KE313" s="97"/>
      <c r="KF313" s="97"/>
      <c r="KG313" s="97"/>
      <c r="KH313" s="97"/>
      <c r="KI313" s="97"/>
      <c r="KJ313" s="97"/>
      <c r="KK313" s="97"/>
      <c r="KL313" s="97"/>
      <c r="KM313" s="97"/>
      <c r="KN313" s="97"/>
      <c r="KO313" s="97"/>
      <c r="KP313" s="97"/>
      <c r="KQ313" s="97"/>
      <c r="KR313" s="97"/>
      <c r="KS313" s="97"/>
      <c r="KT313" s="97"/>
      <c r="KU313" s="97"/>
      <c r="KV313" s="97"/>
      <c r="KW313" s="97"/>
      <c r="KX313" s="97"/>
      <c r="KY313" s="97"/>
      <c r="KZ313" s="97"/>
      <c r="LA313" s="97"/>
      <c r="LB313" s="97"/>
      <c r="LC313" s="97"/>
      <c r="LD313" s="97"/>
      <c r="LE313" s="97"/>
      <c r="LF313" s="97"/>
      <c r="LG313" s="97"/>
      <c r="LH313" s="97"/>
      <c r="LI313" s="97"/>
      <c r="LJ313" s="97"/>
      <c r="LK313" s="97"/>
      <c r="LL313" s="97"/>
      <c r="LM313" s="97"/>
      <c r="LN313" s="97"/>
      <c r="LO313" s="97"/>
      <c r="LP313" s="97"/>
      <c r="LQ313" s="97"/>
      <c r="LR313" s="97"/>
      <c r="LS313" s="97"/>
      <c r="LT313" s="97"/>
      <c r="LU313" s="97"/>
      <c r="LV313" s="97"/>
      <c r="LW313" s="97"/>
      <c r="LX313" s="97"/>
      <c r="LY313" s="97"/>
      <c r="LZ313" s="97"/>
      <c r="MA313" s="97"/>
      <c r="MB313" s="97"/>
      <c r="MC313" s="97"/>
      <c r="MD313" s="97"/>
      <c r="ME313" s="97"/>
      <c r="MF313" s="97"/>
      <c r="MG313" s="97"/>
      <c r="MH313" s="97"/>
      <c r="MI313" s="97"/>
      <c r="MJ313" s="97"/>
      <c r="MK313" s="97"/>
      <c r="ML313" s="97"/>
      <c r="MM313" s="97"/>
      <c r="MN313" s="97"/>
      <c r="MO313" s="97"/>
      <c r="MP313" s="97"/>
      <c r="MQ313" s="97"/>
      <c r="MR313" s="97"/>
      <c r="MS313" s="97"/>
      <c r="MT313" s="97"/>
      <c r="MU313" s="97"/>
      <c r="MV313" s="97"/>
      <c r="MW313" s="97"/>
      <c r="MX313" s="97"/>
      <c r="MY313" s="97"/>
      <c r="MZ313" s="97"/>
      <c r="NA313" s="97"/>
      <c r="NB313" s="97"/>
      <c r="NC313" s="97"/>
      <c r="ND313" s="97"/>
      <c r="NE313" s="97"/>
      <c r="NF313" s="97"/>
      <c r="NG313" s="97"/>
      <c r="NH313" s="97"/>
      <c r="NI313" s="97"/>
      <c r="NJ313" s="97"/>
      <c r="NK313" s="97"/>
      <c r="NL313" s="97"/>
      <c r="NM313" s="97"/>
      <c r="NN313" s="97"/>
      <c r="NO313" s="97"/>
      <c r="NP313" s="97"/>
      <c r="NQ313" s="97"/>
      <c r="NR313" s="97"/>
      <c r="NS313" s="97"/>
      <c r="NT313" s="97"/>
      <c r="NU313" s="97"/>
      <c r="NV313" s="97"/>
      <c r="NW313" s="97"/>
      <c r="NX313" s="97"/>
      <c r="NY313" s="97"/>
      <c r="NZ313" s="97"/>
      <c r="OA313" s="97"/>
      <c r="OB313" s="97"/>
      <c r="OC313" s="97"/>
      <c r="OD313" s="97"/>
      <c r="OE313" s="97"/>
      <c r="OF313" s="97"/>
      <c r="OG313" s="97"/>
      <c r="OH313" s="97"/>
      <c r="OI313" s="97"/>
      <c r="OJ313" s="97"/>
      <c r="OK313" s="97"/>
      <c r="OL313" s="97"/>
      <c r="OM313" s="97"/>
      <c r="ON313" s="97"/>
      <c r="OO313" s="97"/>
      <c r="OP313" s="97"/>
      <c r="OQ313" s="97"/>
      <c r="OR313" s="97"/>
      <c r="OS313" s="97"/>
      <c r="OT313" s="97"/>
      <c r="OU313" s="97"/>
      <c r="OV313" s="97"/>
      <c r="OW313" s="97"/>
      <c r="OX313" s="97"/>
      <c r="OY313" s="97"/>
      <c r="OZ313" s="97"/>
      <c r="PA313" s="97"/>
      <c r="PB313" s="97"/>
      <c r="PC313" s="97"/>
      <c r="PD313" s="97"/>
      <c r="PE313" s="97"/>
      <c r="PF313" s="97"/>
      <c r="PG313" s="97"/>
      <c r="PH313" s="97"/>
      <c r="PI313" s="97"/>
      <c r="PJ313" s="97"/>
      <c r="PK313" s="97"/>
      <c r="PL313" s="97"/>
      <c r="PM313" s="97"/>
      <c r="PN313" s="97"/>
      <c r="PO313" s="97"/>
      <c r="PP313" s="97"/>
      <c r="PQ313" s="97"/>
      <c r="PR313" s="97"/>
      <c r="PS313" s="97"/>
      <c r="PT313" s="97"/>
      <c r="PU313" s="97"/>
      <c r="PV313" s="97"/>
      <c r="PW313" s="97"/>
      <c r="PX313" s="97"/>
      <c r="PY313" s="97"/>
      <c r="PZ313" s="97"/>
      <c r="QA313" s="97"/>
      <c r="QB313" s="97"/>
      <c r="QC313" s="97"/>
      <c r="QD313" s="97"/>
      <c r="QE313" s="97"/>
      <c r="QF313" s="97"/>
      <c r="QG313" s="97"/>
      <c r="QH313" s="97"/>
      <c r="QI313" s="97"/>
      <c r="QJ313" s="97"/>
      <c r="QK313" s="97"/>
      <c r="QL313" s="97"/>
      <c r="QM313" s="97"/>
      <c r="QN313" s="97"/>
      <c r="QO313" s="97"/>
      <c r="QP313" s="97"/>
      <c r="QQ313" s="97"/>
      <c r="QR313" s="97"/>
      <c r="QS313" s="97"/>
      <c r="QT313" s="97"/>
      <c r="QU313" s="97"/>
      <c r="QV313" s="97"/>
      <c r="QW313" s="97"/>
      <c r="QX313" s="97"/>
      <c r="QY313" s="97"/>
      <c r="QZ313" s="97"/>
      <c r="RA313" s="97"/>
      <c r="RB313" s="97"/>
      <c r="RC313" s="97"/>
      <c r="RD313" s="97"/>
      <c r="RE313" s="97"/>
      <c r="RF313" s="97"/>
      <c r="RG313" s="97"/>
      <c r="RH313" s="97"/>
      <c r="RI313" s="97"/>
      <c r="RJ313" s="97"/>
      <c r="RK313" s="97"/>
      <c r="RL313" s="97"/>
      <c r="RM313" s="97"/>
      <c r="RN313" s="97"/>
      <c r="RO313" s="97"/>
      <c r="RP313" s="97"/>
      <c r="RQ313" s="97"/>
      <c r="RR313" s="97"/>
      <c r="RS313" s="97"/>
      <c r="RT313" s="97"/>
      <c r="RU313" s="97"/>
      <c r="RV313" s="97"/>
      <c r="RW313" s="97"/>
      <c r="RX313" s="97"/>
      <c r="RY313" s="97"/>
      <c r="RZ313" s="97"/>
      <c r="SA313" s="97"/>
      <c r="SB313" s="97"/>
      <c r="SC313" s="97"/>
      <c r="SD313" s="97"/>
      <c r="SE313" s="97"/>
      <c r="SF313" s="97"/>
      <c r="SG313" s="97"/>
      <c r="SH313" s="97"/>
      <c r="SI313" s="97"/>
      <c r="SJ313" s="97"/>
      <c r="SK313" s="97"/>
      <c r="SL313" s="97"/>
      <c r="SM313" s="97"/>
      <c r="SN313" s="97"/>
      <c r="SO313" s="97"/>
      <c r="SP313" s="97"/>
      <c r="SQ313" s="97"/>
      <c r="SR313" s="97"/>
      <c r="SS313" s="97"/>
      <c r="ST313" s="97"/>
      <c r="SU313" s="97"/>
      <c r="SV313" s="97"/>
      <c r="SW313" s="97"/>
      <c r="SX313" s="97"/>
      <c r="SY313" s="97"/>
      <c r="SZ313" s="97"/>
      <c r="TA313" s="97"/>
      <c r="TB313" s="97"/>
    </row>
    <row r="314" spans="1:522" s="1" customFormat="1" ht="18" customHeight="1" x14ac:dyDescent="0.2">
      <c r="A314" s="12"/>
      <c r="B314" s="11" t="s">
        <v>308</v>
      </c>
      <c r="D314" s="1">
        <v>2020</v>
      </c>
      <c r="E314" s="4" t="s">
        <v>307</v>
      </c>
      <c r="F314" s="9"/>
      <c r="G314" s="9" t="s">
        <v>95</v>
      </c>
      <c r="H314" s="4"/>
      <c r="I314" s="1">
        <f t="shared" si="26"/>
        <v>0</v>
      </c>
      <c r="J314" s="12">
        <f>Tabuľka4[[#This Row],[Stĺpec9]]</f>
        <v>0</v>
      </c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  <c r="CF314" s="97"/>
      <c r="CG314" s="97"/>
      <c r="CH314" s="97"/>
      <c r="CI314" s="97"/>
      <c r="CJ314" s="97"/>
      <c r="CK314" s="97"/>
      <c r="CL314" s="97"/>
      <c r="CM314" s="97"/>
      <c r="CN314" s="97"/>
      <c r="CO314" s="97"/>
      <c r="CP314" s="97"/>
      <c r="CQ314" s="97"/>
      <c r="CR314" s="97"/>
      <c r="CS314" s="97"/>
      <c r="CT314" s="97"/>
      <c r="CU314" s="97"/>
      <c r="CV314" s="97"/>
      <c r="CW314" s="97"/>
      <c r="CX314" s="97"/>
      <c r="CY314" s="97"/>
      <c r="CZ314" s="97"/>
      <c r="DA314" s="97"/>
      <c r="DB314" s="97"/>
      <c r="DC314" s="97"/>
      <c r="DD314" s="97"/>
      <c r="DE314" s="97"/>
      <c r="DF314" s="97"/>
      <c r="DG314" s="97"/>
      <c r="DH314" s="97"/>
      <c r="DI314" s="97"/>
      <c r="DJ314" s="97"/>
      <c r="DK314" s="97"/>
      <c r="DL314" s="97"/>
      <c r="DM314" s="97"/>
      <c r="DN314" s="97"/>
      <c r="DO314" s="97"/>
      <c r="DP314" s="97"/>
      <c r="DQ314" s="97"/>
      <c r="DR314" s="97"/>
      <c r="DS314" s="97"/>
      <c r="DT314" s="97"/>
      <c r="DU314" s="97"/>
      <c r="DV314" s="97"/>
      <c r="DW314" s="97"/>
      <c r="DX314" s="97"/>
      <c r="DY314" s="97"/>
      <c r="DZ314" s="97"/>
      <c r="EA314" s="97"/>
      <c r="EB314" s="97"/>
      <c r="EC314" s="97"/>
      <c r="ED314" s="97"/>
      <c r="EE314" s="97"/>
      <c r="EF314" s="97"/>
      <c r="EG314" s="97"/>
      <c r="EH314" s="97"/>
      <c r="EI314" s="97"/>
      <c r="EJ314" s="97"/>
      <c r="EK314" s="97"/>
      <c r="EL314" s="97"/>
      <c r="EM314" s="97"/>
      <c r="EN314" s="97"/>
      <c r="EO314" s="97"/>
      <c r="EP314" s="97"/>
      <c r="EQ314" s="97"/>
      <c r="ER314" s="97"/>
      <c r="ES314" s="97"/>
      <c r="ET314" s="97"/>
      <c r="EU314" s="97"/>
      <c r="EV314" s="97"/>
      <c r="EW314" s="97"/>
      <c r="EX314" s="97"/>
      <c r="EY314" s="97"/>
      <c r="EZ314" s="97"/>
      <c r="FA314" s="97"/>
      <c r="FB314" s="97"/>
      <c r="FC314" s="97"/>
      <c r="FD314" s="97"/>
      <c r="FE314" s="97"/>
      <c r="FF314" s="97"/>
      <c r="FG314" s="97"/>
      <c r="FH314" s="97"/>
      <c r="FI314" s="97"/>
      <c r="FJ314" s="97"/>
      <c r="FK314" s="97"/>
      <c r="FL314" s="97"/>
      <c r="FM314" s="97"/>
      <c r="FN314" s="97"/>
      <c r="FO314" s="97"/>
      <c r="FP314" s="97"/>
      <c r="FQ314" s="97"/>
      <c r="FR314" s="97"/>
      <c r="FS314" s="97"/>
      <c r="FT314" s="97"/>
      <c r="FU314" s="97"/>
      <c r="FV314" s="97"/>
      <c r="FW314" s="97"/>
      <c r="FX314" s="97"/>
      <c r="FY314" s="97"/>
      <c r="FZ314" s="97"/>
      <c r="GA314" s="97"/>
      <c r="GB314" s="97"/>
      <c r="GC314" s="97"/>
      <c r="GD314" s="97"/>
      <c r="GE314" s="97"/>
      <c r="GF314" s="97"/>
      <c r="GG314" s="97"/>
      <c r="GH314" s="97"/>
      <c r="GI314" s="97"/>
      <c r="GJ314" s="97"/>
      <c r="GK314" s="97"/>
      <c r="GL314" s="97"/>
      <c r="GM314" s="97"/>
      <c r="GN314" s="97"/>
      <c r="GO314" s="97"/>
      <c r="GP314" s="97"/>
      <c r="GQ314" s="97"/>
      <c r="GR314" s="97"/>
      <c r="GS314" s="97"/>
      <c r="GT314" s="97"/>
      <c r="GU314" s="97"/>
      <c r="GV314" s="97"/>
      <c r="GW314" s="97"/>
      <c r="GX314" s="97"/>
      <c r="GY314" s="97"/>
      <c r="GZ314" s="97"/>
      <c r="HA314" s="97"/>
      <c r="HB314" s="97"/>
      <c r="HC314" s="97"/>
      <c r="HD314" s="97"/>
      <c r="HE314" s="97"/>
      <c r="HF314" s="97"/>
      <c r="HG314" s="97"/>
      <c r="HH314" s="97"/>
      <c r="HI314" s="97"/>
      <c r="HJ314" s="97"/>
      <c r="HK314" s="97"/>
      <c r="HL314" s="97"/>
      <c r="HM314" s="97"/>
      <c r="HN314" s="97"/>
      <c r="HO314" s="97"/>
      <c r="HP314" s="97"/>
      <c r="HQ314" s="97"/>
      <c r="HR314" s="97"/>
      <c r="HS314" s="97"/>
      <c r="HT314" s="97"/>
      <c r="HU314" s="97"/>
      <c r="HV314" s="97"/>
      <c r="HW314" s="97"/>
      <c r="HX314" s="97"/>
      <c r="HY314" s="97"/>
      <c r="HZ314" s="97"/>
      <c r="IA314" s="97"/>
      <c r="IB314" s="97"/>
      <c r="IC314" s="97"/>
      <c r="ID314" s="97"/>
      <c r="IE314" s="97"/>
      <c r="IF314" s="97"/>
      <c r="IG314" s="97"/>
      <c r="IH314" s="97"/>
      <c r="II314" s="97"/>
      <c r="IJ314" s="97"/>
      <c r="IK314" s="97"/>
      <c r="IL314" s="97"/>
      <c r="IM314" s="97"/>
      <c r="IN314" s="97"/>
      <c r="IO314" s="97"/>
      <c r="IP314" s="97"/>
      <c r="IQ314" s="97"/>
      <c r="IR314" s="97"/>
      <c r="IS314" s="97"/>
      <c r="IT314" s="97"/>
      <c r="IU314" s="97"/>
      <c r="IV314" s="97"/>
      <c r="IW314" s="97"/>
      <c r="IX314" s="97"/>
      <c r="IY314" s="97"/>
      <c r="IZ314" s="97"/>
      <c r="JA314" s="97"/>
      <c r="JB314" s="97"/>
      <c r="JC314" s="97"/>
      <c r="JD314" s="97"/>
      <c r="JE314" s="97"/>
      <c r="JF314" s="97"/>
      <c r="JG314" s="97"/>
      <c r="JH314" s="97"/>
      <c r="JI314" s="97"/>
      <c r="JJ314" s="97"/>
      <c r="JK314" s="97"/>
      <c r="JL314" s="97"/>
      <c r="JM314" s="97"/>
      <c r="JN314" s="97"/>
      <c r="JO314" s="97"/>
      <c r="JP314" s="97"/>
      <c r="JQ314" s="97"/>
      <c r="JR314" s="97"/>
      <c r="JS314" s="97"/>
      <c r="JT314" s="97"/>
      <c r="JU314" s="97"/>
      <c r="JV314" s="97"/>
      <c r="JW314" s="97"/>
      <c r="JX314" s="97"/>
      <c r="JY314" s="97"/>
      <c r="JZ314" s="97"/>
      <c r="KA314" s="97"/>
      <c r="KB314" s="97"/>
      <c r="KC314" s="97"/>
      <c r="KD314" s="97"/>
      <c r="KE314" s="97"/>
      <c r="KF314" s="97"/>
      <c r="KG314" s="97"/>
      <c r="KH314" s="97"/>
      <c r="KI314" s="97"/>
      <c r="KJ314" s="97"/>
      <c r="KK314" s="97"/>
      <c r="KL314" s="97"/>
      <c r="KM314" s="97"/>
      <c r="KN314" s="97"/>
      <c r="KO314" s="97"/>
      <c r="KP314" s="97"/>
      <c r="KQ314" s="97"/>
      <c r="KR314" s="97"/>
      <c r="KS314" s="97"/>
      <c r="KT314" s="97"/>
      <c r="KU314" s="97"/>
      <c r="KV314" s="97"/>
      <c r="KW314" s="97"/>
      <c r="KX314" s="97"/>
      <c r="KY314" s="97"/>
      <c r="KZ314" s="97"/>
      <c r="LA314" s="97"/>
      <c r="LB314" s="97"/>
      <c r="LC314" s="97"/>
      <c r="LD314" s="97"/>
      <c r="LE314" s="97"/>
      <c r="LF314" s="97"/>
      <c r="LG314" s="97"/>
      <c r="LH314" s="97"/>
      <c r="LI314" s="97"/>
      <c r="LJ314" s="97"/>
      <c r="LK314" s="97"/>
      <c r="LL314" s="97"/>
      <c r="LM314" s="97"/>
      <c r="LN314" s="97"/>
      <c r="LO314" s="97"/>
      <c r="LP314" s="97"/>
      <c r="LQ314" s="97"/>
      <c r="LR314" s="97"/>
      <c r="LS314" s="97"/>
      <c r="LT314" s="97"/>
      <c r="LU314" s="97"/>
      <c r="LV314" s="97"/>
      <c r="LW314" s="97"/>
      <c r="LX314" s="97"/>
      <c r="LY314" s="97"/>
      <c r="LZ314" s="97"/>
      <c r="MA314" s="97"/>
      <c r="MB314" s="97"/>
      <c r="MC314" s="97"/>
      <c r="MD314" s="97"/>
      <c r="ME314" s="97"/>
      <c r="MF314" s="97"/>
      <c r="MG314" s="97"/>
      <c r="MH314" s="97"/>
      <c r="MI314" s="97"/>
      <c r="MJ314" s="97"/>
      <c r="MK314" s="97"/>
      <c r="ML314" s="97"/>
      <c r="MM314" s="97"/>
      <c r="MN314" s="97"/>
      <c r="MO314" s="97"/>
      <c r="MP314" s="97"/>
      <c r="MQ314" s="97"/>
      <c r="MR314" s="97"/>
      <c r="MS314" s="97"/>
      <c r="MT314" s="97"/>
      <c r="MU314" s="97"/>
      <c r="MV314" s="97"/>
      <c r="MW314" s="97"/>
      <c r="MX314" s="97"/>
      <c r="MY314" s="97"/>
      <c r="MZ314" s="97"/>
      <c r="NA314" s="97"/>
      <c r="NB314" s="97"/>
      <c r="NC314" s="97"/>
      <c r="ND314" s="97"/>
      <c r="NE314" s="97"/>
      <c r="NF314" s="97"/>
      <c r="NG314" s="97"/>
      <c r="NH314" s="97"/>
      <c r="NI314" s="97"/>
      <c r="NJ314" s="97"/>
      <c r="NK314" s="97"/>
      <c r="NL314" s="97"/>
      <c r="NM314" s="97"/>
      <c r="NN314" s="97"/>
      <c r="NO314" s="97"/>
      <c r="NP314" s="97"/>
      <c r="NQ314" s="97"/>
      <c r="NR314" s="97"/>
      <c r="NS314" s="97"/>
      <c r="NT314" s="97"/>
      <c r="NU314" s="97"/>
      <c r="NV314" s="97"/>
      <c r="NW314" s="97"/>
      <c r="NX314" s="97"/>
      <c r="NY314" s="97"/>
      <c r="NZ314" s="97"/>
      <c r="OA314" s="97"/>
      <c r="OB314" s="97"/>
      <c r="OC314" s="97"/>
      <c r="OD314" s="97"/>
      <c r="OE314" s="97"/>
      <c r="OF314" s="97"/>
      <c r="OG314" s="97"/>
      <c r="OH314" s="97"/>
      <c r="OI314" s="97"/>
      <c r="OJ314" s="97"/>
      <c r="OK314" s="97"/>
      <c r="OL314" s="97"/>
      <c r="OM314" s="97"/>
      <c r="ON314" s="97"/>
      <c r="OO314" s="97"/>
      <c r="OP314" s="97"/>
      <c r="OQ314" s="97"/>
      <c r="OR314" s="97"/>
      <c r="OS314" s="97"/>
      <c r="OT314" s="97"/>
      <c r="OU314" s="97"/>
      <c r="OV314" s="97"/>
      <c r="OW314" s="97"/>
      <c r="OX314" s="97"/>
      <c r="OY314" s="97"/>
      <c r="OZ314" s="97"/>
      <c r="PA314" s="97"/>
      <c r="PB314" s="97"/>
      <c r="PC314" s="97"/>
      <c r="PD314" s="97"/>
      <c r="PE314" s="97"/>
      <c r="PF314" s="97"/>
      <c r="PG314" s="97"/>
      <c r="PH314" s="97"/>
      <c r="PI314" s="97"/>
      <c r="PJ314" s="97"/>
      <c r="PK314" s="97"/>
      <c r="PL314" s="97"/>
      <c r="PM314" s="97"/>
      <c r="PN314" s="97"/>
      <c r="PO314" s="97"/>
      <c r="PP314" s="97"/>
      <c r="PQ314" s="97"/>
      <c r="PR314" s="97"/>
      <c r="PS314" s="97"/>
      <c r="PT314" s="97"/>
      <c r="PU314" s="97"/>
      <c r="PV314" s="97"/>
      <c r="PW314" s="97"/>
      <c r="PX314" s="97"/>
      <c r="PY314" s="97"/>
      <c r="PZ314" s="97"/>
      <c r="QA314" s="97"/>
      <c r="QB314" s="97"/>
      <c r="QC314" s="97"/>
      <c r="QD314" s="97"/>
      <c r="QE314" s="97"/>
      <c r="QF314" s="97"/>
      <c r="QG314" s="97"/>
      <c r="QH314" s="97"/>
      <c r="QI314" s="97"/>
      <c r="QJ314" s="97"/>
      <c r="QK314" s="97"/>
      <c r="QL314" s="97"/>
      <c r="QM314" s="97"/>
      <c r="QN314" s="97"/>
      <c r="QO314" s="97"/>
      <c r="QP314" s="97"/>
      <c r="QQ314" s="97"/>
      <c r="QR314" s="97"/>
      <c r="QS314" s="97"/>
      <c r="QT314" s="97"/>
      <c r="QU314" s="97"/>
      <c r="QV314" s="97"/>
      <c r="QW314" s="97"/>
      <c r="QX314" s="97"/>
      <c r="QY314" s="97"/>
      <c r="QZ314" s="97"/>
      <c r="RA314" s="97"/>
      <c r="RB314" s="97"/>
      <c r="RC314" s="97"/>
      <c r="RD314" s="97"/>
      <c r="RE314" s="97"/>
      <c r="RF314" s="97"/>
      <c r="RG314" s="97"/>
      <c r="RH314" s="97"/>
      <c r="RI314" s="97"/>
      <c r="RJ314" s="97"/>
      <c r="RK314" s="97"/>
      <c r="RL314" s="97"/>
      <c r="RM314" s="97"/>
      <c r="RN314" s="97"/>
      <c r="RO314" s="97"/>
      <c r="RP314" s="97"/>
      <c r="RQ314" s="97"/>
      <c r="RR314" s="97"/>
      <c r="RS314" s="97"/>
      <c r="RT314" s="97"/>
      <c r="RU314" s="97"/>
      <c r="RV314" s="97"/>
      <c r="RW314" s="97"/>
      <c r="RX314" s="97"/>
      <c r="RY314" s="97"/>
      <c r="RZ314" s="97"/>
      <c r="SA314" s="97"/>
      <c r="SB314" s="97"/>
      <c r="SC314" s="97"/>
      <c r="SD314" s="97"/>
      <c r="SE314" s="97"/>
      <c r="SF314" s="97"/>
      <c r="SG314" s="97"/>
      <c r="SH314" s="97"/>
      <c r="SI314" s="97"/>
      <c r="SJ314" s="97"/>
      <c r="SK314" s="97"/>
      <c r="SL314" s="97"/>
      <c r="SM314" s="97"/>
      <c r="SN314" s="97"/>
      <c r="SO314" s="97"/>
      <c r="SP314" s="97"/>
      <c r="SQ314" s="97"/>
      <c r="SR314" s="97"/>
      <c r="SS314" s="97"/>
      <c r="ST314" s="97"/>
      <c r="SU314" s="97"/>
      <c r="SV314" s="97"/>
      <c r="SW314" s="97"/>
      <c r="SX314" s="97"/>
      <c r="SY314" s="97"/>
      <c r="SZ314" s="97"/>
      <c r="TA314" s="97"/>
      <c r="TB314" s="97"/>
    </row>
    <row r="315" spans="1:522" s="1" customFormat="1" ht="18" customHeight="1" x14ac:dyDescent="0.2">
      <c r="A315" s="12"/>
      <c r="B315" s="11" t="s">
        <v>196</v>
      </c>
      <c r="C315" s="1">
        <v>8340</v>
      </c>
      <c r="E315" s="4" t="s">
        <v>301</v>
      </c>
      <c r="F315" s="58">
        <v>9838</v>
      </c>
      <c r="G315" s="9" t="s">
        <v>93</v>
      </c>
      <c r="H315" s="57" t="s">
        <v>167</v>
      </c>
      <c r="I315" s="1">
        <f t="shared" si="26"/>
        <v>0</v>
      </c>
      <c r="J315" s="12">
        <f>Tabuľka4[[#This Row],[Stĺpec9]]</f>
        <v>0</v>
      </c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  <c r="FB315" s="97"/>
      <c r="FC315" s="97"/>
      <c r="FD315" s="97"/>
      <c r="FE315" s="97"/>
      <c r="FF315" s="97"/>
      <c r="FG315" s="97"/>
      <c r="FH315" s="97"/>
      <c r="FI315" s="97"/>
      <c r="FJ315" s="97"/>
      <c r="FK315" s="97"/>
      <c r="FL315" s="97"/>
      <c r="FM315" s="97"/>
      <c r="FN315" s="97"/>
      <c r="FO315" s="97"/>
      <c r="FP315" s="97"/>
      <c r="FQ315" s="97"/>
      <c r="FR315" s="97"/>
      <c r="FS315" s="97"/>
      <c r="FT315" s="97"/>
      <c r="FU315" s="97"/>
      <c r="FV315" s="97"/>
      <c r="FW315" s="97"/>
      <c r="FX315" s="97"/>
      <c r="FY315" s="97"/>
      <c r="FZ315" s="97"/>
      <c r="GA315" s="97"/>
      <c r="GB315" s="97"/>
      <c r="GC315" s="97"/>
      <c r="GD315" s="97"/>
      <c r="GE315" s="97"/>
      <c r="GF315" s="97"/>
      <c r="GG315" s="97"/>
      <c r="GH315" s="97"/>
      <c r="GI315" s="97"/>
      <c r="GJ315" s="97"/>
      <c r="GK315" s="97"/>
      <c r="GL315" s="97"/>
      <c r="GM315" s="97"/>
      <c r="GN315" s="97"/>
      <c r="GO315" s="97"/>
      <c r="GP315" s="97"/>
      <c r="GQ315" s="97"/>
      <c r="GR315" s="97"/>
      <c r="GS315" s="97"/>
      <c r="GT315" s="97"/>
      <c r="GU315" s="97"/>
      <c r="GV315" s="97"/>
      <c r="GW315" s="97"/>
      <c r="GX315" s="97"/>
      <c r="GY315" s="97"/>
      <c r="GZ315" s="97"/>
      <c r="HA315" s="97"/>
      <c r="HB315" s="97"/>
      <c r="HC315" s="97"/>
      <c r="HD315" s="97"/>
      <c r="HE315" s="97"/>
      <c r="HF315" s="97"/>
      <c r="HG315" s="97"/>
      <c r="HH315" s="97"/>
      <c r="HI315" s="97"/>
      <c r="HJ315" s="97"/>
      <c r="HK315" s="97"/>
      <c r="HL315" s="97"/>
      <c r="HM315" s="97"/>
      <c r="HN315" s="97"/>
      <c r="HO315" s="97"/>
      <c r="HP315" s="97"/>
      <c r="HQ315" s="97"/>
      <c r="HR315" s="97"/>
      <c r="HS315" s="97"/>
      <c r="HT315" s="97"/>
      <c r="HU315" s="97"/>
      <c r="HV315" s="97"/>
      <c r="HW315" s="97"/>
      <c r="HX315" s="97"/>
      <c r="HY315" s="97"/>
      <c r="HZ315" s="97"/>
      <c r="IA315" s="97"/>
      <c r="IB315" s="97"/>
      <c r="IC315" s="97"/>
      <c r="ID315" s="97"/>
      <c r="IE315" s="97"/>
      <c r="IF315" s="97"/>
      <c r="IG315" s="97"/>
      <c r="IH315" s="97"/>
      <c r="II315" s="97"/>
      <c r="IJ315" s="97"/>
      <c r="IK315" s="97"/>
      <c r="IL315" s="97"/>
      <c r="IM315" s="97"/>
      <c r="IN315" s="97"/>
      <c r="IO315" s="97"/>
      <c r="IP315" s="97"/>
      <c r="IQ315" s="97"/>
      <c r="IR315" s="97"/>
      <c r="IS315" s="97"/>
      <c r="IT315" s="97"/>
      <c r="IU315" s="97"/>
      <c r="IV315" s="97"/>
      <c r="IW315" s="97"/>
      <c r="IX315" s="97"/>
      <c r="IY315" s="97"/>
      <c r="IZ315" s="97"/>
      <c r="JA315" s="97"/>
      <c r="JB315" s="97"/>
      <c r="JC315" s="97"/>
      <c r="JD315" s="97"/>
      <c r="JE315" s="97"/>
      <c r="JF315" s="97"/>
      <c r="JG315" s="97"/>
      <c r="JH315" s="97"/>
      <c r="JI315" s="97"/>
      <c r="JJ315" s="97"/>
      <c r="JK315" s="97"/>
      <c r="JL315" s="97"/>
      <c r="JM315" s="97"/>
      <c r="JN315" s="97"/>
      <c r="JO315" s="97"/>
      <c r="JP315" s="97"/>
      <c r="JQ315" s="97"/>
      <c r="JR315" s="97"/>
      <c r="JS315" s="97"/>
      <c r="JT315" s="97"/>
      <c r="JU315" s="97"/>
      <c r="JV315" s="97"/>
      <c r="JW315" s="97"/>
      <c r="JX315" s="97"/>
      <c r="JY315" s="97"/>
      <c r="JZ315" s="97"/>
      <c r="KA315" s="97"/>
      <c r="KB315" s="97"/>
      <c r="KC315" s="97"/>
      <c r="KD315" s="97"/>
      <c r="KE315" s="97"/>
      <c r="KF315" s="97"/>
      <c r="KG315" s="97"/>
      <c r="KH315" s="97"/>
      <c r="KI315" s="97"/>
      <c r="KJ315" s="97"/>
      <c r="KK315" s="97"/>
      <c r="KL315" s="97"/>
      <c r="KM315" s="97"/>
      <c r="KN315" s="97"/>
      <c r="KO315" s="97"/>
      <c r="KP315" s="97"/>
      <c r="KQ315" s="97"/>
      <c r="KR315" s="97"/>
      <c r="KS315" s="97"/>
      <c r="KT315" s="97"/>
      <c r="KU315" s="97"/>
      <c r="KV315" s="97"/>
      <c r="KW315" s="97"/>
      <c r="KX315" s="97"/>
      <c r="KY315" s="97"/>
      <c r="KZ315" s="97"/>
      <c r="LA315" s="97"/>
      <c r="LB315" s="97"/>
      <c r="LC315" s="97"/>
      <c r="LD315" s="97"/>
      <c r="LE315" s="97"/>
      <c r="LF315" s="97"/>
      <c r="LG315" s="97"/>
      <c r="LH315" s="97"/>
      <c r="LI315" s="97"/>
      <c r="LJ315" s="97"/>
      <c r="LK315" s="97"/>
      <c r="LL315" s="97"/>
      <c r="LM315" s="97"/>
      <c r="LN315" s="97"/>
      <c r="LO315" s="97"/>
      <c r="LP315" s="97"/>
      <c r="LQ315" s="97"/>
      <c r="LR315" s="97"/>
      <c r="LS315" s="97"/>
      <c r="LT315" s="97"/>
      <c r="LU315" s="97"/>
      <c r="LV315" s="97"/>
      <c r="LW315" s="97"/>
      <c r="LX315" s="97"/>
      <c r="LY315" s="97"/>
      <c r="LZ315" s="97"/>
      <c r="MA315" s="97"/>
      <c r="MB315" s="97"/>
      <c r="MC315" s="97"/>
      <c r="MD315" s="97"/>
      <c r="ME315" s="97"/>
      <c r="MF315" s="97"/>
      <c r="MG315" s="97"/>
      <c r="MH315" s="97"/>
      <c r="MI315" s="97"/>
      <c r="MJ315" s="97"/>
      <c r="MK315" s="97"/>
      <c r="ML315" s="97"/>
      <c r="MM315" s="97"/>
      <c r="MN315" s="97"/>
      <c r="MO315" s="97"/>
      <c r="MP315" s="97"/>
      <c r="MQ315" s="97"/>
      <c r="MR315" s="97"/>
      <c r="MS315" s="97"/>
      <c r="MT315" s="97"/>
      <c r="MU315" s="97"/>
      <c r="MV315" s="97"/>
      <c r="MW315" s="97"/>
      <c r="MX315" s="97"/>
      <c r="MY315" s="97"/>
      <c r="MZ315" s="97"/>
      <c r="NA315" s="97"/>
      <c r="NB315" s="97"/>
      <c r="NC315" s="97"/>
      <c r="ND315" s="97"/>
      <c r="NE315" s="97"/>
      <c r="NF315" s="97"/>
      <c r="NG315" s="97"/>
      <c r="NH315" s="97"/>
      <c r="NI315" s="97"/>
      <c r="NJ315" s="97"/>
      <c r="NK315" s="97"/>
      <c r="NL315" s="97"/>
      <c r="NM315" s="97"/>
      <c r="NN315" s="97"/>
      <c r="NO315" s="97"/>
      <c r="NP315" s="97"/>
      <c r="NQ315" s="97"/>
      <c r="NR315" s="97"/>
      <c r="NS315" s="97"/>
      <c r="NT315" s="97"/>
      <c r="NU315" s="97"/>
      <c r="NV315" s="97"/>
      <c r="NW315" s="97"/>
      <c r="NX315" s="97"/>
      <c r="NY315" s="97"/>
      <c r="NZ315" s="97"/>
      <c r="OA315" s="97"/>
      <c r="OB315" s="97"/>
      <c r="OC315" s="97"/>
      <c r="OD315" s="97"/>
      <c r="OE315" s="97"/>
      <c r="OF315" s="97"/>
      <c r="OG315" s="97"/>
      <c r="OH315" s="97"/>
      <c r="OI315" s="97"/>
      <c r="OJ315" s="97"/>
      <c r="OK315" s="97"/>
      <c r="OL315" s="97"/>
      <c r="OM315" s="97"/>
      <c r="ON315" s="97"/>
      <c r="OO315" s="97"/>
      <c r="OP315" s="97"/>
      <c r="OQ315" s="97"/>
      <c r="OR315" s="97"/>
      <c r="OS315" s="97"/>
      <c r="OT315" s="97"/>
      <c r="OU315" s="97"/>
      <c r="OV315" s="97"/>
      <c r="OW315" s="97"/>
      <c r="OX315" s="97"/>
      <c r="OY315" s="97"/>
      <c r="OZ315" s="97"/>
      <c r="PA315" s="97"/>
      <c r="PB315" s="97"/>
      <c r="PC315" s="97"/>
      <c r="PD315" s="97"/>
      <c r="PE315" s="97"/>
      <c r="PF315" s="97"/>
      <c r="PG315" s="97"/>
      <c r="PH315" s="97"/>
      <c r="PI315" s="97"/>
      <c r="PJ315" s="97"/>
      <c r="PK315" s="97"/>
      <c r="PL315" s="97"/>
      <c r="PM315" s="97"/>
      <c r="PN315" s="97"/>
      <c r="PO315" s="97"/>
      <c r="PP315" s="97"/>
      <c r="PQ315" s="97"/>
      <c r="PR315" s="97"/>
      <c r="PS315" s="97"/>
      <c r="PT315" s="97"/>
      <c r="PU315" s="97"/>
      <c r="PV315" s="97"/>
      <c r="PW315" s="97"/>
      <c r="PX315" s="97"/>
      <c r="PY315" s="97"/>
      <c r="PZ315" s="97"/>
      <c r="QA315" s="97"/>
      <c r="QB315" s="97"/>
      <c r="QC315" s="97"/>
      <c r="QD315" s="97"/>
      <c r="QE315" s="97"/>
      <c r="QF315" s="97"/>
      <c r="QG315" s="97"/>
      <c r="QH315" s="97"/>
      <c r="QI315" s="97"/>
      <c r="QJ315" s="97"/>
      <c r="QK315" s="97"/>
      <c r="QL315" s="97"/>
      <c r="QM315" s="97"/>
      <c r="QN315" s="97"/>
      <c r="QO315" s="97"/>
      <c r="QP315" s="97"/>
      <c r="QQ315" s="97"/>
      <c r="QR315" s="97"/>
      <c r="QS315" s="97"/>
      <c r="QT315" s="97"/>
      <c r="QU315" s="97"/>
      <c r="QV315" s="97"/>
      <c r="QW315" s="97"/>
      <c r="QX315" s="97"/>
      <c r="QY315" s="97"/>
      <c r="QZ315" s="97"/>
      <c r="RA315" s="97"/>
      <c r="RB315" s="97"/>
      <c r="RC315" s="97"/>
      <c r="RD315" s="97"/>
      <c r="RE315" s="97"/>
      <c r="RF315" s="97"/>
      <c r="RG315" s="97"/>
      <c r="RH315" s="97"/>
      <c r="RI315" s="97"/>
      <c r="RJ315" s="97"/>
      <c r="RK315" s="97"/>
      <c r="RL315" s="97"/>
      <c r="RM315" s="97"/>
      <c r="RN315" s="97"/>
      <c r="RO315" s="97"/>
      <c r="RP315" s="97"/>
      <c r="RQ315" s="97"/>
      <c r="RR315" s="97"/>
      <c r="RS315" s="97"/>
      <c r="RT315" s="97"/>
      <c r="RU315" s="97"/>
      <c r="RV315" s="97"/>
      <c r="RW315" s="97"/>
      <c r="RX315" s="97"/>
      <c r="RY315" s="97"/>
      <c r="RZ315" s="97"/>
      <c r="SA315" s="97"/>
      <c r="SB315" s="97"/>
      <c r="SC315" s="97"/>
      <c r="SD315" s="97"/>
      <c r="SE315" s="97"/>
      <c r="SF315" s="97"/>
      <c r="SG315" s="97"/>
      <c r="SH315" s="97"/>
      <c r="SI315" s="97"/>
      <c r="SJ315" s="97"/>
      <c r="SK315" s="97"/>
      <c r="SL315" s="97"/>
      <c r="SM315" s="97"/>
      <c r="SN315" s="97"/>
      <c r="SO315" s="97"/>
      <c r="SP315" s="97"/>
      <c r="SQ315" s="97"/>
      <c r="SR315" s="97"/>
      <c r="SS315" s="97"/>
      <c r="ST315" s="97"/>
      <c r="SU315" s="97"/>
      <c r="SV315" s="97"/>
      <c r="SW315" s="97"/>
      <c r="SX315" s="97"/>
      <c r="SY315" s="97"/>
      <c r="SZ315" s="97"/>
      <c r="TA315" s="97"/>
      <c r="TB315" s="97"/>
    </row>
    <row r="316" spans="1:522" s="1" customFormat="1" ht="18" customHeight="1" x14ac:dyDescent="0.2">
      <c r="A316" s="12"/>
      <c r="B316" s="11"/>
      <c r="E316" s="4" t="s">
        <v>168</v>
      </c>
      <c r="F316" s="58">
        <v>9571</v>
      </c>
      <c r="G316" s="9" t="s">
        <v>98</v>
      </c>
      <c r="H316" s="57"/>
      <c r="I316" s="1">
        <f t="shared" si="26"/>
        <v>0</v>
      </c>
      <c r="J316" s="12">
        <f>Tabuľka4[[#This Row],[Stĺpec9]]</f>
        <v>0</v>
      </c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  <c r="CF316" s="97"/>
      <c r="CG316" s="97"/>
      <c r="CH316" s="97"/>
      <c r="CI316" s="97"/>
      <c r="CJ316" s="97"/>
      <c r="CK316" s="97"/>
      <c r="CL316" s="97"/>
      <c r="CM316" s="97"/>
      <c r="CN316" s="97"/>
      <c r="CO316" s="97"/>
      <c r="CP316" s="97"/>
      <c r="CQ316" s="97"/>
      <c r="CR316" s="97"/>
      <c r="CS316" s="97"/>
      <c r="CT316" s="97"/>
      <c r="CU316" s="97"/>
      <c r="CV316" s="97"/>
      <c r="CW316" s="97"/>
      <c r="CX316" s="97"/>
      <c r="CY316" s="97"/>
      <c r="CZ316" s="97"/>
      <c r="DA316" s="97"/>
      <c r="DB316" s="97"/>
      <c r="DC316" s="97"/>
      <c r="DD316" s="97"/>
      <c r="DE316" s="97"/>
      <c r="DF316" s="97"/>
      <c r="DG316" s="97"/>
      <c r="DH316" s="97"/>
      <c r="DI316" s="97"/>
      <c r="DJ316" s="97"/>
      <c r="DK316" s="97"/>
      <c r="DL316" s="97"/>
      <c r="DM316" s="97"/>
      <c r="DN316" s="97"/>
      <c r="DO316" s="97"/>
      <c r="DP316" s="97"/>
      <c r="DQ316" s="97"/>
      <c r="DR316" s="97"/>
      <c r="DS316" s="97"/>
      <c r="DT316" s="97"/>
      <c r="DU316" s="97"/>
      <c r="DV316" s="97"/>
      <c r="DW316" s="97"/>
      <c r="DX316" s="97"/>
      <c r="DY316" s="97"/>
      <c r="DZ316" s="97"/>
      <c r="EA316" s="97"/>
      <c r="EB316" s="97"/>
      <c r="EC316" s="97"/>
      <c r="ED316" s="97"/>
      <c r="EE316" s="97"/>
      <c r="EF316" s="97"/>
      <c r="EG316" s="97"/>
      <c r="EH316" s="97"/>
      <c r="EI316" s="97"/>
      <c r="EJ316" s="97"/>
      <c r="EK316" s="97"/>
      <c r="EL316" s="97"/>
      <c r="EM316" s="97"/>
      <c r="EN316" s="97"/>
      <c r="EO316" s="97"/>
      <c r="EP316" s="97"/>
      <c r="EQ316" s="97"/>
      <c r="ER316" s="97"/>
      <c r="ES316" s="97"/>
      <c r="ET316" s="97"/>
      <c r="EU316" s="97"/>
      <c r="EV316" s="97"/>
      <c r="EW316" s="97"/>
      <c r="EX316" s="97"/>
      <c r="EY316" s="97"/>
      <c r="EZ316" s="97"/>
      <c r="FA316" s="97"/>
      <c r="FB316" s="97"/>
      <c r="FC316" s="97"/>
      <c r="FD316" s="97"/>
      <c r="FE316" s="97"/>
      <c r="FF316" s="97"/>
      <c r="FG316" s="97"/>
      <c r="FH316" s="97"/>
      <c r="FI316" s="97"/>
      <c r="FJ316" s="97"/>
      <c r="FK316" s="97"/>
      <c r="FL316" s="97"/>
      <c r="FM316" s="97"/>
      <c r="FN316" s="97"/>
      <c r="FO316" s="97"/>
      <c r="FP316" s="97"/>
      <c r="FQ316" s="97"/>
      <c r="FR316" s="97"/>
      <c r="FS316" s="97"/>
      <c r="FT316" s="97"/>
      <c r="FU316" s="97"/>
      <c r="FV316" s="97"/>
      <c r="FW316" s="97"/>
      <c r="FX316" s="97"/>
      <c r="FY316" s="97"/>
      <c r="FZ316" s="97"/>
      <c r="GA316" s="97"/>
      <c r="GB316" s="97"/>
      <c r="GC316" s="97"/>
      <c r="GD316" s="97"/>
      <c r="GE316" s="97"/>
      <c r="GF316" s="97"/>
      <c r="GG316" s="97"/>
      <c r="GH316" s="97"/>
      <c r="GI316" s="97"/>
      <c r="GJ316" s="97"/>
      <c r="GK316" s="97"/>
      <c r="GL316" s="97"/>
      <c r="GM316" s="97"/>
      <c r="GN316" s="97"/>
      <c r="GO316" s="97"/>
      <c r="GP316" s="97"/>
      <c r="GQ316" s="97"/>
      <c r="GR316" s="97"/>
      <c r="GS316" s="97"/>
      <c r="GT316" s="97"/>
      <c r="GU316" s="97"/>
      <c r="GV316" s="97"/>
      <c r="GW316" s="97"/>
      <c r="GX316" s="97"/>
      <c r="GY316" s="97"/>
      <c r="GZ316" s="97"/>
      <c r="HA316" s="97"/>
      <c r="HB316" s="97"/>
      <c r="HC316" s="97"/>
      <c r="HD316" s="97"/>
      <c r="HE316" s="97"/>
      <c r="HF316" s="97"/>
      <c r="HG316" s="97"/>
      <c r="HH316" s="97"/>
      <c r="HI316" s="97"/>
      <c r="HJ316" s="97"/>
      <c r="HK316" s="97"/>
      <c r="HL316" s="97"/>
      <c r="HM316" s="97"/>
      <c r="HN316" s="97"/>
      <c r="HO316" s="97"/>
      <c r="HP316" s="97"/>
      <c r="HQ316" s="97"/>
      <c r="HR316" s="97"/>
      <c r="HS316" s="97"/>
      <c r="HT316" s="97"/>
      <c r="HU316" s="97"/>
      <c r="HV316" s="97"/>
      <c r="HW316" s="97"/>
      <c r="HX316" s="97"/>
      <c r="HY316" s="97"/>
      <c r="HZ316" s="97"/>
      <c r="IA316" s="97"/>
      <c r="IB316" s="97"/>
      <c r="IC316" s="97"/>
      <c r="ID316" s="97"/>
      <c r="IE316" s="97"/>
      <c r="IF316" s="97"/>
      <c r="IG316" s="97"/>
      <c r="IH316" s="97"/>
      <c r="II316" s="97"/>
      <c r="IJ316" s="97"/>
      <c r="IK316" s="97"/>
      <c r="IL316" s="97"/>
      <c r="IM316" s="97"/>
      <c r="IN316" s="97"/>
      <c r="IO316" s="97"/>
      <c r="IP316" s="97"/>
      <c r="IQ316" s="97"/>
      <c r="IR316" s="97"/>
      <c r="IS316" s="97"/>
      <c r="IT316" s="97"/>
      <c r="IU316" s="97"/>
      <c r="IV316" s="97"/>
      <c r="IW316" s="97"/>
      <c r="IX316" s="97"/>
      <c r="IY316" s="97"/>
      <c r="IZ316" s="97"/>
      <c r="JA316" s="97"/>
      <c r="JB316" s="97"/>
      <c r="JC316" s="97"/>
      <c r="JD316" s="97"/>
      <c r="JE316" s="97"/>
      <c r="JF316" s="97"/>
      <c r="JG316" s="97"/>
      <c r="JH316" s="97"/>
      <c r="JI316" s="97"/>
      <c r="JJ316" s="97"/>
      <c r="JK316" s="97"/>
      <c r="JL316" s="97"/>
      <c r="JM316" s="97"/>
      <c r="JN316" s="97"/>
      <c r="JO316" s="97"/>
      <c r="JP316" s="97"/>
      <c r="JQ316" s="97"/>
      <c r="JR316" s="97"/>
      <c r="JS316" s="97"/>
      <c r="JT316" s="97"/>
      <c r="JU316" s="97"/>
      <c r="JV316" s="97"/>
      <c r="JW316" s="97"/>
      <c r="JX316" s="97"/>
      <c r="JY316" s="97"/>
      <c r="JZ316" s="97"/>
      <c r="KA316" s="97"/>
      <c r="KB316" s="97"/>
      <c r="KC316" s="97"/>
      <c r="KD316" s="97"/>
      <c r="KE316" s="97"/>
      <c r="KF316" s="97"/>
      <c r="KG316" s="97"/>
      <c r="KH316" s="97"/>
      <c r="KI316" s="97"/>
      <c r="KJ316" s="97"/>
      <c r="KK316" s="97"/>
      <c r="KL316" s="97"/>
      <c r="KM316" s="97"/>
      <c r="KN316" s="97"/>
      <c r="KO316" s="97"/>
      <c r="KP316" s="97"/>
      <c r="KQ316" s="97"/>
      <c r="KR316" s="97"/>
      <c r="KS316" s="97"/>
      <c r="KT316" s="97"/>
      <c r="KU316" s="97"/>
      <c r="KV316" s="97"/>
      <c r="KW316" s="97"/>
      <c r="KX316" s="97"/>
      <c r="KY316" s="97"/>
      <c r="KZ316" s="97"/>
      <c r="LA316" s="97"/>
      <c r="LB316" s="97"/>
      <c r="LC316" s="97"/>
      <c r="LD316" s="97"/>
      <c r="LE316" s="97"/>
      <c r="LF316" s="97"/>
      <c r="LG316" s="97"/>
      <c r="LH316" s="97"/>
      <c r="LI316" s="97"/>
      <c r="LJ316" s="97"/>
      <c r="LK316" s="97"/>
      <c r="LL316" s="97"/>
      <c r="LM316" s="97"/>
      <c r="LN316" s="97"/>
      <c r="LO316" s="97"/>
      <c r="LP316" s="97"/>
      <c r="LQ316" s="97"/>
      <c r="LR316" s="97"/>
      <c r="LS316" s="97"/>
      <c r="LT316" s="97"/>
      <c r="LU316" s="97"/>
      <c r="LV316" s="97"/>
      <c r="LW316" s="97"/>
      <c r="LX316" s="97"/>
      <c r="LY316" s="97"/>
      <c r="LZ316" s="97"/>
      <c r="MA316" s="97"/>
      <c r="MB316" s="97"/>
      <c r="MC316" s="97"/>
      <c r="MD316" s="97"/>
      <c r="ME316" s="97"/>
      <c r="MF316" s="97"/>
      <c r="MG316" s="97"/>
      <c r="MH316" s="97"/>
      <c r="MI316" s="97"/>
      <c r="MJ316" s="97"/>
      <c r="MK316" s="97"/>
      <c r="ML316" s="97"/>
      <c r="MM316" s="97"/>
      <c r="MN316" s="97"/>
      <c r="MO316" s="97"/>
      <c r="MP316" s="97"/>
      <c r="MQ316" s="97"/>
      <c r="MR316" s="97"/>
      <c r="MS316" s="97"/>
      <c r="MT316" s="97"/>
      <c r="MU316" s="97"/>
      <c r="MV316" s="97"/>
      <c r="MW316" s="97"/>
      <c r="MX316" s="97"/>
      <c r="MY316" s="97"/>
      <c r="MZ316" s="97"/>
      <c r="NA316" s="97"/>
      <c r="NB316" s="97"/>
      <c r="NC316" s="97"/>
      <c r="ND316" s="97"/>
      <c r="NE316" s="97"/>
      <c r="NF316" s="97"/>
      <c r="NG316" s="97"/>
      <c r="NH316" s="97"/>
      <c r="NI316" s="97"/>
      <c r="NJ316" s="97"/>
      <c r="NK316" s="97"/>
      <c r="NL316" s="97"/>
      <c r="NM316" s="97"/>
      <c r="NN316" s="97"/>
      <c r="NO316" s="97"/>
      <c r="NP316" s="97"/>
      <c r="NQ316" s="97"/>
      <c r="NR316" s="97"/>
      <c r="NS316" s="97"/>
      <c r="NT316" s="97"/>
      <c r="NU316" s="97"/>
      <c r="NV316" s="97"/>
      <c r="NW316" s="97"/>
      <c r="NX316" s="97"/>
      <c r="NY316" s="97"/>
      <c r="NZ316" s="97"/>
      <c r="OA316" s="97"/>
      <c r="OB316" s="97"/>
      <c r="OC316" s="97"/>
      <c r="OD316" s="97"/>
      <c r="OE316" s="97"/>
      <c r="OF316" s="97"/>
      <c r="OG316" s="97"/>
      <c r="OH316" s="97"/>
      <c r="OI316" s="97"/>
      <c r="OJ316" s="97"/>
      <c r="OK316" s="97"/>
      <c r="OL316" s="97"/>
      <c r="OM316" s="97"/>
      <c r="ON316" s="97"/>
      <c r="OO316" s="97"/>
      <c r="OP316" s="97"/>
      <c r="OQ316" s="97"/>
      <c r="OR316" s="97"/>
      <c r="OS316" s="97"/>
      <c r="OT316" s="97"/>
      <c r="OU316" s="97"/>
      <c r="OV316" s="97"/>
      <c r="OW316" s="97"/>
      <c r="OX316" s="97"/>
      <c r="OY316" s="97"/>
      <c r="OZ316" s="97"/>
      <c r="PA316" s="97"/>
      <c r="PB316" s="97"/>
      <c r="PC316" s="97"/>
      <c r="PD316" s="97"/>
      <c r="PE316" s="97"/>
      <c r="PF316" s="97"/>
      <c r="PG316" s="97"/>
      <c r="PH316" s="97"/>
      <c r="PI316" s="97"/>
      <c r="PJ316" s="97"/>
      <c r="PK316" s="97"/>
      <c r="PL316" s="97"/>
      <c r="PM316" s="97"/>
      <c r="PN316" s="97"/>
      <c r="PO316" s="97"/>
      <c r="PP316" s="97"/>
      <c r="PQ316" s="97"/>
      <c r="PR316" s="97"/>
      <c r="PS316" s="97"/>
      <c r="PT316" s="97"/>
      <c r="PU316" s="97"/>
      <c r="PV316" s="97"/>
      <c r="PW316" s="97"/>
      <c r="PX316" s="97"/>
      <c r="PY316" s="97"/>
      <c r="PZ316" s="97"/>
      <c r="QA316" s="97"/>
      <c r="QB316" s="97"/>
      <c r="QC316" s="97"/>
      <c r="QD316" s="97"/>
      <c r="QE316" s="97"/>
      <c r="QF316" s="97"/>
      <c r="QG316" s="97"/>
      <c r="QH316" s="97"/>
      <c r="QI316" s="97"/>
      <c r="QJ316" s="97"/>
      <c r="QK316" s="97"/>
      <c r="QL316" s="97"/>
      <c r="QM316" s="97"/>
      <c r="QN316" s="97"/>
      <c r="QO316" s="97"/>
      <c r="QP316" s="97"/>
      <c r="QQ316" s="97"/>
      <c r="QR316" s="97"/>
      <c r="QS316" s="97"/>
      <c r="QT316" s="97"/>
      <c r="QU316" s="97"/>
      <c r="QV316" s="97"/>
      <c r="QW316" s="97"/>
      <c r="QX316" s="97"/>
      <c r="QY316" s="97"/>
      <c r="QZ316" s="97"/>
      <c r="RA316" s="97"/>
      <c r="RB316" s="97"/>
      <c r="RC316" s="97"/>
      <c r="RD316" s="97"/>
      <c r="RE316" s="97"/>
      <c r="RF316" s="97"/>
      <c r="RG316" s="97"/>
      <c r="RH316" s="97"/>
      <c r="RI316" s="97"/>
      <c r="RJ316" s="97"/>
      <c r="RK316" s="97"/>
      <c r="RL316" s="97"/>
      <c r="RM316" s="97"/>
      <c r="RN316" s="97"/>
      <c r="RO316" s="97"/>
      <c r="RP316" s="97"/>
      <c r="RQ316" s="97"/>
      <c r="RR316" s="97"/>
      <c r="RS316" s="97"/>
      <c r="RT316" s="97"/>
      <c r="RU316" s="97"/>
      <c r="RV316" s="97"/>
      <c r="RW316" s="97"/>
      <c r="RX316" s="97"/>
      <c r="RY316" s="97"/>
      <c r="RZ316" s="97"/>
      <c r="SA316" s="97"/>
      <c r="SB316" s="97"/>
      <c r="SC316" s="97"/>
      <c r="SD316" s="97"/>
      <c r="SE316" s="97"/>
      <c r="SF316" s="97"/>
      <c r="SG316" s="97"/>
      <c r="SH316" s="97"/>
      <c r="SI316" s="97"/>
      <c r="SJ316" s="97"/>
      <c r="SK316" s="97"/>
      <c r="SL316" s="97"/>
      <c r="SM316" s="97"/>
      <c r="SN316" s="97"/>
      <c r="SO316" s="97"/>
      <c r="SP316" s="97"/>
      <c r="SQ316" s="97"/>
      <c r="SR316" s="97"/>
      <c r="SS316" s="97"/>
      <c r="ST316" s="97"/>
      <c r="SU316" s="97"/>
      <c r="SV316" s="97"/>
      <c r="SW316" s="97"/>
      <c r="SX316" s="97"/>
      <c r="SY316" s="97"/>
      <c r="SZ316" s="97"/>
      <c r="TA316" s="97"/>
      <c r="TB316" s="97"/>
    </row>
    <row r="317" spans="1:522" s="1" customFormat="1" ht="18" customHeight="1" x14ac:dyDescent="0.2">
      <c r="A317" s="12"/>
      <c r="B317" s="11"/>
      <c r="E317" s="4" t="s">
        <v>193</v>
      </c>
      <c r="F317" s="58">
        <v>8750</v>
      </c>
      <c r="G317" s="9" t="s">
        <v>97</v>
      </c>
      <c r="H317" s="57"/>
      <c r="I317" s="1">
        <f t="shared" si="26"/>
        <v>0</v>
      </c>
      <c r="J317" s="12">
        <f>Tabuľka4[[#This Row],[Stĺpec9]]</f>
        <v>0</v>
      </c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  <c r="GW317" s="97"/>
      <c r="GX317" s="97"/>
      <c r="GY317" s="97"/>
      <c r="GZ317" s="97"/>
      <c r="HA317" s="97"/>
      <c r="HB317" s="97"/>
      <c r="HC317" s="97"/>
      <c r="HD317" s="97"/>
      <c r="HE317" s="97"/>
      <c r="HF317" s="97"/>
      <c r="HG317" s="97"/>
      <c r="HH317" s="97"/>
      <c r="HI317" s="97"/>
      <c r="HJ317" s="97"/>
      <c r="HK317" s="97"/>
      <c r="HL317" s="97"/>
      <c r="HM317" s="97"/>
      <c r="HN317" s="97"/>
      <c r="HO317" s="97"/>
      <c r="HP317" s="97"/>
      <c r="HQ317" s="97"/>
      <c r="HR317" s="97"/>
      <c r="HS317" s="97"/>
      <c r="HT317" s="97"/>
      <c r="HU317" s="97"/>
      <c r="HV317" s="97"/>
      <c r="HW317" s="97"/>
      <c r="HX317" s="97"/>
      <c r="HY317" s="97"/>
      <c r="HZ317" s="97"/>
      <c r="IA317" s="97"/>
      <c r="IB317" s="97"/>
      <c r="IC317" s="97"/>
      <c r="ID317" s="97"/>
      <c r="IE317" s="97"/>
      <c r="IF317" s="97"/>
      <c r="IG317" s="97"/>
      <c r="IH317" s="97"/>
      <c r="II317" s="97"/>
      <c r="IJ317" s="97"/>
      <c r="IK317" s="97"/>
      <c r="IL317" s="97"/>
      <c r="IM317" s="97"/>
      <c r="IN317" s="97"/>
      <c r="IO317" s="97"/>
      <c r="IP317" s="97"/>
      <c r="IQ317" s="97"/>
      <c r="IR317" s="97"/>
      <c r="IS317" s="97"/>
      <c r="IT317" s="97"/>
      <c r="IU317" s="97"/>
      <c r="IV317" s="97"/>
      <c r="IW317" s="97"/>
      <c r="IX317" s="97"/>
      <c r="IY317" s="97"/>
      <c r="IZ317" s="97"/>
      <c r="JA317" s="97"/>
      <c r="JB317" s="97"/>
      <c r="JC317" s="97"/>
      <c r="JD317" s="97"/>
      <c r="JE317" s="97"/>
      <c r="JF317" s="97"/>
      <c r="JG317" s="97"/>
      <c r="JH317" s="97"/>
      <c r="JI317" s="97"/>
      <c r="JJ317" s="97"/>
      <c r="JK317" s="97"/>
      <c r="JL317" s="97"/>
      <c r="JM317" s="97"/>
      <c r="JN317" s="97"/>
      <c r="JO317" s="97"/>
      <c r="JP317" s="97"/>
      <c r="JQ317" s="97"/>
      <c r="JR317" s="97"/>
      <c r="JS317" s="97"/>
      <c r="JT317" s="97"/>
      <c r="JU317" s="97"/>
      <c r="JV317" s="97"/>
      <c r="JW317" s="97"/>
      <c r="JX317" s="97"/>
      <c r="JY317" s="97"/>
      <c r="JZ317" s="97"/>
      <c r="KA317" s="97"/>
      <c r="KB317" s="97"/>
      <c r="KC317" s="97"/>
      <c r="KD317" s="97"/>
      <c r="KE317" s="97"/>
      <c r="KF317" s="97"/>
      <c r="KG317" s="97"/>
      <c r="KH317" s="97"/>
      <c r="KI317" s="97"/>
      <c r="KJ317" s="97"/>
      <c r="KK317" s="97"/>
      <c r="KL317" s="97"/>
      <c r="KM317" s="97"/>
      <c r="KN317" s="97"/>
      <c r="KO317" s="97"/>
      <c r="KP317" s="97"/>
      <c r="KQ317" s="97"/>
      <c r="KR317" s="97"/>
      <c r="KS317" s="97"/>
      <c r="KT317" s="97"/>
      <c r="KU317" s="97"/>
      <c r="KV317" s="97"/>
      <c r="KW317" s="97"/>
      <c r="KX317" s="97"/>
      <c r="KY317" s="97"/>
      <c r="KZ317" s="97"/>
      <c r="LA317" s="97"/>
      <c r="LB317" s="97"/>
      <c r="LC317" s="97"/>
      <c r="LD317" s="97"/>
      <c r="LE317" s="97"/>
      <c r="LF317" s="97"/>
      <c r="LG317" s="97"/>
      <c r="LH317" s="97"/>
      <c r="LI317" s="97"/>
      <c r="LJ317" s="97"/>
      <c r="LK317" s="97"/>
      <c r="LL317" s="97"/>
      <c r="LM317" s="97"/>
      <c r="LN317" s="97"/>
      <c r="LO317" s="97"/>
      <c r="LP317" s="97"/>
      <c r="LQ317" s="97"/>
      <c r="LR317" s="97"/>
      <c r="LS317" s="97"/>
      <c r="LT317" s="97"/>
      <c r="LU317" s="97"/>
      <c r="LV317" s="97"/>
      <c r="LW317" s="97"/>
      <c r="LX317" s="97"/>
      <c r="LY317" s="97"/>
      <c r="LZ317" s="97"/>
      <c r="MA317" s="97"/>
      <c r="MB317" s="97"/>
      <c r="MC317" s="97"/>
      <c r="MD317" s="97"/>
      <c r="ME317" s="97"/>
      <c r="MF317" s="97"/>
      <c r="MG317" s="97"/>
      <c r="MH317" s="97"/>
      <c r="MI317" s="97"/>
      <c r="MJ317" s="97"/>
      <c r="MK317" s="97"/>
      <c r="ML317" s="97"/>
      <c r="MM317" s="97"/>
      <c r="MN317" s="97"/>
      <c r="MO317" s="97"/>
      <c r="MP317" s="97"/>
      <c r="MQ317" s="97"/>
      <c r="MR317" s="97"/>
      <c r="MS317" s="97"/>
      <c r="MT317" s="97"/>
      <c r="MU317" s="97"/>
      <c r="MV317" s="97"/>
      <c r="MW317" s="97"/>
      <c r="MX317" s="97"/>
      <c r="MY317" s="97"/>
      <c r="MZ317" s="97"/>
      <c r="NA317" s="97"/>
      <c r="NB317" s="97"/>
      <c r="NC317" s="97"/>
      <c r="ND317" s="97"/>
      <c r="NE317" s="97"/>
      <c r="NF317" s="97"/>
      <c r="NG317" s="97"/>
      <c r="NH317" s="97"/>
      <c r="NI317" s="97"/>
      <c r="NJ317" s="97"/>
      <c r="NK317" s="97"/>
      <c r="NL317" s="97"/>
      <c r="NM317" s="97"/>
      <c r="NN317" s="97"/>
      <c r="NO317" s="97"/>
      <c r="NP317" s="97"/>
      <c r="NQ317" s="97"/>
      <c r="NR317" s="97"/>
      <c r="NS317" s="97"/>
      <c r="NT317" s="97"/>
      <c r="NU317" s="97"/>
      <c r="NV317" s="97"/>
      <c r="NW317" s="97"/>
      <c r="NX317" s="97"/>
      <c r="NY317" s="97"/>
      <c r="NZ317" s="97"/>
      <c r="OA317" s="97"/>
      <c r="OB317" s="97"/>
      <c r="OC317" s="97"/>
      <c r="OD317" s="97"/>
      <c r="OE317" s="97"/>
      <c r="OF317" s="97"/>
      <c r="OG317" s="97"/>
      <c r="OH317" s="97"/>
      <c r="OI317" s="97"/>
      <c r="OJ317" s="97"/>
      <c r="OK317" s="97"/>
      <c r="OL317" s="97"/>
      <c r="OM317" s="97"/>
      <c r="ON317" s="97"/>
      <c r="OO317" s="97"/>
      <c r="OP317" s="97"/>
      <c r="OQ317" s="97"/>
      <c r="OR317" s="97"/>
      <c r="OS317" s="97"/>
      <c r="OT317" s="97"/>
      <c r="OU317" s="97"/>
      <c r="OV317" s="97"/>
      <c r="OW317" s="97"/>
      <c r="OX317" s="97"/>
      <c r="OY317" s="97"/>
      <c r="OZ317" s="97"/>
      <c r="PA317" s="97"/>
      <c r="PB317" s="97"/>
      <c r="PC317" s="97"/>
      <c r="PD317" s="97"/>
      <c r="PE317" s="97"/>
      <c r="PF317" s="97"/>
      <c r="PG317" s="97"/>
      <c r="PH317" s="97"/>
      <c r="PI317" s="97"/>
      <c r="PJ317" s="97"/>
      <c r="PK317" s="97"/>
      <c r="PL317" s="97"/>
      <c r="PM317" s="97"/>
      <c r="PN317" s="97"/>
      <c r="PO317" s="97"/>
      <c r="PP317" s="97"/>
      <c r="PQ317" s="97"/>
      <c r="PR317" s="97"/>
      <c r="PS317" s="97"/>
      <c r="PT317" s="97"/>
      <c r="PU317" s="97"/>
      <c r="PV317" s="97"/>
      <c r="PW317" s="97"/>
      <c r="PX317" s="97"/>
      <c r="PY317" s="97"/>
      <c r="PZ317" s="97"/>
      <c r="QA317" s="97"/>
      <c r="QB317" s="97"/>
      <c r="QC317" s="97"/>
      <c r="QD317" s="97"/>
      <c r="QE317" s="97"/>
      <c r="QF317" s="97"/>
      <c r="QG317" s="97"/>
      <c r="QH317" s="97"/>
      <c r="QI317" s="97"/>
      <c r="QJ317" s="97"/>
      <c r="QK317" s="97"/>
      <c r="QL317" s="97"/>
      <c r="QM317" s="97"/>
      <c r="QN317" s="97"/>
      <c r="QO317" s="97"/>
      <c r="QP317" s="97"/>
      <c r="QQ317" s="97"/>
      <c r="QR317" s="97"/>
      <c r="QS317" s="97"/>
      <c r="QT317" s="97"/>
      <c r="QU317" s="97"/>
      <c r="QV317" s="97"/>
      <c r="QW317" s="97"/>
      <c r="QX317" s="97"/>
      <c r="QY317" s="97"/>
      <c r="QZ317" s="97"/>
      <c r="RA317" s="97"/>
      <c r="RB317" s="97"/>
      <c r="RC317" s="97"/>
      <c r="RD317" s="97"/>
      <c r="RE317" s="97"/>
      <c r="RF317" s="97"/>
      <c r="RG317" s="97"/>
      <c r="RH317" s="97"/>
      <c r="RI317" s="97"/>
      <c r="RJ317" s="97"/>
      <c r="RK317" s="97"/>
      <c r="RL317" s="97"/>
      <c r="RM317" s="97"/>
      <c r="RN317" s="97"/>
      <c r="RO317" s="97"/>
      <c r="RP317" s="97"/>
      <c r="RQ317" s="97"/>
      <c r="RR317" s="97"/>
      <c r="RS317" s="97"/>
      <c r="RT317" s="97"/>
      <c r="RU317" s="97"/>
      <c r="RV317" s="97"/>
      <c r="RW317" s="97"/>
      <c r="RX317" s="97"/>
      <c r="RY317" s="97"/>
      <c r="RZ317" s="97"/>
      <c r="SA317" s="97"/>
      <c r="SB317" s="97"/>
      <c r="SC317" s="97"/>
      <c r="SD317" s="97"/>
      <c r="SE317" s="97"/>
      <c r="SF317" s="97"/>
      <c r="SG317" s="97"/>
      <c r="SH317" s="97"/>
      <c r="SI317" s="97"/>
      <c r="SJ317" s="97"/>
      <c r="SK317" s="97"/>
      <c r="SL317" s="97"/>
      <c r="SM317" s="97"/>
      <c r="SN317" s="97"/>
      <c r="SO317" s="97"/>
      <c r="SP317" s="97"/>
      <c r="SQ317" s="97"/>
      <c r="SR317" s="97"/>
      <c r="SS317" s="97"/>
      <c r="ST317" s="97"/>
      <c r="SU317" s="97"/>
      <c r="SV317" s="97"/>
      <c r="SW317" s="97"/>
      <c r="SX317" s="97"/>
      <c r="SY317" s="97"/>
      <c r="SZ317" s="97"/>
      <c r="TA317" s="97"/>
      <c r="TB317" s="97"/>
    </row>
    <row r="318" spans="1:522" s="1" customFormat="1" ht="18" customHeight="1" x14ac:dyDescent="0.2">
      <c r="A318" s="12"/>
      <c r="B318" s="11" t="s">
        <v>198</v>
      </c>
      <c r="C318" s="1">
        <v>12189</v>
      </c>
      <c r="E318" s="4" t="s">
        <v>197</v>
      </c>
      <c r="F318" s="1">
        <v>6865</v>
      </c>
      <c r="G318" s="9" t="s">
        <v>95</v>
      </c>
      <c r="H318" s="4" t="s">
        <v>199</v>
      </c>
      <c r="I318" s="1">
        <f t="shared" si="26"/>
        <v>0</v>
      </c>
      <c r="J318" s="12">
        <f>Tabuľka4[[#This Row],[Stĺpec9]]</f>
        <v>0</v>
      </c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  <c r="FB318" s="97"/>
      <c r="FC318" s="97"/>
      <c r="FD318" s="97"/>
      <c r="FE318" s="97"/>
      <c r="FF318" s="97"/>
      <c r="FG318" s="97"/>
      <c r="FH318" s="97"/>
      <c r="FI318" s="97"/>
      <c r="FJ318" s="97"/>
      <c r="FK318" s="97"/>
      <c r="FL318" s="97"/>
      <c r="FM318" s="97"/>
      <c r="FN318" s="97"/>
      <c r="FO318" s="97"/>
      <c r="FP318" s="97"/>
      <c r="FQ318" s="97"/>
      <c r="FR318" s="97"/>
      <c r="FS318" s="97"/>
      <c r="FT318" s="97"/>
      <c r="FU318" s="97"/>
      <c r="FV318" s="97"/>
      <c r="FW318" s="97"/>
      <c r="FX318" s="97"/>
      <c r="FY318" s="97"/>
      <c r="FZ318" s="97"/>
      <c r="GA318" s="97"/>
      <c r="GB318" s="97"/>
      <c r="GC318" s="97"/>
      <c r="GD318" s="97"/>
      <c r="GE318" s="97"/>
      <c r="GF318" s="97"/>
      <c r="GG318" s="97"/>
      <c r="GH318" s="97"/>
      <c r="GI318" s="97"/>
      <c r="GJ318" s="97"/>
      <c r="GK318" s="97"/>
      <c r="GL318" s="97"/>
      <c r="GM318" s="97"/>
      <c r="GN318" s="97"/>
      <c r="GO318" s="97"/>
      <c r="GP318" s="97"/>
      <c r="GQ318" s="97"/>
      <c r="GR318" s="97"/>
      <c r="GS318" s="97"/>
      <c r="GT318" s="97"/>
      <c r="GU318" s="97"/>
      <c r="GV318" s="97"/>
      <c r="GW318" s="97"/>
      <c r="GX318" s="97"/>
      <c r="GY318" s="97"/>
      <c r="GZ318" s="97"/>
      <c r="HA318" s="97"/>
      <c r="HB318" s="97"/>
      <c r="HC318" s="97"/>
      <c r="HD318" s="97"/>
      <c r="HE318" s="97"/>
      <c r="HF318" s="97"/>
      <c r="HG318" s="97"/>
      <c r="HH318" s="97"/>
      <c r="HI318" s="97"/>
      <c r="HJ318" s="97"/>
      <c r="HK318" s="97"/>
      <c r="HL318" s="97"/>
      <c r="HM318" s="97"/>
      <c r="HN318" s="97"/>
      <c r="HO318" s="97"/>
      <c r="HP318" s="97"/>
      <c r="HQ318" s="97"/>
      <c r="HR318" s="97"/>
      <c r="HS318" s="97"/>
      <c r="HT318" s="97"/>
      <c r="HU318" s="97"/>
      <c r="HV318" s="97"/>
      <c r="HW318" s="97"/>
      <c r="HX318" s="97"/>
      <c r="HY318" s="97"/>
      <c r="HZ318" s="97"/>
      <c r="IA318" s="97"/>
      <c r="IB318" s="97"/>
      <c r="IC318" s="97"/>
      <c r="ID318" s="97"/>
      <c r="IE318" s="97"/>
      <c r="IF318" s="97"/>
      <c r="IG318" s="97"/>
      <c r="IH318" s="97"/>
      <c r="II318" s="97"/>
      <c r="IJ318" s="97"/>
      <c r="IK318" s="97"/>
      <c r="IL318" s="97"/>
      <c r="IM318" s="97"/>
      <c r="IN318" s="97"/>
      <c r="IO318" s="97"/>
      <c r="IP318" s="97"/>
      <c r="IQ318" s="97"/>
      <c r="IR318" s="97"/>
      <c r="IS318" s="97"/>
      <c r="IT318" s="97"/>
      <c r="IU318" s="97"/>
      <c r="IV318" s="97"/>
      <c r="IW318" s="97"/>
      <c r="IX318" s="97"/>
      <c r="IY318" s="97"/>
      <c r="IZ318" s="97"/>
      <c r="JA318" s="97"/>
      <c r="JB318" s="97"/>
      <c r="JC318" s="97"/>
      <c r="JD318" s="97"/>
      <c r="JE318" s="97"/>
      <c r="JF318" s="97"/>
      <c r="JG318" s="97"/>
      <c r="JH318" s="97"/>
      <c r="JI318" s="97"/>
      <c r="JJ318" s="97"/>
      <c r="JK318" s="97"/>
      <c r="JL318" s="97"/>
      <c r="JM318" s="97"/>
      <c r="JN318" s="97"/>
      <c r="JO318" s="97"/>
      <c r="JP318" s="97"/>
      <c r="JQ318" s="97"/>
      <c r="JR318" s="97"/>
      <c r="JS318" s="97"/>
      <c r="JT318" s="97"/>
      <c r="JU318" s="97"/>
      <c r="JV318" s="97"/>
      <c r="JW318" s="97"/>
      <c r="JX318" s="97"/>
      <c r="JY318" s="97"/>
      <c r="JZ318" s="97"/>
      <c r="KA318" s="97"/>
      <c r="KB318" s="97"/>
      <c r="KC318" s="97"/>
      <c r="KD318" s="97"/>
      <c r="KE318" s="97"/>
      <c r="KF318" s="97"/>
      <c r="KG318" s="97"/>
      <c r="KH318" s="97"/>
      <c r="KI318" s="97"/>
      <c r="KJ318" s="97"/>
      <c r="KK318" s="97"/>
      <c r="KL318" s="97"/>
      <c r="KM318" s="97"/>
      <c r="KN318" s="97"/>
      <c r="KO318" s="97"/>
      <c r="KP318" s="97"/>
      <c r="KQ318" s="97"/>
      <c r="KR318" s="97"/>
      <c r="KS318" s="97"/>
      <c r="KT318" s="97"/>
      <c r="KU318" s="97"/>
      <c r="KV318" s="97"/>
      <c r="KW318" s="97"/>
      <c r="KX318" s="97"/>
      <c r="KY318" s="97"/>
      <c r="KZ318" s="97"/>
      <c r="LA318" s="97"/>
      <c r="LB318" s="97"/>
      <c r="LC318" s="97"/>
      <c r="LD318" s="97"/>
      <c r="LE318" s="97"/>
      <c r="LF318" s="97"/>
      <c r="LG318" s="97"/>
      <c r="LH318" s="97"/>
      <c r="LI318" s="97"/>
      <c r="LJ318" s="97"/>
      <c r="LK318" s="97"/>
      <c r="LL318" s="97"/>
      <c r="LM318" s="97"/>
      <c r="LN318" s="97"/>
      <c r="LO318" s="97"/>
      <c r="LP318" s="97"/>
      <c r="LQ318" s="97"/>
      <c r="LR318" s="97"/>
      <c r="LS318" s="97"/>
      <c r="LT318" s="97"/>
      <c r="LU318" s="97"/>
      <c r="LV318" s="97"/>
      <c r="LW318" s="97"/>
      <c r="LX318" s="97"/>
      <c r="LY318" s="97"/>
      <c r="LZ318" s="97"/>
      <c r="MA318" s="97"/>
      <c r="MB318" s="97"/>
      <c r="MC318" s="97"/>
      <c r="MD318" s="97"/>
      <c r="ME318" s="97"/>
      <c r="MF318" s="97"/>
      <c r="MG318" s="97"/>
      <c r="MH318" s="97"/>
      <c r="MI318" s="97"/>
      <c r="MJ318" s="97"/>
      <c r="MK318" s="97"/>
      <c r="ML318" s="97"/>
      <c r="MM318" s="97"/>
      <c r="MN318" s="97"/>
      <c r="MO318" s="97"/>
      <c r="MP318" s="97"/>
      <c r="MQ318" s="97"/>
      <c r="MR318" s="97"/>
      <c r="MS318" s="97"/>
      <c r="MT318" s="97"/>
      <c r="MU318" s="97"/>
      <c r="MV318" s="97"/>
      <c r="MW318" s="97"/>
      <c r="MX318" s="97"/>
      <c r="MY318" s="97"/>
      <c r="MZ318" s="97"/>
      <c r="NA318" s="97"/>
      <c r="NB318" s="97"/>
      <c r="NC318" s="97"/>
      <c r="ND318" s="97"/>
      <c r="NE318" s="97"/>
      <c r="NF318" s="97"/>
      <c r="NG318" s="97"/>
      <c r="NH318" s="97"/>
      <c r="NI318" s="97"/>
      <c r="NJ318" s="97"/>
      <c r="NK318" s="97"/>
      <c r="NL318" s="97"/>
      <c r="NM318" s="97"/>
      <c r="NN318" s="97"/>
      <c r="NO318" s="97"/>
      <c r="NP318" s="97"/>
      <c r="NQ318" s="97"/>
      <c r="NR318" s="97"/>
      <c r="NS318" s="97"/>
      <c r="NT318" s="97"/>
      <c r="NU318" s="97"/>
      <c r="NV318" s="97"/>
      <c r="NW318" s="97"/>
      <c r="NX318" s="97"/>
      <c r="NY318" s="97"/>
      <c r="NZ318" s="97"/>
      <c r="OA318" s="97"/>
      <c r="OB318" s="97"/>
      <c r="OC318" s="97"/>
      <c r="OD318" s="97"/>
      <c r="OE318" s="97"/>
      <c r="OF318" s="97"/>
      <c r="OG318" s="97"/>
      <c r="OH318" s="97"/>
      <c r="OI318" s="97"/>
      <c r="OJ318" s="97"/>
      <c r="OK318" s="97"/>
      <c r="OL318" s="97"/>
      <c r="OM318" s="97"/>
      <c r="ON318" s="97"/>
      <c r="OO318" s="97"/>
      <c r="OP318" s="97"/>
      <c r="OQ318" s="97"/>
      <c r="OR318" s="97"/>
      <c r="OS318" s="97"/>
      <c r="OT318" s="97"/>
      <c r="OU318" s="97"/>
      <c r="OV318" s="97"/>
      <c r="OW318" s="97"/>
      <c r="OX318" s="97"/>
      <c r="OY318" s="97"/>
      <c r="OZ318" s="97"/>
      <c r="PA318" s="97"/>
      <c r="PB318" s="97"/>
      <c r="PC318" s="97"/>
      <c r="PD318" s="97"/>
      <c r="PE318" s="97"/>
      <c r="PF318" s="97"/>
      <c r="PG318" s="97"/>
      <c r="PH318" s="97"/>
      <c r="PI318" s="97"/>
      <c r="PJ318" s="97"/>
      <c r="PK318" s="97"/>
      <c r="PL318" s="97"/>
      <c r="PM318" s="97"/>
      <c r="PN318" s="97"/>
      <c r="PO318" s="97"/>
      <c r="PP318" s="97"/>
      <c r="PQ318" s="97"/>
      <c r="PR318" s="97"/>
      <c r="PS318" s="97"/>
      <c r="PT318" s="97"/>
      <c r="PU318" s="97"/>
      <c r="PV318" s="97"/>
      <c r="PW318" s="97"/>
      <c r="PX318" s="97"/>
      <c r="PY318" s="97"/>
      <c r="PZ318" s="97"/>
      <c r="QA318" s="97"/>
      <c r="QB318" s="97"/>
      <c r="QC318" s="97"/>
      <c r="QD318" s="97"/>
      <c r="QE318" s="97"/>
      <c r="QF318" s="97"/>
      <c r="QG318" s="97"/>
      <c r="QH318" s="97"/>
      <c r="QI318" s="97"/>
      <c r="QJ318" s="97"/>
      <c r="QK318" s="97"/>
      <c r="QL318" s="97"/>
      <c r="QM318" s="97"/>
      <c r="QN318" s="97"/>
      <c r="QO318" s="97"/>
      <c r="QP318" s="97"/>
      <c r="QQ318" s="97"/>
      <c r="QR318" s="97"/>
      <c r="QS318" s="97"/>
      <c r="QT318" s="97"/>
      <c r="QU318" s="97"/>
      <c r="QV318" s="97"/>
      <c r="QW318" s="97"/>
      <c r="QX318" s="97"/>
      <c r="QY318" s="97"/>
      <c r="QZ318" s="97"/>
      <c r="RA318" s="97"/>
      <c r="RB318" s="97"/>
      <c r="RC318" s="97"/>
      <c r="RD318" s="97"/>
      <c r="RE318" s="97"/>
      <c r="RF318" s="97"/>
      <c r="RG318" s="97"/>
      <c r="RH318" s="97"/>
      <c r="RI318" s="97"/>
      <c r="RJ318" s="97"/>
      <c r="RK318" s="97"/>
      <c r="RL318" s="97"/>
      <c r="RM318" s="97"/>
      <c r="RN318" s="97"/>
      <c r="RO318" s="97"/>
      <c r="RP318" s="97"/>
      <c r="RQ318" s="97"/>
      <c r="RR318" s="97"/>
      <c r="RS318" s="97"/>
      <c r="RT318" s="97"/>
      <c r="RU318" s="97"/>
      <c r="RV318" s="97"/>
      <c r="RW318" s="97"/>
      <c r="RX318" s="97"/>
      <c r="RY318" s="97"/>
      <c r="RZ318" s="97"/>
      <c r="SA318" s="97"/>
      <c r="SB318" s="97"/>
      <c r="SC318" s="97"/>
      <c r="SD318" s="97"/>
      <c r="SE318" s="97"/>
      <c r="SF318" s="97"/>
      <c r="SG318" s="97"/>
      <c r="SH318" s="97"/>
      <c r="SI318" s="97"/>
      <c r="SJ318" s="97"/>
      <c r="SK318" s="97"/>
      <c r="SL318" s="97"/>
      <c r="SM318" s="97"/>
      <c r="SN318" s="97"/>
      <c r="SO318" s="97"/>
      <c r="SP318" s="97"/>
      <c r="SQ318" s="97"/>
      <c r="SR318" s="97"/>
      <c r="SS318" s="97"/>
      <c r="ST318" s="97"/>
      <c r="SU318" s="97"/>
      <c r="SV318" s="97"/>
      <c r="SW318" s="97"/>
      <c r="SX318" s="97"/>
      <c r="SY318" s="97"/>
      <c r="SZ318" s="97"/>
      <c r="TA318" s="97"/>
      <c r="TB318" s="97"/>
    </row>
    <row r="319" spans="1:522" s="1" customFormat="1" ht="18" customHeight="1" x14ac:dyDescent="0.2">
      <c r="A319" s="12"/>
      <c r="B319" s="11" t="s">
        <v>464</v>
      </c>
      <c r="C319" s="1">
        <v>12960</v>
      </c>
      <c r="D319" s="1">
        <v>2020</v>
      </c>
      <c r="E319" s="4" t="s">
        <v>265</v>
      </c>
      <c r="F319" s="1">
        <v>9452</v>
      </c>
      <c r="G319" s="9" t="s">
        <v>98</v>
      </c>
      <c r="H319" s="4" t="s">
        <v>18</v>
      </c>
      <c r="I319" s="1">
        <f t="shared" si="26"/>
        <v>0</v>
      </c>
      <c r="J319" s="12">
        <f>Tabuľka4[[#This Row],[Stĺpec9]]</f>
        <v>0</v>
      </c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  <c r="CT319" s="97"/>
      <c r="CU319" s="97"/>
      <c r="CV319" s="97"/>
      <c r="CW319" s="97"/>
      <c r="CX319" s="97"/>
      <c r="CY319" s="97"/>
      <c r="CZ319" s="97"/>
      <c r="DA319" s="97"/>
      <c r="DB319" s="97"/>
      <c r="DC319" s="97"/>
      <c r="DD319" s="97"/>
      <c r="DE319" s="97"/>
      <c r="DF319" s="97"/>
      <c r="DG319" s="97"/>
      <c r="DH319" s="97"/>
      <c r="DI319" s="97"/>
      <c r="DJ319" s="97"/>
      <c r="DK319" s="97"/>
      <c r="DL319" s="97"/>
      <c r="DM319" s="97"/>
      <c r="DN319" s="97"/>
      <c r="DO319" s="97"/>
      <c r="DP319" s="97"/>
      <c r="DQ319" s="97"/>
      <c r="DR319" s="97"/>
      <c r="DS319" s="97"/>
      <c r="DT319" s="97"/>
      <c r="DU319" s="97"/>
      <c r="DV319" s="97"/>
      <c r="DW319" s="97"/>
      <c r="DX319" s="97"/>
      <c r="DY319" s="97"/>
      <c r="DZ319" s="97"/>
      <c r="EA319" s="97"/>
      <c r="EB319" s="97"/>
      <c r="EC319" s="97"/>
      <c r="ED319" s="97"/>
      <c r="EE319" s="97"/>
      <c r="EF319" s="97"/>
      <c r="EG319" s="97"/>
      <c r="EH319" s="97"/>
      <c r="EI319" s="97"/>
      <c r="EJ319" s="97"/>
      <c r="EK319" s="97"/>
      <c r="EL319" s="97"/>
      <c r="EM319" s="97"/>
      <c r="EN319" s="97"/>
      <c r="EO319" s="97"/>
      <c r="EP319" s="97"/>
      <c r="EQ319" s="97"/>
      <c r="ER319" s="97"/>
      <c r="ES319" s="97"/>
      <c r="ET319" s="97"/>
      <c r="EU319" s="97"/>
      <c r="EV319" s="97"/>
      <c r="EW319" s="97"/>
      <c r="EX319" s="97"/>
      <c r="EY319" s="97"/>
      <c r="EZ319" s="97"/>
      <c r="FA319" s="97"/>
      <c r="FB319" s="97"/>
      <c r="FC319" s="97"/>
      <c r="FD319" s="97"/>
      <c r="FE319" s="97"/>
      <c r="FF319" s="97"/>
      <c r="FG319" s="97"/>
      <c r="FH319" s="97"/>
      <c r="FI319" s="97"/>
      <c r="FJ319" s="97"/>
      <c r="FK319" s="97"/>
      <c r="FL319" s="97"/>
      <c r="FM319" s="97"/>
      <c r="FN319" s="97"/>
      <c r="FO319" s="97"/>
      <c r="FP319" s="97"/>
      <c r="FQ319" s="97"/>
      <c r="FR319" s="97"/>
      <c r="FS319" s="97"/>
      <c r="FT319" s="97"/>
      <c r="FU319" s="97"/>
      <c r="FV319" s="97"/>
      <c r="FW319" s="97"/>
      <c r="FX319" s="97"/>
      <c r="FY319" s="97"/>
      <c r="FZ319" s="97"/>
      <c r="GA319" s="97"/>
      <c r="GB319" s="97"/>
      <c r="GC319" s="97"/>
      <c r="GD319" s="97"/>
      <c r="GE319" s="97"/>
      <c r="GF319" s="97"/>
      <c r="GG319" s="97"/>
      <c r="GH319" s="97"/>
      <c r="GI319" s="97"/>
      <c r="GJ319" s="97"/>
      <c r="GK319" s="97"/>
      <c r="GL319" s="97"/>
      <c r="GM319" s="97"/>
      <c r="GN319" s="97"/>
      <c r="GO319" s="97"/>
      <c r="GP319" s="97"/>
      <c r="GQ319" s="97"/>
      <c r="GR319" s="97"/>
      <c r="GS319" s="97"/>
      <c r="GT319" s="97"/>
      <c r="GU319" s="97"/>
      <c r="GV319" s="97"/>
      <c r="GW319" s="97"/>
      <c r="GX319" s="97"/>
      <c r="GY319" s="97"/>
      <c r="GZ319" s="97"/>
      <c r="HA319" s="97"/>
      <c r="HB319" s="97"/>
      <c r="HC319" s="97"/>
      <c r="HD319" s="97"/>
      <c r="HE319" s="97"/>
      <c r="HF319" s="97"/>
      <c r="HG319" s="97"/>
      <c r="HH319" s="97"/>
      <c r="HI319" s="97"/>
      <c r="HJ319" s="97"/>
      <c r="HK319" s="97"/>
      <c r="HL319" s="97"/>
      <c r="HM319" s="97"/>
      <c r="HN319" s="97"/>
      <c r="HO319" s="97"/>
      <c r="HP319" s="97"/>
      <c r="HQ319" s="97"/>
      <c r="HR319" s="97"/>
      <c r="HS319" s="97"/>
      <c r="HT319" s="97"/>
      <c r="HU319" s="97"/>
      <c r="HV319" s="97"/>
      <c r="HW319" s="97"/>
      <c r="HX319" s="97"/>
      <c r="HY319" s="97"/>
      <c r="HZ319" s="97"/>
      <c r="IA319" s="97"/>
      <c r="IB319" s="97"/>
      <c r="IC319" s="97"/>
      <c r="ID319" s="97"/>
      <c r="IE319" s="97"/>
      <c r="IF319" s="97"/>
      <c r="IG319" s="97"/>
      <c r="IH319" s="97"/>
      <c r="II319" s="97"/>
      <c r="IJ319" s="97"/>
      <c r="IK319" s="97"/>
      <c r="IL319" s="97"/>
      <c r="IM319" s="97"/>
      <c r="IN319" s="97"/>
      <c r="IO319" s="97"/>
      <c r="IP319" s="97"/>
      <c r="IQ319" s="97"/>
      <c r="IR319" s="97"/>
      <c r="IS319" s="97"/>
      <c r="IT319" s="97"/>
      <c r="IU319" s="97"/>
      <c r="IV319" s="97"/>
      <c r="IW319" s="97"/>
      <c r="IX319" s="97"/>
      <c r="IY319" s="97"/>
      <c r="IZ319" s="97"/>
      <c r="JA319" s="97"/>
      <c r="JB319" s="97"/>
      <c r="JC319" s="97"/>
      <c r="JD319" s="97"/>
      <c r="JE319" s="97"/>
      <c r="JF319" s="97"/>
      <c r="JG319" s="97"/>
      <c r="JH319" s="97"/>
      <c r="JI319" s="97"/>
      <c r="JJ319" s="97"/>
      <c r="JK319" s="97"/>
      <c r="JL319" s="97"/>
      <c r="JM319" s="97"/>
      <c r="JN319" s="97"/>
      <c r="JO319" s="97"/>
      <c r="JP319" s="97"/>
      <c r="JQ319" s="97"/>
      <c r="JR319" s="97"/>
      <c r="JS319" s="97"/>
      <c r="JT319" s="97"/>
      <c r="JU319" s="97"/>
      <c r="JV319" s="97"/>
      <c r="JW319" s="97"/>
      <c r="JX319" s="97"/>
      <c r="JY319" s="97"/>
      <c r="JZ319" s="97"/>
      <c r="KA319" s="97"/>
      <c r="KB319" s="97"/>
      <c r="KC319" s="97"/>
      <c r="KD319" s="97"/>
      <c r="KE319" s="97"/>
      <c r="KF319" s="97"/>
      <c r="KG319" s="97"/>
      <c r="KH319" s="97"/>
      <c r="KI319" s="97"/>
      <c r="KJ319" s="97"/>
      <c r="KK319" s="97"/>
      <c r="KL319" s="97"/>
      <c r="KM319" s="97"/>
      <c r="KN319" s="97"/>
      <c r="KO319" s="97"/>
      <c r="KP319" s="97"/>
      <c r="KQ319" s="97"/>
      <c r="KR319" s="97"/>
      <c r="KS319" s="97"/>
      <c r="KT319" s="97"/>
      <c r="KU319" s="97"/>
      <c r="KV319" s="97"/>
      <c r="KW319" s="97"/>
      <c r="KX319" s="97"/>
      <c r="KY319" s="97"/>
      <c r="KZ319" s="97"/>
      <c r="LA319" s="97"/>
      <c r="LB319" s="97"/>
      <c r="LC319" s="97"/>
      <c r="LD319" s="97"/>
      <c r="LE319" s="97"/>
      <c r="LF319" s="97"/>
      <c r="LG319" s="97"/>
      <c r="LH319" s="97"/>
      <c r="LI319" s="97"/>
      <c r="LJ319" s="97"/>
      <c r="LK319" s="97"/>
      <c r="LL319" s="97"/>
      <c r="LM319" s="97"/>
      <c r="LN319" s="97"/>
      <c r="LO319" s="97"/>
      <c r="LP319" s="97"/>
      <c r="LQ319" s="97"/>
      <c r="LR319" s="97"/>
      <c r="LS319" s="97"/>
      <c r="LT319" s="97"/>
      <c r="LU319" s="97"/>
      <c r="LV319" s="97"/>
      <c r="LW319" s="97"/>
      <c r="LX319" s="97"/>
      <c r="LY319" s="97"/>
      <c r="LZ319" s="97"/>
      <c r="MA319" s="97"/>
      <c r="MB319" s="97"/>
      <c r="MC319" s="97"/>
      <c r="MD319" s="97"/>
      <c r="ME319" s="97"/>
      <c r="MF319" s="97"/>
      <c r="MG319" s="97"/>
      <c r="MH319" s="97"/>
      <c r="MI319" s="97"/>
      <c r="MJ319" s="97"/>
      <c r="MK319" s="97"/>
      <c r="ML319" s="97"/>
      <c r="MM319" s="97"/>
      <c r="MN319" s="97"/>
      <c r="MO319" s="97"/>
      <c r="MP319" s="97"/>
      <c r="MQ319" s="97"/>
      <c r="MR319" s="97"/>
      <c r="MS319" s="97"/>
      <c r="MT319" s="97"/>
      <c r="MU319" s="97"/>
      <c r="MV319" s="97"/>
      <c r="MW319" s="97"/>
      <c r="MX319" s="97"/>
      <c r="MY319" s="97"/>
      <c r="MZ319" s="97"/>
      <c r="NA319" s="97"/>
      <c r="NB319" s="97"/>
      <c r="NC319" s="97"/>
      <c r="ND319" s="97"/>
      <c r="NE319" s="97"/>
      <c r="NF319" s="97"/>
      <c r="NG319" s="97"/>
      <c r="NH319" s="97"/>
      <c r="NI319" s="97"/>
      <c r="NJ319" s="97"/>
      <c r="NK319" s="97"/>
      <c r="NL319" s="97"/>
      <c r="NM319" s="97"/>
      <c r="NN319" s="97"/>
      <c r="NO319" s="97"/>
      <c r="NP319" s="97"/>
      <c r="NQ319" s="97"/>
      <c r="NR319" s="97"/>
      <c r="NS319" s="97"/>
      <c r="NT319" s="97"/>
      <c r="NU319" s="97"/>
      <c r="NV319" s="97"/>
      <c r="NW319" s="97"/>
      <c r="NX319" s="97"/>
      <c r="NY319" s="97"/>
      <c r="NZ319" s="97"/>
      <c r="OA319" s="97"/>
      <c r="OB319" s="97"/>
      <c r="OC319" s="97"/>
      <c r="OD319" s="97"/>
      <c r="OE319" s="97"/>
      <c r="OF319" s="97"/>
      <c r="OG319" s="97"/>
      <c r="OH319" s="97"/>
      <c r="OI319" s="97"/>
      <c r="OJ319" s="97"/>
      <c r="OK319" s="97"/>
      <c r="OL319" s="97"/>
      <c r="OM319" s="97"/>
      <c r="ON319" s="97"/>
      <c r="OO319" s="97"/>
      <c r="OP319" s="97"/>
      <c r="OQ319" s="97"/>
      <c r="OR319" s="97"/>
      <c r="OS319" s="97"/>
      <c r="OT319" s="97"/>
      <c r="OU319" s="97"/>
      <c r="OV319" s="97"/>
      <c r="OW319" s="97"/>
      <c r="OX319" s="97"/>
      <c r="OY319" s="97"/>
      <c r="OZ319" s="97"/>
      <c r="PA319" s="97"/>
      <c r="PB319" s="97"/>
      <c r="PC319" s="97"/>
      <c r="PD319" s="97"/>
      <c r="PE319" s="97"/>
      <c r="PF319" s="97"/>
      <c r="PG319" s="97"/>
      <c r="PH319" s="97"/>
      <c r="PI319" s="97"/>
      <c r="PJ319" s="97"/>
      <c r="PK319" s="97"/>
      <c r="PL319" s="97"/>
      <c r="PM319" s="97"/>
      <c r="PN319" s="97"/>
      <c r="PO319" s="97"/>
      <c r="PP319" s="97"/>
      <c r="PQ319" s="97"/>
      <c r="PR319" s="97"/>
      <c r="PS319" s="97"/>
      <c r="PT319" s="97"/>
      <c r="PU319" s="97"/>
      <c r="PV319" s="97"/>
      <c r="PW319" s="97"/>
      <c r="PX319" s="97"/>
      <c r="PY319" s="97"/>
      <c r="PZ319" s="97"/>
      <c r="QA319" s="97"/>
      <c r="QB319" s="97"/>
      <c r="QC319" s="97"/>
      <c r="QD319" s="97"/>
      <c r="QE319" s="97"/>
      <c r="QF319" s="97"/>
      <c r="QG319" s="97"/>
      <c r="QH319" s="97"/>
      <c r="QI319" s="97"/>
      <c r="QJ319" s="97"/>
      <c r="QK319" s="97"/>
      <c r="QL319" s="97"/>
      <c r="QM319" s="97"/>
      <c r="QN319" s="97"/>
      <c r="QO319" s="97"/>
      <c r="QP319" s="97"/>
      <c r="QQ319" s="97"/>
      <c r="QR319" s="97"/>
      <c r="QS319" s="97"/>
      <c r="QT319" s="97"/>
      <c r="QU319" s="97"/>
      <c r="QV319" s="97"/>
      <c r="QW319" s="97"/>
      <c r="QX319" s="97"/>
      <c r="QY319" s="97"/>
      <c r="QZ319" s="97"/>
      <c r="RA319" s="97"/>
      <c r="RB319" s="97"/>
      <c r="RC319" s="97"/>
      <c r="RD319" s="97"/>
      <c r="RE319" s="97"/>
      <c r="RF319" s="97"/>
      <c r="RG319" s="97"/>
      <c r="RH319" s="97"/>
      <c r="RI319" s="97"/>
      <c r="RJ319" s="97"/>
      <c r="RK319" s="97"/>
      <c r="RL319" s="97"/>
      <c r="RM319" s="97"/>
      <c r="RN319" s="97"/>
      <c r="RO319" s="97"/>
      <c r="RP319" s="97"/>
      <c r="RQ319" s="97"/>
      <c r="RR319" s="97"/>
      <c r="RS319" s="97"/>
      <c r="RT319" s="97"/>
      <c r="RU319" s="97"/>
      <c r="RV319" s="97"/>
      <c r="RW319" s="97"/>
      <c r="RX319" s="97"/>
      <c r="RY319" s="97"/>
      <c r="RZ319" s="97"/>
      <c r="SA319" s="97"/>
      <c r="SB319" s="97"/>
      <c r="SC319" s="97"/>
      <c r="SD319" s="97"/>
      <c r="SE319" s="97"/>
      <c r="SF319" s="97"/>
      <c r="SG319" s="97"/>
      <c r="SH319" s="97"/>
      <c r="SI319" s="97"/>
      <c r="SJ319" s="97"/>
      <c r="SK319" s="97"/>
      <c r="SL319" s="97"/>
      <c r="SM319" s="97"/>
      <c r="SN319" s="97"/>
      <c r="SO319" s="97"/>
      <c r="SP319" s="97"/>
      <c r="SQ319" s="97"/>
      <c r="SR319" s="97"/>
      <c r="SS319" s="97"/>
      <c r="ST319" s="97"/>
      <c r="SU319" s="97"/>
      <c r="SV319" s="97"/>
      <c r="SW319" s="97"/>
      <c r="SX319" s="97"/>
      <c r="SY319" s="97"/>
      <c r="SZ319" s="97"/>
      <c r="TA319" s="97"/>
      <c r="TB319" s="97"/>
    </row>
    <row r="320" spans="1:522" s="1" customFormat="1" ht="18" customHeight="1" x14ac:dyDescent="0.2">
      <c r="A320" s="12"/>
      <c r="B320" s="11" t="s">
        <v>440</v>
      </c>
      <c r="C320" s="1">
        <v>7179</v>
      </c>
      <c r="E320" s="4" t="s">
        <v>439</v>
      </c>
      <c r="F320" s="1">
        <v>10166</v>
      </c>
      <c r="G320" s="9" t="s">
        <v>98</v>
      </c>
      <c r="H320" s="4" t="s">
        <v>421</v>
      </c>
      <c r="I320" s="1">
        <f t="shared" si="26"/>
        <v>0</v>
      </c>
      <c r="J320" s="12">
        <f>Tabuľka4[[#This Row],[Stĺpec9]]</f>
        <v>0</v>
      </c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  <c r="CT320" s="97"/>
      <c r="CU320" s="97"/>
      <c r="CV320" s="97"/>
      <c r="CW320" s="97"/>
      <c r="CX320" s="97"/>
      <c r="CY320" s="97"/>
      <c r="CZ320" s="97"/>
      <c r="DA320" s="97"/>
      <c r="DB320" s="97"/>
      <c r="DC320" s="97"/>
      <c r="DD320" s="97"/>
      <c r="DE320" s="97"/>
      <c r="DF320" s="97"/>
      <c r="DG320" s="97"/>
      <c r="DH320" s="97"/>
      <c r="DI320" s="97"/>
      <c r="DJ320" s="97"/>
      <c r="DK320" s="97"/>
      <c r="DL320" s="97"/>
      <c r="DM320" s="97"/>
      <c r="DN320" s="97"/>
      <c r="DO320" s="97"/>
      <c r="DP320" s="97"/>
      <c r="DQ320" s="97"/>
      <c r="DR320" s="97"/>
      <c r="DS320" s="97"/>
      <c r="DT320" s="97"/>
      <c r="DU320" s="97"/>
      <c r="DV320" s="97"/>
      <c r="DW320" s="97"/>
      <c r="DX320" s="97"/>
      <c r="DY320" s="97"/>
      <c r="DZ320" s="97"/>
      <c r="EA320" s="97"/>
      <c r="EB320" s="97"/>
      <c r="EC320" s="97"/>
      <c r="ED320" s="97"/>
      <c r="EE320" s="97"/>
      <c r="EF320" s="97"/>
      <c r="EG320" s="97"/>
      <c r="EH320" s="97"/>
      <c r="EI320" s="97"/>
      <c r="EJ320" s="97"/>
      <c r="EK320" s="97"/>
      <c r="EL320" s="97"/>
      <c r="EM320" s="97"/>
      <c r="EN320" s="97"/>
      <c r="EO320" s="97"/>
      <c r="EP320" s="97"/>
      <c r="EQ320" s="97"/>
      <c r="ER320" s="97"/>
      <c r="ES320" s="97"/>
      <c r="ET320" s="97"/>
      <c r="EU320" s="97"/>
      <c r="EV320" s="97"/>
      <c r="EW320" s="97"/>
      <c r="EX320" s="97"/>
      <c r="EY320" s="97"/>
      <c r="EZ320" s="97"/>
      <c r="FA320" s="97"/>
      <c r="FB320" s="97"/>
      <c r="FC320" s="97"/>
      <c r="FD320" s="97"/>
      <c r="FE320" s="97"/>
      <c r="FF320" s="97"/>
      <c r="FG320" s="97"/>
      <c r="FH320" s="97"/>
      <c r="FI320" s="97"/>
      <c r="FJ320" s="97"/>
      <c r="FK320" s="97"/>
      <c r="FL320" s="97"/>
      <c r="FM320" s="97"/>
      <c r="FN320" s="97"/>
      <c r="FO320" s="97"/>
      <c r="FP320" s="97"/>
      <c r="FQ320" s="97"/>
      <c r="FR320" s="97"/>
      <c r="FS320" s="97"/>
      <c r="FT320" s="97"/>
      <c r="FU320" s="97"/>
      <c r="FV320" s="97"/>
      <c r="FW320" s="97"/>
      <c r="FX320" s="97"/>
      <c r="FY320" s="97"/>
      <c r="FZ320" s="97"/>
      <c r="GA320" s="97"/>
      <c r="GB320" s="97"/>
      <c r="GC320" s="97"/>
      <c r="GD320" s="97"/>
      <c r="GE320" s="97"/>
      <c r="GF320" s="97"/>
      <c r="GG320" s="97"/>
      <c r="GH320" s="97"/>
      <c r="GI320" s="97"/>
      <c r="GJ320" s="97"/>
      <c r="GK320" s="97"/>
      <c r="GL320" s="97"/>
      <c r="GM320" s="97"/>
      <c r="GN320" s="97"/>
      <c r="GO320" s="97"/>
      <c r="GP320" s="97"/>
      <c r="GQ320" s="97"/>
      <c r="GR320" s="97"/>
      <c r="GS320" s="97"/>
      <c r="GT320" s="97"/>
      <c r="GU320" s="97"/>
      <c r="GV320" s="97"/>
      <c r="GW320" s="97"/>
      <c r="GX320" s="97"/>
      <c r="GY320" s="97"/>
      <c r="GZ320" s="97"/>
      <c r="HA320" s="97"/>
      <c r="HB320" s="97"/>
      <c r="HC320" s="97"/>
      <c r="HD320" s="97"/>
      <c r="HE320" s="97"/>
      <c r="HF320" s="97"/>
      <c r="HG320" s="97"/>
      <c r="HH320" s="97"/>
      <c r="HI320" s="97"/>
      <c r="HJ320" s="97"/>
      <c r="HK320" s="97"/>
      <c r="HL320" s="97"/>
      <c r="HM320" s="97"/>
      <c r="HN320" s="97"/>
      <c r="HO320" s="97"/>
      <c r="HP320" s="97"/>
      <c r="HQ320" s="97"/>
      <c r="HR320" s="97"/>
      <c r="HS320" s="97"/>
      <c r="HT320" s="97"/>
      <c r="HU320" s="97"/>
      <c r="HV320" s="97"/>
      <c r="HW320" s="97"/>
      <c r="HX320" s="97"/>
      <c r="HY320" s="97"/>
      <c r="HZ320" s="97"/>
      <c r="IA320" s="97"/>
      <c r="IB320" s="97"/>
      <c r="IC320" s="97"/>
      <c r="ID320" s="97"/>
      <c r="IE320" s="97"/>
      <c r="IF320" s="97"/>
      <c r="IG320" s="97"/>
      <c r="IH320" s="97"/>
      <c r="II320" s="97"/>
      <c r="IJ320" s="97"/>
      <c r="IK320" s="97"/>
      <c r="IL320" s="97"/>
      <c r="IM320" s="97"/>
      <c r="IN320" s="97"/>
      <c r="IO320" s="97"/>
      <c r="IP320" s="97"/>
      <c r="IQ320" s="97"/>
      <c r="IR320" s="97"/>
      <c r="IS320" s="97"/>
      <c r="IT320" s="97"/>
      <c r="IU320" s="97"/>
      <c r="IV320" s="97"/>
      <c r="IW320" s="97"/>
      <c r="IX320" s="97"/>
      <c r="IY320" s="97"/>
      <c r="IZ320" s="97"/>
      <c r="JA320" s="97"/>
      <c r="JB320" s="97"/>
      <c r="JC320" s="97"/>
      <c r="JD320" s="97"/>
      <c r="JE320" s="97"/>
      <c r="JF320" s="97"/>
      <c r="JG320" s="97"/>
      <c r="JH320" s="97"/>
      <c r="JI320" s="97"/>
      <c r="JJ320" s="97"/>
      <c r="JK320" s="97"/>
      <c r="JL320" s="97"/>
      <c r="JM320" s="97"/>
      <c r="JN320" s="97"/>
      <c r="JO320" s="97"/>
      <c r="JP320" s="97"/>
      <c r="JQ320" s="97"/>
      <c r="JR320" s="97"/>
      <c r="JS320" s="97"/>
      <c r="JT320" s="97"/>
      <c r="JU320" s="97"/>
      <c r="JV320" s="97"/>
      <c r="JW320" s="97"/>
      <c r="JX320" s="97"/>
      <c r="JY320" s="97"/>
      <c r="JZ320" s="97"/>
      <c r="KA320" s="97"/>
      <c r="KB320" s="97"/>
      <c r="KC320" s="97"/>
      <c r="KD320" s="97"/>
      <c r="KE320" s="97"/>
      <c r="KF320" s="97"/>
      <c r="KG320" s="97"/>
      <c r="KH320" s="97"/>
      <c r="KI320" s="97"/>
      <c r="KJ320" s="97"/>
      <c r="KK320" s="97"/>
      <c r="KL320" s="97"/>
      <c r="KM320" s="97"/>
      <c r="KN320" s="97"/>
      <c r="KO320" s="97"/>
      <c r="KP320" s="97"/>
      <c r="KQ320" s="97"/>
      <c r="KR320" s="97"/>
      <c r="KS320" s="97"/>
      <c r="KT320" s="97"/>
      <c r="KU320" s="97"/>
      <c r="KV320" s="97"/>
      <c r="KW320" s="97"/>
      <c r="KX320" s="97"/>
      <c r="KY320" s="97"/>
      <c r="KZ320" s="97"/>
      <c r="LA320" s="97"/>
      <c r="LB320" s="97"/>
      <c r="LC320" s="97"/>
      <c r="LD320" s="97"/>
      <c r="LE320" s="97"/>
      <c r="LF320" s="97"/>
      <c r="LG320" s="97"/>
      <c r="LH320" s="97"/>
      <c r="LI320" s="97"/>
      <c r="LJ320" s="97"/>
      <c r="LK320" s="97"/>
      <c r="LL320" s="97"/>
      <c r="LM320" s="97"/>
      <c r="LN320" s="97"/>
      <c r="LO320" s="97"/>
      <c r="LP320" s="97"/>
      <c r="LQ320" s="97"/>
      <c r="LR320" s="97"/>
      <c r="LS320" s="97"/>
      <c r="LT320" s="97"/>
      <c r="LU320" s="97"/>
      <c r="LV320" s="97"/>
      <c r="LW320" s="97"/>
      <c r="LX320" s="97"/>
      <c r="LY320" s="97"/>
      <c r="LZ320" s="97"/>
      <c r="MA320" s="97"/>
      <c r="MB320" s="97"/>
      <c r="MC320" s="97"/>
      <c r="MD320" s="97"/>
      <c r="ME320" s="97"/>
      <c r="MF320" s="97"/>
      <c r="MG320" s="97"/>
      <c r="MH320" s="97"/>
      <c r="MI320" s="97"/>
      <c r="MJ320" s="97"/>
      <c r="MK320" s="97"/>
      <c r="ML320" s="97"/>
      <c r="MM320" s="97"/>
      <c r="MN320" s="97"/>
      <c r="MO320" s="97"/>
      <c r="MP320" s="97"/>
      <c r="MQ320" s="97"/>
      <c r="MR320" s="97"/>
      <c r="MS320" s="97"/>
      <c r="MT320" s="97"/>
      <c r="MU320" s="97"/>
      <c r="MV320" s="97"/>
      <c r="MW320" s="97"/>
      <c r="MX320" s="97"/>
      <c r="MY320" s="97"/>
      <c r="MZ320" s="97"/>
      <c r="NA320" s="97"/>
      <c r="NB320" s="97"/>
      <c r="NC320" s="97"/>
      <c r="ND320" s="97"/>
      <c r="NE320" s="97"/>
      <c r="NF320" s="97"/>
      <c r="NG320" s="97"/>
      <c r="NH320" s="97"/>
      <c r="NI320" s="97"/>
      <c r="NJ320" s="97"/>
      <c r="NK320" s="97"/>
      <c r="NL320" s="97"/>
      <c r="NM320" s="97"/>
      <c r="NN320" s="97"/>
      <c r="NO320" s="97"/>
      <c r="NP320" s="97"/>
      <c r="NQ320" s="97"/>
      <c r="NR320" s="97"/>
      <c r="NS320" s="97"/>
      <c r="NT320" s="97"/>
      <c r="NU320" s="97"/>
      <c r="NV320" s="97"/>
      <c r="NW320" s="97"/>
      <c r="NX320" s="97"/>
      <c r="NY320" s="97"/>
      <c r="NZ320" s="97"/>
      <c r="OA320" s="97"/>
      <c r="OB320" s="97"/>
      <c r="OC320" s="97"/>
      <c r="OD320" s="97"/>
      <c r="OE320" s="97"/>
      <c r="OF320" s="97"/>
      <c r="OG320" s="97"/>
      <c r="OH320" s="97"/>
      <c r="OI320" s="97"/>
      <c r="OJ320" s="97"/>
      <c r="OK320" s="97"/>
      <c r="OL320" s="97"/>
      <c r="OM320" s="97"/>
      <c r="ON320" s="97"/>
      <c r="OO320" s="97"/>
      <c r="OP320" s="97"/>
      <c r="OQ320" s="97"/>
      <c r="OR320" s="97"/>
      <c r="OS320" s="97"/>
      <c r="OT320" s="97"/>
      <c r="OU320" s="97"/>
      <c r="OV320" s="97"/>
      <c r="OW320" s="97"/>
      <c r="OX320" s="97"/>
      <c r="OY320" s="97"/>
      <c r="OZ320" s="97"/>
      <c r="PA320" s="97"/>
      <c r="PB320" s="97"/>
      <c r="PC320" s="97"/>
      <c r="PD320" s="97"/>
      <c r="PE320" s="97"/>
      <c r="PF320" s="97"/>
      <c r="PG320" s="97"/>
      <c r="PH320" s="97"/>
      <c r="PI320" s="97"/>
      <c r="PJ320" s="97"/>
      <c r="PK320" s="97"/>
      <c r="PL320" s="97"/>
      <c r="PM320" s="97"/>
      <c r="PN320" s="97"/>
      <c r="PO320" s="97"/>
      <c r="PP320" s="97"/>
      <c r="PQ320" s="97"/>
      <c r="PR320" s="97"/>
      <c r="PS320" s="97"/>
      <c r="PT320" s="97"/>
      <c r="PU320" s="97"/>
      <c r="PV320" s="97"/>
      <c r="PW320" s="97"/>
      <c r="PX320" s="97"/>
      <c r="PY320" s="97"/>
      <c r="PZ320" s="97"/>
      <c r="QA320" s="97"/>
      <c r="QB320" s="97"/>
      <c r="QC320" s="97"/>
      <c r="QD320" s="97"/>
      <c r="QE320" s="97"/>
      <c r="QF320" s="97"/>
      <c r="QG320" s="97"/>
      <c r="QH320" s="97"/>
      <c r="QI320" s="97"/>
      <c r="QJ320" s="97"/>
      <c r="QK320" s="97"/>
      <c r="QL320" s="97"/>
      <c r="QM320" s="97"/>
      <c r="QN320" s="97"/>
      <c r="QO320" s="97"/>
      <c r="QP320" s="97"/>
      <c r="QQ320" s="97"/>
      <c r="QR320" s="97"/>
      <c r="QS320" s="97"/>
      <c r="QT320" s="97"/>
      <c r="QU320" s="97"/>
      <c r="QV320" s="97"/>
      <c r="QW320" s="97"/>
      <c r="QX320" s="97"/>
      <c r="QY320" s="97"/>
      <c r="QZ320" s="97"/>
      <c r="RA320" s="97"/>
      <c r="RB320" s="97"/>
      <c r="RC320" s="97"/>
      <c r="RD320" s="97"/>
      <c r="RE320" s="97"/>
      <c r="RF320" s="97"/>
      <c r="RG320" s="97"/>
      <c r="RH320" s="97"/>
      <c r="RI320" s="97"/>
      <c r="RJ320" s="97"/>
      <c r="RK320" s="97"/>
      <c r="RL320" s="97"/>
      <c r="RM320" s="97"/>
      <c r="RN320" s="97"/>
      <c r="RO320" s="97"/>
      <c r="RP320" s="97"/>
      <c r="RQ320" s="97"/>
      <c r="RR320" s="97"/>
      <c r="RS320" s="97"/>
      <c r="RT320" s="97"/>
      <c r="RU320" s="97"/>
      <c r="RV320" s="97"/>
      <c r="RW320" s="97"/>
      <c r="RX320" s="97"/>
      <c r="RY320" s="97"/>
      <c r="RZ320" s="97"/>
      <c r="SA320" s="97"/>
      <c r="SB320" s="97"/>
      <c r="SC320" s="97"/>
      <c r="SD320" s="97"/>
      <c r="SE320" s="97"/>
      <c r="SF320" s="97"/>
      <c r="SG320" s="97"/>
      <c r="SH320" s="97"/>
      <c r="SI320" s="97"/>
      <c r="SJ320" s="97"/>
      <c r="SK320" s="97"/>
      <c r="SL320" s="97"/>
      <c r="SM320" s="97"/>
      <c r="SN320" s="97"/>
      <c r="SO320" s="97"/>
      <c r="SP320" s="97"/>
      <c r="SQ320" s="97"/>
      <c r="SR320" s="97"/>
      <c r="SS320" s="97"/>
      <c r="ST320" s="97"/>
      <c r="SU320" s="97"/>
      <c r="SV320" s="97"/>
      <c r="SW320" s="97"/>
      <c r="SX320" s="97"/>
      <c r="SY320" s="97"/>
      <c r="SZ320" s="97"/>
      <c r="TA320" s="97"/>
      <c r="TB320" s="97"/>
    </row>
    <row r="321" spans="1:522" s="1" customFormat="1" ht="18" customHeight="1" x14ac:dyDescent="0.2">
      <c r="A321" s="12"/>
      <c r="B321" s="11" t="s">
        <v>442</v>
      </c>
      <c r="E321" s="4" t="s">
        <v>506</v>
      </c>
      <c r="F321" s="1">
        <v>4325</v>
      </c>
      <c r="G321" s="9" t="s">
        <v>95</v>
      </c>
      <c r="H321" s="4" t="s">
        <v>421</v>
      </c>
      <c r="I321" s="1">
        <f t="shared" si="26"/>
        <v>0</v>
      </c>
      <c r="J321" s="12">
        <f>Tabuľka4[[#This Row],[Stĺpec9]]</f>
        <v>0</v>
      </c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  <c r="BR321" s="97"/>
      <c r="BS321" s="97"/>
      <c r="BT321" s="97"/>
      <c r="BU321" s="97"/>
      <c r="BV321" s="97"/>
      <c r="BW321" s="97"/>
      <c r="BX321" s="97"/>
      <c r="BY321" s="97"/>
      <c r="BZ321" s="97"/>
      <c r="CA321" s="97"/>
      <c r="CB321" s="97"/>
      <c r="CC321" s="97"/>
      <c r="CD321" s="97"/>
      <c r="CE321" s="97"/>
      <c r="CF321" s="97"/>
      <c r="CG321" s="97"/>
      <c r="CH321" s="97"/>
      <c r="CI321" s="97"/>
      <c r="CJ321" s="97"/>
      <c r="CK321" s="97"/>
      <c r="CL321" s="97"/>
      <c r="CM321" s="97"/>
      <c r="CN321" s="97"/>
      <c r="CO321" s="97"/>
      <c r="CP321" s="97"/>
      <c r="CQ321" s="97"/>
      <c r="CR321" s="97"/>
      <c r="CS321" s="97"/>
      <c r="CT321" s="97"/>
      <c r="CU321" s="97"/>
      <c r="CV321" s="97"/>
      <c r="CW321" s="97"/>
      <c r="CX321" s="97"/>
      <c r="CY321" s="97"/>
      <c r="CZ321" s="97"/>
      <c r="DA321" s="97"/>
      <c r="DB321" s="97"/>
      <c r="DC321" s="97"/>
      <c r="DD321" s="97"/>
      <c r="DE321" s="97"/>
      <c r="DF321" s="97"/>
      <c r="DG321" s="97"/>
      <c r="DH321" s="97"/>
      <c r="DI321" s="97"/>
      <c r="DJ321" s="97"/>
      <c r="DK321" s="97"/>
      <c r="DL321" s="97"/>
      <c r="DM321" s="97"/>
      <c r="DN321" s="97"/>
      <c r="DO321" s="97"/>
      <c r="DP321" s="97"/>
      <c r="DQ321" s="97"/>
      <c r="DR321" s="97"/>
      <c r="DS321" s="97"/>
      <c r="DT321" s="97"/>
      <c r="DU321" s="97"/>
      <c r="DV321" s="97"/>
      <c r="DW321" s="97"/>
      <c r="DX321" s="97"/>
      <c r="DY321" s="97"/>
      <c r="DZ321" s="97"/>
      <c r="EA321" s="97"/>
      <c r="EB321" s="97"/>
      <c r="EC321" s="97"/>
      <c r="ED321" s="97"/>
      <c r="EE321" s="97"/>
      <c r="EF321" s="97"/>
      <c r="EG321" s="97"/>
      <c r="EH321" s="97"/>
      <c r="EI321" s="97"/>
      <c r="EJ321" s="97"/>
      <c r="EK321" s="97"/>
      <c r="EL321" s="97"/>
      <c r="EM321" s="97"/>
      <c r="EN321" s="97"/>
      <c r="EO321" s="97"/>
      <c r="EP321" s="97"/>
      <c r="EQ321" s="97"/>
      <c r="ER321" s="97"/>
      <c r="ES321" s="97"/>
      <c r="ET321" s="97"/>
      <c r="EU321" s="97"/>
      <c r="EV321" s="97"/>
      <c r="EW321" s="97"/>
      <c r="EX321" s="97"/>
      <c r="EY321" s="97"/>
      <c r="EZ321" s="97"/>
      <c r="FA321" s="97"/>
      <c r="FB321" s="97"/>
      <c r="FC321" s="97"/>
      <c r="FD321" s="97"/>
      <c r="FE321" s="97"/>
      <c r="FF321" s="97"/>
      <c r="FG321" s="97"/>
      <c r="FH321" s="97"/>
      <c r="FI321" s="97"/>
      <c r="FJ321" s="97"/>
      <c r="FK321" s="97"/>
      <c r="FL321" s="97"/>
      <c r="FM321" s="97"/>
      <c r="FN321" s="97"/>
      <c r="FO321" s="97"/>
      <c r="FP321" s="97"/>
      <c r="FQ321" s="97"/>
      <c r="FR321" s="97"/>
      <c r="FS321" s="97"/>
      <c r="FT321" s="97"/>
      <c r="FU321" s="97"/>
      <c r="FV321" s="97"/>
      <c r="FW321" s="97"/>
      <c r="FX321" s="97"/>
      <c r="FY321" s="97"/>
      <c r="FZ321" s="97"/>
      <c r="GA321" s="97"/>
      <c r="GB321" s="97"/>
      <c r="GC321" s="97"/>
      <c r="GD321" s="97"/>
      <c r="GE321" s="97"/>
      <c r="GF321" s="97"/>
      <c r="GG321" s="97"/>
      <c r="GH321" s="97"/>
      <c r="GI321" s="97"/>
      <c r="GJ321" s="97"/>
      <c r="GK321" s="97"/>
      <c r="GL321" s="97"/>
      <c r="GM321" s="97"/>
      <c r="GN321" s="97"/>
      <c r="GO321" s="97"/>
      <c r="GP321" s="97"/>
      <c r="GQ321" s="97"/>
      <c r="GR321" s="97"/>
      <c r="GS321" s="97"/>
      <c r="GT321" s="97"/>
      <c r="GU321" s="97"/>
      <c r="GV321" s="97"/>
      <c r="GW321" s="97"/>
      <c r="GX321" s="97"/>
      <c r="GY321" s="97"/>
      <c r="GZ321" s="97"/>
      <c r="HA321" s="97"/>
      <c r="HB321" s="97"/>
      <c r="HC321" s="97"/>
      <c r="HD321" s="97"/>
      <c r="HE321" s="97"/>
      <c r="HF321" s="97"/>
      <c r="HG321" s="97"/>
      <c r="HH321" s="97"/>
      <c r="HI321" s="97"/>
      <c r="HJ321" s="97"/>
      <c r="HK321" s="97"/>
      <c r="HL321" s="97"/>
      <c r="HM321" s="97"/>
      <c r="HN321" s="97"/>
      <c r="HO321" s="97"/>
      <c r="HP321" s="97"/>
      <c r="HQ321" s="97"/>
      <c r="HR321" s="97"/>
      <c r="HS321" s="97"/>
      <c r="HT321" s="97"/>
      <c r="HU321" s="97"/>
      <c r="HV321" s="97"/>
      <c r="HW321" s="97"/>
      <c r="HX321" s="97"/>
      <c r="HY321" s="97"/>
      <c r="HZ321" s="97"/>
      <c r="IA321" s="97"/>
      <c r="IB321" s="97"/>
      <c r="IC321" s="97"/>
      <c r="ID321" s="97"/>
      <c r="IE321" s="97"/>
      <c r="IF321" s="97"/>
      <c r="IG321" s="97"/>
      <c r="IH321" s="97"/>
      <c r="II321" s="97"/>
      <c r="IJ321" s="97"/>
      <c r="IK321" s="97"/>
      <c r="IL321" s="97"/>
      <c r="IM321" s="97"/>
      <c r="IN321" s="97"/>
      <c r="IO321" s="97"/>
      <c r="IP321" s="97"/>
      <c r="IQ321" s="97"/>
      <c r="IR321" s="97"/>
      <c r="IS321" s="97"/>
      <c r="IT321" s="97"/>
      <c r="IU321" s="97"/>
      <c r="IV321" s="97"/>
      <c r="IW321" s="97"/>
      <c r="IX321" s="97"/>
      <c r="IY321" s="97"/>
      <c r="IZ321" s="97"/>
      <c r="JA321" s="97"/>
      <c r="JB321" s="97"/>
      <c r="JC321" s="97"/>
      <c r="JD321" s="97"/>
      <c r="JE321" s="97"/>
      <c r="JF321" s="97"/>
      <c r="JG321" s="97"/>
      <c r="JH321" s="97"/>
      <c r="JI321" s="97"/>
      <c r="JJ321" s="97"/>
      <c r="JK321" s="97"/>
      <c r="JL321" s="97"/>
      <c r="JM321" s="97"/>
      <c r="JN321" s="97"/>
      <c r="JO321" s="97"/>
      <c r="JP321" s="97"/>
      <c r="JQ321" s="97"/>
      <c r="JR321" s="97"/>
      <c r="JS321" s="97"/>
      <c r="JT321" s="97"/>
      <c r="JU321" s="97"/>
      <c r="JV321" s="97"/>
      <c r="JW321" s="97"/>
      <c r="JX321" s="97"/>
      <c r="JY321" s="97"/>
      <c r="JZ321" s="97"/>
      <c r="KA321" s="97"/>
      <c r="KB321" s="97"/>
      <c r="KC321" s="97"/>
      <c r="KD321" s="97"/>
      <c r="KE321" s="97"/>
      <c r="KF321" s="97"/>
      <c r="KG321" s="97"/>
      <c r="KH321" s="97"/>
      <c r="KI321" s="97"/>
      <c r="KJ321" s="97"/>
      <c r="KK321" s="97"/>
      <c r="KL321" s="97"/>
      <c r="KM321" s="97"/>
      <c r="KN321" s="97"/>
      <c r="KO321" s="97"/>
      <c r="KP321" s="97"/>
      <c r="KQ321" s="97"/>
      <c r="KR321" s="97"/>
      <c r="KS321" s="97"/>
      <c r="KT321" s="97"/>
      <c r="KU321" s="97"/>
      <c r="KV321" s="97"/>
      <c r="KW321" s="97"/>
      <c r="KX321" s="97"/>
      <c r="KY321" s="97"/>
      <c r="KZ321" s="97"/>
      <c r="LA321" s="97"/>
      <c r="LB321" s="97"/>
      <c r="LC321" s="97"/>
      <c r="LD321" s="97"/>
      <c r="LE321" s="97"/>
      <c r="LF321" s="97"/>
      <c r="LG321" s="97"/>
      <c r="LH321" s="97"/>
      <c r="LI321" s="97"/>
      <c r="LJ321" s="97"/>
      <c r="LK321" s="97"/>
      <c r="LL321" s="97"/>
      <c r="LM321" s="97"/>
      <c r="LN321" s="97"/>
      <c r="LO321" s="97"/>
      <c r="LP321" s="97"/>
      <c r="LQ321" s="97"/>
      <c r="LR321" s="97"/>
      <c r="LS321" s="97"/>
      <c r="LT321" s="97"/>
      <c r="LU321" s="97"/>
      <c r="LV321" s="97"/>
      <c r="LW321" s="97"/>
      <c r="LX321" s="97"/>
      <c r="LY321" s="97"/>
      <c r="LZ321" s="97"/>
      <c r="MA321" s="97"/>
      <c r="MB321" s="97"/>
      <c r="MC321" s="97"/>
      <c r="MD321" s="97"/>
      <c r="ME321" s="97"/>
      <c r="MF321" s="97"/>
      <c r="MG321" s="97"/>
      <c r="MH321" s="97"/>
      <c r="MI321" s="97"/>
      <c r="MJ321" s="97"/>
      <c r="MK321" s="97"/>
      <c r="ML321" s="97"/>
      <c r="MM321" s="97"/>
      <c r="MN321" s="97"/>
      <c r="MO321" s="97"/>
      <c r="MP321" s="97"/>
      <c r="MQ321" s="97"/>
      <c r="MR321" s="97"/>
      <c r="MS321" s="97"/>
      <c r="MT321" s="97"/>
      <c r="MU321" s="97"/>
      <c r="MV321" s="97"/>
      <c r="MW321" s="97"/>
      <c r="MX321" s="97"/>
      <c r="MY321" s="97"/>
      <c r="MZ321" s="97"/>
      <c r="NA321" s="97"/>
      <c r="NB321" s="97"/>
      <c r="NC321" s="97"/>
      <c r="ND321" s="97"/>
      <c r="NE321" s="97"/>
      <c r="NF321" s="97"/>
      <c r="NG321" s="97"/>
      <c r="NH321" s="97"/>
      <c r="NI321" s="97"/>
      <c r="NJ321" s="97"/>
      <c r="NK321" s="97"/>
      <c r="NL321" s="97"/>
      <c r="NM321" s="97"/>
      <c r="NN321" s="97"/>
      <c r="NO321" s="97"/>
      <c r="NP321" s="97"/>
      <c r="NQ321" s="97"/>
      <c r="NR321" s="97"/>
      <c r="NS321" s="97"/>
      <c r="NT321" s="97"/>
      <c r="NU321" s="97"/>
      <c r="NV321" s="97"/>
      <c r="NW321" s="97"/>
      <c r="NX321" s="97"/>
      <c r="NY321" s="97"/>
      <c r="NZ321" s="97"/>
      <c r="OA321" s="97"/>
      <c r="OB321" s="97"/>
      <c r="OC321" s="97"/>
      <c r="OD321" s="97"/>
      <c r="OE321" s="97"/>
      <c r="OF321" s="97"/>
      <c r="OG321" s="97"/>
      <c r="OH321" s="97"/>
      <c r="OI321" s="97"/>
      <c r="OJ321" s="97"/>
      <c r="OK321" s="97"/>
      <c r="OL321" s="97"/>
      <c r="OM321" s="97"/>
      <c r="ON321" s="97"/>
      <c r="OO321" s="97"/>
      <c r="OP321" s="97"/>
      <c r="OQ321" s="97"/>
      <c r="OR321" s="97"/>
      <c r="OS321" s="97"/>
      <c r="OT321" s="97"/>
      <c r="OU321" s="97"/>
      <c r="OV321" s="97"/>
      <c r="OW321" s="97"/>
      <c r="OX321" s="97"/>
      <c r="OY321" s="97"/>
      <c r="OZ321" s="97"/>
      <c r="PA321" s="97"/>
      <c r="PB321" s="97"/>
      <c r="PC321" s="97"/>
      <c r="PD321" s="97"/>
      <c r="PE321" s="97"/>
      <c r="PF321" s="97"/>
      <c r="PG321" s="97"/>
      <c r="PH321" s="97"/>
      <c r="PI321" s="97"/>
      <c r="PJ321" s="97"/>
      <c r="PK321" s="97"/>
      <c r="PL321" s="97"/>
      <c r="PM321" s="97"/>
      <c r="PN321" s="97"/>
      <c r="PO321" s="97"/>
      <c r="PP321" s="97"/>
      <c r="PQ321" s="97"/>
      <c r="PR321" s="97"/>
      <c r="PS321" s="97"/>
      <c r="PT321" s="97"/>
      <c r="PU321" s="97"/>
      <c r="PV321" s="97"/>
      <c r="PW321" s="97"/>
      <c r="PX321" s="97"/>
      <c r="PY321" s="97"/>
      <c r="PZ321" s="97"/>
      <c r="QA321" s="97"/>
      <c r="QB321" s="97"/>
      <c r="QC321" s="97"/>
      <c r="QD321" s="97"/>
      <c r="QE321" s="97"/>
      <c r="QF321" s="97"/>
      <c r="QG321" s="97"/>
      <c r="QH321" s="97"/>
      <c r="QI321" s="97"/>
      <c r="QJ321" s="97"/>
      <c r="QK321" s="97"/>
      <c r="QL321" s="97"/>
      <c r="QM321" s="97"/>
      <c r="QN321" s="97"/>
      <c r="QO321" s="97"/>
      <c r="QP321" s="97"/>
      <c r="QQ321" s="97"/>
      <c r="QR321" s="97"/>
      <c r="QS321" s="97"/>
      <c r="QT321" s="97"/>
      <c r="QU321" s="97"/>
      <c r="QV321" s="97"/>
      <c r="QW321" s="97"/>
      <c r="QX321" s="97"/>
      <c r="QY321" s="97"/>
      <c r="QZ321" s="97"/>
      <c r="RA321" s="97"/>
      <c r="RB321" s="97"/>
      <c r="RC321" s="97"/>
      <c r="RD321" s="97"/>
      <c r="RE321" s="97"/>
      <c r="RF321" s="97"/>
      <c r="RG321" s="97"/>
      <c r="RH321" s="97"/>
      <c r="RI321" s="97"/>
      <c r="RJ321" s="97"/>
      <c r="RK321" s="97"/>
      <c r="RL321" s="97"/>
      <c r="RM321" s="97"/>
      <c r="RN321" s="97"/>
      <c r="RO321" s="97"/>
      <c r="RP321" s="97"/>
      <c r="RQ321" s="97"/>
      <c r="RR321" s="97"/>
      <c r="RS321" s="97"/>
      <c r="RT321" s="97"/>
      <c r="RU321" s="97"/>
      <c r="RV321" s="97"/>
      <c r="RW321" s="97"/>
      <c r="RX321" s="97"/>
      <c r="RY321" s="97"/>
      <c r="RZ321" s="97"/>
      <c r="SA321" s="97"/>
      <c r="SB321" s="97"/>
      <c r="SC321" s="97"/>
      <c r="SD321" s="97"/>
      <c r="SE321" s="97"/>
      <c r="SF321" s="97"/>
      <c r="SG321" s="97"/>
      <c r="SH321" s="97"/>
      <c r="SI321" s="97"/>
      <c r="SJ321" s="97"/>
      <c r="SK321" s="97"/>
      <c r="SL321" s="97"/>
      <c r="SM321" s="97"/>
      <c r="SN321" s="97"/>
      <c r="SO321" s="97"/>
      <c r="SP321" s="97"/>
      <c r="SQ321" s="97"/>
      <c r="SR321" s="97"/>
      <c r="SS321" s="97"/>
      <c r="ST321" s="97"/>
      <c r="SU321" s="97"/>
      <c r="SV321" s="97"/>
      <c r="SW321" s="97"/>
      <c r="SX321" s="97"/>
      <c r="SY321" s="97"/>
      <c r="SZ321" s="97"/>
      <c r="TA321" s="97"/>
      <c r="TB321" s="97"/>
    </row>
    <row r="322" spans="1:522" s="1" customFormat="1" ht="18" customHeight="1" x14ac:dyDescent="0.2">
      <c r="A322" s="12"/>
      <c r="B322" s="11" t="s">
        <v>312</v>
      </c>
      <c r="C322" s="1">
        <v>12628</v>
      </c>
      <c r="D322" s="1">
        <v>2020</v>
      </c>
      <c r="E322" s="4" t="s">
        <v>149</v>
      </c>
      <c r="F322" s="1">
        <v>9004</v>
      </c>
      <c r="G322" s="9" t="s">
        <v>98</v>
      </c>
      <c r="H322" s="4" t="s">
        <v>51</v>
      </c>
      <c r="I322" s="1">
        <f t="shared" si="26"/>
        <v>0</v>
      </c>
      <c r="J322" s="12">
        <f>Tabuľka4[[#This Row],[Stĺpec9]]</f>
        <v>0</v>
      </c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  <c r="CT322" s="97"/>
      <c r="CU322" s="97"/>
      <c r="CV322" s="97"/>
      <c r="CW322" s="97"/>
      <c r="CX322" s="97"/>
      <c r="CY322" s="97"/>
      <c r="CZ322" s="97"/>
      <c r="DA322" s="97"/>
      <c r="DB322" s="97"/>
      <c r="DC322" s="97"/>
      <c r="DD322" s="97"/>
      <c r="DE322" s="97"/>
      <c r="DF322" s="97"/>
      <c r="DG322" s="97"/>
      <c r="DH322" s="97"/>
      <c r="DI322" s="97"/>
      <c r="DJ322" s="97"/>
      <c r="DK322" s="97"/>
      <c r="DL322" s="97"/>
      <c r="DM322" s="97"/>
      <c r="DN322" s="97"/>
      <c r="DO322" s="97"/>
      <c r="DP322" s="97"/>
      <c r="DQ322" s="97"/>
      <c r="DR322" s="97"/>
      <c r="DS322" s="97"/>
      <c r="DT322" s="97"/>
      <c r="DU322" s="97"/>
      <c r="DV322" s="97"/>
      <c r="DW322" s="97"/>
      <c r="DX322" s="97"/>
      <c r="DY322" s="97"/>
      <c r="DZ322" s="97"/>
      <c r="EA322" s="97"/>
      <c r="EB322" s="97"/>
      <c r="EC322" s="97"/>
      <c r="ED322" s="97"/>
      <c r="EE322" s="97"/>
      <c r="EF322" s="97"/>
      <c r="EG322" s="97"/>
      <c r="EH322" s="97"/>
      <c r="EI322" s="97"/>
      <c r="EJ322" s="97"/>
      <c r="EK322" s="97"/>
      <c r="EL322" s="97"/>
      <c r="EM322" s="97"/>
      <c r="EN322" s="97"/>
      <c r="EO322" s="97"/>
      <c r="EP322" s="97"/>
      <c r="EQ322" s="97"/>
      <c r="ER322" s="97"/>
      <c r="ES322" s="97"/>
      <c r="ET322" s="97"/>
      <c r="EU322" s="97"/>
      <c r="EV322" s="97"/>
      <c r="EW322" s="97"/>
      <c r="EX322" s="97"/>
      <c r="EY322" s="97"/>
      <c r="EZ322" s="97"/>
      <c r="FA322" s="97"/>
      <c r="FB322" s="97"/>
      <c r="FC322" s="97"/>
      <c r="FD322" s="97"/>
      <c r="FE322" s="97"/>
      <c r="FF322" s="97"/>
      <c r="FG322" s="97"/>
      <c r="FH322" s="97"/>
      <c r="FI322" s="97"/>
      <c r="FJ322" s="97"/>
      <c r="FK322" s="97"/>
      <c r="FL322" s="97"/>
      <c r="FM322" s="97"/>
      <c r="FN322" s="97"/>
      <c r="FO322" s="97"/>
      <c r="FP322" s="97"/>
      <c r="FQ322" s="97"/>
      <c r="FR322" s="97"/>
      <c r="FS322" s="97"/>
      <c r="FT322" s="97"/>
      <c r="FU322" s="97"/>
      <c r="FV322" s="97"/>
      <c r="FW322" s="97"/>
      <c r="FX322" s="97"/>
      <c r="FY322" s="97"/>
      <c r="FZ322" s="97"/>
      <c r="GA322" s="97"/>
      <c r="GB322" s="97"/>
      <c r="GC322" s="97"/>
      <c r="GD322" s="97"/>
      <c r="GE322" s="97"/>
      <c r="GF322" s="97"/>
      <c r="GG322" s="97"/>
      <c r="GH322" s="97"/>
      <c r="GI322" s="97"/>
      <c r="GJ322" s="97"/>
      <c r="GK322" s="97"/>
      <c r="GL322" s="97"/>
      <c r="GM322" s="97"/>
      <c r="GN322" s="97"/>
      <c r="GO322" s="97"/>
      <c r="GP322" s="97"/>
      <c r="GQ322" s="97"/>
      <c r="GR322" s="97"/>
      <c r="GS322" s="97"/>
      <c r="GT322" s="97"/>
      <c r="GU322" s="97"/>
      <c r="GV322" s="97"/>
      <c r="GW322" s="97"/>
      <c r="GX322" s="97"/>
      <c r="GY322" s="97"/>
      <c r="GZ322" s="97"/>
      <c r="HA322" s="97"/>
      <c r="HB322" s="97"/>
      <c r="HC322" s="97"/>
      <c r="HD322" s="97"/>
      <c r="HE322" s="97"/>
      <c r="HF322" s="97"/>
      <c r="HG322" s="97"/>
      <c r="HH322" s="97"/>
      <c r="HI322" s="97"/>
      <c r="HJ322" s="97"/>
      <c r="HK322" s="97"/>
      <c r="HL322" s="97"/>
      <c r="HM322" s="97"/>
      <c r="HN322" s="97"/>
      <c r="HO322" s="97"/>
      <c r="HP322" s="97"/>
      <c r="HQ322" s="97"/>
      <c r="HR322" s="97"/>
      <c r="HS322" s="97"/>
      <c r="HT322" s="97"/>
      <c r="HU322" s="97"/>
      <c r="HV322" s="97"/>
      <c r="HW322" s="97"/>
      <c r="HX322" s="97"/>
      <c r="HY322" s="97"/>
      <c r="HZ322" s="97"/>
      <c r="IA322" s="97"/>
      <c r="IB322" s="97"/>
      <c r="IC322" s="97"/>
      <c r="ID322" s="97"/>
      <c r="IE322" s="97"/>
      <c r="IF322" s="97"/>
      <c r="IG322" s="97"/>
      <c r="IH322" s="97"/>
      <c r="II322" s="97"/>
      <c r="IJ322" s="97"/>
      <c r="IK322" s="97"/>
      <c r="IL322" s="97"/>
      <c r="IM322" s="97"/>
      <c r="IN322" s="97"/>
      <c r="IO322" s="97"/>
      <c r="IP322" s="97"/>
      <c r="IQ322" s="97"/>
      <c r="IR322" s="97"/>
      <c r="IS322" s="97"/>
      <c r="IT322" s="97"/>
      <c r="IU322" s="97"/>
      <c r="IV322" s="97"/>
      <c r="IW322" s="97"/>
      <c r="IX322" s="97"/>
      <c r="IY322" s="97"/>
      <c r="IZ322" s="97"/>
      <c r="JA322" s="97"/>
      <c r="JB322" s="97"/>
      <c r="JC322" s="97"/>
      <c r="JD322" s="97"/>
      <c r="JE322" s="97"/>
      <c r="JF322" s="97"/>
      <c r="JG322" s="97"/>
      <c r="JH322" s="97"/>
      <c r="JI322" s="97"/>
      <c r="JJ322" s="97"/>
      <c r="JK322" s="97"/>
      <c r="JL322" s="97"/>
      <c r="JM322" s="97"/>
      <c r="JN322" s="97"/>
      <c r="JO322" s="97"/>
      <c r="JP322" s="97"/>
      <c r="JQ322" s="97"/>
      <c r="JR322" s="97"/>
      <c r="JS322" s="97"/>
      <c r="JT322" s="97"/>
      <c r="JU322" s="97"/>
      <c r="JV322" s="97"/>
      <c r="JW322" s="97"/>
      <c r="JX322" s="97"/>
      <c r="JY322" s="97"/>
      <c r="JZ322" s="97"/>
      <c r="KA322" s="97"/>
      <c r="KB322" s="97"/>
      <c r="KC322" s="97"/>
      <c r="KD322" s="97"/>
      <c r="KE322" s="97"/>
      <c r="KF322" s="97"/>
      <c r="KG322" s="97"/>
      <c r="KH322" s="97"/>
      <c r="KI322" s="97"/>
      <c r="KJ322" s="97"/>
      <c r="KK322" s="97"/>
      <c r="KL322" s="97"/>
      <c r="KM322" s="97"/>
      <c r="KN322" s="97"/>
      <c r="KO322" s="97"/>
      <c r="KP322" s="97"/>
      <c r="KQ322" s="97"/>
      <c r="KR322" s="97"/>
      <c r="KS322" s="97"/>
      <c r="KT322" s="97"/>
      <c r="KU322" s="97"/>
      <c r="KV322" s="97"/>
      <c r="KW322" s="97"/>
      <c r="KX322" s="97"/>
      <c r="KY322" s="97"/>
      <c r="KZ322" s="97"/>
      <c r="LA322" s="97"/>
      <c r="LB322" s="97"/>
      <c r="LC322" s="97"/>
      <c r="LD322" s="97"/>
      <c r="LE322" s="97"/>
      <c r="LF322" s="97"/>
      <c r="LG322" s="97"/>
      <c r="LH322" s="97"/>
      <c r="LI322" s="97"/>
      <c r="LJ322" s="97"/>
      <c r="LK322" s="97"/>
      <c r="LL322" s="97"/>
      <c r="LM322" s="97"/>
      <c r="LN322" s="97"/>
      <c r="LO322" s="97"/>
      <c r="LP322" s="97"/>
      <c r="LQ322" s="97"/>
      <c r="LR322" s="97"/>
      <c r="LS322" s="97"/>
      <c r="LT322" s="97"/>
      <c r="LU322" s="97"/>
      <c r="LV322" s="97"/>
      <c r="LW322" s="97"/>
      <c r="LX322" s="97"/>
      <c r="LY322" s="97"/>
      <c r="LZ322" s="97"/>
      <c r="MA322" s="97"/>
      <c r="MB322" s="97"/>
      <c r="MC322" s="97"/>
      <c r="MD322" s="97"/>
      <c r="ME322" s="97"/>
      <c r="MF322" s="97"/>
      <c r="MG322" s="97"/>
      <c r="MH322" s="97"/>
      <c r="MI322" s="97"/>
      <c r="MJ322" s="97"/>
      <c r="MK322" s="97"/>
      <c r="ML322" s="97"/>
      <c r="MM322" s="97"/>
      <c r="MN322" s="97"/>
      <c r="MO322" s="97"/>
      <c r="MP322" s="97"/>
      <c r="MQ322" s="97"/>
      <c r="MR322" s="97"/>
      <c r="MS322" s="97"/>
      <c r="MT322" s="97"/>
      <c r="MU322" s="97"/>
      <c r="MV322" s="97"/>
      <c r="MW322" s="97"/>
      <c r="MX322" s="97"/>
      <c r="MY322" s="97"/>
      <c r="MZ322" s="97"/>
      <c r="NA322" s="97"/>
      <c r="NB322" s="97"/>
      <c r="NC322" s="97"/>
      <c r="ND322" s="97"/>
      <c r="NE322" s="97"/>
      <c r="NF322" s="97"/>
      <c r="NG322" s="97"/>
      <c r="NH322" s="97"/>
      <c r="NI322" s="97"/>
      <c r="NJ322" s="97"/>
      <c r="NK322" s="97"/>
      <c r="NL322" s="97"/>
      <c r="NM322" s="97"/>
      <c r="NN322" s="97"/>
      <c r="NO322" s="97"/>
      <c r="NP322" s="97"/>
      <c r="NQ322" s="97"/>
      <c r="NR322" s="97"/>
      <c r="NS322" s="97"/>
      <c r="NT322" s="97"/>
      <c r="NU322" s="97"/>
      <c r="NV322" s="97"/>
      <c r="NW322" s="97"/>
      <c r="NX322" s="97"/>
      <c r="NY322" s="97"/>
      <c r="NZ322" s="97"/>
      <c r="OA322" s="97"/>
      <c r="OB322" s="97"/>
      <c r="OC322" s="97"/>
      <c r="OD322" s="97"/>
      <c r="OE322" s="97"/>
      <c r="OF322" s="97"/>
      <c r="OG322" s="97"/>
      <c r="OH322" s="97"/>
      <c r="OI322" s="97"/>
      <c r="OJ322" s="97"/>
      <c r="OK322" s="97"/>
      <c r="OL322" s="97"/>
      <c r="OM322" s="97"/>
      <c r="ON322" s="97"/>
      <c r="OO322" s="97"/>
      <c r="OP322" s="97"/>
      <c r="OQ322" s="97"/>
      <c r="OR322" s="97"/>
      <c r="OS322" s="97"/>
      <c r="OT322" s="97"/>
      <c r="OU322" s="97"/>
      <c r="OV322" s="97"/>
      <c r="OW322" s="97"/>
      <c r="OX322" s="97"/>
      <c r="OY322" s="97"/>
      <c r="OZ322" s="97"/>
      <c r="PA322" s="97"/>
      <c r="PB322" s="97"/>
      <c r="PC322" s="97"/>
      <c r="PD322" s="97"/>
      <c r="PE322" s="97"/>
      <c r="PF322" s="97"/>
      <c r="PG322" s="97"/>
      <c r="PH322" s="97"/>
      <c r="PI322" s="97"/>
      <c r="PJ322" s="97"/>
      <c r="PK322" s="97"/>
      <c r="PL322" s="97"/>
      <c r="PM322" s="97"/>
      <c r="PN322" s="97"/>
      <c r="PO322" s="97"/>
      <c r="PP322" s="97"/>
      <c r="PQ322" s="97"/>
      <c r="PR322" s="97"/>
      <c r="PS322" s="97"/>
      <c r="PT322" s="97"/>
      <c r="PU322" s="97"/>
      <c r="PV322" s="97"/>
      <c r="PW322" s="97"/>
      <c r="PX322" s="97"/>
      <c r="PY322" s="97"/>
      <c r="PZ322" s="97"/>
      <c r="QA322" s="97"/>
      <c r="QB322" s="97"/>
      <c r="QC322" s="97"/>
      <c r="QD322" s="97"/>
      <c r="QE322" s="97"/>
      <c r="QF322" s="97"/>
      <c r="QG322" s="97"/>
      <c r="QH322" s="97"/>
      <c r="QI322" s="97"/>
      <c r="QJ322" s="97"/>
      <c r="QK322" s="97"/>
      <c r="QL322" s="97"/>
      <c r="QM322" s="97"/>
      <c r="QN322" s="97"/>
      <c r="QO322" s="97"/>
      <c r="QP322" s="97"/>
      <c r="QQ322" s="97"/>
      <c r="QR322" s="97"/>
      <c r="QS322" s="97"/>
      <c r="QT322" s="97"/>
      <c r="QU322" s="97"/>
      <c r="QV322" s="97"/>
      <c r="QW322" s="97"/>
      <c r="QX322" s="97"/>
      <c r="QY322" s="97"/>
      <c r="QZ322" s="97"/>
      <c r="RA322" s="97"/>
      <c r="RB322" s="97"/>
      <c r="RC322" s="97"/>
      <c r="RD322" s="97"/>
      <c r="RE322" s="97"/>
      <c r="RF322" s="97"/>
      <c r="RG322" s="97"/>
      <c r="RH322" s="97"/>
      <c r="RI322" s="97"/>
      <c r="RJ322" s="97"/>
      <c r="RK322" s="97"/>
      <c r="RL322" s="97"/>
      <c r="RM322" s="97"/>
      <c r="RN322" s="97"/>
      <c r="RO322" s="97"/>
      <c r="RP322" s="97"/>
      <c r="RQ322" s="97"/>
      <c r="RR322" s="97"/>
      <c r="RS322" s="97"/>
      <c r="RT322" s="97"/>
      <c r="RU322" s="97"/>
      <c r="RV322" s="97"/>
      <c r="RW322" s="97"/>
      <c r="RX322" s="97"/>
      <c r="RY322" s="97"/>
      <c r="RZ322" s="97"/>
      <c r="SA322" s="97"/>
      <c r="SB322" s="97"/>
      <c r="SC322" s="97"/>
      <c r="SD322" s="97"/>
      <c r="SE322" s="97"/>
      <c r="SF322" s="97"/>
      <c r="SG322" s="97"/>
      <c r="SH322" s="97"/>
      <c r="SI322" s="97"/>
      <c r="SJ322" s="97"/>
      <c r="SK322" s="97"/>
      <c r="SL322" s="97"/>
      <c r="SM322" s="97"/>
      <c r="SN322" s="97"/>
      <c r="SO322" s="97"/>
      <c r="SP322" s="97"/>
      <c r="SQ322" s="97"/>
      <c r="SR322" s="97"/>
      <c r="SS322" s="97"/>
      <c r="ST322" s="97"/>
      <c r="SU322" s="97"/>
      <c r="SV322" s="97"/>
      <c r="SW322" s="97"/>
      <c r="SX322" s="97"/>
      <c r="SY322" s="97"/>
      <c r="SZ322" s="97"/>
      <c r="TA322" s="97"/>
      <c r="TB322" s="97"/>
    </row>
    <row r="323" spans="1:522" s="1" customFormat="1" ht="18" customHeight="1" x14ac:dyDescent="0.2">
      <c r="A323" s="12"/>
      <c r="B323" s="11" t="s">
        <v>422</v>
      </c>
      <c r="E323" s="4" t="s">
        <v>217</v>
      </c>
      <c r="G323" s="9" t="s">
        <v>93</v>
      </c>
      <c r="H323" s="4" t="s">
        <v>148</v>
      </c>
      <c r="I323" s="1">
        <f t="shared" si="26"/>
        <v>0</v>
      </c>
      <c r="J323" s="12">
        <f>Tabuľka4[[#This Row],[Stĺpec9]]</f>
        <v>0</v>
      </c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  <c r="CT323" s="97"/>
      <c r="CU323" s="97"/>
      <c r="CV323" s="97"/>
      <c r="CW323" s="97"/>
      <c r="CX323" s="97"/>
      <c r="CY323" s="97"/>
      <c r="CZ323" s="97"/>
      <c r="DA323" s="97"/>
      <c r="DB323" s="97"/>
      <c r="DC323" s="97"/>
      <c r="DD323" s="97"/>
      <c r="DE323" s="97"/>
      <c r="DF323" s="97"/>
      <c r="DG323" s="97"/>
      <c r="DH323" s="97"/>
      <c r="DI323" s="97"/>
      <c r="DJ323" s="97"/>
      <c r="DK323" s="97"/>
      <c r="DL323" s="97"/>
      <c r="DM323" s="97"/>
      <c r="DN323" s="97"/>
      <c r="DO323" s="97"/>
      <c r="DP323" s="97"/>
      <c r="DQ323" s="97"/>
      <c r="DR323" s="97"/>
      <c r="DS323" s="97"/>
      <c r="DT323" s="97"/>
      <c r="DU323" s="97"/>
      <c r="DV323" s="97"/>
      <c r="DW323" s="97"/>
      <c r="DX323" s="97"/>
      <c r="DY323" s="97"/>
      <c r="DZ323" s="97"/>
      <c r="EA323" s="97"/>
      <c r="EB323" s="97"/>
      <c r="EC323" s="97"/>
      <c r="ED323" s="97"/>
      <c r="EE323" s="97"/>
      <c r="EF323" s="97"/>
      <c r="EG323" s="97"/>
      <c r="EH323" s="97"/>
      <c r="EI323" s="97"/>
      <c r="EJ323" s="97"/>
      <c r="EK323" s="97"/>
      <c r="EL323" s="97"/>
      <c r="EM323" s="97"/>
      <c r="EN323" s="97"/>
      <c r="EO323" s="97"/>
      <c r="EP323" s="97"/>
      <c r="EQ323" s="97"/>
      <c r="ER323" s="97"/>
      <c r="ES323" s="97"/>
      <c r="ET323" s="97"/>
      <c r="EU323" s="97"/>
      <c r="EV323" s="97"/>
      <c r="EW323" s="97"/>
      <c r="EX323" s="97"/>
      <c r="EY323" s="97"/>
      <c r="EZ323" s="97"/>
      <c r="FA323" s="97"/>
      <c r="FB323" s="97"/>
      <c r="FC323" s="97"/>
      <c r="FD323" s="97"/>
      <c r="FE323" s="97"/>
      <c r="FF323" s="97"/>
      <c r="FG323" s="97"/>
      <c r="FH323" s="97"/>
      <c r="FI323" s="97"/>
      <c r="FJ323" s="97"/>
      <c r="FK323" s="97"/>
      <c r="FL323" s="97"/>
      <c r="FM323" s="97"/>
      <c r="FN323" s="97"/>
      <c r="FO323" s="97"/>
      <c r="FP323" s="97"/>
      <c r="FQ323" s="97"/>
      <c r="FR323" s="97"/>
      <c r="FS323" s="97"/>
      <c r="FT323" s="97"/>
      <c r="FU323" s="97"/>
      <c r="FV323" s="97"/>
      <c r="FW323" s="97"/>
      <c r="FX323" s="97"/>
      <c r="FY323" s="97"/>
      <c r="FZ323" s="97"/>
      <c r="GA323" s="97"/>
      <c r="GB323" s="97"/>
      <c r="GC323" s="97"/>
      <c r="GD323" s="97"/>
      <c r="GE323" s="97"/>
      <c r="GF323" s="97"/>
      <c r="GG323" s="97"/>
      <c r="GH323" s="97"/>
      <c r="GI323" s="97"/>
      <c r="GJ323" s="97"/>
      <c r="GK323" s="97"/>
      <c r="GL323" s="97"/>
      <c r="GM323" s="97"/>
      <c r="GN323" s="97"/>
      <c r="GO323" s="97"/>
      <c r="GP323" s="97"/>
      <c r="GQ323" s="97"/>
      <c r="GR323" s="97"/>
      <c r="GS323" s="97"/>
      <c r="GT323" s="97"/>
      <c r="GU323" s="97"/>
      <c r="GV323" s="97"/>
      <c r="GW323" s="97"/>
      <c r="GX323" s="97"/>
      <c r="GY323" s="97"/>
      <c r="GZ323" s="97"/>
      <c r="HA323" s="97"/>
      <c r="HB323" s="97"/>
      <c r="HC323" s="97"/>
      <c r="HD323" s="97"/>
      <c r="HE323" s="97"/>
      <c r="HF323" s="97"/>
      <c r="HG323" s="97"/>
      <c r="HH323" s="97"/>
      <c r="HI323" s="97"/>
      <c r="HJ323" s="97"/>
      <c r="HK323" s="97"/>
      <c r="HL323" s="97"/>
      <c r="HM323" s="97"/>
      <c r="HN323" s="97"/>
      <c r="HO323" s="97"/>
      <c r="HP323" s="97"/>
      <c r="HQ323" s="97"/>
      <c r="HR323" s="97"/>
      <c r="HS323" s="97"/>
      <c r="HT323" s="97"/>
      <c r="HU323" s="97"/>
      <c r="HV323" s="97"/>
      <c r="HW323" s="97"/>
      <c r="HX323" s="97"/>
      <c r="HY323" s="97"/>
      <c r="HZ323" s="97"/>
      <c r="IA323" s="97"/>
      <c r="IB323" s="97"/>
      <c r="IC323" s="97"/>
      <c r="ID323" s="97"/>
      <c r="IE323" s="97"/>
      <c r="IF323" s="97"/>
      <c r="IG323" s="97"/>
      <c r="IH323" s="97"/>
      <c r="II323" s="97"/>
      <c r="IJ323" s="97"/>
      <c r="IK323" s="97"/>
      <c r="IL323" s="97"/>
      <c r="IM323" s="97"/>
      <c r="IN323" s="97"/>
      <c r="IO323" s="97"/>
      <c r="IP323" s="97"/>
      <c r="IQ323" s="97"/>
      <c r="IR323" s="97"/>
      <c r="IS323" s="97"/>
      <c r="IT323" s="97"/>
      <c r="IU323" s="97"/>
      <c r="IV323" s="97"/>
      <c r="IW323" s="97"/>
      <c r="IX323" s="97"/>
      <c r="IY323" s="97"/>
      <c r="IZ323" s="97"/>
      <c r="JA323" s="97"/>
      <c r="JB323" s="97"/>
      <c r="JC323" s="97"/>
      <c r="JD323" s="97"/>
      <c r="JE323" s="97"/>
      <c r="JF323" s="97"/>
      <c r="JG323" s="97"/>
      <c r="JH323" s="97"/>
      <c r="JI323" s="97"/>
      <c r="JJ323" s="97"/>
      <c r="JK323" s="97"/>
      <c r="JL323" s="97"/>
      <c r="JM323" s="97"/>
      <c r="JN323" s="97"/>
      <c r="JO323" s="97"/>
      <c r="JP323" s="97"/>
      <c r="JQ323" s="97"/>
      <c r="JR323" s="97"/>
      <c r="JS323" s="97"/>
      <c r="JT323" s="97"/>
      <c r="JU323" s="97"/>
      <c r="JV323" s="97"/>
      <c r="JW323" s="97"/>
      <c r="JX323" s="97"/>
      <c r="JY323" s="97"/>
      <c r="JZ323" s="97"/>
      <c r="KA323" s="97"/>
      <c r="KB323" s="97"/>
      <c r="KC323" s="97"/>
      <c r="KD323" s="97"/>
      <c r="KE323" s="97"/>
      <c r="KF323" s="97"/>
      <c r="KG323" s="97"/>
      <c r="KH323" s="97"/>
      <c r="KI323" s="97"/>
      <c r="KJ323" s="97"/>
      <c r="KK323" s="97"/>
      <c r="KL323" s="97"/>
      <c r="KM323" s="97"/>
      <c r="KN323" s="97"/>
      <c r="KO323" s="97"/>
      <c r="KP323" s="97"/>
      <c r="KQ323" s="97"/>
      <c r="KR323" s="97"/>
      <c r="KS323" s="97"/>
      <c r="KT323" s="97"/>
      <c r="KU323" s="97"/>
      <c r="KV323" s="97"/>
      <c r="KW323" s="97"/>
      <c r="KX323" s="97"/>
      <c r="KY323" s="97"/>
      <c r="KZ323" s="97"/>
      <c r="LA323" s="97"/>
      <c r="LB323" s="97"/>
      <c r="LC323" s="97"/>
      <c r="LD323" s="97"/>
      <c r="LE323" s="97"/>
      <c r="LF323" s="97"/>
      <c r="LG323" s="97"/>
      <c r="LH323" s="97"/>
      <c r="LI323" s="97"/>
      <c r="LJ323" s="97"/>
      <c r="LK323" s="97"/>
      <c r="LL323" s="97"/>
      <c r="LM323" s="97"/>
      <c r="LN323" s="97"/>
      <c r="LO323" s="97"/>
      <c r="LP323" s="97"/>
      <c r="LQ323" s="97"/>
      <c r="LR323" s="97"/>
      <c r="LS323" s="97"/>
      <c r="LT323" s="97"/>
      <c r="LU323" s="97"/>
      <c r="LV323" s="97"/>
      <c r="LW323" s="97"/>
      <c r="LX323" s="97"/>
      <c r="LY323" s="97"/>
      <c r="LZ323" s="97"/>
      <c r="MA323" s="97"/>
      <c r="MB323" s="97"/>
      <c r="MC323" s="97"/>
      <c r="MD323" s="97"/>
      <c r="ME323" s="97"/>
      <c r="MF323" s="97"/>
      <c r="MG323" s="97"/>
      <c r="MH323" s="97"/>
      <c r="MI323" s="97"/>
      <c r="MJ323" s="97"/>
      <c r="MK323" s="97"/>
      <c r="ML323" s="97"/>
      <c r="MM323" s="97"/>
      <c r="MN323" s="97"/>
      <c r="MO323" s="97"/>
      <c r="MP323" s="97"/>
      <c r="MQ323" s="97"/>
      <c r="MR323" s="97"/>
      <c r="MS323" s="97"/>
      <c r="MT323" s="97"/>
      <c r="MU323" s="97"/>
      <c r="MV323" s="97"/>
      <c r="MW323" s="97"/>
      <c r="MX323" s="97"/>
      <c r="MY323" s="97"/>
      <c r="MZ323" s="97"/>
      <c r="NA323" s="97"/>
      <c r="NB323" s="97"/>
      <c r="NC323" s="97"/>
      <c r="ND323" s="97"/>
      <c r="NE323" s="97"/>
      <c r="NF323" s="97"/>
      <c r="NG323" s="97"/>
      <c r="NH323" s="97"/>
      <c r="NI323" s="97"/>
      <c r="NJ323" s="97"/>
      <c r="NK323" s="97"/>
      <c r="NL323" s="97"/>
      <c r="NM323" s="97"/>
      <c r="NN323" s="97"/>
      <c r="NO323" s="97"/>
      <c r="NP323" s="97"/>
      <c r="NQ323" s="97"/>
      <c r="NR323" s="97"/>
      <c r="NS323" s="97"/>
      <c r="NT323" s="97"/>
      <c r="NU323" s="97"/>
      <c r="NV323" s="97"/>
      <c r="NW323" s="97"/>
      <c r="NX323" s="97"/>
      <c r="NY323" s="97"/>
      <c r="NZ323" s="97"/>
      <c r="OA323" s="97"/>
      <c r="OB323" s="97"/>
      <c r="OC323" s="97"/>
      <c r="OD323" s="97"/>
      <c r="OE323" s="97"/>
      <c r="OF323" s="97"/>
      <c r="OG323" s="97"/>
      <c r="OH323" s="97"/>
      <c r="OI323" s="97"/>
      <c r="OJ323" s="97"/>
      <c r="OK323" s="97"/>
      <c r="OL323" s="97"/>
      <c r="OM323" s="97"/>
      <c r="ON323" s="97"/>
      <c r="OO323" s="97"/>
      <c r="OP323" s="97"/>
      <c r="OQ323" s="97"/>
      <c r="OR323" s="97"/>
      <c r="OS323" s="97"/>
      <c r="OT323" s="97"/>
      <c r="OU323" s="97"/>
      <c r="OV323" s="97"/>
      <c r="OW323" s="97"/>
      <c r="OX323" s="97"/>
      <c r="OY323" s="97"/>
      <c r="OZ323" s="97"/>
      <c r="PA323" s="97"/>
      <c r="PB323" s="97"/>
      <c r="PC323" s="97"/>
      <c r="PD323" s="97"/>
      <c r="PE323" s="97"/>
      <c r="PF323" s="97"/>
      <c r="PG323" s="97"/>
      <c r="PH323" s="97"/>
      <c r="PI323" s="97"/>
      <c r="PJ323" s="97"/>
      <c r="PK323" s="97"/>
      <c r="PL323" s="97"/>
      <c r="PM323" s="97"/>
      <c r="PN323" s="97"/>
      <c r="PO323" s="97"/>
      <c r="PP323" s="97"/>
      <c r="PQ323" s="97"/>
      <c r="PR323" s="97"/>
      <c r="PS323" s="97"/>
      <c r="PT323" s="97"/>
      <c r="PU323" s="97"/>
      <c r="PV323" s="97"/>
      <c r="PW323" s="97"/>
      <c r="PX323" s="97"/>
      <c r="PY323" s="97"/>
      <c r="PZ323" s="97"/>
      <c r="QA323" s="97"/>
      <c r="QB323" s="97"/>
      <c r="QC323" s="97"/>
      <c r="QD323" s="97"/>
      <c r="QE323" s="97"/>
      <c r="QF323" s="97"/>
      <c r="QG323" s="97"/>
      <c r="QH323" s="97"/>
      <c r="QI323" s="97"/>
      <c r="QJ323" s="97"/>
      <c r="QK323" s="97"/>
      <c r="QL323" s="97"/>
      <c r="QM323" s="97"/>
      <c r="QN323" s="97"/>
      <c r="QO323" s="97"/>
      <c r="QP323" s="97"/>
      <c r="QQ323" s="97"/>
      <c r="QR323" s="97"/>
      <c r="QS323" s="97"/>
      <c r="QT323" s="97"/>
      <c r="QU323" s="97"/>
      <c r="QV323" s="97"/>
      <c r="QW323" s="97"/>
      <c r="QX323" s="97"/>
      <c r="QY323" s="97"/>
      <c r="QZ323" s="97"/>
      <c r="RA323" s="97"/>
      <c r="RB323" s="97"/>
      <c r="RC323" s="97"/>
      <c r="RD323" s="97"/>
      <c r="RE323" s="97"/>
      <c r="RF323" s="97"/>
      <c r="RG323" s="97"/>
      <c r="RH323" s="97"/>
      <c r="RI323" s="97"/>
      <c r="RJ323" s="97"/>
      <c r="RK323" s="97"/>
      <c r="RL323" s="97"/>
      <c r="RM323" s="97"/>
      <c r="RN323" s="97"/>
      <c r="RO323" s="97"/>
      <c r="RP323" s="97"/>
      <c r="RQ323" s="97"/>
      <c r="RR323" s="97"/>
      <c r="RS323" s="97"/>
      <c r="RT323" s="97"/>
      <c r="RU323" s="97"/>
      <c r="RV323" s="97"/>
      <c r="RW323" s="97"/>
      <c r="RX323" s="97"/>
      <c r="RY323" s="97"/>
      <c r="RZ323" s="97"/>
      <c r="SA323" s="97"/>
      <c r="SB323" s="97"/>
      <c r="SC323" s="97"/>
      <c r="SD323" s="97"/>
      <c r="SE323" s="97"/>
      <c r="SF323" s="97"/>
      <c r="SG323" s="97"/>
      <c r="SH323" s="97"/>
      <c r="SI323" s="97"/>
      <c r="SJ323" s="97"/>
      <c r="SK323" s="97"/>
      <c r="SL323" s="97"/>
      <c r="SM323" s="97"/>
      <c r="SN323" s="97"/>
      <c r="SO323" s="97"/>
      <c r="SP323" s="97"/>
      <c r="SQ323" s="97"/>
      <c r="SR323" s="97"/>
      <c r="SS323" s="97"/>
      <c r="ST323" s="97"/>
      <c r="SU323" s="97"/>
      <c r="SV323" s="97"/>
      <c r="SW323" s="97"/>
      <c r="SX323" s="97"/>
      <c r="SY323" s="97"/>
      <c r="SZ323" s="97"/>
      <c r="TA323" s="97"/>
      <c r="TB323" s="97"/>
    </row>
    <row r="324" spans="1:522" s="1" customFormat="1" ht="18" customHeight="1" x14ac:dyDescent="0.2">
      <c r="A324" s="12"/>
      <c r="B324" s="11" t="s">
        <v>477</v>
      </c>
      <c r="C324" s="1">
        <v>12995</v>
      </c>
      <c r="D324" s="1">
        <v>2015</v>
      </c>
      <c r="E324" s="59" t="s">
        <v>476</v>
      </c>
      <c r="F324" s="1">
        <v>9643</v>
      </c>
      <c r="G324" s="9" t="s">
        <v>93</v>
      </c>
      <c r="H324" s="4" t="s">
        <v>478</v>
      </c>
      <c r="I324" s="1">
        <f t="shared" si="26"/>
        <v>0</v>
      </c>
      <c r="J324" s="12">
        <f>Tabuľka4[[#This Row],[Stĺpec9]]</f>
        <v>0</v>
      </c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  <c r="CT324" s="97"/>
      <c r="CU324" s="97"/>
      <c r="CV324" s="97"/>
      <c r="CW324" s="97"/>
      <c r="CX324" s="97"/>
      <c r="CY324" s="97"/>
      <c r="CZ324" s="97"/>
      <c r="DA324" s="97"/>
      <c r="DB324" s="97"/>
      <c r="DC324" s="97"/>
      <c r="DD324" s="97"/>
      <c r="DE324" s="97"/>
      <c r="DF324" s="97"/>
      <c r="DG324" s="97"/>
      <c r="DH324" s="97"/>
      <c r="DI324" s="97"/>
      <c r="DJ324" s="97"/>
      <c r="DK324" s="97"/>
      <c r="DL324" s="97"/>
      <c r="DM324" s="97"/>
      <c r="DN324" s="97"/>
      <c r="DO324" s="97"/>
      <c r="DP324" s="97"/>
      <c r="DQ324" s="97"/>
      <c r="DR324" s="97"/>
      <c r="DS324" s="97"/>
      <c r="DT324" s="97"/>
      <c r="DU324" s="97"/>
      <c r="DV324" s="97"/>
      <c r="DW324" s="97"/>
      <c r="DX324" s="97"/>
      <c r="DY324" s="97"/>
      <c r="DZ324" s="97"/>
      <c r="EA324" s="97"/>
      <c r="EB324" s="97"/>
      <c r="EC324" s="97"/>
      <c r="ED324" s="97"/>
      <c r="EE324" s="97"/>
      <c r="EF324" s="97"/>
      <c r="EG324" s="97"/>
      <c r="EH324" s="97"/>
      <c r="EI324" s="97"/>
      <c r="EJ324" s="97"/>
      <c r="EK324" s="97"/>
      <c r="EL324" s="97"/>
      <c r="EM324" s="97"/>
      <c r="EN324" s="97"/>
      <c r="EO324" s="97"/>
      <c r="EP324" s="97"/>
      <c r="EQ324" s="97"/>
      <c r="ER324" s="97"/>
      <c r="ES324" s="97"/>
      <c r="ET324" s="97"/>
      <c r="EU324" s="97"/>
      <c r="EV324" s="97"/>
      <c r="EW324" s="97"/>
      <c r="EX324" s="97"/>
      <c r="EY324" s="97"/>
      <c r="EZ324" s="97"/>
      <c r="FA324" s="97"/>
      <c r="FB324" s="97"/>
      <c r="FC324" s="97"/>
      <c r="FD324" s="97"/>
      <c r="FE324" s="97"/>
      <c r="FF324" s="97"/>
      <c r="FG324" s="97"/>
      <c r="FH324" s="97"/>
      <c r="FI324" s="97"/>
      <c r="FJ324" s="97"/>
      <c r="FK324" s="97"/>
      <c r="FL324" s="97"/>
      <c r="FM324" s="97"/>
      <c r="FN324" s="97"/>
      <c r="FO324" s="97"/>
      <c r="FP324" s="97"/>
      <c r="FQ324" s="97"/>
      <c r="FR324" s="97"/>
      <c r="FS324" s="97"/>
      <c r="FT324" s="97"/>
      <c r="FU324" s="97"/>
      <c r="FV324" s="97"/>
      <c r="FW324" s="97"/>
      <c r="FX324" s="97"/>
      <c r="FY324" s="97"/>
      <c r="FZ324" s="97"/>
      <c r="GA324" s="97"/>
      <c r="GB324" s="97"/>
      <c r="GC324" s="97"/>
      <c r="GD324" s="97"/>
      <c r="GE324" s="97"/>
      <c r="GF324" s="97"/>
      <c r="GG324" s="97"/>
      <c r="GH324" s="97"/>
      <c r="GI324" s="97"/>
      <c r="GJ324" s="97"/>
      <c r="GK324" s="97"/>
      <c r="GL324" s="97"/>
      <c r="GM324" s="97"/>
      <c r="GN324" s="97"/>
      <c r="GO324" s="97"/>
      <c r="GP324" s="97"/>
      <c r="GQ324" s="97"/>
      <c r="GR324" s="97"/>
      <c r="GS324" s="97"/>
      <c r="GT324" s="97"/>
      <c r="GU324" s="97"/>
      <c r="GV324" s="97"/>
      <c r="GW324" s="97"/>
      <c r="GX324" s="97"/>
      <c r="GY324" s="97"/>
      <c r="GZ324" s="97"/>
      <c r="HA324" s="97"/>
      <c r="HB324" s="97"/>
      <c r="HC324" s="97"/>
      <c r="HD324" s="97"/>
      <c r="HE324" s="97"/>
      <c r="HF324" s="97"/>
      <c r="HG324" s="97"/>
      <c r="HH324" s="97"/>
      <c r="HI324" s="97"/>
      <c r="HJ324" s="97"/>
      <c r="HK324" s="97"/>
      <c r="HL324" s="97"/>
      <c r="HM324" s="97"/>
      <c r="HN324" s="97"/>
      <c r="HO324" s="97"/>
      <c r="HP324" s="97"/>
      <c r="HQ324" s="97"/>
      <c r="HR324" s="97"/>
      <c r="HS324" s="97"/>
      <c r="HT324" s="97"/>
      <c r="HU324" s="97"/>
      <c r="HV324" s="97"/>
      <c r="HW324" s="97"/>
      <c r="HX324" s="97"/>
      <c r="HY324" s="97"/>
      <c r="HZ324" s="97"/>
      <c r="IA324" s="97"/>
      <c r="IB324" s="97"/>
      <c r="IC324" s="97"/>
      <c r="ID324" s="97"/>
      <c r="IE324" s="97"/>
      <c r="IF324" s="97"/>
      <c r="IG324" s="97"/>
      <c r="IH324" s="97"/>
      <c r="II324" s="97"/>
      <c r="IJ324" s="97"/>
      <c r="IK324" s="97"/>
      <c r="IL324" s="97"/>
      <c r="IM324" s="97"/>
      <c r="IN324" s="97"/>
      <c r="IO324" s="97"/>
      <c r="IP324" s="97"/>
      <c r="IQ324" s="97"/>
      <c r="IR324" s="97"/>
      <c r="IS324" s="97"/>
      <c r="IT324" s="97"/>
      <c r="IU324" s="97"/>
      <c r="IV324" s="97"/>
      <c r="IW324" s="97"/>
      <c r="IX324" s="97"/>
      <c r="IY324" s="97"/>
      <c r="IZ324" s="97"/>
      <c r="JA324" s="97"/>
      <c r="JB324" s="97"/>
      <c r="JC324" s="97"/>
      <c r="JD324" s="97"/>
      <c r="JE324" s="97"/>
      <c r="JF324" s="97"/>
      <c r="JG324" s="97"/>
      <c r="JH324" s="97"/>
      <c r="JI324" s="97"/>
      <c r="JJ324" s="97"/>
      <c r="JK324" s="97"/>
      <c r="JL324" s="97"/>
      <c r="JM324" s="97"/>
      <c r="JN324" s="97"/>
      <c r="JO324" s="97"/>
      <c r="JP324" s="97"/>
      <c r="JQ324" s="97"/>
      <c r="JR324" s="97"/>
      <c r="JS324" s="97"/>
      <c r="JT324" s="97"/>
      <c r="JU324" s="97"/>
      <c r="JV324" s="97"/>
      <c r="JW324" s="97"/>
      <c r="JX324" s="97"/>
      <c r="JY324" s="97"/>
      <c r="JZ324" s="97"/>
      <c r="KA324" s="97"/>
      <c r="KB324" s="97"/>
      <c r="KC324" s="97"/>
      <c r="KD324" s="97"/>
      <c r="KE324" s="97"/>
      <c r="KF324" s="97"/>
      <c r="KG324" s="97"/>
      <c r="KH324" s="97"/>
      <c r="KI324" s="97"/>
      <c r="KJ324" s="97"/>
      <c r="KK324" s="97"/>
      <c r="KL324" s="97"/>
      <c r="KM324" s="97"/>
      <c r="KN324" s="97"/>
      <c r="KO324" s="97"/>
      <c r="KP324" s="97"/>
      <c r="KQ324" s="97"/>
      <c r="KR324" s="97"/>
      <c r="KS324" s="97"/>
      <c r="KT324" s="97"/>
      <c r="KU324" s="97"/>
      <c r="KV324" s="97"/>
      <c r="KW324" s="97"/>
      <c r="KX324" s="97"/>
      <c r="KY324" s="97"/>
      <c r="KZ324" s="97"/>
      <c r="LA324" s="97"/>
      <c r="LB324" s="97"/>
      <c r="LC324" s="97"/>
      <c r="LD324" s="97"/>
      <c r="LE324" s="97"/>
      <c r="LF324" s="97"/>
      <c r="LG324" s="97"/>
      <c r="LH324" s="97"/>
      <c r="LI324" s="97"/>
      <c r="LJ324" s="97"/>
      <c r="LK324" s="97"/>
      <c r="LL324" s="97"/>
      <c r="LM324" s="97"/>
      <c r="LN324" s="97"/>
      <c r="LO324" s="97"/>
      <c r="LP324" s="97"/>
      <c r="LQ324" s="97"/>
      <c r="LR324" s="97"/>
      <c r="LS324" s="97"/>
      <c r="LT324" s="97"/>
      <c r="LU324" s="97"/>
      <c r="LV324" s="97"/>
      <c r="LW324" s="97"/>
      <c r="LX324" s="97"/>
      <c r="LY324" s="97"/>
      <c r="LZ324" s="97"/>
      <c r="MA324" s="97"/>
      <c r="MB324" s="97"/>
      <c r="MC324" s="97"/>
      <c r="MD324" s="97"/>
      <c r="ME324" s="97"/>
      <c r="MF324" s="97"/>
      <c r="MG324" s="97"/>
      <c r="MH324" s="97"/>
      <c r="MI324" s="97"/>
      <c r="MJ324" s="97"/>
      <c r="MK324" s="97"/>
      <c r="ML324" s="97"/>
      <c r="MM324" s="97"/>
      <c r="MN324" s="97"/>
      <c r="MO324" s="97"/>
      <c r="MP324" s="97"/>
      <c r="MQ324" s="97"/>
      <c r="MR324" s="97"/>
      <c r="MS324" s="97"/>
      <c r="MT324" s="97"/>
      <c r="MU324" s="97"/>
      <c r="MV324" s="97"/>
      <c r="MW324" s="97"/>
      <c r="MX324" s="97"/>
      <c r="MY324" s="97"/>
      <c r="MZ324" s="97"/>
      <c r="NA324" s="97"/>
      <c r="NB324" s="97"/>
      <c r="NC324" s="97"/>
      <c r="ND324" s="97"/>
      <c r="NE324" s="97"/>
      <c r="NF324" s="97"/>
      <c r="NG324" s="97"/>
      <c r="NH324" s="97"/>
      <c r="NI324" s="97"/>
      <c r="NJ324" s="97"/>
      <c r="NK324" s="97"/>
      <c r="NL324" s="97"/>
      <c r="NM324" s="97"/>
      <c r="NN324" s="97"/>
      <c r="NO324" s="97"/>
      <c r="NP324" s="97"/>
      <c r="NQ324" s="97"/>
      <c r="NR324" s="97"/>
      <c r="NS324" s="97"/>
      <c r="NT324" s="97"/>
      <c r="NU324" s="97"/>
      <c r="NV324" s="97"/>
      <c r="NW324" s="97"/>
      <c r="NX324" s="97"/>
      <c r="NY324" s="97"/>
      <c r="NZ324" s="97"/>
      <c r="OA324" s="97"/>
      <c r="OB324" s="97"/>
      <c r="OC324" s="97"/>
      <c r="OD324" s="97"/>
      <c r="OE324" s="97"/>
      <c r="OF324" s="97"/>
      <c r="OG324" s="97"/>
      <c r="OH324" s="97"/>
      <c r="OI324" s="97"/>
      <c r="OJ324" s="97"/>
      <c r="OK324" s="97"/>
      <c r="OL324" s="97"/>
      <c r="OM324" s="97"/>
      <c r="ON324" s="97"/>
      <c r="OO324" s="97"/>
      <c r="OP324" s="97"/>
      <c r="OQ324" s="97"/>
      <c r="OR324" s="97"/>
      <c r="OS324" s="97"/>
      <c r="OT324" s="97"/>
      <c r="OU324" s="97"/>
      <c r="OV324" s="97"/>
      <c r="OW324" s="97"/>
      <c r="OX324" s="97"/>
      <c r="OY324" s="97"/>
      <c r="OZ324" s="97"/>
      <c r="PA324" s="97"/>
      <c r="PB324" s="97"/>
      <c r="PC324" s="97"/>
      <c r="PD324" s="97"/>
      <c r="PE324" s="97"/>
      <c r="PF324" s="97"/>
      <c r="PG324" s="97"/>
      <c r="PH324" s="97"/>
      <c r="PI324" s="97"/>
      <c r="PJ324" s="97"/>
      <c r="PK324" s="97"/>
      <c r="PL324" s="97"/>
      <c r="PM324" s="97"/>
      <c r="PN324" s="97"/>
      <c r="PO324" s="97"/>
      <c r="PP324" s="97"/>
      <c r="PQ324" s="97"/>
      <c r="PR324" s="97"/>
      <c r="PS324" s="97"/>
      <c r="PT324" s="97"/>
      <c r="PU324" s="97"/>
      <c r="PV324" s="97"/>
      <c r="PW324" s="97"/>
      <c r="PX324" s="97"/>
      <c r="PY324" s="97"/>
      <c r="PZ324" s="97"/>
      <c r="QA324" s="97"/>
      <c r="QB324" s="97"/>
      <c r="QC324" s="97"/>
      <c r="QD324" s="97"/>
      <c r="QE324" s="97"/>
      <c r="QF324" s="97"/>
      <c r="QG324" s="97"/>
      <c r="QH324" s="97"/>
      <c r="QI324" s="97"/>
      <c r="QJ324" s="97"/>
      <c r="QK324" s="97"/>
      <c r="QL324" s="97"/>
      <c r="QM324" s="97"/>
      <c r="QN324" s="97"/>
      <c r="QO324" s="97"/>
      <c r="QP324" s="97"/>
      <c r="QQ324" s="97"/>
      <c r="QR324" s="97"/>
      <c r="QS324" s="97"/>
      <c r="QT324" s="97"/>
      <c r="QU324" s="97"/>
      <c r="QV324" s="97"/>
      <c r="QW324" s="97"/>
      <c r="QX324" s="97"/>
      <c r="QY324" s="97"/>
      <c r="QZ324" s="97"/>
      <c r="RA324" s="97"/>
      <c r="RB324" s="97"/>
      <c r="RC324" s="97"/>
      <c r="RD324" s="97"/>
      <c r="RE324" s="97"/>
      <c r="RF324" s="97"/>
      <c r="RG324" s="97"/>
      <c r="RH324" s="97"/>
      <c r="RI324" s="97"/>
      <c r="RJ324" s="97"/>
      <c r="RK324" s="97"/>
      <c r="RL324" s="97"/>
      <c r="RM324" s="97"/>
      <c r="RN324" s="97"/>
      <c r="RO324" s="97"/>
      <c r="RP324" s="97"/>
      <c r="RQ324" s="97"/>
      <c r="RR324" s="97"/>
      <c r="RS324" s="97"/>
      <c r="RT324" s="97"/>
      <c r="RU324" s="97"/>
      <c r="RV324" s="97"/>
      <c r="RW324" s="97"/>
      <c r="RX324" s="97"/>
      <c r="RY324" s="97"/>
      <c r="RZ324" s="97"/>
      <c r="SA324" s="97"/>
      <c r="SB324" s="97"/>
      <c r="SC324" s="97"/>
      <c r="SD324" s="97"/>
      <c r="SE324" s="97"/>
      <c r="SF324" s="97"/>
      <c r="SG324" s="97"/>
      <c r="SH324" s="97"/>
      <c r="SI324" s="97"/>
      <c r="SJ324" s="97"/>
      <c r="SK324" s="97"/>
      <c r="SL324" s="97"/>
      <c r="SM324" s="97"/>
      <c r="SN324" s="97"/>
      <c r="SO324" s="97"/>
      <c r="SP324" s="97"/>
      <c r="SQ324" s="97"/>
      <c r="SR324" s="97"/>
      <c r="SS324" s="97"/>
      <c r="ST324" s="97"/>
      <c r="SU324" s="97"/>
      <c r="SV324" s="97"/>
      <c r="SW324" s="97"/>
      <c r="SX324" s="97"/>
      <c r="SY324" s="97"/>
      <c r="SZ324" s="97"/>
      <c r="TA324" s="97"/>
      <c r="TB324" s="97"/>
    </row>
    <row r="325" spans="1:522" s="1" customFormat="1" ht="18" customHeight="1" x14ac:dyDescent="0.2">
      <c r="A325" s="12"/>
      <c r="B325" s="11" t="s">
        <v>502</v>
      </c>
      <c r="C325" s="1">
        <v>9217</v>
      </c>
      <c r="E325" s="29" t="s">
        <v>224</v>
      </c>
      <c r="F325" s="1">
        <v>9485</v>
      </c>
      <c r="G325" s="1" t="s">
        <v>93</v>
      </c>
      <c r="H325" s="29" t="s">
        <v>48</v>
      </c>
      <c r="I325" s="1">
        <f t="shared" si="26"/>
        <v>0</v>
      </c>
      <c r="J325" s="12">
        <f>Tabuľka4[[#This Row],[Stĺpec9]]</f>
        <v>0</v>
      </c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  <c r="CT325" s="97"/>
      <c r="CU325" s="97"/>
      <c r="CV325" s="97"/>
      <c r="CW325" s="97"/>
      <c r="CX325" s="97"/>
      <c r="CY325" s="97"/>
      <c r="CZ325" s="97"/>
      <c r="DA325" s="97"/>
      <c r="DB325" s="97"/>
      <c r="DC325" s="97"/>
      <c r="DD325" s="97"/>
      <c r="DE325" s="97"/>
      <c r="DF325" s="97"/>
      <c r="DG325" s="97"/>
      <c r="DH325" s="97"/>
      <c r="DI325" s="97"/>
      <c r="DJ325" s="97"/>
      <c r="DK325" s="97"/>
      <c r="DL325" s="97"/>
      <c r="DM325" s="97"/>
      <c r="DN325" s="97"/>
      <c r="DO325" s="97"/>
      <c r="DP325" s="97"/>
      <c r="DQ325" s="97"/>
      <c r="DR325" s="97"/>
      <c r="DS325" s="97"/>
      <c r="DT325" s="97"/>
      <c r="DU325" s="97"/>
      <c r="DV325" s="97"/>
      <c r="DW325" s="97"/>
      <c r="DX325" s="97"/>
      <c r="DY325" s="97"/>
      <c r="DZ325" s="97"/>
      <c r="EA325" s="97"/>
      <c r="EB325" s="97"/>
      <c r="EC325" s="97"/>
      <c r="ED325" s="97"/>
      <c r="EE325" s="97"/>
      <c r="EF325" s="97"/>
      <c r="EG325" s="97"/>
      <c r="EH325" s="97"/>
      <c r="EI325" s="97"/>
      <c r="EJ325" s="97"/>
      <c r="EK325" s="97"/>
      <c r="EL325" s="97"/>
      <c r="EM325" s="97"/>
      <c r="EN325" s="97"/>
      <c r="EO325" s="97"/>
      <c r="EP325" s="97"/>
      <c r="EQ325" s="97"/>
      <c r="ER325" s="97"/>
      <c r="ES325" s="97"/>
      <c r="ET325" s="97"/>
      <c r="EU325" s="97"/>
      <c r="EV325" s="97"/>
      <c r="EW325" s="97"/>
      <c r="EX325" s="97"/>
      <c r="EY325" s="97"/>
      <c r="EZ325" s="97"/>
      <c r="FA325" s="97"/>
      <c r="FB325" s="97"/>
      <c r="FC325" s="97"/>
      <c r="FD325" s="97"/>
      <c r="FE325" s="97"/>
      <c r="FF325" s="97"/>
      <c r="FG325" s="97"/>
      <c r="FH325" s="97"/>
      <c r="FI325" s="97"/>
      <c r="FJ325" s="97"/>
      <c r="FK325" s="97"/>
      <c r="FL325" s="97"/>
      <c r="FM325" s="97"/>
      <c r="FN325" s="97"/>
      <c r="FO325" s="97"/>
      <c r="FP325" s="97"/>
      <c r="FQ325" s="97"/>
      <c r="FR325" s="97"/>
      <c r="FS325" s="97"/>
      <c r="FT325" s="97"/>
      <c r="FU325" s="97"/>
      <c r="FV325" s="97"/>
      <c r="FW325" s="97"/>
      <c r="FX325" s="97"/>
      <c r="FY325" s="97"/>
      <c r="FZ325" s="97"/>
      <c r="GA325" s="97"/>
      <c r="GB325" s="97"/>
      <c r="GC325" s="97"/>
      <c r="GD325" s="97"/>
      <c r="GE325" s="97"/>
      <c r="GF325" s="97"/>
      <c r="GG325" s="97"/>
      <c r="GH325" s="97"/>
      <c r="GI325" s="97"/>
      <c r="GJ325" s="97"/>
      <c r="GK325" s="97"/>
      <c r="GL325" s="97"/>
      <c r="GM325" s="97"/>
      <c r="GN325" s="97"/>
      <c r="GO325" s="97"/>
      <c r="GP325" s="97"/>
      <c r="GQ325" s="97"/>
      <c r="GR325" s="97"/>
      <c r="GS325" s="97"/>
      <c r="GT325" s="97"/>
      <c r="GU325" s="97"/>
      <c r="GV325" s="97"/>
      <c r="GW325" s="97"/>
      <c r="GX325" s="97"/>
      <c r="GY325" s="97"/>
      <c r="GZ325" s="97"/>
      <c r="HA325" s="97"/>
      <c r="HB325" s="97"/>
      <c r="HC325" s="97"/>
      <c r="HD325" s="97"/>
      <c r="HE325" s="97"/>
      <c r="HF325" s="97"/>
      <c r="HG325" s="97"/>
      <c r="HH325" s="97"/>
      <c r="HI325" s="97"/>
      <c r="HJ325" s="97"/>
      <c r="HK325" s="97"/>
      <c r="HL325" s="97"/>
      <c r="HM325" s="97"/>
      <c r="HN325" s="97"/>
      <c r="HO325" s="97"/>
      <c r="HP325" s="97"/>
      <c r="HQ325" s="97"/>
      <c r="HR325" s="97"/>
      <c r="HS325" s="97"/>
      <c r="HT325" s="97"/>
      <c r="HU325" s="97"/>
      <c r="HV325" s="97"/>
      <c r="HW325" s="97"/>
      <c r="HX325" s="97"/>
      <c r="HY325" s="97"/>
      <c r="HZ325" s="97"/>
      <c r="IA325" s="97"/>
      <c r="IB325" s="97"/>
      <c r="IC325" s="97"/>
      <c r="ID325" s="97"/>
      <c r="IE325" s="97"/>
      <c r="IF325" s="97"/>
      <c r="IG325" s="97"/>
      <c r="IH325" s="97"/>
      <c r="II325" s="97"/>
      <c r="IJ325" s="97"/>
      <c r="IK325" s="97"/>
      <c r="IL325" s="97"/>
      <c r="IM325" s="97"/>
      <c r="IN325" s="97"/>
      <c r="IO325" s="97"/>
      <c r="IP325" s="97"/>
      <c r="IQ325" s="97"/>
      <c r="IR325" s="97"/>
      <c r="IS325" s="97"/>
      <c r="IT325" s="97"/>
      <c r="IU325" s="97"/>
      <c r="IV325" s="97"/>
      <c r="IW325" s="97"/>
      <c r="IX325" s="97"/>
      <c r="IY325" s="97"/>
      <c r="IZ325" s="97"/>
      <c r="JA325" s="97"/>
      <c r="JB325" s="97"/>
      <c r="JC325" s="97"/>
      <c r="JD325" s="97"/>
      <c r="JE325" s="97"/>
      <c r="JF325" s="97"/>
      <c r="JG325" s="97"/>
      <c r="JH325" s="97"/>
      <c r="JI325" s="97"/>
      <c r="JJ325" s="97"/>
      <c r="JK325" s="97"/>
      <c r="JL325" s="97"/>
      <c r="JM325" s="97"/>
      <c r="JN325" s="97"/>
      <c r="JO325" s="97"/>
      <c r="JP325" s="97"/>
      <c r="JQ325" s="97"/>
      <c r="JR325" s="97"/>
      <c r="JS325" s="97"/>
      <c r="JT325" s="97"/>
      <c r="JU325" s="97"/>
      <c r="JV325" s="97"/>
      <c r="JW325" s="97"/>
      <c r="JX325" s="97"/>
      <c r="JY325" s="97"/>
      <c r="JZ325" s="97"/>
      <c r="KA325" s="97"/>
      <c r="KB325" s="97"/>
      <c r="KC325" s="97"/>
      <c r="KD325" s="97"/>
      <c r="KE325" s="97"/>
      <c r="KF325" s="97"/>
      <c r="KG325" s="97"/>
      <c r="KH325" s="97"/>
      <c r="KI325" s="97"/>
      <c r="KJ325" s="97"/>
      <c r="KK325" s="97"/>
      <c r="KL325" s="97"/>
      <c r="KM325" s="97"/>
      <c r="KN325" s="97"/>
      <c r="KO325" s="97"/>
      <c r="KP325" s="97"/>
      <c r="KQ325" s="97"/>
      <c r="KR325" s="97"/>
      <c r="KS325" s="97"/>
      <c r="KT325" s="97"/>
      <c r="KU325" s="97"/>
      <c r="KV325" s="97"/>
      <c r="KW325" s="97"/>
      <c r="KX325" s="97"/>
      <c r="KY325" s="97"/>
      <c r="KZ325" s="97"/>
      <c r="LA325" s="97"/>
      <c r="LB325" s="97"/>
      <c r="LC325" s="97"/>
      <c r="LD325" s="97"/>
      <c r="LE325" s="97"/>
      <c r="LF325" s="97"/>
      <c r="LG325" s="97"/>
      <c r="LH325" s="97"/>
      <c r="LI325" s="97"/>
      <c r="LJ325" s="97"/>
      <c r="LK325" s="97"/>
      <c r="LL325" s="97"/>
      <c r="LM325" s="97"/>
      <c r="LN325" s="97"/>
      <c r="LO325" s="97"/>
      <c r="LP325" s="97"/>
      <c r="LQ325" s="97"/>
      <c r="LR325" s="97"/>
      <c r="LS325" s="97"/>
      <c r="LT325" s="97"/>
      <c r="LU325" s="97"/>
      <c r="LV325" s="97"/>
      <c r="LW325" s="97"/>
      <c r="LX325" s="97"/>
      <c r="LY325" s="97"/>
      <c r="LZ325" s="97"/>
      <c r="MA325" s="97"/>
      <c r="MB325" s="97"/>
      <c r="MC325" s="97"/>
      <c r="MD325" s="97"/>
      <c r="ME325" s="97"/>
      <c r="MF325" s="97"/>
      <c r="MG325" s="97"/>
      <c r="MH325" s="97"/>
      <c r="MI325" s="97"/>
      <c r="MJ325" s="97"/>
      <c r="MK325" s="97"/>
      <c r="ML325" s="97"/>
      <c r="MM325" s="97"/>
      <c r="MN325" s="97"/>
      <c r="MO325" s="97"/>
      <c r="MP325" s="97"/>
      <c r="MQ325" s="97"/>
      <c r="MR325" s="97"/>
      <c r="MS325" s="97"/>
      <c r="MT325" s="97"/>
      <c r="MU325" s="97"/>
      <c r="MV325" s="97"/>
      <c r="MW325" s="97"/>
      <c r="MX325" s="97"/>
      <c r="MY325" s="97"/>
      <c r="MZ325" s="97"/>
      <c r="NA325" s="97"/>
      <c r="NB325" s="97"/>
      <c r="NC325" s="97"/>
      <c r="ND325" s="97"/>
      <c r="NE325" s="97"/>
      <c r="NF325" s="97"/>
      <c r="NG325" s="97"/>
      <c r="NH325" s="97"/>
      <c r="NI325" s="97"/>
      <c r="NJ325" s="97"/>
      <c r="NK325" s="97"/>
      <c r="NL325" s="97"/>
      <c r="NM325" s="97"/>
      <c r="NN325" s="97"/>
      <c r="NO325" s="97"/>
      <c r="NP325" s="97"/>
      <c r="NQ325" s="97"/>
      <c r="NR325" s="102"/>
      <c r="NS325" s="97"/>
      <c r="NT325" s="97"/>
      <c r="NU325" s="97"/>
      <c r="NV325" s="97"/>
      <c r="NW325" s="97"/>
      <c r="NX325" s="97"/>
      <c r="NY325" s="97"/>
      <c r="NZ325" s="97"/>
      <c r="OA325" s="97"/>
      <c r="OB325" s="97"/>
      <c r="OC325" s="97"/>
      <c r="OD325" s="97"/>
      <c r="OE325" s="97"/>
      <c r="OF325" s="97"/>
      <c r="OG325" s="97"/>
      <c r="OH325" s="97"/>
      <c r="OI325" s="97"/>
      <c r="OJ325" s="97"/>
      <c r="OK325" s="97"/>
      <c r="OL325" s="97"/>
      <c r="OM325" s="97"/>
      <c r="ON325" s="97"/>
      <c r="OO325" s="97"/>
      <c r="OP325" s="97"/>
      <c r="OQ325" s="97"/>
      <c r="OR325" s="97"/>
      <c r="OS325" s="97"/>
      <c r="OT325" s="97"/>
      <c r="OU325" s="97"/>
      <c r="OV325" s="97"/>
      <c r="OW325" s="97"/>
      <c r="OX325" s="97"/>
      <c r="OY325" s="97"/>
      <c r="OZ325" s="97"/>
      <c r="PA325" s="97"/>
      <c r="PB325" s="97"/>
      <c r="PC325" s="97"/>
      <c r="PD325" s="97"/>
      <c r="PE325" s="97"/>
      <c r="PF325" s="97"/>
      <c r="PG325" s="97"/>
      <c r="PH325" s="97"/>
      <c r="PI325" s="97"/>
      <c r="PJ325" s="97"/>
      <c r="PK325" s="97"/>
      <c r="PL325" s="97"/>
      <c r="PM325" s="97"/>
      <c r="PN325" s="97"/>
      <c r="PO325" s="97"/>
      <c r="PP325" s="97"/>
      <c r="PQ325" s="97"/>
      <c r="PR325" s="97"/>
      <c r="PS325" s="97"/>
      <c r="PT325" s="97"/>
      <c r="PU325" s="97"/>
      <c r="PV325" s="97"/>
      <c r="PW325" s="97"/>
      <c r="PX325" s="97"/>
      <c r="PY325" s="97"/>
      <c r="PZ325" s="97"/>
      <c r="QA325" s="97"/>
      <c r="QB325" s="97"/>
      <c r="QC325" s="97"/>
      <c r="QD325" s="97"/>
      <c r="QE325" s="97"/>
      <c r="QF325" s="97"/>
      <c r="QG325" s="97"/>
      <c r="QH325" s="97"/>
      <c r="QI325" s="97"/>
      <c r="QJ325" s="97"/>
      <c r="QK325" s="97"/>
      <c r="QL325" s="97"/>
      <c r="QM325" s="97"/>
      <c r="QN325" s="97"/>
      <c r="QO325" s="97"/>
      <c r="QP325" s="97"/>
      <c r="QQ325" s="97"/>
      <c r="QR325" s="97"/>
      <c r="QS325" s="97"/>
      <c r="QT325" s="97"/>
      <c r="QU325" s="97"/>
      <c r="QV325" s="97"/>
      <c r="QW325" s="97"/>
      <c r="QX325" s="97"/>
      <c r="QY325" s="97"/>
      <c r="QZ325" s="97"/>
      <c r="RA325" s="97"/>
      <c r="RB325" s="97"/>
      <c r="RC325" s="97"/>
      <c r="RD325" s="97"/>
      <c r="RE325" s="97"/>
      <c r="RF325" s="97"/>
      <c r="RG325" s="97"/>
      <c r="RH325" s="97"/>
      <c r="RI325" s="97"/>
      <c r="RJ325" s="97"/>
      <c r="RK325" s="97"/>
      <c r="RL325" s="97"/>
      <c r="RM325" s="97"/>
      <c r="RN325" s="97"/>
      <c r="RO325" s="97"/>
      <c r="RP325" s="97"/>
      <c r="RQ325" s="97"/>
      <c r="RR325" s="97"/>
      <c r="RS325" s="97"/>
      <c r="RT325" s="97"/>
      <c r="RU325" s="97"/>
      <c r="RV325" s="97"/>
      <c r="RW325" s="97"/>
      <c r="RX325" s="97"/>
      <c r="RY325" s="97"/>
      <c r="RZ325" s="97"/>
      <c r="SA325" s="97"/>
      <c r="SB325" s="97"/>
      <c r="SC325" s="97"/>
      <c r="SD325" s="97"/>
      <c r="SE325" s="97"/>
      <c r="SF325" s="97"/>
      <c r="SG325" s="97"/>
      <c r="SH325" s="97"/>
      <c r="SI325" s="97"/>
      <c r="SJ325" s="97"/>
      <c r="SK325" s="97"/>
      <c r="SL325" s="97"/>
      <c r="SM325" s="97"/>
      <c r="SN325" s="97"/>
      <c r="SO325" s="97"/>
      <c r="SP325" s="97"/>
      <c r="SQ325" s="97"/>
      <c r="SR325" s="97"/>
      <c r="SS325" s="97"/>
      <c r="ST325" s="97"/>
      <c r="SU325" s="97"/>
      <c r="SV325" s="97"/>
      <c r="SW325" s="97"/>
      <c r="SX325" s="97"/>
      <c r="SY325" s="97"/>
      <c r="SZ325" s="97"/>
      <c r="TA325" s="97"/>
      <c r="TB325" s="97"/>
    </row>
    <row r="326" spans="1:522" s="1" customFormat="1" ht="18" customHeight="1" x14ac:dyDescent="0.2">
      <c r="A326" s="12"/>
      <c r="B326" s="11" t="s">
        <v>103</v>
      </c>
      <c r="C326" s="1">
        <v>10063</v>
      </c>
      <c r="D326" s="1">
        <v>2009</v>
      </c>
      <c r="E326" s="4" t="s">
        <v>76</v>
      </c>
      <c r="F326" s="1">
        <v>8891</v>
      </c>
      <c r="G326" s="9" t="s">
        <v>97</v>
      </c>
      <c r="H326" s="4" t="s">
        <v>310</v>
      </c>
      <c r="I326" s="1">
        <f t="shared" si="26"/>
        <v>0</v>
      </c>
      <c r="J326" s="12">
        <f>Tabuľka4[[#This Row],[Stĺpec9]]</f>
        <v>0</v>
      </c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  <c r="BR326" s="97"/>
      <c r="BS326" s="97"/>
      <c r="BT326" s="97"/>
      <c r="BU326" s="97"/>
      <c r="BV326" s="97"/>
      <c r="BW326" s="97"/>
      <c r="BX326" s="97"/>
      <c r="BY326" s="97"/>
      <c r="BZ326" s="97"/>
      <c r="CA326" s="97"/>
      <c r="CB326" s="97"/>
      <c r="CC326" s="97"/>
      <c r="CD326" s="97"/>
      <c r="CE326" s="97"/>
      <c r="CF326" s="97"/>
      <c r="CG326" s="97"/>
      <c r="CH326" s="97"/>
      <c r="CI326" s="97"/>
      <c r="CJ326" s="97"/>
      <c r="CK326" s="97"/>
      <c r="CL326" s="97"/>
      <c r="CM326" s="97"/>
      <c r="CN326" s="97"/>
      <c r="CO326" s="97"/>
      <c r="CP326" s="97"/>
      <c r="CQ326" s="97"/>
      <c r="CR326" s="97"/>
      <c r="CS326" s="97"/>
      <c r="CT326" s="97"/>
      <c r="CU326" s="97"/>
      <c r="CV326" s="97"/>
      <c r="CW326" s="97"/>
      <c r="CX326" s="97"/>
      <c r="CY326" s="97"/>
      <c r="CZ326" s="97"/>
      <c r="DA326" s="97"/>
      <c r="DB326" s="97"/>
      <c r="DC326" s="97"/>
      <c r="DD326" s="97"/>
      <c r="DE326" s="97"/>
      <c r="DF326" s="97"/>
      <c r="DG326" s="97"/>
      <c r="DH326" s="97"/>
      <c r="DI326" s="97"/>
      <c r="DJ326" s="97"/>
      <c r="DK326" s="97"/>
      <c r="DL326" s="97"/>
      <c r="DM326" s="97"/>
      <c r="DN326" s="97"/>
      <c r="DO326" s="97"/>
      <c r="DP326" s="97"/>
      <c r="DQ326" s="97"/>
      <c r="DR326" s="97"/>
      <c r="DS326" s="97"/>
      <c r="DT326" s="97"/>
      <c r="DU326" s="97"/>
      <c r="DV326" s="97"/>
      <c r="DW326" s="97"/>
      <c r="DX326" s="97"/>
      <c r="DY326" s="97"/>
      <c r="DZ326" s="97"/>
      <c r="EA326" s="97"/>
      <c r="EB326" s="97"/>
      <c r="EC326" s="97"/>
      <c r="ED326" s="97"/>
      <c r="EE326" s="97"/>
      <c r="EF326" s="97"/>
      <c r="EG326" s="97"/>
      <c r="EH326" s="97"/>
      <c r="EI326" s="97"/>
      <c r="EJ326" s="97"/>
      <c r="EK326" s="97"/>
      <c r="EL326" s="97"/>
      <c r="EM326" s="97"/>
      <c r="EN326" s="97"/>
      <c r="EO326" s="97"/>
      <c r="EP326" s="97"/>
      <c r="EQ326" s="97"/>
      <c r="ER326" s="97"/>
      <c r="ES326" s="97"/>
      <c r="ET326" s="97"/>
      <c r="EU326" s="97"/>
      <c r="EV326" s="97"/>
      <c r="EW326" s="97"/>
      <c r="EX326" s="97"/>
      <c r="EY326" s="97"/>
      <c r="EZ326" s="97"/>
      <c r="FA326" s="97"/>
      <c r="FB326" s="97"/>
      <c r="FC326" s="97"/>
      <c r="FD326" s="97"/>
      <c r="FE326" s="97"/>
      <c r="FF326" s="97"/>
      <c r="FG326" s="97"/>
      <c r="FH326" s="97"/>
      <c r="FI326" s="97"/>
      <c r="FJ326" s="97"/>
      <c r="FK326" s="97"/>
      <c r="FL326" s="97"/>
      <c r="FM326" s="97"/>
      <c r="FN326" s="97"/>
      <c r="FO326" s="97"/>
      <c r="FP326" s="97"/>
      <c r="FQ326" s="97"/>
      <c r="FR326" s="97"/>
      <c r="FS326" s="97"/>
      <c r="FT326" s="97"/>
      <c r="FU326" s="97"/>
      <c r="FV326" s="97"/>
      <c r="FW326" s="97"/>
      <c r="FX326" s="97"/>
      <c r="FY326" s="97"/>
      <c r="FZ326" s="97"/>
      <c r="GA326" s="97"/>
      <c r="GB326" s="97"/>
      <c r="GC326" s="97"/>
      <c r="GD326" s="97"/>
      <c r="GE326" s="97"/>
      <c r="GF326" s="97"/>
      <c r="GG326" s="97"/>
      <c r="GH326" s="97"/>
      <c r="GI326" s="97"/>
      <c r="GJ326" s="97"/>
      <c r="GK326" s="97"/>
      <c r="GL326" s="97"/>
      <c r="GM326" s="97"/>
      <c r="GN326" s="97"/>
      <c r="GO326" s="97"/>
      <c r="GP326" s="97"/>
      <c r="GQ326" s="97"/>
      <c r="GR326" s="97"/>
      <c r="GS326" s="97"/>
      <c r="GT326" s="97"/>
      <c r="GU326" s="97"/>
      <c r="GV326" s="97"/>
      <c r="GW326" s="97"/>
      <c r="GX326" s="97"/>
      <c r="GY326" s="97"/>
      <c r="GZ326" s="97"/>
      <c r="HA326" s="97"/>
      <c r="HB326" s="97"/>
      <c r="HC326" s="97"/>
      <c r="HD326" s="97"/>
      <c r="HE326" s="97"/>
      <c r="HF326" s="97"/>
      <c r="HG326" s="97"/>
      <c r="HH326" s="97"/>
      <c r="HI326" s="97"/>
      <c r="HJ326" s="97"/>
      <c r="HK326" s="97"/>
      <c r="HL326" s="97"/>
      <c r="HM326" s="97"/>
      <c r="HN326" s="97"/>
      <c r="HO326" s="97"/>
      <c r="HP326" s="97"/>
      <c r="HQ326" s="97"/>
      <c r="HR326" s="97"/>
      <c r="HS326" s="97"/>
      <c r="HT326" s="97"/>
      <c r="HU326" s="97"/>
      <c r="HV326" s="97"/>
      <c r="HW326" s="97"/>
      <c r="HX326" s="97"/>
      <c r="HY326" s="97"/>
      <c r="HZ326" s="97"/>
      <c r="IA326" s="97"/>
      <c r="IB326" s="97"/>
      <c r="IC326" s="97"/>
      <c r="ID326" s="97"/>
      <c r="IE326" s="97"/>
      <c r="IF326" s="97"/>
      <c r="IG326" s="97"/>
      <c r="IH326" s="97"/>
      <c r="II326" s="97"/>
      <c r="IJ326" s="97"/>
      <c r="IK326" s="97"/>
      <c r="IL326" s="97"/>
      <c r="IM326" s="97"/>
      <c r="IN326" s="97"/>
      <c r="IO326" s="97"/>
      <c r="IP326" s="97"/>
      <c r="IQ326" s="97"/>
      <c r="IR326" s="97"/>
      <c r="IS326" s="97"/>
      <c r="IT326" s="97"/>
      <c r="IU326" s="97"/>
      <c r="IV326" s="97"/>
      <c r="IW326" s="97"/>
      <c r="IX326" s="97"/>
      <c r="IY326" s="97"/>
      <c r="IZ326" s="97"/>
      <c r="JA326" s="97"/>
      <c r="JB326" s="97"/>
      <c r="JC326" s="97"/>
      <c r="JD326" s="97"/>
      <c r="JE326" s="97"/>
      <c r="JF326" s="97"/>
      <c r="JG326" s="97"/>
      <c r="JH326" s="97"/>
      <c r="JI326" s="97"/>
      <c r="JJ326" s="97"/>
      <c r="JK326" s="97"/>
      <c r="JL326" s="97"/>
      <c r="JM326" s="97"/>
      <c r="JN326" s="97"/>
      <c r="JO326" s="97"/>
      <c r="JP326" s="97"/>
      <c r="JQ326" s="97"/>
      <c r="JR326" s="97"/>
      <c r="JS326" s="97"/>
      <c r="JT326" s="97"/>
      <c r="JU326" s="97"/>
      <c r="JV326" s="97"/>
      <c r="JW326" s="97"/>
      <c r="JX326" s="97"/>
      <c r="JY326" s="97"/>
      <c r="JZ326" s="97"/>
      <c r="KA326" s="97"/>
      <c r="KB326" s="97"/>
      <c r="KC326" s="97"/>
      <c r="KD326" s="97"/>
      <c r="KE326" s="97"/>
      <c r="KF326" s="97"/>
      <c r="KG326" s="97"/>
      <c r="KH326" s="97"/>
      <c r="KI326" s="97"/>
      <c r="KJ326" s="97"/>
      <c r="KK326" s="97"/>
      <c r="KL326" s="97"/>
      <c r="KM326" s="97"/>
      <c r="KN326" s="97"/>
      <c r="KO326" s="97"/>
      <c r="KP326" s="97"/>
      <c r="KQ326" s="97"/>
      <c r="KR326" s="97"/>
      <c r="KS326" s="97"/>
      <c r="KT326" s="97"/>
      <c r="KU326" s="97"/>
      <c r="KV326" s="97"/>
      <c r="KW326" s="97"/>
      <c r="KX326" s="97"/>
      <c r="KY326" s="97"/>
      <c r="KZ326" s="97"/>
      <c r="LA326" s="97"/>
      <c r="LB326" s="97"/>
      <c r="LC326" s="97"/>
      <c r="LD326" s="97"/>
      <c r="LE326" s="97"/>
      <c r="LF326" s="97"/>
      <c r="LG326" s="97"/>
      <c r="LH326" s="97"/>
      <c r="LI326" s="97"/>
      <c r="LJ326" s="97"/>
      <c r="LK326" s="97"/>
      <c r="LL326" s="97"/>
      <c r="LM326" s="97"/>
      <c r="LN326" s="97"/>
      <c r="LO326" s="97"/>
      <c r="LP326" s="97"/>
      <c r="LQ326" s="97"/>
      <c r="LR326" s="97"/>
      <c r="LS326" s="97"/>
      <c r="LT326" s="97"/>
      <c r="LU326" s="97"/>
      <c r="LV326" s="97"/>
      <c r="LW326" s="97"/>
      <c r="LX326" s="97"/>
      <c r="LY326" s="97"/>
      <c r="LZ326" s="97"/>
      <c r="MA326" s="97"/>
      <c r="MB326" s="97"/>
      <c r="MC326" s="97"/>
      <c r="MD326" s="97"/>
      <c r="ME326" s="97"/>
      <c r="MF326" s="97"/>
      <c r="MG326" s="97"/>
      <c r="MH326" s="97"/>
      <c r="MI326" s="97"/>
      <c r="MJ326" s="97"/>
      <c r="MK326" s="97"/>
      <c r="ML326" s="97"/>
      <c r="MM326" s="97"/>
      <c r="MN326" s="97"/>
      <c r="MO326" s="97"/>
      <c r="MP326" s="97"/>
      <c r="MQ326" s="97"/>
      <c r="MR326" s="97"/>
      <c r="MS326" s="97"/>
      <c r="MT326" s="97"/>
      <c r="MU326" s="97"/>
      <c r="MV326" s="97"/>
      <c r="MW326" s="97"/>
      <c r="MX326" s="97"/>
      <c r="MY326" s="97"/>
      <c r="MZ326" s="97"/>
      <c r="NA326" s="97"/>
      <c r="NB326" s="97"/>
      <c r="NC326" s="97"/>
      <c r="ND326" s="97"/>
      <c r="NE326" s="97"/>
      <c r="NF326" s="97"/>
      <c r="NG326" s="97"/>
      <c r="NH326" s="97"/>
      <c r="NI326" s="97"/>
      <c r="NJ326" s="97"/>
      <c r="NK326" s="97"/>
      <c r="NL326" s="97"/>
      <c r="NM326" s="97"/>
      <c r="NN326" s="97"/>
      <c r="NO326" s="97"/>
      <c r="NP326" s="97"/>
      <c r="NQ326" s="97"/>
      <c r="NR326" s="97"/>
      <c r="NS326" s="97"/>
      <c r="NT326" s="97"/>
      <c r="NU326" s="97"/>
      <c r="NV326" s="97"/>
      <c r="NW326" s="97"/>
      <c r="NX326" s="97"/>
      <c r="NY326" s="97"/>
      <c r="NZ326" s="97"/>
      <c r="OA326" s="97"/>
      <c r="OB326" s="97"/>
      <c r="OC326" s="97"/>
      <c r="OD326" s="97"/>
      <c r="OE326" s="97"/>
      <c r="OF326" s="97"/>
      <c r="OG326" s="97"/>
      <c r="OH326" s="97"/>
      <c r="OI326" s="97"/>
      <c r="OJ326" s="97"/>
      <c r="OK326" s="97"/>
      <c r="OL326" s="97"/>
      <c r="OM326" s="97"/>
      <c r="ON326" s="97"/>
      <c r="OO326" s="97"/>
      <c r="OP326" s="97"/>
      <c r="OQ326" s="97"/>
      <c r="OR326" s="97"/>
      <c r="OS326" s="97"/>
      <c r="OT326" s="97"/>
      <c r="OU326" s="97"/>
      <c r="OV326" s="97"/>
      <c r="OW326" s="97"/>
      <c r="OX326" s="97"/>
      <c r="OY326" s="97"/>
      <c r="OZ326" s="97"/>
      <c r="PA326" s="97"/>
      <c r="PB326" s="97"/>
      <c r="PC326" s="97"/>
      <c r="PD326" s="97"/>
      <c r="PE326" s="97"/>
      <c r="PF326" s="97"/>
      <c r="PG326" s="97"/>
      <c r="PH326" s="97"/>
      <c r="PI326" s="97"/>
      <c r="PJ326" s="97"/>
      <c r="PK326" s="97"/>
      <c r="PL326" s="97"/>
      <c r="PM326" s="97"/>
      <c r="PN326" s="97"/>
      <c r="PO326" s="97"/>
      <c r="PP326" s="97"/>
      <c r="PQ326" s="97"/>
      <c r="PR326" s="97"/>
      <c r="PS326" s="97"/>
      <c r="PT326" s="97"/>
      <c r="PU326" s="97"/>
      <c r="PV326" s="97"/>
      <c r="PW326" s="97"/>
      <c r="PX326" s="97"/>
      <c r="PY326" s="97"/>
      <c r="PZ326" s="97"/>
      <c r="QA326" s="97"/>
      <c r="QB326" s="97"/>
      <c r="QC326" s="97"/>
      <c r="QD326" s="97"/>
      <c r="QE326" s="97"/>
      <c r="QF326" s="97"/>
      <c r="QG326" s="97"/>
      <c r="QH326" s="97"/>
      <c r="QI326" s="97"/>
      <c r="QJ326" s="97"/>
      <c r="QK326" s="97"/>
      <c r="QL326" s="97"/>
      <c r="QM326" s="97"/>
      <c r="QN326" s="97"/>
      <c r="QO326" s="97"/>
      <c r="QP326" s="97"/>
      <c r="QQ326" s="97"/>
      <c r="QR326" s="97"/>
      <c r="QS326" s="97"/>
      <c r="QT326" s="97"/>
      <c r="QU326" s="97"/>
      <c r="QV326" s="97"/>
      <c r="QW326" s="97"/>
      <c r="QX326" s="97"/>
      <c r="QY326" s="97"/>
      <c r="QZ326" s="97"/>
      <c r="RA326" s="97"/>
      <c r="RB326" s="97"/>
      <c r="RC326" s="97"/>
      <c r="RD326" s="97"/>
      <c r="RE326" s="97"/>
      <c r="RF326" s="97"/>
      <c r="RG326" s="97"/>
      <c r="RH326" s="97"/>
      <c r="RI326" s="97"/>
      <c r="RJ326" s="97"/>
      <c r="RK326" s="97"/>
      <c r="RL326" s="97"/>
      <c r="RM326" s="97"/>
      <c r="RN326" s="97"/>
      <c r="RO326" s="97"/>
      <c r="RP326" s="97"/>
      <c r="RQ326" s="97"/>
      <c r="RR326" s="97"/>
      <c r="RS326" s="97"/>
      <c r="RT326" s="97"/>
      <c r="RU326" s="97"/>
      <c r="RV326" s="97"/>
      <c r="RW326" s="97"/>
      <c r="RX326" s="97"/>
      <c r="RY326" s="97"/>
      <c r="RZ326" s="97"/>
      <c r="SA326" s="97"/>
      <c r="SB326" s="97"/>
      <c r="SC326" s="97"/>
      <c r="SD326" s="97"/>
      <c r="SE326" s="97"/>
      <c r="SF326" s="97"/>
      <c r="SG326" s="97"/>
      <c r="SH326" s="97"/>
      <c r="SI326" s="97"/>
      <c r="SJ326" s="97"/>
      <c r="SK326" s="97"/>
      <c r="SL326" s="97"/>
      <c r="SM326" s="97"/>
      <c r="SN326" s="97"/>
      <c r="SO326" s="97"/>
      <c r="SP326" s="97"/>
      <c r="SQ326" s="97"/>
      <c r="SR326" s="97"/>
      <c r="SS326" s="97"/>
      <c r="ST326" s="97"/>
      <c r="SU326" s="97"/>
      <c r="SV326" s="97"/>
      <c r="SW326" s="97"/>
      <c r="SX326" s="97"/>
      <c r="SY326" s="97"/>
      <c r="SZ326" s="97"/>
      <c r="TA326" s="97"/>
      <c r="TB326" s="97"/>
    </row>
    <row r="327" spans="1:522" s="1" customFormat="1" ht="18" customHeight="1" x14ac:dyDescent="0.2">
      <c r="A327" s="12"/>
      <c r="B327" s="11" t="s">
        <v>379</v>
      </c>
      <c r="C327" s="1">
        <v>12394</v>
      </c>
      <c r="E327" s="4" t="s">
        <v>70</v>
      </c>
      <c r="F327" s="1">
        <v>7530</v>
      </c>
      <c r="G327" s="9" t="s">
        <v>97</v>
      </c>
      <c r="H327" s="4" t="s">
        <v>71</v>
      </c>
      <c r="I327" s="1">
        <f t="shared" si="26"/>
        <v>0</v>
      </c>
      <c r="J327" s="12">
        <f>Tabuľka4[[#This Row],[Stĺpec9]]</f>
        <v>0</v>
      </c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  <c r="FB327" s="97"/>
      <c r="FC327" s="97"/>
      <c r="FD327" s="97"/>
      <c r="FE327" s="97"/>
      <c r="FF327" s="97"/>
      <c r="FG327" s="97"/>
      <c r="FH327" s="97"/>
      <c r="FI327" s="97"/>
      <c r="FJ327" s="97"/>
      <c r="FK327" s="97"/>
      <c r="FL327" s="97"/>
      <c r="FM327" s="97"/>
      <c r="FN327" s="97"/>
      <c r="FO327" s="97"/>
      <c r="FP327" s="97"/>
      <c r="FQ327" s="97"/>
      <c r="FR327" s="97"/>
      <c r="FS327" s="97"/>
      <c r="FT327" s="97"/>
      <c r="FU327" s="97"/>
      <c r="FV327" s="97"/>
      <c r="FW327" s="97"/>
      <c r="FX327" s="97"/>
      <c r="FY327" s="97"/>
      <c r="FZ327" s="97"/>
      <c r="GA327" s="97"/>
      <c r="GB327" s="97"/>
      <c r="GC327" s="97"/>
      <c r="GD327" s="97"/>
      <c r="GE327" s="97"/>
      <c r="GF327" s="97"/>
      <c r="GG327" s="97"/>
      <c r="GH327" s="97"/>
      <c r="GI327" s="97"/>
      <c r="GJ327" s="97"/>
      <c r="GK327" s="97"/>
      <c r="GL327" s="97"/>
      <c r="GM327" s="97"/>
      <c r="GN327" s="97"/>
      <c r="GO327" s="97"/>
      <c r="GP327" s="97"/>
      <c r="GQ327" s="97"/>
      <c r="GR327" s="97"/>
      <c r="GS327" s="97"/>
      <c r="GT327" s="97"/>
      <c r="GU327" s="97"/>
      <c r="GV327" s="97"/>
      <c r="GW327" s="97"/>
      <c r="GX327" s="97"/>
      <c r="GY327" s="97"/>
      <c r="GZ327" s="97"/>
      <c r="HA327" s="97"/>
      <c r="HB327" s="97"/>
      <c r="HC327" s="97"/>
      <c r="HD327" s="97"/>
      <c r="HE327" s="97"/>
      <c r="HF327" s="97"/>
      <c r="HG327" s="97"/>
      <c r="HH327" s="97"/>
      <c r="HI327" s="97"/>
      <c r="HJ327" s="97"/>
      <c r="HK327" s="97"/>
      <c r="HL327" s="97"/>
      <c r="HM327" s="97"/>
      <c r="HN327" s="97"/>
      <c r="HO327" s="97"/>
      <c r="HP327" s="97"/>
      <c r="HQ327" s="97"/>
      <c r="HR327" s="97"/>
      <c r="HS327" s="97"/>
      <c r="HT327" s="97"/>
      <c r="HU327" s="97"/>
      <c r="HV327" s="97"/>
      <c r="HW327" s="97"/>
      <c r="HX327" s="97"/>
      <c r="HY327" s="97"/>
      <c r="HZ327" s="97"/>
      <c r="IA327" s="97"/>
      <c r="IB327" s="97"/>
      <c r="IC327" s="97"/>
      <c r="ID327" s="97"/>
      <c r="IE327" s="97"/>
      <c r="IF327" s="97"/>
      <c r="IG327" s="97"/>
      <c r="IH327" s="97"/>
      <c r="II327" s="97"/>
      <c r="IJ327" s="97"/>
      <c r="IK327" s="97"/>
      <c r="IL327" s="97"/>
      <c r="IM327" s="97"/>
      <c r="IN327" s="97"/>
      <c r="IO327" s="97"/>
      <c r="IP327" s="97"/>
      <c r="IQ327" s="97"/>
      <c r="IR327" s="97"/>
      <c r="IS327" s="97"/>
      <c r="IT327" s="97"/>
      <c r="IU327" s="97"/>
      <c r="IV327" s="97"/>
      <c r="IW327" s="97"/>
      <c r="IX327" s="97"/>
      <c r="IY327" s="97"/>
      <c r="IZ327" s="97"/>
      <c r="JA327" s="97"/>
      <c r="JB327" s="97"/>
      <c r="JC327" s="97"/>
      <c r="JD327" s="97"/>
      <c r="JE327" s="97"/>
      <c r="JF327" s="97"/>
      <c r="JG327" s="97"/>
      <c r="JH327" s="97"/>
      <c r="JI327" s="97"/>
      <c r="JJ327" s="97"/>
      <c r="JK327" s="97"/>
      <c r="JL327" s="97"/>
      <c r="JM327" s="97"/>
      <c r="JN327" s="97"/>
      <c r="JO327" s="97"/>
      <c r="JP327" s="97"/>
      <c r="JQ327" s="97"/>
      <c r="JR327" s="97"/>
      <c r="JS327" s="97"/>
      <c r="JT327" s="97"/>
      <c r="JU327" s="97"/>
      <c r="JV327" s="97"/>
      <c r="JW327" s="97"/>
      <c r="JX327" s="97"/>
      <c r="JY327" s="97"/>
      <c r="JZ327" s="97"/>
      <c r="KA327" s="97"/>
      <c r="KB327" s="97"/>
      <c r="KC327" s="97"/>
      <c r="KD327" s="97"/>
      <c r="KE327" s="97"/>
      <c r="KF327" s="97"/>
      <c r="KG327" s="97"/>
      <c r="KH327" s="97"/>
      <c r="KI327" s="97"/>
      <c r="KJ327" s="97"/>
      <c r="KK327" s="97"/>
      <c r="KL327" s="97"/>
      <c r="KM327" s="97"/>
      <c r="KN327" s="97"/>
      <c r="KO327" s="97"/>
      <c r="KP327" s="97"/>
      <c r="KQ327" s="97"/>
      <c r="KR327" s="97"/>
      <c r="KS327" s="97"/>
      <c r="KT327" s="97"/>
      <c r="KU327" s="97"/>
      <c r="KV327" s="97"/>
      <c r="KW327" s="97"/>
      <c r="KX327" s="97"/>
      <c r="KY327" s="97"/>
      <c r="KZ327" s="97"/>
      <c r="LA327" s="97"/>
      <c r="LB327" s="97"/>
      <c r="LC327" s="97"/>
      <c r="LD327" s="97"/>
      <c r="LE327" s="97"/>
      <c r="LF327" s="97"/>
      <c r="LG327" s="97"/>
      <c r="LH327" s="97"/>
      <c r="LI327" s="97"/>
      <c r="LJ327" s="97"/>
      <c r="LK327" s="97"/>
      <c r="LL327" s="97"/>
      <c r="LM327" s="97"/>
      <c r="LN327" s="97"/>
      <c r="LO327" s="97"/>
      <c r="LP327" s="97"/>
      <c r="LQ327" s="97"/>
      <c r="LR327" s="97"/>
      <c r="LS327" s="97"/>
      <c r="LT327" s="97"/>
      <c r="LU327" s="97"/>
      <c r="LV327" s="97"/>
      <c r="LW327" s="97"/>
      <c r="LX327" s="97"/>
      <c r="LY327" s="97"/>
      <c r="LZ327" s="97"/>
      <c r="MA327" s="97"/>
      <c r="MB327" s="97"/>
      <c r="MC327" s="97"/>
      <c r="MD327" s="97"/>
      <c r="ME327" s="97"/>
      <c r="MF327" s="97"/>
      <c r="MG327" s="97"/>
      <c r="MH327" s="97"/>
      <c r="MI327" s="97"/>
      <c r="MJ327" s="97"/>
      <c r="MK327" s="97"/>
      <c r="ML327" s="97"/>
      <c r="MM327" s="97"/>
      <c r="MN327" s="97"/>
      <c r="MO327" s="97"/>
      <c r="MP327" s="97"/>
      <c r="MQ327" s="97"/>
      <c r="MR327" s="97"/>
      <c r="MS327" s="97"/>
      <c r="MT327" s="97"/>
      <c r="MU327" s="97"/>
      <c r="MV327" s="97"/>
      <c r="MW327" s="97"/>
      <c r="MX327" s="97"/>
      <c r="MY327" s="97"/>
      <c r="MZ327" s="97"/>
      <c r="NA327" s="97"/>
      <c r="NB327" s="97"/>
      <c r="NC327" s="97"/>
      <c r="ND327" s="97"/>
      <c r="NE327" s="97"/>
      <c r="NF327" s="97"/>
      <c r="NG327" s="97"/>
      <c r="NH327" s="97"/>
      <c r="NI327" s="97"/>
      <c r="NJ327" s="97"/>
      <c r="NK327" s="97"/>
      <c r="NL327" s="97"/>
      <c r="NM327" s="97"/>
      <c r="NN327" s="97"/>
      <c r="NO327" s="97"/>
      <c r="NP327" s="97"/>
      <c r="NQ327" s="97"/>
      <c r="NR327" s="97"/>
      <c r="NS327" s="97"/>
      <c r="NT327" s="97"/>
      <c r="NU327" s="97"/>
      <c r="NV327" s="97"/>
      <c r="NW327" s="97"/>
      <c r="NX327" s="97"/>
      <c r="NY327" s="97"/>
      <c r="NZ327" s="97"/>
      <c r="OA327" s="97"/>
      <c r="OB327" s="97"/>
      <c r="OC327" s="97"/>
      <c r="OD327" s="97"/>
      <c r="OE327" s="97"/>
      <c r="OF327" s="97"/>
      <c r="OG327" s="97"/>
      <c r="OH327" s="97"/>
      <c r="OI327" s="97"/>
      <c r="OJ327" s="97"/>
      <c r="OK327" s="97"/>
      <c r="OL327" s="97"/>
      <c r="OM327" s="97"/>
      <c r="ON327" s="97"/>
      <c r="OO327" s="97"/>
      <c r="OP327" s="97"/>
      <c r="OQ327" s="97"/>
      <c r="OR327" s="97"/>
      <c r="OS327" s="97"/>
      <c r="OT327" s="97"/>
      <c r="OU327" s="97"/>
      <c r="OV327" s="97"/>
      <c r="OW327" s="97"/>
      <c r="OX327" s="97"/>
      <c r="OY327" s="97"/>
      <c r="OZ327" s="97"/>
      <c r="PA327" s="97"/>
      <c r="PB327" s="97"/>
      <c r="PC327" s="97"/>
      <c r="PD327" s="97"/>
      <c r="PE327" s="97"/>
      <c r="PF327" s="97"/>
      <c r="PG327" s="97"/>
      <c r="PH327" s="97"/>
      <c r="PI327" s="97"/>
      <c r="PJ327" s="97"/>
      <c r="PK327" s="97"/>
      <c r="PL327" s="97"/>
      <c r="PM327" s="97"/>
      <c r="PN327" s="97"/>
      <c r="PO327" s="97"/>
      <c r="PP327" s="97"/>
      <c r="PQ327" s="97"/>
      <c r="PR327" s="97"/>
      <c r="PS327" s="97"/>
      <c r="PT327" s="97"/>
      <c r="PU327" s="97"/>
      <c r="PV327" s="97"/>
      <c r="PW327" s="97"/>
      <c r="PX327" s="97"/>
      <c r="PY327" s="97"/>
      <c r="PZ327" s="97"/>
      <c r="QA327" s="97"/>
      <c r="QB327" s="97"/>
      <c r="QC327" s="97"/>
      <c r="QD327" s="97"/>
      <c r="QE327" s="97"/>
      <c r="QF327" s="97"/>
      <c r="QG327" s="97"/>
      <c r="QH327" s="97"/>
      <c r="QI327" s="97"/>
      <c r="QJ327" s="97"/>
      <c r="QK327" s="97"/>
      <c r="QL327" s="97"/>
      <c r="QM327" s="97"/>
      <c r="QN327" s="97"/>
      <c r="QO327" s="97"/>
      <c r="QP327" s="97"/>
      <c r="QQ327" s="97"/>
      <c r="QR327" s="97"/>
      <c r="QS327" s="97"/>
      <c r="QT327" s="97"/>
      <c r="QU327" s="97"/>
      <c r="QV327" s="97"/>
      <c r="QW327" s="97"/>
      <c r="QX327" s="97"/>
      <c r="QY327" s="97"/>
      <c r="QZ327" s="97"/>
      <c r="RA327" s="97"/>
      <c r="RB327" s="97"/>
      <c r="RC327" s="97"/>
      <c r="RD327" s="97"/>
      <c r="RE327" s="97"/>
      <c r="RF327" s="97"/>
      <c r="RG327" s="97"/>
      <c r="RH327" s="97"/>
      <c r="RI327" s="97"/>
      <c r="RJ327" s="97"/>
      <c r="RK327" s="97"/>
      <c r="RL327" s="97"/>
      <c r="RM327" s="97"/>
      <c r="RN327" s="97"/>
      <c r="RO327" s="97"/>
      <c r="RP327" s="97"/>
      <c r="RQ327" s="97"/>
      <c r="RR327" s="97"/>
      <c r="RS327" s="97"/>
      <c r="RT327" s="97"/>
      <c r="RU327" s="97"/>
      <c r="RV327" s="97"/>
      <c r="RW327" s="97"/>
      <c r="RX327" s="97"/>
      <c r="RY327" s="97"/>
      <c r="RZ327" s="97"/>
      <c r="SA327" s="97"/>
      <c r="SB327" s="97"/>
      <c r="SC327" s="97"/>
      <c r="SD327" s="97"/>
      <c r="SE327" s="97"/>
      <c r="SF327" s="97"/>
      <c r="SG327" s="97"/>
      <c r="SH327" s="97"/>
      <c r="SI327" s="97"/>
      <c r="SJ327" s="97"/>
      <c r="SK327" s="97"/>
      <c r="SL327" s="97"/>
      <c r="SM327" s="97"/>
      <c r="SN327" s="97"/>
      <c r="SO327" s="97"/>
      <c r="SP327" s="97"/>
      <c r="SQ327" s="97"/>
      <c r="SR327" s="97"/>
      <c r="SS327" s="97"/>
      <c r="ST327" s="97"/>
      <c r="SU327" s="97"/>
      <c r="SV327" s="97"/>
      <c r="SW327" s="97"/>
      <c r="SX327" s="97"/>
      <c r="SY327" s="97"/>
      <c r="SZ327" s="97"/>
      <c r="TA327" s="97"/>
      <c r="TB327" s="97"/>
    </row>
    <row r="328" spans="1:522" s="1" customFormat="1" ht="18" customHeight="1" x14ac:dyDescent="0.2">
      <c r="A328" s="12"/>
      <c r="B328" s="11" t="s">
        <v>491</v>
      </c>
      <c r="D328" s="1">
        <v>2006</v>
      </c>
      <c r="E328" s="4" t="s">
        <v>56</v>
      </c>
      <c r="F328" s="1">
        <v>5701</v>
      </c>
      <c r="G328" s="9" t="s">
        <v>95</v>
      </c>
      <c r="H328" s="4" t="s">
        <v>183</v>
      </c>
      <c r="I328" s="1">
        <f t="shared" si="26"/>
        <v>0</v>
      </c>
      <c r="J328" s="12">
        <f>Tabuľka4[[#This Row],[Stĺpec9]]</f>
        <v>0</v>
      </c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  <c r="FB328" s="97"/>
      <c r="FC328" s="97"/>
      <c r="FD328" s="97"/>
      <c r="FE328" s="97"/>
      <c r="FF328" s="97"/>
      <c r="FG328" s="97"/>
      <c r="FH328" s="97"/>
      <c r="FI328" s="97"/>
      <c r="FJ328" s="97"/>
      <c r="FK328" s="97"/>
      <c r="FL328" s="97"/>
      <c r="FM328" s="97"/>
      <c r="FN328" s="97"/>
      <c r="FO328" s="97"/>
      <c r="FP328" s="97"/>
      <c r="FQ328" s="97"/>
      <c r="FR328" s="97"/>
      <c r="FS328" s="97"/>
      <c r="FT328" s="97"/>
      <c r="FU328" s="97"/>
      <c r="FV328" s="97"/>
      <c r="FW328" s="97"/>
      <c r="FX328" s="97"/>
      <c r="FY328" s="97"/>
      <c r="FZ328" s="97"/>
      <c r="GA328" s="97"/>
      <c r="GB328" s="97"/>
      <c r="GC328" s="97"/>
      <c r="GD328" s="97"/>
      <c r="GE328" s="97"/>
      <c r="GF328" s="97"/>
      <c r="GG328" s="97"/>
      <c r="GH328" s="97"/>
      <c r="GI328" s="97"/>
      <c r="GJ328" s="97"/>
      <c r="GK328" s="97"/>
      <c r="GL328" s="97"/>
      <c r="GM328" s="97"/>
      <c r="GN328" s="97"/>
      <c r="GO328" s="97"/>
      <c r="GP328" s="97"/>
      <c r="GQ328" s="97"/>
      <c r="GR328" s="97"/>
      <c r="GS328" s="97"/>
      <c r="GT328" s="97"/>
      <c r="GU328" s="97"/>
      <c r="GV328" s="97"/>
      <c r="GW328" s="97"/>
      <c r="GX328" s="97"/>
      <c r="GY328" s="97"/>
      <c r="GZ328" s="97"/>
      <c r="HA328" s="97"/>
      <c r="HB328" s="97"/>
      <c r="HC328" s="97"/>
      <c r="HD328" s="97"/>
      <c r="HE328" s="97"/>
      <c r="HF328" s="97"/>
      <c r="HG328" s="97"/>
      <c r="HH328" s="97"/>
      <c r="HI328" s="97"/>
      <c r="HJ328" s="97"/>
      <c r="HK328" s="97"/>
      <c r="HL328" s="97"/>
      <c r="HM328" s="97"/>
      <c r="HN328" s="97"/>
      <c r="HO328" s="97"/>
      <c r="HP328" s="97"/>
      <c r="HQ328" s="97"/>
      <c r="HR328" s="97"/>
      <c r="HS328" s="97"/>
      <c r="HT328" s="97"/>
      <c r="HU328" s="97"/>
      <c r="HV328" s="97"/>
      <c r="HW328" s="97"/>
      <c r="HX328" s="97"/>
      <c r="HY328" s="97"/>
      <c r="HZ328" s="97"/>
      <c r="IA328" s="97"/>
      <c r="IB328" s="97"/>
      <c r="IC328" s="97"/>
      <c r="ID328" s="97"/>
      <c r="IE328" s="97"/>
      <c r="IF328" s="97"/>
      <c r="IG328" s="97"/>
      <c r="IH328" s="97"/>
      <c r="II328" s="97"/>
      <c r="IJ328" s="97"/>
      <c r="IK328" s="97"/>
      <c r="IL328" s="97"/>
      <c r="IM328" s="97"/>
      <c r="IN328" s="97"/>
      <c r="IO328" s="97"/>
      <c r="IP328" s="97"/>
      <c r="IQ328" s="97"/>
      <c r="IR328" s="97"/>
      <c r="IS328" s="97"/>
      <c r="IT328" s="97"/>
      <c r="IU328" s="97"/>
      <c r="IV328" s="97"/>
      <c r="IW328" s="97"/>
      <c r="IX328" s="97"/>
      <c r="IY328" s="97"/>
      <c r="IZ328" s="97"/>
      <c r="JA328" s="97"/>
      <c r="JB328" s="97"/>
      <c r="JC328" s="97"/>
      <c r="JD328" s="97"/>
      <c r="JE328" s="97"/>
      <c r="JF328" s="97"/>
      <c r="JG328" s="97"/>
      <c r="JH328" s="97"/>
      <c r="JI328" s="97"/>
      <c r="JJ328" s="97"/>
      <c r="JK328" s="97"/>
      <c r="JL328" s="97"/>
      <c r="JM328" s="97"/>
      <c r="JN328" s="97"/>
      <c r="JO328" s="97"/>
      <c r="JP328" s="97"/>
      <c r="JQ328" s="97"/>
      <c r="JR328" s="97"/>
      <c r="JS328" s="97"/>
      <c r="JT328" s="97"/>
      <c r="JU328" s="97"/>
      <c r="JV328" s="97"/>
      <c r="JW328" s="97"/>
      <c r="JX328" s="97"/>
      <c r="JY328" s="97"/>
      <c r="JZ328" s="97"/>
      <c r="KA328" s="97"/>
      <c r="KB328" s="97"/>
      <c r="KC328" s="97"/>
      <c r="KD328" s="97"/>
      <c r="KE328" s="97"/>
      <c r="KF328" s="97"/>
      <c r="KG328" s="97"/>
      <c r="KH328" s="97"/>
      <c r="KI328" s="97"/>
      <c r="KJ328" s="97"/>
      <c r="KK328" s="97"/>
      <c r="KL328" s="97"/>
      <c r="KM328" s="97"/>
      <c r="KN328" s="97"/>
      <c r="KO328" s="97"/>
      <c r="KP328" s="97"/>
      <c r="KQ328" s="97"/>
      <c r="KR328" s="97"/>
      <c r="KS328" s="97"/>
      <c r="KT328" s="97"/>
      <c r="KU328" s="97"/>
      <c r="KV328" s="97"/>
      <c r="KW328" s="97"/>
      <c r="KX328" s="97"/>
      <c r="KY328" s="97"/>
      <c r="KZ328" s="97"/>
      <c r="LA328" s="97"/>
      <c r="LB328" s="97"/>
      <c r="LC328" s="97"/>
      <c r="LD328" s="97"/>
      <c r="LE328" s="97"/>
      <c r="LF328" s="97"/>
      <c r="LG328" s="97"/>
      <c r="LH328" s="97"/>
      <c r="LI328" s="97"/>
      <c r="LJ328" s="97"/>
      <c r="LK328" s="97"/>
      <c r="LL328" s="97"/>
      <c r="LM328" s="97"/>
      <c r="LN328" s="97"/>
      <c r="LO328" s="97"/>
      <c r="LP328" s="97"/>
      <c r="LQ328" s="97"/>
      <c r="LR328" s="97"/>
      <c r="LS328" s="97"/>
      <c r="LT328" s="97"/>
      <c r="LU328" s="97"/>
      <c r="LV328" s="97"/>
      <c r="LW328" s="97"/>
      <c r="LX328" s="97"/>
      <c r="LY328" s="97"/>
      <c r="LZ328" s="97"/>
      <c r="MA328" s="97"/>
      <c r="MB328" s="97"/>
      <c r="MC328" s="97"/>
      <c r="MD328" s="97"/>
      <c r="ME328" s="97"/>
      <c r="MF328" s="97"/>
      <c r="MG328" s="97"/>
      <c r="MH328" s="97"/>
      <c r="MI328" s="97"/>
      <c r="MJ328" s="97"/>
      <c r="MK328" s="97"/>
      <c r="ML328" s="97"/>
      <c r="MM328" s="97"/>
      <c r="MN328" s="97"/>
      <c r="MO328" s="97"/>
      <c r="MP328" s="97"/>
      <c r="MQ328" s="97"/>
      <c r="MR328" s="97"/>
      <c r="MS328" s="97"/>
      <c r="MT328" s="97"/>
      <c r="MU328" s="97"/>
      <c r="MV328" s="97"/>
      <c r="MW328" s="97"/>
      <c r="MX328" s="97"/>
      <c r="MY328" s="97"/>
      <c r="MZ328" s="97"/>
      <c r="NA328" s="97"/>
      <c r="NB328" s="97"/>
      <c r="NC328" s="97"/>
      <c r="ND328" s="97"/>
      <c r="NE328" s="97"/>
      <c r="NF328" s="97"/>
      <c r="NG328" s="97"/>
      <c r="NH328" s="97"/>
      <c r="NI328" s="97"/>
      <c r="NJ328" s="97"/>
      <c r="NK328" s="97"/>
      <c r="NL328" s="97"/>
      <c r="NM328" s="97"/>
      <c r="NN328" s="97"/>
      <c r="NO328" s="97"/>
      <c r="NP328" s="97"/>
      <c r="NQ328" s="97"/>
      <c r="NR328" s="97"/>
      <c r="NS328" s="97"/>
      <c r="NT328" s="97"/>
      <c r="NU328" s="97"/>
      <c r="NV328" s="97"/>
      <c r="NW328" s="97"/>
      <c r="NX328" s="97"/>
      <c r="NY328" s="97"/>
      <c r="NZ328" s="97"/>
      <c r="OA328" s="97"/>
      <c r="OB328" s="97"/>
      <c r="OC328" s="97"/>
      <c r="OD328" s="97"/>
      <c r="OE328" s="97"/>
      <c r="OF328" s="97"/>
      <c r="OG328" s="97"/>
      <c r="OH328" s="97"/>
      <c r="OI328" s="97"/>
      <c r="OJ328" s="97"/>
      <c r="OK328" s="97"/>
      <c r="OL328" s="97"/>
      <c r="OM328" s="97"/>
      <c r="ON328" s="97"/>
      <c r="OO328" s="97"/>
      <c r="OP328" s="97"/>
      <c r="OQ328" s="97"/>
      <c r="OR328" s="97"/>
      <c r="OS328" s="97"/>
      <c r="OT328" s="97"/>
      <c r="OU328" s="97"/>
      <c r="OV328" s="97"/>
      <c r="OW328" s="97"/>
      <c r="OX328" s="97"/>
      <c r="OY328" s="97"/>
      <c r="OZ328" s="97"/>
      <c r="PA328" s="97"/>
      <c r="PB328" s="97"/>
      <c r="PC328" s="97"/>
      <c r="PD328" s="97"/>
      <c r="PE328" s="97"/>
      <c r="PF328" s="97"/>
      <c r="PG328" s="97"/>
      <c r="PH328" s="97"/>
      <c r="PI328" s="97"/>
      <c r="PJ328" s="97"/>
      <c r="PK328" s="97"/>
      <c r="PL328" s="97"/>
      <c r="PM328" s="97"/>
      <c r="PN328" s="97"/>
      <c r="PO328" s="97"/>
      <c r="PP328" s="97"/>
      <c r="PQ328" s="97"/>
      <c r="PR328" s="97"/>
      <c r="PS328" s="97"/>
      <c r="PT328" s="97"/>
      <c r="PU328" s="97"/>
      <c r="PV328" s="97"/>
      <c r="PW328" s="97"/>
      <c r="PX328" s="97"/>
      <c r="PY328" s="97"/>
      <c r="PZ328" s="97"/>
      <c r="QA328" s="97"/>
      <c r="QB328" s="97"/>
      <c r="QC328" s="97"/>
      <c r="QD328" s="97"/>
      <c r="QE328" s="97"/>
      <c r="QF328" s="97"/>
      <c r="QG328" s="97"/>
      <c r="QH328" s="97"/>
      <c r="QI328" s="97"/>
      <c r="QJ328" s="97"/>
      <c r="QK328" s="97"/>
      <c r="QL328" s="97"/>
      <c r="QM328" s="97"/>
      <c r="QN328" s="97"/>
      <c r="QO328" s="97"/>
      <c r="QP328" s="97"/>
      <c r="QQ328" s="97"/>
      <c r="QR328" s="97"/>
      <c r="QS328" s="97"/>
      <c r="QT328" s="97"/>
      <c r="QU328" s="97"/>
      <c r="QV328" s="97"/>
      <c r="QW328" s="97"/>
      <c r="QX328" s="97"/>
      <c r="QY328" s="97"/>
      <c r="QZ328" s="97"/>
      <c r="RA328" s="97"/>
      <c r="RB328" s="97"/>
      <c r="RC328" s="97"/>
      <c r="RD328" s="97"/>
      <c r="RE328" s="97"/>
      <c r="RF328" s="97"/>
      <c r="RG328" s="97"/>
      <c r="RH328" s="97"/>
      <c r="RI328" s="97"/>
      <c r="RJ328" s="97"/>
      <c r="RK328" s="97"/>
      <c r="RL328" s="97"/>
      <c r="RM328" s="97"/>
      <c r="RN328" s="97"/>
      <c r="RO328" s="97"/>
      <c r="RP328" s="97"/>
      <c r="RQ328" s="97"/>
      <c r="RR328" s="97"/>
      <c r="RS328" s="97"/>
      <c r="RT328" s="97"/>
      <c r="RU328" s="97"/>
      <c r="RV328" s="97"/>
      <c r="RW328" s="97"/>
      <c r="RX328" s="97"/>
      <c r="RY328" s="97"/>
      <c r="RZ328" s="97"/>
      <c r="SA328" s="97"/>
      <c r="SB328" s="97"/>
      <c r="SC328" s="97"/>
      <c r="SD328" s="97"/>
      <c r="SE328" s="97"/>
      <c r="SF328" s="97"/>
      <c r="SG328" s="97"/>
      <c r="SH328" s="97"/>
      <c r="SI328" s="97"/>
      <c r="SJ328" s="97"/>
      <c r="SK328" s="97"/>
      <c r="SL328" s="97"/>
      <c r="SM328" s="97"/>
      <c r="SN328" s="97"/>
      <c r="SO328" s="97"/>
      <c r="SP328" s="97"/>
      <c r="SQ328" s="97"/>
      <c r="SR328" s="97"/>
      <c r="SS328" s="97"/>
      <c r="ST328" s="97"/>
      <c r="SU328" s="97"/>
      <c r="SV328" s="97"/>
      <c r="SW328" s="97"/>
      <c r="SX328" s="97"/>
      <c r="SY328" s="97"/>
      <c r="SZ328" s="97"/>
      <c r="TA328" s="97"/>
      <c r="TB328" s="97"/>
    </row>
    <row r="329" spans="1:522" s="1" customFormat="1" ht="18" customHeight="1" x14ac:dyDescent="0.2">
      <c r="A329" s="12"/>
      <c r="B329" s="11" t="s">
        <v>315</v>
      </c>
      <c r="C329" s="1">
        <v>12608</v>
      </c>
      <c r="D329" s="1">
        <v>2009</v>
      </c>
      <c r="E329" s="59" t="s">
        <v>314</v>
      </c>
      <c r="F329" s="1">
        <v>9297</v>
      </c>
      <c r="G329" s="9" t="s">
        <v>93</v>
      </c>
      <c r="H329" s="4" t="s">
        <v>316</v>
      </c>
      <c r="I329" s="1">
        <f t="shared" si="26"/>
        <v>0</v>
      </c>
      <c r="J329" s="12">
        <f>Tabuľka4[[#This Row],[Stĺpec9]]</f>
        <v>0</v>
      </c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  <c r="FB329" s="97"/>
      <c r="FC329" s="97"/>
      <c r="FD329" s="97"/>
      <c r="FE329" s="97"/>
      <c r="FF329" s="97"/>
      <c r="FG329" s="97"/>
      <c r="FH329" s="97"/>
      <c r="FI329" s="97"/>
      <c r="FJ329" s="97"/>
      <c r="FK329" s="97"/>
      <c r="FL329" s="97"/>
      <c r="FM329" s="97"/>
      <c r="FN329" s="97"/>
      <c r="FO329" s="97"/>
      <c r="FP329" s="97"/>
      <c r="FQ329" s="97"/>
      <c r="FR329" s="97"/>
      <c r="FS329" s="97"/>
      <c r="FT329" s="97"/>
      <c r="FU329" s="97"/>
      <c r="FV329" s="97"/>
      <c r="FW329" s="97"/>
      <c r="FX329" s="97"/>
      <c r="FY329" s="97"/>
      <c r="FZ329" s="97"/>
      <c r="GA329" s="97"/>
      <c r="GB329" s="97"/>
      <c r="GC329" s="97"/>
      <c r="GD329" s="97"/>
      <c r="GE329" s="97"/>
      <c r="GF329" s="97"/>
      <c r="GG329" s="97"/>
      <c r="GH329" s="97"/>
      <c r="GI329" s="97"/>
      <c r="GJ329" s="97"/>
      <c r="GK329" s="97"/>
      <c r="GL329" s="97"/>
      <c r="GM329" s="97"/>
      <c r="GN329" s="97"/>
      <c r="GO329" s="97"/>
      <c r="GP329" s="97"/>
      <c r="GQ329" s="97"/>
      <c r="GR329" s="97"/>
      <c r="GS329" s="97"/>
      <c r="GT329" s="97"/>
      <c r="GU329" s="97"/>
      <c r="GV329" s="97"/>
      <c r="GW329" s="97"/>
      <c r="GX329" s="97"/>
      <c r="GY329" s="97"/>
      <c r="GZ329" s="97"/>
      <c r="HA329" s="97"/>
      <c r="HB329" s="97"/>
      <c r="HC329" s="97"/>
      <c r="HD329" s="97"/>
      <c r="HE329" s="97"/>
      <c r="HF329" s="97"/>
      <c r="HG329" s="97"/>
      <c r="HH329" s="97"/>
      <c r="HI329" s="97"/>
      <c r="HJ329" s="97"/>
      <c r="HK329" s="97"/>
      <c r="HL329" s="97"/>
      <c r="HM329" s="97"/>
      <c r="HN329" s="97"/>
      <c r="HO329" s="97"/>
      <c r="HP329" s="97"/>
      <c r="HQ329" s="97"/>
      <c r="HR329" s="97"/>
      <c r="HS329" s="97"/>
      <c r="HT329" s="97"/>
      <c r="HU329" s="97"/>
      <c r="HV329" s="97"/>
      <c r="HW329" s="97"/>
      <c r="HX329" s="97"/>
      <c r="HY329" s="97"/>
      <c r="HZ329" s="97"/>
      <c r="IA329" s="97"/>
      <c r="IB329" s="97"/>
      <c r="IC329" s="97"/>
      <c r="ID329" s="97"/>
      <c r="IE329" s="97"/>
      <c r="IF329" s="97"/>
      <c r="IG329" s="97"/>
      <c r="IH329" s="97"/>
      <c r="II329" s="97"/>
      <c r="IJ329" s="97"/>
      <c r="IK329" s="97"/>
      <c r="IL329" s="97"/>
      <c r="IM329" s="97"/>
      <c r="IN329" s="97"/>
      <c r="IO329" s="97"/>
      <c r="IP329" s="97"/>
      <c r="IQ329" s="97"/>
      <c r="IR329" s="97"/>
      <c r="IS329" s="97"/>
      <c r="IT329" s="97"/>
      <c r="IU329" s="97"/>
      <c r="IV329" s="97"/>
      <c r="IW329" s="97"/>
      <c r="IX329" s="97"/>
      <c r="IY329" s="97"/>
      <c r="IZ329" s="97"/>
      <c r="JA329" s="97"/>
      <c r="JB329" s="97"/>
      <c r="JC329" s="97"/>
      <c r="JD329" s="97"/>
      <c r="JE329" s="97"/>
      <c r="JF329" s="97"/>
      <c r="JG329" s="97"/>
      <c r="JH329" s="97"/>
      <c r="JI329" s="97"/>
      <c r="JJ329" s="97"/>
      <c r="JK329" s="97"/>
      <c r="JL329" s="97"/>
      <c r="JM329" s="97"/>
      <c r="JN329" s="97"/>
      <c r="JO329" s="97"/>
      <c r="JP329" s="97"/>
      <c r="JQ329" s="97"/>
      <c r="JR329" s="97"/>
      <c r="JS329" s="97"/>
      <c r="JT329" s="97"/>
      <c r="JU329" s="97"/>
      <c r="JV329" s="97"/>
      <c r="JW329" s="97"/>
      <c r="JX329" s="97"/>
      <c r="JY329" s="97"/>
      <c r="JZ329" s="97"/>
      <c r="KA329" s="97"/>
      <c r="KB329" s="97"/>
      <c r="KC329" s="97"/>
      <c r="KD329" s="97"/>
      <c r="KE329" s="97"/>
      <c r="KF329" s="97"/>
      <c r="KG329" s="97"/>
      <c r="KH329" s="97"/>
      <c r="KI329" s="97"/>
      <c r="KJ329" s="97"/>
      <c r="KK329" s="97"/>
      <c r="KL329" s="97"/>
      <c r="KM329" s="97"/>
      <c r="KN329" s="97"/>
      <c r="KO329" s="97"/>
      <c r="KP329" s="97"/>
      <c r="KQ329" s="97"/>
      <c r="KR329" s="97"/>
      <c r="KS329" s="97"/>
      <c r="KT329" s="97"/>
      <c r="KU329" s="97"/>
      <c r="KV329" s="97"/>
      <c r="KW329" s="97"/>
      <c r="KX329" s="97"/>
      <c r="KY329" s="97"/>
      <c r="KZ329" s="97"/>
      <c r="LA329" s="97"/>
      <c r="LB329" s="97"/>
      <c r="LC329" s="97"/>
      <c r="LD329" s="97"/>
      <c r="LE329" s="97"/>
      <c r="LF329" s="97"/>
      <c r="LG329" s="97"/>
      <c r="LH329" s="97"/>
      <c r="LI329" s="97"/>
      <c r="LJ329" s="97"/>
      <c r="LK329" s="97"/>
      <c r="LL329" s="97"/>
      <c r="LM329" s="97"/>
      <c r="LN329" s="97"/>
      <c r="LO329" s="97"/>
      <c r="LP329" s="97"/>
      <c r="LQ329" s="97"/>
      <c r="LR329" s="97"/>
      <c r="LS329" s="97"/>
      <c r="LT329" s="97"/>
      <c r="LU329" s="97"/>
      <c r="LV329" s="97"/>
      <c r="LW329" s="97"/>
      <c r="LX329" s="97"/>
      <c r="LY329" s="97"/>
      <c r="LZ329" s="97"/>
      <c r="MA329" s="97"/>
      <c r="MB329" s="97"/>
      <c r="MC329" s="97"/>
      <c r="MD329" s="97"/>
      <c r="ME329" s="97"/>
      <c r="MF329" s="97"/>
      <c r="MG329" s="97"/>
      <c r="MH329" s="97"/>
      <c r="MI329" s="97"/>
      <c r="MJ329" s="97"/>
      <c r="MK329" s="97"/>
      <c r="ML329" s="97"/>
      <c r="MM329" s="97"/>
      <c r="MN329" s="97"/>
      <c r="MO329" s="97"/>
      <c r="MP329" s="97"/>
      <c r="MQ329" s="97"/>
      <c r="MR329" s="97"/>
      <c r="MS329" s="97"/>
      <c r="MT329" s="97"/>
      <c r="MU329" s="97"/>
      <c r="MV329" s="97"/>
      <c r="MW329" s="97"/>
      <c r="MX329" s="97"/>
      <c r="MY329" s="97"/>
      <c r="MZ329" s="97"/>
      <c r="NA329" s="97"/>
      <c r="NB329" s="97"/>
      <c r="NC329" s="97"/>
      <c r="ND329" s="97"/>
      <c r="NE329" s="97"/>
      <c r="NF329" s="97"/>
      <c r="NG329" s="97"/>
      <c r="NH329" s="97"/>
      <c r="NI329" s="97"/>
      <c r="NJ329" s="97"/>
      <c r="NK329" s="97"/>
      <c r="NL329" s="97"/>
      <c r="NM329" s="97"/>
      <c r="NN329" s="97"/>
      <c r="NO329" s="97"/>
      <c r="NP329" s="97"/>
      <c r="NQ329" s="97"/>
      <c r="NR329" s="97"/>
      <c r="NS329" s="97"/>
      <c r="NT329" s="97"/>
      <c r="NU329" s="97"/>
      <c r="NV329" s="97"/>
      <c r="NW329" s="97"/>
      <c r="NX329" s="97"/>
      <c r="NY329" s="97"/>
      <c r="NZ329" s="97"/>
      <c r="OA329" s="97"/>
      <c r="OB329" s="97"/>
      <c r="OC329" s="97"/>
      <c r="OD329" s="97"/>
      <c r="OE329" s="97"/>
      <c r="OF329" s="97"/>
      <c r="OG329" s="97"/>
      <c r="OH329" s="97"/>
      <c r="OI329" s="97"/>
      <c r="OJ329" s="97"/>
      <c r="OK329" s="97"/>
      <c r="OL329" s="97"/>
      <c r="OM329" s="97"/>
      <c r="ON329" s="97"/>
      <c r="OO329" s="97"/>
      <c r="OP329" s="97"/>
      <c r="OQ329" s="97"/>
      <c r="OR329" s="97"/>
      <c r="OS329" s="97"/>
      <c r="OT329" s="97"/>
      <c r="OU329" s="97"/>
      <c r="OV329" s="97"/>
      <c r="OW329" s="97"/>
      <c r="OX329" s="97"/>
      <c r="OY329" s="97"/>
      <c r="OZ329" s="97"/>
      <c r="PA329" s="97"/>
      <c r="PB329" s="97"/>
      <c r="PC329" s="97"/>
      <c r="PD329" s="97"/>
      <c r="PE329" s="97"/>
      <c r="PF329" s="97"/>
      <c r="PG329" s="97"/>
      <c r="PH329" s="97"/>
      <c r="PI329" s="97"/>
      <c r="PJ329" s="97"/>
      <c r="PK329" s="97"/>
      <c r="PL329" s="97"/>
      <c r="PM329" s="97"/>
      <c r="PN329" s="97"/>
      <c r="PO329" s="97"/>
      <c r="PP329" s="97"/>
      <c r="PQ329" s="97"/>
      <c r="PR329" s="97"/>
      <c r="PS329" s="97"/>
      <c r="PT329" s="97"/>
      <c r="PU329" s="97"/>
      <c r="PV329" s="97"/>
      <c r="PW329" s="97"/>
      <c r="PX329" s="97"/>
      <c r="PY329" s="97"/>
      <c r="PZ329" s="97"/>
      <c r="QA329" s="97"/>
      <c r="QB329" s="97"/>
      <c r="QC329" s="97"/>
      <c r="QD329" s="97"/>
      <c r="QE329" s="97"/>
      <c r="QF329" s="97"/>
      <c r="QG329" s="97"/>
      <c r="QH329" s="97"/>
      <c r="QI329" s="97"/>
      <c r="QJ329" s="97"/>
      <c r="QK329" s="97"/>
      <c r="QL329" s="97"/>
      <c r="QM329" s="97"/>
      <c r="QN329" s="97"/>
      <c r="QO329" s="97"/>
      <c r="QP329" s="97"/>
      <c r="QQ329" s="97"/>
      <c r="QR329" s="97"/>
      <c r="QS329" s="97"/>
      <c r="QT329" s="97"/>
      <c r="QU329" s="97"/>
      <c r="QV329" s="97"/>
      <c r="QW329" s="97"/>
      <c r="QX329" s="97"/>
      <c r="QY329" s="97"/>
      <c r="QZ329" s="97"/>
      <c r="RA329" s="97"/>
      <c r="RB329" s="97"/>
      <c r="RC329" s="97"/>
      <c r="RD329" s="97"/>
      <c r="RE329" s="97"/>
      <c r="RF329" s="97"/>
      <c r="RG329" s="97"/>
      <c r="RH329" s="97"/>
      <c r="RI329" s="97"/>
      <c r="RJ329" s="97"/>
      <c r="RK329" s="97"/>
      <c r="RL329" s="97"/>
      <c r="RM329" s="97"/>
      <c r="RN329" s="97"/>
      <c r="RO329" s="97"/>
      <c r="RP329" s="97"/>
      <c r="RQ329" s="97"/>
      <c r="RR329" s="97"/>
      <c r="RS329" s="97"/>
      <c r="RT329" s="97"/>
      <c r="RU329" s="97"/>
      <c r="RV329" s="97"/>
      <c r="RW329" s="97"/>
      <c r="RX329" s="97"/>
      <c r="RY329" s="97"/>
      <c r="RZ329" s="97"/>
      <c r="SA329" s="97"/>
      <c r="SB329" s="97"/>
      <c r="SC329" s="97"/>
      <c r="SD329" s="97"/>
      <c r="SE329" s="97"/>
      <c r="SF329" s="97"/>
      <c r="SG329" s="97"/>
      <c r="SH329" s="97"/>
      <c r="SI329" s="97"/>
      <c r="SJ329" s="97"/>
      <c r="SK329" s="97"/>
      <c r="SL329" s="97"/>
      <c r="SM329" s="97"/>
      <c r="SN329" s="97"/>
      <c r="SO329" s="97"/>
      <c r="SP329" s="97"/>
      <c r="SQ329" s="97"/>
      <c r="SR329" s="97"/>
      <c r="SS329" s="97"/>
      <c r="ST329" s="97"/>
      <c r="SU329" s="97"/>
      <c r="SV329" s="97"/>
      <c r="SW329" s="97"/>
      <c r="SX329" s="97"/>
      <c r="SY329" s="97"/>
      <c r="SZ329" s="97"/>
      <c r="TA329" s="97"/>
      <c r="TB329" s="97"/>
    </row>
    <row r="330" spans="1:522" s="1" customFormat="1" ht="18" customHeight="1" x14ac:dyDescent="0.2">
      <c r="A330" s="12"/>
      <c r="B330" s="11" t="s">
        <v>105</v>
      </c>
      <c r="E330" s="4" t="s">
        <v>104</v>
      </c>
      <c r="F330" s="1">
        <v>9127</v>
      </c>
      <c r="G330" s="9" t="s">
        <v>93</v>
      </c>
      <c r="H330" s="4" t="s">
        <v>18</v>
      </c>
      <c r="I330" s="1">
        <f t="shared" si="26"/>
        <v>0</v>
      </c>
      <c r="J330" s="12">
        <f>Tabuľka4[[#This Row],[Stĺpec9]]</f>
        <v>0</v>
      </c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  <c r="FB330" s="97"/>
      <c r="FC330" s="97"/>
      <c r="FD330" s="97"/>
      <c r="FE330" s="97"/>
      <c r="FF330" s="97"/>
      <c r="FG330" s="97"/>
      <c r="FH330" s="97"/>
      <c r="FI330" s="97"/>
      <c r="FJ330" s="97"/>
      <c r="FK330" s="97"/>
      <c r="FL330" s="97"/>
      <c r="FM330" s="97"/>
      <c r="FN330" s="97"/>
      <c r="FO330" s="97"/>
      <c r="FP330" s="97"/>
      <c r="FQ330" s="97"/>
      <c r="FR330" s="97"/>
      <c r="FS330" s="97"/>
      <c r="FT330" s="97"/>
      <c r="FU330" s="97"/>
      <c r="FV330" s="97"/>
      <c r="FW330" s="97"/>
      <c r="FX330" s="97"/>
      <c r="FY330" s="97"/>
      <c r="FZ330" s="97"/>
      <c r="GA330" s="97"/>
      <c r="GB330" s="97"/>
      <c r="GC330" s="97"/>
      <c r="GD330" s="97"/>
      <c r="GE330" s="97"/>
      <c r="GF330" s="97"/>
      <c r="GG330" s="97"/>
      <c r="GH330" s="97"/>
      <c r="GI330" s="97"/>
      <c r="GJ330" s="97"/>
      <c r="GK330" s="97"/>
      <c r="GL330" s="97"/>
      <c r="GM330" s="97"/>
      <c r="GN330" s="97"/>
      <c r="GO330" s="97"/>
      <c r="GP330" s="97"/>
      <c r="GQ330" s="97"/>
      <c r="GR330" s="97"/>
      <c r="GS330" s="97"/>
      <c r="GT330" s="97"/>
      <c r="GU330" s="97"/>
      <c r="GV330" s="97"/>
      <c r="GW330" s="97"/>
      <c r="GX330" s="97"/>
      <c r="GY330" s="97"/>
      <c r="GZ330" s="97"/>
      <c r="HA330" s="97"/>
      <c r="HB330" s="97"/>
      <c r="HC330" s="97"/>
      <c r="HD330" s="97"/>
      <c r="HE330" s="97"/>
      <c r="HF330" s="97"/>
      <c r="HG330" s="97"/>
      <c r="HH330" s="97"/>
      <c r="HI330" s="97"/>
      <c r="HJ330" s="97"/>
      <c r="HK330" s="97"/>
      <c r="HL330" s="97"/>
      <c r="HM330" s="97"/>
      <c r="HN330" s="97"/>
      <c r="HO330" s="97"/>
      <c r="HP330" s="97"/>
      <c r="HQ330" s="97"/>
      <c r="HR330" s="97"/>
      <c r="HS330" s="97"/>
      <c r="HT330" s="97"/>
      <c r="HU330" s="97"/>
      <c r="HV330" s="97"/>
      <c r="HW330" s="97"/>
      <c r="HX330" s="97"/>
      <c r="HY330" s="97"/>
      <c r="HZ330" s="97"/>
      <c r="IA330" s="97"/>
      <c r="IB330" s="97"/>
      <c r="IC330" s="97"/>
      <c r="ID330" s="97"/>
      <c r="IE330" s="97"/>
      <c r="IF330" s="97"/>
      <c r="IG330" s="97"/>
      <c r="IH330" s="97"/>
      <c r="II330" s="97"/>
      <c r="IJ330" s="97"/>
      <c r="IK330" s="97"/>
      <c r="IL330" s="97"/>
      <c r="IM330" s="97"/>
      <c r="IN330" s="97"/>
      <c r="IO330" s="97"/>
      <c r="IP330" s="97"/>
      <c r="IQ330" s="97"/>
      <c r="IR330" s="97"/>
      <c r="IS330" s="97"/>
      <c r="IT330" s="97"/>
      <c r="IU330" s="97"/>
      <c r="IV330" s="97"/>
      <c r="IW330" s="97"/>
      <c r="IX330" s="97"/>
      <c r="IY330" s="97"/>
      <c r="IZ330" s="97"/>
      <c r="JA330" s="97"/>
      <c r="JB330" s="97"/>
      <c r="JC330" s="97"/>
      <c r="JD330" s="97"/>
      <c r="JE330" s="97"/>
      <c r="JF330" s="97"/>
      <c r="JG330" s="97"/>
      <c r="JH330" s="97"/>
      <c r="JI330" s="97"/>
      <c r="JJ330" s="97"/>
      <c r="JK330" s="97"/>
      <c r="JL330" s="97"/>
      <c r="JM330" s="97"/>
      <c r="JN330" s="97"/>
      <c r="JO330" s="97"/>
      <c r="JP330" s="97"/>
      <c r="JQ330" s="97"/>
      <c r="JR330" s="97"/>
      <c r="JS330" s="97"/>
      <c r="JT330" s="97"/>
      <c r="JU330" s="97"/>
      <c r="JV330" s="97"/>
      <c r="JW330" s="97"/>
      <c r="JX330" s="97"/>
      <c r="JY330" s="97"/>
      <c r="JZ330" s="97"/>
      <c r="KA330" s="97"/>
      <c r="KB330" s="97"/>
      <c r="KC330" s="97"/>
      <c r="KD330" s="97"/>
      <c r="KE330" s="97"/>
      <c r="KF330" s="97"/>
      <c r="KG330" s="97"/>
      <c r="KH330" s="97"/>
      <c r="KI330" s="97"/>
      <c r="KJ330" s="97"/>
      <c r="KK330" s="97"/>
      <c r="KL330" s="97"/>
      <c r="KM330" s="97"/>
      <c r="KN330" s="97"/>
      <c r="KO330" s="97"/>
      <c r="KP330" s="97"/>
      <c r="KQ330" s="97"/>
      <c r="KR330" s="97"/>
      <c r="KS330" s="97"/>
      <c r="KT330" s="97"/>
      <c r="KU330" s="97"/>
      <c r="KV330" s="97"/>
      <c r="KW330" s="97"/>
      <c r="KX330" s="97"/>
      <c r="KY330" s="97"/>
      <c r="KZ330" s="97"/>
      <c r="LA330" s="97"/>
      <c r="LB330" s="97"/>
      <c r="LC330" s="97"/>
      <c r="LD330" s="97"/>
      <c r="LE330" s="97"/>
      <c r="LF330" s="97"/>
      <c r="LG330" s="97"/>
      <c r="LH330" s="97"/>
      <c r="LI330" s="97"/>
      <c r="LJ330" s="97"/>
      <c r="LK330" s="97"/>
      <c r="LL330" s="97"/>
      <c r="LM330" s="97"/>
      <c r="LN330" s="97"/>
      <c r="LO330" s="97"/>
      <c r="LP330" s="97"/>
      <c r="LQ330" s="97"/>
      <c r="LR330" s="97"/>
      <c r="LS330" s="97"/>
      <c r="LT330" s="97"/>
      <c r="LU330" s="97"/>
      <c r="LV330" s="97"/>
      <c r="LW330" s="97"/>
      <c r="LX330" s="97"/>
      <c r="LY330" s="97"/>
      <c r="LZ330" s="97"/>
      <c r="MA330" s="97"/>
      <c r="MB330" s="97"/>
      <c r="MC330" s="97"/>
      <c r="MD330" s="97"/>
      <c r="ME330" s="97"/>
      <c r="MF330" s="97"/>
      <c r="MG330" s="97"/>
      <c r="MH330" s="97"/>
      <c r="MI330" s="97"/>
      <c r="MJ330" s="97"/>
      <c r="MK330" s="97"/>
      <c r="ML330" s="97"/>
      <c r="MM330" s="97"/>
      <c r="MN330" s="97"/>
      <c r="MO330" s="97"/>
      <c r="MP330" s="97"/>
      <c r="MQ330" s="97"/>
      <c r="MR330" s="97"/>
      <c r="MS330" s="97"/>
      <c r="MT330" s="97"/>
      <c r="MU330" s="97"/>
      <c r="MV330" s="97"/>
      <c r="MW330" s="97"/>
      <c r="MX330" s="97"/>
      <c r="MY330" s="97"/>
      <c r="MZ330" s="97"/>
      <c r="NA330" s="97"/>
      <c r="NB330" s="97"/>
      <c r="NC330" s="97"/>
      <c r="ND330" s="97"/>
      <c r="NE330" s="97"/>
      <c r="NF330" s="97"/>
      <c r="NG330" s="97"/>
      <c r="NH330" s="97"/>
      <c r="NI330" s="97"/>
      <c r="NJ330" s="97"/>
      <c r="NK330" s="97"/>
      <c r="NL330" s="97"/>
      <c r="NM330" s="97"/>
      <c r="NN330" s="97"/>
      <c r="NO330" s="97"/>
      <c r="NP330" s="97"/>
      <c r="NQ330" s="97"/>
      <c r="NR330" s="97"/>
      <c r="NS330" s="97"/>
      <c r="NT330" s="97"/>
      <c r="NU330" s="97"/>
      <c r="NV330" s="97"/>
      <c r="NW330" s="97"/>
      <c r="NX330" s="97"/>
      <c r="NY330" s="97"/>
      <c r="NZ330" s="97"/>
      <c r="OA330" s="97"/>
      <c r="OB330" s="97"/>
      <c r="OC330" s="97"/>
      <c r="OD330" s="97"/>
      <c r="OE330" s="97"/>
      <c r="OF330" s="97"/>
      <c r="OG330" s="97"/>
      <c r="OH330" s="97"/>
      <c r="OI330" s="97"/>
      <c r="OJ330" s="97"/>
      <c r="OK330" s="97"/>
      <c r="OL330" s="97"/>
      <c r="OM330" s="97"/>
      <c r="ON330" s="97"/>
      <c r="OO330" s="97"/>
      <c r="OP330" s="97"/>
      <c r="OQ330" s="97"/>
      <c r="OR330" s="97"/>
      <c r="OS330" s="97"/>
      <c r="OT330" s="97"/>
      <c r="OU330" s="97"/>
      <c r="OV330" s="97"/>
      <c r="OW330" s="97"/>
      <c r="OX330" s="97"/>
      <c r="OY330" s="97"/>
      <c r="OZ330" s="97"/>
      <c r="PA330" s="97"/>
      <c r="PB330" s="97"/>
      <c r="PC330" s="97"/>
      <c r="PD330" s="97"/>
      <c r="PE330" s="97"/>
      <c r="PF330" s="97"/>
      <c r="PG330" s="97"/>
      <c r="PH330" s="97"/>
      <c r="PI330" s="97"/>
      <c r="PJ330" s="97"/>
      <c r="PK330" s="97"/>
      <c r="PL330" s="97"/>
      <c r="PM330" s="97"/>
      <c r="PN330" s="97"/>
      <c r="PO330" s="97"/>
      <c r="PP330" s="97"/>
      <c r="PQ330" s="97"/>
      <c r="PR330" s="97"/>
      <c r="PS330" s="97"/>
      <c r="PT330" s="97"/>
      <c r="PU330" s="97"/>
      <c r="PV330" s="97"/>
      <c r="PW330" s="97"/>
      <c r="PX330" s="97"/>
      <c r="PY330" s="97"/>
      <c r="PZ330" s="97"/>
      <c r="QA330" s="97"/>
      <c r="QB330" s="97"/>
      <c r="QC330" s="97"/>
      <c r="QD330" s="97"/>
      <c r="QE330" s="97"/>
      <c r="QF330" s="97"/>
      <c r="QG330" s="97"/>
      <c r="QH330" s="97"/>
      <c r="QI330" s="97"/>
      <c r="QJ330" s="97"/>
      <c r="QK330" s="97"/>
      <c r="QL330" s="97"/>
      <c r="QM330" s="97"/>
      <c r="QN330" s="97"/>
      <c r="QO330" s="97"/>
      <c r="QP330" s="97"/>
      <c r="QQ330" s="97"/>
      <c r="QR330" s="97"/>
      <c r="QS330" s="97"/>
      <c r="QT330" s="97"/>
      <c r="QU330" s="97"/>
      <c r="QV330" s="97"/>
      <c r="QW330" s="97"/>
      <c r="QX330" s="97"/>
      <c r="QY330" s="97"/>
      <c r="QZ330" s="97"/>
      <c r="RA330" s="97"/>
      <c r="RB330" s="97"/>
      <c r="RC330" s="97"/>
      <c r="RD330" s="97"/>
      <c r="RE330" s="97"/>
      <c r="RF330" s="97"/>
      <c r="RG330" s="97"/>
      <c r="RH330" s="97"/>
      <c r="RI330" s="97"/>
      <c r="RJ330" s="97"/>
      <c r="RK330" s="97"/>
      <c r="RL330" s="97"/>
      <c r="RM330" s="97"/>
      <c r="RN330" s="97"/>
      <c r="RO330" s="97"/>
      <c r="RP330" s="97"/>
      <c r="RQ330" s="97"/>
      <c r="RR330" s="97"/>
      <c r="RS330" s="97"/>
      <c r="RT330" s="97"/>
      <c r="RU330" s="97"/>
      <c r="RV330" s="97"/>
      <c r="RW330" s="97"/>
      <c r="RX330" s="97"/>
      <c r="RY330" s="97"/>
      <c r="RZ330" s="97"/>
      <c r="SA330" s="97"/>
      <c r="SB330" s="97"/>
      <c r="SC330" s="97"/>
      <c r="SD330" s="97"/>
      <c r="SE330" s="97"/>
      <c r="SF330" s="97"/>
      <c r="SG330" s="97"/>
      <c r="SH330" s="97"/>
      <c r="SI330" s="97"/>
      <c r="SJ330" s="97"/>
      <c r="SK330" s="97"/>
      <c r="SL330" s="97"/>
      <c r="SM330" s="97"/>
      <c r="SN330" s="97"/>
      <c r="SO330" s="97"/>
      <c r="SP330" s="97"/>
      <c r="SQ330" s="97"/>
      <c r="SR330" s="97"/>
      <c r="SS330" s="97"/>
      <c r="ST330" s="97"/>
      <c r="SU330" s="97"/>
      <c r="SV330" s="97"/>
      <c r="SW330" s="97"/>
      <c r="SX330" s="97"/>
      <c r="SY330" s="97"/>
      <c r="SZ330" s="97"/>
      <c r="TA330" s="97"/>
      <c r="TB330" s="97"/>
    </row>
    <row r="331" spans="1:522" s="1" customFormat="1" ht="18" customHeight="1" x14ac:dyDescent="0.2">
      <c r="A331" s="12"/>
      <c r="B331" s="31" t="s">
        <v>278</v>
      </c>
      <c r="C331" s="1">
        <v>12567</v>
      </c>
      <c r="D331" s="1">
        <v>2019</v>
      </c>
      <c r="E331" s="4" t="s">
        <v>277</v>
      </c>
      <c r="F331" s="1">
        <v>9809</v>
      </c>
      <c r="G331" s="9" t="s">
        <v>95</v>
      </c>
      <c r="H331" s="4" t="s">
        <v>18</v>
      </c>
      <c r="I331" s="1">
        <f t="shared" si="26"/>
        <v>0</v>
      </c>
      <c r="J331" s="12">
        <f>Tabuľka4[[#This Row],[Stĺpec9]]</f>
        <v>0</v>
      </c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  <c r="FB331" s="97"/>
      <c r="FC331" s="97"/>
      <c r="FD331" s="97"/>
      <c r="FE331" s="97"/>
      <c r="FF331" s="97"/>
      <c r="FG331" s="97"/>
      <c r="FH331" s="97"/>
      <c r="FI331" s="97"/>
      <c r="FJ331" s="97"/>
      <c r="FK331" s="97"/>
      <c r="FL331" s="97"/>
      <c r="FM331" s="97"/>
      <c r="FN331" s="97"/>
      <c r="FO331" s="97"/>
      <c r="FP331" s="97"/>
      <c r="FQ331" s="97"/>
      <c r="FR331" s="97"/>
      <c r="FS331" s="97"/>
      <c r="FT331" s="97"/>
      <c r="FU331" s="97"/>
      <c r="FV331" s="97"/>
      <c r="FW331" s="97"/>
      <c r="FX331" s="97"/>
      <c r="FY331" s="97"/>
      <c r="FZ331" s="97"/>
      <c r="GA331" s="97"/>
      <c r="GB331" s="97"/>
      <c r="GC331" s="97"/>
      <c r="GD331" s="97"/>
      <c r="GE331" s="97"/>
      <c r="GF331" s="97"/>
      <c r="GG331" s="97"/>
      <c r="GH331" s="97"/>
      <c r="GI331" s="97"/>
      <c r="GJ331" s="97"/>
      <c r="GK331" s="97"/>
      <c r="GL331" s="97"/>
      <c r="GM331" s="97"/>
      <c r="GN331" s="97"/>
      <c r="GO331" s="97"/>
      <c r="GP331" s="97"/>
      <c r="GQ331" s="97"/>
      <c r="GR331" s="97"/>
      <c r="GS331" s="97"/>
      <c r="GT331" s="97"/>
      <c r="GU331" s="97"/>
      <c r="GV331" s="97"/>
      <c r="GW331" s="97"/>
      <c r="GX331" s="97"/>
      <c r="GY331" s="97"/>
      <c r="GZ331" s="97"/>
      <c r="HA331" s="97"/>
      <c r="HB331" s="97"/>
      <c r="HC331" s="97"/>
      <c r="HD331" s="97"/>
      <c r="HE331" s="97"/>
      <c r="HF331" s="97"/>
      <c r="HG331" s="97"/>
      <c r="HH331" s="97"/>
      <c r="HI331" s="97"/>
      <c r="HJ331" s="97"/>
      <c r="HK331" s="97"/>
      <c r="HL331" s="97"/>
      <c r="HM331" s="97"/>
      <c r="HN331" s="97"/>
      <c r="HO331" s="97"/>
      <c r="HP331" s="97"/>
      <c r="HQ331" s="97"/>
      <c r="HR331" s="97"/>
      <c r="HS331" s="97"/>
      <c r="HT331" s="97"/>
      <c r="HU331" s="97"/>
      <c r="HV331" s="97"/>
      <c r="HW331" s="97"/>
      <c r="HX331" s="97"/>
      <c r="HY331" s="97"/>
      <c r="HZ331" s="97"/>
      <c r="IA331" s="97"/>
      <c r="IB331" s="97"/>
      <c r="IC331" s="97"/>
      <c r="ID331" s="97"/>
      <c r="IE331" s="97"/>
      <c r="IF331" s="97"/>
      <c r="IG331" s="97"/>
      <c r="IH331" s="97"/>
      <c r="II331" s="97"/>
      <c r="IJ331" s="97"/>
      <c r="IK331" s="97"/>
      <c r="IL331" s="97"/>
      <c r="IM331" s="97"/>
      <c r="IN331" s="97"/>
      <c r="IO331" s="97"/>
      <c r="IP331" s="97"/>
      <c r="IQ331" s="97"/>
      <c r="IR331" s="97"/>
      <c r="IS331" s="97"/>
      <c r="IT331" s="97"/>
      <c r="IU331" s="97"/>
      <c r="IV331" s="97"/>
      <c r="IW331" s="97"/>
      <c r="IX331" s="97"/>
      <c r="IY331" s="97"/>
      <c r="IZ331" s="97"/>
      <c r="JA331" s="97"/>
      <c r="JB331" s="97"/>
      <c r="JC331" s="97"/>
      <c r="JD331" s="97"/>
      <c r="JE331" s="97"/>
      <c r="JF331" s="97"/>
      <c r="JG331" s="97"/>
      <c r="JH331" s="97"/>
      <c r="JI331" s="97"/>
      <c r="JJ331" s="97"/>
      <c r="JK331" s="97"/>
      <c r="JL331" s="97"/>
      <c r="JM331" s="97"/>
      <c r="JN331" s="97"/>
      <c r="JO331" s="97"/>
      <c r="JP331" s="97"/>
      <c r="JQ331" s="97"/>
      <c r="JR331" s="97"/>
      <c r="JS331" s="97"/>
      <c r="JT331" s="97"/>
      <c r="JU331" s="97"/>
      <c r="JV331" s="97"/>
      <c r="JW331" s="97"/>
      <c r="JX331" s="97"/>
      <c r="JY331" s="97"/>
      <c r="JZ331" s="97"/>
      <c r="KA331" s="97"/>
      <c r="KB331" s="97"/>
      <c r="KC331" s="97"/>
      <c r="KD331" s="97"/>
      <c r="KE331" s="97"/>
      <c r="KF331" s="97"/>
      <c r="KG331" s="97"/>
      <c r="KH331" s="97"/>
      <c r="KI331" s="97"/>
      <c r="KJ331" s="97"/>
      <c r="KK331" s="97"/>
      <c r="KL331" s="97"/>
      <c r="KM331" s="97"/>
      <c r="KN331" s="97"/>
      <c r="KO331" s="97"/>
      <c r="KP331" s="97"/>
      <c r="KQ331" s="97"/>
      <c r="KR331" s="97"/>
      <c r="KS331" s="97"/>
      <c r="KT331" s="97"/>
      <c r="KU331" s="97"/>
      <c r="KV331" s="97"/>
      <c r="KW331" s="97"/>
      <c r="KX331" s="97"/>
      <c r="KY331" s="97"/>
      <c r="KZ331" s="97"/>
      <c r="LA331" s="97"/>
      <c r="LB331" s="97"/>
      <c r="LC331" s="97"/>
      <c r="LD331" s="97"/>
      <c r="LE331" s="97"/>
      <c r="LF331" s="97"/>
      <c r="LG331" s="97"/>
      <c r="LH331" s="97"/>
      <c r="LI331" s="97"/>
      <c r="LJ331" s="97"/>
      <c r="LK331" s="97"/>
      <c r="LL331" s="97"/>
      <c r="LM331" s="97"/>
      <c r="LN331" s="97"/>
      <c r="LO331" s="97"/>
      <c r="LP331" s="97"/>
      <c r="LQ331" s="97"/>
      <c r="LR331" s="97"/>
      <c r="LS331" s="97"/>
      <c r="LT331" s="97"/>
      <c r="LU331" s="97"/>
      <c r="LV331" s="97"/>
      <c r="LW331" s="97"/>
      <c r="LX331" s="97"/>
      <c r="LY331" s="97"/>
      <c r="LZ331" s="97"/>
      <c r="MA331" s="97"/>
      <c r="MB331" s="97"/>
      <c r="MC331" s="97"/>
      <c r="MD331" s="97"/>
      <c r="ME331" s="97"/>
      <c r="MF331" s="97"/>
      <c r="MG331" s="97"/>
      <c r="MH331" s="97"/>
      <c r="MI331" s="97"/>
      <c r="MJ331" s="97"/>
      <c r="MK331" s="97"/>
      <c r="ML331" s="97"/>
      <c r="MM331" s="97"/>
      <c r="MN331" s="97"/>
      <c r="MO331" s="97"/>
      <c r="MP331" s="97"/>
      <c r="MQ331" s="97"/>
      <c r="MR331" s="97"/>
      <c r="MS331" s="97"/>
      <c r="MT331" s="97"/>
      <c r="MU331" s="97"/>
      <c r="MV331" s="97"/>
      <c r="MW331" s="97"/>
      <c r="MX331" s="97"/>
      <c r="MY331" s="97"/>
      <c r="MZ331" s="97"/>
      <c r="NA331" s="97"/>
      <c r="NB331" s="97"/>
      <c r="NC331" s="97"/>
      <c r="ND331" s="97"/>
      <c r="NE331" s="97"/>
      <c r="NF331" s="97"/>
      <c r="NG331" s="97"/>
      <c r="NH331" s="97"/>
      <c r="NI331" s="97"/>
      <c r="NJ331" s="97"/>
      <c r="NK331" s="97"/>
      <c r="NL331" s="97"/>
      <c r="NM331" s="97"/>
      <c r="NN331" s="97"/>
      <c r="NO331" s="97"/>
      <c r="NP331" s="97"/>
      <c r="NQ331" s="97"/>
      <c r="NR331" s="97"/>
      <c r="NS331" s="97"/>
      <c r="NT331" s="97"/>
      <c r="NU331" s="97"/>
      <c r="NV331" s="97"/>
      <c r="NW331" s="97"/>
      <c r="NX331" s="97"/>
      <c r="NY331" s="97"/>
      <c r="NZ331" s="97"/>
      <c r="OA331" s="97"/>
      <c r="OB331" s="97"/>
      <c r="OC331" s="97"/>
      <c r="OD331" s="97"/>
      <c r="OE331" s="97"/>
      <c r="OF331" s="97"/>
      <c r="OG331" s="97"/>
      <c r="OH331" s="97"/>
      <c r="OI331" s="97"/>
      <c r="OJ331" s="97"/>
      <c r="OK331" s="97"/>
      <c r="OL331" s="97"/>
      <c r="OM331" s="97"/>
      <c r="ON331" s="97"/>
      <c r="OO331" s="97"/>
      <c r="OP331" s="97"/>
      <c r="OQ331" s="97"/>
      <c r="OR331" s="97"/>
      <c r="OS331" s="97"/>
      <c r="OT331" s="97"/>
      <c r="OU331" s="97"/>
      <c r="OV331" s="97"/>
      <c r="OW331" s="97"/>
      <c r="OX331" s="97"/>
      <c r="OY331" s="97"/>
      <c r="OZ331" s="97"/>
      <c r="PA331" s="97"/>
      <c r="PB331" s="97"/>
      <c r="PC331" s="97"/>
      <c r="PD331" s="97"/>
      <c r="PE331" s="97"/>
      <c r="PF331" s="97"/>
      <c r="PG331" s="97"/>
      <c r="PH331" s="97"/>
      <c r="PI331" s="97"/>
      <c r="PJ331" s="97"/>
      <c r="PK331" s="97"/>
      <c r="PL331" s="97"/>
      <c r="PM331" s="97"/>
      <c r="PN331" s="97"/>
      <c r="PO331" s="97"/>
      <c r="PP331" s="97"/>
      <c r="PQ331" s="97"/>
      <c r="PR331" s="97"/>
      <c r="PS331" s="97"/>
      <c r="PT331" s="97"/>
      <c r="PU331" s="97"/>
      <c r="PV331" s="97"/>
      <c r="PW331" s="97"/>
      <c r="PX331" s="97"/>
      <c r="PY331" s="97"/>
      <c r="PZ331" s="97"/>
      <c r="QA331" s="97"/>
      <c r="QB331" s="97"/>
      <c r="QC331" s="97"/>
      <c r="QD331" s="97"/>
      <c r="QE331" s="97"/>
      <c r="QF331" s="97"/>
      <c r="QG331" s="97"/>
      <c r="QH331" s="97"/>
      <c r="QI331" s="97"/>
      <c r="QJ331" s="97"/>
      <c r="QK331" s="97"/>
      <c r="QL331" s="97"/>
      <c r="QM331" s="97"/>
      <c r="QN331" s="97"/>
      <c r="QO331" s="97"/>
      <c r="QP331" s="97"/>
      <c r="QQ331" s="97"/>
      <c r="QR331" s="97"/>
      <c r="QS331" s="97"/>
      <c r="QT331" s="97"/>
      <c r="QU331" s="97"/>
      <c r="QV331" s="97"/>
      <c r="QW331" s="97"/>
      <c r="QX331" s="97"/>
      <c r="QY331" s="97"/>
      <c r="QZ331" s="97"/>
      <c r="RA331" s="97"/>
      <c r="RB331" s="97"/>
      <c r="RC331" s="97"/>
      <c r="RD331" s="97"/>
      <c r="RE331" s="97"/>
      <c r="RF331" s="97"/>
      <c r="RG331" s="97"/>
      <c r="RH331" s="97"/>
      <c r="RI331" s="97"/>
      <c r="RJ331" s="97"/>
      <c r="RK331" s="97"/>
      <c r="RL331" s="97"/>
      <c r="RM331" s="97"/>
      <c r="RN331" s="97"/>
      <c r="RO331" s="97"/>
      <c r="RP331" s="97"/>
      <c r="RQ331" s="97"/>
      <c r="RR331" s="97"/>
      <c r="RS331" s="97"/>
      <c r="RT331" s="97"/>
      <c r="RU331" s="97"/>
      <c r="RV331" s="97"/>
      <c r="RW331" s="97"/>
      <c r="RX331" s="97"/>
      <c r="RY331" s="97"/>
      <c r="RZ331" s="97"/>
      <c r="SA331" s="97"/>
      <c r="SB331" s="97"/>
      <c r="SC331" s="97"/>
      <c r="SD331" s="97"/>
      <c r="SE331" s="97"/>
      <c r="SF331" s="97"/>
      <c r="SG331" s="97"/>
      <c r="SH331" s="97"/>
      <c r="SI331" s="97"/>
      <c r="SJ331" s="97"/>
      <c r="SK331" s="97"/>
      <c r="SL331" s="97"/>
      <c r="SM331" s="97"/>
      <c r="SN331" s="97"/>
      <c r="SO331" s="97"/>
      <c r="SP331" s="97"/>
      <c r="SQ331" s="97"/>
      <c r="SR331" s="97"/>
      <c r="SS331" s="97"/>
      <c r="ST331" s="97"/>
      <c r="SU331" s="97"/>
      <c r="SV331" s="97"/>
      <c r="SW331" s="97"/>
      <c r="SX331" s="97"/>
      <c r="SY331" s="97"/>
      <c r="SZ331" s="97"/>
      <c r="TA331" s="97"/>
      <c r="TB331" s="97"/>
    </row>
    <row r="332" spans="1:522" s="1" customFormat="1" ht="18" customHeight="1" x14ac:dyDescent="0.2">
      <c r="A332" s="12"/>
      <c r="B332" s="11" t="s">
        <v>500</v>
      </c>
      <c r="C332" s="1">
        <v>12169</v>
      </c>
      <c r="E332" s="4" t="s">
        <v>499</v>
      </c>
      <c r="F332" s="1">
        <v>9486</v>
      </c>
      <c r="G332" s="9" t="s">
        <v>98</v>
      </c>
      <c r="H332" s="4" t="s">
        <v>48</v>
      </c>
      <c r="I332" s="1">
        <f t="shared" si="26"/>
        <v>0</v>
      </c>
      <c r="J332" s="12">
        <f>Tabuľka4[[#This Row],[Stĺpec9]]</f>
        <v>0</v>
      </c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  <c r="GW332" s="97"/>
      <c r="GX332" s="97"/>
      <c r="GY332" s="97"/>
      <c r="GZ332" s="97"/>
      <c r="HA332" s="97"/>
      <c r="HB332" s="97"/>
      <c r="HC332" s="97"/>
      <c r="HD332" s="97"/>
      <c r="HE332" s="97"/>
      <c r="HF332" s="97"/>
      <c r="HG332" s="97"/>
      <c r="HH332" s="97"/>
      <c r="HI332" s="97"/>
      <c r="HJ332" s="97"/>
      <c r="HK332" s="97"/>
      <c r="HL332" s="97"/>
      <c r="HM332" s="97"/>
      <c r="HN332" s="97"/>
      <c r="HO332" s="97"/>
      <c r="HP332" s="97"/>
      <c r="HQ332" s="97"/>
      <c r="HR332" s="97"/>
      <c r="HS332" s="97"/>
      <c r="HT332" s="97"/>
      <c r="HU332" s="97"/>
      <c r="HV332" s="97"/>
      <c r="HW332" s="97"/>
      <c r="HX332" s="97"/>
      <c r="HY332" s="97"/>
      <c r="HZ332" s="97"/>
      <c r="IA332" s="97"/>
      <c r="IB332" s="97"/>
      <c r="IC332" s="97"/>
      <c r="ID332" s="97"/>
      <c r="IE332" s="97"/>
      <c r="IF332" s="97"/>
      <c r="IG332" s="97"/>
      <c r="IH332" s="97"/>
      <c r="II332" s="97"/>
      <c r="IJ332" s="97"/>
      <c r="IK332" s="97"/>
      <c r="IL332" s="97"/>
      <c r="IM332" s="97"/>
      <c r="IN332" s="97"/>
      <c r="IO332" s="97"/>
      <c r="IP332" s="97"/>
      <c r="IQ332" s="97"/>
      <c r="IR332" s="97"/>
      <c r="IS332" s="97"/>
      <c r="IT332" s="97"/>
      <c r="IU332" s="97"/>
      <c r="IV332" s="97"/>
      <c r="IW332" s="97"/>
      <c r="IX332" s="97"/>
      <c r="IY332" s="97"/>
      <c r="IZ332" s="97"/>
      <c r="JA332" s="97"/>
      <c r="JB332" s="97"/>
      <c r="JC332" s="97"/>
      <c r="JD332" s="97"/>
      <c r="JE332" s="97"/>
      <c r="JF332" s="97"/>
      <c r="JG332" s="97"/>
      <c r="JH332" s="97"/>
      <c r="JI332" s="97"/>
      <c r="JJ332" s="97"/>
      <c r="JK332" s="97"/>
      <c r="JL332" s="97"/>
      <c r="JM332" s="97"/>
      <c r="JN332" s="97"/>
      <c r="JO332" s="97"/>
      <c r="JP332" s="97"/>
      <c r="JQ332" s="97"/>
      <c r="JR332" s="97"/>
      <c r="JS332" s="97"/>
      <c r="JT332" s="97"/>
      <c r="JU332" s="97"/>
      <c r="JV332" s="97"/>
      <c r="JW332" s="97"/>
      <c r="JX332" s="97"/>
      <c r="JY332" s="97"/>
      <c r="JZ332" s="97"/>
      <c r="KA332" s="97"/>
      <c r="KB332" s="97"/>
      <c r="KC332" s="97"/>
      <c r="KD332" s="97"/>
      <c r="KE332" s="97"/>
      <c r="KF332" s="97"/>
      <c r="KG332" s="97"/>
      <c r="KH332" s="97"/>
      <c r="KI332" s="97"/>
      <c r="KJ332" s="97"/>
      <c r="KK332" s="97"/>
      <c r="KL332" s="97"/>
      <c r="KM332" s="97"/>
      <c r="KN332" s="97"/>
      <c r="KO332" s="97"/>
      <c r="KP332" s="97"/>
      <c r="KQ332" s="97"/>
      <c r="KR332" s="97"/>
      <c r="KS332" s="97"/>
      <c r="KT332" s="97"/>
      <c r="KU332" s="97"/>
      <c r="KV332" s="97"/>
      <c r="KW332" s="97"/>
      <c r="KX332" s="97"/>
      <c r="KY332" s="97"/>
      <c r="KZ332" s="97"/>
      <c r="LA332" s="97"/>
      <c r="LB332" s="97"/>
      <c r="LC332" s="97"/>
      <c r="LD332" s="97"/>
      <c r="LE332" s="97"/>
      <c r="LF332" s="97"/>
      <c r="LG332" s="97"/>
      <c r="LH332" s="97"/>
      <c r="LI332" s="97"/>
      <c r="LJ332" s="97"/>
      <c r="LK332" s="97"/>
      <c r="LL332" s="97"/>
      <c r="LM332" s="97"/>
      <c r="LN332" s="97"/>
      <c r="LO332" s="97"/>
      <c r="LP332" s="97"/>
      <c r="LQ332" s="97"/>
      <c r="LR332" s="97"/>
      <c r="LS332" s="97"/>
      <c r="LT332" s="97"/>
      <c r="LU332" s="97"/>
      <c r="LV332" s="97"/>
      <c r="LW332" s="97"/>
      <c r="LX332" s="97"/>
      <c r="LY332" s="97"/>
      <c r="LZ332" s="97"/>
      <c r="MA332" s="97"/>
      <c r="MB332" s="97"/>
      <c r="MC332" s="97"/>
      <c r="MD332" s="97"/>
      <c r="ME332" s="97"/>
      <c r="MF332" s="97"/>
      <c r="MG332" s="97"/>
      <c r="MH332" s="97"/>
      <c r="MI332" s="97"/>
      <c r="MJ332" s="97"/>
      <c r="MK332" s="97"/>
      <c r="ML332" s="97"/>
      <c r="MM332" s="97"/>
      <c r="MN332" s="97"/>
      <c r="MO332" s="97"/>
      <c r="MP332" s="97"/>
      <c r="MQ332" s="97"/>
      <c r="MR332" s="97"/>
      <c r="MS332" s="97"/>
      <c r="MT332" s="97"/>
      <c r="MU332" s="97"/>
      <c r="MV332" s="97"/>
      <c r="MW332" s="97"/>
      <c r="MX332" s="97"/>
      <c r="MY332" s="97"/>
      <c r="MZ332" s="97"/>
      <c r="NA332" s="97"/>
      <c r="NB332" s="97"/>
      <c r="NC332" s="97"/>
      <c r="ND332" s="97"/>
      <c r="NE332" s="97"/>
      <c r="NF332" s="97"/>
      <c r="NG332" s="97"/>
      <c r="NH332" s="97"/>
      <c r="NI332" s="97"/>
      <c r="NJ332" s="97"/>
      <c r="NK332" s="97"/>
      <c r="NL332" s="97"/>
      <c r="NM332" s="97"/>
      <c r="NN332" s="97"/>
      <c r="NO332" s="97"/>
      <c r="NP332" s="97"/>
      <c r="NQ332" s="97"/>
      <c r="NR332" s="97"/>
      <c r="NS332" s="97"/>
      <c r="NT332" s="97"/>
      <c r="NU332" s="97"/>
      <c r="NV332" s="97"/>
      <c r="NW332" s="97"/>
      <c r="NX332" s="97"/>
      <c r="NY332" s="97"/>
      <c r="NZ332" s="97"/>
      <c r="OA332" s="97"/>
      <c r="OB332" s="97"/>
      <c r="OC332" s="97"/>
      <c r="OD332" s="97"/>
      <c r="OE332" s="97"/>
      <c r="OF332" s="97"/>
      <c r="OG332" s="97"/>
      <c r="OH332" s="97"/>
      <c r="OI332" s="97"/>
      <c r="OJ332" s="97"/>
      <c r="OK332" s="97"/>
      <c r="OL332" s="97"/>
      <c r="OM332" s="97"/>
      <c r="ON332" s="97"/>
      <c r="OO332" s="97"/>
      <c r="OP332" s="97"/>
      <c r="OQ332" s="97"/>
      <c r="OR332" s="97"/>
      <c r="OS332" s="97"/>
      <c r="OT332" s="97"/>
      <c r="OU332" s="97"/>
      <c r="OV332" s="97"/>
      <c r="OW332" s="97"/>
      <c r="OX332" s="97"/>
      <c r="OY332" s="97"/>
      <c r="OZ332" s="97"/>
      <c r="PA332" s="97"/>
      <c r="PB332" s="97"/>
      <c r="PC332" s="97"/>
      <c r="PD332" s="97"/>
      <c r="PE332" s="97"/>
      <c r="PF332" s="97"/>
      <c r="PG332" s="97"/>
      <c r="PH332" s="97"/>
      <c r="PI332" s="97"/>
      <c r="PJ332" s="97"/>
      <c r="PK332" s="97"/>
      <c r="PL332" s="97"/>
      <c r="PM332" s="97"/>
      <c r="PN332" s="97"/>
      <c r="PO332" s="97"/>
      <c r="PP332" s="97"/>
      <c r="PQ332" s="97"/>
      <c r="PR332" s="97"/>
      <c r="PS332" s="97"/>
      <c r="PT332" s="97"/>
      <c r="PU332" s="97"/>
      <c r="PV332" s="97"/>
      <c r="PW332" s="97"/>
      <c r="PX332" s="97"/>
      <c r="PY332" s="97"/>
      <c r="PZ332" s="97"/>
      <c r="QA332" s="97"/>
      <c r="QB332" s="97"/>
      <c r="QC332" s="97"/>
      <c r="QD332" s="97"/>
      <c r="QE332" s="97"/>
      <c r="QF332" s="97"/>
      <c r="QG332" s="97"/>
      <c r="QH332" s="97"/>
      <c r="QI332" s="97"/>
      <c r="QJ332" s="97"/>
      <c r="QK332" s="97"/>
      <c r="QL332" s="97"/>
      <c r="QM332" s="97"/>
      <c r="QN332" s="97"/>
      <c r="QO332" s="97"/>
      <c r="QP332" s="97"/>
      <c r="QQ332" s="97"/>
      <c r="QR332" s="97"/>
      <c r="QS332" s="97"/>
      <c r="QT332" s="97"/>
      <c r="QU332" s="97"/>
      <c r="QV332" s="97"/>
      <c r="QW332" s="97"/>
      <c r="QX332" s="97"/>
      <c r="QY332" s="97"/>
      <c r="QZ332" s="97"/>
      <c r="RA332" s="97"/>
      <c r="RB332" s="97"/>
      <c r="RC332" s="97"/>
      <c r="RD332" s="97"/>
      <c r="RE332" s="97"/>
      <c r="RF332" s="97"/>
      <c r="RG332" s="97"/>
      <c r="RH332" s="97"/>
      <c r="RI332" s="97"/>
      <c r="RJ332" s="97"/>
      <c r="RK332" s="97"/>
      <c r="RL332" s="97"/>
      <c r="RM332" s="97"/>
      <c r="RN332" s="97"/>
      <c r="RO332" s="97"/>
      <c r="RP332" s="97"/>
      <c r="RQ332" s="97"/>
      <c r="RR332" s="97"/>
      <c r="RS332" s="97"/>
      <c r="RT332" s="97"/>
      <c r="RU332" s="97"/>
      <c r="RV332" s="97"/>
      <c r="RW332" s="97"/>
      <c r="RX332" s="97"/>
      <c r="RY332" s="97"/>
      <c r="RZ332" s="97"/>
      <c r="SA332" s="97"/>
      <c r="SB332" s="97"/>
      <c r="SC332" s="97"/>
      <c r="SD332" s="97"/>
      <c r="SE332" s="97"/>
      <c r="SF332" s="97"/>
      <c r="SG332" s="97"/>
      <c r="SH332" s="97"/>
      <c r="SI332" s="97"/>
      <c r="SJ332" s="97"/>
      <c r="SK332" s="97"/>
      <c r="SL332" s="97"/>
      <c r="SM332" s="97"/>
      <c r="SN332" s="97"/>
      <c r="SO332" s="97"/>
      <c r="SP332" s="97"/>
      <c r="SQ332" s="97"/>
      <c r="SR332" s="97"/>
      <c r="SS332" s="97"/>
      <c r="ST332" s="97"/>
      <c r="SU332" s="97"/>
      <c r="SV332" s="97"/>
      <c r="SW332" s="97"/>
      <c r="SX332" s="97"/>
      <c r="SY332" s="97"/>
      <c r="SZ332" s="97"/>
      <c r="TA332" s="97"/>
      <c r="TB332" s="97"/>
    </row>
    <row r="333" spans="1:522" s="1" customFormat="1" ht="18" customHeight="1" x14ac:dyDescent="0.2">
      <c r="A333" s="12"/>
      <c r="B333" s="11" t="s">
        <v>429</v>
      </c>
      <c r="C333" s="1">
        <v>11423</v>
      </c>
      <c r="E333" s="4" t="s">
        <v>428</v>
      </c>
      <c r="F333" s="1">
        <v>5553</v>
      </c>
      <c r="G333" s="9" t="s">
        <v>95</v>
      </c>
      <c r="H333" s="4" t="s">
        <v>430</v>
      </c>
      <c r="I333" s="1">
        <f t="shared" si="26"/>
        <v>0</v>
      </c>
      <c r="J333" s="12">
        <f>Tabuľka4[[#This Row],[Stĺpec9]]</f>
        <v>0</v>
      </c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  <c r="CF333" s="97"/>
      <c r="CG333" s="97"/>
      <c r="CH333" s="97"/>
      <c r="CI333" s="97"/>
      <c r="CJ333" s="97"/>
      <c r="CK333" s="97"/>
      <c r="CL333" s="97"/>
      <c r="CM333" s="97"/>
      <c r="CN333" s="97"/>
      <c r="CO333" s="97"/>
      <c r="CP333" s="97"/>
      <c r="CQ333" s="97"/>
      <c r="CR333" s="97"/>
      <c r="CS333" s="97"/>
      <c r="CT333" s="97"/>
      <c r="CU333" s="97"/>
      <c r="CV333" s="97"/>
      <c r="CW333" s="97"/>
      <c r="CX333" s="97"/>
      <c r="CY333" s="97"/>
      <c r="CZ333" s="97"/>
      <c r="DA333" s="97"/>
      <c r="DB333" s="97"/>
      <c r="DC333" s="97"/>
      <c r="DD333" s="97"/>
      <c r="DE333" s="97"/>
      <c r="DF333" s="97"/>
      <c r="DG333" s="97"/>
      <c r="DH333" s="97"/>
      <c r="DI333" s="97"/>
      <c r="DJ333" s="97"/>
      <c r="DK333" s="97"/>
      <c r="DL333" s="97"/>
      <c r="DM333" s="97"/>
      <c r="DN333" s="97"/>
      <c r="DO333" s="97"/>
      <c r="DP333" s="97"/>
      <c r="DQ333" s="97"/>
      <c r="DR333" s="97"/>
      <c r="DS333" s="97"/>
      <c r="DT333" s="97"/>
      <c r="DU333" s="97"/>
      <c r="DV333" s="97"/>
      <c r="DW333" s="97"/>
      <c r="DX333" s="97"/>
      <c r="DY333" s="97"/>
      <c r="DZ333" s="97"/>
      <c r="EA333" s="97"/>
      <c r="EB333" s="97"/>
      <c r="EC333" s="97"/>
      <c r="ED333" s="97"/>
      <c r="EE333" s="97"/>
      <c r="EF333" s="97"/>
      <c r="EG333" s="97"/>
      <c r="EH333" s="97"/>
      <c r="EI333" s="97"/>
      <c r="EJ333" s="97"/>
      <c r="EK333" s="97"/>
      <c r="EL333" s="97"/>
      <c r="EM333" s="97"/>
      <c r="EN333" s="97"/>
      <c r="EO333" s="97"/>
      <c r="EP333" s="97"/>
      <c r="EQ333" s="97"/>
      <c r="ER333" s="97"/>
      <c r="ES333" s="97"/>
      <c r="ET333" s="97"/>
      <c r="EU333" s="97"/>
      <c r="EV333" s="97"/>
      <c r="EW333" s="97"/>
      <c r="EX333" s="97"/>
      <c r="EY333" s="97"/>
      <c r="EZ333" s="97"/>
      <c r="FA333" s="97"/>
      <c r="FB333" s="97"/>
      <c r="FC333" s="97"/>
      <c r="FD333" s="97"/>
      <c r="FE333" s="97"/>
      <c r="FF333" s="97"/>
      <c r="FG333" s="97"/>
      <c r="FH333" s="97"/>
      <c r="FI333" s="97"/>
      <c r="FJ333" s="97"/>
      <c r="FK333" s="97"/>
      <c r="FL333" s="97"/>
      <c r="FM333" s="97"/>
      <c r="FN333" s="97"/>
      <c r="FO333" s="97"/>
      <c r="FP333" s="97"/>
      <c r="FQ333" s="97"/>
      <c r="FR333" s="97"/>
      <c r="FS333" s="97"/>
      <c r="FT333" s="97"/>
      <c r="FU333" s="97"/>
      <c r="FV333" s="97"/>
      <c r="FW333" s="97"/>
      <c r="FX333" s="97"/>
      <c r="FY333" s="97"/>
      <c r="FZ333" s="97"/>
      <c r="GA333" s="97"/>
      <c r="GB333" s="97"/>
      <c r="GC333" s="97"/>
      <c r="GD333" s="97"/>
      <c r="GE333" s="97"/>
      <c r="GF333" s="97"/>
      <c r="GG333" s="97"/>
      <c r="GH333" s="97"/>
      <c r="GI333" s="97"/>
      <c r="GJ333" s="97"/>
      <c r="GK333" s="97"/>
      <c r="GL333" s="97"/>
      <c r="GM333" s="97"/>
      <c r="GN333" s="97"/>
      <c r="GO333" s="97"/>
      <c r="GP333" s="97"/>
      <c r="GQ333" s="97"/>
      <c r="GR333" s="97"/>
      <c r="GS333" s="97"/>
      <c r="GT333" s="97"/>
      <c r="GU333" s="97"/>
      <c r="GV333" s="97"/>
      <c r="GW333" s="97"/>
      <c r="GX333" s="97"/>
      <c r="GY333" s="97"/>
      <c r="GZ333" s="97"/>
      <c r="HA333" s="97"/>
      <c r="HB333" s="97"/>
      <c r="HC333" s="97"/>
      <c r="HD333" s="97"/>
      <c r="HE333" s="97"/>
      <c r="HF333" s="97"/>
      <c r="HG333" s="97"/>
      <c r="HH333" s="97"/>
      <c r="HI333" s="97"/>
      <c r="HJ333" s="97"/>
      <c r="HK333" s="97"/>
      <c r="HL333" s="97"/>
      <c r="HM333" s="97"/>
      <c r="HN333" s="97"/>
      <c r="HO333" s="97"/>
      <c r="HP333" s="97"/>
      <c r="HQ333" s="97"/>
      <c r="HR333" s="97"/>
      <c r="HS333" s="97"/>
      <c r="HT333" s="97"/>
      <c r="HU333" s="97"/>
      <c r="HV333" s="97"/>
      <c r="HW333" s="97"/>
      <c r="HX333" s="97"/>
      <c r="HY333" s="97"/>
      <c r="HZ333" s="97"/>
      <c r="IA333" s="97"/>
      <c r="IB333" s="97"/>
      <c r="IC333" s="97"/>
      <c r="ID333" s="97"/>
      <c r="IE333" s="97"/>
      <c r="IF333" s="97"/>
      <c r="IG333" s="97"/>
      <c r="IH333" s="97"/>
      <c r="II333" s="97"/>
      <c r="IJ333" s="97"/>
      <c r="IK333" s="97"/>
      <c r="IL333" s="97"/>
      <c r="IM333" s="97"/>
      <c r="IN333" s="97"/>
      <c r="IO333" s="97"/>
      <c r="IP333" s="97"/>
      <c r="IQ333" s="97"/>
      <c r="IR333" s="97"/>
      <c r="IS333" s="97"/>
      <c r="IT333" s="97"/>
      <c r="IU333" s="97"/>
      <c r="IV333" s="97"/>
      <c r="IW333" s="97"/>
      <c r="IX333" s="97"/>
      <c r="IY333" s="97"/>
      <c r="IZ333" s="97"/>
      <c r="JA333" s="97"/>
      <c r="JB333" s="97"/>
      <c r="JC333" s="97"/>
      <c r="JD333" s="97"/>
      <c r="JE333" s="97"/>
      <c r="JF333" s="97"/>
      <c r="JG333" s="97"/>
      <c r="JH333" s="97"/>
      <c r="JI333" s="97"/>
      <c r="JJ333" s="97"/>
      <c r="JK333" s="97"/>
      <c r="JL333" s="97"/>
      <c r="JM333" s="97"/>
      <c r="JN333" s="97"/>
      <c r="JO333" s="97"/>
      <c r="JP333" s="97"/>
      <c r="JQ333" s="97"/>
      <c r="JR333" s="97"/>
      <c r="JS333" s="97"/>
      <c r="JT333" s="97"/>
      <c r="JU333" s="97"/>
      <c r="JV333" s="97"/>
      <c r="JW333" s="97"/>
      <c r="JX333" s="97"/>
      <c r="JY333" s="97"/>
      <c r="JZ333" s="97"/>
      <c r="KA333" s="97"/>
      <c r="KB333" s="97"/>
      <c r="KC333" s="97"/>
      <c r="KD333" s="97"/>
      <c r="KE333" s="97"/>
      <c r="KF333" s="97"/>
      <c r="KG333" s="97"/>
      <c r="KH333" s="97"/>
      <c r="KI333" s="97"/>
      <c r="KJ333" s="97"/>
      <c r="KK333" s="97"/>
      <c r="KL333" s="97"/>
      <c r="KM333" s="97"/>
      <c r="KN333" s="97"/>
      <c r="KO333" s="97"/>
      <c r="KP333" s="97"/>
      <c r="KQ333" s="97"/>
      <c r="KR333" s="97"/>
      <c r="KS333" s="97"/>
      <c r="KT333" s="97"/>
      <c r="KU333" s="97"/>
      <c r="KV333" s="97"/>
      <c r="KW333" s="97"/>
      <c r="KX333" s="97"/>
      <c r="KY333" s="97"/>
      <c r="KZ333" s="97"/>
      <c r="LA333" s="97"/>
      <c r="LB333" s="97"/>
      <c r="LC333" s="97"/>
      <c r="LD333" s="97"/>
      <c r="LE333" s="97"/>
      <c r="LF333" s="97"/>
      <c r="LG333" s="97"/>
      <c r="LH333" s="97"/>
      <c r="LI333" s="97"/>
      <c r="LJ333" s="97"/>
      <c r="LK333" s="97"/>
      <c r="LL333" s="97"/>
      <c r="LM333" s="97"/>
      <c r="LN333" s="97"/>
      <c r="LO333" s="97"/>
      <c r="LP333" s="97"/>
      <c r="LQ333" s="97"/>
      <c r="LR333" s="97"/>
      <c r="LS333" s="97"/>
      <c r="LT333" s="97"/>
      <c r="LU333" s="97"/>
      <c r="LV333" s="97"/>
      <c r="LW333" s="97"/>
      <c r="LX333" s="97"/>
      <c r="LY333" s="97"/>
      <c r="LZ333" s="97"/>
      <c r="MA333" s="97"/>
      <c r="MB333" s="97"/>
      <c r="MC333" s="97"/>
      <c r="MD333" s="97"/>
      <c r="ME333" s="97"/>
      <c r="MF333" s="97"/>
      <c r="MG333" s="97"/>
      <c r="MH333" s="97"/>
      <c r="MI333" s="97"/>
      <c r="MJ333" s="97"/>
      <c r="MK333" s="97"/>
      <c r="ML333" s="97"/>
      <c r="MM333" s="97"/>
      <c r="MN333" s="97"/>
      <c r="MO333" s="97"/>
      <c r="MP333" s="97"/>
      <c r="MQ333" s="97"/>
      <c r="MR333" s="97"/>
      <c r="MS333" s="97"/>
      <c r="MT333" s="97"/>
      <c r="MU333" s="97"/>
      <c r="MV333" s="97"/>
      <c r="MW333" s="97"/>
      <c r="MX333" s="97"/>
      <c r="MY333" s="97"/>
      <c r="MZ333" s="97"/>
      <c r="NA333" s="97"/>
      <c r="NB333" s="97"/>
      <c r="NC333" s="97"/>
      <c r="ND333" s="97"/>
      <c r="NE333" s="97"/>
      <c r="NF333" s="97"/>
      <c r="NG333" s="97"/>
      <c r="NH333" s="97"/>
      <c r="NI333" s="97"/>
      <c r="NJ333" s="97"/>
      <c r="NK333" s="97"/>
      <c r="NL333" s="97"/>
      <c r="NM333" s="97"/>
      <c r="NN333" s="97"/>
      <c r="NO333" s="97"/>
      <c r="NP333" s="97"/>
      <c r="NQ333" s="97"/>
      <c r="NR333" s="97"/>
      <c r="NS333" s="97"/>
      <c r="NT333" s="97"/>
      <c r="NU333" s="97"/>
      <c r="NV333" s="97"/>
      <c r="NW333" s="97"/>
      <c r="NX333" s="97"/>
      <c r="NY333" s="97"/>
      <c r="NZ333" s="97"/>
      <c r="OA333" s="97"/>
      <c r="OB333" s="97"/>
      <c r="OC333" s="97"/>
      <c r="OD333" s="97"/>
      <c r="OE333" s="97"/>
      <c r="OF333" s="97"/>
      <c r="OG333" s="97"/>
      <c r="OH333" s="97"/>
      <c r="OI333" s="97"/>
      <c r="OJ333" s="97"/>
      <c r="OK333" s="97"/>
      <c r="OL333" s="97"/>
      <c r="OM333" s="97"/>
      <c r="ON333" s="97"/>
      <c r="OO333" s="97"/>
      <c r="OP333" s="97"/>
      <c r="OQ333" s="97"/>
      <c r="OR333" s="97"/>
      <c r="OS333" s="97"/>
      <c r="OT333" s="97"/>
      <c r="OU333" s="97"/>
      <c r="OV333" s="97"/>
      <c r="OW333" s="97"/>
      <c r="OX333" s="97"/>
      <c r="OY333" s="97"/>
      <c r="OZ333" s="97"/>
      <c r="PA333" s="97"/>
      <c r="PB333" s="97"/>
      <c r="PC333" s="97"/>
      <c r="PD333" s="97"/>
      <c r="PE333" s="97"/>
      <c r="PF333" s="97"/>
      <c r="PG333" s="97"/>
      <c r="PH333" s="97"/>
      <c r="PI333" s="97"/>
      <c r="PJ333" s="97"/>
      <c r="PK333" s="97"/>
      <c r="PL333" s="97"/>
      <c r="PM333" s="97"/>
      <c r="PN333" s="97"/>
      <c r="PO333" s="97"/>
      <c r="PP333" s="97"/>
      <c r="PQ333" s="97"/>
      <c r="PR333" s="97"/>
      <c r="PS333" s="97"/>
      <c r="PT333" s="97"/>
      <c r="PU333" s="97"/>
      <c r="PV333" s="97"/>
      <c r="PW333" s="97"/>
      <c r="PX333" s="97"/>
      <c r="PY333" s="97"/>
      <c r="PZ333" s="97"/>
      <c r="QA333" s="97"/>
      <c r="QB333" s="97"/>
      <c r="QC333" s="97"/>
      <c r="QD333" s="97"/>
      <c r="QE333" s="97"/>
      <c r="QF333" s="97"/>
      <c r="QG333" s="97"/>
      <c r="QH333" s="97"/>
      <c r="QI333" s="97"/>
      <c r="QJ333" s="97"/>
      <c r="QK333" s="97"/>
      <c r="QL333" s="97"/>
      <c r="QM333" s="97"/>
      <c r="QN333" s="97"/>
      <c r="QO333" s="97"/>
      <c r="QP333" s="97"/>
      <c r="QQ333" s="97"/>
      <c r="QR333" s="97"/>
      <c r="QS333" s="97"/>
      <c r="QT333" s="97"/>
      <c r="QU333" s="97"/>
      <c r="QV333" s="97"/>
      <c r="QW333" s="97"/>
      <c r="QX333" s="97"/>
      <c r="QY333" s="97"/>
      <c r="QZ333" s="97"/>
      <c r="RA333" s="97"/>
      <c r="RB333" s="97"/>
      <c r="RC333" s="97"/>
      <c r="RD333" s="97"/>
      <c r="RE333" s="97"/>
      <c r="RF333" s="97"/>
      <c r="RG333" s="97"/>
      <c r="RH333" s="97"/>
      <c r="RI333" s="97"/>
      <c r="RJ333" s="97"/>
      <c r="RK333" s="97"/>
      <c r="RL333" s="97"/>
      <c r="RM333" s="97"/>
      <c r="RN333" s="97"/>
      <c r="RO333" s="97"/>
      <c r="RP333" s="97"/>
      <c r="RQ333" s="97"/>
      <c r="RR333" s="97"/>
      <c r="RS333" s="97"/>
      <c r="RT333" s="97"/>
      <c r="RU333" s="97"/>
      <c r="RV333" s="97"/>
      <c r="RW333" s="97"/>
      <c r="RX333" s="97"/>
      <c r="RY333" s="97"/>
      <c r="RZ333" s="97"/>
      <c r="SA333" s="97"/>
      <c r="SB333" s="97"/>
      <c r="SC333" s="97"/>
      <c r="SD333" s="97"/>
      <c r="SE333" s="97"/>
      <c r="SF333" s="97"/>
      <c r="SG333" s="97"/>
      <c r="SH333" s="97"/>
      <c r="SI333" s="97"/>
      <c r="SJ333" s="97"/>
      <c r="SK333" s="97"/>
      <c r="SL333" s="97"/>
      <c r="SM333" s="97"/>
      <c r="SN333" s="97"/>
      <c r="SO333" s="97"/>
      <c r="SP333" s="97"/>
      <c r="SQ333" s="97"/>
      <c r="SR333" s="97"/>
      <c r="SS333" s="97"/>
      <c r="ST333" s="97"/>
      <c r="SU333" s="97"/>
      <c r="SV333" s="97"/>
      <c r="SW333" s="97"/>
      <c r="SX333" s="97"/>
      <c r="SY333" s="97"/>
      <c r="SZ333" s="97"/>
      <c r="TA333" s="97"/>
      <c r="TB333" s="97"/>
    </row>
    <row r="334" spans="1:522" s="1" customFormat="1" ht="18" customHeight="1" x14ac:dyDescent="0.2">
      <c r="A334" s="12"/>
      <c r="B334" s="11" t="s">
        <v>482</v>
      </c>
      <c r="C334" s="1">
        <v>12950</v>
      </c>
      <c r="E334" s="4" t="s">
        <v>262</v>
      </c>
      <c r="F334" s="1">
        <v>9421</v>
      </c>
      <c r="G334" s="9" t="s">
        <v>98</v>
      </c>
      <c r="H334" s="4" t="s">
        <v>18</v>
      </c>
      <c r="I334" s="1">
        <f t="shared" si="26"/>
        <v>0</v>
      </c>
      <c r="J334" s="12">
        <f>Tabuľka4[[#This Row],[Stĺpec9]]</f>
        <v>0</v>
      </c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  <c r="FB334" s="97"/>
      <c r="FC334" s="97"/>
      <c r="FD334" s="97"/>
      <c r="FE334" s="97"/>
      <c r="FF334" s="97"/>
      <c r="FG334" s="97"/>
      <c r="FH334" s="97"/>
      <c r="FI334" s="97"/>
      <c r="FJ334" s="97"/>
      <c r="FK334" s="97"/>
      <c r="FL334" s="97"/>
      <c r="FM334" s="97"/>
      <c r="FN334" s="97"/>
      <c r="FO334" s="97"/>
      <c r="FP334" s="97"/>
      <c r="FQ334" s="97"/>
      <c r="FR334" s="97"/>
      <c r="FS334" s="97"/>
      <c r="FT334" s="97"/>
      <c r="FU334" s="97"/>
      <c r="FV334" s="97"/>
      <c r="FW334" s="97"/>
      <c r="FX334" s="97"/>
      <c r="FY334" s="97"/>
      <c r="FZ334" s="97"/>
      <c r="GA334" s="97"/>
      <c r="GB334" s="97"/>
      <c r="GC334" s="97"/>
      <c r="GD334" s="97"/>
      <c r="GE334" s="97"/>
      <c r="GF334" s="97"/>
      <c r="GG334" s="97"/>
      <c r="GH334" s="97"/>
      <c r="GI334" s="97"/>
      <c r="GJ334" s="97"/>
      <c r="GK334" s="97"/>
      <c r="GL334" s="97"/>
      <c r="GM334" s="97"/>
      <c r="GN334" s="97"/>
      <c r="GO334" s="97"/>
      <c r="GP334" s="97"/>
      <c r="GQ334" s="97"/>
      <c r="GR334" s="97"/>
      <c r="GS334" s="97"/>
      <c r="GT334" s="97"/>
      <c r="GU334" s="97"/>
      <c r="GV334" s="97"/>
      <c r="GW334" s="97"/>
      <c r="GX334" s="97"/>
      <c r="GY334" s="97"/>
      <c r="GZ334" s="97"/>
      <c r="HA334" s="97"/>
      <c r="HB334" s="97"/>
      <c r="HC334" s="97"/>
      <c r="HD334" s="97"/>
      <c r="HE334" s="97"/>
      <c r="HF334" s="97"/>
      <c r="HG334" s="97"/>
      <c r="HH334" s="97"/>
      <c r="HI334" s="97"/>
      <c r="HJ334" s="97"/>
      <c r="HK334" s="97"/>
      <c r="HL334" s="97"/>
      <c r="HM334" s="97"/>
      <c r="HN334" s="97"/>
      <c r="HO334" s="97"/>
      <c r="HP334" s="97"/>
      <c r="HQ334" s="97"/>
      <c r="HR334" s="97"/>
      <c r="HS334" s="97"/>
      <c r="HT334" s="97"/>
      <c r="HU334" s="97"/>
      <c r="HV334" s="97"/>
      <c r="HW334" s="97"/>
      <c r="HX334" s="97"/>
      <c r="HY334" s="97"/>
      <c r="HZ334" s="97"/>
      <c r="IA334" s="97"/>
      <c r="IB334" s="97"/>
      <c r="IC334" s="97"/>
      <c r="ID334" s="97"/>
      <c r="IE334" s="97"/>
      <c r="IF334" s="97"/>
      <c r="IG334" s="97"/>
      <c r="IH334" s="97"/>
      <c r="II334" s="97"/>
      <c r="IJ334" s="97"/>
      <c r="IK334" s="97"/>
      <c r="IL334" s="97"/>
      <c r="IM334" s="97"/>
      <c r="IN334" s="97"/>
      <c r="IO334" s="97"/>
      <c r="IP334" s="97"/>
      <c r="IQ334" s="97"/>
      <c r="IR334" s="97"/>
      <c r="IS334" s="97"/>
      <c r="IT334" s="97"/>
      <c r="IU334" s="97"/>
      <c r="IV334" s="97"/>
      <c r="IW334" s="97"/>
      <c r="IX334" s="97"/>
      <c r="IY334" s="97"/>
      <c r="IZ334" s="97"/>
      <c r="JA334" s="97"/>
      <c r="JB334" s="97"/>
      <c r="JC334" s="97"/>
      <c r="JD334" s="97"/>
      <c r="JE334" s="97"/>
      <c r="JF334" s="97"/>
      <c r="JG334" s="97"/>
      <c r="JH334" s="97"/>
      <c r="JI334" s="97"/>
      <c r="JJ334" s="97"/>
      <c r="JK334" s="97"/>
      <c r="JL334" s="97"/>
      <c r="JM334" s="97"/>
      <c r="JN334" s="97"/>
      <c r="JO334" s="97"/>
      <c r="JP334" s="97"/>
      <c r="JQ334" s="97"/>
      <c r="JR334" s="97"/>
      <c r="JS334" s="97"/>
      <c r="JT334" s="97"/>
      <c r="JU334" s="97"/>
      <c r="JV334" s="97"/>
      <c r="JW334" s="97"/>
      <c r="JX334" s="97"/>
      <c r="JY334" s="97"/>
      <c r="JZ334" s="97"/>
      <c r="KA334" s="97"/>
      <c r="KB334" s="97"/>
      <c r="KC334" s="97"/>
      <c r="KD334" s="97"/>
      <c r="KE334" s="97"/>
      <c r="KF334" s="97"/>
      <c r="KG334" s="97"/>
      <c r="KH334" s="97"/>
      <c r="KI334" s="97"/>
      <c r="KJ334" s="97"/>
      <c r="KK334" s="97"/>
      <c r="KL334" s="97"/>
      <c r="KM334" s="97"/>
      <c r="KN334" s="97"/>
      <c r="KO334" s="97"/>
      <c r="KP334" s="97"/>
      <c r="KQ334" s="97"/>
      <c r="KR334" s="97"/>
      <c r="KS334" s="97"/>
      <c r="KT334" s="97"/>
      <c r="KU334" s="97"/>
      <c r="KV334" s="97"/>
      <c r="KW334" s="97"/>
      <c r="KX334" s="97"/>
      <c r="KY334" s="97"/>
      <c r="KZ334" s="97"/>
      <c r="LA334" s="97"/>
      <c r="LB334" s="97"/>
      <c r="LC334" s="97"/>
      <c r="LD334" s="97"/>
      <c r="LE334" s="97"/>
      <c r="LF334" s="97"/>
      <c r="LG334" s="97"/>
      <c r="LH334" s="97"/>
      <c r="LI334" s="97"/>
      <c r="LJ334" s="97"/>
      <c r="LK334" s="97"/>
      <c r="LL334" s="97"/>
      <c r="LM334" s="97"/>
      <c r="LN334" s="97"/>
      <c r="LO334" s="97"/>
      <c r="LP334" s="97"/>
      <c r="LQ334" s="97"/>
      <c r="LR334" s="97"/>
      <c r="LS334" s="97"/>
      <c r="LT334" s="97"/>
      <c r="LU334" s="97"/>
      <c r="LV334" s="97"/>
      <c r="LW334" s="97"/>
      <c r="LX334" s="97"/>
      <c r="LY334" s="97"/>
      <c r="LZ334" s="97"/>
      <c r="MA334" s="97"/>
      <c r="MB334" s="97"/>
      <c r="MC334" s="97"/>
      <c r="MD334" s="97"/>
      <c r="ME334" s="97"/>
      <c r="MF334" s="97"/>
      <c r="MG334" s="97"/>
      <c r="MH334" s="97"/>
      <c r="MI334" s="97"/>
      <c r="MJ334" s="97"/>
      <c r="MK334" s="97"/>
      <c r="ML334" s="97"/>
      <c r="MM334" s="97"/>
      <c r="MN334" s="97"/>
      <c r="MO334" s="97"/>
      <c r="MP334" s="97"/>
      <c r="MQ334" s="97"/>
      <c r="MR334" s="97"/>
      <c r="MS334" s="97"/>
      <c r="MT334" s="97"/>
      <c r="MU334" s="97"/>
      <c r="MV334" s="97"/>
      <c r="MW334" s="97"/>
      <c r="MX334" s="97"/>
      <c r="MY334" s="97"/>
      <c r="MZ334" s="97"/>
      <c r="NA334" s="97"/>
      <c r="NB334" s="97"/>
      <c r="NC334" s="97"/>
      <c r="ND334" s="97"/>
      <c r="NE334" s="97"/>
      <c r="NF334" s="97"/>
      <c r="NG334" s="97"/>
      <c r="NH334" s="97"/>
      <c r="NI334" s="97"/>
      <c r="NJ334" s="97"/>
      <c r="NK334" s="97"/>
      <c r="NL334" s="97"/>
      <c r="NM334" s="97"/>
      <c r="NN334" s="97"/>
      <c r="NO334" s="97"/>
      <c r="NP334" s="97"/>
      <c r="NQ334" s="97"/>
      <c r="NR334" s="97"/>
      <c r="NS334" s="97"/>
      <c r="NT334" s="97"/>
      <c r="NU334" s="97"/>
      <c r="NV334" s="97"/>
      <c r="NW334" s="97"/>
      <c r="NX334" s="97"/>
      <c r="NY334" s="97"/>
      <c r="NZ334" s="97"/>
      <c r="OA334" s="97"/>
      <c r="OB334" s="97"/>
      <c r="OC334" s="97"/>
      <c r="OD334" s="97"/>
      <c r="OE334" s="97"/>
      <c r="OF334" s="97"/>
      <c r="OG334" s="97"/>
      <c r="OH334" s="97"/>
      <c r="OI334" s="97"/>
      <c r="OJ334" s="97"/>
      <c r="OK334" s="97"/>
      <c r="OL334" s="97"/>
      <c r="OM334" s="97"/>
      <c r="ON334" s="97"/>
      <c r="OO334" s="97"/>
      <c r="OP334" s="97"/>
      <c r="OQ334" s="97"/>
      <c r="OR334" s="97"/>
      <c r="OS334" s="97"/>
      <c r="OT334" s="97"/>
      <c r="OU334" s="97"/>
      <c r="OV334" s="97"/>
      <c r="OW334" s="97"/>
      <c r="OX334" s="97"/>
      <c r="OY334" s="97"/>
      <c r="OZ334" s="97"/>
      <c r="PA334" s="97"/>
      <c r="PB334" s="97"/>
      <c r="PC334" s="97"/>
      <c r="PD334" s="97"/>
      <c r="PE334" s="97"/>
      <c r="PF334" s="97"/>
      <c r="PG334" s="97"/>
      <c r="PH334" s="97"/>
      <c r="PI334" s="97"/>
      <c r="PJ334" s="97"/>
      <c r="PK334" s="97"/>
      <c r="PL334" s="97"/>
      <c r="PM334" s="97"/>
      <c r="PN334" s="97"/>
      <c r="PO334" s="97"/>
      <c r="PP334" s="97"/>
      <c r="PQ334" s="97"/>
      <c r="PR334" s="97"/>
      <c r="PS334" s="97"/>
      <c r="PT334" s="97"/>
      <c r="PU334" s="97"/>
      <c r="PV334" s="102"/>
      <c r="PW334" s="97"/>
      <c r="PX334" s="97"/>
      <c r="PY334" s="97"/>
      <c r="PZ334" s="97"/>
      <c r="QA334" s="97"/>
      <c r="QB334" s="97"/>
      <c r="QC334" s="97"/>
      <c r="QD334" s="97"/>
      <c r="QE334" s="97"/>
      <c r="QF334" s="97"/>
      <c r="QG334" s="97"/>
      <c r="QH334" s="97"/>
      <c r="QI334" s="97"/>
      <c r="QJ334" s="97"/>
      <c r="QK334" s="97"/>
      <c r="QL334" s="97"/>
      <c r="QM334" s="97"/>
      <c r="QN334" s="97"/>
      <c r="QO334" s="97"/>
      <c r="QP334" s="97"/>
      <c r="QQ334" s="97"/>
      <c r="QR334" s="97"/>
      <c r="QS334" s="97"/>
      <c r="QT334" s="97"/>
      <c r="QU334" s="97"/>
      <c r="QV334" s="97"/>
      <c r="QW334" s="97"/>
      <c r="QX334" s="97"/>
      <c r="QY334" s="97"/>
      <c r="QZ334" s="97"/>
      <c r="RA334" s="97"/>
      <c r="RB334" s="97"/>
      <c r="RC334" s="97"/>
      <c r="RD334" s="97"/>
      <c r="RE334" s="97"/>
      <c r="RF334" s="97"/>
      <c r="RG334" s="97"/>
      <c r="RH334" s="97"/>
      <c r="RI334" s="97"/>
      <c r="RJ334" s="97"/>
      <c r="RK334" s="97"/>
      <c r="RL334" s="97"/>
      <c r="RM334" s="97"/>
      <c r="RN334" s="97"/>
      <c r="RO334" s="97"/>
      <c r="RP334" s="97"/>
      <c r="RQ334" s="97"/>
      <c r="RR334" s="97"/>
      <c r="RS334" s="97"/>
      <c r="RT334" s="97"/>
      <c r="RU334" s="97"/>
      <c r="RV334" s="97"/>
      <c r="RW334" s="97"/>
      <c r="RX334" s="97"/>
      <c r="RY334" s="97"/>
      <c r="RZ334" s="97"/>
      <c r="SA334" s="97"/>
      <c r="SB334" s="97"/>
      <c r="SC334" s="97"/>
      <c r="SD334" s="97"/>
      <c r="SE334" s="97"/>
      <c r="SF334" s="97"/>
      <c r="SG334" s="97"/>
      <c r="SH334" s="97"/>
      <c r="SI334" s="97"/>
      <c r="SJ334" s="97"/>
      <c r="SK334" s="97"/>
      <c r="SL334" s="97"/>
      <c r="SM334" s="97"/>
      <c r="SN334" s="97"/>
      <c r="SO334" s="97"/>
      <c r="SP334" s="97"/>
      <c r="SQ334" s="97"/>
      <c r="SR334" s="97"/>
      <c r="SS334" s="97"/>
      <c r="ST334" s="97"/>
      <c r="SU334" s="97"/>
      <c r="SV334" s="97"/>
      <c r="SW334" s="97"/>
      <c r="SX334" s="97"/>
      <c r="SY334" s="97"/>
      <c r="SZ334" s="97"/>
      <c r="TA334" s="97"/>
      <c r="TB334" s="97"/>
    </row>
    <row r="335" spans="1:522" s="1" customFormat="1" ht="18" customHeight="1" x14ac:dyDescent="0.2">
      <c r="A335" s="12"/>
      <c r="B335" s="11" t="s">
        <v>313</v>
      </c>
      <c r="C335" s="1">
        <v>12871</v>
      </c>
      <c r="D335" s="1">
        <v>2020</v>
      </c>
      <c r="E335" s="4" t="s">
        <v>221</v>
      </c>
      <c r="F335" s="1">
        <v>9255</v>
      </c>
      <c r="G335" s="9" t="s">
        <v>93</v>
      </c>
      <c r="H335" s="4" t="s">
        <v>222</v>
      </c>
      <c r="I335" s="1">
        <f t="shared" si="26"/>
        <v>0</v>
      </c>
      <c r="J335" s="12">
        <f>Tabuľka4[[#This Row],[Stĺpec9]]</f>
        <v>0</v>
      </c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  <c r="FB335" s="97"/>
      <c r="FC335" s="97"/>
      <c r="FD335" s="97"/>
      <c r="FE335" s="97"/>
      <c r="FF335" s="97"/>
      <c r="FG335" s="97"/>
      <c r="FH335" s="97"/>
      <c r="FI335" s="97"/>
      <c r="FJ335" s="97"/>
      <c r="FK335" s="97"/>
      <c r="FL335" s="97"/>
      <c r="FM335" s="97"/>
      <c r="FN335" s="97"/>
      <c r="FO335" s="97"/>
      <c r="FP335" s="97"/>
      <c r="FQ335" s="97"/>
      <c r="FR335" s="97"/>
      <c r="FS335" s="97"/>
      <c r="FT335" s="97"/>
      <c r="FU335" s="97"/>
      <c r="FV335" s="97"/>
      <c r="FW335" s="97"/>
      <c r="FX335" s="97"/>
      <c r="FY335" s="97"/>
      <c r="FZ335" s="97"/>
      <c r="GA335" s="97"/>
      <c r="GB335" s="97"/>
      <c r="GC335" s="97"/>
      <c r="GD335" s="97"/>
      <c r="GE335" s="97"/>
      <c r="GF335" s="97"/>
      <c r="GG335" s="97"/>
      <c r="GH335" s="97"/>
      <c r="GI335" s="97"/>
      <c r="GJ335" s="97"/>
      <c r="GK335" s="97"/>
      <c r="GL335" s="97"/>
      <c r="GM335" s="97"/>
      <c r="GN335" s="97"/>
      <c r="GO335" s="97"/>
      <c r="GP335" s="97"/>
      <c r="GQ335" s="97"/>
      <c r="GR335" s="97"/>
      <c r="GS335" s="97"/>
      <c r="GT335" s="97"/>
      <c r="GU335" s="97"/>
      <c r="GV335" s="97"/>
      <c r="GW335" s="97"/>
      <c r="GX335" s="97"/>
      <c r="GY335" s="97"/>
      <c r="GZ335" s="97"/>
      <c r="HA335" s="97"/>
      <c r="HB335" s="97"/>
      <c r="HC335" s="97"/>
      <c r="HD335" s="97"/>
      <c r="HE335" s="97"/>
      <c r="HF335" s="97"/>
      <c r="HG335" s="97"/>
      <c r="HH335" s="97"/>
      <c r="HI335" s="97"/>
      <c r="HJ335" s="97"/>
      <c r="HK335" s="97"/>
      <c r="HL335" s="97"/>
      <c r="HM335" s="97"/>
      <c r="HN335" s="97"/>
      <c r="HO335" s="97"/>
      <c r="HP335" s="97"/>
      <c r="HQ335" s="97"/>
      <c r="HR335" s="97"/>
      <c r="HS335" s="97"/>
      <c r="HT335" s="97"/>
      <c r="HU335" s="97"/>
      <c r="HV335" s="97"/>
      <c r="HW335" s="97"/>
      <c r="HX335" s="97"/>
      <c r="HY335" s="97"/>
      <c r="HZ335" s="97"/>
      <c r="IA335" s="97"/>
      <c r="IB335" s="97"/>
      <c r="IC335" s="97"/>
      <c r="ID335" s="97"/>
      <c r="IE335" s="97"/>
      <c r="IF335" s="97"/>
      <c r="IG335" s="97"/>
      <c r="IH335" s="97"/>
      <c r="II335" s="97"/>
      <c r="IJ335" s="97"/>
      <c r="IK335" s="97"/>
      <c r="IL335" s="97"/>
      <c r="IM335" s="97"/>
      <c r="IN335" s="97"/>
      <c r="IO335" s="97"/>
      <c r="IP335" s="97"/>
      <c r="IQ335" s="97"/>
      <c r="IR335" s="97"/>
      <c r="IS335" s="97"/>
      <c r="IT335" s="97"/>
      <c r="IU335" s="97"/>
      <c r="IV335" s="97"/>
      <c r="IW335" s="97"/>
      <c r="IX335" s="97"/>
      <c r="IY335" s="97"/>
      <c r="IZ335" s="97"/>
      <c r="JA335" s="97"/>
      <c r="JB335" s="97"/>
      <c r="JC335" s="97"/>
      <c r="JD335" s="97"/>
      <c r="JE335" s="97"/>
      <c r="JF335" s="97"/>
      <c r="JG335" s="97"/>
      <c r="JH335" s="97"/>
      <c r="JI335" s="97"/>
      <c r="JJ335" s="97"/>
      <c r="JK335" s="97"/>
      <c r="JL335" s="97"/>
      <c r="JM335" s="97"/>
      <c r="JN335" s="97"/>
      <c r="JO335" s="97"/>
      <c r="JP335" s="97"/>
      <c r="JQ335" s="97"/>
      <c r="JR335" s="97"/>
      <c r="JS335" s="97"/>
      <c r="JT335" s="97"/>
      <c r="JU335" s="97"/>
      <c r="JV335" s="97"/>
      <c r="JW335" s="97"/>
      <c r="JX335" s="97"/>
      <c r="JY335" s="97"/>
      <c r="JZ335" s="97"/>
      <c r="KA335" s="97"/>
      <c r="KB335" s="97"/>
      <c r="KC335" s="97"/>
      <c r="KD335" s="97"/>
      <c r="KE335" s="97"/>
      <c r="KF335" s="97"/>
      <c r="KG335" s="97"/>
      <c r="KH335" s="97"/>
      <c r="KI335" s="97"/>
      <c r="KJ335" s="97"/>
      <c r="KK335" s="97"/>
      <c r="KL335" s="97"/>
      <c r="KM335" s="97"/>
      <c r="KN335" s="97"/>
      <c r="KO335" s="97"/>
      <c r="KP335" s="97"/>
      <c r="KQ335" s="97"/>
      <c r="KR335" s="97"/>
      <c r="KS335" s="97"/>
      <c r="KT335" s="97"/>
      <c r="KU335" s="97"/>
      <c r="KV335" s="97"/>
      <c r="KW335" s="97"/>
      <c r="KX335" s="97"/>
      <c r="KY335" s="97"/>
      <c r="KZ335" s="97"/>
      <c r="LA335" s="97"/>
      <c r="LB335" s="97"/>
      <c r="LC335" s="97"/>
      <c r="LD335" s="97"/>
      <c r="LE335" s="97"/>
      <c r="LF335" s="97"/>
      <c r="LG335" s="97"/>
      <c r="LH335" s="97"/>
      <c r="LI335" s="97"/>
      <c r="LJ335" s="97"/>
      <c r="LK335" s="97"/>
      <c r="LL335" s="97"/>
      <c r="LM335" s="97"/>
      <c r="LN335" s="97"/>
      <c r="LO335" s="97"/>
      <c r="LP335" s="97"/>
      <c r="LQ335" s="97"/>
      <c r="LR335" s="97"/>
      <c r="LS335" s="97"/>
      <c r="LT335" s="97"/>
      <c r="LU335" s="97"/>
      <c r="LV335" s="97"/>
      <c r="LW335" s="97"/>
      <c r="LX335" s="97"/>
      <c r="LY335" s="97"/>
      <c r="LZ335" s="97"/>
      <c r="MA335" s="97"/>
      <c r="MB335" s="97"/>
      <c r="MC335" s="97"/>
      <c r="MD335" s="97"/>
      <c r="ME335" s="97"/>
      <c r="MF335" s="97"/>
      <c r="MG335" s="97"/>
      <c r="MH335" s="97"/>
      <c r="MI335" s="97"/>
      <c r="MJ335" s="97"/>
      <c r="MK335" s="97"/>
      <c r="ML335" s="97"/>
      <c r="MM335" s="97"/>
      <c r="MN335" s="97"/>
      <c r="MO335" s="97"/>
      <c r="MP335" s="97"/>
      <c r="MQ335" s="97"/>
      <c r="MR335" s="97"/>
      <c r="MS335" s="97"/>
      <c r="MT335" s="97"/>
      <c r="MU335" s="97"/>
      <c r="MV335" s="97"/>
      <c r="MW335" s="97"/>
      <c r="MX335" s="97"/>
      <c r="MY335" s="97"/>
      <c r="MZ335" s="97"/>
      <c r="NA335" s="97"/>
      <c r="NB335" s="97"/>
      <c r="NC335" s="97"/>
      <c r="ND335" s="97"/>
      <c r="NE335" s="97"/>
      <c r="NF335" s="97"/>
      <c r="NG335" s="97"/>
      <c r="NH335" s="97"/>
      <c r="NI335" s="97"/>
      <c r="NJ335" s="97"/>
      <c r="NK335" s="97"/>
      <c r="NL335" s="97"/>
      <c r="NM335" s="97"/>
      <c r="NN335" s="97"/>
      <c r="NO335" s="97"/>
      <c r="NP335" s="97"/>
      <c r="NQ335" s="97"/>
      <c r="NR335" s="97"/>
      <c r="NS335" s="97"/>
      <c r="NT335" s="97"/>
      <c r="NU335" s="97"/>
      <c r="NV335" s="97"/>
      <c r="NW335" s="97"/>
      <c r="NX335" s="97"/>
      <c r="NY335" s="97"/>
      <c r="NZ335" s="97"/>
      <c r="OA335" s="97"/>
      <c r="OB335" s="97"/>
      <c r="OC335" s="97"/>
      <c r="OD335" s="97"/>
      <c r="OE335" s="97"/>
      <c r="OF335" s="97"/>
      <c r="OG335" s="97"/>
      <c r="OH335" s="97"/>
      <c r="OI335" s="97"/>
      <c r="OJ335" s="97"/>
      <c r="OK335" s="97"/>
      <c r="OL335" s="97"/>
      <c r="OM335" s="97"/>
      <c r="ON335" s="97"/>
      <c r="OO335" s="97"/>
      <c r="OP335" s="97"/>
      <c r="OQ335" s="97"/>
      <c r="OR335" s="97"/>
      <c r="OS335" s="97"/>
      <c r="OT335" s="97"/>
      <c r="OU335" s="97"/>
      <c r="OV335" s="97"/>
      <c r="OW335" s="97"/>
      <c r="OX335" s="97"/>
      <c r="OY335" s="97"/>
      <c r="OZ335" s="97"/>
      <c r="PA335" s="97"/>
      <c r="PB335" s="97"/>
      <c r="PC335" s="97"/>
      <c r="PD335" s="97"/>
      <c r="PE335" s="97"/>
      <c r="PF335" s="97"/>
      <c r="PG335" s="97"/>
      <c r="PH335" s="97"/>
      <c r="PI335" s="97"/>
      <c r="PJ335" s="97"/>
      <c r="PK335" s="97"/>
      <c r="PL335" s="97"/>
      <c r="PM335" s="97"/>
      <c r="PN335" s="97"/>
      <c r="PO335" s="97"/>
      <c r="PP335" s="97"/>
      <c r="PQ335" s="97"/>
      <c r="PR335" s="97"/>
      <c r="PS335" s="97"/>
      <c r="PT335" s="97"/>
      <c r="PU335" s="97"/>
      <c r="PV335" s="97"/>
      <c r="PW335" s="97"/>
      <c r="PX335" s="97"/>
      <c r="PY335" s="97"/>
      <c r="PZ335" s="97"/>
      <c r="QA335" s="97"/>
      <c r="QB335" s="97"/>
      <c r="QC335" s="97"/>
      <c r="QD335" s="97"/>
      <c r="QE335" s="97"/>
      <c r="QF335" s="97"/>
      <c r="QG335" s="97"/>
      <c r="QH335" s="97"/>
      <c r="QI335" s="97"/>
      <c r="QJ335" s="97"/>
      <c r="QK335" s="97"/>
      <c r="QL335" s="97"/>
      <c r="QM335" s="97"/>
      <c r="QN335" s="97"/>
      <c r="QO335" s="97"/>
      <c r="QP335" s="97"/>
      <c r="QQ335" s="97"/>
      <c r="QR335" s="97"/>
      <c r="QS335" s="97"/>
      <c r="QT335" s="97"/>
      <c r="QU335" s="97"/>
      <c r="QV335" s="97"/>
      <c r="QW335" s="97"/>
      <c r="QX335" s="97"/>
      <c r="QY335" s="97"/>
      <c r="QZ335" s="97"/>
      <c r="RA335" s="97"/>
      <c r="RB335" s="97"/>
      <c r="RC335" s="97"/>
      <c r="RD335" s="97"/>
      <c r="RE335" s="97"/>
      <c r="RF335" s="97"/>
      <c r="RG335" s="97"/>
      <c r="RH335" s="97"/>
      <c r="RI335" s="97"/>
      <c r="RJ335" s="97"/>
      <c r="RK335" s="97"/>
      <c r="RL335" s="97"/>
      <c r="RM335" s="97"/>
      <c r="RN335" s="97"/>
      <c r="RO335" s="97"/>
      <c r="RP335" s="97"/>
      <c r="RQ335" s="97"/>
      <c r="RR335" s="97"/>
      <c r="RS335" s="97"/>
      <c r="RT335" s="97"/>
      <c r="RU335" s="97"/>
      <c r="RV335" s="97"/>
      <c r="RW335" s="97"/>
      <c r="RX335" s="97"/>
      <c r="RY335" s="97"/>
      <c r="RZ335" s="97"/>
      <c r="SA335" s="97"/>
      <c r="SB335" s="97"/>
      <c r="SC335" s="97"/>
      <c r="SD335" s="97"/>
      <c r="SE335" s="97"/>
      <c r="SF335" s="97"/>
      <c r="SG335" s="97"/>
      <c r="SH335" s="97"/>
      <c r="SI335" s="97"/>
      <c r="SJ335" s="97"/>
      <c r="SK335" s="97"/>
      <c r="SL335" s="97"/>
      <c r="SM335" s="97"/>
      <c r="SN335" s="97"/>
      <c r="SO335" s="97"/>
      <c r="SP335" s="97"/>
      <c r="SQ335" s="97"/>
      <c r="SR335" s="97"/>
      <c r="SS335" s="97"/>
      <c r="ST335" s="97"/>
      <c r="SU335" s="97"/>
      <c r="SV335" s="97"/>
      <c r="SW335" s="97"/>
      <c r="SX335" s="97"/>
      <c r="SY335" s="97"/>
      <c r="SZ335" s="97"/>
      <c r="TA335" s="97"/>
      <c r="TB335" s="97"/>
    </row>
    <row r="336" spans="1:522" s="1" customFormat="1" ht="18" customHeight="1" x14ac:dyDescent="0.2">
      <c r="A336" s="12"/>
      <c r="B336" s="11" t="s">
        <v>501</v>
      </c>
      <c r="C336" s="1">
        <v>7895</v>
      </c>
      <c r="E336" s="4" t="s">
        <v>437</v>
      </c>
      <c r="F336" s="1">
        <v>9666</v>
      </c>
      <c r="G336" s="9" t="s">
        <v>98</v>
      </c>
      <c r="H336" s="4" t="s">
        <v>421</v>
      </c>
      <c r="I336" s="1">
        <f t="shared" si="26"/>
        <v>0</v>
      </c>
      <c r="J336" s="12">
        <f>Tabuľka4[[#This Row],[Stĺpec9]]</f>
        <v>0</v>
      </c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  <c r="FB336" s="97"/>
      <c r="FC336" s="97"/>
      <c r="FD336" s="97"/>
      <c r="FE336" s="97"/>
      <c r="FF336" s="97"/>
      <c r="FG336" s="97"/>
      <c r="FH336" s="97"/>
      <c r="FI336" s="97"/>
      <c r="FJ336" s="97"/>
      <c r="FK336" s="97"/>
      <c r="FL336" s="97"/>
      <c r="FM336" s="97"/>
      <c r="FN336" s="97"/>
      <c r="FO336" s="97"/>
      <c r="FP336" s="97"/>
      <c r="FQ336" s="97"/>
      <c r="FR336" s="97"/>
      <c r="FS336" s="97"/>
      <c r="FT336" s="97"/>
      <c r="FU336" s="97"/>
      <c r="FV336" s="97"/>
      <c r="FW336" s="97"/>
      <c r="FX336" s="97"/>
      <c r="FY336" s="97"/>
      <c r="FZ336" s="97"/>
      <c r="GA336" s="97"/>
      <c r="GB336" s="97"/>
      <c r="GC336" s="97"/>
      <c r="GD336" s="97"/>
      <c r="GE336" s="97"/>
      <c r="GF336" s="97"/>
      <c r="GG336" s="97"/>
      <c r="GH336" s="97"/>
      <c r="GI336" s="97"/>
      <c r="GJ336" s="97"/>
      <c r="GK336" s="97"/>
      <c r="GL336" s="97"/>
      <c r="GM336" s="97"/>
      <c r="GN336" s="97"/>
      <c r="GO336" s="97"/>
      <c r="GP336" s="97"/>
      <c r="GQ336" s="97"/>
      <c r="GR336" s="97"/>
      <c r="GS336" s="97"/>
      <c r="GT336" s="97"/>
      <c r="GU336" s="97"/>
      <c r="GV336" s="97"/>
      <c r="GW336" s="97"/>
      <c r="GX336" s="97"/>
      <c r="GY336" s="97"/>
      <c r="GZ336" s="97"/>
      <c r="HA336" s="97"/>
      <c r="HB336" s="97"/>
      <c r="HC336" s="97"/>
      <c r="HD336" s="97"/>
      <c r="HE336" s="97"/>
      <c r="HF336" s="97"/>
      <c r="HG336" s="97"/>
      <c r="HH336" s="97"/>
      <c r="HI336" s="97"/>
      <c r="HJ336" s="97"/>
      <c r="HK336" s="97"/>
      <c r="HL336" s="97"/>
      <c r="HM336" s="97"/>
      <c r="HN336" s="97"/>
      <c r="HO336" s="97"/>
      <c r="HP336" s="97"/>
      <c r="HQ336" s="97"/>
      <c r="HR336" s="97"/>
      <c r="HS336" s="97"/>
      <c r="HT336" s="97"/>
      <c r="HU336" s="97"/>
      <c r="HV336" s="97"/>
      <c r="HW336" s="97"/>
      <c r="HX336" s="97"/>
      <c r="HY336" s="97"/>
      <c r="HZ336" s="97"/>
      <c r="IA336" s="97"/>
      <c r="IB336" s="97"/>
      <c r="IC336" s="97"/>
      <c r="ID336" s="97"/>
      <c r="IE336" s="97"/>
      <c r="IF336" s="97"/>
      <c r="IG336" s="97"/>
      <c r="IH336" s="97"/>
      <c r="II336" s="97"/>
      <c r="IJ336" s="97"/>
      <c r="IK336" s="97"/>
      <c r="IL336" s="97"/>
      <c r="IM336" s="97"/>
      <c r="IN336" s="97"/>
      <c r="IO336" s="97"/>
      <c r="IP336" s="97"/>
      <c r="IQ336" s="97"/>
      <c r="IR336" s="97"/>
      <c r="IS336" s="97"/>
      <c r="IT336" s="97"/>
      <c r="IU336" s="97"/>
      <c r="IV336" s="97"/>
      <c r="IW336" s="97"/>
      <c r="IX336" s="97"/>
      <c r="IY336" s="97"/>
      <c r="IZ336" s="97"/>
      <c r="JA336" s="97"/>
      <c r="JB336" s="97"/>
      <c r="JC336" s="97"/>
      <c r="JD336" s="97"/>
      <c r="JE336" s="97"/>
      <c r="JF336" s="97"/>
      <c r="JG336" s="97"/>
      <c r="JH336" s="97"/>
      <c r="JI336" s="97"/>
      <c r="JJ336" s="97"/>
      <c r="JK336" s="97"/>
      <c r="JL336" s="97"/>
      <c r="JM336" s="97"/>
      <c r="JN336" s="97"/>
      <c r="JO336" s="97"/>
      <c r="JP336" s="97"/>
      <c r="JQ336" s="97"/>
      <c r="JR336" s="97"/>
      <c r="JS336" s="97"/>
      <c r="JT336" s="97"/>
      <c r="JU336" s="97"/>
      <c r="JV336" s="97"/>
      <c r="JW336" s="97"/>
      <c r="JX336" s="97"/>
      <c r="JY336" s="97"/>
      <c r="JZ336" s="97"/>
      <c r="KA336" s="97"/>
      <c r="KB336" s="97"/>
      <c r="KC336" s="97"/>
      <c r="KD336" s="97"/>
      <c r="KE336" s="97"/>
      <c r="KF336" s="97"/>
      <c r="KG336" s="97"/>
      <c r="KH336" s="97"/>
      <c r="KI336" s="97"/>
      <c r="KJ336" s="97"/>
      <c r="KK336" s="97"/>
      <c r="KL336" s="97"/>
      <c r="KM336" s="97"/>
      <c r="KN336" s="97"/>
      <c r="KO336" s="97"/>
      <c r="KP336" s="97"/>
      <c r="KQ336" s="97"/>
      <c r="KR336" s="97"/>
      <c r="KS336" s="97"/>
      <c r="KT336" s="97"/>
      <c r="KU336" s="97"/>
      <c r="KV336" s="97"/>
      <c r="KW336" s="97"/>
      <c r="KX336" s="97"/>
      <c r="KY336" s="97"/>
      <c r="KZ336" s="97"/>
      <c r="LA336" s="97"/>
      <c r="LB336" s="97"/>
      <c r="LC336" s="97"/>
      <c r="LD336" s="97"/>
      <c r="LE336" s="97"/>
      <c r="LF336" s="97"/>
      <c r="LG336" s="97"/>
      <c r="LH336" s="97"/>
      <c r="LI336" s="97"/>
      <c r="LJ336" s="97"/>
      <c r="LK336" s="97"/>
      <c r="LL336" s="97"/>
      <c r="LM336" s="97"/>
      <c r="LN336" s="97"/>
      <c r="LO336" s="97"/>
      <c r="LP336" s="97"/>
      <c r="LQ336" s="97"/>
      <c r="LR336" s="97"/>
      <c r="LS336" s="97"/>
      <c r="LT336" s="97"/>
      <c r="LU336" s="97"/>
      <c r="LV336" s="97"/>
      <c r="LW336" s="97"/>
      <c r="LX336" s="97"/>
      <c r="LY336" s="97"/>
      <c r="LZ336" s="97"/>
      <c r="MA336" s="97"/>
      <c r="MB336" s="97"/>
      <c r="MC336" s="97"/>
      <c r="MD336" s="97"/>
      <c r="ME336" s="97"/>
      <c r="MF336" s="97"/>
      <c r="MG336" s="97"/>
      <c r="MH336" s="97"/>
      <c r="MI336" s="97"/>
      <c r="MJ336" s="97"/>
      <c r="MK336" s="97"/>
      <c r="ML336" s="97"/>
      <c r="MM336" s="97"/>
      <c r="MN336" s="97"/>
      <c r="MO336" s="97"/>
      <c r="MP336" s="97"/>
      <c r="MQ336" s="97"/>
      <c r="MR336" s="97"/>
      <c r="MS336" s="97"/>
      <c r="MT336" s="97"/>
      <c r="MU336" s="97"/>
      <c r="MV336" s="97"/>
      <c r="MW336" s="97"/>
      <c r="MX336" s="97"/>
      <c r="MY336" s="97"/>
      <c r="MZ336" s="97"/>
      <c r="NA336" s="97"/>
      <c r="NB336" s="97"/>
      <c r="NC336" s="97"/>
      <c r="ND336" s="97"/>
      <c r="NE336" s="97"/>
      <c r="NF336" s="97"/>
      <c r="NG336" s="97"/>
      <c r="NH336" s="97"/>
      <c r="NI336" s="97"/>
      <c r="NJ336" s="97"/>
      <c r="NK336" s="97"/>
      <c r="NL336" s="97"/>
      <c r="NM336" s="97"/>
      <c r="NN336" s="97"/>
      <c r="NO336" s="97"/>
      <c r="NP336" s="97"/>
      <c r="NQ336" s="97"/>
      <c r="NR336" s="97"/>
      <c r="NS336" s="97"/>
      <c r="NT336" s="97"/>
      <c r="NU336" s="97"/>
      <c r="NV336" s="97"/>
      <c r="NW336" s="97"/>
      <c r="NX336" s="97"/>
      <c r="NY336" s="97"/>
      <c r="NZ336" s="97"/>
      <c r="OA336" s="97"/>
      <c r="OB336" s="97"/>
      <c r="OC336" s="97"/>
      <c r="OD336" s="97"/>
      <c r="OE336" s="97"/>
      <c r="OF336" s="97"/>
      <c r="OG336" s="97"/>
      <c r="OH336" s="97"/>
      <c r="OI336" s="97"/>
      <c r="OJ336" s="97"/>
      <c r="OK336" s="97"/>
      <c r="OL336" s="97"/>
      <c r="OM336" s="97"/>
      <c r="ON336" s="97"/>
      <c r="OO336" s="97"/>
      <c r="OP336" s="97"/>
      <c r="OQ336" s="97"/>
      <c r="OR336" s="97"/>
      <c r="OS336" s="97"/>
      <c r="OT336" s="97"/>
      <c r="OU336" s="97"/>
      <c r="OV336" s="97"/>
      <c r="OW336" s="97"/>
      <c r="OX336" s="97"/>
      <c r="OY336" s="97"/>
      <c r="OZ336" s="97"/>
      <c r="PA336" s="97"/>
      <c r="PB336" s="97"/>
      <c r="PC336" s="97"/>
      <c r="PD336" s="97"/>
      <c r="PE336" s="97"/>
      <c r="PF336" s="97"/>
      <c r="PG336" s="97"/>
      <c r="PH336" s="97"/>
      <c r="PI336" s="97"/>
      <c r="PJ336" s="97"/>
      <c r="PK336" s="97"/>
      <c r="PL336" s="97"/>
      <c r="PM336" s="97"/>
      <c r="PN336" s="97"/>
      <c r="PO336" s="97"/>
      <c r="PP336" s="97"/>
      <c r="PQ336" s="97"/>
      <c r="PR336" s="97"/>
      <c r="PS336" s="97"/>
      <c r="PT336" s="97"/>
      <c r="PU336" s="97"/>
      <c r="PV336" s="97"/>
      <c r="PW336" s="97"/>
      <c r="PX336" s="97"/>
      <c r="PY336" s="97"/>
      <c r="PZ336" s="97"/>
      <c r="QA336" s="97"/>
      <c r="QB336" s="97"/>
      <c r="QC336" s="97"/>
      <c r="QD336" s="97"/>
      <c r="QE336" s="97"/>
      <c r="QF336" s="97"/>
      <c r="QG336" s="97"/>
      <c r="QH336" s="97"/>
      <c r="QI336" s="97"/>
      <c r="QJ336" s="97"/>
      <c r="QK336" s="97"/>
      <c r="QL336" s="97"/>
      <c r="QM336" s="97"/>
      <c r="QN336" s="97"/>
      <c r="QO336" s="97"/>
      <c r="QP336" s="97"/>
      <c r="QQ336" s="97"/>
      <c r="QR336" s="97"/>
      <c r="QS336" s="97"/>
      <c r="QT336" s="97"/>
      <c r="QU336" s="97"/>
      <c r="QV336" s="97"/>
      <c r="QW336" s="97"/>
      <c r="QX336" s="97"/>
      <c r="QY336" s="97"/>
      <c r="QZ336" s="97"/>
      <c r="RA336" s="97"/>
      <c r="RB336" s="97"/>
      <c r="RC336" s="97"/>
      <c r="RD336" s="97"/>
      <c r="RE336" s="97"/>
      <c r="RF336" s="97"/>
      <c r="RG336" s="97"/>
      <c r="RH336" s="97"/>
      <c r="RI336" s="97"/>
      <c r="RJ336" s="97"/>
      <c r="RK336" s="97"/>
      <c r="RL336" s="97"/>
      <c r="RM336" s="97"/>
      <c r="RN336" s="97"/>
      <c r="RO336" s="97"/>
      <c r="RP336" s="97"/>
      <c r="RQ336" s="97"/>
      <c r="RR336" s="97"/>
      <c r="RS336" s="97"/>
      <c r="RT336" s="97"/>
      <c r="RU336" s="97"/>
      <c r="RV336" s="97"/>
      <c r="RW336" s="97"/>
      <c r="RX336" s="97"/>
      <c r="RY336" s="97"/>
      <c r="RZ336" s="97"/>
      <c r="SA336" s="97"/>
      <c r="SB336" s="97"/>
      <c r="SC336" s="97"/>
      <c r="SD336" s="97"/>
      <c r="SE336" s="97"/>
      <c r="SF336" s="97"/>
      <c r="SG336" s="97"/>
      <c r="SH336" s="97"/>
      <c r="SI336" s="97"/>
      <c r="SJ336" s="97"/>
      <c r="SK336" s="97"/>
      <c r="SL336" s="97"/>
      <c r="SM336" s="97"/>
      <c r="SN336" s="97"/>
      <c r="SO336" s="97"/>
      <c r="SP336" s="97"/>
      <c r="SQ336" s="97"/>
      <c r="SR336" s="97"/>
      <c r="SS336" s="97"/>
      <c r="ST336" s="97"/>
      <c r="SU336" s="97"/>
      <c r="SV336" s="97"/>
      <c r="SW336" s="97"/>
      <c r="SX336" s="97"/>
      <c r="SY336" s="97"/>
      <c r="SZ336" s="97"/>
      <c r="TA336" s="97"/>
      <c r="TB336" s="97"/>
    </row>
    <row r="337" spans="1:522" s="1" customFormat="1" ht="18" customHeight="1" x14ac:dyDescent="0.2">
      <c r="A337" s="12"/>
      <c r="B337" s="11" t="s">
        <v>353</v>
      </c>
      <c r="C337" s="1">
        <v>12629</v>
      </c>
      <c r="E337" s="4" t="s">
        <v>205</v>
      </c>
      <c r="F337" s="1">
        <v>9398</v>
      </c>
      <c r="G337" s="9" t="s">
        <v>98</v>
      </c>
      <c r="H337" s="4" t="s">
        <v>51</v>
      </c>
      <c r="I337" s="1">
        <f t="shared" si="26"/>
        <v>0</v>
      </c>
      <c r="J337" s="12">
        <f>Tabuľka4[[#This Row],[Stĺpec9]]</f>
        <v>0</v>
      </c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  <c r="FB337" s="97"/>
      <c r="FC337" s="97"/>
      <c r="FD337" s="97"/>
      <c r="FE337" s="97"/>
      <c r="FF337" s="97"/>
      <c r="FG337" s="97"/>
      <c r="FH337" s="97"/>
      <c r="FI337" s="97"/>
      <c r="FJ337" s="97"/>
      <c r="FK337" s="97"/>
      <c r="FL337" s="97"/>
      <c r="FM337" s="97"/>
      <c r="FN337" s="97"/>
      <c r="FO337" s="97"/>
      <c r="FP337" s="97"/>
      <c r="FQ337" s="97"/>
      <c r="FR337" s="97"/>
      <c r="FS337" s="97"/>
      <c r="FT337" s="97"/>
      <c r="FU337" s="97"/>
      <c r="FV337" s="97"/>
      <c r="FW337" s="97"/>
      <c r="FX337" s="97"/>
      <c r="FY337" s="97"/>
      <c r="FZ337" s="97"/>
      <c r="GA337" s="97"/>
      <c r="GB337" s="97"/>
      <c r="GC337" s="97"/>
      <c r="GD337" s="97"/>
      <c r="GE337" s="97"/>
      <c r="GF337" s="97"/>
      <c r="GG337" s="97"/>
      <c r="GH337" s="97"/>
      <c r="GI337" s="97"/>
      <c r="GJ337" s="97"/>
      <c r="GK337" s="97"/>
      <c r="GL337" s="97"/>
      <c r="GM337" s="97"/>
      <c r="GN337" s="97"/>
      <c r="GO337" s="97"/>
      <c r="GP337" s="97"/>
      <c r="GQ337" s="97"/>
      <c r="GR337" s="97"/>
      <c r="GS337" s="97"/>
      <c r="GT337" s="97"/>
      <c r="GU337" s="97"/>
      <c r="GV337" s="97"/>
      <c r="GW337" s="97"/>
      <c r="GX337" s="97"/>
      <c r="GY337" s="97"/>
      <c r="GZ337" s="97"/>
      <c r="HA337" s="97"/>
      <c r="HB337" s="97"/>
      <c r="HC337" s="97"/>
      <c r="HD337" s="97"/>
      <c r="HE337" s="97"/>
      <c r="HF337" s="97"/>
      <c r="HG337" s="97"/>
      <c r="HH337" s="97"/>
      <c r="HI337" s="97"/>
      <c r="HJ337" s="97"/>
      <c r="HK337" s="97"/>
      <c r="HL337" s="97"/>
      <c r="HM337" s="97"/>
      <c r="HN337" s="97"/>
      <c r="HO337" s="97"/>
      <c r="HP337" s="97"/>
      <c r="HQ337" s="97"/>
      <c r="HR337" s="97"/>
      <c r="HS337" s="97"/>
      <c r="HT337" s="97"/>
      <c r="HU337" s="97"/>
      <c r="HV337" s="97"/>
      <c r="HW337" s="97"/>
      <c r="HX337" s="97"/>
      <c r="HY337" s="97"/>
      <c r="HZ337" s="97"/>
      <c r="IA337" s="97"/>
      <c r="IB337" s="97"/>
      <c r="IC337" s="97"/>
      <c r="ID337" s="97"/>
      <c r="IE337" s="97"/>
      <c r="IF337" s="97"/>
      <c r="IG337" s="97"/>
      <c r="IH337" s="97"/>
      <c r="II337" s="97"/>
      <c r="IJ337" s="97"/>
      <c r="IK337" s="97"/>
      <c r="IL337" s="97"/>
      <c r="IM337" s="97"/>
      <c r="IN337" s="97"/>
      <c r="IO337" s="97"/>
      <c r="IP337" s="97"/>
      <c r="IQ337" s="97"/>
      <c r="IR337" s="97"/>
      <c r="IS337" s="97"/>
      <c r="IT337" s="97"/>
      <c r="IU337" s="97"/>
      <c r="IV337" s="97"/>
      <c r="IW337" s="97"/>
      <c r="IX337" s="97"/>
      <c r="IY337" s="97"/>
      <c r="IZ337" s="97"/>
      <c r="JA337" s="97"/>
      <c r="JB337" s="97"/>
      <c r="JC337" s="97"/>
      <c r="JD337" s="97"/>
      <c r="JE337" s="97"/>
      <c r="JF337" s="97"/>
      <c r="JG337" s="97"/>
      <c r="JH337" s="97"/>
      <c r="JI337" s="97"/>
      <c r="JJ337" s="97"/>
      <c r="JK337" s="97"/>
      <c r="JL337" s="97"/>
      <c r="JM337" s="97"/>
      <c r="JN337" s="97"/>
      <c r="JO337" s="97"/>
      <c r="JP337" s="97"/>
      <c r="JQ337" s="97"/>
      <c r="JR337" s="97"/>
      <c r="JS337" s="97"/>
      <c r="JT337" s="97"/>
      <c r="JU337" s="97"/>
      <c r="JV337" s="97"/>
      <c r="JW337" s="97"/>
      <c r="JX337" s="97"/>
      <c r="JY337" s="97"/>
      <c r="JZ337" s="97"/>
      <c r="KA337" s="97"/>
      <c r="KB337" s="97"/>
      <c r="KC337" s="97"/>
      <c r="KD337" s="97"/>
      <c r="KE337" s="97"/>
      <c r="KF337" s="97"/>
      <c r="KG337" s="97"/>
      <c r="KH337" s="97"/>
      <c r="KI337" s="97"/>
      <c r="KJ337" s="97"/>
      <c r="KK337" s="97"/>
      <c r="KL337" s="97"/>
      <c r="KM337" s="97"/>
      <c r="KN337" s="97"/>
      <c r="KO337" s="97"/>
      <c r="KP337" s="97"/>
      <c r="KQ337" s="97"/>
      <c r="KR337" s="97"/>
      <c r="KS337" s="97"/>
      <c r="KT337" s="97"/>
      <c r="KU337" s="97"/>
      <c r="KV337" s="97"/>
      <c r="KW337" s="97"/>
      <c r="KX337" s="97"/>
      <c r="KY337" s="97"/>
      <c r="KZ337" s="97"/>
      <c r="LA337" s="97"/>
      <c r="LB337" s="97"/>
      <c r="LC337" s="97"/>
      <c r="LD337" s="97"/>
      <c r="LE337" s="97"/>
      <c r="LF337" s="97"/>
      <c r="LG337" s="97"/>
      <c r="LH337" s="97"/>
      <c r="LI337" s="97"/>
      <c r="LJ337" s="97"/>
      <c r="LK337" s="97"/>
      <c r="LL337" s="97"/>
      <c r="LM337" s="97"/>
      <c r="LN337" s="97"/>
      <c r="LO337" s="97"/>
      <c r="LP337" s="97"/>
      <c r="LQ337" s="97"/>
      <c r="LR337" s="97"/>
      <c r="LS337" s="97"/>
      <c r="LT337" s="97"/>
      <c r="LU337" s="97"/>
      <c r="LV337" s="97"/>
      <c r="LW337" s="97"/>
      <c r="LX337" s="97"/>
      <c r="LY337" s="97"/>
      <c r="LZ337" s="97"/>
      <c r="MA337" s="97"/>
      <c r="MB337" s="97"/>
      <c r="MC337" s="97"/>
      <c r="MD337" s="97"/>
      <c r="ME337" s="97"/>
      <c r="MF337" s="97"/>
      <c r="MG337" s="97"/>
      <c r="MH337" s="97"/>
      <c r="MI337" s="97"/>
      <c r="MJ337" s="97"/>
      <c r="MK337" s="97"/>
      <c r="ML337" s="97"/>
      <c r="MM337" s="97"/>
      <c r="MN337" s="97"/>
      <c r="MO337" s="97"/>
      <c r="MP337" s="97"/>
      <c r="MQ337" s="97"/>
      <c r="MR337" s="97"/>
      <c r="MS337" s="97"/>
      <c r="MT337" s="97"/>
      <c r="MU337" s="97"/>
      <c r="MV337" s="97"/>
      <c r="MW337" s="97"/>
      <c r="MX337" s="97"/>
      <c r="MY337" s="97"/>
      <c r="MZ337" s="97"/>
      <c r="NA337" s="97"/>
      <c r="NB337" s="97"/>
      <c r="NC337" s="97"/>
      <c r="ND337" s="97"/>
      <c r="NE337" s="97"/>
      <c r="NF337" s="97"/>
      <c r="NG337" s="97"/>
      <c r="NH337" s="97"/>
      <c r="NI337" s="97"/>
      <c r="NJ337" s="97"/>
      <c r="NK337" s="97"/>
      <c r="NL337" s="97"/>
      <c r="NM337" s="97"/>
      <c r="NN337" s="97"/>
      <c r="NO337" s="97"/>
      <c r="NP337" s="97"/>
      <c r="NQ337" s="97"/>
      <c r="NR337" s="97"/>
      <c r="NS337" s="97"/>
      <c r="NT337" s="97"/>
      <c r="NU337" s="97"/>
      <c r="NV337" s="97"/>
      <c r="NW337" s="97"/>
      <c r="NX337" s="97"/>
      <c r="NY337" s="97"/>
      <c r="NZ337" s="97"/>
      <c r="OA337" s="97"/>
      <c r="OB337" s="97"/>
      <c r="OC337" s="97"/>
      <c r="OD337" s="97"/>
      <c r="OE337" s="97"/>
      <c r="OF337" s="97"/>
      <c r="OG337" s="97"/>
      <c r="OH337" s="97"/>
      <c r="OI337" s="97"/>
      <c r="OJ337" s="97"/>
      <c r="OK337" s="97"/>
      <c r="OL337" s="97"/>
      <c r="OM337" s="97"/>
      <c r="ON337" s="97"/>
      <c r="OO337" s="97"/>
      <c r="OP337" s="97"/>
      <c r="OQ337" s="97"/>
      <c r="OR337" s="97"/>
      <c r="OS337" s="97"/>
      <c r="OT337" s="97"/>
      <c r="OU337" s="97"/>
      <c r="OV337" s="97"/>
      <c r="OW337" s="97"/>
      <c r="OX337" s="97"/>
      <c r="OY337" s="97"/>
      <c r="OZ337" s="97"/>
      <c r="PA337" s="97"/>
      <c r="PB337" s="97"/>
      <c r="PC337" s="97"/>
      <c r="PD337" s="97"/>
      <c r="PE337" s="97"/>
      <c r="PF337" s="97"/>
      <c r="PG337" s="97"/>
      <c r="PH337" s="97"/>
      <c r="PI337" s="97"/>
      <c r="PJ337" s="97"/>
      <c r="PK337" s="97"/>
      <c r="PL337" s="97"/>
      <c r="PM337" s="97"/>
      <c r="PN337" s="97"/>
      <c r="PO337" s="97"/>
      <c r="PP337" s="97"/>
      <c r="PQ337" s="97"/>
      <c r="PR337" s="97"/>
      <c r="PS337" s="97"/>
      <c r="PT337" s="97"/>
      <c r="PU337" s="97"/>
      <c r="PV337" s="97"/>
      <c r="PW337" s="97"/>
      <c r="PX337" s="97"/>
      <c r="PY337" s="97"/>
      <c r="PZ337" s="97"/>
      <c r="QA337" s="97"/>
      <c r="QB337" s="97"/>
      <c r="QC337" s="97"/>
      <c r="QD337" s="97"/>
      <c r="QE337" s="97"/>
      <c r="QF337" s="97"/>
      <c r="QG337" s="97"/>
      <c r="QH337" s="97"/>
      <c r="QI337" s="97"/>
      <c r="QJ337" s="97"/>
      <c r="QK337" s="97"/>
      <c r="QL337" s="97"/>
      <c r="QM337" s="97"/>
      <c r="QN337" s="97"/>
      <c r="QO337" s="97"/>
      <c r="QP337" s="97"/>
      <c r="QQ337" s="97"/>
      <c r="QR337" s="97"/>
      <c r="QS337" s="97"/>
      <c r="QT337" s="97"/>
      <c r="QU337" s="97"/>
      <c r="QV337" s="97"/>
      <c r="QW337" s="97"/>
      <c r="QX337" s="97"/>
      <c r="QY337" s="97"/>
      <c r="QZ337" s="97"/>
      <c r="RA337" s="97"/>
      <c r="RB337" s="97"/>
      <c r="RC337" s="97"/>
      <c r="RD337" s="97"/>
      <c r="RE337" s="97"/>
      <c r="RF337" s="97"/>
      <c r="RG337" s="97"/>
      <c r="RH337" s="97"/>
      <c r="RI337" s="97"/>
      <c r="RJ337" s="97"/>
      <c r="RK337" s="97"/>
      <c r="RL337" s="97"/>
      <c r="RM337" s="97"/>
      <c r="RN337" s="97"/>
      <c r="RO337" s="97"/>
      <c r="RP337" s="97"/>
      <c r="RQ337" s="97"/>
      <c r="RR337" s="97"/>
      <c r="RS337" s="97"/>
      <c r="RT337" s="97"/>
      <c r="RU337" s="97"/>
      <c r="RV337" s="97"/>
      <c r="RW337" s="97"/>
      <c r="RX337" s="97"/>
      <c r="RY337" s="97"/>
      <c r="RZ337" s="97"/>
      <c r="SA337" s="97"/>
      <c r="SB337" s="97"/>
      <c r="SC337" s="97"/>
      <c r="SD337" s="97"/>
      <c r="SE337" s="97"/>
      <c r="SF337" s="97"/>
      <c r="SG337" s="97"/>
      <c r="SH337" s="97"/>
      <c r="SI337" s="97"/>
      <c r="SJ337" s="97"/>
      <c r="SK337" s="97"/>
      <c r="SL337" s="97"/>
      <c r="SM337" s="97"/>
      <c r="SN337" s="97"/>
      <c r="SO337" s="97"/>
      <c r="SP337" s="97"/>
      <c r="SQ337" s="97"/>
      <c r="SR337" s="97"/>
      <c r="SS337" s="97"/>
      <c r="ST337" s="97"/>
      <c r="SU337" s="97"/>
      <c r="SV337" s="97"/>
      <c r="SW337" s="97"/>
      <c r="SX337" s="97"/>
      <c r="SY337" s="97"/>
      <c r="SZ337" s="97"/>
      <c r="TA337" s="97"/>
      <c r="TB337" s="97"/>
    </row>
    <row r="338" spans="1:522" s="1" customFormat="1" ht="18" customHeight="1" x14ac:dyDescent="0.2">
      <c r="A338" s="12"/>
      <c r="B338" s="11" t="s">
        <v>490</v>
      </c>
      <c r="C338" s="1">
        <v>13076</v>
      </c>
      <c r="E338" s="4" t="s">
        <v>168</v>
      </c>
      <c r="F338" s="1">
        <v>9541</v>
      </c>
      <c r="G338" s="9" t="s">
        <v>98</v>
      </c>
      <c r="H338" s="4" t="s">
        <v>167</v>
      </c>
      <c r="I338" s="1">
        <f t="shared" si="26"/>
        <v>0</v>
      </c>
      <c r="J338" s="12">
        <f>Tabuľka4[[#This Row],[Stĺpec9]]</f>
        <v>0</v>
      </c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  <c r="FB338" s="97"/>
      <c r="FC338" s="97"/>
      <c r="FD338" s="97"/>
      <c r="FE338" s="97"/>
      <c r="FF338" s="97"/>
      <c r="FG338" s="97"/>
      <c r="FH338" s="97"/>
      <c r="FI338" s="97"/>
      <c r="FJ338" s="97"/>
      <c r="FK338" s="97"/>
      <c r="FL338" s="97"/>
      <c r="FM338" s="97"/>
      <c r="FN338" s="97"/>
      <c r="FO338" s="97"/>
      <c r="FP338" s="97"/>
      <c r="FQ338" s="97"/>
      <c r="FR338" s="97"/>
      <c r="FS338" s="97"/>
      <c r="FT338" s="97"/>
      <c r="FU338" s="97"/>
      <c r="FV338" s="97"/>
      <c r="FW338" s="97"/>
      <c r="FX338" s="97"/>
      <c r="FY338" s="97"/>
      <c r="FZ338" s="97"/>
      <c r="GA338" s="97"/>
      <c r="GB338" s="97"/>
      <c r="GC338" s="97"/>
      <c r="GD338" s="97"/>
      <c r="GE338" s="97"/>
      <c r="GF338" s="97"/>
      <c r="GG338" s="97"/>
      <c r="GH338" s="97"/>
      <c r="GI338" s="97"/>
      <c r="GJ338" s="97"/>
      <c r="GK338" s="97"/>
      <c r="GL338" s="97"/>
      <c r="GM338" s="97"/>
      <c r="GN338" s="97"/>
      <c r="GO338" s="97"/>
      <c r="GP338" s="97"/>
      <c r="GQ338" s="97"/>
      <c r="GR338" s="97"/>
      <c r="GS338" s="97"/>
      <c r="GT338" s="97"/>
      <c r="GU338" s="97"/>
      <c r="GV338" s="97"/>
      <c r="GW338" s="97"/>
      <c r="GX338" s="97"/>
      <c r="GY338" s="97"/>
      <c r="GZ338" s="97"/>
      <c r="HA338" s="97"/>
      <c r="HB338" s="97"/>
      <c r="HC338" s="97"/>
      <c r="HD338" s="97"/>
      <c r="HE338" s="97"/>
      <c r="HF338" s="97"/>
      <c r="HG338" s="97"/>
      <c r="HH338" s="97"/>
      <c r="HI338" s="97"/>
      <c r="HJ338" s="97"/>
      <c r="HK338" s="97"/>
      <c r="HL338" s="97"/>
      <c r="HM338" s="97"/>
      <c r="HN338" s="97"/>
      <c r="HO338" s="97"/>
      <c r="HP338" s="97"/>
      <c r="HQ338" s="97"/>
      <c r="HR338" s="97"/>
      <c r="HS338" s="97"/>
      <c r="HT338" s="97"/>
      <c r="HU338" s="97"/>
      <c r="HV338" s="97"/>
      <c r="HW338" s="97"/>
      <c r="HX338" s="97"/>
      <c r="HY338" s="97"/>
      <c r="HZ338" s="97"/>
      <c r="IA338" s="97"/>
      <c r="IB338" s="97"/>
      <c r="IC338" s="97"/>
      <c r="ID338" s="97"/>
      <c r="IE338" s="97"/>
      <c r="IF338" s="97"/>
      <c r="IG338" s="97"/>
      <c r="IH338" s="97"/>
      <c r="II338" s="97"/>
      <c r="IJ338" s="97"/>
      <c r="IK338" s="97"/>
      <c r="IL338" s="97"/>
      <c r="IM338" s="97"/>
      <c r="IN338" s="97"/>
      <c r="IO338" s="97"/>
      <c r="IP338" s="97"/>
      <c r="IQ338" s="97"/>
      <c r="IR338" s="97"/>
      <c r="IS338" s="97"/>
      <c r="IT338" s="97"/>
      <c r="IU338" s="97"/>
      <c r="IV338" s="97"/>
      <c r="IW338" s="97"/>
      <c r="IX338" s="97"/>
      <c r="IY338" s="97"/>
      <c r="IZ338" s="97"/>
      <c r="JA338" s="97"/>
      <c r="JB338" s="97"/>
      <c r="JC338" s="97"/>
      <c r="JD338" s="97"/>
      <c r="JE338" s="97"/>
      <c r="JF338" s="97"/>
      <c r="JG338" s="97"/>
      <c r="JH338" s="97"/>
      <c r="JI338" s="97"/>
      <c r="JJ338" s="97"/>
      <c r="JK338" s="97"/>
      <c r="JL338" s="97"/>
      <c r="JM338" s="97"/>
      <c r="JN338" s="97"/>
      <c r="JO338" s="97"/>
      <c r="JP338" s="97"/>
      <c r="JQ338" s="97"/>
      <c r="JR338" s="97"/>
      <c r="JS338" s="97"/>
      <c r="JT338" s="97"/>
      <c r="JU338" s="97"/>
      <c r="JV338" s="97"/>
      <c r="JW338" s="97"/>
      <c r="JX338" s="97"/>
      <c r="JY338" s="97"/>
      <c r="JZ338" s="97"/>
      <c r="KA338" s="97"/>
      <c r="KB338" s="97"/>
      <c r="KC338" s="97"/>
      <c r="KD338" s="97"/>
      <c r="KE338" s="97"/>
      <c r="KF338" s="97"/>
      <c r="KG338" s="97"/>
      <c r="KH338" s="97"/>
      <c r="KI338" s="97"/>
      <c r="KJ338" s="97"/>
      <c r="KK338" s="97"/>
      <c r="KL338" s="97"/>
      <c r="KM338" s="97"/>
      <c r="KN338" s="97"/>
      <c r="KO338" s="97"/>
      <c r="KP338" s="97"/>
      <c r="KQ338" s="97"/>
      <c r="KR338" s="97"/>
      <c r="KS338" s="97"/>
      <c r="KT338" s="97"/>
      <c r="KU338" s="97"/>
      <c r="KV338" s="97"/>
      <c r="KW338" s="97"/>
      <c r="KX338" s="97"/>
      <c r="KY338" s="97"/>
      <c r="KZ338" s="97"/>
      <c r="LA338" s="97"/>
      <c r="LB338" s="97"/>
      <c r="LC338" s="97"/>
      <c r="LD338" s="97"/>
      <c r="LE338" s="97"/>
      <c r="LF338" s="97"/>
      <c r="LG338" s="97"/>
      <c r="LH338" s="97"/>
      <c r="LI338" s="97"/>
      <c r="LJ338" s="97"/>
      <c r="LK338" s="97"/>
      <c r="LL338" s="97"/>
      <c r="LM338" s="97"/>
      <c r="LN338" s="97"/>
      <c r="LO338" s="97"/>
      <c r="LP338" s="97"/>
      <c r="LQ338" s="97"/>
      <c r="LR338" s="97"/>
      <c r="LS338" s="97"/>
      <c r="LT338" s="97"/>
      <c r="LU338" s="97"/>
      <c r="LV338" s="97"/>
      <c r="LW338" s="97"/>
      <c r="LX338" s="97"/>
      <c r="LY338" s="97"/>
      <c r="LZ338" s="97"/>
      <c r="MA338" s="97"/>
      <c r="MB338" s="97"/>
      <c r="MC338" s="97"/>
      <c r="MD338" s="97"/>
      <c r="ME338" s="97"/>
      <c r="MF338" s="97"/>
      <c r="MG338" s="97"/>
      <c r="MH338" s="97"/>
      <c r="MI338" s="97"/>
      <c r="MJ338" s="97"/>
      <c r="MK338" s="97"/>
      <c r="ML338" s="97"/>
      <c r="MM338" s="97"/>
      <c r="MN338" s="97"/>
      <c r="MO338" s="97"/>
      <c r="MP338" s="97"/>
      <c r="MQ338" s="97"/>
      <c r="MR338" s="97"/>
      <c r="MS338" s="97"/>
      <c r="MT338" s="97"/>
      <c r="MU338" s="97"/>
      <c r="MV338" s="97"/>
      <c r="MW338" s="97"/>
      <c r="MX338" s="97"/>
      <c r="MY338" s="97"/>
      <c r="MZ338" s="97"/>
      <c r="NA338" s="97"/>
      <c r="NB338" s="97"/>
      <c r="NC338" s="97"/>
      <c r="ND338" s="97"/>
      <c r="NE338" s="97"/>
      <c r="NF338" s="97"/>
      <c r="NG338" s="97"/>
      <c r="NH338" s="97"/>
      <c r="NI338" s="97"/>
      <c r="NJ338" s="97"/>
      <c r="NK338" s="97"/>
      <c r="NL338" s="97"/>
      <c r="NM338" s="97"/>
      <c r="NN338" s="97"/>
      <c r="NO338" s="97"/>
      <c r="NP338" s="97"/>
      <c r="NQ338" s="97"/>
      <c r="NR338" s="97"/>
      <c r="NS338" s="97"/>
      <c r="NT338" s="97"/>
      <c r="NU338" s="97"/>
      <c r="NV338" s="97"/>
      <c r="NW338" s="97"/>
      <c r="NX338" s="97"/>
      <c r="NY338" s="97"/>
      <c r="NZ338" s="97"/>
      <c r="OA338" s="97"/>
      <c r="OB338" s="97"/>
      <c r="OC338" s="97"/>
      <c r="OD338" s="97"/>
      <c r="OE338" s="97"/>
      <c r="OF338" s="97"/>
      <c r="OG338" s="97"/>
      <c r="OH338" s="97"/>
      <c r="OI338" s="97"/>
      <c r="OJ338" s="97"/>
      <c r="OK338" s="97"/>
      <c r="OL338" s="97"/>
      <c r="OM338" s="97"/>
      <c r="ON338" s="97"/>
      <c r="OO338" s="97"/>
      <c r="OP338" s="97"/>
      <c r="OQ338" s="97"/>
      <c r="OR338" s="97"/>
      <c r="OS338" s="97"/>
      <c r="OT338" s="97"/>
      <c r="OU338" s="97"/>
      <c r="OV338" s="97"/>
      <c r="OW338" s="97"/>
      <c r="OX338" s="97"/>
      <c r="OY338" s="97"/>
      <c r="OZ338" s="97"/>
      <c r="PA338" s="97"/>
      <c r="PB338" s="97"/>
      <c r="PC338" s="97"/>
      <c r="PD338" s="97"/>
      <c r="PE338" s="97"/>
      <c r="PF338" s="97"/>
      <c r="PG338" s="97"/>
      <c r="PH338" s="97"/>
      <c r="PI338" s="97"/>
      <c r="PJ338" s="97"/>
      <c r="PK338" s="97"/>
      <c r="PL338" s="97"/>
      <c r="PM338" s="97"/>
      <c r="PN338" s="97"/>
      <c r="PO338" s="97"/>
      <c r="PP338" s="97"/>
      <c r="PQ338" s="102"/>
      <c r="PR338" s="97"/>
      <c r="PS338" s="97"/>
      <c r="PT338" s="97"/>
      <c r="PU338" s="97"/>
      <c r="PV338" s="97"/>
      <c r="PW338" s="97"/>
      <c r="PX338" s="97"/>
      <c r="PY338" s="97"/>
      <c r="PZ338" s="97"/>
      <c r="QA338" s="97"/>
      <c r="QB338" s="97"/>
      <c r="QC338" s="97"/>
      <c r="QD338" s="97"/>
      <c r="QE338" s="97"/>
      <c r="QF338" s="97"/>
      <c r="QG338" s="97"/>
      <c r="QH338" s="97"/>
      <c r="QI338" s="97"/>
      <c r="QJ338" s="97"/>
      <c r="QK338" s="97"/>
      <c r="QL338" s="97"/>
      <c r="QM338" s="97"/>
      <c r="QN338" s="97"/>
      <c r="QO338" s="97"/>
      <c r="QP338" s="97"/>
      <c r="QQ338" s="97"/>
      <c r="QR338" s="97"/>
      <c r="QS338" s="97"/>
      <c r="QT338" s="97"/>
      <c r="QU338" s="97"/>
      <c r="QV338" s="97"/>
      <c r="QW338" s="97"/>
      <c r="QX338" s="97"/>
      <c r="QY338" s="97"/>
      <c r="QZ338" s="97"/>
      <c r="RA338" s="97"/>
      <c r="RB338" s="97"/>
      <c r="RC338" s="97"/>
      <c r="RD338" s="97"/>
      <c r="RE338" s="97"/>
      <c r="RF338" s="97"/>
      <c r="RG338" s="97"/>
      <c r="RH338" s="97"/>
      <c r="RI338" s="97"/>
      <c r="RJ338" s="97"/>
      <c r="RK338" s="97"/>
      <c r="RL338" s="97"/>
      <c r="RM338" s="97"/>
      <c r="RN338" s="97"/>
      <c r="RO338" s="97"/>
      <c r="RP338" s="97"/>
      <c r="RQ338" s="97"/>
      <c r="RR338" s="97"/>
      <c r="RS338" s="97"/>
      <c r="RT338" s="97"/>
      <c r="RU338" s="97"/>
      <c r="RV338" s="97"/>
      <c r="RW338" s="97"/>
      <c r="RX338" s="97"/>
      <c r="RY338" s="97"/>
      <c r="RZ338" s="97"/>
      <c r="SA338" s="97"/>
      <c r="SB338" s="97"/>
      <c r="SC338" s="97"/>
      <c r="SD338" s="97"/>
      <c r="SE338" s="97"/>
      <c r="SF338" s="97"/>
      <c r="SG338" s="97"/>
      <c r="SH338" s="97"/>
      <c r="SI338" s="97"/>
      <c r="SJ338" s="97"/>
      <c r="SK338" s="97"/>
      <c r="SL338" s="97"/>
      <c r="SM338" s="97"/>
      <c r="SN338" s="97"/>
      <c r="SO338" s="97"/>
      <c r="SP338" s="97"/>
      <c r="SQ338" s="97"/>
      <c r="SR338" s="97"/>
      <c r="SS338" s="97"/>
      <c r="ST338" s="97"/>
      <c r="SU338" s="97"/>
      <c r="SV338" s="97"/>
      <c r="SW338" s="97"/>
      <c r="SX338" s="97"/>
      <c r="SY338" s="97"/>
      <c r="SZ338" s="97"/>
      <c r="TA338" s="97"/>
      <c r="TB338" s="97"/>
    </row>
    <row r="339" spans="1:522" s="1" customFormat="1" ht="18" customHeight="1" x14ac:dyDescent="0.2">
      <c r="A339" s="12"/>
      <c r="B339" s="11" t="s">
        <v>209</v>
      </c>
      <c r="C339" s="1">
        <v>11277</v>
      </c>
      <c r="D339" s="1">
        <v>2007</v>
      </c>
      <c r="E339" s="4" t="s">
        <v>208</v>
      </c>
      <c r="F339" s="1">
        <v>9505</v>
      </c>
      <c r="G339" s="9" t="s">
        <v>98</v>
      </c>
      <c r="H339" s="4" t="s">
        <v>51</v>
      </c>
      <c r="I339" s="1">
        <f t="shared" si="26"/>
        <v>0</v>
      </c>
      <c r="J339" s="12">
        <f>Tabuľka4[[#This Row],[Stĺpec9]]</f>
        <v>0</v>
      </c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  <c r="FB339" s="97"/>
      <c r="FC339" s="97"/>
      <c r="FD339" s="97"/>
      <c r="FE339" s="97"/>
      <c r="FF339" s="97"/>
      <c r="FG339" s="97"/>
      <c r="FH339" s="97"/>
      <c r="FI339" s="97"/>
      <c r="FJ339" s="97"/>
      <c r="FK339" s="97"/>
      <c r="FL339" s="97"/>
      <c r="FM339" s="97"/>
      <c r="FN339" s="97"/>
      <c r="FO339" s="97"/>
      <c r="FP339" s="97"/>
      <c r="FQ339" s="97"/>
      <c r="FR339" s="97"/>
      <c r="FS339" s="97"/>
      <c r="FT339" s="97"/>
      <c r="FU339" s="97"/>
      <c r="FV339" s="97"/>
      <c r="FW339" s="97"/>
      <c r="FX339" s="97"/>
      <c r="FY339" s="97"/>
      <c r="FZ339" s="97"/>
      <c r="GA339" s="97"/>
      <c r="GB339" s="97"/>
      <c r="GC339" s="97"/>
      <c r="GD339" s="97"/>
      <c r="GE339" s="97"/>
      <c r="GF339" s="97"/>
      <c r="GG339" s="97"/>
      <c r="GH339" s="97"/>
      <c r="GI339" s="97"/>
      <c r="GJ339" s="97"/>
      <c r="GK339" s="97"/>
      <c r="GL339" s="97"/>
      <c r="GM339" s="97"/>
      <c r="GN339" s="97"/>
      <c r="GO339" s="97"/>
      <c r="GP339" s="97"/>
      <c r="GQ339" s="97"/>
      <c r="GR339" s="97"/>
      <c r="GS339" s="97"/>
      <c r="GT339" s="97"/>
      <c r="GU339" s="97"/>
      <c r="GV339" s="97"/>
      <c r="GW339" s="97"/>
      <c r="GX339" s="97"/>
      <c r="GY339" s="97"/>
      <c r="GZ339" s="97"/>
      <c r="HA339" s="97"/>
      <c r="HB339" s="97"/>
      <c r="HC339" s="97"/>
      <c r="HD339" s="97"/>
      <c r="HE339" s="97"/>
      <c r="HF339" s="97"/>
      <c r="HG339" s="97"/>
      <c r="HH339" s="97"/>
      <c r="HI339" s="97"/>
      <c r="HJ339" s="97"/>
      <c r="HK339" s="97"/>
      <c r="HL339" s="97"/>
      <c r="HM339" s="97"/>
      <c r="HN339" s="97"/>
      <c r="HO339" s="97"/>
      <c r="HP339" s="97"/>
      <c r="HQ339" s="97"/>
      <c r="HR339" s="97"/>
      <c r="HS339" s="97"/>
      <c r="HT339" s="97"/>
      <c r="HU339" s="97"/>
      <c r="HV339" s="97"/>
      <c r="HW339" s="97"/>
      <c r="HX339" s="97"/>
      <c r="HY339" s="97"/>
      <c r="HZ339" s="97"/>
      <c r="IA339" s="97"/>
      <c r="IB339" s="97"/>
      <c r="IC339" s="97"/>
      <c r="ID339" s="97"/>
      <c r="IE339" s="97"/>
      <c r="IF339" s="97"/>
      <c r="IG339" s="97"/>
      <c r="IH339" s="97"/>
      <c r="II339" s="97"/>
      <c r="IJ339" s="97"/>
      <c r="IK339" s="97"/>
      <c r="IL339" s="97"/>
      <c r="IM339" s="97"/>
      <c r="IN339" s="97"/>
      <c r="IO339" s="97"/>
      <c r="IP339" s="97"/>
      <c r="IQ339" s="97"/>
      <c r="IR339" s="97"/>
      <c r="IS339" s="97"/>
      <c r="IT339" s="97"/>
      <c r="IU339" s="97"/>
      <c r="IV339" s="97"/>
      <c r="IW339" s="97"/>
      <c r="IX339" s="97"/>
      <c r="IY339" s="97"/>
      <c r="IZ339" s="97"/>
      <c r="JA339" s="97"/>
      <c r="JB339" s="97"/>
      <c r="JC339" s="97"/>
      <c r="JD339" s="97"/>
      <c r="JE339" s="97"/>
      <c r="JF339" s="97"/>
      <c r="JG339" s="97"/>
      <c r="JH339" s="97"/>
      <c r="JI339" s="97"/>
      <c r="JJ339" s="97"/>
      <c r="JK339" s="102"/>
      <c r="JL339" s="97"/>
      <c r="JM339" s="97"/>
      <c r="JN339" s="97"/>
      <c r="JO339" s="97"/>
      <c r="JP339" s="97"/>
      <c r="JQ339" s="97"/>
      <c r="JR339" s="97"/>
      <c r="JS339" s="97"/>
      <c r="JT339" s="97"/>
      <c r="JU339" s="97"/>
      <c r="JV339" s="97"/>
      <c r="JW339" s="97"/>
      <c r="JX339" s="97"/>
      <c r="JY339" s="97"/>
      <c r="JZ339" s="97"/>
      <c r="KA339" s="97"/>
      <c r="KB339" s="97"/>
      <c r="KC339" s="97"/>
      <c r="KD339" s="97"/>
      <c r="KE339" s="97"/>
      <c r="KF339" s="97"/>
      <c r="KG339" s="97"/>
      <c r="KH339" s="97"/>
      <c r="KI339" s="97"/>
      <c r="KJ339" s="97"/>
      <c r="KK339" s="97"/>
      <c r="KL339" s="97"/>
      <c r="KM339" s="97"/>
      <c r="KN339" s="97"/>
      <c r="KO339" s="97"/>
      <c r="KP339" s="97"/>
      <c r="KQ339" s="97"/>
      <c r="KR339" s="97"/>
      <c r="KS339" s="97"/>
      <c r="KT339" s="97"/>
      <c r="KU339" s="97"/>
      <c r="KV339" s="97"/>
      <c r="KW339" s="97"/>
      <c r="KX339" s="97"/>
      <c r="KY339" s="97"/>
      <c r="KZ339" s="97"/>
      <c r="LA339" s="97"/>
      <c r="LB339" s="97"/>
      <c r="LC339" s="97"/>
      <c r="LD339" s="97"/>
      <c r="LE339" s="97"/>
      <c r="LF339" s="97"/>
      <c r="LG339" s="97"/>
      <c r="LH339" s="97"/>
      <c r="LI339" s="97"/>
      <c r="LJ339" s="97"/>
      <c r="LK339" s="97"/>
      <c r="LL339" s="97"/>
      <c r="LM339" s="97"/>
      <c r="LN339" s="97"/>
      <c r="LO339" s="97"/>
      <c r="LP339" s="97"/>
      <c r="LQ339" s="97"/>
      <c r="LR339" s="97"/>
      <c r="LS339" s="97"/>
      <c r="LT339" s="97"/>
      <c r="LU339" s="97"/>
      <c r="LV339" s="97"/>
      <c r="LW339" s="97"/>
      <c r="LX339" s="97"/>
      <c r="LY339" s="97"/>
      <c r="LZ339" s="97"/>
      <c r="MA339" s="97"/>
      <c r="MB339" s="97"/>
      <c r="MC339" s="97"/>
      <c r="MD339" s="97"/>
      <c r="ME339" s="97"/>
      <c r="MF339" s="97"/>
      <c r="MG339" s="97"/>
      <c r="MH339" s="97"/>
      <c r="MI339" s="97"/>
      <c r="MJ339" s="97"/>
      <c r="MK339" s="97"/>
      <c r="ML339" s="97"/>
      <c r="MM339" s="97"/>
      <c r="MN339" s="97"/>
      <c r="MO339" s="97"/>
      <c r="MP339" s="97"/>
      <c r="MQ339" s="97"/>
      <c r="MR339" s="97"/>
      <c r="MS339" s="97"/>
      <c r="MT339" s="97"/>
      <c r="MU339" s="97"/>
      <c r="MV339" s="97"/>
      <c r="MW339" s="97"/>
      <c r="MX339" s="97"/>
      <c r="MY339" s="97"/>
      <c r="MZ339" s="97"/>
      <c r="NA339" s="97"/>
      <c r="NB339" s="97"/>
      <c r="NC339" s="97"/>
      <c r="ND339" s="97"/>
      <c r="NE339" s="97"/>
      <c r="NF339" s="97"/>
      <c r="NG339" s="97"/>
      <c r="NH339" s="97"/>
      <c r="NI339" s="97"/>
      <c r="NJ339" s="97"/>
      <c r="NK339" s="97"/>
      <c r="NL339" s="97"/>
      <c r="NM339" s="97"/>
      <c r="NN339" s="97"/>
      <c r="NO339" s="97"/>
      <c r="NP339" s="97"/>
      <c r="NQ339" s="97"/>
      <c r="NR339" s="97"/>
      <c r="NS339" s="97"/>
      <c r="NT339" s="97"/>
      <c r="NU339" s="97"/>
      <c r="NV339" s="97"/>
      <c r="NW339" s="97"/>
      <c r="NX339" s="97"/>
      <c r="NY339" s="97"/>
      <c r="NZ339" s="97"/>
      <c r="OA339" s="97"/>
      <c r="OB339" s="97"/>
      <c r="OC339" s="97"/>
      <c r="OD339" s="97"/>
      <c r="OE339" s="97"/>
      <c r="OF339" s="97"/>
      <c r="OG339" s="97"/>
      <c r="OH339" s="97"/>
      <c r="OI339" s="97"/>
      <c r="OJ339" s="97"/>
      <c r="OK339" s="97"/>
      <c r="OL339" s="97"/>
      <c r="OM339" s="97"/>
      <c r="ON339" s="97"/>
      <c r="OO339" s="97"/>
      <c r="OP339" s="97"/>
      <c r="OQ339" s="97"/>
      <c r="OR339" s="97"/>
      <c r="OS339" s="97"/>
      <c r="OT339" s="97"/>
      <c r="OU339" s="97"/>
      <c r="OV339" s="97"/>
      <c r="OW339" s="97"/>
      <c r="OX339" s="97"/>
      <c r="OY339" s="97"/>
      <c r="OZ339" s="97"/>
      <c r="PA339" s="97"/>
      <c r="PB339" s="97"/>
      <c r="PC339" s="97"/>
      <c r="PD339" s="97"/>
      <c r="PE339" s="97"/>
      <c r="PF339" s="97"/>
      <c r="PG339" s="97"/>
      <c r="PH339" s="97"/>
      <c r="PI339" s="97"/>
      <c r="PJ339" s="97"/>
      <c r="PK339" s="97"/>
      <c r="PL339" s="97"/>
      <c r="PM339" s="97"/>
      <c r="PN339" s="97"/>
      <c r="PO339" s="97"/>
      <c r="PP339" s="97"/>
      <c r="PQ339" s="97"/>
      <c r="PR339" s="97"/>
      <c r="PS339" s="97"/>
      <c r="PT339" s="97"/>
      <c r="PU339" s="97"/>
      <c r="PV339" s="97"/>
      <c r="PW339" s="97"/>
      <c r="PX339" s="97"/>
      <c r="PY339" s="97"/>
      <c r="PZ339" s="97"/>
      <c r="QA339" s="97"/>
      <c r="QB339" s="97"/>
      <c r="QC339" s="97"/>
      <c r="QD339" s="97"/>
      <c r="QE339" s="97"/>
      <c r="QF339" s="97"/>
      <c r="QG339" s="97"/>
      <c r="QH339" s="97"/>
      <c r="QI339" s="97"/>
      <c r="QJ339" s="97"/>
      <c r="QK339" s="97"/>
      <c r="QL339" s="97"/>
      <c r="QM339" s="97"/>
      <c r="QN339" s="97"/>
      <c r="QO339" s="97"/>
      <c r="QP339" s="97"/>
      <c r="QQ339" s="97"/>
      <c r="QR339" s="97"/>
      <c r="QS339" s="97"/>
      <c r="QT339" s="97"/>
      <c r="QU339" s="97"/>
      <c r="QV339" s="97"/>
      <c r="QW339" s="97"/>
      <c r="QX339" s="97"/>
      <c r="QY339" s="97"/>
      <c r="QZ339" s="97"/>
      <c r="RA339" s="97"/>
      <c r="RB339" s="97"/>
      <c r="RC339" s="97"/>
      <c r="RD339" s="97"/>
      <c r="RE339" s="97"/>
      <c r="RF339" s="97"/>
      <c r="RG339" s="97"/>
      <c r="RH339" s="97"/>
      <c r="RI339" s="97"/>
      <c r="RJ339" s="97"/>
      <c r="RK339" s="97"/>
      <c r="RL339" s="97"/>
      <c r="RM339" s="97"/>
      <c r="RN339" s="97"/>
      <c r="RO339" s="97"/>
      <c r="RP339" s="97"/>
      <c r="RQ339" s="97"/>
      <c r="RR339" s="97"/>
      <c r="RS339" s="97"/>
      <c r="RT339" s="97"/>
      <c r="RU339" s="97"/>
      <c r="RV339" s="97"/>
      <c r="RW339" s="97"/>
      <c r="RX339" s="97"/>
      <c r="RY339" s="97"/>
      <c r="RZ339" s="97"/>
      <c r="SA339" s="97"/>
      <c r="SB339" s="97"/>
      <c r="SC339" s="97"/>
      <c r="SD339" s="97"/>
      <c r="SE339" s="97"/>
      <c r="SF339" s="97"/>
      <c r="SG339" s="97"/>
      <c r="SH339" s="97"/>
      <c r="SI339" s="97"/>
      <c r="SJ339" s="97"/>
      <c r="SK339" s="97"/>
      <c r="SL339" s="97"/>
      <c r="SM339" s="97"/>
      <c r="SN339" s="97"/>
      <c r="SO339" s="97"/>
      <c r="SP339" s="97"/>
      <c r="SQ339" s="97"/>
      <c r="SR339" s="97"/>
      <c r="SS339" s="97"/>
      <c r="ST339" s="97"/>
      <c r="SU339" s="97"/>
      <c r="SV339" s="97"/>
      <c r="SW339" s="97"/>
      <c r="SX339" s="97"/>
      <c r="SY339" s="97"/>
      <c r="SZ339" s="97"/>
      <c r="TA339" s="97"/>
      <c r="TB339" s="97"/>
    </row>
    <row r="340" spans="1:522" s="1" customFormat="1" ht="18" customHeight="1" x14ac:dyDescent="0.2">
      <c r="A340" s="12"/>
      <c r="B340" s="11" t="s">
        <v>384</v>
      </c>
      <c r="C340" s="1">
        <v>12277</v>
      </c>
      <c r="E340" s="4" t="s">
        <v>265</v>
      </c>
      <c r="F340" s="1">
        <v>9452</v>
      </c>
      <c r="G340" s="9" t="s">
        <v>98</v>
      </c>
      <c r="H340" t="s">
        <v>18</v>
      </c>
      <c r="I340" s="1">
        <f t="shared" si="26"/>
        <v>0</v>
      </c>
      <c r="J340" s="12">
        <f>Tabuľka4[[#This Row],[Stĺpec9]]</f>
        <v>0</v>
      </c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  <c r="FB340" s="97"/>
      <c r="FC340" s="97"/>
      <c r="FD340" s="97"/>
      <c r="FE340" s="97"/>
      <c r="FF340" s="97"/>
      <c r="FG340" s="97"/>
      <c r="FH340" s="97"/>
      <c r="FI340" s="97"/>
      <c r="FJ340" s="97"/>
      <c r="FK340" s="97"/>
      <c r="FL340" s="97"/>
      <c r="FM340" s="97"/>
      <c r="FN340" s="97"/>
      <c r="FO340" s="97"/>
      <c r="FP340" s="97"/>
      <c r="FQ340" s="97"/>
      <c r="FR340" s="97"/>
      <c r="FS340" s="97"/>
      <c r="FT340" s="97"/>
      <c r="FU340" s="97"/>
      <c r="FV340" s="97"/>
      <c r="FW340" s="97"/>
      <c r="FX340" s="97"/>
      <c r="FY340" s="97"/>
      <c r="FZ340" s="97"/>
      <c r="GA340" s="97"/>
      <c r="GB340" s="97"/>
      <c r="GC340" s="97"/>
      <c r="GD340" s="97"/>
      <c r="GE340" s="97"/>
      <c r="GF340" s="97"/>
      <c r="GG340" s="97"/>
      <c r="GH340" s="97"/>
      <c r="GI340" s="97"/>
      <c r="GJ340" s="97"/>
      <c r="GK340" s="97"/>
      <c r="GL340" s="97"/>
      <c r="GM340" s="97"/>
      <c r="GN340" s="97"/>
      <c r="GO340" s="97"/>
      <c r="GP340" s="97"/>
      <c r="GQ340" s="97"/>
      <c r="GR340" s="97"/>
      <c r="GS340" s="97"/>
      <c r="GT340" s="97"/>
      <c r="GU340" s="97"/>
      <c r="GV340" s="97"/>
      <c r="GW340" s="97"/>
      <c r="GX340" s="97"/>
      <c r="GY340" s="97"/>
      <c r="GZ340" s="97"/>
      <c r="HA340" s="97"/>
      <c r="HB340" s="97"/>
      <c r="HC340" s="97"/>
      <c r="HD340" s="97"/>
      <c r="HE340" s="97"/>
      <c r="HF340" s="97"/>
      <c r="HG340" s="97"/>
      <c r="HH340" s="97"/>
      <c r="HI340" s="97"/>
      <c r="HJ340" s="97"/>
      <c r="HK340" s="97"/>
      <c r="HL340" s="97"/>
      <c r="HM340" s="97"/>
      <c r="HN340" s="97"/>
      <c r="HO340" s="97"/>
      <c r="HP340" s="97"/>
      <c r="HQ340" s="97"/>
      <c r="HR340" s="97"/>
      <c r="HS340" s="97"/>
      <c r="HT340" s="97"/>
      <c r="HU340" s="97"/>
      <c r="HV340" s="97"/>
      <c r="HW340" s="97"/>
      <c r="HX340" s="97"/>
      <c r="HY340" s="97"/>
      <c r="HZ340" s="97"/>
      <c r="IA340" s="97"/>
      <c r="IB340" s="97"/>
      <c r="IC340" s="97"/>
      <c r="ID340" s="97"/>
      <c r="IE340" s="97"/>
      <c r="IF340" s="97"/>
      <c r="IG340" s="97"/>
      <c r="IH340" s="97"/>
      <c r="II340" s="97"/>
      <c r="IJ340" s="97"/>
      <c r="IK340" s="97"/>
      <c r="IL340" s="97"/>
      <c r="IM340" s="97"/>
      <c r="IN340" s="97"/>
      <c r="IO340" s="97"/>
      <c r="IP340" s="97"/>
      <c r="IQ340" s="97"/>
      <c r="IR340" s="97"/>
      <c r="IS340" s="97"/>
      <c r="IT340" s="97"/>
      <c r="IU340" s="97"/>
      <c r="IV340" s="97"/>
      <c r="IW340" s="97"/>
      <c r="IX340" s="97"/>
      <c r="IY340" s="97"/>
      <c r="IZ340" s="97"/>
      <c r="JA340" s="97"/>
      <c r="JB340" s="97"/>
      <c r="JC340" s="97"/>
      <c r="JD340" s="97"/>
      <c r="JE340" s="97"/>
      <c r="JF340" s="97"/>
      <c r="JG340" s="97"/>
      <c r="JH340" s="97"/>
      <c r="JI340" s="97"/>
      <c r="JJ340" s="97"/>
      <c r="JK340" s="97"/>
      <c r="JL340" s="97"/>
      <c r="JM340" s="97"/>
      <c r="JN340" s="97"/>
      <c r="JO340" s="97"/>
      <c r="JP340" s="97"/>
      <c r="JQ340" s="97"/>
      <c r="JR340" s="97"/>
      <c r="JS340" s="97"/>
      <c r="JT340" s="97"/>
      <c r="JU340" s="97"/>
      <c r="JV340" s="97"/>
      <c r="JW340" s="97"/>
      <c r="JX340" s="97"/>
      <c r="JY340" s="97"/>
      <c r="JZ340" s="97"/>
      <c r="KA340" s="97"/>
      <c r="KB340" s="97"/>
      <c r="KC340" s="97"/>
      <c r="KD340" s="97"/>
      <c r="KE340" s="97"/>
      <c r="KF340" s="97"/>
      <c r="KG340" s="97"/>
      <c r="KH340" s="97"/>
      <c r="KI340" s="97"/>
      <c r="KJ340" s="97"/>
      <c r="KK340" s="97"/>
      <c r="KL340" s="97"/>
      <c r="KM340" s="97"/>
      <c r="KN340" s="97"/>
      <c r="KO340" s="97"/>
      <c r="KP340" s="97"/>
      <c r="KQ340" s="97"/>
      <c r="KR340" s="97"/>
      <c r="KS340" s="97"/>
      <c r="KT340" s="97"/>
      <c r="KU340" s="97"/>
      <c r="KV340" s="97"/>
      <c r="KW340" s="97"/>
      <c r="KX340" s="97"/>
      <c r="KY340" s="97"/>
      <c r="KZ340" s="97"/>
      <c r="LA340" s="97"/>
      <c r="LB340" s="97"/>
      <c r="LC340" s="97"/>
      <c r="LD340" s="97"/>
      <c r="LE340" s="97"/>
      <c r="LF340" s="97"/>
      <c r="LG340" s="97"/>
      <c r="LH340" s="97"/>
      <c r="LI340" s="97"/>
      <c r="LJ340" s="97"/>
      <c r="LK340" s="97"/>
      <c r="LL340" s="97"/>
      <c r="LM340" s="97"/>
      <c r="LN340" s="97"/>
      <c r="LO340" s="97"/>
      <c r="LP340" s="97"/>
      <c r="LQ340" s="97"/>
      <c r="LR340" s="97"/>
      <c r="LS340" s="97"/>
      <c r="LT340" s="97"/>
      <c r="LU340" s="97"/>
      <c r="LV340" s="97"/>
      <c r="LW340" s="97"/>
      <c r="LX340" s="97"/>
      <c r="LY340" s="97"/>
      <c r="LZ340" s="97"/>
      <c r="MA340" s="97"/>
      <c r="MB340" s="97"/>
      <c r="MC340" s="97"/>
      <c r="MD340" s="97"/>
      <c r="ME340" s="97"/>
      <c r="MF340" s="97"/>
      <c r="MG340" s="97"/>
      <c r="MH340" s="97"/>
      <c r="MI340" s="97"/>
      <c r="MJ340" s="97"/>
      <c r="MK340" s="97"/>
      <c r="ML340" s="97"/>
      <c r="MM340" s="97"/>
      <c r="MN340" s="97"/>
      <c r="MO340" s="97"/>
      <c r="MP340" s="97"/>
      <c r="MQ340" s="97"/>
      <c r="MR340" s="97"/>
      <c r="MS340" s="97"/>
      <c r="MT340" s="97"/>
      <c r="MU340" s="97"/>
      <c r="MV340" s="97"/>
      <c r="MW340" s="97"/>
      <c r="MX340" s="97"/>
      <c r="MY340" s="97"/>
      <c r="MZ340" s="97"/>
      <c r="NA340" s="97"/>
      <c r="NB340" s="97"/>
      <c r="NC340" s="97"/>
      <c r="ND340" s="97"/>
      <c r="NE340" s="97"/>
      <c r="NF340" s="97"/>
      <c r="NG340" s="97"/>
      <c r="NH340" s="97"/>
      <c r="NI340" s="97"/>
      <c r="NJ340" s="97"/>
      <c r="NK340" s="97"/>
      <c r="NL340" s="97"/>
      <c r="NM340" s="97"/>
      <c r="NN340" s="97"/>
      <c r="NO340" s="97"/>
      <c r="NP340" s="97"/>
      <c r="NQ340" s="97"/>
      <c r="NR340" s="97"/>
      <c r="NS340" s="97"/>
      <c r="NT340" s="97"/>
      <c r="NU340" s="97"/>
      <c r="NV340" s="97"/>
      <c r="NW340" s="97"/>
      <c r="NX340" s="97"/>
      <c r="NY340" s="97"/>
      <c r="NZ340" s="97"/>
      <c r="OA340" s="97"/>
      <c r="OB340" s="97"/>
      <c r="OC340" s="97"/>
      <c r="OD340" s="97"/>
      <c r="OE340" s="97"/>
      <c r="OF340" s="97"/>
      <c r="OG340" s="97"/>
      <c r="OH340" s="97"/>
      <c r="OI340" s="97"/>
      <c r="OJ340" s="97"/>
      <c r="OK340" s="97"/>
      <c r="OL340" s="97"/>
      <c r="OM340" s="97"/>
      <c r="ON340" s="97"/>
      <c r="OO340" s="97"/>
      <c r="OP340" s="97"/>
      <c r="OQ340" s="97"/>
      <c r="OR340" s="97"/>
      <c r="OS340" s="97"/>
      <c r="OT340" s="97"/>
      <c r="OU340" s="97"/>
      <c r="OV340" s="97"/>
      <c r="OW340" s="97"/>
      <c r="OX340" s="97"/>
      <c r="OY340" s="97"/>
      <c r="OZ340" s="97"/>
      <c r="PA340" s="97"/>
      <c r="PB340" s="97"/>
      <c r="PC340" s="97"/>
      <c r="PD340" s="97"/>
      <c r="PE340" s="97"/>
      <c r="PF340" s="97"/>
      <c r="PG340" s="97"/>
      <c r="PH340" s="97"/>
      <c r="PI340" s="97"/>
      <c r="PJ340" s="97"/>
      <c r="PK340" s="97"/>
      <c r="PL340" s="97"/>
      <c r="PM340" s="97"/>
      <c r="PN340" s="97"/>
      <c r="PO340" s="97"/>
      <c r="PP340" s="97"/>
      <c r="PQ340" s="97"/>
      <c r="PR340" s="97"/>
      <c r="PS340" s="97"/>
      <c r="PT340" s="97"/>
      <c r="PU340" s="97"/>
      <c r="PV340" s="97"/>
      <c r="PW340" s="97"/>
      <c r="PX340" s="97"/>
      <c r="PY340" s="97"/>
      <c r="PZ340" s="97"/>
      <c r="QA340" s="97"/>
      <c r="QB340" s="97"/>
      <c r="QC340" s="97"/>
      <c r="QD340" s="97"/>
      <c r="QE340" s="97"/>
      <c r="QF340" s="97"/>
      <c r="QG340" s="97"/>
      <c r="QH340" s="97"/>
      <c r="QI340" s="97"/>
      <c r="QJ340" s="97"/>
      <c r="QK340" s="97"/>
      <c r="QL340" s="97"/>
      <c r="QM340" s="97"/>
      <c r="QN340" s="97"/>
      <c r="QO340" s="97"/>
      <c r="QP340" s="97"/>
      <c r="QQ340" s="97"/>
      <c r="QR340" s="97"/>
      <c r="QS340" s="97"/>
      <c r="QT340" s="97"/>
      <c r="QU340" s="97"/>
      <c r="QV340" s="97"/>
      <c r="QW340" s="97"/>
      <c r="QX340" s="97"/>
      <c r="QY340" s="97"/>
      <c r="QZ340" s="97"/>
      <c r="RA340" s="97"/>
      <c r="RB340" s="97"/>
      <c r="RC340" s="97"/>
      <c r="RD340" s="97"/>
      <c r="RE340" s="97"/>
      <c r="RF340" s="97"/>
      <c r="RG340" s="97"/>
      <c r="RH340" s="97"/>
      <c r="RI340" s="97"/>
      <c r="RJ340" s="97"/>
      <c r="RK340" s="97"/>
      <c r="RL340" s="97"/>
      <c r="RM340" s="97"/>
      <c r="RN340" s="97"/>
      <c r="RO340" s="97"/>
      <c r="RP340" s="97"/>
      <c r="RQ340" s="97"/>
      <c r="RR340" s="97"/>
      <c r="RS340" s="97"/>
      <c r="RT340" s="97"/>
      <c r="RU340" s="97"/>
      <c r="RV340" s="97"/>
      <c r="RW340" s="97"/>
      <c r="RX340" s="97"/>
      <c r="RY340" s="97"/>
      <c r="RZ340" s="97"/>
      <c r="SA340" s="97"/>
      <c r="SB340" s="97"/>
      <c r="SC340" s="97"/>
      <c r="SD340" s="97"/>
      <c r="SE340" s="97"/>
      <c r="SF340" s="97"/>
      <c r="SG340" s="97"/>
      <c r="SH340" s="97"/>
      <c r="SI340" s="97"/>
      <c r="SJ340" s="97"/>
      <c r="SK340" s="97"/>
      <c r="SL340" s="97"/>
      <c r="SM340" s="97"/>
      <c r="SN340" s="97"/>
      <c r="SO340" s="97"/>
      <c r="SP340" s="97"/>
      <c r="SQ340" s="97"/>
      <c r="SR340" s="97"/>
      <c r="SS340" s="97"/>
      <c r="ST340" s="97"/>
      <c r="SU340" s="97"/>
      <c r="SV340" s="97"/>
      <c r="SW340" s="97"/>
      <c r="SX340" s="97"/>
      <c r="SY340" s="97"/>
      <c r="SZ340" s="97"/>
      <c r="TA340" s="97"/>
      <c r="TB340" s="97"/>
    </row>
    <row r="341" spans="1:522" s="1" customFormat="1" ht="18" customHeight="1" x14ac:dyDescent="0.2">
      <c r="A341" s="12"/>
      <c r="B341" s="11"/>
      <c r="E341" s="4" t="s">
        <v>461</v>
      </c>
      <c r="F341" s="1">
        <v>8647</v>
      </c>
      <c r="G341" s="9" t="s">
        <v>98</v>
      </c>
      <c r="H341"/>
      <c r="I341" s="1">
        <f t="shared" si="26"/>
        <v>0</v>
      </c>
      <c r="J341" s="12">
        <f>Tabuľka4[[#This Row],[Stĺpec9]]</f>
        <v>0</v>
      </c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  <c r="HG341" s="97"/>
      <c r="HH341" s="97"/>
      <c r="HI341" s="97"/>
      <c r="HJ341" s="97"/>
      <c r="HK341" s="97"/>
      <c r="HL341" s="97"/>
      <c r="HM341" s="97"/>
      <c r="HN341" s="97"/>
      <c r="HO341" s="97"/>
      <c r="HP341" s="97"/>
      <c r="HQ341" s="97"/>
      <c r="HR341" s="97"/>
      <c r="HS341" s="97"/>
      <c r="HT341" s="97"/>
      <c r="HU341" s="97"/>
      <c r="HV341" s="97"/>
      <c r="HW341" s="97"/>
      <c r="HX341" s="97"/>
      <c r="HY341" s="97"/>
      <c r="HZ341" s="97"/>
      <c r="IA341" s="97"/>
      <c r="IB341" s="97"/>
      <c r="IC341" s="97"/>
      <c r="ID341" s="97"/>
      <c r="IE341" s="97"/>
      <c r="IF341" s="97"/>
      <c r="IG341" s="97"/>
      <c r="IH341" s="97"/>
      <c r="II341" s="97"/>
      <c r="IJ341" s="97"/>
      <c r="IK341" s="97"/>
      <c r="IL341" s="97"/>
      <c r="IM341" s="97"/>
      <c r="IN341" s="97"/>
      <c r="IO341" s="97"/>
      <c r="IP341" s="97"/>
      <c r="IQ341" s="97"/>
      <c r="IR341" s="97"/>
      <c r="IS341" s="97"/>
      <c r="IT341" s="97"/>
      <c r="IU341" s="97"/>
      <c r="IV341" s="97"/>
      <c r="IW341" s="97"/>
      <c r="IX341" s="97"/>
      <c r="IY341" s="97"/>
      <c r="IZ341" s="97"/>
      <c r="JA341" s="97"/>
      <c r="JB341" s="97"/>
      <c r="JC341" s="97"/>
      <c r="JD341" s="97"/>
      <c r="JE341" s="97"/>
      <c r="JF341" s="97"/>
      <c r="JG341" s="97"/>
      <c r="JH341" s="97"/>
      <c r="JI341" s="97"/>
      <c r="JJ341" s="97"/>
      <c r="JK341" s="97"/>
      <c r="JL341" s="97"/>
      <c r="JM341" s="97"/>
      <c r="JN341" s="97"/>
      <c r="JO341" s="97"/>
      <c r="JP341" s="97"/>
      <c r="JQ341" s="97"/>
      <c r="JR341" s="97"/>
      <c r="JS341" s="97"/>
      <c r="JT341" s="97"/>
      <c r="JU341" s="97"/>
      <c r="JV341" s="97"/>
      <c r="JW341" s="97"/>
      <c r="JX341" s="97"/>
      <c r="JY341" s="97"/>
      <c r="JZ341" s="97"/>
      <c r="KA341" s="97"/>
      <c r="KB341" s="97"/>
      <c r="KC341" s="97"/>
      <c r="KD341" s="97"/>
      <c r="KE341" s="97"/>
      <c r="KF341" s="97"/>
      <c r="KG341" s="97"/>
      <c r="KH341" s="97"/>
      <c r="KI341" s="97"/>
      <c r="KJ341" s="97"/>
      <c r="KK341" s="97"/>
      <c r="KL341" s="97"/>
      <c r="KM341" s="97"/>
      <c r="KN341" s="97"/>
      <c r="KO341" s="97"/>
      <c r="KP341" s="97"/>
      <c r="KQ341" s="97"/>
      <c r="KR341" s="97"/>
      <c r="KS341" s="97"/>
      <c r="KT341" s="97"/>
      <c r="KU341" s="97"/>
      <c r="KV341" s="97"/>
      <c r="KW341" s="97"/>
      <c r="KX341" s="97"/>
      <c r="KY341" s="97"/>
      <c r="KZ341" s="97"/>
      <c r="LA341" s="97"/>
      <c r="LB341" s="97"/>
      <c r="LC341" s="97"/>
      <c r="LD341" s="97"/>
      <c r="LE341" s="97"/>
      <c r="LF341" s="97"/>
      <c r="LG341" s="97"/>
      <c r="LH341" s="97"/>
      <c r="LI341" s="97"/>
      <c r="LJ341" s="97"/>
      <c r="LK341" s="97"/>
      <c r="LL341" s="97"/>
      <c r="LM341" s="97"/>
      <c r="LN341" s="97"/>
      <c r="LO341" s="97"/>
      <c r="LP341" s="97"/>
      <c r="LQ341" s="97"/>
      <c r="LR341" s="97"/>
      <c r="LS341" s="97"/>
      <c r="LT341" s="97"/>
      <c r="LU341" s="97"/>
      <c r="LV341" s="97"/>
      <c r="LW341" s="97"/>
      <c r="LX341" s="97"/>
      <c r="LY341" s="97"/>
      <c r="LZ341" s="97"/>
      <c r="MA341" s="97"/>
      <c r="MB341" s="97"/>
      <c r="MC341" s="97"/>
      <c r="MD341" s="97"/>
      <c r="ME341" s="97"/>
      <c r="MF341" s="97"/>
      <c r="MG341" s="97"/>
      <c r="MH341" s="97"/>
      <c r="MI341" s="97"/>
      <c r="MJ341" s="97"/>
      <c r="MK341" s="97"/>
      <c r="ML341" s="97"/>
      <c r="MM341" s="97"/>
      <c r="MN341" s="97"/>
      <c r="MO341" s="97"/>
      <c r="MP341" s="97"/>
      <c r="MQ341" s="97"/>
      <c r="MR341" s="97"/>
      <c r="MS341" s="97"/>
      <c r="MT341" s="97"/>
      <c r="MU341" s="97"/>
      <c r="MV341" s="97"/>
      <c r="MW341" s="97"/>
      <c r="MX341" s="97"/>
      <c r="MY341" s="97"/>
      <c r="MZ341" s="97"/>
      <c r="NA341" s="97"/>
      <c r="NB341" s="97"/>
      <c r="NC341" s="97"/>
      <c r="ND341" s="97"/>
      <c r="NE341" s="97"/>
      <c r="NF341" s="97"/>
      <c r="NG341" s="97"/>
      <c r="NH341" s="97"/>
      <c r="NI341" s="97"/>
      <c r="NJ341" s="97"/>
      <c r="NK341" s="97"/>
      <c r="NL341" s="97"/>
      <c r="NM341" s="97"/>
      <c r="NN341" s="97"/>
      <c r="NO341" s="97"/>
      <c r="NP341" s="97"/>
      <c r="NQ341" s="97"/>
      <c r="NR341" s="97"/>
      <c r="NS341" s="97"/>
      <c r="NT341" s="97"/>
      <c r="NU341" s="97"/>
      <c r="NV341" s="97"/>
      <c r="NW341" s="97"/>
      <c r="NX341" s="97"/>
      <c r="NY341" s="97"/>
      <c r="NZ341" s="97"/>
      <c r="OA341" s="97"/>
      <c r="OB341" s="97"/>
      <c r="OC341" s="97"/>
      <c r="OD341" s="97"/>
      <c r="OE341" s="97"/>
      <c r="OF341" s="97"/>
      <c r="OG341" s="97"/>
      <c r="OH341" s="97"/>
      <c r="OI341" s="97"/>
      <c r="OJ341" s="97"/>
      <c r="OK341" s="97"/>
      <c r="OL341" s="97"/>
      <c r="OM341" s="97"/>
      <c r="ON341" s="97"/>
      <c r="OO341" s="97"/>
      <c r="OP341" s="97"/>
      <c r="OQ341" s="97"/>
      <c r="OR341" s="97"/>
      <c r="OS341" s="97"/>
      <c r="OT341" s="97"/>
      <c r="OU341" s="97"/>
      <c r="OV341" s="97"/>
      <c r="OW341" s="97"/>
      <c r="OX341" s="97"/>
      <c r="OY341" s="97"/>
      <c r="OZ341" s="97"/>
      <c r="PA341" s="97"/>
      <c r="PB341" s="97"/>
      <c r="PC341" s="97"/>
      <c r="PD341" s="97"/>
      <c r="PE341" s="97"/>
      <c r="PF341" s="97"/>
      <c r="PG341" s="97"/>
      <c r="PH341" s="97"/>
      <c r="PI341" s="97"/>
      <c r="PJ341" s="97"/>
      <c r="PK341" s="97"/>
      <c r="PL341" s="97"/>
      <c r="PM341" s="97"/>
      <c r="PN341" s="97"/>
      <c r="PO341" s="97"/>
      <c r="PP341" s="97"/>
      <c r="PQ341" s="97"/>
      <c r="PR341" s="97"/>
      <c r="PS341" s="97"/>
      <c r="PT341" s="97"/>
      <c r="PU341" s="97"/>
      <c r="PV341" s="97"/>
      <c r="PW341" s="97"/>
      <c r="PX341" s="97"/>
      <c r="PY341" s="97"/>
      <c r="PZ341" s="97"/>
      <c r="QA341" s="97"/>
      <c r="QB341" s="97"/>
      <c r="QC341" s="97"/>
      <c r="QD341" s="97"/>
      <c r="QE341" s="97"/>
      <c r="QF341" s="97"/>
      <c r="QG341" s="97"/>
      <c r="QH341" s="97"/>
      <c r="QI341" s="97"/>
      <c r="QJ341" s="97"/>
      <c r="QK341" s="97"/>
      <c r="QL341" s="97"/>
      <c r="QM341" s="97"/>
      <c r="QN341" s="97"/>
      <c r="QO341" s="97"/>
      <c r="QP341" s="97"/>
      <c r="QQ341" s="97"/>
      <c r="QR341" s="97"/>
      <c r="QS341" s="97"/>
      <c r="QT341" s="97"/>
      <c r="QU341" s="97"/>
      <c r="QV341" s="97"/>
      <c r="QW341" s="97"/>
      <c r="QX341" s="97"/>
      <c r="QY341" s="97"/>
      <c r="QZ341" s="97"/>
      <c r="RA341" s="97"/>
      <c r="RB341" s="97"/>
      <c r="RC341" s="97"/>
      <c r="RD341" s="97"/>
      <c r="RE341" s="97"/>
      <c r="RF341" s="97"/>
      <c r="RG341" s="97"/>
      <c r="RH341" s="97"/>
      <c r="RI341" s="97"/>
      <c r="RJ341" s="97"/>
      <c r="RK341" s="97"/>
      <c r="RL341" s="97"/>
      <c r="RM341" s="97"/>
      <c r="RN341" s="97"/>
      <c r="RO341" s="97"/>
      <c r="RP341" s="97"/>
      <c r="RQ341" s="97"/>
      <c r="RR341" s="97"/>
      <c r="RS341" s="97"/>
      <c r="RT341" s="97"/>
      <c r="RU341" s="97"/>
      <c r="RV341" s="97"/>
      <c r="RW341" s="97"/>
      <c r="RX341" s="97"/>
      <c r="RY341" s="97"/>
      <c r="RZ341" s="97"/>
      <c r="SA341" s="97"/>
      <c r="SB341" s="97"/>
      <c r="SC341" s="97"/>
      <c r="SD341" s="97"/>
      <c r="SE341" s="97"/>
      <c r="SF341" s="97"/>
      <c r="SG341" s="97"/>
      <c r="SH341" s="97"/>
      <c r="SI341" s="97"/>
      <c r="SJ341" s="97"/>
      <c r="SK341" s="97"/>
      <c r="SL341" s="97"/>
      <c r="SM341" s="97"/>
      <c r="SN341" s="97"/>
      <c r="SO341" s="97"/>
      <c r="SP341" s="97"/>
      <c r="SQ341" s="97"/>
      <c r="SR341" s="97"/>
      <c r="SS341" s="97"/>
      <c r="ST341" s="97"/>
      <c r="SU341" s="97"/>
      <c r="SV341" s="97"/>
      <c r="SW341" s="97"/>
      <c r="SX341" s="97"/>
      <c r="SY341" s="97"/>
      <c r="SZ341" s="97"/>
      <c r="TA341" s="97"/>
      <c r="TB341" s="97"/>
    </row>
    <row r="342" spans="1:522" s="1" customFormat="1" ht="18" customHeight="1" x14ac:dyDescent="0.2">
      <c r="A342" s="12"/>
      <c r="B342" s="11" t="s">
        <v>456</v>
      </c>
      <c r="C342" s="1">
        <v>12598</v>
      </c>
      <c r="E342" s="29" t="s">
        <v>455</v>
      </c>
      <c r="F342" s="1">
        <v>9436</v>
      </c>
      <c r="G342" s="9" t="s">
        <v>98</v>
      </c>
      <c r="H342" s="4" t="s">
        <v>293</v>
      </c>
      <c r="I342" s="1">
        <f t="shared" si="26"/>
        <v>0</v>
      </c>
      <c r="J342" s="12">
        <f>Tabuľka4[[#This Row],[Stĺpec9]]</f>
        <v>0</v>
      </c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  <c r="HG342" s="97"/>
      <c r="HH342" s="97"/>
      <c r="HI342" s="97"/>
      <c r="HJ342" s="97"/>
      <c r="HK342" s="97"/>
      <c r="HL342" s="97"/>
      <c r="HM342" s="97"/>
      <c r="HN342" s="97"/>
      <c r="HO342" s="97"/>
      <c r="HP342" s="97"/>
      <c r="HQ342" s="97"/>
      <c r="HR342" s="97"/>
      <c r="HS342" s="97"/>
      <c r="HT342" s="97"/>
      <c r="HU342" s="97"/>
      <c r="HV342" s="97"/>
      <c r="HW342" s="97"/>
      <c r="HX342" s="97"/>
      <c r="HY342" s="97"/>
      <c r="HZ342" s="97"/>
      <c r="IA342" s="97"/>
      <c r="IB342" s="97"/>
      <c r="IC342" s="97"/>
      <c r="ID342" s="97"/>
      <c r="IE342" s="97"/>
      <c r="IF342" s="97"/>
      <c r="IG342" s="97"/>
      <c r="IH342" s="97"/>
      <c r="II342" s="97"/>
      <c r="IJ342" s="97"/>
      <c r="IK342" s="97"/>
      <c r="IL342" s="97"/>
      <c r="IM342" s="97"/>
      <c r="IN342" s="97"/>
      <c r="IO342" s="97"/>
      <c r="IP342" s="97"/>
      <c r="IQ342" s="97"/>
      <c r="IR342" s="97"/>
      <c r="IS342" s="97"/>
      <c r="IT342" s="97"/>
      <c r="IU342" s="97"/>
      <c r="IV342" s="97"/>
      <c r="IW342" s="97"/>
      <c r="IX342" s="97"/>
      <c r="IY342" s="97"/>
      <c r="IZ342" s="97"/>
      <c r="JA342" s="97"/>
      <c r="JB342" s="97"/>
      <c r="JC342" s="97"/>
      <c r="JD342" s="97"/>
      <c r="JE342" s="97"/>
      <c r="JF342" s="97"/>
      <c r="JG342" s="97"/>
      <c r="JH342" s="97"/>
      <c r="JI342" s="97"/>
      <c r="JJ342" s="97"/>
      <c r="JK342" s="97"/>
      <c r="JL342" s="97"/>
      <c r="JM342" s="97"/>
      <c r="JN342" s="97"/>
      <c r="JO342" s="97"/>
      <c r="JP342" s="97"/>
      <c r="JQ342" s="97"/>
      <c r="JR342" s="97"/>
      <c r="JS342" s="97"/>
      <c r="JT342" s="97"/>
      <c r="JU342" s="97"/>
      <c r="JV342" s="97"/>
      <c r="JW342" s="97"/>
      <c r="JX342" s="97"/>
      <c r="JY342" s="97"/>
      <c r="JZ342" s="97"/>
      <c r="KA342" s="97"/>
      <c r="KB342" s="97"/>
      <c r="KC342" s="97"/>
      <c r="KD342" s="97"/>
      <c r="KE342" s="97"/>
      <c r="KF342" s="97"/>
      <c r="KG342" s="97"/>
      <c r="KH342" s="97"/>
      <c r="KI342" s="97"/>
      <c r="KJ342" s="97"/>
      <c r="KK342" s="97"/>
      <c r="KL342" s="97"/>
      <c r="KM342" s="97"/>
      <c r="KN342" s="97"/>
      <c r="KO342" s="97"/>
      <c r="KP342" s="97"/>
      <c r="KQ342" s="97"/>
      <c r="KR342" s="97"/>
      <c r="KS342" s="97"/>
      <c r="KT342" s="97"/>
      <c r="KU342" s="97"/>
      <c r="KV342" s="97"/>
      <c r="KW342" s="97"/>
      <c r="KX342" s="97"/>
      <c r="KY342" s="97"/>
      <c r="KZ342" s="97"/>
      <c r="LA342" s="97"/>
      <c r="LB342" s="97"/>
      <c r="LC342" s="97"/>
      <c r="LD342" s="97"/>
      <c r="LE342" s="97"/>
      <c r="LF342" s="97"/>
      <c r="LG342" s="97"/>
      <c r="LH342" s="97"/>
      <c r="LI342" s="97"/>
      <c r="LJ342" s="97"/>
      <c r="LK342" s="97"/>
      <c r="LL342" s="97"/>
      <c r="LM342" s="97"/>
      <c r="LN342" s="97"/>
      <c r="LO342" s="97"/>
      <c r="LP342" s="97"/>
      <c r="LQ342" s="97"/>
      <c r="LR342" s="97"/>
      <c r="LS342" s="97"/>
      <c r="LT342" s="97"/>
      <c r="LU342" s="97"/>
      <c r="LV342" s="97"/>
      <c r="LW342" s="97"/>
      <c r="LX342" s="97"/>
      <c r="LY342" s="97"/>
      <c r="LZ342" s="97"/>
      <c r="MA342" s="97"/>
      <c r="MB342" s="97"/>
      <c r="MC342" s="97"/>
      <c r="MD342" s="97"/>
      <c r="ME342" s="97"/>
      <c r="MF342" s="97"/>
      <c r="MG342" s="97"/>
      <c r="MH342" s="97"/>
      <c r="MI342" s="97"/>
      <c r="MJ342" s="97"/>
      <c r="MK342" s="97"/>
      <c r="ML342" s="97"/>
      <c r="MM342" s="97"/>
      <c r="MN342" s="97"/>
      <c r="MO342" s="97"/>
      <c r="MP342" s="97"/>
      <c r="MQ342" s="97"/>
      <c r="MR342" s="97"/>
      <c r="MS342" s="97"/>
      <c r="MT342" s="97"/>
      <c r="MU342" s="97"/>
      <c r="MV342" s="97"/>
      <c r="MW342" s="97"/>
      <c r="MX342" s="97"/>
      <c r="MY342" s="97"/>
      <c r="MZ342" s="97"/>
      <c r="NA342" s="97"/>
      <c r="NB342" s="97"/>
      <c r="NC342" s="97"/>
      <c r="ND342" s="97"/>
      <c r="NE342" s="97"/>
      <c r="NF342" s="97"/>
      <c r="NG342" s="97"/>
      <c r="NH342" s="97"/>
      <c r="NI342" s="97"/>
      <c r="NJ342" s="97"/>
      <c r="NK342" s="97"/>
      <c r="NL342" s="97"/>
      <c r="NM342" s="97"/>
      <c r="NN342" s="97"/>
      <c r="NO342" s="97"/>
      <c r="NP342" s="97"/>
      <c r="NQ342" s="97"/>
      <c r="NR342" s="97"/>
      <c r="NS342" s="97"/>
      <c r="NT342" s="97"/>
      <c r="NU342" s="97"/>
      <c r="NV342" s="97"/>
      <c r="NW342" s="97"/>
      <c r="NX342" s="97"/>
      <c r="NY342" s="97"/>
      <c r="NZ342" s="97"/>
      <c r="OA342" s="97"/>
      <c r="OB342" s="97"/>
      <c r="OC342" s="97"/>
      <c r="OD342" s="97"/>
      <c r="OE342" s="97"/>
      <c r="OF342" s="97"/>
      <c r="OG342" s="97"/>
      <c r="OH342" s="97"/>
      <c r="OI342" s="97"/>
      <c r="OJ342" s="97"/>
      <c r="OK342" s="97"/>
      <c r="OL342" s="97"/>
      <c r="OM342" s="97"/>
      <c r="ON342" s="97"/>
      <c r="OO342" s="97"/>
      <c r="OP342" s="97"/>
      <c r="OQ342" s="97"/>
      <c r="OR342" s="97"/>
      <c r="OS342" s="97"/>
      <c r="OT342" s="97"/>
      <c r="OU342" s="97"/>
      <c r="OV342" s="97"/>
      <c r="OW342" s="97"/>
      <c r="OX342" s="97"/>
      <c r="OY342" s="97"/>
      <c r="OZ342" s="97"/>
      <c r="PA342" s="97"/>
      <c r="PB342" s="97"/>
      <c r="PC342" s="97"/>
      <c r="PD342" s="97"/>
      <c r="PE342" s="97"/>
      <c r="PF342" s="97"/>
      <c r="PG342" s="97"/>
      <c r="PH342" s="97"/>
      <c r="PI342" s="97"/>
      <c r="PJ342" s="97"/>
      <c r="PK342" s="97"/>
      <c r="PL342" s="97"/>
      <c r="PM342" s="97"/>
      <c r="PN342" s="97"/>
      <c r="PO342" s="97"/>
      <c r="PP342" s="97"/>
      <c r="PQ342" s="97"/>
      <c r="PR342" s="97"/>
      <c r="PS342" s="97"/>
      <c r="PT342" s="97"/>
      <c r="PU342" s="97"/>
      <c r="PV342" s="97"/>
      <c r="PW342" s="97"/>
      <c r="PX342" s="97"/>
      <c r="PY342" s="97"/>
      <c r="PZ342" s="97"/>
      <c r="QA342" s="97"/>
      <c r="QB342" s="97"/>
      <c r="QC342" s="97"/>
      <c r="QD342" s="97"/>
      <c r="QE342" s="97"/>
      <c r="QF342" s="97"/>
      <c r="QG342" s="97"/>
      <c r="QH342" s="97"/>
      <c r="QI342" s="97"/>
      <c r="QJ342" s="97"/>
      <c r="QK342" s="97"/>
      <c r="QL342" s="97"/>
      <c r="QM342" s="97"/>
      <c r="QN342" s="97"/>
      <c r="QO342" s="97"/>
      <c r="QP342" s="97"/>
      <c r="QQ342" s="97"/>
      <c r="QR342" s="97"/>
      <c r="QS342" s="97"/>
      <c r="QT342" s="97"/>
      <c r="QU342" s="97"/>
      <c r="QV342" s="97"/>
      <c r="QW342" s="97"/>
      <c r="QX342" s="97"/>
      <c r="QY342" s="97"/>
      <c r="QZ342" s="97"/>
      <c r="RA342" s="97"/>
      <c r="RB342" s="97"/>
      <c r="RC342" s="97"/>
      <c r="RD342" s="97"/>
      <c r="RE342" s="97"/>
      <c r="RF342" s="97"/>
      <c r="RG342" s="97"/>
      <c r="RH342" s="97"/>
      <c r="RI342" s="97"/>
      <c r="RJ342" s="97"/>
      <c r="RK342" s="97"/>
      <c r="RL342" s="97"/>
      <c r="RM342" s="97"/>
      <c r="RN342" s="97"/>
      <c r="RO342" s="97"/>
      <c r="RP342" s="97"/>
      <c r="RQ342" s="97"/>
      <c r="RR342" s="97"/>
      <c r="RS342" s="97"/>
      <c r="RT342" s="97"/>
      <c r="RU342" s="97"/>
      <c r="RV342" s="97"/>
      <c r="RW342" s="97"/>
      <c r="RX342" s="97"/>
      <c r="RY342" s="97"/>
      <c r="RZ342" s="97"/>
      <c r="SA342" s="97"/>
      <c r="SB342" s="97"/>
      <c r="SC342" s="97"/>
      <c r="SD342" s="97"/>
      <c r="SE342" s="97"/>
      <c r="SF342" s="97"/>
      <c r="SG342" s="97"/>
      <c r="SH342" s="97"/>
      <c r="SI342" s="97"/>
      <c r="SJ342" s="97"/>
      <c r="SK342" s="97"/>
      <c r="SL342" s="97"/>
      <c r="SM342" s="97"/>
      <c r="SN342" s="97"/>
      <c r="SO342" s="97"/>
      <c r="SP342" s="97"/>
      <c r="SQ342" s="97"/>
      <c r="SR342" s="97"/>
      <c r="SS342" s="97"/>
      <c r="ST342" s="97"/>
      <c r="SU342" s="97"/>
      <c r="SV342" s="97"/>
      <c r="SW342" s="97"/>
      <c r="SX342" s="97"/>
      <c r="SY342" s="97"/>
      <c r="SZ342" s="97"/>
      <c r="TA342" s="97"/>
      <c r="TB342" s="97"/>
    </row>
    <row r="343" spans="1:522" s="1" customFormat="1" ht="18" customHeight="1" x14ac:dyDescent="0.2">
      <c r="A343" s="12"/>
      <c r="B343" s="11"/>
      <c r="E343" s="29" t="s">
        <v>457</v>
      </c>
      <c r="F343" s="1">
        <v>8567</v>
      </c>
      <c r="G343" s="9" t="s">
        <v>93</v>
      </c>
      <c r="H343" s="4"/>
      <c r="I343" s="1">
        <f t="shared" si="26"/>
        <v>0</v>
      </c>
      <c r="J343" s="12">
        <f>Tabuľka4[[#This Row],[Stĺpec9]]</f>
        <v>0</v>
      </c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  <c r="FB343" s="97"/>
      <c r="FC343" s="97"/>
      <c r="FD343" s="97"/>
      <c r="FE343" s="97"/>
      <c r="FF343" s="97"/>
      <c r="FG343" s="97"/>
      <c r="FH343" s="97"/>
      <c r="FI343" s="97"/>
      <c r="FJ343" s="97"/>
      <c r="FK343" s="97"/>
      <c r="FL343" s="97"/>
      <c r="FM343" s="97"/>
      <c r="FN343" s="97"/>
      <c r="FO343" s="97"/>
      <c r="FP343" s="97"/>
      <c r="FQ343" s="97"/>
      <c r="FR343" s="97"/>
      <c r="FS343" s="97"/>
      <c r="FT343" s="97"/>
      <c r="FU343" s="97"/>
      <c r="FV343" s="97"/>
      <c r="FW343" s="97"/>
      <c r="FX343" s="97"/>
      <c r="FY343" s="97"/>
      <c r="FZ343" s="97"/>
      <c r="GA343" s="97"/>
      <c r="GB343" s="97"/>
      <c r="GC343" s="97"/>
      <c r="GD343" s="97"/>
      <c r="GE343" s="97"/>
      <c r="GF343" s="97"/>
      <c r="GG343" s="97"/>
      <c r="GH343" s="97"/>
      <c r="GI343" s="97"/>
      <c r="GJ343" s="97"/>
      <c r="GK343" s="97"/>
      <c r="GL343" s="97"/>
      <c r="GM343" s="97"/>
      <c r="GN343" s="97"/>
      <c r="GO343" s="97"/>
      <c r="GP343" s="97"/>
      <c r="GQ343" s="97"/>
      <c r="GR343" s="97"/>
      <c r="GS343" s="97"/>
      <c r="GT343" s="97"/>
      <c r="GU343" s="97"/>
      <c r="GV343" s="97"/>
      <c r="GW343" s="97"/>
      <c r="GX343" s="97"/>
      <c r="GY343" s="97"/>
      <c r="GZ343" s="97"/>
      <c r="HA343" s="97"/>
      <c r="HB343" s="97"/>
      <c r="HC343" s="97"/>
      <c r="HD343" s="97"/>
      <c r="HE343" s="97"/>
      <c r="HF343" s="97"/>
      <c r="HG343" s="97"/>
      <c r="HH343" s="97"/>
      <c r="HI343" s="97"/>
      <c r="HJ343" s="97"/>
      <c r="HK343" s="97"/>
      <c r="HL343" s="97"/>
      <c r="HM343" s="97"/>
      <c r="HN343" s="97"/>
      <c r="HO343" s="97"/>
      <c r="HP343" s="97"/>
      <c r="HQ343" s="97"/>
      <c r="HR343" s="97"/>
      <c r="HS343" s="97"/>
      <c r="HT343" s="97"/>
      <c r="HU343" s="97"/>
      <c r="HV343" s="97"/>
      <c r="HW343" s="97"/>
      <c r="HX343" s="97"/>
      <c r="HY343" s="97"/>
      <c r="HZ343" s="97"/>
      <c r="IA343" s="97"/>
      <c r="IB343" s="97"/>
      <c r="IC343" s="97"/>
      <c r="ID343" s="97"/>
      <c r="IE343" s="97"/>
      <c r="IF343" s="97"/>
      <c r="IG343" s="97"/>
      <c r="IH343" s="97"/>
      <c r="II343" s="97"/>
      <c r="IJ343" s="97"/>
      <c r="IK343" s="97"/>
      <c r="IL343" s="97"/>
      <c r="IM343" s="97"/>
      <c r="IN343" s="97"/>
      <c r="IO343" s="97"/>
      <c r="IP343" s="97"/>
      <c r="IQ343" s="97"/>
      <c r="IR343" s="97"/>
      <c r="IS343" s="97"/>
      <c r="IT343" s="97"/>
      <c r="IU343" s="97"/>
      <c r="IV343" s="97"/>
      <c r="IW343" s="97"/>
      <c r="IX343" s="97"/>
      <c r="IY343" s="97"/>
      <c r="IZ343" s="97"/>
      <c r="JA343" s="97"/>
      <c r="JB343" s="97"/>
      <c r="JC343" s="97"/>
      <c r="JD343" s="97"/>
      <c r="JE343" s="97"/>
      <c r="JF343" s="97"/>
      <c r="JG343" s="97"/>
      <c r="JH343" s="97"/>
      <c r="JI343" s="97"/>
      <c r="JJ343" s="97"/>
      <c r="JK343" s="97"/>
      <c r="JL343" s="97"/>
      <c r="JM343" s="97"/>
      <c r="JN343" s="97"/>
      <c r="JO343" s="97"/>
      <c r="JP343" s="97"/>
      <c r="JQ343" s="97"/>
      <c r="JR343" s="97"/>
      <c r="JS343" s="97"/>
      <c r="JT343" s="97"/>
      <c r="JU343" s="97"/>
      <c r="JV343" s="97"/>
      <c r="JW343" s="97"/>
      <c r="JX343" s="97"/>
      <c r="JY343" s="97"/>
      <c r="JZ343" s="97"/>
      <c r="KA343" s="97"/>
      <c r="KB343" s="97"/>
      <c r="KC343" s="97"/>
      <c r="KD343" s="97"/>
      <c r="KE343" s="97"/>
      <c r="KF343" s="97"/>
      <c r="KG343" s="97"/>
      <c r="KH343" s="97"/>
      <c r="KI343" s="97"/>
      <c r="KJ343" s="97"/>
      <c r="KK343" s="97"/>
      <c r="KL343" s="97"/>
      <c r="KM343" s="97"/>
      <c r="KN343" s="97"/>
      <c r="KO343" s="97"/>
      <c r="KP343" s="97"/>
      <c r="KQ343" s="97"/>
      <c r="KR343" s="97"/>
      <c r="KS343" s="97"/>
      <c r="KT343" s="97"/>
      <c r="KU343" s="97"/>
      <c r="KV343" s="97"/>
      <c r="KW343" s="97"/>
      <c r="KX343" s="97"/>
      <c r="KY343" s="97"/>
      <c r="KZ343" s="97"/>
      <c r="LA343" s="97"/>
      <c r="LB343" s="97"/>
      <c r="LC343" s="97"/>
      <c r="LD343" s="97"/>
      <c r="LE343" s="97"/>
      <c r="LF343" s="97"/>
      <c r="LG343" s="97"/>
      <c r="LH343" s="97"/>
      <c r="LI343" s="97"/>
      <c r="LJ343" s="97"/>
      <c r="LK343" s="97"/>
      <c r="LL343" s="97"/>
      <c r="LM343" s="97"/>
      <c r="LN343" s="97"/>
      <c r="LO343" s="97"/>
      <c r="LP343" s="97"/>
      <c r="LQ343" s="97"/>
      <c r="LR343" s="97"/>
      <c r="LS343" s="97"/>
      <c r="LT343" s="97"/>
      <c r="LU343" s="97"/>
      <c r="LV343" s="97"/>
      <c r="LW343" s="97"/>
      <c r="LX343" s="97"/>
      <c r="LY343" s="97"/>
      <c r="LZ343" s="97"/>
      <c r="MA343" s="97"/>
      <c r="MB343" s="97"/>
      <c r="MC343" s="97"/>
      <c r="MD343" s="97"/>
      <c r="ME343" s="97"/>
      <c r="MF343" s="97"/>
      <c r="MG343" s="97"/>
      <c r="MH343" s="97"/>
      <c r="MI343" s="97"/>
      <c r="MJ343" s="97"/>
      <c r="MK343" s="97"/>
      <c r="ML343" s="97"/>
      <c r="MM343" s="97"/>
      <c r="MN343" s="97"/>
      <c r="MO343" s="97"/>
      <c r="MP343" s="97"/>
      <c r="MQ343" s="97"/>
      <c r="MR343" s="97"/>
      <c r="MS343" s="97"/>
      <c r="MT343" s="97"/>
      <c r="MU343" s="97"/>
      <c r="MV343" s="97"/>
      <c r="MW343" s="97"/>
      <c r="MX343" s="97"/>
      <c r="MY343" s="97"/>
      <c r="MZ343" s="97"/>
      <c r="NA343" s="97"/>
      <c r="NB343" s="97"/>
      <c r="NC343" s="97"/>
      <c r="ND343" s="97"/>
      <c r="NE343" s="97"/>
      <c r="NF343" s="97"/>
      <c r="NG343" s="97"/>
      <c r="NH343" s="97"/>
      <c r="NI343" s="97"/>
      <c r="NJ343" s="97"/>
      <c r="NK343" s="97"/>
      <c r="NL343" s="97"/>
      <c r="NM343" s="97"/>
      <c r="NN343" s="97"/>
      <c r="NO343" s="97"/>
      <c r="NP343" s="97"/>
      <c r="NQ343" s="97"/>
      <c r="NR343" s="97"/>
      <c r="NS343" s="97"/>
      <c r="NT343" s="97"/>
      <c r="NU343" s="97"/>
      <c r="NV343" s="97"/>
      <c r="NW343" s="97"/>
      <c r="NX343" s="97"/>
      <c r="NY343" s="97"/>
      <c r="NZ343" s="97"/>
      <c r="OA343" s="97"/>
      <c r="OB343" s="97"/>
      <c r="OC343" s="97"/>
      <c r="OD343" s="97"/>
      <c r="OE343" s="97"/>
      <c r="OF343" s="97"/>
      <c r="OG343" s="97"/>
      <c r="OH343" s="97"/>
      <c r="OI343" s="97"/>
      <c r="OJ343" s="97"/>
      <c r="OK343" s="97"/>
      <c r="OL343" s="97"/>
      <c r="OM343" s="97"/>
      <c r="ON343" s="97"/>
      <c r="OO343" s="97"/>
      <c r="OP343" s="97"/>
      <c r="OQ343" s="97"/>
      <c r="OR343" s="97"/>
      <c r="OS343" s="97"/>
      <c r="OT343" s="97"/>
      <c r="OU343" s="97"/>
      <c r="OV343" s="97"/>
      <c r="OW343" s="97"/>
      <c r="OX343" s="97"/>
      <c r="OY343" s="97"/>
      <c r="OZ343" s="97"/>
      <c r="PA343" s="97"/>
      <c r="PB343" s="97"/>
      <c r="PC343" s="97"/>
      <c r="PD343" s="97"/>
      <c r="PE343" s="97"/>
      <c r="PF343" s="97"/>
      <c r="PG343" s="97"/>
      <c r="PH343" s="97"/>
      <c r="PI343" s="97"/>
      <c r="PJ343" s="97"/>
      <c r="PK343" s="97"/>
      <c r="PL343" s="97"/>
      <c r="PM343" s="97"/>
      <c r="PN343" s="97"/>
      <c r="PO343" s="97"/>
      <c r="PP343" s="97"/>
      <c r="PQ343" s="97"/>
      <c r="PR343" s="97"/>
      <c r="PS343" s="97"/>
      <c r="PT343" s="97"/>
      <c r="PU343" s="97"/>
      <c r="PV343" s="97"/>
      <c r="PW343" s="97"/>
      <c r="PX343" s="97"/>
      <c r="PY343" s="97"/>
      <c r="PZ343" s="97"/>
      <c r="QA343" s="97"/>
      <c r="QB343" s="97"/>
      <c r="QC343" s="97"/>
      <c r="QD343" s="97"/>
      <c r="QE343" s="97"/>
      <c r="QF343" s="97"/>
      <c r="QG343" s="97"/>
      <c r="QH343" s="97"/>
      <c r="QI343" s="97"/>
      <c r="QJ343" s="97"/>
      <c r="QK343" s="97"/>
      <c r="QL343" s="97"/>
      <c r="QM343" s="97"/>
      <c r="QN343" s="97"/>
      <c r="QO343" s="97"/>
      <c r="QP343" s="97"/>
      <c r="QQ343" s="97"/>
      <c r="QR343" s="97"/>
      <c r="QS343" s="97"/>
      <c r="QT343" s="97"/>
      <c r="QU343" s="97"/>
      <c r="QV343" s="97"/>
      <c r="QW343" s="97"/>
      <c r="QX343" s="97"/>
      <c r="QY343" s="97"/>
      <c r="QZ343" s="97"/>
      <c r="RA343" s="97"/>
      <c r="RB343" s="97"/>
      <c r="RC343" s="97"/>
      <c r="RD343" s="97"/>
      <c r="RE343" s="97"/>
      <c r="RF343" s="97"/>
      <c r="RG343" s="97"/>
      <c r="RH343" s="97"/>
      <c r="RI343" s="97"/>
      <c r="RJ343" s="97"/>
      <c r="RK343" s="97"/>
      <c r="RL343" s="97"/>
      <c r="RM343" s="97"/>
      <c r="RN343" s="97"/>
      <c r="RO343" s="97"/>
      <c r="RP343" s="97"/>
      <c r="RQ343" s="97"/>
      <c r="RR343" s="97"/>
      <c r="RS343" s="97"/>
      <c r="RT343" s="97"/>
      <c r="RU343" s="97"/>
      <c r="RV343" s="97"/>
      <c r="RW343" s="97"/>
      <c r="RX343" s="97"/>
      <c r="RY343" s="97"/>
      <c r="RZ343" s="97"/>
      <c r="SA343" s="97"/>
      <c r="SB343" s="97"/>
      <c r="SC343" s="97"/>
      <c r="SD343" s="97"/>
      <c r="SE343" s="97"/>
      <c r="SF343" s="97"/>
      <c r="SG343" s="97"/>
      <c r="SH343" s="97"/>
      <c r="SI343" s="97"/>
      <c r="SJ343" s="97"/>
      <c r="SK343" s="97"/>
      <c r="SL343" s="97"/>
      <c r="SM343" s="97"/>
      <c r="SN343" s="97"/>
      <c r="SO343" s="97"/>
      <c r="SP343" s="97"/>
      <c r="SQ343" s="97"/>
      <c r="SR343" s="97"/>
      <c r="SS343" s="97"/>
      <c r="ST343" s="97"/>
      <c r="SU343" s="97"/>
      <c r="SV343" s="97"/>
      <c r="SW343" s="97"/>
      <c r="SX343" s="97"/>
      <c r="SY343" s="97"/>
      <c r="SZ343" s="97"/>
      <c r="TA343" s="97"/>
      <c r="TB343" s="97"/>
    </row>
    <row r="344" spans="1:522" s="1" customFormat="1" ht="18" customHeight="1" x14ac:dyDescent="0.2">
      <c r="A344" s="12"/>
      <c r="B344" s="11" t="s">
        <v>480</v>
      </c>
      <c r="C344" s="1">
        <v>13072</v>
      </c>
      <c r="E344" s="4" t="s">
        <v>479</v>
      </c>
      <c r="F344" s="1">
        <v>10172</v>
      </c>
      <c r="G344" s="9" t="s">
        <v>93</v>
      </c>
      <c r="H344" s="4" t="s">
        <v>418</v>
      </c>
      <c r="I344" s="1">
        <f t="shared" si="26"/>
        <v>0</v>
      </c>
      <c r="J344" s="12">
        <f>Tabuľka4[[#This Row],[Stĺpec9]]</f>
        <v>0</v>
      </c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  <c r="CF344" s="97"/>
      <c r="CG344" s="97"/>
      <c r="CH344" s="97"/>
      <c r="CI344" s="97"/>
      <c r="CJ344" s="97"/>
      <c r="CK344" s="97"/>
      <c r="CL344" s="97"/>
      <c r="CM344" s="97"/>
      <c r="CN344" s="97"/>
      <c r="CO344" s="97"/>
      <c r="CP344" s="97"/>
      <c r="CQ344" s="97"/>
      <c r="CR344" s="97"/>
      <c r="CS344" s="97"/>
      <c r="CT344" s="97"/>
      <c r="CU344" s="97"/>
      <c r="CV344" s="97"/>
      <c r="CW344" s="97"/>
      <c r="CX344" s="97"/>
      <c r="CY344" s="97"/>
      <c r="CZ344" s="97"/>
      <c r="DA344" s="97"/>
      <c r="DB344" s="97"/>
      <c r="DC344" s="97"/>
      <c r="DD344" s="97"/>
      <c r="DE344" s="97"/>
      <c r="DF344" s="97"/>
      <c r="DG344" s="97"/>
      <c r="DH344" s="97"/>
      <c r="DI344" s="97"/>
      <c r="DJ344" s="97"/>
      <c r="DK344" s="97"/>
      <c r="DL344" s="97"/>
      <c r="DM344" s="97"/>
      <c r="DN344" s="97"/>
      <c r="DO344" s="97"/>
      <c r="DP344" s="97"/>
      <c r="DQ344" s="97"/>
      <c r="DR344" s="97"/>
      <c r="DS344" s="97"/>
      <c r="DT344" s="97"/>
      <c r="DU344" s="97"/>
      <c r="DV344" s="97"/>
      <c r="DW344" s="97"/>
      <c r="DX344" s="97"/>
      <c r="DY344" s="97"/>
      <c r="DZ344" s="97"/>
      <c r="EA344" s="97"/>
      <c r="EB344" s="97"/>
      <c r="EC344" s="97"/>
      <c r="ED344" s="97"/>
      <c r="EE344" s="97"/>
      <c r="EF344" s="97"/>
      <c r="EG344" s="97"/>
      <c r="EH344" s="97"/>
      <c r="EI344" s="97"/>
      <c r="EJ344" s="97"/>
      <c r="EK344" s="97"/>
      <c r="EL344" s="97"/>
      <c r="EM344" s="97"/>
      <c r="EN344" s="97"/>
      <c r="EO344" s="97"/>
      <c r="EP344" s="97"/>
      <c r="EQ344" s="97"/>
      <c r="ER344" s="97"/>
      <c r="ES344" s="97"/>
      <c r="ET344" s="97"/>
      <c r="EU344" s="97"/>
      <c r="EV344" s="97"/>
      <c r="EW344" s="97"/>
      <c r="EX344" s="97"/>
      <c r="EY344" s="97"/>
      <c r="EZ344" s="97"/>
      <c r="FA344" s="97"/>
      <c r="FB344" s="97"/>
      <c r="FC344" s="97"/>
      <c r="FD344" s="97"/>
      <c r="FE344" s="97"/>
      <c r="FF344" s="97"/>
      <c r="FG344" s="97"/>
      <c r="FH344" s="97"/>
      <c r="FI344" s="97"/>
      <c r="FJ344" s="97"/>
      <c r="FK344" s="97"/>
      <c r="FL344" s="97"/>
      <c r="FM344" s="97"/>
      <c r="FN344" s="97"/>
      <c r="FO344" s="97"/>
      <c r="FP344" s="97"/>
      <c r="FQ344" s="97"/>
      <c r="FR344" s="97"/>
      <c r="FS344" s="97"/>
      <c r="FT344" s="97"/>
      <c r="FU344" s="97"/>
      <c r="FV344" s="97"/>
      <c r="FW344" s="97"/>
      <c r="FX344" s="97"/>
      <c r="FY344" s="97"/>
      <c r="FZ344" s="97"/>
      <c r="GA344" s="97"/>
      <c r="GB344" s="97"/>
      <c r="GC344" s="97"/>
      <c r="GD344" s="97"/>
      <c r="GE344" s="97"/>
      <c r="GF344" s="97"/>
      <c r="GG344" s="97"/>
      <c r="GH344" s="97"/>
      <c r="GI344" s="97"/>
      <c r="GJ344" s="97"/>
      <c r="GK344" s="97"/>
      <c r="GL344" s="97"/>
      <c r="GM344" s="97"/>
      <c r="GN344" s="97"/>
      <c r="GO344" s="97"/>
      <c r="GP344" s="97"/>
      <c r="GQ344" s="97"/>
      <c r="GR344" s="97"/>
      <c r="GS344" s="97"/>
      <c r="GT344" s="97"/>
      <c r="GU344" s="97"/>
      <c r="GV344" s="97"/>
      <c r="GW344" s="97"/>
      <c r="GX344" s="97"/>
      <c r="GY344" s="97"/>
      <c r="GZ344" s="97"/>
      <c r="HA344" s="97"/>
      <c r="HB344" s="97"/>
      <c r="HC344" s="97"/>
      <c r="HD344" s="97"/>
      <c r="HE344" s="97"/>
      <c r="HF344" s="97"/>
      <c r="HG344" s="97"/>
      <c r="HH344" s="97"/>
      <c r="HI344" s="97"/>
      <c r="HJ344" s="97"/>
      <c r="HK344" s="97"/>
      <c r="HL344" s="97"/>
      <c r="HM344" s="97"/>
      <c r="HN344" s="97"/>
      <c r="HO344" s="97"/>
      <c r="HP344" s="97"/>
      <c r="HQ344" s="97"/>
      <c r="HR344" s="97"/>
      <c r="HS344" s="97"/>
      <c r="HT344" s="97"/>
      <c r="HU344" s="97"/>
      <c r="HV344" s="97"/>
      <c r="HW344" s="97"/>
      <c r="HX344" s="97"/>
      <c r="HY344" s="97"/>
      <c r="HZ344" s="97"/>
      <c r="IA344" s="97"/>
      <c r="IB344" s="97"/>
      <c r="IC344" s="97"/>
      <c r="ID344" s="97"/>
      <c r="IE344" s="97"/>
      <c r="IF344" s="97"/>
      <c r="IG344" s="97"/>
      <c r="IH344" s="97"/>
      <c r="II344" s="97"/>
      <c r="IJ344" s="97"/>
      <c r="IK344" s="97"/>
      <c r="IL344" s="97"/>
      <c r="IM344" s="97"/>
      <c r="IN344" s="97"/>
      <c r="IO344" s="97"/>
      <c r="IP344" s="97"/>
      <c r="IQ344" s="97"/>
      <c r="IR344" s="97"/>
      <c r="IS344" s="97"/>
      <c r="IT344" s="97"/>
      <c r="IU344" s="97"/>
      <c r="IV344" s="97"/>
      <c r="IW344" s="97"/>
      <c r="IX344" s="97"/>
      <c r="IY344" s="97"/>
      <c r="IZ344" s="97"/>
      <c r="JA344" s="97"/>
      <c r="JB344" s="97"/>
      <c r="JC344" s="97"/>
      <c r="JD344" s="97"/>
      <c r="JE344" s="97"/>
      <c r="JF344" s="97"/>
      <c r="JG344" s="97"/>
      <c r="JH344" s="97"/>
      <c r="JI344" s="97"/>
      <c r="JJ344" s="97"/>
      <c r="JK344" s="97"/>
      <c r="JL344" s="97"/>
      <c r="JM344" s="97"/>
      <c r="JN344" s="97"/>
      <c r="JO344" s="97"/>
      <c r="JP344" s="97"/>
      <c r="JQ344" s="97"/>
      <c r="JR344" s="97"/>
      <c r="JS344" s="97"/>
      <c r="JT344" s="97"/>
      <c r="JU344" s="97"/>
      <c r="JV344" s="97"/>
      <c r="JW344" s="97"/>
      <c r="JX344" s="97"/>
      <c r="JY344" s="97"/>
      <c r="JZ344" s="97"/>
      <c r="KA344" s="97"/>
      <c r="KB344" s="97"/>
      <c r="KC344" s="97"/>
      <c r="KD344" s="97"/>
      <c r="KE344" s="97"/>
      <c r="KF344" s="97"/>
      <c r="KG344" s="97"/>
      <c r="KH344" s="97"/>
      <c r="KI344" s="97"/>
      <c r="KJ344" s="97"/>
      <c r="KK344" s="97"/>
      <c r="KL344" s="97"/>
      <c r="KM344" s="97"/>
      <c r="KN344" s="97"/>
      <c r="KO344" s="97"/>
      <c r="KP344" s="97"/>
      <c r="KQ344" s="97"/>
      <c r="KR344" s="97"/>
      <c r="KS344" s="97"/>
      <c r="KT344" s="97"/>
      <c r="KU344" s="97"/>
      <c r="KV344" s="97"/>
      <c r="KW344" s="97"/>
      <c r="KX344" s="97"/>
      <c r="KY344" s="97"/>
      <c r="KZ344" s="97"/>
      <c r="LA344" s="97"/>
      <c r="LB344" s="97"/>
      <c r="LC344" s="97"/>
      <c r="LD344" s="97"/>
      <c r="LE344" s="97"/>
      <c r="LF344" s="97"/>
      <c r="LG344" s="97"/>
      <c r="LH344" s="97"/>
      <c r="LI344" s="97"/>
      <c r="LJ344" s="97"/>
      <c r="LK344" s="97"/>
      <c r="LL344" s="97"/>
      <c r="LM344" s="97"/>
      <c r="LN344" s="97"/>
      <c r="LO344" s="97"/>
      <c r="LP344" s="97"/>
      <c r="LQ344" s="97"/>
      <c r="LR344" s="97"/>
      <c r="LS344" s="97"/>
      <c r="LT344" s="97"/>
      <c r="LU344" s="97"/>
      <c r="LV344" s="97"/>
      <c r="LW344" s="97"/>
      <c r="LX344" s="97"/>
      <c r="LY344" s="97"/>
      <c r="LZ344" s="97"/>
      <c r="MA344" s="97"/>
      <c r="MB344" s="97"/>
      <c r="MC344" s="97"/>
      <c r="MD344" s="97"/>
      <c r="ME344" s="97"/>
      <c r="MF344" s="97"/>
      <c r="MG344" s="97"/>
      <c r="MH344" s="97"/>
      <c r="MI344" s="97"/>
      <c r="MJ344" s="97"/>
      <c r="MK344" s="97"/>
      <c r="ML344" s="97"/>
      <c r="MM344" s="97"/>
      <c r="MN344" s="97"/>
      <c r="MO344" s="97"/>
      <c r="MP344" s="97"/>
      <c r="MQ344" s="97"/>
      <c r="MR344" s="97"/>
      <c r="MS344" s="97"/>
      <c r="MT344" s="97"/>
      <c r="MU344" s="97"/>
      <c r="MV344" s="97"/>
      <c r="MW344" s="97"/>
      <c r="MX344" s="97"/>
      <c r="MY344" s="97"/>
      <c r="MZ344" s="97"/>
      <c r="NA344" s="97"/>
      <c r="NB344" s="97"/>
      <c r="NC344" s="97"/>
      <c r="ND344" s="97"/>
      <c r="NE344" s="97"/>
      <c r="NF344" s="97"/>
      <c r="NG344" s="97"/>
      <c r="NH344" s="97"/>
      <c r="NI344" s="97"/>
      <c r="NJ344" s="97"/>
      <c r="NK344" s="97"/>
      <c r="NL344" s="97"/>
      <c r="NM344" s="97"/>
      <c r="NN344" s="97"/>
      <c r="NO344" s="97"/>
      <c r="NP344" s="97"/>
      <c r="NQ344" s="97"/>
      <c r="NR344" s="97"/>
      <c r="NS344" s="97"/>
      <c r="NT344" s="97"/>
      <c r="NU344" s="97"/>
      <c r="NV344" s="97"/>
      <c r="NW344" s="97"/>
      <c r="NX344" s="97"/>
      <c r="NY344" s="97"/>
      <c r="NZ344" s="97"/>
      <c r="OA344" s="97"/>
      <c r="OB344" s="97"/>
      <c r="OC344" s="97"/>
      <c r="OD344" s="97"/>
      <c r="OE344" s="97"/>
      <c r="OF344" s="97"/>
      <c r="OG344" s="97"/>
      <c r="OH344" s="97"/>
      <c r="OI344" s="97"/>
      <c r="OJ344" s="97"/>
      <c r="OK344" s="97"/>
      <c r="OL344" s="97"/>
      <c r="OM344" s="97"/>
      <c r="ON344" s="97"/>
      <c r="OO344" s="97"/>
      <c r="OP344" s="97"/>
      <c r="OQ344" s="97"/>
      <c r="OR344" s="97"/>
      <c r="OS344" s="97"/>
      <c r="OT344" s="97"/>
      <c r="OU344" s="97"/>
      <c r="OV344" s="97"/>
      <c r="OW344" s="97"/>
      <c r="OX344" s="97"/>
      <c r="OY344" s="97"/>
      <c r="OZ344" s="97"/>
      <c r="PA344" s="97"/>
      <c r="PB344" s="97"/>
      <c r="PC344" s="97"/>
      <c r="PD344" s="97"/>
      <c r="PE344" s="97"/>
      <c r="PF344" s="97"/>
      <c r="PG344" s="97"/>
      <c r="PH344" s="97"/>
      <c r="PI344" s="97"/>
      <c r="PJ344" s="97"/>
      <c r="PK344" s="97"/>
      <c r="PL344" s="97"/>
      <c r="PM344" s="97"/>
      <c r="PN344" s="97"/>
      <c r="PO344" s="97"/>
      <c r="PP344" s="97"/>
      <c r="PQ344" s="97"/>
      <c r="PR344" s="97"/>
      <c r="PS344" s="97"/>
      <c r="PT344" s="97"/>
      <c r="PU344" s="97"/>
      <c r="PV344" s="97"/>
      <c r="PW344" s="97"/>
      <c r="PX344" s="97"/>
      <c r="PY344" s="97"/>
      <c r="PZ344" s="97"/>
      <c r="QA344" s="97"/>
      <c r="QB344" s="97"/>
      <c r="QC344" s="97"/>
      <c r="QD344" s="97"/>
      <c r="QE344" s="97"/>
      <c r="QF344" s="97"/>
      <c r="QG344" s="97"/>
      <c r="QH344" s="97"/>
      <c r="QI344" s="97"/>
      <c r="QJ344" s="97"/>
      <c r="QK344" s="97"/>
      <c r="QL344" s="97"/>
      <c r="QM344" s="97"/>
      <c r="QN344" s="97"/>
      <c r="QO344" s="97"/>
      <c r="QP344" s="97"/>
      <c r="QQ344" s="97"/>
      <c r="QR344" s="97"/>
      <c r="QS344" s="97"/>
      <c r="QT344" s="97"/>
      <c r="QU344" s="97"/>
      <c r="QV344" s="97"/>
      <c r="QW344" s="97"/>
      <c r="QX344" s="97"/>
      <c r="QY344" s="97"/>
      <c r="QZ344" s="97"/>
      <c r="RA344" s="97"/>
      <c r="RB344" s="97"/>
      <c r="RC344" s="97"/>
      <c r="RD344" s="97"/>
      <c r="RE344" s="97"/>
      <c r="RF344" s="97"/>
      <c r="RG344" s="97"/>
      <c r="RH344" s="97"/>
      <c r="RI344" s="97"/>
      <c r="RJ344" s="97"/>
      <c r="RK344" s="97"/>
      <c r="RL344" s="97"/>
      <c r="RM344" s="97"/>
      <c r="RN344" s="97"/>
      <c r="RO344" s="97"/>
      <c r="RP344" s="97"/>
      <c r="RQ344" s="97"/>
      <c r="RR344" s="97"/>
      <c r="RS344" s="97"/>
      <c r="RT344" s="97"/>
      <c r="RU344" s="97"/>
      <c r="RV344" s="97"/>
      <c r="RW344" s="97"/>
      <c r="RX344" s="97"/>
      <c r="RY344" s="97"/>
      <c r="RZ344" s="97"/>
      <c r="SA344" s="97"/>
      <c r="SB344" s="97"/>
      <c r="SC344" s="97"/>
      <c r="SD344" s="97"/>
      <c r="SE344" s="97"/>
      <c r="SF344" s="97"/>
      <c r="SG344" s="97"/>
      <c r="SH344" s="97"/>
      <c r="SI344" s="97"/>
      <c r="SJ344" s="97"/>
      <c r="SK344" s="97"/>
      <c r="SL344" s="97"/>
      <c r="SM344" s="97"/>
      <c r="SN344" s="97"/>
      <c r="SO344" s="97"/>
      <c r="SP344" s="97"/>
      <c r="SQ344" s="97"/>
      <c r="SR344" s="97"/>
      <c r="SS344" s="97"/>
      <c r="ST344" s="97"/>
      <c r="SU344" s="97"/>
      <c r="SV344" s="97"/>
      <c r="SW344" s="97"/>
      <c r="SX344" s="97"/>
      <c r="SY344" s="97"/>
      <c r="SZ344" s="97"/>
      <c r="TA344" s="97"/>
      <c r="TB344" s="97"/>
    </row>
    <row r="345" spans="1:522" s="1" customFormat="1" ht="18" customHeight="1" x14ac:dyDescent="0.2">
      <c r="A345" s="12"/>
      <c r="B345" s="11" t="s">
        <v>483</v>
      </c>
      <c r="C345" s="1">
        <v>10686</v>
      </c>
      <c r="E345" s="4" t="s">
        <v>481</v>
      </c>
      <c r="F345" s="1">
        <v>8358</v>
      </c>
      <c r="G345" s="9" t="s">
        <v>98</v>
      </c>
      <c r="H345" s="4" t="s">
        <v>264</v>
      </c>
      <c r="I345" s="1">
        <f t="shared" si="26"/>
        <v>0</v>
      </c>
      <c r="J345" s="12">
        <f>Tabuľka4[[#This Row],[Stĺpec9]]</f>
        <v>0</v>
      </c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  <c r="FB345" s="97"/>
      <c r="FC345" s="97"/>
      <c r="FD345" s="97"/>
      <c r="FE345" s="97"/>
      <c r="FF345" s="97"/>
      <c r="FG345" s="97"/>
      <c r="FH345" s="97"/>
      <c r="FI345" s="97"/>
      <c r="FJ345" s="97"/>
      <c r="FK345" s="97"/>
      <c r="FL345" s="97"/>
      <c r="FM345" s="97"/>
      <c r="FN345" s="97"/>
      <c r="FO345" s="97"/>
      <c r="FP345" s="97"/>
      <c r="FQ345" s="97"/>
      <c r="FR345" s="97"/>
      <c r="FS345" s="97"/>
      <c r="FT345" s="97"/>
      <c r="FU345" s="97"/>
      <c r="FV345" s="97"/>
      <c r="FW345" s="97"/>
      <c r="FX345" s="97"/>
      <c r="FY345" s="97"/>
      <c r="FZ345" s="97"/>
      <c r="GA345" s="97"/>
      <c r="GB345" s="97"/>
      <c r="GC345" s="97"/>
      <c r="GD345" s="97"/>
      <c r="GE345" s="97"/>
      <c r="GF345" s="97"/>
      <c r="GG345" s="97"/>
      <c r="GH345" s="97"/>
      <c r="GI345" s="97"/>
      <c r="GJ345" s="97"/>
      <c r="GK345" s="97"/>
      <c r="GL345" s="97"/>
      <c r="GM345" s="97"/>
      <c r="GN345" s="97"/>
      <c r="GO345" s="97"/>
      <c r="GP345" s="97"/>
      <c r="GQ345" s="97"/>
      <c r="GR345" s="97"/>
      <c r="GS345" s="97"/>
      <c r="GT345" s="97"/>
      <c r="GU345" s="97"/>
      <c r="GV345" s="97"/>
      <c r="GW345" s="97"/>
      <c r="GX345" s="97"/>
      <c r="GY345" s="97"/>
      <c r="GZ345" s="97"/>
      <c r="HA345" s="97"/>
      <c r="HB345" s="97"/>
      <c r="HC345" s="97"/>
      <c r="HD345" s="97"/>
      <c r="HE345" s="97"/>
      <c r="HF345" s="97"/>
      <c r="HG345" s="97"/>
      <c r="HH345" s="97"/>
      <c r="HI345" s="97"/>
      <c r="HJ345" s="97"/>
      <c r="HK345" s="97"/>
      <c r="HL345" s="97"/>
      <c r="HM345" s="97"/>
      <c r="HN345" s="97"/>
      <c r="HO345" s="97"/>
      <c r="HP345" s="97"/>
      <c r="HQ345" s="97"/>
      <c r="HR345" s="97"/>
      <c r="HS345" s="97"/>
      <c r="HT345" s="97"/>
      <c r="HU345" s="97"/>
      <c r="HV345" s="97"/>
      <c r="HW345" s="97"/>
      <c r="HX345" s="97"/>
      <c r="HY345" s="97"/>
      <c r="HZ345" s="97"/>
      <c r="IA345" s="97"/>
      <c r="IB345" s="97"/>
      <c r="IC345" s="97"/>
      <c r="ID345" s="97"/>
      <c r="IE345" s="97"/>
      <c r="IF345" s="97"/>
      <c r="IG345" s="97"/>
      <c r="IH345" s="97"/>
      <c r="II345" s="97"/>
      <c r="IJ345" s="97"/>
      <c r="IK345" s="97"/>
      <c r="IL345" s="97"/>
      <c r="IM345" s="97"/>
      <c r="IN345" s="97"/>
      <c r="IO345" s="97"/>
      <c r="IP345" s="97"/>
      <c r="IQ345" s="97"/>
      <c r="IR345" s="97"/>
      <c r="IS345" s="97"/>
      <c r="IT345" s="97"/>
      <c r="IU345" s="97"/>
      <c r="IV345" s="97"/>
      <c r="IW345" s="97"/>
      <c r="IX345" s="97"/>
      <c r="IY345" s="97"/>
      <c r="IZ345" s="97"/>
      <c r="JA345" s="97"/>
      <c r="JB345" s="97"/>
      <c r="JC345" s="97"/>
      <c r="JD345" s="97"/>
      <c r="JE345" s="97"/>
      <c r="JF345" s="97"/>
      <c r="JG345" s="97"/>
      <c r="JH345" s="97"/>
      <c r="JI345" s="97"/>
      <c r="JJ345" s="97"/>
      <c r="JK345" s="97"/>
      <c r="JL345" s="97"/>
      <c r="JM345" s="97"/>
      <c r="JN345" s="97"/>
      <c r="JO345" s="97"/>
      <c r="JP345" s="97"/>
      <c r="JQ345" s="97"/>
      <c r="JR345" s="97"/>
      <c r="JS345" s="97"/>
      <c r="JT345" s="97"/>
      <c r="JU345" s="97"/>
      <c r="JV345" s="97"/>
      <c r="JW345" s="97"/>
      <c r="JX345" s="97"/>
      <c r="JY345" s="97"/>
      <c r="JZ345" s="97"/>
      <c r="KA345" s="97"/>
      <c r="KB345" s="97"/>
      <c r="KC345" s="97"/>
      <c r="KD345" s="97"/>
      <c r="KE345" s="97"/>
      <c r="KF345" s="97"/>
      <c r="KG345" s="97"/>
      <c r="KH345" s="97"/>
      <c r="KI345" s="97"/>
      <c r="KJ345" s="97"/>
      <c r="KK345" s="97"/>
      <c r="KL345" s="97"/>
      <c r="KM345" s="97"/>
      <c r="KN345" s="97"/>
      <c r="KO345" s="97"/>
      <c r="KP345" s="97"/>
      <c r="KQ345" s="97"/>
      <c r="KR345" s="97"/>
      <c r="KS345" s="97"/>
      <c r="KT345" s="97"/>
      <c r="KU345" s="97"/>
      <c r="KV345" s="97"/>
      <c r="KW345" s="97"/>
      <c r="KX345" s="97"/>
      <c r="KY345" s="97"/>
      <c r="KZ345" s="97"/>
      <c r="LA345" s="97"/>
      <c r="LB345" s="97"/>
      <c r="LC345" s="97"/>
      <c r="LD345" s="97"/>
      <c r="LE345" s="97"/>
      <c r="LF345" s="97"/>
      <c r="LG345" s="97"/>
      <c r="LH345" s="97"/>
      <c r="LI345" s="97"/>
      <c r="LJ345" s="97"/>
      <c r="LK345" s="97"/>
      <c r="LL345" s="97"/>
      <c r="LM345" s="97"/>
      <c r="LN345" s="97"/>
      <c r="LO345" s="97"/>
      <c r="LP345" s="97"/>
      <c r="LQ345" s="97"/>
      <c r="LR345" s="97"/>
      <c r="LS345" s="97"/>
      <c r="LT345" s="97"/>
      <c r="LU345" s="97"/>
      <c r="LV345" s="97"/>
      <c r="LW345" s="97"/>
      <c r="LX345" s="97"/>
      <c r="LY345" s="97"/>
      <c r="LZ345" s="97"/>
      <c r="MA345" s="97"/>
      <c r="MB345" s="97"/>
      <c r="MC345" s="97"/>
      <c r="MD345" s="97"/>
      <c r="ME345" s="97"/>
      <c r="MF345" s="97"/>
      <c r="MG345" s="97"/>
      <c r="MH345" s="97"/>
      <c r="MI345" s="97"/>
      <c r="MJ345" s="97"/>
      <c r="MK345" s="97"/>
      <c r="ML345" s="97"/>
      <c r="MM345" s="97"/>
      <c r="MN345" s="97"/>
      <c r="MO345" s="97"/>
      <c r="MP345" s="97"/>
      <c r="MQ345" s="97"/>
      <c r="MR345" s="97"/>
      <c r="MS345" s="97"/>
      <c r="MT345" s="97"/>
      <c r="MU345" s="97"/>
      <c r="MV345" s="97"/>
      <c r="MW345" s="97"/>
      <c r="MX345" s="97"/>
      <c r="MY345" s="97"/>
      <c r="MZ345" s="97"/>
      <c r="NA345" s="97"/>
      <c r="NB345" s="97"/>
      <c r="NC345" s="97"/>
      <c r="ND345" s="97"/>
      <c r="NE345" s="97"/>
      <c r="NF345" s="97"/>
      <c r="NG345" s="97"/>
      <c r="NH345" s="97"/>
      <c r="NI345" s="97"/>
      <c r="NJ345" s="97"/>
      <c r="NK345" s="97"/>
      <c r="NL345" s="97"/>
      <c r="NM345" s="97"/>
      <c r="NN345" s="97"/>
      <c r="NO345" s="97"/>
      <c r="NP345" s="97"/>
      <c r="NQ345" s="97"/>
      <c r="NR345" s="97"/>
      <c r="NS345" s="97"/>
      <c r="NT345" s="97"/>
      <c r="NU345" s="97"/>
      <c r="NV345" s="97"/>
      <c r="NW345" s="97"/>
      <c r="NX345" s="97"/>
      <c r="NY345" s="97"/>
      <c r="NZ345" s="97"/>
      <c r="OA345" s="97"/>
      <c r="OB345" s="97"/>
      <c r="OC345" s="97"/>
      <c r="OD345" s="97"/>
      <c r="OE345" s="97"/>
      <c r="OF345" s="97"/>
      <c r="OG345" s="97"/>
      <c r="OH345" s="97"/>
      <c r="OI345" s="97"/>
      <c r="OJ345" s="97"/>
      <c r="OK345" s="97"/>
      <c r="OL345" s="97"/>
      <c r="OM345" s="97"/>
      <c r="ON345" s="97"/>
      <c r="OO345" s="97"/>
      <c r="OP345" s="97"/>
      <c r="OQ345" s="97"/>
      <c r="OR345" s="97"/>
      <c r="OS345" s="97"/>
      <c r="OT345" s="97"/>
      <c r="OU345" s="97"/>
      <c r="OV345" s="97"/>
      <c r="OW345" s="97"/>
      <c r="OX345" s="97"/>
      <c r="OY345" s="97"/>
      <c r="OZ345" s="97"/>
      <c r="PA345" s="97"/>
      <c r="PB345" s="97"/>
      <c r="PC345" s="97"/>
      <c r="PD345" s="97"/>
      <c r="PE345" s="97"/>
      <c r="PF345" s="97"/>
      <c r="PG345" s="97"/>
      <c r="PH345" s="97"/>
      <c r="PI345" s="97"/>
      <c r="PJ345" s="97"/>
      <c r="PK345" s="97"/>
      <c r="PL345" s="97"/>
      <c r="PM345" s="97"/>
      <c r="PN345" s="97"/>
      <c r="PO345" s="97"/>
      <c r="PP345" s="97"/>
      <c r="PQ345" s="97"/>
      <c r="PR345" s="97"/>
      <c r="PS345" s="97"/>
      <c r="PT345" s="97"/>
      <c r="PU345" s="97"/>
      <c r="PV345" s="102"/>
      <c r="PW345" s="97"/>
      <c r="PX345" s="97"/>
      <c r="PY345" s="97"/>
      <c r="PZ345" s="97"/>
      <c r="QA345" s="97"/>
      <c r="QB345" s="97"/>
      <c r="QC345" s="97"/>
      <c r="QD345" s="97"/>
      <c r="QE345" s="97"/>
      <c r="QF345" s="97"/>
      <c r="QG345" s="97"/>
      <c r="QH345" s="97"/>
      <c r="QI345" s="97"/>
      <c r="QJ345" s="97"/>
      <c r="QK345" s="97"/>
      <c r="QL345" s="97"/>
      <c r="QM345" s="97"/>
      <c r="QN345" s="97"/>
      <c r="QO345" s="97"/>
      <c r="QP345" s="97"/>
      <c r="QQ345" s="97"/>
      <c r="QR345" s="97"/>
      <c r="QS345" s="97"/>
      <c r="QT345" s="97"/>
      <c r="QU345" s="97"/>
      <c r="QV345" s="97"/>
      <c r="QW345" s="97"/>
      <c r="QX345" s="97"/>
      <c r="QY345" s="97"/>
      <c r="QZ345" s="97"/>
      <c r="RA345" s="97"/>
      <c r="RB345" s="97"/>
      <c r="RC345" s="97"/>
      <c r="RD345" s="97"/>
      <c r="RE345" s="97"/>
      <c r="RF345" s="97"/>
      <c r="RG345" s="97"/>
      <c r="RH345" s="97"/>
      <c r="RI345" s="97"/>
      <c r="RJ345" s="97"/>
      <c r="RK345" s="97"/>
      <c r="RL345" s="97"/>
      <c r="RM345" s="97"/>
      <c r="RN345" s="97"/>
      <c r="RO345" s="97"/>
      <c r="RP345" s="97"/>
      <c r="RQ345" s="97"/>
      <c r="RR345" s="97"/>
      <c r="RS345" s="97"/>
      <c r="RT345" s="97"/>
      <c r="RU345" s="97"/>
      <c r="RV345" s="97"/>
      <c r="RW345" s="97"/>
      <c r="RX345" s="97"/>
      <c r="RY345" s="97"/>
      <c r="RZ345" s="97"/>
      <c r="SA345" s="97"/>
      <c r="SB345" s="97"/>
      <c r="SC345" s="97"/>
      <c r="SD345" s="97"/>
      <c r="SE345" s="97"/>
      <c r="SF345" s="97"/>
      <c r="SG345" s="97"/>
      <c r="SH345" s="97"/>
      <c r="SI345" s="97"/>
      <c r="SJ345" s="97"/>
      <c r="SK345" s="97"/>
      <c r="SL345" s="97"/>
      <c r="SM345" s="97"/>
      <c r="SN345" s="97"/>
      <c r="SO345" s="97"/>
      <c r="SP345" s="97"/>
      <c r="SQ345" s="97"/>
      <c r="SR345" s="97"/>
      <c r="SS345" s="97"/>
      <c r="ST345" s="97"/>
      <c r="SU345" s="97"/>
      <c r="SV345" s="97"/>
      <c r="SW345" s="97"/>
      <c r="SX345" s="97"/>
      <c r="SY345" s="97"/>
      <c r="SZ345" s="97"/>
      <c r="TA345" s="97"/>
      <c r="TB345" s="97"/>
    </row>
    <row r="346" spans="1:522" s="1" customFormat="1" ht="18" customHeight="1" x14ac:dyDescent="0.2">
      <c r="A346" s="12"/>
      <c r="B346" s="11" t="s">
        <v>102</v>
      </c>
      <c r="C346" s="1">
        <v>11650</v>
      </c>
      <c r="E346" s="4" t="s">
        <v>101</v>
      </c>
      <c r="F346" s="1">
        <v>1816</v>
      </c>
      <c r="G346" s="9" t="s">
        <v>95</v>
      </c>
      <c r="H346" s="48" t="s">
        <v>185</v>
      </c>
      <c r="I346" s="1">
        <f t="shared" si="26"/>
        <v>0</v>
      </c>
      <c r="J346" s="12">
        <f>Tabuľka4[[#This Row],[Stĺpec9]]</f>
        <v>0</v>
      </c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  <c r="GW346" s="97"/>
      <c r="GX346" s="97"/>
      <c r="GY346" s="97"/>
      <c r="GZ346" s="97"/>
      <c r="HA346" s="97"/>
      <c r="HB346" s="97"/>
      <c r="HC346" s="97"/>
      <c r="HD346" s="97"/>
      <c r="HE346" s="97"/>
      <c r="HF346" s="97"/>
      <c r="HG346" s="97"/>
      <c r="HH346" s="97"/>
      <c r="HI346" s="97"/>
      <c r="HJ346" s="97"/>
      <c r="HK346" s="97"/>
      <c r="HL346" s="97"/>
      <c r="HM346" s="97"/>
      <c r="HN346" s="97"/>
      <c r="HO346" s="97"/>
      <c r="HP346" s="97"/>
      <c r="HQ346" s="97"/>
      <c r="HR346" s="97"/>
      <c r="HS346" s="97"/>
      <c r="HT346" s="97"/>
      <c r="HU346" s="97"/>
      <c r="HV346" s="97"/>
      <c r="HW346" s="97"/>
      <c r="HX346" s="97"/>
      <c r="HY346" s="97"/>
      <c r="HZ346" s="97"/>
      <c r="IA346" s="97"/>
      <c r="IB346" s="97"/>
      <c r="IC346" s="97"/>
      <c r="ID346" s="97"/>
      <c r="IE346" s="97"/>
      <c r="IF346" s="97"/>
      <c r="IG346" s="97"/>
      <c r="IH346" s="97"/>
      <c r="II346" s="97"/>
      <c r="IJ346" s="97"/>
      <c r="IK346" s="97"/>
      <c r="IL346" s="97"/>
      <c r="IM346" s="97"/>
      <c r="IN346" s="97"/>
      <c r="IO346" s="97"/>
      <c r="IP346" s="97"/>
      <c r="IQ346" s="97"/>
      <c r="IR346" s="97"/>
      <c r="IS346" s="97"/>
      <c r="IT346" s="97"/>
      <c r="IU346" s="97"/>
      <c r="IV346" s="97"/>
      <c r="IW346" s="97"/>
      <c r="IX346" s="97"/>
      <c r="IY346" s="97"/>
      <c r="IZ346" s="97"/>
      <c r="JA346" s="97"/>
      <c r="JB346" s="97"/>
      <c r="JC346" s="97"/>
      <c r="JD346" s="97"/>
      <c r="JE346" s="97"/>
      <c r="JF346" s="97"/>
      <c r="JG346" s="97"/>
      <c r="JH346" s="97"/>
      <c r="JI346" s="97"/>
      <c r="JJ346" s="97"/>
      <c r="JK346" s="97"/>
      <c r="JL346" s="97"/>
      <c r="JM346" s="97"/>
      <c r="JN346" s="97"/>
      <c r="JO346" s="97"/>
      <c r="JP346" s="97"/>
      <c r="JQ346" s="97"/>
      <c r="JR346" s="97"/>
      <c r="JS346" s="97"/>
      <c r="JT346" s="97"/>
      <c r="JU346" s="97"/>
      <c r="JV346" s="97"/>
      <c r="JW346" s="97"/>
      <c r="JX346" s="97"/>
      <c r="JY346" s="97"/>
      <c r="JZ346" s="97"/>
      <c r="KA346" s="97"/>
      <c r="KB346" s="97"/>
      <c r="KC346" s="97"/>
      <c r="KD346" s="97"/>
      <c r="KE346" s="97"/>
      <c r="KF346" s="97"/>
      <c r="KG346" s="97"/>
      <c r="KH346" s="97"/>
      <c r="KI346" s="97"/>
      <c r="KJ346" s="97"/>
      <c r="KK346" s="97"/>
      <c r="KL346" s="97"/>
      <c r="KM346" s="97"/>
      <c r="KN346" s="97"/>
      <c r="KO346" s="97"/>
      <c r="KP346" s="97"/>
      <c r="KQ346" s="97"/>
      <c r="KR346" s="97"/>
      <c r="KS346" s="97"/>
      <c r="KT346" s="97"/>
      <c r="KU346" s="97"/>
      <c r="KV346" s="97"/>
      <c r="KW346" s="97"/>
      <c r="KX346" s="97"/>
      <c r="KY346" s="97"/>
      <c r="KZ346" s="97"/>
      <c r="LA346" s="97"/>
      <c r="LB346" s="97"/>
      <c r="LC346" s="97"/>
      <c r="LD346" s="97"/>
      <c r="LE346" s="97"/>
      <c r="LF346" s="97"/>
      <c r="LG346" s="97"/>
      <c r="LH346" s="97"/>
      <c r="LI346" s="97"/>
      <c r="LJ346" s="97"/>
      <c r="LK346" s="97"/>
      <c r="LL346" s="97"/>
      <c r="LM346" s="97"/>
      <c r="LN346" s="97"/>
      <c r="LO346" s="97"/>
      <c r="LP346" s="97"/>
      <c r="LQ346" s="97"/>
      <c r="LR346" s="97"/>
      <c r="LS346" s="97"/>
      <c r="LT346" s="97"/>
      <c r="LU346" s="97"/>
      <c r="LV346" s="97"/>
      <c r="LW346" s="97"/>
      <c r="LX346" s="97"/>
      <c r="LY346" s="97"/>
      <c r="LZ346" s="97"/>
      <c r="MA346" s="97"/>
      <c r="MB346" s="97"/>
      <c r="MC346" s="97"/>
      <c r="MD346" s="97"/>
      <c r="ME346" s="97"/>
      <c r="MF346" s="97"/>
      <c r="MG346" s="97"/>
      <c r="MH346" s="97"/>
      <c r="MI346" s="97"/>
      <c r="MJ346" s="97"/>
      <c r="MK346" s="97"/>
      <c r="ML346" s="97"/>
      <c r="MM346" s="97"/>
      <c r="MN346" s="97"/>
      <c r="MO346" s="97"/>
      <c r="MP346" s="97"/>
      <c r="MQ346" s="97"/>
      <c r="MR346" s="97"/>
      <c r="MS346" s="97"/>
      <c r="MT346" s="97"/>
      <c r="MU346" s="97"/>
      <c r="MV346" s="97"/>
      <c r="MW346" s="97"/>
      <c r="MX346" s="97"/>
      <c r="MY346" s="97"/>
      <c r="MZ346" s="97"/>
      <c r="NA346" s="97"/>
      <c r="NB346" s="97"/>
      <c r="NC346" s="97"/>
      <c r="ND346" s="97"/>
      <c r="NE346" s="97"/>
      <c r="NF346" s="97"/>
      <c r="NG346" s="97"/>
      <c r="NH346" s="97"/>
      <c r="NI346" s="97"/>
      <c r="NJ346" s="97"/>
      <c r="NK346" s="97"/>
      <c r="NL346" s="97"/>
      <c r="NM346" s="97"/>
      <c r="NN346" s="97"/>
      <c r="NO346" s="97"/>
      <c r="NP346" s="97"/>
      <c r="NQ346" s="97"/>
      <c r="NR346" s="97"/>
      <c r="NS346" s="97"/>
      <c r="NT346" s="97"/>
      <c r="NU346" s="97"/>
      <c r="NV346" s="97"/>
      <c r="NW346" s="97"/>
      <c r="NX346" s="97"/>
      <c r="NY346" s="97"/>
      <c r="NZ346" s="97"/>
      <c r="OA346" s="97"/>
      <c r="OB346" s="97"/>
      <c r="OC346" s="97"/>
      <c r="OD346" s="97"/>
      <c r="OE346" s="97"/>
      <c r="OF346" s="97"/>
      <c r="OG346" s="97"/>
      <c r="OH346" s="97"/>
      <c r="OI346" s="97"/>
      <c r="OJ346" s="97"/>
      <c r="OK346" s="97"/>
      <c r="OL346" s="97"/>
      <c r="OM346" s="97"/>
      <c r="ON346" s="97"/>
      <c r="OO346" s="97"/>
      <c r="OP346" s="97"/>
      <c r="OQ346" s="97"/>
      <c r="OR346" s="97"/>
      <c r="OS346" s="97"/>
      <c r="OT346" s="97"/>
      <c r="OU346" s="97"/>
      <c r="OV346" s="97"/>
      <c r="OW346" s="97"/>
      <c r="OX346" s="97"/>
      <c r="OY346" s="97"/>
      <c r="OZ346" s="97"/>
      <c r="PA346" s="97"/>
      <c r="PB346" s="97"/>
      <c r="PC346" s="97"/>
      <c r="PD346" s="97"/>
      <c r="PE346" s="97"/>
      <c r="PF346" s="97"/>
      <c r="PG346" s="97"/>
      <c r="PH346" s="97"/>
      <c r="PI346" s="97"/>
      <c r="PJ346" s="97"/>
      <c r="PK346" s="97"/>
      <c r="PL346" s="97"/>
      <c r="PM346" s="97"/>
      <c r="PN346" s="97"/>
      <c r="PO346" s="97"/>
      <c r="PP346" s="97"/>
      <c r="PQ346" s="97"/>
      <c r="PR346" s="97"/>
      <c r="PS346" s="97"/>
      <c r="PT346" s="97"/>
      <c r="PU346" s="97"/>
      <c r="PV346" s="97"/>
      <c r="PW346" s="97"/>
      <c r="PX346" s="97"/>
      <c r="PY346" s="97"/>
      <c r="PZ346" s="97"/>
      <c r="QA346" s="97"/>
      <c r="QB346" s="97"/>
      <c r="QC346" s="97"/>
      <c r="QD346" s="97"/>
      <c r="QE346" s="97"/>
      <c r="QF346" s="97"/>
      <c r="QG346" s="97"/>
      <c r="QH346" s="97"/>
      <c r="QI346" s="97"/>
      <c r="QJ346" s="97"/>
      <c r="QK346" s="97"/>
      <c r="QL346" s="97"/>
      <c r="QM346" s="97"/>
      <c r="QN346" s="97"/>
      <c r="QO346" s="97"/>
      <c r="QP346" s="97"/>
      <c r="QQ346" s="97"/>
      <c r="QR346" s="97"/>
      <c r="QS346" s="97"/>
      <c r="QT346" s="97"/>
      <c r="QU346" s="97"/>
      <c r="QV346" s="97"/>
      <c r="QW346" s="97"/>
      <c r="QX346" s="97"/>
      <c r="QY346" s="97"/>
      <c r="QZ346" s="97"/>
      <c r="RA346" s="97"/>
      <c r="RB346" s="97"/>
      <c r="RC346" s="97"/>
      <c r="RD346" s="97"/>
      <c r="RE346" s="97"/>
      <c r="RF346" s="97"/>
      <c r="RG346" s="97"/>
      <c r="RH346" s="97"/>
      <c r="RI346" s="97"/>
      <c r="RJ346" s="97"/>
      <c r="RK346" s="97"/>
      <c r="RL346" s="97"/>
      <c r="RM346" s="97"/>
      <c r="RN346" s="97"/>
      <c r="RO346" s="97"/>
      <c r="RP346" s="97"/>
      <c r="RQ346" s="97"/>
      <c r="RR346" s="97"/>
      <c r="RS346" s="97"/>
      <c r="RT346" s="97"/>
      <c r="RU346" s="97"/>
      <c r="RV346" s="97"/>
      <c r="RW346" s="97"/>
      <c r="RX346" s="97"/>
      <c r="RY346" s="97"/>
      <c r="RZ346" s="97"/>
      <c r="SA346" s="97"/>
      <c r="SB346" s="97"/>
      <c r="SC346" s="97"/>
      <c r="SD346" s="97"/>
      <c r="SE346" s="97"/>
      <c r="SF346" s="97"/>
      <c r="SG346" s="97"/>
      <c r="SH346" s="97"/>
      <c r="SI346" s="97"/>
      <c r="SJ346" s="97"/>
      <c r="SK346" s="97"/>
      <c r="SL346" s="97"/>
      <c r="SM346" s="97"/>
      <c r="SN346" s="97"/>
      <c r="SO346" s="97"/>
      <c r="SP346" s="97"/>
      <c r="SQ346" s="97"/>
      <c r="SR346" s="97"/>
      <c r="SS346" s="97"/>
      <c r="ST346" s="97"/>
      <c r="SU346" s="97"/>
      <c r="SV346" s="97"/>
      <c r="SW346" s="97"/>
      <c r="SX346" s="97"/>
      <c r="SY346" s="97"/>
      <c r="SZ346" s="97"/>
      <c r="TA346" s="97"/>
      <c r="TB346" s="97"/>
    </row>
    <row r="347" spans="1:522" s="1" customFormat="1" ht="19.5" customHeight="1" x14ac:dyDescent="0.2">
      <c r="A347" s="12"/>
      <c r="B347" s="11" t="s">
        <v>174</v>
      </c>
      <c r="C347" s="1">
        <v>6866</v>
      </c>
      <c r="E347" s="4" t="s">
        <v>275</v>
      </c>
      <c r="F347" s="9">
        <v>9750</v>
      </c>
      <c r="G347" s="9" t="s">
        <v>98</v>
      </c>
      <c r="H347" s="4" t="s">
        <v>175</v>
      </c>
      <c r="I347" s="1">
        <f t="shared" si="26"/>
        <v>0</v>
      </c>
      <c r="J347" s="12">
        <f>Tabuľka4[[#This Row],[Stĺpec9]]</f>
        <v>0</v>
      </c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  <c r="CT347" s="97"/>
      <c r="CU347" s="97"/>
      <c r="CV347" s="97"/>
      <c r="CW347" s="97"/>
      <c r="CX347" s="97"/>
      <c r="CY347" s="97"/>
      <c r="CZ347" s="97"/>
      <c r="DA347" s="97"/>
      <c r="DB347" s="97"/>
      <c r="DC347" s="97"/>
      <c r="DD347" s="97"/>
      <c r="DE347" s="97"/>
      <c r="DF347" s="97"/>
      <c r="DG347" s="97"/>
      <c r="DH347" s="97"/>
      <c r="DI347" s="97"/>
      <c r="DJ347" s="97"/>
      <c r="DK347" s="97"/>
      <c r="DL347" s="97"/>
      <c r="DM347" s="97"/>
      <c r="DN347" s="97"/>
      <c r="DO347" s="97"/>
      <c r="DP347" s="97"/>
      <c r="DQ347" s="97"/>
      <c r="DR347" s="97"/>
      <c r="DS347" s="97"/>
      <c r="DT347" s="97"/>
      <c r="DU347" s="97"/>
      <c r="DV347" s="97"/>
      <c r="DW347" s="97"/>
      <c r="DX347" s="97"/>
      <c r="DY347" s="97"/>
      <c r="DZ347" s="97"/>
      <c r="EA347" s="97"/>
      <c r="EB347" s="97"/>
      <c r="EC347" s="97"/>
      <c r="ED347" s="97"/>
      <c r="EE347" s="97"/>
      <c r="EF347" s="97"/>
      <c r="EG347" s="97"/>
      <c r="EH347" s="97"/>
      <c r="EI347" s="97"/>
      <c r="EJ347" s="97"/>
      <c r="EK347" s="97"/>
      <c r="EL347" s="97"/>
      <c r="EM347" s="97"/>
      <c r="EN347" s="97"/>
      <c r="EO347" s="97"/>
      <c r="EP347" s="97"/>
      <c r="EQ347" s="97"/>
      <c r="ER347" s="97"/>
      <c r="ES347" s="97"/>
      <c r="ET347" s="97"/>
      <c r="EU347" s="97"/>
      <c r="EV347" s="97"/>
      <c r="EW347" s="97"/>
      <c r="EX347" s="97"/>
      <c r="EY347" s="97"/>
      <c r="EZ347" s="97"/>
      <c r="FA347" s="97"/>
      <c r="FB347" s="97"/>
      <c r="FC347" s="97"/>
      <c r="FD347" s="97"/>
      <c r="FE347" s="97"/>
      <c r="FF347" s="97"/>
      <c r="FG347" s="97"/>
      <c r="FH347" s="97"/>
      <c r="FI347" s="97"/>
      <c r="FJ347" s="97"/>
      <c r="FK347" s="97"/>
      <c r="FL347" s="97"/>
      <c r="FM347" s="97"/>
      <c r="FN347" s="97"/>
      <c r="FO347" s="97"/>
      <c r="FP347" s="97"/>
      <c r="FQ347" s="97"/>
      <c r="FR347" s="97"/>
      <c r="FS347" s="97"/>
      <c r="FT347" s="97"/>
      <c r="FU347" s="97"/>
      <c r="FV347" s="97"/>
      <c r="FW347" s="97"/>
      <c r="FX347" s="97"/>
      <c r="FY347" s="97"/>
      <c r="FZ347" s="97"/>
      <c r="GA347" s="97"/>
      <c r="GB347" s="97"/>
      <c r="GC347" s="97"/>
      <c r="GD347" s="97"/>
      <c r="GE347" s="97"/>
      <c r="GF347" s="97"/>
      <c r="GG347" s="97"/>
      <c r="GH347" s="97"/>
      <c r="GI347" s="97"/>
      <c r="GJ347" s="97"/>
      <c r="GK347" s="97"/>
      <c r="GL347" s="97"/>
      <c r="GM347" s="97"/>
      <c r="GN347" s="97"/>
      <c r="GO347" s="97"/>
      <c r="GP347" s="97"/>
      <c r="GQ347" s="97"/>
      <c r="GR347" s="97"/>
      <c r="GS347" s="97"/>
      <c r="GT347" s="97"/>
      <c r="GU347" s="97"/>
      <c r="GV347" s="97"/>
      <c r="GW347" s="97"/>
      <c r="GX347" s="97"/>
      <c r="GY347" s="97"/>
      <c r="GZ347" s="97"/>
      <c r="HA347" s="97"/>
      <c r="HB347" s="97"/>
      <c r="HC347" s="97"/>
      <c r="HD347" s="97"/>
      <c r="HE347" s="97"/>
      <c r="HF347" s="97"/>
      <c r="HG347" s="97"/>
      <c r="HH347" s="97"/>
      <c r="HI347" s="97"/>
      <c r="HJ347" s="97"/>
      <c r="HK347" s="97"/>
      <c r="HL347" s="97"/>
      <c r="HM347" s="97"/>
      <c r="HN347" s="97"/>
      <c r="HO347" s="97"/>
      <c r="HP347" s="97"/>
      <c r="HQ347" s="97"/>
      <c r="HR347" s="97"/>
      <c r="HS347" s="97"/>
      <c r="HT347" s="97"/>
      <c r="HU347" s="97"/>
      <c r="HV347" s="97"/>
      <c r="HW347" s="97"/>
      <c r="HX347" s="97"/>
      <c r="HY347" s="97"/>
      <c r="HZ347" s="97"/>
      <c r="IA347" s="97"/>
      <c r="IB347" s="97"/>
      <c r="IC347" s="97"/>
      <c r="ID347" s="97"/>
      <c r="IE347" s="97"/>
      <c r="IF347" s="97"/>
      <c r="IG347" s="97"/>
      <c r="IH347" s="97"/>
      <c r="II347" s="97"/>
      <c r="IJ347" s="97"/>
      <c r="IK347" s="97"/>
      <c r="IL347" s="97"/>
      <c r="IM347" s="97"/>
      <c r="IN347" s="97"/>
      <c r="IO347" s="97"/>
      <c r="IP347" s="97"/>
      <c r="IQ347" s="97"/>
      <c r="IR347" s="97"/>
      <c r="IS347" s="97"/>
      <c r="IT347" s="97"/>
      <c r="IU347" s="97"/>
      <c r="IV347" s="97"/>
      <c r="IW347" s="97"/>
      <c r="IX347" s="97"/>
      <c r="IY347" s="97"/>
      <c r="IZ347" s="97"/>
      <c r="JA347" s="97"/>
      <c r="JB347" s="97"/>
      <c r="JC347" s="97"/>
      <c r="JD347" s="97"/>
      <c r="JE347" s="97"/>
      <c r="JF347" s="97"/>
      <c r="JG347" s="97"/>
      <c r="JH347" s="97"/>
      <c r="JI347" s="97"/>
      <c r="JJ347" s="97"/>
      <c r="JK347" s="97"/>
      <c r="JL347" s="97"/>
      <c r="JM347" s="97"/>
      <c r="JN347" s="97"/>
      <c r="JO347" s="97"/>
      <c r="JP347" s="97"/>
      <c r="JQ347" s="97"/>
      <c r="JR347" s="97"/>
      <c r="JS347" s="97"/>
      <c r="JT347" s="97"/>
      <c r="JU347" s="97"/>
      <c r="JV347" s="97"/>
      <c r="JW347" s="97"/>
      <c r="JX347" s="97"/>
      <c r="JY347" s="97"/>
      <c r="JZ347" s="97"/>
      <c r="KA347" s="97"/>
      <c r="KB347" s="97"/>
      <c r="KC347" s="97"/>
      <c r="KD347" s="97"/>
      <c r="KE347" s="97"/>
      <c r="KF347" s="97"/>
      <c r="KG347" s="97"/>
      <c r="KH347" s="97"/>
      <c r="KI347" s="97"/>
      <c r="KJ347" s="97"/>
      <c r="KK347" s="97"/>
      <c r="KL347" s="97"/>
      <c r="KM347" s="97"/>
      <c r="KN347" s="97"/>
      <c r="KO347" s="97"/>
      <c r="KP347" s="97"/>
      <c r="KQ347" s="97"/>
      <c r="KR347" s="97"/>
      <c r="KS347" s="97"/>
      <c r="KT347" s="97"/>
      <c r="KU347" s="97"/>
      <c r="KV347" s="97"/>
      <c r="KW347" s="97"/>
      <c r="KX347" s="97"/>
      <c r="KY347" s="97"/>
      <c r="KZ347" s="97"/>
      <c r="LA347" s="97"/>
      <c r="LB347" s="97"/>
      <c r="LC347" s="97"/>
      <c r="LD347" s="97"/>
      <c r="LE347" s="97"/>
      <c r="LF347" s="97"/>
      <c r="LG347" s="97"/>
      <c r="LH347" s="97"/>
      <c r="LI347" s="97"/>
      <c r="LJ347" s="97"/>
      <c r="LK347" s="97"/>
      <c r="LL347" s="97"/>
      <c r="LM347" s="97"/>
      <c r="LN347" s="97"/>
      <c r="LO347" s="97"/>
      <c r="LP347" s="97"/>
      <c r="LQ347" s="97"/>
      <c r="LR347" s="97"/>
      <c r="LS347" s="97"/>
      <c r="LT347" s="97"/>
      <c r="LU347" s="97"/>
      <c r="LV347" s="97"/>
      <c r="LW347" s="97"/>
      <c r="LX347" s="97"/>
      <c r="LY347" s="97"/>
      <c r="LZ347" s="97"/>
      <c r="MA347" s="97"/>
      <c r="MB347" s="97"/>
      <c r="MC347" s="97"/>
      <c r="MD347" s="97"/>
      <c r="ME347" s="97"/>
      <c r="MF347" s="97"/>
      <c r="MG347" s="97"/>
      <c r="MH347" s="97"/>
      <c r="MI347" s="97"/>
      <c r="MJ347" s="97"/>
      <c r="MK347" s="97"/>
      <c r="ML347" s="97"/>
      <c r="MM347" s="97"/>
      <c r="MN347" s="97"/>
      <c r="MO347" s="97"/>
      <c r="MP347" s="97"/>
      <c r="MQ347" s="97"/>
      <c r="MR347" s="97"/>
      <c r="MS347" s="97"/>
      <c r="MT347" s="97"/>
      <c r="MU347" s="97"/>
      <c r="MV347" s="97"/>
      <c r="MW347" s="97"/>
      <c r="MX347" s="97"/>
      <c r="MY347" s="97"/>
      <c r="MZ347" s="97"/>
      <c r="NA347" s="97"/>
      <c r="NB347" s="97"/>
      <c r="NC347" s="97"/>
      <c r="ND347" s="97"/>
      <c r="NE347" s="97"/>
      <c r="NF347" s="97"/>
      <c r="NG347" s="97"/>
      <c r="NH347" s="97"/>
      <c r="NI347" s="97"/>
      <c r="NJ347" s="97"/>
      <c r="NK347" s="97"/>
      <c r="NL347" s="97"/>
      <c r="NM347" s="97"/>
      <c r="NN347" s="97"/>
      <c r="NO347" s="97"/>
      <c r="NP347" s="97"/>
      <c r="NQ347" s="97"/>
      <c r="NR347" s="97"/>
      <c r="NS347" s="97"/>
      <c r="NT347" s="97"/>
      <c r="NU347" s="97"/>
      <c r="NV347" s="97"/>
      <c r="NW347" s="97"/>
      <c r="NX347" s="97"/>
      <c r="NY347" s="97"/>
      <c r="NZ347" s="97"/>
      <c r="OA347" s="97"/>
      <c r="OB347" s="97"/>
      <c r="OC347" s="97"/>
      <c r="OD347" s="97"/>
      <c r="OE347" s="97"/>
      <c r="OF347" s="97"/>
      <c r="OG347" s="97"/>
      <c r="OH347" s="97"/>
      <c r="OI347" s="97"/>
      <c r="OJ347" s="97"/>
      <c r="OK347" s="97"/>
      <c r="OL347" s="97"/>
      <c r="OM347" s="97"/>
      <c r="ON347" s="97"/>
      <c r="OO347" s="97"/>
      <c r="OP347" s="97"/>
      <c r="OQ347" s="97"/>
      <c r="OR347" s="97"/>
      <c r="OS347" s="97"/>
      <c r="OT347" s="97"/>
      <c r="OU347" s="97"/>
      <c r="OV347" s="97"/>
      <c r="OW347" s="97"/>
      <c r="OX347" s="97"/>
      <c r="OY347" s="97"/>
      <c r="OZ347" s="97"/>
      <c r="PA347" s="97"/>
      <c r="PB347" s="97"/>
      <c r="PC347" s="97"/>
      <c r="PD347" s="97"/>
      <c r="PE347" s="97"/>
      <c r="PF347" s="97"/>
      <c r="PG347" s="97"/>
      <c r="PH347" s="97"/>
      <c r="PI347" s="97"/>
      <c r="PJ347" s="97"/>
      <c r="PK347" s="97"/>
      <c r="PL347" s="97"/>
      <c r="PM347" s="97"/>
      <c r="PN347" s="97"/>
      <c r="PO347" s="97"/>
      <c r="PP347" s="97"/>
      <c r="PQ347" s="97"/>
      <c r="PR347" s="97"/>
      <c r="PS347" s="97"/>
      <c r="PT347" s="97"/>
      <c r="PU347" s="97"/>
      <c r="PV347" s="97"/>
      <c r="PW347" s="97"/>
      <c r="PX347" s="97"/>
      <c r="PY347" s="97"/>
      <c r="PZ347" s="97"/>
      <c r="QA347" s="97"/>
      <c r="QB347" s="97"/>
      <c r="QC347" s="97"/>
      <c r="QD347" s="97"/>
      <c r="QE347" s="97"/>
      <c r="QF347" s="97"/>
      <c r="QG347" s="97"/>
      <c r="QH347" s="97"/>
      <c r="QI347" s="97"/>
      <c r="QJ347" s="97"/>
      <c r="QK347" s="97"/>
      <c r="QL347" s="97"/>
      <c r="QM347" s="97"/>
      <c r="QN347" s="97"/>
      <c r="QO347" s="97"/>
      <c r="QP347" s="97"/>
      <c r="QQ347" s="97"/>
      <c r="QR347" s="97"/>
      <c r="QS347" s="97"/>
      <c r="QT347" s="97"/>
      <c r="QU347" s="97"/>
      <c r="QV347" s="97"/>
      <c r="QW347" s="97"/>
      <c r="QX347" s="97"/>
      <c r="QY347" s="97"/>
      <c r="QZ347" s="97"/>
      <c r="RA347" s="97"/>
      <c r="RB347" s="97"/>
      <c r="RC347" s="97"/>
      <c r="RD347" s="97"/>
      <c r="RE347" s="97"/>
      <c r="RF347" s="97"/>
      <c r="RG347" s="97"/>
      <c r="RH347" s="97"/>
      <c r="RI347" s="97"/>
      <c r="RJ347" s="97"/>
      <c r="RK347" s="97"/>
      <c r="RL347" s="97"/>
      <c r="RM347" s="97"/>
      <c r="RN347" s="97"/>
      <c r="RO347" s="97"/>
      <c r="RP347" s="97"/>
      <c r="RQ347" s="97"/>
      <c r="RR347" s="97"/>
      <c r="RS347" s="97"/>
      <c r="RT347" s="97"/>
      <c r="RU347" s="97"/>
      <c r="RV347" s="97"/>
      <c r="RW347" s="97"/>
      <c r="RX347" s="97"/>
      <c r="RY347" s="97"/>
      <c r="RZ347" s="97"/>
      <c r="SA347" s="97"/>
      <c r="SB347" s="97"/>
      <c r="SC347" s="97"/>
      <c r="SD347" s="97"/>
      <c r="SE347" s="97"/>
      <c r="SF347" s="97"/>
      <c r="SG347" s="97"/>
      <c r="SH347" s="97"/>
      <c r="SI347" s="97"/>
      <c r="SJ347" s="97"/>
      <c r="SK347" s="97"/>
      <c r="SL347" s="97"/>
      <c r="SM347" s="97"/>
      <c r="SN347" s="97"/>
      <c r="SO347" s="97"/>
      <c r="SP347" s="97"/>
      <c r="SQ347" s="97"/>
      <c r="SR347" s="97"/>
      <c r="SS347" s="97"/>
      <c r="ST347" s="97"/>
      <c r="SU347" s="97"/>
      <c r="SV347" s="97"/>
      <c r="SW347" s="97"/>
      <c r="SX347" s="97"/>
      <c r="SY347" s="97"/>
      <c r="SZ347" s="97"/>
      <c r="TA347" s="97"/>
      <c r="TB347" s="97"/>
    </row>
    <row r="348" spans="1:522" s="1" customFormat="1" ht="18" customHeight="1" x14ac:dyDescent="0.2">
      <c r="A348" s="12"/>
      <c r="B348" s="11" t="s">
        <v>343</v>
      </c>
      <c r="C348" s="1">
        <v>10631</v>
      </c>
      <c r="E348" s="4" t="s">
        <v>342</v>
      </c>
      <c r="F348" s="1">
        <v>9629</v>
      </c>
      <c r="G348" s="9" t="s">
        <v>93</v>
      </c>
      <c r="H348" s="4" t="s">
        <v>43</v>
      </c>
      <c r="I348" s="1">
        <f t="shared" si="26"/>
        <v>0</v>
      </c>
      <c r="J348" s="12">
        <f>Tabuľka4[[#This Row],[Stĺpec9]]</f>
        <v>0</v>
      </c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  <c r="CF348" s="97"/>
      <c r="CG348" s="97"/>
      <c r="CH348" s="97"/>
      <c r="CI348" s="97"/>
      <c r="CJ348" s="97"/>
      <c r="CK348" s="97"/>
      <c r="CL348" s="97"/>
      <c r="CM348" s="97"/>
      <c r="CN348" s="97"/>
      <c r="CO348" s="97"/>
      <c r="CP348" s="97"/>
      <c r="CQ348" s="97"/>
      <c r="CR348" s="97"/>
      <c r="CS348" s="97"/>
      <c r="CT348" s="97"/>
      <c r="CU348" s="97"/>
      <c r="CV348" s="97"/>
      <c r="CW348" s="97"/>
      <c r="CX348" s="97"/>
      <c r="CY348" s="97"/>
      <c r="CZ348" s="97"/>
      <c r="DA348" s="97"/>
      <c r="DB348" s="97"/>
      <c r="DC348" s="97"/>
      <c r="DD348" s="97"/>
      <c r="DE348" s="97"/>
      <c r="DF348" s="97"/>
      <c r="DG348" s="97"/>
      <c r="DH348" s="97"/>
      <c r="DI348" s="97"/>
      <c r="DJ348" s="97"/>
      <c r="DK348" s="97"/>
      <c r="DL348" s="97"/>
      <c r="DM348" s="97"/>
      <c r="DN348" s="97"/>
      <c r="DO348" s="97"/>
      <c r="DP348" s="97"/>
      <c r="DQ348" s="97"/>
      <c r="DR348" s="97"/>
      <c r="DS348" s="97"/>
      <c r="DT348" s="97"/>
      <c r="DU348" s="97"/>
      <c r="DV348" s="97"/>
      <c r="DW348" s="97"/>
      <c r="DX348" s="97"/>
      <c r="DY348" s="97"/>
      <c r="DZ348" s="97"/>
      <c r="EA348" s="97"/>
      <c r="EB348" s="97"/>
      <c r="EC348" s="97"/>
      <c r="ED348" s="97"/>
      <c r="EE348" s="97"/>
      <c r="EF348" s="97"/>
      <c r="EG348" s="97"/>
      <c r="EH348" s="97"/>
      <c r="EI348" s="97"/>
      <c r="EJ348" s="97"/>
      <c r="EK348" s="97"/>
      <c r="EL348" s="97"/>
      <c r="EM348" s="97"/>
      <c r="EN348" s="97"/>
      <c r="EO348" s="97"/>
      <c r="EP348" s="97"/>
      <c r="EQ348" s="97"/>
      <c r="ER348" s="97"/>
      <c r="ES348" s="97"/>
      <c r="ET348" s="97"/>
      <c r="EU348" s="97"/>
      <c r="EV348" s="97"/>
      <c r="EW348" s="97"/>
      <c r="EX348" s="97"/>
      <c r="EY348" s="97"/>
      <c r="EZ348" s="97"/>
      <c r="FA348" s="97"/>
      <c r="FB348" s="97"/>
      <c r="FC348" s="97"/>
      <c r="FD348" s="97"/>
      <c r="FE348" s="97"/>
      <c r="FF348" s="97"/>
      <c r="FG348" s="97"/>
      <c r="FH348" s="97"/>
      <c r="FI348" s="97"/>
      <c r="FJ348" s="97"/>
      <c r="FK348" s="97"/>
      <c r="FL348" s="97"/>
      <c r="FM348" s="97"/>
      <c r="FN348" s="97"/>
      <c r="FO348" s="97"/>
      <c r="FP348" s="97"/>
      <c r="FQ348" s="97"/>
      <c r="FR348" s="97"/>
      <c r="FS348" s="97"/>
      <c r="FT348" s="97"/>
      <c r="FU348" s="97"/>
      <c r="FV348" s="97"/>
      <c r="FW348" s="97"/>
      <c r="FX348" s="97"/>
      <c r="FY348" s="97"/>
      <c r="FZ348" s="97"/>
      <c r="GA348" s="97"/>
      <c r="GB348" s="97"/>
      <c r="GC348" s="97"/>
      <c r="GD348" s="97"/>
      <c r="GE348" s="97"/>
      <c r="GF348" s="97"/>
      <c r="GG348" s="97"/>
      <c r="GH348" s="97"/>
      <c r="GI348" s="97"/>
      <c r="GJ348" s="97"/>
      <c r="GK348" s="97"/>
      <c r="GL348" s="97"/>
      <c r="GM348" s="97"/>
      <c r="GN348" s="97"/>
      <c r="GO348" s="97"/>
      <c r="GP348" s="97"/>
      <c r="GQ348" s="97"/>
      <c r="GR348" s="97"/>
      <c r="GS348" s="97"/>
      <c r="GT348" s="97"/>
      <c r="GU348" s="97"/>
      <c r="GV348" s="97"/>
      <c r="GW348" s="97"/>
      <c r="GX348" s="97"/>
      <c r="GY348" s="97"/>
      <c r="GZ348" s="97"/>
      <c r="HA348" s="97"/>
      <c r="HB348" s="97"/>
      <c r="HC348" s="97"/>
      <c r="HD348" s="97"/>
      <c r="HE348" s="97"/>
      <c r="HF348" s="97"/>
      <c r="HG348" s="97"/>
      <c r="HH348" s="97"/>
      <c r="HI348" s="97"/>
      <c r="HJ348" s="97"/>
      <c r="HK348" s="97"/>
      <c r="HL348" s="97"/>
      <c r="HM348" s="97"/>
      <c r="HN348" s="97"/>
      <c r="HO348" s="97"/>
      <c r="HP348" s="97"/>
      <c r="HQ348" s="97"/>
      <c r="HR348" s="97"/>
      <c r="HS348" s="97"/>
      <c r="HT348" s="97"/>
      <c r="HU348" s="97"/>
      <c r="HV348" s="97"/>
      <c r="HW348" s="97"/>
      <c r="HX348" s="97"/>
      <c r="HY348" s="97"/>
      <c r="HZ348" s="97"/>
      <c r="IA348" s="97"/>
      <c r="IB348" s="97"/>
      <c r="IC348" s="97"/>
      <c r="ID348" s="97"/>
      <c r="IE348" s="97"/>
      <c r="IF348" s="97"/>
      <c r="IG348" s="97"/>
      <c r="IH348" s="97"/>
      <c r="II348" s="97"/>
      <c r="IJ348" s="97"/>
      <c r="IK348" s="97"/>
      <c r="IL348" s="97"/>
      <c r="IM348" s="97"/>
      <c r="IN348" s="97"/>
      <c r="IO348" s="97"/>
      <c r="IP348" s="97"/>
      <c r="IQ348" s="97"/>
      <c r="IR348" s="97"/>
      <c r="IS348" s="97"/>
      <c r="IT348" s="97"/>
      <c r="IU348" s="97"/>
      <c r="IV348" s="97"/>
      <c r="IW348" s="97"/>
      <c r="IX348" s="97"/>
      <c r="IY348" s="97"/>
      <c r="IZ348" s="97"/>
      <c r="JA348" s="97"/>
      <c r="JB348" s="97"/>
      <c r="JC348" s="97"/>
      <c r="JD348" s="97"/>
      <c r="JE348" s="97"/>
      <c r="JF348" s="97"/>
      <c r="JG348" s="97"/>
      <c r="JH348" s="97"/>
      <c r="JI348" s="97"/>
      <c r="JJ348" s="97"/>
      <c r="JK348" s="97"/>
      <c r="JL348" s="97"/>
      <c r="JM348" s="97"/>
      <c r="JN348" s="97"/>
      <c r="JO348" s="97"/>
      <c r="JP348" s="97"/>
      <c r="JQ348" s="97"/>
      <c r="JR348" s="97"/>
      <c r="JS348" s="97"/>
      <c r="JT348" s="97"/>
      <c r="JU348" s="97"/>
      <c r="JV348" s="97"/>
      <c r="JW348" s="97"/>
      <c r="JX348" s="97"/>
      <c r="JY348" s="97"/>
      <c r="JZ348" s="97"/>
      <c r="KA348" s="97"/>
      <c r="KB348" s="97"/>
      <c r="KC348" s="97"/>
      <c r="KD348" s="97"/>
      <c r="KE348" s="97"/>
      <c r="KF348" s="97"/>
      <c r="KG348" s="97"/>
      <c r="KH348" s="97"/>
      <c r="KI348" s="97"/>
      <c r="KJ348" s="97"/>
      <c r="KK348" s="97"/>
      <c r="KL348" s="97"/>
      <c r="KM348" s="97"/>
      <c r="KN348" s="97"/>
      <c r="KO348" s="97"/>
      <c r="KP348" s="97"/>
      <c r="KQ348" s="97"/>
      <c r="KR348" s="97"/>
      <c r="KS348" s="97"/>
      <c r="KT348" s="97"/>
      <c r="KU348" s="97"/>
      <c r="KV348" s="97"/>
      <c r="KW348" s="97"/>
      <c r="KX348" s="97"/>
      <c r="KY348" s="97"/>
      <c r="KZ348" s="97"/>
      <c r="LA348" s="97"/>
      <c r="LB348" s="97"/>
      <c r="LC348" s="97"/>
      <c r="LD348" s="97"/>
      <c r="LE348" s="97"/>
      <c r="LF348" s="97"/>
      <c r="LG348" s="97"/>
      <c r="LH348" s="97"/>
      <c r="LI348" s="97"/>
      <c r="LJ348" s="97"/>
      <c r="LK348" s="97"/>
      <c r="LL348" s="97"/>
      <c r="LM348" s="97"/>
      <c r="LN348" s="97"/>
      <c r="LO348" s="97"/>
      <c r="LP348" s="97"/>
      <c r="LQ348" s="97"/>
      <c r="LR348" s="97"/>
      <c r="LS348" s="97"/>
      <c r="LT348" s="97"/>
      <c r="LU348" s="97"/>
      <c r="LV348" s="97"/>
      <c r="LW348" s="97"/>
      <c r="LX348" s="97"/>
      <c r="LY348" s="97"/>
      <c r="LZ348" s="97"/>
      <c r="MA348" s="97"/>
      <c r="MB348" s="97"/>
      <c r="MC348" s="97"/>
      <c r="MD348" s="97"/>
      <c r="ME348" s="97"/>
      <c r="MF348" s="97"/>
      <c r="MG348" s="97"/>
      <c r="MH348" s="97"/>
      <c r="MI348" s="97"/>
      <c r="MJ348" s="97"/>
      <c r="MK348" s="97"/>
      <c r="ML348" s="97"/>
      <c r="MM348" s="97"/>
      <c r="MN348" s="97"/>
      <c r="MO348" s="97"/>
      <c r="MP348" s="97"/>
      <c r="MQ348" s="97"/>
      <c r="MR348" s="97"/>
      <c r="MS348" s="97"/>
      <c r="MT348" s="97"/>
      <c r="MU348" s="97"/>
      <c r="MV348" s="97"/>
      <c r="MW348" s="97"/>
      <c r="MX348" s="97"/>
      <c r="MY348" s="97"/>
      <c r="MZ348" s="97"/>
      <c r="NA348" s="97"/>
      <c r="NB348" s="97"/>
      <c r="NC348" s="97"/>
      <c r="ND348" s="97"/>
      <c r="NE348" s="97"/>
      <c r="NF348" s="97"/>
      <c r="NG348" s="97"/>
      <c r="NH348" s="97"/>
      <c r="NI348" s="97"/>
      <c r="NJ348" s="97"/>
      <c r="NK348" s="97"/>
      <c r="NL348" s="97"/>
      <c r="NM348" s="97"/>
      <c r="NN348" s="97"/>
      <c r="NO348" s="97"/>
      <c r="NP348" s="97"/>
      <c r="NQ348" s="97"/>
      <c r="NR348" s="97"/>
      <c r="NS348" s="97"/>
      <c r="NT348" s="97"/>
      <c r="NU348" s="97"/>
      <c r="NV348" s="97"/>
      <c r="NW348" s="97"/>
      <c r="NX348" s="97"/>
      <c r="NY348" s="97"/>
      <c r="NZ348" s="97"/>
      <c r="OA348" s="97"/>
      <c r="OB348" s="97"/>
      <c r="OC348" s="97"/>
      <c r="OD348" s="97"/>
      <c r="OE348" s="97"/>
      <c r="OF348" s="97"/>
      <c r="OG348" s="97"/>
      <c r="OH348" s="97"/>
      <c r="OI348" s="97"/>
      <c r="OJ348" s="97"/>
      <c r="OK348" s="97"/>
      <c r="OL348" s="97"/>
      <c r="OM348" s="97"/>
      <c r="ON348" s="97"/>
      <c r="OO348" s="97"/>
      <c r="OP348" s="97"/>
      <c r="OQ348" s="97"/>
      <c r="OR348" s="97"/>
      <c r="OS348" s="97"/>
      <c r="OT348" s="97"/>
      <c r="OU348" s="97"/>
      <c r="OV348" s="97"/>
      <c r="OW348" s="97"/>
      <c r="OX348" s="97"/>
      <c r="OY348" s="97"/>
      <c r="OZ348" s="97"/>
      <c r="PA348" s="97"/>
      <c r="PB348" s="97"/>
      <c r="PC348" s="97"/>
      <c r="PD348" s="97"/>
      <c r="PE348" s="97"/>
      <c r="PF348" s="97"/>
      <c r="PG348" s="97"/>
      <c r="PH348" s="97"/>
      <c r="PI348" s="97"/>
      <c r="PJ348" s="97"/>
      <c r="PK348" s="97"/>
      <c r="PL348" s="97"/>
      <c r="PM348" s="97"/>
      <c r="PN348" s="97"/>
      <c r="PO348" s="97"/>
      <c r="PP348" s="97"/>
      <c r="PQ348" s="97"/>
      <c r="PR348" s="97"/>
      <c r="PS348" s="97"/>
      <c r="PT348" s="97"/>
      <c r="PU348" s="97"/>
      <c r="PV348" s="97"/>
      <c r="PW348" s="97"/>
      <c r="PX348" s="97"/>
      <c r="PY348" s="97"/>
      <c r="PZ348" s="97"/>
      <c r="QA348" s="97"/>
      <c r="QB348" s="97"/>
      <c r="QC348" s="97"/>
      <c r="QD348" s="97"/>
      <c r="QE348" s="97"/>
      <c r="QF348" s="97"/>
      <c r="QG348" s="97"/>
      <c r="QH348" s="97"/>
      <c r="QI348" s="97"/>
      <c r="QJ348" s="97"/>
      <c r="QK348" s="97"/>
      <c r="QL348" s="97"/>
      <c r="QM348" s="97"/>
      <c r="QN348" s="97"/>
      <c r="QO348" s="97"/>
      <c r="QP348" s="97"/>
      <c r="QQ348" s="97"/>
      <c r="QR348" s="97"/>
      <c r="QS348" s="97"/>
      <c r="QT348" s="97"/>
      <c r="QU348" s="97"/>
      <c r="QV348" s="97"/>
      <c r="QW348" s="97"/>
      <c r="QX348" s="97"/>
      <c r="QY348" s="97"/>
      <c r="QZ348" s="97"/>
      <c r="RA348" s="97"/>
      <c r="RB348" s="97"/>
      <c r="RC348" s="97"/>
      <c r="RD348" s="97"/>
      <c r="RE348" s="97"/>
      <c r="RF348" s="97"/>
      <c r="RG348" s="97"/>
      <c r="RH348" s="97"/>
      <c r="RI348" s="97"/>
      <c r="RJ348" s="97"/>
      <c r="RK348" s="97"/>
      <c r="RL348" s="97"/>
      <c r="RM348" s="97"/>
      <c r="RN348" s="97"/>
      <c r="RO348" s="97"/>
      <c r="RP348" s="97"/>
      <c r="RQ348" s="97"/>
      <c r="RR348" s="97"/>
      <c r="RS348" s="97"/>
      <c r="RT348" s="97"/>
      <c r="RU348" s="97"/>
      <c r="RV348" s="97"/>
      <c r="RW348" s="97"/>
      <c r="RX348" s="97"/>
      <c r="RY348" s="97"/>
      <c r="RZ348" s="97"/>
      <c r="SA348" s="97"/>
      <c r="SB348" s="97"/>
      <c r="SC348" s="97"/>
      <c r="SD348" s="97"/>
      <c r="SE348" s="97"/>
      <c r="SF348" s="97"/>
      <c r="SG348" s="97"/>
      <c r="SH348" s="97"/>
      <c r="SI348" s="97"/>
      <c r="SJ348" s="97"/>
      <c r="SK348" s="97"/>
      <c r="SL348" s="97"/>
      <c r="SM348" s="97"/>
      <c r="SN348" s="97"/>
      <c r="SO348" s="97"/>
      <c r="SP348" s="97"/>
      <c r="SQ348" s="97"/>
      <c r="SR348" s="97"/>
      <c r="SS348" s="97"/>
      <c r="ST348" s="97"/>
      <c r="SU348" s="97"/>
      <c r="SV348" s="97"/>
      <c r="SW348" s="97"/>
      <c r="SX348" s="97"/>
      <c r="SY348" s="97"/>
      <c r="SZ348" s="97"/>
      <c r="TA348" s="97"/>
      <c r="TB348" s="97"/>
    </row>
    <row r="349" spans="1:522" s="1" customFormat="1" ht="18" customHeight="1" x14ac:dyDescent="0.2">
      <c r="A349" s="12"/>
      <c r="B349" s="11" t="s">
        <v>438</v>
      </c>
      <c r="C349" s="1">
        <v>5130</v>
      </c>
      <c r="E349" s="4" t="s">
        <v>437</v>
      </c>
      <c r="F349" s="1">
        <v>9666</v>
      </c>
      <c r="G349" s="9" t="s">
        <v>98</v>
      </c>
      <c r="H349" s="4" t="s">
        <v>421</v>
      </c>
      <c r="I349" s="1">
        <f t="shared" si="26"/>
        <v>0</v>
      </c>
      <c r="J349" s="12">
        <f>Tabuľka4[[#This Row],[Stĺpec9]]</f>
        <v>0</v>
      </c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  <c r="CF349" s="97"/>
      <c r="CG349" s="97"/>
      <c r="CH349" s="97"/>
      <c r="CI349" s="97"/>
      <c r="CJ349" s="97"/>
      <c r="CK349" s="97"/>
      <c r="CL349" s="97"/>
      <c r="CM349" s="97"/>
      <c r="CN349" s="97"/>
      <c r="CO349" s="97"/>
      <c r="CP349" s="97"/>
      <c r="CQ349" s="97"/>
      <c r="CR349" s="97"/>
      <c r="CS349" s="97"/>
      <c r="CT349" s="97"/>
      <c r="CU349" s="97"/>
      <c r="CV349" s="97"/>
      <c r="CW349" s="97"/>
      <c r="CX349" s="97"/>
      <c r="CY349" s="97"/>
      <c r="CZ349" s="97"/>
      <c r="DA349" s="97"/>
      <c r="DB349" s="97"/>
      <c r="DC349" s="97"/>
      <c r="DD349" s="97"/>
      <c r="DE349" s="97"/>
      <c r="DF349" s="97"/>
      <c r="DG349" s="97"/>
      <c r="DH349" s="97"/>
      <c r="DI349" s="97"/>
      <c r="DJ349" s="97"/>
      <c r="DK349" s="97"/>
      <c r="DL349" s="97"/>
      <c r="DM349" s="97"/>
      <c r="DN349" s="97"/>
      <c r="DO349" s="97"/>
      <c r="DP349" s="97"/>
      <c r="DQ349" s="97"/>
      <c r="DR349" s="97"/>
      <c r="DS349" s="97"/>
      <c r="DT349" s="97"/>
      <c r="DU349" s="97"/>
      <c r="DV349" s="97"/>
      <c r="DW349" s="97"/>
      <c r="DX349" s="97"/>
      <c r="DY349" s="97"/>
      <c r="DZ349" s="97"/>
      <c r="EA349" s="97"/>
      <c r="EB349" s="97"/>
      <c r="EC349" s="97"/>
      <c r="ED349" s="97"/>
      <c r="EE349" s="97"/>
      <c r="EF349" s="97"/>
      <c r="EG349" s="97"/>
      <c r="EH349" s="97"/>
      <c r="EI349" s="97"/>
      <c r="EJ349" s="97"/>
      <c r="EK349" s="97"/>
      <c r="EL349" s="97"/>
      <c r="EM349" s="97"/>
      <c r="EN349" s="97"/>
      <c r="EO349" s="97"/>
      <c r="EP349" s="97"/>
      <c r="EQ349" s="97"/>
      <c r="ER349" s="97"/>
      <c r="ES349" s="97"/>
      <c r="ET349" s="97"/>
      <c r="EU349" s="97"/>
      <c r="EV349" s="97"/>
      <c r="EW349" s="97"/>
      <c r="EX349" s="97"/>
      <c r="EY349" s="97"/>
      <c r="EZ349" s="97"/>
      <c r="FA349" s="97"/>
      <c r="FB349" s="97"/>
      <c r="FC349" s="97"/>
      <c r="FD349" s="97"/>
      <c r="FE349" s="97"/>
      <c r="FF349" s="97"/>
      <c r="FG349" s="97"/>
      <c r="FH349" s="97"/>
      <c r="FI349" s="97"/>
      <c r="FJ349" s="97"/>
      <c r="FK349" s="97"/>
      <c r="FL349" s="97"/>
      <c r="FM349" s="97"/>
      <c r="FN349" s="97"/>
      <c r="FO349" s="97"/>
      <c r="FP349" s="97"/>
      <c r="FQ349" s="97"/>
      <c r="FR349" s="97"/>
      <c r="FS349" s="97"/>
      <c r="FT349" s="97"/>
      <c r="FU349" s="97"/>
      <c r="FV349" s="97"/>
      <c r="FW349" s="97"/>
      <c r="FX349" s="97"/>
      <c r="FY349" s="97"/>
      <c r="FZ349" s="97"/>
      <c r="GA349" s="97"/>
      <c r="GB349" s="97"/>
      <c r="GC349" s="97"/>
      <c r="GD349" s="97"/>
      <c r="GE349" s="97"/>
      <c r="GF349" s="97"/>
      <c r="GG349" s="97"/>
      <c r="GH349" s="97"/>
      <c r="GI349" s="97"/>
      <c r="GJ349" s="97"/>
      <c r="GK349" s="97"/>
      <c r="GL349" s="97"/>
      <c r="GM349" s="97"/>
      <c r="GN349" s="97"/>
      <c r="GO349" s="97"/>
      <c r="GP349" s="97"/>
      <c r="GQ349" s="97"/>
      <c r="GR349" s="97"/>
      <c r="GS349" s="97"/>
      <c r="GT349" s="97"/>
      <c r="GU349" s="97"/>
      <c r="GV349" s="97"/>
      <c r="GW349" s="97"/>
      <c r="GX349" s="97"/>
      <c r="GY349" s="97"/>
      <c r="GZ349" s="97"/>
      <c r="HA349" s="97"/>
      <c r="HB349" s="97"/>
      <c r="HC349" s="97"/>
      <c r="HD349" s="97"/>
      <c r="HE349" s="97"/>
      <c r="HF349" s="97"/>
      <c r="HG349" s="97"/>
      <c r="HH349" s="97"/>
      <c r="HI349" s="97"/>
      <c r="HJ349" s="97"/>
      <c r="HK349" s="97"/>
      <c r="HL349" s="97"/>
      <c r="HM349" s="97"/>
      <c r="HN349" s="97"/>
      <c r="HO349" s="97"/>
      <c r="HP349" s="97"/>
      <c r="HQ349" s="97"/>
      <c r="HR349" s="97"/>
      <c r="HS349" s="97"/>
      <c r="HT349" s="97"/>
      <c r="HU349" s="97"/>
      <c r="HV349" s="97"/>
      <c r="HW349" s="97"/>
      <c r="HX349" s="97"/>
      <c r="HY349" s="97"/>
      <c r="HZ349" s="97"/>
      <c r="IA349" s="97"/>
      <c r="IB349" s="97"/>
      <c r="IC349" s="97"/>
      <c r="ID349" s="97"/>
      <c r="IE349" s="97"/>
      <c r="IF349" s="97"/>
      <c r="IG349" s="97"/>
      <c r="IH349" s="97"/>
      <c r="II349" s="97"/>
      <c r="IJ349" s="97"/>
      <c r="IK349" s="97"/>
      <c r="IL349" s="97"/>
      <c r="IM349" s="97"/>
      <c r="IN349" s="97"/>
      <c r="IO349" s="97"/>
      <c r="IP349" s="97"/>
      <c r="IQ349" s="97"/>
      <c r="IR349" s="97"/>
      <c r="IS349" s="97"/>
      <c r="IT349" s="97"/>
      <c r="IU349" s="97"/>
      <c r="IV349" s="97"/>
      <c r="IW349" s="97"/>
      <c r="IX349" s="97"/>
      <c r="IY349" s="97"/>
      <c r="IZ349" s="97"/>
      <c r="JA349" s="97"/>
      <c r="JB349" s="97"/>
      <c r="JC349" s="97"/>
      <c r="JD349" s="97"/>
      <c r="JE349" s="97"/>
      <c r="JF349" s="97"/>
      <c r="JG349" s="97"/>
      <c r="JH349" s="97"/>
      <c r="JI349" s="97"/>
      <c r="JJ349" s="97"/>
      <c r="JK349" s="97"/>
      <c r="JL349" s="97"/>
      <c r="JM349" s="97"/>
      <c r="JN349" s="97"/>
      <c r="JO349" s="97"/>
      <c r="JP349" s="97"/>
      <c r="JQ349" s="97"/>
      <c r="JR349" s="97"/>
      <c r="JS349" s="97"/>
      <c r="JT349" s="97"/>
      <c r="JU349" s="97"/>
      <c r="JV349" s="97"/>
      <c r="JW349" s="97"/>
      <c r="JX349" s="97"/>
      <c r="JY349" s="97"/>
      <c r="JZ349" s="97"/>
      <c r="KA349" s="97"/>
      <c r="KB349" s="97"/>
      <c r="KC349" s="97"/>
      <c r="KD349" s="97"/>
      <c r="KE349" s="97"/>
      <c r="KF349" s="97"/>
      <c r="KG349" s="97"/>
      <c r="KH349" s="97"/>
      <c r="KI349" s="97"/>
      <c r="KJ349" s="97"/>
      <c r="KK349" s="97"/>
      <c r="KL349" s="97"/>
      <c r="KM349" s="97"/>
      <c r="KN349" s="97"/>
      <c r="KO349" s="97"/>
      <c r="KP349" s="97"/>
      <c r="KQ349" s="97"/>
      <c r="KR349" s="97"/>
      <c r="KS349" s="97"/>
      <c r="KT349" s="97"/>
      <c r="KU349" s="97"/>
      <c r="KV349" s="97"/>
      <c r="KW349" s="97"/>
      <c r="KX349" s="97"/>
      <c r="KY349" s="97"/>
      <c r="KZ349" s="97"/>
      <c r="LA349" s="97"/>
      <c r="LB349" s="97"/>
      <c r="LC349" s="97"/>
      <c r="LD349" s="97"/>
      <c r="LE349" s="97"/>
      <c r="LF349" s="97"/>
      <c r="LG349" s="97"/>
      <c r="LH349" s="97"/>
      <c r="LI349" s="97"/>
      <c r="LJ349" s="97"/>
      <c r="LK349" s="97"/>
      <c r="LL349" s="97"/>
      <c r="LM349" s="97"/>
      <c r="LN349" s="97"/>
      <c r="LO349" s="97"/>
      <c r="LP349" s="97"/>
      <c r="LQ349" s="97"/>
      <c r="LR349" s="97"/>
      <c r="LS349" s="97"/>
      <c r="LT349" s="97"/>
      <c r="LU349" s="97"/>
      <c r="LV349" s="97"/>
      <c r="LW349" s="97"/>
      <c r="LX349" s="97"/>
      <c r="LY349" s="97"/>
      <c r="LZ349" s="97"/>
      <c r="MA349" s="97"/>
      <c r="MB349" s="97"/>
      <c r="MC349" s="97"/>
      <c r="MD349" s="97"/>
      <c r="ME349" s="97"/>
      <c r="MF349" s="97"/>
      <c r="MG349" s="97"/>
      <c r="MH349" s="97"/>
      <c r="MI349" s="97"/>
      <c r="MJ349" s="97"/>
      <c r="MK349" s="97"/>
      <c r="ML349" s="97"/>
      <c r="MM349" s="97"/>
      <c r="MN349" s="97"/>
      <c r="MO349" s="97"/>
      <c r="MP349" s="97"/>
      <c r="MQ349" s="97"/>
      <c r="MR349" s="97"/>
      <c r="MS349" s="97"/>
      <c r="MT349" s="97"/>
      <c r="MU349" s="97"/>
      <c r="MV349" s="97"/>
      <c r="MW349" s="97"/>
      <c r="MX349" s="97"/>
      <c r="MY349" s="97"/>
      <c r="MZ349" s="97"/>
      <c r="NA349" s="97"/>
      <c r="NB349" s="97"/>
      <c r="NC349" s="97"/>
      <c r="ND349" s="97"/>
      <c r="NE349" s="97"/>
      <c r="NF349" s="97"/>
      <c r="NG349" s="97"/>
      <c r="NH349" s="97"/>
      <c r="NI349" s="97"/>
      <c r="NJ349" s="97"/>
      <c r="NK349" s="97"/>
      <c r="NL349" s="97"/>
      <c r="NM349" s="97"/>
      <c r="NN349" s="97"/>
      <c r="NO349" s="97"/>
      <c r="NP349" s="97"/>
      <c r="NQ349" s="97"/>
      <c r="NR349" s="97"/>
      <c r="NS349" s="97"/>
      <c r="NT349" s="97"/>
      <c r="NU349" s="97"/>
      <c r="NV349" s="97"/>
      <c r="NW349" s="97"/>
      <c r="NX349" s="97"/>
      <c r="NY349" s="97"/>
      <c r="NZ349" s="97"/>
      <c r="OA349" s="97"/>
      <c r="OB349" s="97"/>
      <c r="OC349" s="97"/>
      <c r="OD349" s="97"/>
      <c r="OE349" s="97"/>
      <c r="OF349" s="97"/>
      <c r="OG349" s="97"/>
      <c r="OH349" s="97"/>
      <c r="OI349" s="97"/>
      <c r="OJ349" s="97"/>
      <c r="OK349" s="97"/>
      <c r="OL349" s="97"/>
      <c r="OM349" s="97"/>
      <c r="ON349" s="97"/>
      <c r="OO349" s="97"/>
      <c r="OP349" s="97"/>
      <c r="OQ349" s="97"/>
      <c r="OR349" s="97"/>
      <c r="OS349" s="97"/>
      <c r="OT349" s="97"/>
      <c r="OU349" s="97"/>
      <c r="OV349" s="97"/>
      <c r="OW349" s="97"/>
      <c r="OX349" s="97"/>
      <c r="OY349" s="97"/>
      <c r="OZ349" s="97"/>
      <c r="PA349" s="97"/>
      <c r="PB349" s="97"/>
      <c r="PC349" s="97"/>
      <c r="PD349" s="97"/>
      <c r="PE349" s="97"/>
      <c r="PF349" s="97"/>
      <c r="PG349" s="97"/>
      <c r="PH349" s="97"/>
      <c r="PI349" s="97"/>
      <c r="PJ349" s="97"/>
      <c r="PK349" s="97"/>
      <c r="PL349" s="97"/>
      <c r="PM349" s="97"/>
      <c r="PN349" s="97"/>
      <c r="PO349" s="97"/>
      <c r="PP349" s="97"/>
      <c r="PQ349" s="97"/>
      <c r="PR349" s="97"/>
      <c r="PS349" s="97"/>
      <c r="PT349" s="97"/>
      <c r="PU349" s="97"/>
      <c r="PV349" s="97"/>
      <c r="PW349" s="97"/>
      <c r="PX349" s="97"/>
      <c r="PY349" s="97"/>
      <c r="PZ349" s="97"/>
      <c r="QA349" s="97"/>
      <c r="QB349" s="97"/>
      <c r="QC349" s="97"/>
      <c r="QD349" s="97"/>
      <c r="QE349" s="97"/>
      <c r="QF349" s="97"/>
      <c r="QG349" s="97"/>
      <c r="QH349" s="97"/>
      <c r="QI349" s="97"/>
      <c r="QJ349" s="97"/>
      <c r="QK349" s="97"/>
      <c r="QL349" s="97"/>
      <c r="QM349" s="97"/>
      <c r="QN349" s="97"/>
      <c r="QO349" s="97"/>
      <c r="QP349" s="97"/>
      <c r="QQ349" s="97"/>
      <c r="QR349" s="97"/>
      <c r="QS349" s="97"/>
      <c r="QT349" s="97"/>
      <c r="QU349" s="97"/>
      <c r="QV349" s="97"/>
      <c r="QW349" s="97"/>
      <c r="QX349" s="97"/>
      <c r="QY349" s="97"/>
      <c r="QZ349" s="97"/>
      <c r="RA349" s="97"/>
      <c r="RB349" s="97"/>
      <c r="RC349" s="97"/>
      <c r="RD349" s="97"/>
      <c r="RE349" s="97"/>
      <c r="RF349" s="97"/>
      <c r="RG349" s="97"/>
      <c r="RH349" s="97"/>
      <c r="RI349" s="97"/>
      <c r="RJ349" s="97"/>
      <c r="RK349" s="97"/>
      <c r="RL349" s="97"/>
      <c r="RM349" s="97"/>
      <c r="RN349" s="97"/>
      <c r="RO349" s="97"/>
      <c r="RP349" s="97"/>
      <c r="RQ349" s="97"/>
      <c r="RR349" s="97"/>
      <c r="RS349" s="97"/>
      <c r="RT349" s="97"/>
      <c r="RU349" s="97"/>
      <c r="RV349" s="97"/>
      <c r="RW349" s="97"/>
      <c r="RX349" s="97"/>
      <c r="RY349" s="97"/>
      <c r="RZ349" s="97"/>
      <c r="SA349" s="97"/>
      <c r="SB349" s="97"/>
      <c r="SC349" s="97"/>
      <c r="SD349" s="97"/>
      <c r="SE349" s="97"/>
      <c r="SF349" s="97"/>
      <c r="SG349" s="97"/>
      <c r="SH349" s="97"/>
      <c r="SI349" s="97"/>
      <c r="SJ349" s="97"/>
      <c r="SK349" s="97"/>
      <c r="SL349" s="97"/>
      <c r="SM349" s="97"/>
      <c r="SN349" s="97"/>
      <c r="SO349" s="97"/>
      <c r="SP349" s="97"/>
      <c r="SQ349" s="97"/>
      <c r="SR349" s="97"/>
      <c r="SS349" s="97"/>
      <c r="ST349" s="97"/>
      <c r="SU349" s="97"/>
      <c r="SV349" s="97"/>
      <c r="SW349" s="97"/>
      <c r="SX349" s="97"/>
      <c r="SY349" s="97"/>
      <c r="SZ349" s="97"/>
      <c r="TA349" s="97"/>
      <c r="TB349" s="97"/>
    </row>
    <row r="350" spans="1:522" s="1" customFormat="1" ht="18" customHeight="1" x14ac:dyDescent="0.2">
      <c r="A350" s="12"/>
      <c r="B350" s="11"/>
      <c r="E350" s="4" t="s">
        <v>503</v>
      </c>
      <c r="F350" s="1">
        <v>10167</v>
      </c>
      <c r="G350" s="9" t="s">
        <v>98</v>
      </c>
      <c r="H350" s="4"/>
      <c r="I350" s="1">
        <f t="shared" si="26"/>
        <v>0</v>
      </c>
      <c r="J350" s="12">
        <f>Tabuľka4[[#This Row],[Stĺpec9]]</f>
        <v>0</v>
      </c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  <c r="CF350" s="97"/>
      <c r="CG350" s="97"/>
      <c r="CH350" s="97"/>
      <c r="CI350" s="97"/>
      <c r="CJ350" s="97"/>
      <c r="CK350" s="97"/>
      <c r="CL350" s="97"/>
      <c r="CM350" s="97"/>
      <c r="CN350" s="97"/>
      <c r="CO350" s="97"/>
      <c r="CP350" s="97"/>
      <c r="CQ350" s="97"/>
      <c r="CR350" s="97"/>
      <c r="CS350" s="97"/>
      <c r="CT350" s="97"/>
      <c r="CU350" s="97"/>
      <c r="CV350" s="97"/>
      <c r="CW350" s="97"/>
      <c r="CX350" s="97"/>
      <c r="CY350" s="97"/>
      <c r="CZ350" s="97"/>
      <c r="DA350" s="97"/>
      <c r="DB350" s="97"/>
      <c r="DC350" s="97"/>
      <c r="DD350" s="97"/>
      <c r="DE350" s="97"/>
      <c r="DF350" s="97"/>
      <c r="DG350" s="97"/>
      <c r="DH350" s="97"/>
      <c r="DI350" s="97"/>
      <c r="DJ350" s="97"/>
      <c r="DK350" s="97"/>
      <c r="DL350" s="97"/>
      <c r="DM350" s="97"/>
      <c r="DN350" s="97"/>
      <c r="DO350" s="97"/>
      <c r="DP350" s="97"/>
      <c r="DQ350" s="97"/>
      <c r="DR350" s="97"/>
      <c r="DS350" s="97"/>
      <c r="DT350" s="97"/>
      <c r="DU350" s="97"/>
      <c r="DV350" s="97"/>
      <c r="DW350" s="97"/>
      <c r="DX350" s="97"/>
      <c r="DY350" s="97"/>
      <c r="DZ350" s="97"/>
      <c r="EA350" s="97"/>
      <c r="EB350" s="97"/>
      <c r="EC350" s="97"/>
      <c r="ED350" s="97"/>
      <c r="EE350" s="97"/>
      <c r="EF350" s="97"/>
      <c r="EG350" s="97"/>
      <c r="EH350" s="97"/>
      <c r="EI350" s="97"/>
      <c r="EJ350" s="97"/>
      <c r="EK350" s="97"/>
      <c r="EL350" s="97"/>
      <c r="EM350" s="97"/>
      <c r="EN350" s="97"/>
      <c r="EO350" s="97"/>
      <c r="EP350" s="97"/>
      <c r="EQ350" s="97"/>
      <c r="ER350" s="97"/>
      <c r="ES350" s="97"/>
      <c r="ET350" s="97"/>
      <c r="EU350" s="97"/>
      <c r="EV350" s="97"/>
      <c r="EW350" s="97"/>
      <c r="EX350" s="97"/>
      <c r="EY350" s="97"/>
      <c r="EZ350" s="97"/>
      <c r="FA350" s="97"/>
      <c r="FB350" s="97"/>
      <c r="FC350" s="97"/>
      <c r="FD350" s="97"/>
      <c r="FE350" s="97"/>
      <c r="FF350" s="97"/>
      <c r="FG350" s="97"/>
      <c r="FH350" s="97"/>
      <c r="FI350" s="97"/>
      <c r="FJ350" s="97"/>
      <c r="FK350" s="97"/>
      <c r="FL350" s="97"/>
      <c r="FM350" s="97"/>
      <c r="FN350" s="97"/>
      <c r="FO350" s="97"/>
      <c r="FP350" s="97"/>
      <c r="FQ350" s="97"/>
      <c r="FR350" s="97"/>
      <c r="FS350" s="97"/>
      <c r="FT350" s="97"/>
      <c r="FU350" s="97"/>
      <c r="FV350" s="97"/>
      <c r="FW350" s="97"/>
      <c r="FX350" s="97"/>
      <c r="FY350" s="97"/>
      <c r="FZ350" s="97"/>
      <c r="GA350" s="97"/>
      <c r="GB350" s="97"/>
      <c r="GC350" s="97"/>
      <c r="GD350" s="97"/>
      <c r="GE350" s="97"/>
      <c r="GF350" s="97"/>
      <c r="GG350" s="97"/>
      <c r="GH350" s="97"/>
      <c r="GI350" s="97"/>
      <c r="GJ350" s="97"/>
      <c r="GK350" s="97"/>
      <c r="GL350" s="97"/>
      <c r="GM350" s="97"/>
      <c r="GN350" s="97"/>
      <c r="GO350" s="97"/>
      <c r="GP350" s="97"/>
      <c r="GQ350" s="97"/>
      <c r="GR350" s="97"/>
      <c r="GS350" s="97"/>
      <c r="GT350" s="97"/>
      <c r="GU350" s="97"/>
      <c r="GV350" s="97"/>
      <c r="GW350" s="97"/>
      <c r="GX350" s="97"/>
      <c r="GY350" s="97"/>
      <c r="GZ350" s="97"/>
      <c r="HA350" s="97"/>
      <c r="HB350" s="97"/>
      <c r="HC350" s="97"/>
      <c r="HD350" s="97"/>
      <c r="HE350" s="97"/>
      <c r="HF350" s="97"/>
      <c r="HG350" s="97"/>
      <c r="HH350" s="97"/>
      <c r="HI350" s="97"/>
      <c r="HJ350" s="97"/>
      <c r="HK350" s="97"/>
      <c r="HL350" s="97"/>
      <c r="HM350" s="97"/>
      <c r="HN350" s="97"/>
      <c r="HO350" s="97"/>
      <c r="HP350" s="97"/>
      <c r="HQ350" s="97"/>
      <c r="HR350" s="97"/>
      <c r="HS350" s="97"/>
      <c r="HT350" s="97"/>
      <c r="HU350" s="97"/>
      <c r="HV350" s="97"/>
      <c r="HW350" s="97"/>
      <c r="HX350" s="97"/>
      <c r="HY350" s="97"/>
      <c r="HZ350" s="97"/>
      <c r="IA350" s="97"/>
      <c r="IB350" s="97"/>
      <c r="IC350" s="97"/>
      <c r="ID350" s="97"/>
      <c r="IE350" s="97"/>
      <c r="IF350" s="97"/>
      <c r="IG350" s="97"/>
      <c r="IH350" s="97"/>
      <c r="II350" s="97"/>
      <c r="IJ350" s="97"/>
      <c r="IK350" s="97"/>
      <c r="IL350" s="97"/>
      <c r="IM350" s="97"/>
      <c r="IN350" s="97"/>
      <c r="IO350" s="97"/>
      <c r="IP350" s="97"/>
      <c r="IQ350" s="97"/>
      <c r="IR350" s="97"/>
      <c r="IS350" s="97"/>
      <c r="IT350" s="97"/>
      <c r="IU350" s="97"/>
      <c r="IV350" s="97"/>
      <c r="IW350" s="97"/>
      <c r="IX350" s="97"/>
      <c r="IY350" s="97"/>
      <c r="IZ350" s="97"/>
      <c r="JA350" s="97"/>
      <c r="JB350" s="97"/>
      <c r="JC350" s="97"/>
      <c r="JD350" s="97"/>
      <c r="JE350" s="97"/>
      <c r="JF350" s="97"/>
      <c r="JG350" s="97"/>
      <c r="JH350" s="97"/>
      <c r="JI350" s="97"/>
      <c r="JJ350" s="97"/>
      <c r="JK350" s="97"/>
      <c r="JL350" s="97"/>
      <c r="JM350" s="97"/>
      <c r="JN350" s="97"/>
      <c r="JO350" s="97"/>
      <c r="JP350" s="97"/>
      <c r="JQ350" s="97"/>
      <c r="JR350" s="97"/>
      <c r="JS350" s="97"/>
      <c r="JT350" s="97"/>
      <c r="JU350" s="97"/>
      <c r="JV350" s="97"/>
      <c r="JW350" s="97"/>
      <c r="JX350" s="97"/>
      <c r="JY350" s="97"/>
      <c r="JZ350" s="97"/>
      <c r="KA350" s="97"/>
      <c r="KB350" s="97"/>
      <c r="KC350" s="97"/>
      <c r="KD350" s="97"/>
      <c r="KE350" s="97"/>
      <c r="KF350" s="97"/>
      <c r="KG350" s="97"/>
      <c r="KH350" s="97"/>
      <c r="KI350" s="97"/>
      <c r="KJ350" s="97"/>
      <c r="KK350" s="97"/>
      <c r="KL350" s="97"/>
      <c r="KM350" s="97"/>
      <c r="KN350" s="97"/>
      <c r="KO350" s="97"/>
      <c r="KP350" s="97"/>
      <c r="KQ350" s="97"/>
      <c r="KR350" s="97"/>
      <c r="KS350" s="97"/>
      <c r="KT350" s="97"/>
      <c r="KU350" s="97"/>
      <c r="KV350" s="97"/>
      <c r="KW350" s="97"/>
      <c r="KX350" s="97"/>
      <c r="KY350" s="97"/>
      <c r="KZ350" s="97"/>
      <c r="LA350" s="97"/>
      <c r="LB350" s="97"/>
      <c r="LC350" s="97"/>
      <c r="LD350" s="97"/>
      <c r="LE350" s="97"/>
      <c r="LF350" s="97"/>
      <c r="LG350" s="97"/>
      <c r="LH350" s="97"/>
      <c r="LI350" s="97"/>
      <c r="LJ350" s="97"/>
      <c r="LK350" s="97"/>
      <c r="LL350" s="97"/>
      <c r="LM350" s="97"/>
      <c r="LN350" s="97"/>
      <c r="LO350" s="97"/>
      <c r="LP350" s="97"/>
      <c r="LQ350" s="97"/>
      <c r="LR350" s="97"/>
      <c r="LS350" s="97"/>
      <c r="LT350" s="97"/>
      <c r="LU350" s="97"/>
      <c r="LV350" s="97"/>
      <c r="LW350" s="97"/>
      <c r="LX350" s="97"/>
      <c r="LY350" s="97"/>
      <c r="LZ350" s="97"/>
      <c r="MA350" s="97"/>
      <c r="MB350" s="97"/>
      <c r="MC350" s="97"/>
      <c r="MD350" s="97"/>
      <c r="ME350" s="97"/>
      <c r="MF350" s="97"/>
      <c r="MG350" s="97"/>
      <c r="MH350" s="97"/>
      <c r="MI350" s="97"/>
      <c r="MJ350" s="97"/>
      <c r="MK350" s="97"/>
      <c r="ML350" s="97"/>
      <c r="MM350" s="97"/>
      <c r="MN350" s="97"/>
      <c r="MO350" s="97"/>
      <c r="MP350" s="97"/>
      <c r="MQ350" s="97"/>
      <c r="MR350" s="97"/>
      <c r="MS350" s="97"/>
      <c r="MT350" s="97"/>
      <c r="MU350" s="97"/>
      <c r="MV350" s="97"/>
      <c r="MW350" s="97"/>
      <c r="MX350" s="97"/>
      <c r="MY350" s="97"/>
      <c r="MZ350" s="97"/>
      <c r="NA350" s="97"/>
      <c r="NB350" s="97"/>
      <c r="NC350" s="97"/>
      <c r="ND350" s="97"/>
      <c r="NE350" s="97"/>
      <c r="NF350" s="97"/>
      <c r="NG350" s="97"/>
      <c r="NH350" s="97"/>
      <c r="NI350" s="97"/>
      <c r="NJ350" s="97"/>
      <c r="NK350" s="97"/>
      <c r="NL350" s="97"/>
      <c r="NM350" s="97"/>
      <c r="NN350" s="97"/>
      <c r="NO350" s="97"/>
      <c r="NP350" s="97"/>
      <c r="NQ350" s="97"/>
      <c r="NR350" s="97"/>
      <c r="NS350" s="97"/>
      <c r="NT350" s="97"/>
      <c r="NU350" s="97"/>
      <c r="NV350" s="97"/>
      <c r="NW350" s="97"/>
      <c r="NX350" s="97"/>
      <c r="NY350" s="97"/>
      <c r="NZ350" s="97"/>
      <c r="OA350" s="97"/>
      <c r="OB350" s="97"/>
      <c r="OC350" s="97"/>
      <c r="OD350" s="97"/>
      <c r="OE350" s="97"/>
      <c r="OF350" s="97"/>
      <c r="OG350" s="97"/>
      <c r="OH350" s="97"/>
      <c r="OI350" s="97"/>
      <c r="OJ350" s="97"/>
      <c r="OK350" s="97"/>
      <c r="OL350" s="97"/>
      <c r="OM350" s="97"/>
      <c r="ON350" s="97"/>
      <c r="OO350" s="97"/>
      <c r="OP350" s="97"/>
      <c r="OQ350" s="97"/>
      <c r="OR350" s="97"/>
      <c r="OS350" s="97"/>
      <c r="OT350" s="97"/>
      <c r="OU350" s="97"/>
      <c r="OV350" s="97"/>
      <c r="OW350" s="97"/>
      <c r="OX350" s="97"/>
      <c r="OY350" s="97"/>
      <c r="OZ350" s="97"/>
      <c r="PA350" s="97"/>
      <c r="PB350" s="97"/>
      <c r="PC350" s="97"/>
      <c r="PD350" s="97"/>
      <c r="PE350" s="97"/>
      <c r="PF350" s="97"/>
      <c r="PG350" s="97"/>
      <c r="PH350" s="97"/>
      <c r="PI350" s="97"/>
      <c r="PJ350" s="97"/>
      <c r="PK350" s="97"/>
      <c r="PL350" s="97"/>
      <c r="PM350" s="97"/>
      <c r="PN350" s="97"/>
      <c r="PO350" s="97"/>
      <c r="PP350" s="97"/>
      <c r="PQ350" s="97"/>
      <c r="PR350" s="97"/>
      <c r="PS350" s="97"/>
      <c r="PT350" s="97"/>
      <c r="PU350" s="97"/>
      <c r="PV350" s="97"/>
      <c r="PW350" s="97"/>
      <c r="PX350" s="97"/>
      <c r="PY350" s="97"/>
      <c r="PZ350" s="97"/>
      <c r="QA350" s="97"/>
      <c r="QB350" s="97"/>
      <c r="QC350" s="97"/>
      <c r="QD350" s="97"/>
      <c r="QE350" s="97"/>
      <c r="QF350" s="97"/>
      <c r="QG350" s="97"/>
      <c r="QH350" s="97"/>
      <c r="QI350" s="97"/>
      <c r="QJ350" s="97"/>
      <c r="QK350" s="97"/>
      <c r="QL350" s="97"/>
      <c r="QM350" s="97"/>
      <c r="QN350" s="97"/>
      <c r="QO350" s="97"/>
      <c r="QP350" s="97"/>
      <c r="QQ350" s="97"/>
      <c r="QR350" s="97"/>
      <c r="QS350" s="97"/>
      <c r="QT350" s="97"/>
      <c r="QU350" s="97"/>
      <c r="QV350" s="97"/>
      <c r="QW350" s="97"/>
      <c r="QX350" s="97"/>
      <c r="QY350" s="97"/>
      <c r="QZ350" s="97"/>
      <c r="RA350" s="97"/>
      <c r="RB350" s="97"/>
      <c r="RC350" s="97"/>
      <c r="RD350" s="97"/>
      <c r="RE350" s="97"/>
      <c r="RF350" s="97"/>
      <c r="RG350" s="97"/>
      <c r="RH350" s="97"/>
      <c r="RI350" s="97"/>
      <c r="RJ350" s="97"/>
      <c r="RK350" s="97"/>
      <c r="RL350" s="97"/>
      <c r="RM350" s="97"/>
      <c r="RN350" s="97"/>
      <c r="RO350" s="97"/>
      <c r="RP350" s="97"/>
      <c r="RQ350" s="97"/>
      <c r="RR350" s="97"/>
      <c r="RS350" s="97"/>
      <c r="RT350" s="97"/>
      <c r="RU350" s="97"/>
      <c r="RV350" s="97"/>
      <c r="RW350" s="97"/>
      <c r="RX350" s="97"/>
      <c r="RY350" s="97"/>
      <c r="RZ350" s="97"/>
      <c r="SA350" s="97"/>
      <c r="SB350" s="97"/>
      <c r="SC350" s="97"/>
      <c r="SD350" s="97"/>
      <c r="SE350" s="97"/>
      <c r="SF350" s="97"/>
      <c r="SG350" s="97"/>
      <c r="SH350" s="97"/>
      <c r="SI350" s="97"/>
      <c r="SJ350" s="97"/>
      <c r="SK350" s="97"/>
      <c r="SL350" s="97"/>
      <c r="SM350" s="97"/>
      <c r="SN350" s="97"/>
      <c r="SO350" s="97"/>
      <c r="SP350" s="97"/>
      <c r="SQ350" s="97"/>
      <c r="SR350" s="97"/>
      <c r="SS350" s="97"/>
      <c r="ST350" s="97"/>
      <c r="SU350" s="97"/>
      <c r="SV350" s="97"/>
      <c r="SW350" s="97"/>
      <c r="SX350" s="97"/>
      <c r="SY350" s="97"/>
      <c r="SZ350" s="97"/>
      <c r="TA350" s="97"/>
      <c r="TB350" s="97"/>
    </row>
    <row r="351" spans="1:522" s="1" customFormat="1" ht="19.5" customHeight="1" x14ac:dyDescent="0.2">
      <c r="A351" s="12"/>
      <c r="B351" s="11" t="s">
        <v>417</v>
      </c>
      <c r="E351" s="4" t="s">
        <v>416</v>
      </c>
      <c r="G351" s="9" t="s">
        <v>95</v>
      </c>
      <c r="H351" s="4" t="s">
        <v>418</v>
      </c>
      <c r="I351" s="1">
        <f t="shared" si="26"/>
        <v>0</v>
      </c>
      <c r="J351" s="12">
        <f>Tabuľka4[[#This Row],[Stĺpec9]]</f>
        <v>0</v>
      </c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  <c r="BR351" s="97"/>
      <c r="BS351" s="97"/>
      <c r="BT351" s="97"/>
      <c r="BU351" s="97"/>
      <c r="BV351" s="97"/>
      <c r="BW351" s="97"/>
      <c r="BX351" s="97"/>
      <c r="BY351" s="97"/>
      <c r="BZ351" s="97"/>
      <c r="CA351" s="97"/>
      <c r="CB351" s="97"/>
      <c r="CC351" s="97"/>
      <c r="CD351" s="97"/>
      <c r="CE351" s="97"/>
      <c r="CF351" s="97"/>
      <c r="CG351" s="97"/>
      <c r="CH351" s="97"/>
      <c r="CI351" s="97"/>
      <c r="CJ351" s="97"/>
      <c r="CK351" s="97"/>
      <c r="CL351" s="97"/>
      <c r="CM351" s="97"/>
      <c r="CN351" s="97"/>
      <c r="CO351" s="97"/>
      <c r="CP351" s="97"/>
      <c r="CQ351" s="97"/>
      <c r="CR351" s="97"/>
      <c r="CS351" s="97"/>
      <c r="CT351" s="97"/>
      <c r="CU351" s="97"/>
      <c r="CV351" s="97"/>
      <c r="CW351" s="97"/>
      <c r="CX351" s="97"/>
      <c r="CY351" s="97"/>
      <c r="CZ351" s="97"/>
      <c r="DA351" s="97"/>
      <c r="DB351" s="97"/>
      <c r="DC351" s="97"/>
      <c r="DD351" s="97"/>
      <c r="DE351" s="97"/>
      <c r="DF351" s="97"/>
      <c r="DG351" s="97"/>
      <c r="DH351" s="97"/>
      <c r="DI351" s="97"/>
      <c r="DJ351" s="97"/>
      <c r="DK351" s="97"/>
      <c r="DL351" s="97"/>
      <c r="DM351" s="97"/>
      <c r="DN351" s="97"/>
      <c r="DO351" s="97"/>
      <c r="DP351" s="97"/>
      <c r="DQ351" s="97"/>
      <c r="DR351" s="97"/>
      <c r="DS351" s="97"/>
      <c r="DT351" s="97"/>
      <c r="DU351" s="97"/>
      <c r="DV351" s="97"/>
      <c r="DW351" s="97"/>
      <c r="DX351" s="97"/>
      <c r="DY351" s="97"/>
      <c r="DZ351" s="97"/>
      <c r="EA351" s="97"/>
      <c r="EB351" s="97"/>
      <c r="EC351" s="97"/>
      <c r="ED351" s="97"/>
      <c r="EE351" s="97"/>
      <c r="EF351" s="97"/>
      <c r="EG351" s="97"/>
      <c r="EH351" s="97"/>
      <c r="EI351" s="97"/>
      <c r="EJ351" s="97"/>
      <c r="EK351" s="97"/>
      <c r="EL351" s="97"/>
      <c r="EM351" s="97"/>
      <c r="EN351" s="97"/>
      <c r="EO351" s="97"/>
      <c r="EP351" s="97"/>
      <c r="EQ351" s="97"/>
      <c r="ER351" s="97"/>
      <c r="ES351" s="97"/>
      <c r="ET351" s="97"/>
      <c r="EU351" s="97"/>
      <c r="EV351" s="97"/>
      <c r="EW351" s="97"/>
      <c r="EX351" s="97"/>
      <c r="EY351" s="97"/>
      <c r="EZ351" s="97"/>
      <c r="FA351" s="97"/>
      <c r="FB351" s="97"/>
      <c r="FC351" s="97"/>
      <c r="FD351" s="97"/>
      <c r="FE351" s="97"/>
      <c r="FF351" s="97"/>
      <c r="FG351" s="97"/>
      <c r="FH351" s="97"/>
      <c r="FI351" s="97"/>
      <c r="FJ351" s="97"/>
      <c r="FK351" s="97"/>
      <c r="FL351" s="97"/>
      <c r="FM351" s="97"/>
      <c r="FN351" s="97"/>
      <c r="FO351" s="97"/>
      <c r="FP351" s="97"/>
      <c r="FQ351" s="97"/>
      <c r="FR351" s="97"/>
      <c r="FS351" s="97"/>
      <c r="FT351" s="97"/>
      <c r="FU351" s="97"/>
      <c r="FV351" s="97"/>
      <c r="FW351" s="97"/>
      <c r="FX351" s="97"/>
      <c r="FY351" s="97"/>
      <c r="FZ351" s="97"/>
      <c r="GA351" s="97"/>
      <c r="GB351" s="97"/>
      <c r="GC351" s="97"/>
      <c r="GD351" s="97"/>
      <c r="GE351" s="97"/>
      <c r="GF351" s="97"/>
      <c r="GG351" s="97"/>
      <c r="GH351" s="97"/>
      <c r="GI351" s="97"/>
      <c r="GJ351" s="97"/>
      <c r="GK351" s="97"/>
      <c r="GL351" s="97"/>
      <c r="GM351" s="97"/>
      <c r="GN351" s="97"/>
      <c r="GO351" s="97"/>
      <c r="GP351" s="97"/>
      <c r="GQ351" s="97"/>
      <c r="GR351" s="97"/>
      <c r="GS351" s="97"/>
      <c r="GT351" s="97"/>
      <c r="GU351" s="97"/>
      <c r="GV351" s="97"/>
      <c r="GW351" s="97"/>
      <c r="GX351" s="97"/>
      <c r="GY351" s="97"/>
      <c r="GZ351" s="97"/>
      <c r="HA351" s="97"/>
      <c r="HB351" s="97"/>
      <c r="HC351" s="97"/>
      <c r="HD351" s="97"/>
      <c r="HE351" s="97"/>
      <c r="HF351" s="97"/>
      <c r="HG351" s="97"/>
      <c r="HH351" s="97"/>
      <c r="HI351" s="97"/>
      <c r="HJ351" s="97"/>
      <c r="HK351" s="97"/>
      <c r="HL351" s="97"/>
      <c r="HM351" s="97"/>
      <c r="HN351" s="97"/>
      <c r="HO351" s="97"/>
      <c r="HP351" s="97"/>
      <c r="HQ351" s="97"/>
      <c r="HR351" s="97"/>
      <c r="HS351" s="97"/>
      <c r="HT351" s="97"/>
      <c r="HU351" s="97"/>
      <c r="HV351" s="97"/>
      <c r="HW351" s="97"/>
      <c r="HX351" s="97"/>
      <c r="HY351" s="97"/>
      <c r="HZ351" s="97"/>
      <c r="IA351" s="97"/>
      <c r="IB351" s="97"/>
      <c r="IC351" s="97"/>
      <c r="ID351" s="97"/>
      <c r="IE351" s="97"/>
      <c r="IF351" s="97"/>
      <c r="IG351" s="97"/>
      <c r="IH351" s="97"/>
      <c r="II351" s="97"/>
      <c r="IJ351" s="97"/>
      <c r="IK351" s="97"/>
      <c r="IL351" s="97"/>
      <c r="IM351" s="97"/>
      <c r="IN351" s="97"/>
      <c r="IO351" s="97"/>
      <c r="IP351" s="97"/>
      <c r="IQ351" s="97"/>
      <c r="IR351" s="97"/>
      <c r="IS351" s="97"/>
      <c r="IT351" s="97"/>
      <c r="IU351" s="97"/>
      <c r="IV351" s="97"/>
      <c r="IW351" s="97"/>
      <c r="IX351" s="97"/>
      <c r="IY351" s="97"/>
      <c r="IZ351" s="97"/>
      <c r="JA351" s="97"/>
      <c r="JB351" s="97"/>
      <c r="JC351" s="97"/>
      <c r="JD351" s="97"/>
      <c r="JE351" s="97"/>
      <c r="JF351" s="97"/>
      <c r="JG351" s="97"/>
      <c r="JH351" s="97"/>
      <c r="JI351" s="97"/>
      <c r="JJ351" s="97"/>
      <c r="JK351" s="97"/>
      <c r="JL351" s="97"/>
      <c r="JM351" s="97"/>
      <c r="JN351" s="97"/>
      <c r="JO351" s="97"/>
      <c r="JP351" s="97"/>
      <c r="JQ351" s="97"/>
      <c r="JR351" s="97"/>
      <c r="JS351" s="97"/>
      <c r="JT351" s="97"/>
      <c r="JU351" s="97"/>
      <c r="JV351" s="97"/>
      <c r="JW351" s="97"/>
      <c r="JX351" s="97"/>
      <c r="JY351" s="97"/>
      <c r="JZ351" s="97"/>
      <c r="KA351" s="97"/>
      <c r="KB351" s="97"/>
      <c r="KC351" s="97"/>
      <c r="KD351" s="97"/>
      <c r="KE351" s="97"/>
      <c r="KF351" s="97"/>
      <c r="KG351" s="97"/>
      <c r="KH351" s="97"/>
      <c r="KI351" s="97"/>
      <c r="KJ351" s="97"/>
      <c r="KK351" s="97"/>
      <c r="KL351" s="97"/>
      <c r="KM351" s="97"/>
      <c r="KN351" s="97"/>
      <c r="KO351" s="97"/>
      <c r="KP351" s="97"/>
      <c r="KQ351" s="97"/>
      <c r="KR351" s="97"/>
      <c r="KS351" s="97"/>
      <c r="KT351" s="97"/>
      <c r="KU351" s="97"/>
      <c r="KV351" s="97"/>
      <c r="KW351" s="97"/>
      <c r="KX351" s="97"/>
      <c r="KY351" s="97"/>
      <c r="KZ351" s="97"/>
      <c r="LA351" s="97"/>
      <c r="LB351" s="97"/>
      <c r="LC351" s="97"/>
      <c r="LD351" s="97"/>
      <c r="LE351" s="97"/>
      <c r="LF351" s="97"/>
      <c r="LG351" s="97"/>
      <c r="LH351" s="97"/>
      <c r="LI351" s="97"/>
      <c r="LJ351" s="97"/>
      <c r="LK351" s="97"/>
      <c r="LL351" s="97"/>
      <c r="LM351" s="97"/>
      <c r="LN351" s="97"/>
      <c r="LO351" s="97"/>
      <c r="LP351" s="97"/>
      <c r="LQ351" s="97"/>
      <c r="LR351" s="97"/>
      <c r="LS351" s="97"/>
      <c r="LT351" s="97"/>
      <c r="LU351" s="97"/>
      <c r="LV351" s="97"/>
      <c r="LW351" s="97"/>
      <c r="LX351" s="97"/>
      <c r="LY351" s="97"/>
      <c r="LZ351" s="97"/>
      <c r="MA351" s="97"/>
      <c r="MB351" s="97"/>
      <c r="MC351" s="97"/>
      <c r="MD351" s="97"/>
      <c r="ME351" s="97"/>
      <c r="MF351" s="97"/>
      <c r="MG351" s="97"/>
      <c r="MH351" s="97"/>
      <c r="MI351" s="97"/>
      <c r="MJ351" s="97"/>
      <c r="MK351" s="97"/>
      <c r="ML351" s="97"/>
      <c r="MM351" s="97"/>
      <c r="MN351" s="97"/>
      <c r="MO351" s="97"/>
      <c r="MP351" s="97"/>
      <c r="MQ351" s="97"/>
      <c r="MR351" s="97"/>
      <c r="MS351" s="97"/>
      <c r="MT351" s="97"/>
      <c r="MU351" s="97"/>
      <c r="MV351" s="97"/>
      <c r="MW351" s="97"/>
      <c r="MX351" s="97"/>
      <c r="MY351" s="97"/>
      <c r="MZ351" s="97"/>
      <c r="NA351" s="97"/>
      <c r="NB351" s="97"/>
      <c r="NC351" s="97"/>
      <c r="ND351" s="97"/>
      <c r="NE351" s="97"/>
      <c r="NF351" s="97"/>
      <c r="NG351" s="97"/>
      <c r="NH351" s="97"/>
      <c r="NI351" s="97"/>
      <c r="NJ351" s="97"/>
      <c r="NK351" s="97"/>
      <c r="NL351" s="97"/>
      <c r="NM351" s="97"/>
      <c r="NN351" s="97"/>
      <c r="NO351" s="97"/>
      <c r="NP351" s="97"/>
      <c r="NQ351" s="97"/>
      <c r="NR351" s="97"/>
      <c r="NS351" s="97"/>
      <c r="NT351" s="97"/>
      <c r="NU351" s="97"/>
      <c r="NV351" s="97"/>
      <c r="NW351" s="97"/>
      <c r="NX351" s="97"/>
      <c r="NY351" s="97"/>
      <c r="NZ351" s="97"/>
      <c r="OA351" s="97"/>
      <c r="OB351" s="97"/>
      <c r="OC351" s="97"/>
      <c r="OD351" s="97"/>
      <c r="OE351" s="97"/>
      <c r="OF351" s="97"/>
      <c r="OG351" s="97"/>
      <c r="OH351" s="97"/>
      <c r="OI351" s="97"/>
      <c r="OJ351" s="97"/>
      <c r="OK351" s="97"/>
      <c r="OL351" s="97"/>
      <c r="OM351" s="97"/>
      <c r="ON351" s="97"/>
      <c r="OO351" s="97"/>
      <c r="OP351" s="97"/>
      <c r="OQ351" s="97"/>
      <c r="OR351" s="97"/>
      <c r="OS351" s="97"/>
      <c r="OT351" s="97"/>
      <c r="OU351" s="97"/>
      <c r="OV351" s="97"/>
      <c r="OW351" s="97"/>
      <c r="OX351" s="97"/>
      <c r="OY351" s="97"/>
      <c r="OZ351" s="97"/>
      <c r="PA351" s="97"/>
      <c r="PB351" s="97"/>
      <c r="PC351" s="97"/>
      <c r="PD351" s="97"/>
      <c r="PE351" s="97"/>
      <c r="PF351" s="97"/>
      <c r="PG351" s="97"/>
      <c r="PH351" s="97"/>
      <c r="PI351" s="97"/>
      <c r="PJ351" s="97"/>
      <c r="PK351" s="97"/>
      <c r="PL351" s="97"/>
      <c r="PM351" s="97"/>
      <c r="PN351" s="97"/>
      <c r="PO351" s="97"/>
      <c r="PP351" s="97"/>
      <c r="PQ351" s="97"/>
      <c r="PR351" s="97"/>
      <c r="PS351" s="97"/>
      <c r="PT351" s="97"/>
      <c r="PU351" s="97"/>
      <c r="PV351" s="97"/>
      <c r="PW351" s="97"/>
      <c r="PX351" s="97"/>
      <c r="PY351" s="97"/>
      <c r="PZ351" s="97"/>
      <c r="QA351" s="97"/>
      <c r="QB351" s="97"/>
      <c r="QC351" s="97"/>
      <c r="QD351" s="97"/>
      <c r="QE351" s="97"/>
      <c r="QF351" s="97"/>
      <c r="QG351" s="97"/>
      <c r="QH351" s="97"/>
      <c r="QI351" s="97"/>
      <c r="QJ351" s="97"/>
      <c r="QK351" s="97"/>
      <c r="QL351" s="97"/>
      <c r="QM351" s="97"/>
      <c r="QN351" s="97"/>
      <c r="QO351" s="97"/>
      <c r="QP351" s="97"/>
      <c r="QQ351" s="97"/>
      <c r="QR351" s="97"/>
      <c r="QS351" s="97"/>
      <c r="QT351" s="97"/>
      <c r="QU351" s="97"/>
      <c r="QV351" s="97"/>
      <c r="QW351" s="97"/>
      <c r="QX351" s="97"/>
      <c r="QY351" s="97"/>
      <c r="QZ351" s="97"/>
      <c r="RA351" s="97"/>
      <c r="RB351" s="97"/>
      <c r="RC351" s="97"/>
      <c r="RD351" s="97"/>
      <c r="RE351" s="97"/>
      <c r="RF351" s="97"/>
      <c r="RG351" s="97"/>
      <c r="RH351" s="97"/>
      <c r="RI351" s="97"/>
      <c r="RJ351" s="97"/>
      <c r="RK351" s="97"/>
      <c r="RL351" s="97"/>
      <c r="RM351" s="97"/>
      <c r="RN351" s="97"/>
      <c r="RO351" s="97"/>
      <c r="RP351" s="97"/>
      <c r="RQ351" s="97"/>
      <c r="RR351" s="97"/>
      <c r="RS351" s="97"/>
      <c r="RT351" s="97"/>
      <c r="RU351" s="97"/>
      <c r="RV351" s="97"/>
      <c r="RW351" s="97"/>
      <c r="RX351" s="97"/>
      <c r="RY351" s="97"/>
      <c r="RZ351" s="97"/>
      <c r="SA351" s="97"/>
      <c r="SB351" s="97"/>
      <c r="SC351" s="97"/>
      <c r="SD351" s="97"/>
      <c r="SE351" s="97"/>
      <c r="SF351" s="97"/>
      <c r="SG351" s="97"/>
      <c r="SH351" s="97"/>
      <c r="SI351" s="97"/>
      <c r="SJ351" s="97"/>
      <c r="SK351" s="97"/>
      <c r="SL351" s="97"/>
      <c r="SM351" s="97"/>
      <c r="SN351" s="97"/>
      <c r="SO351" s="97"/>
      <c r="SP351" s="97"/>
      <c r="SQ351" s="97"/>
      <c r="SR351" s="97"/>
      <c r="SS351" s="97"/>
      <c r="ST351" s="97"/>
      <c r="SU351" s="97"/>
      <c r="SV351" s="97"/>
      <c r="SW351" s="97"/>
      <c r="SX351" s="97"/>
      <c r="SY351" s="97"/>
      <c r="SZ351" s="97"/>
      <c r="TA351" s="97"/>
      <c r="TB351" s="97"/>
    </row>
    <row r="352" spans="1:522" s="1" customFormat="1" ht="18" customHeight="1" x14ac:dyDescent="0.2">
      <c r="A352" s="12"/>
      <c r="B352" s="11" t="s">
        <v>159</v>
      </c>
      <c r="C352" s="1">
        <v>11795</v>
      </c>
      <c r="E352" s="4" t="s">
        <v>157</v>
      </c>
      <c r="F352" s="1">
        <v>8953</v>
      </c>
      <c r="G352" s="9" t="s">
        <v>95</v>
      </c>
      <c r="H352" s="4" t="s">
        <v>90</v>
      </c>
      <c r="I352" s="1">
        <f t="shared" si="26"/>
        <v>0</v>
      </c>
      <c r="J352" s="12">
        <f>Tabuľka4[[#This Row],[Stĺpec9]]</f>
        <v>0</v>
      </c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  <c r="CF352" s="97"/>
      <c r="CG352" s="97"/>
      <c r="CH352" s="97"/>
      <c r="CI352" s="97"/>
      <c r="CJ352" s="97"/>
      <c r="CK352" s="97"/>
      <c r="CL352" s="97"/>
      <c r="CM352" s="97"/>
      <c r="CN352" s="97"/>
      <c r="CO352" s="97"/>
      <c r="CP352" s="97"/>
      <c r="CQ352" s="97"/>
      <c r="CR352" s="97"/>
      <c r="CS352" s="97"/>
      <c r="CT352" s="97"/>
      <c r="CU352" s="97"/>
      <c r="CV352" s="97"/>
      <c r="CW352" s="97"/>
      <c r="CX352" s="97"/>
      <c r="CY352" s="97"/>
      <c r="CZ352" s="97"/>
      <c r="DA352" s="97"/>
      <c r="DB352" s="97"/>
      <c r="DC352" s="97"/>
      <c r="DD352" s="97"/>
      <c r="DE352" s="97"/>
      <c r="DF352" s="97"/>
      <c r="DG352" s="97"/>
      <c r="DH352" s="97"/>
      <c r="DI352" s="97"/>
      <c r="DJ352" s="97"/>
      <c r="DK352" s="97"/>
      <c r="DL352" s="97"/>
      <c r="DM352" s="97"/>
      <c r="DN352" s="97"/>
      <c r="DO352" s="97"/>
      <c r="DP352" s="97"/>
      <c r="DQ352" s="97"/>
      <c r="DR352" s="97"/>
      <c r="DS352" s="97"/>
      <c r="DT352" s="97"/>
      <c r="DU352" s="97"/>
      <c r="DV352" s="97"/>
      <c r="DW352" s="97"/>
      <c r="DX352" s="97"/>
      <c r="DY352" s="97"/>
      <c r="DZ352" s="97"/>
      <c r="EA352" s="97"/>
      <c r="EB352" s="97"/>
      <c r="EC352" s="97"/>
      <c r="ED352" s="97"/>
      <c r="EE352" s="97"/>
      <c r="EF352" s="97"/>
      <c r="EG352" s="97"/>
      <c r="EH352" s="97"/>
      <c r="EI352" s="97"/>
      <c r="EJ352" s="97"/>
      <c r="EK352" s="97"/>
      <c r="EL352" s="97"/>
      <c r="EM352" s="97"/>
      <c r="EN352" s="97"/>
      <c r="EO352" s="97"/>
      <c r="EP352" s="97"/>
      <c r="EQ352" s="97"/>
      <c r="ER352" s="97"/>
      <c r="ES352" s="97"/>
      <c r="ET352" s="97"/>
      <c r="EU352" s="97"/>
      <c r="EV352" s="97"/>
      <c r="EW352" s="97"/>
      <c r="EX352" s="97"/>
      <c r="EY352" s="97"/>
      <c r="EZ352" s="97"/>
      <c r="FA352" s="97"/>
      <c r="FB352" s="97"/>
      <c r="FC352" s="97"/>
      <c r="FD352" s="97"/>
      <c r="FE352" s="97"/>
      <c r="FF352" s="97"/>
      <c r="FG352" s="97"/>
      <c r="FH352" s="97"/>
      <c r="FI352" s="97"/>
      <c r="FJ352" s="97"/>
      <c r="FK352" s="97"/>
      <c r="FL352" s="97"/>
      <c r="FM352" s="97"/>
      <c r="FN352" s="97"/>
      <c r="FO352" s="97"/>
      <c r="FP352" s="97"/>
      <c r="FQ352" s="97"/>
      <c r="FR352" s="97"/>
      <c r="FS352" s="97"/>
      <c r="FT352" s="97"/>
      <c r="FU352" s="97"/>
      <c r="FV352" s="97"/>
      <c r="FW352" s="97"/>
      <c r="FX352" s="97"/>
      <c r="FY352" s="97"/>
      <c r="FZ352" s="97"/>
      <c r="GA352" s="97"/>
      <c r="GB352" s="97"/>
      <c r="GC352" s="97"/>
      <c r="GD352" s="97"/>
      <c r="GE352" s="97"/>
      <c r="GF352" s="97"/>
      <c r="GG352" s="97"/>
      <c r="GH352" s="97"/>
      <c r="GI352" s="97"/>
      <c r="GJ352" s="97"/>
      <c r="GK352" s="97"/>
      <c r="GL352" s="97"/>
      <c r="GM352" s="97"/>
      <c r="GN352" s="97"/>
      <c r="GO352" s="97"/>
      <c r="GP352" s="97"/>
      <c r="GQ352" s="97"/>
      <c r="GR352" s="97"/>
      <c r="GS352" s="97"/>
      <c r="GT352" s="97"/>
      <c r="GU352" s="97"/>
      <c r="GV352" s="97"/>
      <c r="GW352" s="97"/>
      <c r="GX352" s="97"/>
      <c r="GY352" s="97"/>
      <c r="GZ352" s="97"/>
      <c r="HA352" s="97"/>
      <c r="HB352" s="97"/>
      <c r="HC352" s="97"/>
      <c r="HD352" s="97"/>
      <c r="HE352" s="97"/>
      <c r="HF352" s="97"/>
      <c r="HG352" s="97"/>
      <c r="HH352" s="97"/>
      <c r="HI352" s="97"/>
      <c r="HJ352" s="97"/>
      <c r="HK352" s="97"/>
      <c r="HL352" s="97"/>
      <c r="HM352" s="97"/>
      <c r="HN352" s="97"/>
      <c r="HO352" s="97"/>
      <c r="HP352" s="97"/>
      <c r="HQ352" s="97"/>
      <c r="HR352" s="97"/>
      <c r="HS352" s="97"/>
      <c r="HT352" s="97"/>
      <c r="HU352" s="97"/>
      <c r="HV352" s="97"/>
      <c r="HW352" s="97"/>
      <c r="HX352" s="97"/>
      <c r="HY352" s="97"/>
      <c r="HZ352" s="97"/>
      <c r="IA352" s="97"/>
      <c r="IB352" s="97"/>
      <c r="IC352" s="97"/>
      <c r="ID352" s="97"/>
      <c r="IE352" s="97"/>
      <c r="IF352" s="97"/>
      <c r="IG352" s="97"/>
      <c r="IH352" s="97"/>
      <c r="II352" s="97"/>
      <c r="IJ352" s="97"/>
      <c r="IK352" s="97"/>
      <c r="IL352" s="97"/>
      <c r="IM352" s="97"/>
      <c r="IN352" s="97"/>
      <c r="IO352" s="97"/>
      <c r="IP352" s="97"/>
      <c r="IQ352" s="97"/>
      <c r="IR352" s="97"/>
      <c r="IS352" s="97"/>
      <c r="IT352" s="97"/>
      <c r="IU352" s="97"/>
      <c r="IV352" s="97"/>
      <c r="IW352" s="97"/>
      <c r="IX352" s="97"/>
      <c r="IY352" s="97"/>
      <c r="IZ352" s="97"/>
      <c r="JA352" s="97"/>
      <c r="JB352" s="97"/>
      <c r="JC352" s="97"/>
      <c r="JD352" s="97"/>
      <c r="JE352" s="97"/>
      <c r="JF352" s="97"/>
      <c r="JG352" s="97"/>
      <c r="JH352" s="97"/>
      <c r="JI352" s="97"/>
      <c r="JJ352" s="97"/>
      <c r="JK352" s="97"/>
      <c r="JL352" s="97"/>
      <c r="JM352" s="97"/>
      <c r="JN352" s="97"/>
      <c r="JO352" s="97"/>
      <c r="JP352" s="97"/>
      <c r="JQ352" s="97"/>
      <c r="JR352" s="97"/>
      <c r="JS352" s="97"/>
      <c r="JT352" s="97"/>
      <c r="JU352" s="97"/>
      <c r="JV352" s="97"/>
      <c r="JW352" s="97"/>
      <c r="JX352" s="97"/>
      <c r="JY352" s="97"/>
      <c r="JZ352" s="97"/>
      <c r="KA352" s="97"/>
      <c r="KB352" s="97"/>
      <c r="KC352" s="97"/>
      <c r="KD352" s="97"/>
      <c r="KE352" s="97"/>
      <c r="KF352" s="97"/>
      <c r="KG352" s="97"/>
      <c r="KH352" s="97"/>
      <c r="KI352" s="97"/>
      <c r="KJ352" s="97"/>
      <c r="KK352" s="97"/>
      <c r="KL352" s="97"/>
      <c r="KM352" s="97"/>
      <c r="KN352" s="97"/>
      <c r="KO352" s="97"/>
      <c r="KP352" s="97"/>
      <c r="KQ352" s="97"/>
      <c r="KR352" s="97"/>
      <c r="KS352" s="97"/>
      <c r="KT352" s="97"/>
      <c r="KU352" s="97"/>
      <c r="KV352" s="97"/>
      <c r="KW352" s="97"/>
      <c r="KX352" s="97"/>
      <c r="KY352" s="97"/>
      <c r="KZ352" s="97"/>
      <c r="LA352" s="97"/>
      <c r="LB352" s="97"/>
      <c r="LC352" s="97"/>
      <c r="LD352" s="97"/>
      <c r="LE352" s="97"/>
      <c r="LF352" s="97"/>
      <c r="LG352" s="97"/>
      <c r="LH352" s="97"/>
      <c r="LI352" s="97"/>
      <c r="LJ352" s="97"/>
      <c r="LK352" s="97"/>
      <c r="LL352" s="97"/>
      <c r="LM352" s="97"/>
      <c r="LN352" s="97"/>
      <c r="LO352" s="97"/>
      <c r="LP352" s="97"/>
      <c r="LQ352" s="97"/>
      <c r="LR352" s="97"/>
      <c r="LS352" s="97"/>
      <c r="LT352" s="97"/>
      <c r="LU352" s="97"/>
      <c r="LV352" s="97"/>
      <c r="LW352" s="97"/>
      <c r="LX352" s="97"/>
      <c r="LY352" s="97"/>
      <c r="LZ352" s="97"/>
      <c r="MA352" s="97"/>
      <c r="MB352" s="97"/>
      <c r="MC352" s="97"/>
      <c r="MD352" s="97"/>
      <c r="ME352" s="97"/>
      <c r="MF352" s="97"/>
      <c r="MG352" s="97"/>
      <c r="MH352" s="97"/>
      <c r="MI352" s="97"/>
      <c r="MJ352" s="97"/>
      <c r="MK352" s="97"/>
      <c r="ML352" s="97"/>
      <c r="MM352" s="97"/>
      <c r="MN352" s="97"/>
      <c r="MO352" s="97"/>
      <c r="MP352" s="97"/>
      <c r="MQ352" s="97"/>
      <c r="MR352" s="97"/>
      <c r="MS352" s="97"/>
      <c r="MT352" s="97"/>
      <c r="MU352" s="97"/>
      <c r="MV352" s="97"/>
      <c r="MW352" s="97"/>
      <c r="MX352" s="97"/>
      <c r="MY352" s="97"/>
      <c r="MZ352" s="97"/>
      <c r="NA352" s="97"/>
      <c r="NB352" s="97"/>
      <c r="NC352" s="97"/>
      <c r="ND352" s="97"/>
      <c r="NE352" s="97"/>
      <c r="NF352" s="97"/>
      <c r="NG352" s="97"/>
      <c r="NH352" s="97"/>
      <c r="NI352" s="97"/>
      <c r="NJ352" s="97"/>
      <c r="NK352" s="97"/>
      <c r="NL352" s="97"/>
      <c r="NM352" s="97"/>
      <c r="NN352" s="97"/>
      <c r="NO352" s="97"/>
      <c r="NP352" s="97"/>
      <c r="NQ352" s="97"/>
      <c r="NR352" s="97"/>
      <c r="NS352" s="97"/>
      <c r="NT352" s="97"/>
      <c r="NU352" s="97"/>
      <c r="NV352" s="97"/>
      <c r="NW352" s="97"/>
      <c r="NX352" s="97"/>
      <c r="NY352" s="97"/>
      <c r="NZ352" s="97"/>
      <c r="OA352" s="97"/>
      <c r="OB352" s="97"/>
      <c r="OC352" s="97"/>
      <c r="OD352" s="97"/>
      <c r="OE352" s="97"/>
      <c r="OF352" s="97"/>
      <c r="OG352" s="97"/>
      <c r="OH352" s="97"/>
      <c r="OI352" s="97"/>
      <c r="OJ352" s="97"/>
      <c r="OK352" s="97"/>
      <c r="OL352" s="97"/>
      <c r="OM352" s="97"/>
      <c r="ON352" s="97"/>
      <c r="OO352" s="97"/>
      <c r="OP352" s="97"/>
      <c r="OQ352" s="97"/>
      <c r="OR352" s="97"/>
      <c r="OS352" s="97"/>
      <c r="OT352" s="97"/>
      <c r="OU352" s="97"/>
      <c r="OV352" s="97"/>
      <c r="OW352" s="97"/>
      <c r="OX352" s="97"/>
      <c r="OY352" s="97"/>
      <c r="OZ352" s="97"/>
      <c r="PA352" s="97"/>
      <c r="PB352" s="97"/>
      <c r="PC352" s="97"/>
      <c r="PD352" s="97"/>
      <c r="PE352" s="97"/>
      <c r="PF352" s="97"/>
      <c r="PG352" s="97"/>
      <c r="PH352" s="97"/>
      <c r="PI352" s="97"/>
      <c r="PJ352" s="97"/>
      <c r="PK352" s="97"/>
      <c r="PL352" s="97"/>
      <c r="PM352" s="97"/>
      <c r="PN352" s="97"/>
      <c r="PO352" s="97"/>
      <c r="PP352" s="97"/>
      <c r="PQ352" s="97"/>
      <c r="PR352" s="97"/>
      <c r="PS352" s="97"/>
      <c r="PT352" s="97"/>
      <c r="PU352" s="97"/>
      <c r="PV352" s="97"/>
      <c r="PW352" s="97"/>
      <c r="PX352" s="97"/>
      <c r="PY352" s="97"/>
      <c r="PZ352" s="97"/>
      <c r="QA352" s="97"/>
      <c r="QB352" s="97"/>
      <c r="QC352" s="97"/>
      <c r="QD352" s="97"/>
      <c r="QE352" s="97"/>
      <c r="QF352" s="97"/>
      <c r="QG352" s="97"/>
      <c r="QH352" s="97"/>
      <c r="QI352" s="97"/>
      <c r="QJ352" s="97"/>
      <c r="QK352" s="97"/>
      <c r="QL352" s="97"/>
      <c r="QM352" s="97"/>
      <c r="QN352" s="97"/>
      <c r="QO352" s="97"/>
      <c r="QP352" s="97"/>
      <c r="QQ352" s="97"/>
      <c r="QR352" s="97"/>
      <c r="QS352" s="97"/>
      <c r="QT352" s="97"/>
      <c r="QU352" s="97"/>
      <c r="QV352" s="97"/>
      <c r="QW352" s="97"/>
      <c r="QX352" s="97"/>
      <c r="QY352" s="97"/>
      <c r="QZ352" s="97"/>
      <c r="RA352" s="97"/>
      <c r="RB352" s="97"/>
      <c r="RC352" s="97"/>
      <c r="RD352" s="97"/>
      <c r="RE352" s="97"/>
      <c r="RF352" s="97"/>
      <c r="RG352" s="97"/>
      <c r="RH352" s="97"/>
      <c r="RI352" s="97"/>
      <c r="RJ352" s="97"/>
      <c r="RK352" s="97"/>
      <c r="RL352" s="97"/>
      <c r="RM352" s="97"/>
      <c r="RN352" s="97"/>
      <c r="RO352" s="97"/>
      <c r="RP352" s="97"/>
      <c r="RQ352" s="97"/>
      <c r="RR352" s="97"/>
      <c r="RS352" s="97"/>
      <c r="RT352" s="97"/>
      <c r="RU352" s="97"/>
      <c r="RV352" s="97"/>
      <c r="RW352" s="97"/>
      <c r="RX352" s="97"/>
      <c r="RY352" s="97"/>
      <c r="RZ352" s="97"/>
      <c r="SA352" s="97"/>
      <c r="SB352" s="97"/>
      <c r="SC352" s="97"/>
      <c r="SD352" s="97"/>
      <c r="SE352" s="97"/>
      <c r="SF352" s="97"/>
      <c r="SG352" s="97"/>
      <c r="SH352" s="97"/>
      <c r="SI352" s="97"/>
      <c r="SJ352" s="97"/>
      <c r="SK352" s="97"/>
      <c r="SL352" s="97"/>
      <c r="SM352" s="97"/>
      <c r="SN352" s="97"/>
      <c r="SO352" s="97"/>
      <c r="SP352" s="97"/>
      <c r="SQ352" s="97"/>
      <c r="SR352" s="97"/>
      <c r="SS352" s="97"/>
      <c r="ST352" s="97"/>
      <c r="SU352" s="97"/>
      <c r="SV352" s="97"/>
      <c r="SW352" s="97"/>
      <c r="SX352" s="97"/>
      <c r="SY352" s="97"/>
      <c r="SZ352" s="97"/>
      <c r="TA352" s="97"/>
      <c r="TB352" s="97"/>
    </row>
    <row r="353" spans="1:522" s="1" customFormat="1" ht="19.5" customHeight="1" x14ac:dyDescent="0.2">
      <c r="A353" s="12"/>
      <c r="B353" s="11" t="s">
        <v>459</v>
      </c>
      <c r="C353" s="1">
        <v>12745</v>
      </c>
      <c r="E353" s="4" t="s">
        <v>458</v>
      </c>
      <c r="F353" s="1">
        <v>5450</v>
      </c>
      <c r="G353" s="9" t="s">
        <v>95</v>
      </c>
      <c r="H353" s="4" t="s">
        <v>460</v>
      </c>
      <c r="I353" s="1">
        <f t="shared" si="26"/>
        <v>0</v>
      </c>
      <c r="J353" s="12">
        <f>Tabuľka4[[#This Row],[Stĺpec9]]</f>
        <v>0</v>
      </c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  <c r="CF353" s="97"/>
      <c r="CG353" s="97"/>
      <c r="CH353" s="97"/>
      <c r="CI353" s="97"/>
      <c r="CJ353" s="97"/>
      <c r="CK353" s="97"/>
      <c r="CL353" s="97"/>
      <c r="CM353" s="97"/>
      <c r="CN353" s="97"/>
      <c r="CO353" s="97"/>
      <c r="CP353" s="97"/>
      <c r="CQ353" s="97"/>
      <c r="CR353" s="97"/>
      <c r="CS353" s="97"/>
      <c r="CT353" s="97"/>
      <c r="CU353" s="97"/>
      <c r="CV353" s="97"/>
      <c r="CW353" s="97"/>
      <c r="CX353" s="97"/>
      <c r="CY353" s="97"/>
      <c r="CZ353" s="97"/>
      <c r="DA353" s="97"/>
      <c r="DB353" s="97"/>
      <c r="DC353" s="97"/>
      <c r="DD353" s="97"/>
      <c r="DE353" s="97"/>
      <c r="DF353" s="97"/>
      <c r="DG353" s="97"/>
      <c r="DH353" s="97"/>
      <c r="DI353" s="97"/>
      <c r="DJ353" s="97"/>
      <c r="DK353" s="97"/>
      <c r="DL353" s="97"/>
      <c r="DM353" s="97"/>
      <c r="DN353" s="97"/>
      <c r="DO353" s="97"/>
      <c r="DP353" s="97"/>
      <c r="DQ353" s="97"/>
      <c r="DR353" s="97"/>
      <c r="DS353" s="97"/>
      <c r="DT353" s="97"/>
      <c r="DU353" s="97"/>
      <c r="DV353" s="97"/>
      <c r="DW353" s="97"/>
      <c r="DX353" s="97"/>
      <c r="DY353" s="97"/>
      <c r="DZ353" s="97"/>
      <c r="EA353" s="97"/>
      <c r="EB353" s="97"/>
      <c r="EC353" s="97"/>
      <c r="ED353" s="97"/>
      <c r="EE353" s="97"/>
      <c r="EF353" s="97"/>
      <c r="EG353" s="97"/>
      <c r="EH353" s="97"/>
      <c r="EI353" s="97"/>
      <c r="EJ353" s="97"/>
      <c r="EK353" s="97"/>
      <c r="EL353" s="97"/>
      <c r="EM353" s="97"/>
      <c r="EN353" s="97"/>
      <c r="EO353" s="97"/>
      <c r="EP353" s="97"/>
      <c r="EQ353" s="97"/>
      <c r="ER353" s="97"/>
      <c r="ES353" s="97"/>
      <c r="ET353" s="97"/>
      <c r="EU353" s="97"/>
      <c r="EV353" s="97"/>
      <c r="EW353" s="97"/>
      <c r="EX353" s="97"/>
      <c r="EY353" s="97"/>
      <c r="EZ353" s="97"/>
      <c r="FA353" s="97"/>
      <c r="FB353" s="97"/>
      <c r="FC353" s="97"/>
      <c r="FD353" s="97"/>
      <c r="FE353" s="97"/>
      <c r="FF353" s="97"/>
      <c r="FG353" s="97"/>
      <c r="FH353" s="97"/>
      <c r="FI353" s="97"/>
      <c r="FJ353" s="97"/>
      <c r="FK353" s="97"/>
      <c r="FL353" s="97"/>
      <c r="FM353" s="97"/>
      <c r="FN353" s="97"/>
      <c r="FO353" s="97"/>
      <c r="FP353" s="97"/>
      <c r="FQ353" s="97"/>
      <c r="FR353" s="97"/>
      <c r="FS353" s="97"/>
      <c r="FT353" s="97"/>
      <c r="FU353" s="97"/>
      <c r="FV353" s="97"/>
      <c r="FW353" s="97"/>
      <c r="FX353" s="97"/>
      <c r="FY353" s="97"/>
      <c r="FZ353" s="97"/>
      <c r="GA353" s="97"/>
      <c r="GB353" s="97"/>
      <c r="GC353" s="97"/>
      <c r="GD353" s="97"/>
      <c r="GE353" s="97"/>
      <c r="GF353" s="97"/>
      <c r="GG353" s="97"/>
      <c r="GH353" s="97"/>
      <c r="GI353" s="97"/>
      <c r="GJ353" s="97"/>
      <c r="GK353" s="97"/>
      <c r="GL353" s="97"/>
      <c r="GM353" s="97"/>
      <c r="GN353" s="97"/>
      <c r="GO353" s="97"/>
      <c r="GP353" s="97"/>
      <c r="GQ353" s="97"/>
      <c r="GR353" s="97"/>
      <c r="GS353" s="97"/>
      <c r="GT353" s="97"/>
      <c r="GU353" s="97"/>
      <c r="GV353" s="97"/>
      <c r="GW353" s="97"/>
      <c r="GX353" s="97"/>
      <c r="GY353" s="97"/>
      <c r="GZ353" s="97"/>
      <c r="HA353" s="97"/>
      <c r="HB353" s="97"/>
      <c r="HC353" s="97"/>
      <c r="HD353" s="97"/>
      <c r="HE353" s="97"/>
      <c r="HF353" s="97"/>
      <c r="HG353" s="97"/>
      <c r="HH353" s="97"/>
      <c r="HI353" s="97"/>
      <c r="HJ353" s="97"/>
      <c r="HK353" s="97"/>
      <c r="HL353" s="97"/>
      <c r="HM353" s="97"/>
      <c r="HN353" s="97"/>
      <c r="HO353" s="97"/>
      <c r="HP353" s="97"/>
      <c r="HQ353" s="97"/>
      <c r="HR353" s="97"/>
      <c r="HS353" s="97"/>
      <c r="HT353" s="97"/>
      <c r="HU353" s="97"/>
      <c r="HV353" s="97"/>
      <c r="HW353" s="97"/>
      <c r="HX353" s="97"/>
      <c r="HY353" s="97"/>
      <c r="HZ353" s="97"/>
      <c r="IA353" s="97"/>
      <c r="IB353" s="97"/>
      <c r="IC353" s="97"/>
      <c r="ID353" s="97"/>
      <c r="IE353" s="97"/>
      <c r="IF353" s="97"/>
      <c r="IG353" s="97"/>
      <c r="IH353" s="97"/>
      <c r="II353" s="97"/>
      <c r="IJ353" s="97"/>
      <c r="IK353" s="97"/>
      <c r="IL353" s="97"/>
      <c r="IM353" s="97"/>
      <c r="IN353" s="97"/>
      <c r="IO353" s="97"/>
      <c r="IP353" s="97"/>
      <c r="IQ353" s="97"/>
      <c r="IR353" s="97"/>
      <c r="IS353" s="97"/>
      <c r="IT353" s="97"/>
      <c r="IU353" s="97"/>
      <c r="IV353" s="97"/>
      <c r="IW353" s="97"/>
      <c r="IX353" s="97"/>
      <c r="IY353" s="97"/>
      <c r="IZ353" s="97"/>
      <c r="JA353" s="97"/>
      <c r="JB353" s="97"/>
      <c r="JC353" s="97"/>
      <c r="JD353" s="97"/>
      <c r="JE353" s="97"/>
      <c r="JF353" s="97"/>
      <c r="JG353" s="97"/>
      <c r="JH353" s="97"/>
      <c r="JI353" s="97"/>
      <c r="JJ353" s="97"/>
      <c r="JK353" s="97"/>
      <c r="JL353" s="97"/>
      <c r="JM353" s="97"/>
      <c r="JN353" s="97"/>
      <c r="JO353" s="97"/>
      <c r="JP353" s="97"/>
      <c r="JQ353" s="97"/>
      <c r="JR353" s="97"/>
      <c r="JS353" s="97"/>
      <c r="JT353" s="97"/>
      <c r="JU353" s="97"/>
      <c r="JV353" s="97"/>
      <c r="JW353" s="97"/>
      <c r="JX353" s="97"/>
      <c r="JY353" s="97"/>
      <c r="JZ353" s="97"/>
      <c r="KA353" s="97"/>
      <c r="KB353" s="97"/>
      <c r="KC353" s="97"/>
      <c r="KD353" s="97"/>
      <c r="KE353" s="97"/>
      <c r="KF353" s="97"/>
      <c r="KG353" s="97"/>
      <c r="KH353" s="97"/>
      <c r="KI353" s="97"/>
      <c r="KJ353" s="97"/>
      <c r="KK353" s="97"/>
      <c r="KL353" s="97"/>
      <c r="KM353" s="97"/>
      <c r="KN353" s="97"/>
      <c r="KO353" s="97"/>
      <c r="KP353" s="97"/>
      <c r="KQ353" s="97"/>
      <c r="KR353" s="97"/>
      <c r="KS353" s="97"/>
      <c r="KT353" s="97"/>
      <c r="KU353" s="97"/>
      <c r="KV353" s="97"/>
      <c r="KW353" s="97"/>
      <c r="KX353" s="97"/>
      <c r="KY353" s="97"/>
      <c r="KZ353" s="97"/>
      <c r="LA353" s="97"/>
      <c r="LB353" s="97"/>
      <c r="LC353" s="97"/>
      <c r="LD353" s="97"/>
      <c r="LE353" s="97"/>
      <c r="LF353" s="97"/>
      <c r="LG353" s="97"/>
      <c r="LH353" s="97"/>
      <c r="LI353" s="97"/>
      <c r="LJ353" s="97"/>
      <c r="LK353" s="97"/>
      <c r="LL353" s="97"/>
      <c r="LM353" s="97"/>
      <c r="LN353" s="97"/>
      <c r="LO353" s="97"/>
      <c r="LP353" s="97"/>
      <c r="LQ353" s="97"/>
      <c r="LR353" s="97"/>
      <c r="LS353" s="97"/>
      <c r="LT353" s="97"/>
      <c r="LU353" s="97"/>
      <c r="LV353" s="97"/>
      <c r="LW353" s="97"/>
      <c r="LX353" s="97"/>
      <c r="LY353" s="97"/>
      <c r="LZ353" s="97"/>
      <c r="MA353" s="97"/>
      <c r="MB353" s="97"/>
      <c r="MC353" s="97"/>
      <c r="MD353" s="97"/>
      <c r="ME353" s="97"/>
      <c r="MF353" s="97"/>
      <c r="MG353" s="97"/>
      <c r="MH353" s="97"/>
      <c r="MI353" s="97"/>
      <c r="MJ353" s="97"/>
      <c r="MK353" s="97"/>
      <c r="ML353" s="97"/>
      <c r="MM353" s="97"/>
      <c r="MN353" s="97"/>
      <c r="MO353" s="97"/>
      <c r="MP353" s="97"/>
      <c r="MQ353" s="97"/>
      <c r="MR353" s="97"/>
      <c r="MS353" s="97"/>
      <c r="MT353" s="97"/>
      <c r="MU353" s="97"/>
      <c r="MV353" s="97"/>
      <c r="MW353" s="97"/>
      <c r="MX353" s="97"/>
      <c r="MY353" s="97"/>
      <c r="MZ353" s="97"/>
      <c r="NA353" s="97"/>
      <c r="NB353" s="97"/>
      <c r="NC353" s="97"/>
      <c r="ND353" s="97"/>
      <c r="NE353" s="97"/>
      <c r="NF353" s="97"/>
      <c r="NG353" s="97"/>
      <c r="NH353" s="97"/>
      <c r="NI353" s="97"/>
      <c r="NJ353" s="97"/>
      <c r="NK353" s="97"/>
      <c r="NL353" s="97"/>
      <c r="NM353" s="97"/>
      <c r="NN353" s="97"/>
      <c r="NO353" s="97"/>
      <c r="NP353" s="97"/>
      <c r="NQ353" s="97"/>
      <c r="NR353" s="97"/>
      <c r="NS353" s="97"/>
      <c r="NT353" s="97"/>
      <c r="NU353" s="97"/>
      <c r="NV353" s="97"/>
      <c r="NW353" s="97"/>
      <c r="NX353" s="97"/>
      <c r="NY353" s="97"/>
      <c r="NZ353" s="97"/>
      <c r="OA353" s="97"/>
      <c r="OB353" s="97"/>
      <c r="OC353" s="97"/>
      <c r="OD353" s="97"/>
      <c r="OE353" s="97"/>
      <c r="OF353" s="97"/>
      <c r="OG353" s="97"/>
      <c r="OH353" s="97"/>
      <c r="OI353" s="97"/>
      <c r="OJ353" s="97"/>
      <c r="OK353" s="97"/>
      <c r="OL353" s="97"/>
      <c r="OM353" s="97"/>
      <c r="ON353" s="97"/>
      <c r="OO353" s="97"/>
      <c r="OP353" s="97"/>
      <c r="OQ353" s="97"/>
      <c r="OR353" s="97"/>
      <c r="OS353" s="97"/>
      <c r="OT353" s="97"/>
      <c r="OU353" s="97"/>
      <c r="OV353" s="97"/>
      <c r="OW353" s="97"/>
      <c r="OX353" s="97"/>
      <c r="OY353" s="97"/>
      <c r="OZ353" s="97"/>
      <c r="PA353" s="97"/>
      <c r="PB353" s="97"/>
      <c r="PC353" s="97"/>
      <c r="PD353" s="97"/>
      <c r="PE353" s="97"/>
      <c r="PF353" s="97"/>
      <c r="PG353" s="97"/>
      <c r="PH353" s="97"/>
      <c r="PI353" s="97"/>
      <c r="PJ353" s="97"/>
      <c r="PK353" s="97"/>
      <c r="PL353" s="97"/>
      <c r="PM353" s="97"/>
      <c r="PN353" s="97"/>
      <c r="PO353" s="97"/>
      <c r="PP353" s="97"/>
      <c r="PQ353" s="97"/>
      <c r="PR353" s="97"/>
      <c r="PS353" s="97"/>
      <c r="PT353" s="97"/>
      <c r="PU353" s="97"/>
      <c r="PV353" s="97"/>
      <c r="PW353" s="97"/>
      <c r="PX353" s="97"/>
      <c r="PY353" s="97"/>
      <c r="PZ353" s="97"/>
      <c r="QA353" s="97"/>
      <c r="QB353" s="97"/>
      <c r="QC353" s="97"/>
      <c r="QD353" s="97"/>
      <c r="QE353" s="97"/>
      <c r="QF353" s="97"/>
      <c r="QG353" s="97"/>
      <c r="QH353" s="97"/>
      <c r="QI353" s="97"/>
      <c r="QJ353" s="97"/>
      <c r="QK353" s="97"/>
      <c r="QL353" s="97"/>
      <c r="QM353" s="97"/>
      <c r="QN353" s="97"/>
      <c r="QO353" s="97"/>
      <c r="QP353" s="97"/>
      <c r="QQ353" s="97"/>
      <c r="QR353" s="97"/>
      <c r="QS353" s="97"/>
      <c r="QT353" s="97"/>
      <c r="QU353" s="97"/>
      <c r="QV353" s="97"/>
      <c r="QW353" s="97"/>
      <c r="QX353" s="97"/>
      <c r="QY353" s="97"/>
      <c r="QZ353" s="97"/>
      <c r="RA353" s="97"/>
      <c r="RB353" s="97"/>
      <c r="RC353" s="97"/>
      <c r="RD353" s="97"/>
      <c r="RE353" s="97"/>
      <c r="RF353" s="97"/>
      <c r="RG353" s="97"/>
      <c r="RH353" s="97"/>
      <c r="RI353" s="97"/>
      <c r="RJ353" s="97"/>
      <c r="RK353" s="97"/>
      <c r="RL353" s="97"/>
      <c r="RM353" s="97"/>
      <c r="RN353" s="97"/>
      <c r="RO353" s="97"/>
      <c r="RP353" s="97"/>
      <c r="RQ353" s="97"/>
      <c r="RR353" s="97"/>
      <c r="RS353" s="97"/>
      <c r="RT353" s="97"/>
      <c r="RU353" s="97"/>
      <c r="RV353" s="97"/>
      <c r="RW353" s="97"/>
      <c r="RX353" s="97"/>
      <c r="RY353" s="97"/>
      <c r="RZ353" s="97"/>
      <c r="SA353" s="97"/>
      <c r="SB353" s="97"/>
      <c r="SC353" s="97"/>
      <c r="SD353" s="97"/>
      <c r="SE353" s="97"/>
      <c r="SF353" s="97"/>
      <c r="SG353" s="97"/>
      <c r="SH353" s="97"/>
      <c r="SI353" s="97"/>
      <c r="SJ353" s="97"/>
      <c r="SK353" s="97"/>
      <c r="SL353" s="97"/>
      <c r="SM353" s="97"/>
      <c r="SN353" s="97"/>
      <c r="SO353" s="97"/>
      <c r="SP353" s="97"/>
      <c r="SQ353" s="97"/>
      <c r="SR353" s="97"/>
      <c r="SS353" s="97"/>
      <c r="ST353" s="97"/>
      <c r="SU353" s="97"/>
      <c r="SV353" s="97"/>
      <c r="SW353" s="97"/>
      <c r="SX353" s="97"/>
      <c r="SY353" s="97"/>
      <c r="SZ353" s="97"/>
      <c r="TA353" s="97"/>
      <c r="TB353" s="97"/>
    </row>
    <row r="354" spans="1:522" s="1" customFormat="1" ht="19.5" customHeight="1" x14ac:dyDescent="0.2">
      <c r="A354" s="12"/>
      <c r="B354" s="11" t="s">
        <v>473</v>
      </c>
      <c r="C354" s="1">
        <v>11653</v>
      </c>
      <c r="D354" s="1">
        <v>2016</v>
      </c>
      <c r="E354" s="4" t="s">
        <v>475</v>
      </c>
      <c r="F354" s="1">
        <v>6225</v>
      </c>
      <c r="G354" s="9" t="s">
        <v>97</v>
      </c>
      <c r="H354" s="4" t="s">
        <v>39</v>
      </c>
      <c r="I354" s="1">
        <f t="shared" si="26"/>
        <v>0</v>
      </c>
      <c r="J354" s="12">
        <f>Tabuľka4[[#This Row],[Stĺpec9]]</f>
        <v>0</v>
      </c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  <c r="CF354" s="97"/>
      <c r="CG354" s="97"/>
      <c r="CH354" s="97"/>
      <c r="CI354" s="97"/>
      <c r="CJ354" s="97"/>
      <c r="CK354" s="97"/>
      <c r="CL354" s="97"/>
      <c r="CM354" s="97"/>
      <c r="CN354" s="97"/>
      <c r="CO354" s="97"/>
      <c r="CP354" s="97"/>
      <c r="CQ354" s="97"/>
      <c r="CR354" s="97"/>
      <c r="CS354" s="97"/>
      <c r="CT354" s="97"/>
      <c r="CU354" s="97"/>
      <c r="CV354" s="97"/>
      <c r="CW354" s="97"/>
      <c r="CX354" s="97"/>
      <c r="CY354" s="97"/>
      <c r="CZ354" s="97"/>
      <c r="DA354" s="97"/>
      <c r="DB354" s="97"/>
      <c r="DC354" s="97"/>
      <c r="DD354" s="97"/>
      <c r="DE354" s="97"/>
      <c r="DF354" s="97"/>
      <c r="DG354" s="97"/>
      <c r="DH354" s="97"/>
      <c r="DI354" s="97"/>
      <c r="DJ354" s="97"/>
      <c r="DK354" s="97"/>
      <c r="DL354" s="97"/>
      <c r="DM354" s="97"/>
      <c r="DN354" s="97"/>
      <c r="DO354" s="97"/>
      <c r="DP354" s="97"/>
      <c r="DQ354" s="97"/>
      <c r="DR354" s="97"/>
      <c r="DS354" s="97"/>
      <c r="DT354" s="97"/>
      <c r="DU354" s="97"/>
      <c r="DV354" s="97"/>
      <c r="DW354" s="97"/>
      <c r="DX354" s="97"/>
      <c r="DY354" s="97"/>
      <c r="DZ354" s="97"/>
      <c r="EA354" s="97"/>
      <c r="EB354" s="97"/>
      <c r="EC354" s="97"/>
      <c r="ED354" s="97"/>
      <c r="EE354" s="97"/>
      <c r="EF354" s="97"/>
      <c r="EG354" s="97"/>
      <c r="EH354" s="97"/>
      <c r="EI354" s="97"/>
      <c r="EJ354" s="97"/>
      <c r="EK354" s="97"/>
      <c r="EL354" s="97"/>
      <c r="EM354" s="97"/>
      <c r="EN354" s="97"/>
      <c r="EO354" s="97"/>
      <c r="EP354" s="97"/>
      <c r="EQ354" s="97"/>
      <c r="ER354" s="97"/>
      <c r="ES354" s="97"/>
      <c r="ET354" s="97"/>
      <c r="EU354" s="97"/>
      <c r="EV354" s="97"/>
      <c r="EW354" s="97"/>
      <c r="EX354" s="97"/>
      <c r="EY354" s="97"/>
      <c r="EZ354" s="97"/>
      <c r="FA354" s="97"/>
      <c r="FB354" s="97"/>
      <c r="FC354" s="97"/>
      <c r="FD354" s="97"/>
      <c r="FE354" s="97"/>
      <c r="FF354" s="97"/>
      <c r="FG354" s="97"/>
      <c r="FH354" s="97"/>
      <c r="FI354" s="97"/>
      <c r="FJ354" s="97"/>
      <c r="FK354" s="97"/>
      <c r="FL354" s="97"/>
      <c r="FM354" s="97"/>
      <c r="FN354" s="97"/>
      <c r="FO354" s="97"/>
      <c r="FP354" s="97"/>
      <c r="FQ354" s="97"/>
      <c r="FR354" s="97"/>
      <c r="FS354" s="97"/>
      <c r="FT354" s="97"/>
      <c r="FU354" s="97"/>
      <c r="FV354" s="97"/>
      <c r="FW354" s="97"/>
      <c r="FX354" s="97"/>
      <c r="FY354" s="97"/>
      <c r="FZ354" s="97"/>
      <c r="GA354" s="97"/>
      <c r="GB354" s="97"/>
      <c r="GC354" s="97"/>
      <c r="GD354" s="97"/>
      <c r="GE354" s="97"/>
      <c r="GF354" s="97"/>
      <c r="GG354" s="97"/>
      <c r="GH354" s="97"/>
      <c r="GI354" s="97"/>
      <c r="GJ354" s="97"/>
      <c r="GK354" s="97"/>
      <c r="GL354" s="97"/>
      <c r="GM354" s="97"/>
      <c r="GN354" s="97"/>
      <c r="GO354" s="97"/>
      <c r="GP354" s="97"/>
      <c r="GQ354" s="97"/>
      <c r="GR354" s="97"/>
      <c r="GS354" s="97"/>
      <c r="GT354" s="97"/>
      <c r="GU354" s="97"/>
      <c r="GV354" s="97"/>
      <c r="GW354" s="97"/>
      <c r="GX354" s="97"/>
      <c r="GY354" s="97"/>
      <c r="GZ354" s="97"/>
      <c r="HA354" s="97"/>
      <c r="HB354" s="97"/>
      <c r="HC354" s="97"/>
      <c r="HD354" s="97"/>
      <c r="HE354" s="97"/>
      <c r="HF354" s="97"/>
      <c r="HG354" s="97"/>
      <c r="HH354" s="97"/>
      <c r="HI354" s="97"/>
      <c r="HJ354" s="97"/>
      <c r="HK354" s="97"/>
      <c r="HL354" s="97"/>
      <c r="HM354" s="97"/>
      <c r="HN354" s="97"/>
      <c r="HO354" s="97"/>
      <c r="HP354" s="97"/>
      <c r="HQ354" s="97"/>
      <c r="HR354" s="97"/>
      <c r="HS354" s="97"/>
      <c r="HT354" s="97"/>
      <c r="HU354" s="97"/>
      <c r="HV354" s="97"/>
      <c r="HW354" s="97"/>
      <c r="HX354" s="97"/>
      <c r="HY354" s="97"/>
      <c r="HZ354" s="97"/>
      <c r="IA354" s="97"/>
      <c r="IB354" s="97"/>
      <c r="IC354" s="97"/>
      <c r="ID354" s="97"/>
      <c r="IE354" s="97"/>
      <c r="IF354" s="97"/>
      <c r="IG354" s="97"/>
      <c r="IH354" s="97"/>
      <c r="II354" s="97"/>
      <c r="IJ354" s="97"/>
      <c r="IK354" s="97"/>
      <c r="IL354" s="97"/>
      <c r="IM354" s="97"/>
      <c r="IN354" s="97"/>
      <c r="IO354" s="97"/>
      <c r="IP354" s="97"/>
      <c r="IQ354" s="97"/>
      <c r="IR354" s="97"/>
      <c r="IS354" s="97"/>
      <c r="IT354" s="97"/>
      <c r="IU354" s="97"/>
      <c r="IV354" s="97"/>
      <c r="IW354" s="97"/>
      <c r="IX354" s="97"/>
      <c r="IY354" s="97"/>
      <c r="IZ354" s="97"/>
      <c r="JA354" s="97"/>
      <c r="JB354" s="97"/>
      <c r="JC354" s="97"/>
      <c r="JD354" s="97"/>
      <c r="JE354" s="97"/>
      <c r="JF354" s="97"/>
      <c r="JG354" s="97"/>
      <c r="JH354" s="97"/>
      <c r="JI354" s="97"/>
      <c r="JJ354" s="97"/>
      <c r="JK354" s="97"/>
      <c r="JL354" s="97"/>
      <c r="JM354" s="97"/>
      <c r="JN354" s="97"/>
      <c r="JO354" s="97"/>
      <c r="JP354" s="97"/>
      <c r="JQ354" s="97"/>
      <c r="JR354" s="97"/>
      <c r="JS354" s="97"/>
      <c r="JT354" s="97"/>
      <c r="JU354" s="97"/>
      <c r="JV354" s="97"/>
      <c r="JW354" s="97"/>
      <c r="JX354" s="97"/>
      <c r="JY354" s="97"/>
      <c r="JZ354" s="97"/>
      <c r="KA354" s="97"/>
      <c r="KB354" s="97"/>
      <c r="KC354" s="97"/>
      <c r="KD354" s="97"/>
      <c r="KE354" s="97"/>
      <c r="KF354" s="97"/>
      <c r="KG354" s="97"/>
      <c r="KH354" s="97"/>
      <c r="KI354" s="97"/>
      <c r="KJ354" s="97"/>
      <c r="KK354" s="97"/>
      <c r="KL354" s="97"/>
      <c r="KM354" s="97"/>
      <c r="KN354" s="97"/>
      <c r="KO354" s="97"/>
      <c r="KP354" s="97"/>
      <c r="KQ354" s="97"/>
      <c r="KR354" s="97"/>
      <c r="KS354" s="97"/>
      <c r="KT354" s="97"/>
      <c r="KU354" s="97"/>
      <c r="KV354" s="97"/>
      <c r="KW354" s="97"/>
      <c r="KX354" s="97"/>
      <c r="KY354" s="97"/>
      <c r="KZ354" s="97"/>
      <c r="LA354" s="97"/>
      <c r="LB354" s="97"/>
      <c r="LC354" s="97"/>
      <c r="LD354" s="97"/>
      <c r="LE354" s="97"/>
      <c r="LF354" s="97"/>
      <c r="LG354" s="97"/>
      <c r="LH354" s="97"/>
      <c r="LI354" s="97"/>
      <c r="LJ354" s="97"/>
      <c r="LK354" s="97"/>
      <c r="LL354" s="97"/>
      <c r="LM354" s="97"/>
      <c r="LN354" s="97"/>
      <c r="LO354" s="97"/>
      <c r="LP354" s="97"/>
      <c r="LQ354" s="97"/>
      <c r="LR354" s="97"/>
      <c r="LS354" s="97"/>
      <c r="LT354" s="97"/>
      <c r="LU354" s="97"/>
      <c r="LV354" s="97"/>
      <c r="LW354" s="97"/>
      <c r="LX354" s="97"/>
      <c r="LY354" s="97"/>
      <c r="LZ354" s="97"/>
      <c r="MA354" s="97"/>
      <c r="MB354" s="97"/>
      <c r="MC354" s="97"/>
      <c r="MD354" s="97"/>
      <c r="ME354" s="97"/>
      <c r="MF354" s="97"/>
      <c r="MG354" s="97"/>
      <c r="MH354" s="97"/>
      <c r="MI354" s="97"/>
      <c r="MJ354" s="97"/>
      <c r="MK354" s="97"/>
      <c r="ML354" s="97"/>
      <c r="MM354" s="97"/>
      <c r="MN354" s="97"/>
      <c r="MO354" s="97"/>
      <c r="MP354" s="97"/>
      <c r="MQ354" s="97"/>
      <c r="MR354" s="97"/>
      <c r="MS354" s="97"/>
      <c r="MT354" s="97"/>
      <c r="MU354" s="97"/>
      <c r="MV354" s="97"/>
      <c r="MW354" s="97"/>
      <c r="MX354" s="97"/>
      <c r="MY354" s="97"/>
      <c r="MZ354" s="97"/>
      <c r="NA354" s="97"/>
      <c r="NB354" s="97"/>
      <c r="NC354" s="97"/>
      <c r="ND354" s="97"/>
      <c r="NE354" s="97"/>
      <c r="NF354" s="97"/>
      <c r="NG354" s="97"/>
      <c r="NH354" s="97"/>
      <c r="NI354" s="97"/>
      <c r="NJ354" s="97"/>
      <c r="NK354" s="97"/>
      <c r="NL354" s="97"/>
      <c r="NM354" s="97"/>
      <c r="NN354" s="97"/>
      <c r="NO354" s="97"/>
      <c r="NP354" s="97"/>
      <c r="NQ354" s="97"/>
      <c r="NR354" s="97"/>
      <c r="NS354" s="97"/>
      <c r="NT354" s="97"/>
      <c r="NU354" s="97"/>
      <c r="NV354" s="97"/>
      <c r="NW354" s="97"/>
      <c r="NX354" s="97"/>
      <c r="NY354" s="97"/>
      <c r="NZ354" s="97"/>
      <c r="OA354" s="97"/>
      <c r="OB354" s="97"/>
      <c r="OC354" s="97"/>
      <c r="OD354" s="97"/>
      <c r="OE354" s="97"/>
      <c r="OF354" s="97"/>
      <c r="OG354" s="97"/>
      <c r="OH354" s="97"/>
      <c r="OI354" s="97"/>
      <c r="OJ354" s="97"/>
      <c r="OK354" s="97"/>
      <c r="OL354" s="97"/>
      <c r="OM354" s="97"/>
      <c r="ON354" s="97"/>
      <c r="OO354" s="97"/>
      <c r="OP354" s="97"/>
      <c r="OQ354" s="97"/>
      <c r="OR354" s="97"/>
      <c r="OS354" s="97"/>
      <c r="OT354" s="97"/>
      <c r="OU354" s="97"/>
      <c r="OV354" s="97"/>
      <c r="OW354" s="97"/>
      <c r="OX354" s="97"/>
      <c r="OY354" s="97"/>
      <c r="OZ354" s="97"/>
      <c r="PA354" s="97"/>
      <c r="PB354" s="97"/>
      <c r="PC354" s="97"/>
      <c r="PD354" s="97"/>
      <c r="PE354" s="97"/>
      <c r="PF354" s="97"/>
      <c r="PG354" s="97"/>
      <c r="PH354" s="97"/>
      <c r="PI354" s="97"/>
      <c r="PJ354" s="97"/>
      <c r="PK354" s="97"/>
      <c r="PL354" s="97"/>
      <c r="PM354" s="97"/>
      <c r="PN354" s="97"/>
      <c r="PO354" s="97"/>
      <c r="PP354" s="97"/>
      <c r="PQ354" s="97"/>
      <c r="PR354" s="97"/>
      <c r="PS354" s="97"/>
      <c r="PT354" s="97"/>
      <c r="PU354" s="97"/>
      <c r="PV354" s="97"/>
      <c r="PW354" s="97"/>
      <c r="PX354" s="97"/>
      <c r="PY354" s="97"/>
      <c r="PZ354" s="97"/>
      <c r="QA354" s="97"/>
      <c r="QB354" s="97"/>
      <c r="QC354" s="97"/>
      <c r="QD354" s="97"/>
      <c r="QE354" s="97"/>
      <c r="QF354" s="97"/>
      <c r="QG354" s="97"/>
      <c r="QH354" s="97"/>
      <c r="QI354" s="97"/>
      <c r="QJ354" s="97"/>
      <c r="QK354" s="97"/>
      <c r="QL354" s="97"/>
      <c r="QM354" s="97"/>
      <c r="QN354" s="97"/>
      <c r="QO354" s="97"/>
      <c r="QP354" s="97"/>
      <c r="QQ354" s="97"/>
      <c r="QR354" s="97"/>
      <c r="QS354" s="97"/>
      <c r="QT354" s="97"/>
      <c r="QU354" s="97"/>
      <c r="QV354" s="97"/>
      <c r="QW354" s="97"/>
      <c r="QX354" s="97"/>
      <c r="QY354" s="97"/>
      <c r="QZ354" s="97"/>
      <c r="RA354" s="97"/>
      <c r="RB354" s="97"/>
      <c r="RC354" s="97"/>
      <c r="RD354" s="97"/>
      <c r="RE354" s="97"/>
      <c r="RF354" s="97"/>
      <c r="RG354" s="97"/>
      <c r="RH354" s="97"/>
      <c r="RI354" s="97"/>
      <c r="RJ354" s="97"/>
      <c r="RK354" s="97"/>
      <c r="RL354" s="97"/>
      <c r="RM354" s="97"/>
      <c r="RN354" s="97"/>
      <c r="RO354" s="97"/>
      <c r="RP354" s="97"/>
      <c r="RQ354" s="97"/>
      <c r="RR354" s="97"/>
      <c r="RS354" s="97"/>
      <c r="RT354" s="97"/>
      <c r="RU354" s="97"/>
      <c r="RV354" s="97"/>
      <c r="RW354" s="97"/>
      <c r="RX354" s="97"/>
      <c r="RY354" s="97"/>
      <c r="RZ354" s="97"/>
      <c r="SA354" s="97"/>
      <c r="SB354" s="97"/>
      <c r="SC354" s="97"/>
      <c r="SD354" s="97"/>
      <c r="SE354" s="97"/>
      <c r="SF354" s="97"/>
      <c r="SG354" s="97"/>
      <c r="SH354" s="97"/>
      <c r="SI354" s="97"/>
      <c r="SJ354" s="97"/>
      <c r="SK354" s="97"/>
      <c r="SL354" s="97"/>
      <c r="SM354" s="97"/>
      <c r="SN354" s="97"/>
      <c r="SO354" s="97"/>
      <c r="SP354" s="97"/>
      <c r="SQ354" s="97"/>
      <c r="SR354" s="97"/>
      <c r="SS354" s="97"/>
      <c r="ST354" s="97"/>
      <c r="SU354" s="97"/>
      <c r="SV354" s="97"/>
      <c r="SW354" s="97"/>
      <c r="SX354" s="97"/>
      <c r="SY354" s="97"/>
      <c r="SZ354" s="97"/>
      <c r="TA354" s="97"/>
      <c r="TB354" s="97"/>
    </row>
    <row r="355" spans="1:522" s="1" customFormat="1" ht="18" customHeight="1" x14ac:dyDescent="0.2">
      <c r="A355" s="12"/>
      <c r="B355" s="11" t="s">
        <v>468</v>
      </c>
      <c r="C355" s="1">
        <v>11468</v>
      </c>
      <c r="D355" s="1">
        <v>2015</v>
      </c>
      <c r="E355" s="4" t="s">
        <v>467</v>
      </c>
      <c r="F355" s="1">
        <v>5985</v>
      </c>
      <c r="G355" s="9" t="s">
        <v>95</v>
      </c>
      <c r="H355" s="4" t="s">
        <v>470</v>
      </c>
      <c r="I355" s="1">
        <f t="shared" si="26"/>
        <v>0</v>
      </c>
      <c r="J355" s="12">
        <f>Tabuľka4[[#This Row],[Stĺpec9]]</f>
        <v>0</v>
      </c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  <c r="BR355" s="97"/>
      <c r="BS355" s="97"/>
      <c r="BT355" s="97"/>
      <c r="BU355" s="97"/>
      <c r="BV355" s="97"/>
      <c r="BW355" s="97"/>
      <c r="BX355" s="97"/>
      <c r="BY355" s="97"/>
      <c r="BZ355" s="97"/>
      <c r="CA355" s="97"/>
      <c r="CB355" s="97"/>
      <c r="CC355" s="97"/>
      <c r="CD355" s="97"/>
      <c r="CE355" s="97"/>
      <c r="CF355" s="97"/>
      <c r="CG355" s="97"/>
      <c r="CH355" s="97"/>
      <c r="CI355" s="97"/>
      <c r="CJ355" s="97"/>
      <c r="CK355" s="97"/>
      <c r="CL355" s="97"/>
      <c r="CM355" s="97"/>
      <c r="CN355" s="97"/>
      <c r="CO355" s="97"/>
      <c r="CP355" s="97"/>
      <c r="CQ355" s="97"/>
      <c r="CR355" s="97"/>
      <c r="CS355" s="97"/>
      <c r="CT355" s="97"/>
      <c r="CU355" s="97"/>
      <c r="CV355" s="97"/>
      <c r="CW355" s="97"/>
      <c r="CX355" s="97"/>
      <c r="CY355" s="97"/>
      <c r="CZ355" s="97"/>
      <c r="DA355" s="97"/>
      <c r="DB355" s="97"/>
      <c r="DC355" s="97"/>
      <c r="DD355" s="97"/>
      <c r="DE355" s="97"/>
      <c r="DF355" s="97"/>
      <c r="DG355" s="97"/>
      <c r="DH355" s="97"/>
      <c r="DI355" s="97"/>
      <c r="DJ355" s="97"/>
      <c r="DK355" s="97"/>
      <c r="DL355" s="97"/>
      <c r="DM355" s="97"/>
      <c r="DN355" s="97"/>
      <c r="DO355" s="97"/>
      <c r="DP355" s="97"/>
      <c r="DQ355" s="97"/>
      <c r="DR355" s="97"/>
      <c r="DS355" s="97"/>
      <c r="DT355" s="97"/>
      <c r="DU355" s="97"/>
      <c r="DV355" s="97"/>
      <c r="DW355" s="97"/>
      <c r="DX355" s="97"/>
      <c r="DY355" s="97"/>
      <c r="DZ355" s="97"/>
      <c r="EA355" s="97"/>
      <c r="EB355" s="97"/>
      <c r="EC355" s="97"/>
      <c r="ED355" s="97"/>
      <c r="EE355" s="97"/>
      <c r="EF355" s="97"/>
      <c r="EG355" s="97"/>
      <c r="EH355" s="97"/>
      <c r="EI355" s="97"/>
      <c r="EJ355" s="97"/>
      <c r="EK355" s="97"/>
      <c r="EL355" s="97"/>
      <c r="EM355" s="97"/>
      <c r="EN355" s="97"/>
      <c r="EO355" s="97"/>
      <c r="EP355" s="97"/>
      <c r="EQ355" s="97"/>
      <c r="ER355" s="97"/>
      <c r="ES355" s="97"/>
      <c r="ET355" s="97"/>
      <c r="EU355" s="97"/>
      <c r="EV355" s="97"/>
      <c r="EW355" s="97"/>
      <c r="EX355" s="97"/>
      <c r="EY355" s="97"/>
      <c r="EZ355" s="97"/>
      <c r="FA355" s="97"/>
      <c r="FB355" s="97"/>
      <c r="FC355" s="97"/>
      <c r="FD355" s="97"/>
      <c r="FE355" s="97"/>
      <c r="FF355" s="97"/>
      <c r="FG355" s="97"/>
      <c r="FH355" s="97"/>
      <c r="FI355" s="97"/>
      <c r="FJ355" s="97"/>
      <c r="FK355" s="97"/>
      <c r="FL355" s="97"/>
      <c r="FM355" s="97"/>
      <c r="FN355" s="97"/>
      <c r="FO355" s="97"/>
      <c r="FP355" s="97"/>
      <c r="FQ355" s="97"/>
      <c r="FR355" s="97"/>
      <c r="FS355" s="97"/>
      <c r="FT355" s="97"/>
      <c r="FU355" s="97"/>
      <c r="FV355" s="97"/>
      <c r="FW355" s="97"/>
      <c r="FX355" s="97"/>
      <c r="FY355" s="97"/>
      <c r="FZ355" s="97"/>
      <c r="GA355" s="97"/>
      <c r="GB355" s="97"/>
      <c r="GC355" s="97"/>
      <c r="GD355" s="97"/>
      <c r="GE355" s="97"/>
      <c r="GF355" s="97"/>
      <c r="GG355" s="97"/>
      <c r="GH355" s="97"/>
      <c r="GI355" s="97"/>
      <c r="GJ355" s="97"/>
      <c r="GK355" s="97"/>
      <c r="GL355" s="97"/>
      <c r="GM355" s="97"/>
      <c r="GN355" s="97"/>
      <c r="GO355" s="97"/>
      <c r="GP355" s="97"/>
      <c r="GQ355" s="97"/>
      <c r="GR355" s="97"/>
      <c r="GS355" s="97"/>
      <c r="GT355" s="97"/>
      <c r="GU355" s="97"/>
      <c r="GV355" s="97"/>
      <c r="GW355" s="97"/>
      <c r="GX355" s="97"/>
      <c r="GY355" s="97"/>
      <c r="GZ355" s="97"/>
      <c r="HA355" s="97"/>
      <c r="HB355" s="97"/>
      <c r="HC355" s="97"/>
      <c r="HD355" s="97"/>
      <c r="HE355" s="97"/>
      <c r="HF355" s="97"/>
      <c r="HG355" s="97"/>
      <c r="HH355" s="97"/>
      <c r="HI355" s="97"/>
      <c r="HJ355" s="97"/>
      <c r="HK355" s="97"/>
      <c r="HL355" s="97"/>
      <c r="HM355" s="97"/>
      <c r="HN355" s="97"/>
      <c r="HO355" s="97"/>
      <c r="HP355" s="97"/>
      <c r="HQ355" s="97"/>
      <c r="HR355" s="97"/>
      <c r="HS355" s="97"/>
      <c r="HT355" s="97"/>
      <c r="HU355" s="97"/>
      <c r="HV355" s="97"/>
      <c r="HW355" s="97"/>
      <c r="HX355" s="97"/>
      <c r="HY355" s="97"/>
      <c r="HZ355" s="97"/>
      <c r="IA355" s="97"/>
      <c r="IB355" s="97"/>
      <c r="IC355" s="97"/>
      <c r="ID355" s="97"/>
      <c r="IE355" s="97"/>
      <c r="IF355" s="97"/>
      <c r="IG355" s="97"/>
      <c r="IH355" s="97"/>
      <c r="II355" s="97"/>
      <c r="IJ355" s="97"/>
      <c r="IK355" s="97"/>
      <c r="IL355" s="97"/>
      <c r="IM355" s="97"/>
      <c r="IN355" s="97"/>
      <c r="IO355" s="97"/>
      <c r="IP355" s="97"/>
      <c r="IQ355" s="97"/>
      <c r="IR355" s="97"/>
      <c r="IS355" s="97"/>
      <c r="IT355" s="97"/>
      <c r="IU355" s="97"/>
      <c r="IV355" s="97"/>
      <c r="IW355" s="97"/>
      <c r="IX355" s="97"/>
      <c r="IY355" s="97"/>
      <c r="IZ355" s="97"/>
      <c r="JA355" s="97"/>
      <c r="JB355" s="97"/>
      <c r="JC355" s="97"/>
      <c r="JD355" s="97"/>
      <c r="JE355" s="97"/>
      <c r="JF355" s="97"/>
      <c r="JG355" s="97"/>
      <c r="JH355" s="97"/>
      <c r="JI355" s="97"/>
      <c r="JJ355" s="97"/>
      <c r="JK355" s="97"/>
      <c r="JL355" s="97"/>
      <c r="JM355" s="97"/>
      <c r="JN355" s="97"/>
      <c r="JO355" s="97"/>
      <c r="JP355" s="97"/>
      <c r="JQ355" s="97"/>
      <c r="JR355" s="97"/>
      <c r="JS355" s="97"/>
      <c r="JT355" s="97"/>
      <c r="JU355" s="97"/>
      <c r="JV355" s="97"/>
      <c r="JW355" s="97"/>
      <c r="JX355" s="97"/>
      <c r="JY355" s="97"/>
      <c r="JZ355" s="97"/>
      <c r="KA355" s="97"/>
      <c r="KB355" s="97"/>
      <c r="KC355" s="97"/>
      <c r="KD355" s="97"/>
      <c r="KE355" s="97"/>
      <c r="KF355" s="97"/>
      <c r="KG355" s="97"/>
      <c r="KH355" s="97"/>
      <c r="KI355" s="97"/>
      <c r="KJ355" s="97"/>
      <c r="KK355" s="97"/>
      <c r="KL355" s="97"/>
      <c r="KM355" s="97"/>
      <c r="KN355" s="97"/>
      <c r="KO355" s="97"/>
      <c r="KP355" s="97"/>
      <c r="KQ355" s="97"/>
      <c r="KR355" s="97"/>
      <c r="KS355" s="97"/>
      <c r="KT355" s="97"/>
      <c r="KU355" s="97"/>
      <c r="KV355" s="97"/>
      <c r="KW355" s="97"/>
      <c r="KX355" s="97"/>
      <c r="KY355" s="97"/>
      <c r="KZ355" s="97"/>
      <c r="LA355" s="97"/>
      <c r="LB355" s="97"/>
      <c r="LC355" s="97"/>
      <c r="LD355" s="97"/>
      <c r="LE355" s="97"/>
      <c r="LF355" s="97"/>
      <c r="LG355" s="97"/>
      <c r="LH355" s="97"/>
      <c r="LI355" s="97"/>
      <c r="LJ355" s="97"/>
      <c r="LK355" s="97"/>
      <c r="LL355" s="97"/>
      <c r="LM355" s="97"/>
      <c r="LN355" s="97"/>
      <c r="LO355" s="97"/>
      <c r="LP355" s="97"/>
      <c r="LQ355" s="97"/>
      <c r="LR355" s="97"/>
      <c r="LS355" s="97"/>
      <c r="LT355" s="97"/>
      <c r="LU355" s="97"/>
      <c r="LV355" s="97"/>
      <c r="LW355" s="97"/>
      <c r="LX355" s="97"/>
      <c r="LY355" s="97"/>
      <c r="LZ355" s="97"/>
      <c r="MA355" s="97"/>
      <c r="MB355" s="97"/>
      <c r="MC355" s="97"/>
      <c r="MD355" s="97"/>
      <c r="ME355" s="97"/>
      <c r="MF355" s="97"/>
      <c r="MG355" s="97"/>
      <c r="MH355" s="97"/>
      <c r="MI355" s="97"/>
      <c r="MJ355" s="97"/>
      <c r="MK355" s="97"/>
      <c r="ML355" s="97"/>
      <c r="MM355" s="97"/>
      <c r="MN355" s="97"/>
      <c r="MO355" s="97"/>
      <c r="MP355" s="97"/>
      <c r="MQ355" s="97"/>
      <c r="MR355" s="97"/>
      <c r="MS355" s="97"/>
      <c r="MT355" s="97"/>
      <c r="MU355" s="97"/>
      <c r="MV355" s="97"/>
      <c r="MW355" s="97"/>
      <c r="MX355" s="97"/>
      <c r="MY355" s="97"/>
      <c r="MZ355" s="97"/>
      <c r="NA355" s="97"/>
      <c r="NB355" s="97"/>
      <c r="NC355" s="97"/>
      <c r="ND355" s="97"/>
      <c r="NE355" s="97"/>
      <c r="NF355" s="97"/>
      <c r="NG355" s="97"/>
      <c r="NH355" s="97"/>
      <c r="NI355" s="97"/>
      <c r="NJ355" s="97"/>
      <c r="NK355" s="97"/>
      <c r="NL355" s="97"/>
      <c r="NM355" s="97"/>
      <c r="NN355" s="97"/>
      <c r="NO355" s="97"/>
      <c r="NP355" s="97"/>
      <c r="NQ355" s="97"/>
      <c r="NR355" s="97"/>
      <c r="NS355" s="97"/>
      <c r="NT355" s="97"/>
      <c r="NU355" s="97"/>
      <c r="NV355" s="97"/>
      <c r="NW355" s="97"/>
      <c r="NX355" s="97"/>
      <c r="NY355" s="97"/>
      <c r="NZ355" s="97"/>
      <c r="OA355" s="97"/>
      <c r="OB355" s="97"/>
      <c r="OC355" s="97"/>
      <c r="OD355" s="97"/>
      <c r="OE355" s="97"/>
      <c r="OF355" s="97"/>
      <c r="OG355" s="97"/>
      <c r="OH355" s="97"/>
      <c r="OI355" s="97"/>
      <c r="OJ355" s="97"/>
      <c r="OK355" s="97"/>
      <c r="OL355" s="97"/>
      <c r="OM355" s="97"/>
      <c r="ON355" s="97"/>
      <c r="OO355" s="97"/>
      <c r="OP355" s="97"/>
      <c r="OQ355" s="97"/>
      <c r="OR355" s="97"/>
      <c r="OS355" s="97"/>
      <c r="OT355" s="97"/>
      <c r="OU355" s="97"/>
      <c r="OV355" s="97"/>
      <c r="OW355" s="97"/>
      <c r="OX355" s="97"/>
      <c r="OY355" s="97"/>
      <c r="OZ355" s="97"/>
      <c r="PA355" s="97"/>
      <c r="PB355" s="97"/>
      <c r="PC355" s="97"/>
      <c r="PD355" s="97"/>
      <c r="PE355" s="97"/>
      <c r="PF355" s="97"/>
      <c r="PG355" s="97"/>
      <c r="PH355" s="97"/>
      <c r="PI355" s="97"/>
      <c r="PJ355" s="97"/>
      <c r="PK355" s="97"/>
      <c r="PL355" s="97"/>
      <c r="PM355" s="97"/>
      <c r="PN355" s="97"/>
      <c r="PO355" s="97"/>
      <c r="PP355" s="97"/>
      <c r="PQ355" s="97"/>
      <c r="PR355" s="97"/>
      <c r="PS355" s="97"/>
      <c r="PT355" s="97"/>
      <c r="PU355" s="97"/>
      <c r="PV355" s="97"/>
      <c r="PW355" s="97"/>
      <c r="PX355" s="97"/>
      <c r="PY355" s="97"/>
      <c r="PZ355" s="97"/>
      <c r="QA355" s="97"/>
      <c r="QB355" s="97"/>
      <c r="QC355" s="97"/>
      <c r="QD355" s="97"/>
      <c r="QE355" s="97"/>
      <c r="QF355" s="97"/>
      <c r="QG355" s="97"/>
      <c r="QH355" s="97"/>
      <c r="QI355" s="97"/>
      <c r="QJ355" s="97"/>
      <c r="QK355" s="97"/>
      <c r="QL355" s="97"/>
      <c r="QM355" s="97"/>
      <c r="QN355" s="97"/>
      <c r="QO355" s="97"/>
      <c r="QP355" s="97"/>
      <c r="QQ355" s="97"/>
      <c r="QR355" s="97"/>
      <c r="QS355" s="97"/>
      <c r="QT355" s="97"/>
      <c r="QU355" s="97"/>
      <c r="QV355" s="97"/>
      <c r="QW355" s="97"/>
      <c r="QX355" s="97"/>
      <c r="QY355" s="97"/>
      <c r="QZ355" s="97"/>
      <c r="RA355" s="97"/>
      <c r="RB355" s="97"/>
      <c r="RC355" s="97"/>
      <c r="RD355" s="97"/>
      <c r="RE355" s="97"/>
      <c r="RF355" s="97"/>
      <c r="RG355" s="97"/>
      <c r="RH355" s="97"/>
      <c r="RI355" s="97"/>
      <c r="RJ355" s="97"/>
      <c r="RK355" s="97"/>
      <c r="RL355" s="97"/>
      <c r="RM355" s="97"/>
      <c r="RN355" s="97"/>
      <c r="RO355" s="97"/>
      <c r="RP355" s="97"/>
      <c r="RQ355" s="97"/>
      <c r="RR355" s="97"/>
      <c r="RS355" s="97"/>
      <c r="RT355" s="97"/>
      <c r="RU355" s="97"/>
      <c r="RV355" s="97"/>
      <c r="RW355" s="97"/>
      <c r="RX355" s="97"/>
      <c r="RY355" s="97"/>
      <c r="RZ355" s="97"/>
      <c r="SA355" s="97"/>
      <c r="SB355" s="97"/>
      <c r="SC355" s="97"/>
      <c r="SD355" s="97"/>
      <c r="SE355" s="97"/>
      <c r="SF355" s="97"/>
      <c r="SG355" s="97"/>
      <c r="SH355" s="97"/>
      <c r="SI355" s="97"/>
      <c r="SJ355" s="97"/>
      <c r="SK355" s="97"/>
      <c r="SL355" s="97"/>
      <c r="SM355" s="97"/>
      <c r="SN355" s="97"/>
      <c r="SO355" s="97"/>
      <c r="SP355" s="97"/>
      <c r="SQ355" s="97"/>
      <c r="SR355" s="97"/>
      <c r="SS355" s="97"/>
      <c r="ST355" s="97"/>
      <c r="SU355" s="97"/>
      <c r="SV355" s="97"/>
      <c r="SW355" s="97"/>
      <c r="SX355" s="97"/>
      <c r="SY355" s="97"/>
      <c r="SZ355" s="97"/>
      <c r="TA355" s="97"/>
      <c r="TB355" s="97"/>
    </row>
    <row r="356" spans="1:522" s="1" customFormat="1" ht="18" customHeight="1" x14ac:dyDescent="0.2">
      <c r="A356" s="12"/>
      <c r="B356" s="11" t="s">
        <v>447</v>
      </c>
      <c r="C356" s="1">
        <v>12637</v>
      </c>
      <c r="E356" s="4" t="s">
        <v>446</v>
      </c>
      <c r="F356" s="1">
        <v>8582</v>
      </c>
      <c r="G356" s="9" t="s">
        <v>95</v>
      </c>
      <c r="H356" s="4" t="s">
        <v>448</v>
      </c>
      <c r="I356" s="1">
        <f t="shared" si="26"/>
        <v>0</v>
      </c>
      <c r="J356" s="12">
        <f>Tabuľka4[[#This Row],[Stĺpec9]]</f>
        <v>0</v>
      </c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7"/>
      <c r="BQ356" s="97"/>
      <c r="BR356" s="97"/>
      <c r="BS356" s="97"/>
      <c r="BT356" s="97"/>
      <c r="BU356" s="97"/>
      <c r="BV356" s="97"/>
      <c r="BW356" s="97"/>
      <c r="BX356" s="97"/>
      <c r="BY356" s="97"/>
      <c r="BZ356" s="97"/>
      <c r="CA356" s="97"/>
      <c r="CB356" s="97"/>
      <c r="CC356" s="97"/>
      <c r="CD356" s="97"/>
      <c r="CE356" s="97"/>
      <c r="CF356" s="97"/>
      <c r="CG356" s="97"/>
      <c r="CH356" s="97"/>
      <c r="CI356" s="97"/>
      <c r="CJ356" s="97"/>
      <c r="CK356" s="97"/>
      <c r="CL356" s="97"/>
      <c r="CM356" s="97"/>
      <c r="CN356" s="97"/>
      <c r="CO356" s="97"/>
      <c r="CP356" s="97"/>
      <c r="CQ356" s="97"/>
      <c r="CR356" s="97"/>
      <c r="CS356" s="97"/>
      <c r="CT356" s="97"/>
      <c r="CU356" s="97"/>
      <c r="CV356" s="97"/>
      <c r="CW356" s="97"/>
      <c r="CX356" s="97"/>
      <c r="CY356" s="97"/>
      <c r="CZ356" s="97"/>
      <c r="DA356" s="97"/>
      <c r="DB356" s="97"/>
      <c r="DC356" s="97"/>
      <c r="DD356" s="97"/>
      <c r="DE356" s="97"/>
      <c r="DF356" s="97"/>
      <c r="DG356" s="97"/>
      <c r="DH356" s="97"/>
      <c r="DI356" s="97"/>
      <c r="DJ356" s="97"/>
      <c r="DK356" s="97"/>
      <c r="DL356" s="97"/>
      <c r="DM356" s="97"/>
      <c r="DN356" s="97"/>
      <c r="DO356" s="97"/>
      <c r="DP356" s="97"/>
      <c r="DQ356" s="97"/>
      <c r="DR356" s="97"/>
      <c r="DS356" s="97"/>
      <c r="DT356" s="97"/>
      <c r="DU356" s="97"/>
      <c r="DV356" s="97"/>
      <c r="DW356" s="97"/>
      <c r="DX356" s="97"/>
      <c r="DY356" s="97"/>
      <c r="DZ356" s="97"/>
      <c r="EA356" s="97"/>
      <c r="EB356" s="97"/>
      <c r="EC356" s="97"/>
      <c r="ED356" s="97"/>
      <c r="EE356" s="97"/>
      <c r="EF356" s="97"/>
      <c r="EG356" s="97"/>
      <c r="EH356" s="97"/>
      <c r="EI356" s="97"/>
      <c r="EJ356" s="97"/>
      <c r="EK356" s="97"/>
      <c r="EL356" s="97"/>
      <c r="EM356" s="97"/>
      <c r="EN356" s="97"/>
      <c r="EO356" s="97"/>
      <c r="EP356" s="97"/>
      <c r="EQ356" s="97"/>
      <c r="ER356" s="97"/>
      <c r="ES356" s="97"/>
      <c r="ET356" s="97"/>
      <c r="EU356" s="97"/>
      <c r="EV356" s="97"/>
      <c r="EW356" s="97"/>
      <c r="EX356" s="97"/>
      <c r="EY356" s="97"/>
      <c r="EZ356" s="97"/>
      <c r="FA356" s="97"/>
      <c r="FB356" s="97"/>
      <c r="FC356" s="97"/>
      <c r="FD356" s="97"/>
      <c r="FE356" s="97"/>
      <c r="FF356" s="97"/>
      <c r="FG356" s="97"/>
      <c r="FH356" s="97"/>
      <c r="FI356" s="97"/>
      <c r="FJ356" s="97"/>
      <c r="FK356" s="97"/>
      <c r="FL356" s="97"/>
      <c r="FM356" s="97"/>
      <c r="FN356" s="97"/>
      <c r="FO356" s="97"/>
      <c r="FP356" s="97"/>
      <c r="FQ356" s="97"/>
      <c r="FR356" s="97"/>
      <c r="FS356" s="97"/>
      <c r="FT356" s="97"/>
      <c r="FU356" s="97"/>
      <c r="FV356" s="97"/>
      <c r="FW356" s="97"/>
      <c r="FX356" s="97"/>
      <c r="FY356" s="97"/>
      <c r="FZ356" s="97"/>
      <c r="GA356" s="97"/>
      <c r="GB356" s="97"/>
      <c r="GC356" s="97"/>
      <c r="GD356" s="97"/>
      <c r="GE356" s="97"/>
      <c r="GF356" s="97"/>
      <c r="GG356" s="97"/>
      <c r="GH356" s="97"/>
      <c r="GI356" s="97"/>
      <c r="GJ356" s="97"/>
      <c r="GK356" s="97"/>
      <c r="GL356" s="97"/>
      <c r="GM356" s="97"/>
      <c r="GN356" s="97"/>
      <c r="GO356" s="97"/>
      <c r="GP356" s="97"/>
      <c r="GQ356" s="97"/>
      <c r="GR356" s="97"/>
      <c r="GS356" s="97"/>
      <c r="GT356" s="97"/>
      <c r="GU356" s="97"/>
      <c r="GV356" s="97"/>
      <c r="GW356" s="97"/>
      <c r="GX356" s="97"/>
      <c r="GY356" s="97"/>
      <c r="GZ356" s="97"/>
      <c r="HA356" s="97"/>
      <c r="HB356" s="97"/>
      <c r="HC356" s="97"/>
      <c r="HD356" s="97"/>
      <c r="HE356" s="97"/>
      <c r="HF356" s="97"/>
      <c r="HG356" s="97"/>
      <c r="HH356" s="97"/>
      <c r="HI356" s="97"/>
      <c r="HJ356" s="97"/>
      <c r="HK356" s="97"/>
      <c r="HL356" s="97"/>
      <c r="HM356" s="97"/>
      <c r="HN356" s="97"/>
      <c r="HO356" s="97"/>
      <c r="HP356" s="97"/>
      <c r="HQ356" s="97"/>
      <c r="HR356" s="97"/>
      <c r="HS356" s="97"/>
      <c r="HT356" s="97"/>
      <c r="HU356" s="97"/>
      <c r="HV356" s="97"/>
      <c r="HW356" s="97"/>
      <c r="HX356" s="97"/>
      <c r="HY356" s="97"/>
      <c r="HZ356" s="97"/>
      <c r="IA356" s="97"/>
      <c r="IB356" s="97"/>
      <c r="IC356" s="97"/>
      <c r="ID356" s="97"/>
      <c r="IE356" s="97"/>
      <c r="IF356" s="97"/>
      <c r="IG356" s="97"/>
      <c r="IH356" s="97"/>
      <c r="II356" s="97"/>
      <c r="IJ356" s="97"/>
      <c r="IK356" s="97"/>
      <c r="IL356" s="97"/>
      <c r="IM356" s="97"/>
      <c r="IN356" s="97"/>
      <c r="IO356" s="97"/>
      <c r="IP356" s="97"/>
      <c r="IQ356" s="97"/>
      <c r="IR356" s="97"/>
      <c r="IS356" s="97"/>
      <c r="IT356" s="97"/>
      <c r="IU356" s="97"/>
      <c r="IV356" s="97"/>
      <c r="IW356" s="97"/>
      <c r="IX356" s="97"/>
      <c r="IY356" s="97"/>
      <c r="IZ356" s="97"/>
      <c r="JA356" s="97"/>
      <c r="JB356" s="97"/>
      <c r="JC356" s="97"/>
      <c r="JD356" s="97"/>
      <c r="JE356" s="97"/>
      <c r="JF356" s="97"/>
      <c r="JG356" s="97"/>
      <c r="JH356" s="97"/>
      <c r="JI356" s="97"/>
      <c r="JJ356" s="97"/>
      <c r="JK356" s="97"/>
      <c r="JL356" s="97"/>
      <c r="JM356" s="97"/>
      <c r="JN356" s="97"/>
      <c r="JO356" s="97"/>
      <c r="JP356" s="97"/>
      <c r="JQ356" s="97"/>
      <c r="JR356" s="97"/>
      <c r="JS356" s="97"/>
      <c r="JT356" s="97"/>
      <c r="JU356" s="97"/>
      <c r="JV356" s="97"/>
      <c r="JW356" s="97"/>
      <c r="JX356" s="97"/>
      <c r="JY356" s="97"/>
      <c r="JZ356" s="97"/>
      <c r="KA356" s="97"/>
      <c r="KB356" s="97"/>
      <c r="KC356" s="97"/>
      <c r="KD356" s="97"/>
      <c r="KE356" s="97"/>
      <c r="KF356" s="97"/>
      <c r="KG356" s="97"/>
      <c r="KH356" s="97"/>
      <c r="KI356" s="97"/>
      <c r="KJ356" s="97"/>
      <c r="KK356" s="97"/>
      <c r="KL356" s="97"/>
      <c r="KM356" s="97"/>
      <c r="KN356" s="97"/>
      <c r="KO356" s="97"/>
      <c r="KP356" s="97"/>
      <c r="KQ356" s="97"/>
      <c r="KR356" s="97"/>
      <c r="KS356" s="97"/>
      <c r="KT356" s="97"/>
      <c r="KU356" s="97"/>
      <c r="KV356" s="97"/>
      <c r="KW356" s="97"/>
      <c r="KX356" s="97"/>
      <c r="KY356" s="97"/>
      <c r="KZ356" s="97"/>
      <c r="LA356" s="97"/>
      <c r="LB356" s="97"/>
      <c r="LC356" s="97"/>
      <c r="LD356" s="97"/>
      <c r="LE356" s="97"/>
      <c r="LF356" s="97"/>
      <c r="LG356" s="97"/>
      <c r="LH356" s="97"/>
      <c r="LI356" s="97"/>
      <c r="LJ356" s="97"/>
      <c r="LK356" s="97"/>
      <c r="LL356" s="97"/>
      <c r="LM356" s="97"/>
      <c r="LN356" s="97"/>
      <c r="LO356" s="97"/>
      <c r="LP356" s="97"/>
      <c r="LQ356" s="97"/>
      <c r="LR356" s="97"/>
      <c r="LS356" s="97"/>
      <c r="LT356" s="97"/>
      <c r="LU356" s="97"/>
      <c r="LV356" s="97"/>
      <c r="LW356" s="97"/>
      <c r="LX356" s="97"/>
      <c r="LY356" s="97"/>
      <c r="LZ356" s="97"/>
      <c r="MA356" s="97"/>
      <c r="MB356" s="97"/>
      <c r="MC356" s="97"/>
      <c r="MD356" s="97"/>
      <c r="ME356" s="97"/>
      <c r="MF356" s="97"/>
      <c r="MG356" s="97"/>
      <c r="MH356" s="97"/>
      <c r="MI356" s="97"/>
      <c r="MJ356" s="97"/>
      <c r="MK356" s="97"/>
      <c r="ML356" s="97"/>
      <c r="MM356" s="97"/>
      <c r="MN356" s="97"/>
      <c r="MO356" s="97"/>
      <c r="MP356" s="97"/>
      <c r="MQ356" s="97"/>
      <c r="MR356" s="97"/>
      <c r="MS356" s="97"/>
      <c r="MT356" s="97"/>
      <c r="MU356" s="97"/>
      <c r="MV356" s="97"/>
      <c r="MW356" s="97"/>
      <c r="MX356" s="97"/>
      <c r="MY356" s="97"/>
      <c r="MZ356" s="97"/>
      <c r="NA356" s="97"/>
      <c r="NB356" s="97"/>
      <c r="NC356" s="97"/>
      <c r="ND356" s="97"/>
      <c r="NE356" s="97"/>
      <c r="NF356" s="97"/>
      <c r="NG356" s="97"/>
      <c r="NH356" s="97"/>
      <c r="NI356" s="97"/>
      <c r="NJ356" s="97"/>
      <c r="NK356" s="97"/>
      <c r="NL356" s="97"/>
      <c r="NM356" s="97"/>
      <c r="NN356" s="97"/>
      <c r="NO356" s="97"/>
      <c r="NP356" s="97"/>
      <c r="NQ356" s="97"/>
      <c r="NR356" s="97"/>
      <c r="NS356" s="97"/>
      <c r="NT356" s="97"/>
      <c r="NU356" s="97"/>
      <c r="NV356" s="97"/>
      <c r="NW356" s="97"/>
      <c r="NX356" s="97"/>
      <c r="NY356" s="97"/>
      <c r="NZ356" s="97"/>
      <c r="OA356" s="97"/>
      <c r="OB356" s="97"/>
      <c r="OC356" s="97"/>
      <c r="OD356" s="97"/>
      <c r="OE356" s="97"/>
      <c r="OF356" s="97"/>
      <c r="OG356" s="97"/>
      <c r="OH356" s="97"/>
      <c r="OI356" s="97"/>
      <c r="OJ356" s="97"/>
      <c r="OK356" s="97"/>
      <c r="OL356" s="97"/>
      <c r="OM356" s="97"/>
      <c r="ON356" s="97"/>
      <c r="OO356" s="97"/>
      <c r="OP356" s="97"/>
      <c r="OQ356" s="97"/>
      <c r="OR356" s="97"/>
      <c r="OS356" s="97"/>
      <c r="OT356" s="97"/>
      <c r="OU356" s="97"/>
      <c r="OV356" s="97"/>
      <c r="OW356" s="97"/>
      <c r="OX356" s="97"/>
      <c r="OY356" s="97"/>
      <c r="OZ356" s="97"/>
      <c r="PA356" s="97"/>
      <c r="PB356" s="97"/>
      <c r="PC356" s="97"/>
      <c r="PD356" s="97"/>
      <c r="PE356" s="97"/>
      <c r="PF356" s="97"/>
      <c r="PG356" s="97"/>
      <c r="PH356" s="97"/>
      <c r="PI356" s="97"/>
      <c r="PJ356" s="97"/>
      <c r="PK356" s="97"/>
      <c r="PL356" s="97"/>
      <c r="PM356" s="97"/>
      <c r="PN356" s="97"/>
      <c r="PO356" s="97"/>
      <c r="PP356" s="97"/>
      <c r="PQ356" s="97"/>
      <c r="PR356" s="97"/>
      <c r="PS356" s="97"/>
      <c r="PT356" s="97"/>
      <c r="PU356" s="97"/>
      <c r="PV356" s="97"/>
      <c r="PW356" s="97"/>
      <c r="PX356" s="97"/>
      <c r="PY356" s="97"/>
      <c r="PZ356" s="97"/>
      <c r="QA356" s="97"/>
      <c r="QB356" s="97"/>
      <c r="QC356" s="97"/>
      <c r="QD356" s="97"/>
      <c r="QE356" s="97"/>
      <c r="QF356" s="97"/>
      <c r="QG356" s="97"/>
      <c r="QH356" s="97"/>
      <c r="QI356" s="97"/>
      <c r="QJ356" s="97"/>
      <c r="QK356" s="97"/>
      <c r="QL356" s="97"/>
      <c r="QM356" s="97"/>
      <c r="QN356" s="97"/>
      <c r="QO356" s="97"/>
      <c r="QP356" s="97"/>
      <c r="QQ356" s="97"/>
      <c r="QR356" s="97"/>
      <c r="QS356" s="97"/>
      <c r="QT356" s="97"/>
      <c r="QU356" s="97"/>
      <c r="QV356" s="97"/>
      <c r="QW356" s="97"/>
      <c r="QX356" s="97"/>
      <c r="QY356" s="97"/>
      <c r="QZ356" s="97"/>
      <c r="RA356" s="97"/>
      <c r="RB356" s="97"/>
      <c r="RC356" s="97"/>
      <c r="RD356" s="97"/>
      <c r="RE356" s="97"/>
      <c r="RF356" s="97"/>
      <c r="RG356" s="97"/>
      <c r="RH356" s="97"/>
      <c r="RI356" s="97"/>
      <c r="RJ356" s="97"/>
      <c r="RK356" s="97"/>
      <c r="RL356" s="97"/>
      <c r="RM356" s="97"/>
      <c r="RN356" s="97"/>
      <c r="RO356" s="97"/>
      <c r="RP356" s="97"/>
      <c r="RQ356" s="97"/>
      <c r="RR356" s="97"/>
      <c r="RS356" s="97"/>
      <c r="RT356" s="97"/>
      <c r="RU356" s="97"/>
      <c r="RV356" s="97"/>
      <c r="RW356" s="97"/>
      <c r="RX356" s="97"/>
      <c r="RY356" s="97"/>
      <c r="RZ356" s="97"/>
      <c r="SA356" s="97"/>
      <c r="SB356" s="97"/>
      <c r="SC356" s="97"/>
      <c r="SD356" s="97"/>
      <c r="SE356" s="97"/>
      <c r="SF356" s="97"/>
      <c r="SG356" s="97"/>
      <c r="SH356" s="97"/>
      <c r="SI356" s="97"/>
      <c r="SJ356" s="97"/>
      <c r="SK356" s="97"/>
      <c r="SL356" s="97"/>
      <c r="SM356" s="97"/>
      <c r="SN356" s="97"/>
      <c r="SO356" s="97"/>
      <c r="SP356" s="97"/>
      <c r="SQ356" s="97"/>
      <c r="SR356" s="97"/>
      <c r="SS356" s="97"/>
      <c r="ST356" s="97"/>
      <c r="SU356" s="97"/>
      <c r="SV356" s="97"/>
      <c r="SW356" s="97"/>
      <c r="SX356" s="97"/>
      <c r="SY356" s="97"/>
      <c r="SZ356" s="97"/>
      <c r="TA356" s="97"/>
      <c r="TB356" s="97"/>
    </row>
    <row r="357" spans="1:522" s="1" customFormat="1" ht="18" customHeight="1" x14ac:dyDescent="0.2">
      <c r="A357" s="12"/>
      <c r="B357" s="11" t="s">
        <v>352</v>
      </c>
      <c r="C357" s="1">
        <v>12695</v>
      </c>
      <c r="E357" s="4" t="s">
        <v>351</v>
      </c>
      <c r="F357" s="1">
        <v>9935</v>
      </c>
      <c r="G357" s="9" t="s">
        <v>98</v>
      </c>
      <c r="H357" s="4" t="s">
        <v>48</v>
      </c>
      <c r="I357" s="1">
        <f t="shared" si="26"/>
        <v>0</v>
      </c>
      <c r="J357" s="12">
        <f>Tabuľka4[[#This Row],[Stĺpec9]]</f>
        <v>0</v>
      </c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7"/>
      <c r="BQ357" s="97"/>
      <c r="BR357" s="97"/>
      <c r="BS357" s="97"/>
      <c r="BT357" s="97"/>
      <c r="BU357" s="97"/>
      <c r="BV357" s="97"/>
      <c r="BW357" s="97"/>
      <c r="BX357" s="97"/>
      <c r="BY357" s="97"/>
      <c r="BZ357" s="97"/>
      <c r="CA357" s="97"/>
      <c r="CB357" s="97"/>
      <c r="CC357" s="97"/>
      <c r="CD357" s="97"/>
      <c r="CE357" s="97"/>
      <c r="CF357" s="97"/>
      <c r="CG357" s="97"/>
      <c r="CH357" s="97"/>
      <c r="CI357" s="97"/>
      <c r="CJ357" s="97"/>
      <c r="CK357" s="97"/>
      <c r="CL357" s="97"/>
      <c r="CM357" s="97"/>
      <c r="CN357" s="97"/>
      <c r="CO357" s="97"/>
      <c r="CP357" s="97"/>
      <c r="CQ357" s="97"/>
      <c r="CR357" s="97"/>
      <c r="CS357" s="97"/>
      <c r="CT357" s="97"/>
      <c r="CU357" s="97"/>
      <c r="CV357" s="97"/>
      <c r="CW357" s="97"/>
      <c r="CX357" s="97"/>
      <c r="CY357" s="97"/>
      <c r="CZ357" s="97"/>
      <c r="DA357" s="97"/>
      <c r="DB357" s="97"/>
      <c r="DC357" s="97"/>
      <c r="DD357" s="97"/>
      <c r="DE357" s="97"/>
      <c r="DF357" s="97"/>
      <c r="DG357" s="97"/>
      <c r="DH357" s="97"/>
      <c r="DI357" s="97"/>
      <c r="DJ357" s="97"/>
      <c r="DK357" s="97"/>
      <c r="DL357" s="97"/>
      <c r="DM357" s="97"/>
      <c r="DN357" s="97"/>
      <c r="DO357" s="97"/>
      <c r="DP357" s="97"/>
      <c r="DQ357" s="97"/>
      <c r="DR357" s="97"/>
      <c r="DS357" s="97"/>
      <c r="DT357" s="97"/>
      <c r="DU357" s="97"/>
      <c r="DV357" s="97"/>
      <c r="DW357" s="97"/>
      <c r="DX357" s="97"/>
      <c r="DY357" s="97"/>
      <c r="DZ357" s="97"/>
      <c r="EA357" s="97"/>
      <c r="EB357" s="97"/>
      <c r="EC357" s="97"/>
      <c r="ED357" s="97"/>
      <c r="EE357" s="97"/>
      <c r="EF357" s="97"/>
      <c r="EG357" s="97"/>
      <c r="EH357" s="97"/>
      <c r="EI357" s="97"/>
      <c r="EJ357" s="97"/>
      <c r="EK357" s="97"/>
      <c r="EL357" s="97"/>
      <c r="EM357" s="97"/>
      <c r="EN357" s="97"/>
      <c r="EO357" s="97"/>
      <c r="EP357" s="97"/>
      <c r="EQ357" s="97"/>
      <c r="ER357" s="97"/>
      <c r="ES357" s="97"/>
      <c r="ET357" s="97"/>
      <c r="EU357" s="97"/>
      <c r="EV357" s="97"/>
      <c r="EW357" s="97"/>
      <c r="EX357" s="97"/>
      <c r="EY357" s="97"/>
      <c r="EZ357" s="97"/>
      <c r="FA357" s="97"/>
      <c r="FB357" s="97"/>
      <c r="FC357" s="97"/>
      <c r="FD357" s="97"/>
      <c r="FE357" s="97"/>
      <c r="FF357" s="97"/>
      <c r="FG357" s="97"/>
      <c r="FH357" s="97"/>
      <c r="FI357" s="97"/>
      <c r="FJ357" s="97"/>
      <c r="FK357" s="97"/>
      <c r="FL357" s="97"/>
      <c r="FM357" s="97"/>
      <c r="FN357" s="97"/>
      <c r="FO357" s="97"/>
      <c r="FP357" s="97"/>
      <c r="FQ357" s="97"/>
      <c r="FR357" s="97"/>
      <c r="FS357" s="97"/>
      <c r="FT357" s="97"/>
      <c r="FU357" s="97"/>
      <c r="FV357" s="97"/>
      <c r="FW357" s="97"/>
      <c r="FX357" s="97"/>
      <c r="FY357" s="97"/>
      <c r="FZ357" s="97"/>
      <c r="GA357" s="97"/>
      <c r="GB357" s="97"/>
      <c r="GC357" s="97"/>
      <c r="GD357" s="97"/>
      <c r="GE357" s="97"/>
      <c r="GF357" s="97"/>
      <c r="GG357" s="97"/>
      <c r="GH357" s="97"/>
      <c r="GI357" s="97"/>
      <c r="GJ357" s="97"/>
      <c r="GK357" s="97"/>
      <c r="GL357" s="97"/>
      <c r="GM357" s="97"/>
      <c r="GN357" s="97"/>
      <c r="GO357" s="97"/>
      <c r="GP357" s="97"/>
      <c r="GQ357" s="97"/>
      <c r="GR357" s="97"/>
      <c r="GS357" s="97"/>
      <c r="GT357" s="97"/>
      <c r="GU357" s="97"/>
      <c r="GV357" s="97"/>
      <c r="GW357" s="97"/>
      <c r="GX357" s="97"/>
      <c r="GY357" s="97"/>
      <c r="GZ357" s="97"/>
      <c r="HA357" s="97"/>
      <c r="HB357" s="97"/>
      <c r="HC357" s="97"/>
      <c r="HD357" s="97"/>
      <c r="HE357" s="97"/>
      <c r="HF357" s="97"/>
      <c r="HG357" s="97"/>
      <c r="HH357" s="97"/>
      <c r="HI357" s="97"/>
      <c r="HJ357" s="97"/>
      <c r="HK357" s="97"/>
      <c r="HL357" s="97"/>
      <c r="HM357" s="97"/>
      <c r="HN357" s="97"/>
      <c r="HO357" s="97"/>
      <c r="HP357" s="97"/>
      <c r="HQ357" s="97"/>
      <c r="HR357" s="97"/>
      <c r="HS357" s="97"/>
      <c r="HT357" s="97"/>
      <c r="HU357" s="97"/>
      <c r="HV357" s="97"/>
      <c r="HW357" s="97"/>
      <c r="HX357" s="97"/>
      <c r="HY357" s="97"/>
      <c r="HZ357" s="97"/>
      <c r="IA357" s="97"/>
      <c r="IB357" s="97"/>
      <c r="IC357" s="97"/>
      <c r="ID357" s="97"/>
      <c r="IE357" s="97"/>
      <c r="IF357" s="97"/>
      <c r="IG357" s="97"/>
      <c r="IH357" s="97"/>
      <c r="II357" s="97"/>
      <c r="IJ357" s="97"/>
      <c r="IK357" s="97"/>
      <c r="IL357" s="97"/>
      <c r="IM357" s="97"/>
      <c r="IN357" s="97"/>
      <c r="IO357" s="97"/>
      <c r="IP357" s="97"/>
      <c r="IQ357" s="97"/>
      <c r="IR357" s="97"/>
      <c r="IS357" s="97"/>
      <c r="IT357" s="97"/>
      <c r="IU357" s="97"/>
      <c r="IV357" s="97"/>
      <c r="IW357" s="97"/>
      <c r="IX357" s="97"/>
      <c r="IY357" s="97"/>
      <c r="IZ357" s="97"/>
      <c r="JA357" s="97"/>
      <c r="JB357" s="97"/>
      <c r="JC357" s="97"/>
      <c r="JD357" s="97"/>
      <c r="JE357" s="97"/>
      <c r="JF357" s="97"/>
      <c r="JG357" s="97"/>
      <c r="JH357" s="97"/>
      <c r="JI357" s="97"/>
      <c r="JJ357" s="97"/>
      <c r="JK357" s="97"/>
      <c r="JL357" s="97"/>
      <c r="JM357" s="97"/>
      <c r="JN357" s="97"/>
      <c r="JO357" s="97"/>
      <c r="JP357" s="97"/>
      <c r="JQ357" s="97"/>
      <c r="JR357" s="97"/>
      <c r="JS357" s="97"/>
      <c r="JT357" s="97"/>
      <c r="JU357" s="97"/>
      <c r="JV357" s="97"/>
      <c r="JW357" s="97"/>
      <c r="JX357" s="97"/>
      <c r="JY357" s="97"/>
      <c r="JZ357" s="97"/>
      <c r="KA357" s="97"/>
      <c r="KB357" s="97"/>
      <c r="KC357" s="97"/>
      <c r="KD357" s="97"/>
      <c r="KE357" s="97"/>
      <c r="KF357" s="97"/>
      <c r="KG357" s="97"/>
      <c r="KH357" s="97"/>
      <c r="KI357" s="97"/>
      <c r="KJ357" s="97"/>
      <c r="KK357" s="97"/>
      <c r="KL357" s="97"/>
      <c r="KM357" s="97"/>
      <c r="KN357" s="97"/>
      <c r="KO357" s="97"/>
      <c r="KP357" s="97"/>
      <c r="KQ357" s="97"/>
      <c r="KR357" s="97"/>
      <c r="KS357" s="97"/>
      <c r="KT357" s="97"/>
      <c r="KU357" s="97"/>
      <c r="KV357" s="97"/>
      <c r="KW357" s="97"/>
      <c r="KX357" s="97"/>
      <c r="KY357" s="97"/>
      <c r="KZ357" s="97"/>
      <c r="LA357" s="97"/>
      <c r="LB357" s="97"/>
      <c r="LC357" s="97"/>
      <c r="LD357" s="97"/>
      <c r="LE357" s="97"/>
      <c r="LF357" s="97"/>
      <c r="LG357" s="97"/>
      <c r="LH357" s="97"/>
      <c r="LI357" s="97"/>
      <c r="LJ357" s="97"/>
      <c r="LK357" s="97"/>
      <c r="LL357" s="97"/>
      <c r="LM357" s="97"/>
      <c r="LN357" s="97"/>
      <c r="LO357" s="97"/>
      <c r="LP357" s="97"/>
      <c r="LQ357" s="97"/>
      <c r="LR357" s="97"/>
      <c r="LS357" s="97"/>
      <c r="LT357" s="97"/>
      <c r="LU357" s="97"/>
      <c r="LV357" s="97"/>
      <c r="LW357" s="97"/>
      <c r="LX357" s="97"/>
      <c r="LY357" s="97"/>
      <c r="LZ357" s="97"/>
      <c r="MA357" s="97"/>
      <c r="MB357" s="97"/>
      <c r="MC357" s="97"/>
      <c r="MD357" s="97"/>
      <c r="ME357" s="97"/>
      <c r="MF357" s="97"/>
      <c r="MG357" s="97"/>
      <c r="MH357" s="97"/>
      <c r="MI357" s="97"/>
      <c r="MJ357" s="97"/>
      <c r="MK357" s="97"/>
      <c r="ML357" s="97"/>
      <c r="MM357" s="97"/>
      <c r="MN357" s="97"/>
      <c r="MO357" s="97"/>
      <c r="MP357" s="97"/>
      <c r="MQ357" s="97"/>
      <c r="MR357" s="97"/>
      <c r="MS357" s="97"/>
      <c r="MT357" s="97"/>
      <c r="MU357" s="97"/>
      <c r="MV357" s="97"/>
      <c r="MW357" s="97"/>
      <c r="MX357" s="97"/>
      <c r="MY357" s="97"/>
      <c r="MZ357" s="97"/>
      <c r="NA357" s="97"/>
      <c r="NB357" s="97"/>
      <c r="NC357" s="97"/>
      <c r="ND357" s="97"/>
      <c r="NE357" s="97"/>
      <c r="NF357" s="97"/>
      <c r="NG357" s="97"/>
      <c r="NH357" s="97"/>
      <c r="NI357" s="97"/>
      <c r="NJ357" s="97"/>
      <c r="NK357" s="97"/>
      <c r="NL357" s="97"/>
      <c r="NM357" s="97"/>
      <c r="NN357" s="97"/>
      <c r="NO357" s="97"/>
      <c r="NP357" s="97"/>
      <c r="NQ357" s="97"/>
      <c r="NR357" s="97"/>
      <c r="NS357" s="97"/>
      <c r="NT357" s="97"/>
      <c r="NU357" s="97"/>
      <c r="NV357" s="97"/>
      <c r="NW357" s="97"/>
      <c r="NX357" s="97"/>
      <c r="NY357" s="97"/>
      <c r="NZ357" s="97"/>
      <c r="OA357" s="97"/>
      <c r="OB357" s="97"/>
      <c r="OC357" s="97"/>
      <c r="OD357" s="97"/>
      <c r="OE357" s="97"/>
      <c r="OF357" s="97"/>
      <c r="OG357" s="97"/>
      <c r="OH357" s="97"/>
      <c r="OI357" s="97"/>
      <c r="OJ357" s="97"/>
      <c r="OK357" s="97"/>
      <c r="OL357" s="97"/>
      <c r="OM357" s="97"/>
      <c r="ON357" s="97"/>
      <c r="OO357" s="97"/>
      <c r="OP357" s="97"/>
      <c r="OQ357" s="97"/>
      <c r="OR357" s="97"/>
      <c r="OS357" s="97"/>
      <c r="OT357" s="97"/>
      <c r="OU357" s="97"/>
      <c r="OV357" s="97"/>
      <c r="OW357" s="97"/>
      <c r="OX357" s="97"/>
      <c r="OY357" s="97"/>
      <c r="OZ357" s="97"/>
      <c r="PA357" s="97"/>
      <c r="PB357" s="97"/>
      <c r="PC357" s="97"/>
      <c r="PD357" s="97"/>
      <c r="PE357" s="97"/>
      <c r="PF357" s="97"/>
      <c r="PG357" s="97"/>
      <c r="PH357" s="97"/>
      <c r="PI357" s="97"/>
      <c r="PJ357" s="97"/>
      <c r="PK357" s="97"/>
      <c r="PL357" s="97"/>
      <c r="PM357" s="97"/>
      <c r="PN357" s="97"/>
      <c r="PO357" s="97"/>
      <c r="PP357" s="97"/>
      <c r="PQ357" s="97"/>
      <c r="PR357" s="97"/>
      <c r="PS357" s="97"/>
      <c r="PT357" s="97"/>
      <c r="PU357" s="97"/>
      <c r="PV357" s="97"/>
      <c r="PW357" s="97"/>
      <c r="PX357" s="97"/>
      <c r="PY357" s="97"/>
      <c r="PZ357" s="97"/>
      <c r="QA357" s="97"/>
      <c r="QB357" s="97"/>
      <c r="QC357" s="97"/>
      <c r="QD357" s="97"/>
      <c r="QE357" s="97"/>
      <c r="QF357" s="97"/>
      <c r="QG357" s="97"/>
      <c r="QH357" s="97"/>
      <c r="QI357" s="97"/>
      <c r="QJ357" s="97"/>
      <c r="QK357" s="97"/>
      <c r="QL357" s="97"/>
      <c r="QM357" s="97"/>
      <c r="QN357" s="97"/>
      <c r="QO357" s="97"/>
      <c r="QP357" s="97"/>
      <c r="QQ357" s="97"/>
      <c r="QR357" s="97"/>
      <c r="QS357" s="97"/>
      <c r="QT357" s="97"/>
      <c r="QU357" s="97"/>
      <c r="QV357" s="97"/>
      <c r="QW357" s="97"/>
      <c r="QX357" s="97"/>
      <c r="QY357" s="97"/>
      <c r="QZ357" s="97"/>
      <c r="RA357" s="97"/>
      <c r="RB357" s="97"/>
      <c r="RC357" s="97"/>
      <c r="RD357" s="97"/>
      <c r="RE357" s="97"/>
      <c r="RF357" s="97"/>
      <c r="RG357" s="97"/>
      <c r="RH357" s="97"/>
      <c r="RI357" s="97"/>
      <c r="RJ357" s="97"/>
      <c r="RK357" s="97"/>
      <c r="RL357" s="97"/>
      <c r="RM357" s="97"/>
      <c r="RN357" s="97"/>
      <c r="RO357" s="97"/>
      <c r="RP357" s="97"/>
      <c r="RQ357" s="97"/>
      <c r="RR357" s="97"/>
      <c r="RS357" s="97"/>
      <c r="RT357" s="97"/>
      <c r="RU357" s="97"/>
      <c r="RV357" s="97"/>
      <c r="RW357" s="97"/>
      <c r="RX357" s="97"/>
      <c r="RY357" s="97"/>
      <c r="RZ357" s="97"/>
      <c r="SA357" s="97"/>
      <c r="SB357" s="97"/>
      <c r="SC357" s="97"/>
      <c r="SD357" s="97"/>
      <c r="SE357" s="97"/>
      <c r="SF357" s="97"/>
      <c r="SG357" s="97"/>
      <c r="SH357" s="97"/>
      <c r="SI357" s="97"/>
      <c r="SJ357" s="97"/>
      <c r="SK357" s="97"/>
      <c r="SL357" s="97"/>
      <c r="SM357" s="97"/>
      <c r="SN357" s="97"/>
      <c r="SO357" s="97"/>
      <c r="SP357" s="97"/>
      <c r="SQ357" s="97"/>
      <c r="SR357" s="97"/>
      <c r="SS357" s="97"/>
      <c r="ST357" s="97"/>
      <c r="SU357" s="97"/>
      <c r="SV357" s="97"/>
      <c r="SW357" s="97"/>
      <c r="SX357" s="97"/>
      <c r="SY357" s="97"/>
      <c r="SZ357" s="97"/>
      <c r="TA357" s="97"/>
      <c r="TB357" s="97"/>
    </row>
    <row r="358" spans="1:522" s="1" customFormat="1" ht="18" customHeight="1" x14ac:dyDescent="0.2">
      <c r="A358" s="12"/>
      <c r="B358" s="11" t="s">
        <v>495</v>
      </c>
      <c r="C358" s="1">
        <v>10277</v>
      </c>
      <c r="E358" s="4" t="s">
        <v>494</v>
      </c>
      <c r="F358" s="1">
        <v>9676</v>
      </c>
      <c r="G358" s="9" t="s">
        <v>98</v>
      </c>
      <c r="H358" s="4" t="s">
        <v>45</v>
      </c>
      <c r="I358" s="1">
        <f t="shared" si="26"/>
        <v>0</v>
      </c>
      <c r="J358" s="12">
        <f>Tabuľka4[[#This Row],[Stĺpec9]]</f>
        <v>0</v>
      </c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7"/>
      <c r="BQ358" s="97"/>
      <c r="BR358" s="97"/>
      <c r="BS358" s="97"/>
      <c r="BT358" s="97"/>
      <c r="BU358" s="97"/>
      <c r="BV358" s="97"/>
      <c r="BW358" s="97"/>
      <c r="BX358" s="97"/>
      <c r="BY358" s="97"/>
      <c r="BZ358" s="97"/>
      <c r="CA358" s="97"/>
      <c r="CB358" s="97"/>
      <c r="CC358" s="97"/>
      <c r="CD358" s="97"/>
      <c r="CE358" s="97"/>
      <c r="CF358" s="97"/>
      <c r="CG358" s="97"/>
      <c r="CH358" s="97"/>
      <c r="CI358" s="97"/>
      <c r="CJ358" s="97"/>
      <c r="CK358" s="97"/>
      <c r="CL358" s="97"/>
      <c r="CM358" s="97"/>
      <c r="CN358" s="97"/>
      <c r="CO358" s="97"/>
      <c r="CP358" s="97"/>
      <c r="CQ358" s="97"/>
      <c r="CR358" s="97"/>
      <c r="CS358" s="97"/>
      <c r="CT358" s="97"/>
      <c r="CU358" s="97"/>
      <c r="CV358" s="97"/>
      <c r="CW358" s="97"/>
      <c r="CX358" s="97"/>
      <c r="CY358" s="97"/>
      <c r="CZ358" s="97"/>
      <c r="DA358" s="97"/>
      <c r="DB358" s="97"/>
      <c r="DC358" s="97"/>
      <c r="DD358" s="97"/>
      <c r="DE358" s="97"/>
      <c r="DF358" s="97"/>
      <c r="DG358" s="97"/>
      <c r="DH358" s="97"/>
      <c r="DI358" s="97"/>
      <c r="DJ358" s="97"/>
      <c r="DK358" s="97"/>
      <c r="DL358" s="97"/>
      <c r="DM358" s="97"/>
      <c r="DN358" s="97"/>
      <c r="DO358" s="97"/>
      <c r="DP358" s="97"/>
      <c r="DQ358" s="97"/>
      <c r="DR358" s="97"/>
      <c r="DS358" s="97"/>
      <c r="DT358" s="97"/>
      <c r="DU358" s="97"/>
      <c r="DV358" s="97"/>
      <c r="DW358" s="97"/>
      <c r="DX358" s="97"/>
      <c r="DY358" s="97"/>
      <c r="DZ358" s="97"/>
      <c r="EA358" s="97"/>
      <c r="EB358" s="97"/>
      <c r="EC358" s="97"/>
      <c r="ED358" s="97"/>
      <c r="EE358" s="97"/>
      <c r="EF358" s="97"/>
      <c r="EG358" s="97"/>
      <c r="EH358" s="97"/>
      <c r="EI358" s="97"/>
      <c r="EJ358" s="97"/>
      <c r="EK358" s="97"/>
      <c r="EL358" s="97"/>
      <c r="EM358" s="97"/>
      <c r="EN358" s="97"/>
      <c r="EO358" s="97"/>
      <c r="EP358" s="97"/>
      <c r="EQ358" s="97"/>
      <c r="ER358" s="97"/>
      <c r="ES358" s="97"/>
      <c r="ET358" s="97"/>
      <c r="EU358" s="97"/>
      <c r="EV358" s="97"/>
      <c r="EW358" s="97"/>
      <c r="EX358" s="97"/>
      <c r="EY358" s="97"/>
      <c r="EZ358" s="97"/>
      <c r="FA358" s="97"/>
      <c r="FB358" s="97"/>
      <c r="FC358" s="97"/>
      <c r="FD358" s="97"/>
      <c r="FE358" s="97"/>
      <c r="FF358" s="97"/>
      <c r="FG358" s="97"/>
      <c r="FH358" s="97"/>
      <c r="FI358" s="97"/>
      <c r="FJ358" s="97"/>
      <c r="FK358" s="97"/>
      <c r="FL358" s="97"/>
      <c r="FM358" s="97"/>
      <c r="FN358" s="97"/>
      <c r="FO358" s="97"/>
      <c r="FP358" s="97"/>
      <c r="FQ358" s="97"/>
      <c r="FR358" s="97"/>
      <c r="FS358" s="97"/>
      <c r="FT358" s="97"/>
      <c r="FU358" s="97"/>
      <c r="FV358" s="97"/>
      <c r="FW358" s="97"/>
      <c r="FX358" s="97"/>
      <c r="FY358" s="97"/>
      <c r="FZ358" s="97"/>
      <c r="GA358" s="97"/>
      <c r="GB358" s="97"/>
      <c r="GC358" s="97"/>
      <c r="GD358" s="97"/>
      <c r="GE358" s="97"/>
      <c r="GF358" s="97"/>
      <c r="GG358" s="97"/>
      <c r="GH358" s="97"/>
      <c r="GI358" s="97"/>
      <c r="GJ358" s="97"/>
      <c r="GK358" s="97"/>
      <c r="GL358" s="97"/>
      <c r="GM358" s="97"/>
      <c r="GN358" s="97"/>
      <c r="GO358" s="97"/>
      <c r="GP358" s="97"/>
      <c r="GQ358" s="97"/>
      <c r="GR358" s="97"/>
      <c r="GS358" s="97"/>
      <c r="GT358" s="97"/>
      <c r="GU358" s="97"/>
      <c r="GV358" s="97"/>
      <c r="GW358" s="97"/>
      <c r="GX358" s="97"/>
      <c r="GY358" s="97"/>
      <c r="GZ358" s="97"/>
      <c r="HA358" s="97"/>
      <c r="HB358" s="97"/>
      <c r="HC358" s="97"/>
      <c r="HD358" s="97"/>
      <c r="HE358" s="97"/>
      <c r="HF358" s="97"/>
      <c r="HG358" s="97"/>
      <c r="HH358" s="97"/>
      <c r="HI358" s="97"/>
      <c r="HJ358" s="97"/>
      <c r="HK358" s="97"/>
      <c r="HL358" s="97"/>
      <c r="HM358" s="97"/>
      <c r="HN358" s="97"/>
      <c r="HO358" s="97"/>
      <c r="HP358" s="97"/>
      <c r="HQ358" s="97"/>
      <c r="HR358" s="97"/>
      <c r="HS358" s="97"/>
      <c r="HT358" s="97"/>
      <c r="HU358" s="97"/>
      <c r="HV358" s="97"/>
      <c r="HW358" s="97"/>
      <c r="HX358" s="97"/>
      <c r="HY358" s="97"/>
      <c r="HZ358" s="97"/>
      <c r="IA358" s="97"/>
      <c r="IB358" s="97"/>
      <c r="IC358" s="97"/>
      <c r="ID358" s="97"/>
      <c r="IE358" s="97"/>
      <c r="IF358" s="97"/>
      <c r="IG358" s="97"/>
      <c r="IH358" s="97"/>
      <c r="II358" s="97"/>
      <c r="IJ358" s="97"/>
      <c r="IK358" s="97"/>
      <c r="IL358" s="97"/>
      <c r="IM358" s="97"/>
      <c r="IN358" s="97"/>
      <c r="IO358" s="97"/>
      <c r="IP358" s="97"/>
      <c r="IQ358" s="97"/>
      <c r="IR358" s="97"/>
      <c r="IS358" s="97"/>
      <c r="IT358" s="97"/>
      <c r="IU358" s="97"/>
      <c r="IV358" s="97"/>
      <c r="IW358" s="97"/>
      <c r="IX358" s="97"/>
      <c r="IY358" s="97"/>
      <c r="IZ358" s="97"/>
      <c r="JA358" s="97"/>
      <c r="JB358" s="97"/>
      <c r="JC358" s="97"/>
      <c r="JD358" s="97"/>
      <c r="JE358" s="97"/>
      <c r="JF358" s="97"/>
      <c r="JG358" s="97"/>
      <c r="JH358" s="97"/>
      <c r="JI358" s="97"/>
      <c r="JJ358" s="97"/>
      <c r="JK358" s="97"/>
      <c r="JL358" s="97"/>
      <c r="JM358" s="97"/>
      <c r="JN358" s="97"/>
      <c r="JO358" s="97"/>
      <c r="JP358" s="97"/>
      <c r="JQ358" s="97"/>
      <c r="JR358" s="97"/>
      <c r="JS358" s="97"/>
      <c r="JT358" s="97"/>
      <c r="JU358" s="97"/>
      <c r="JV358" s="97"/>
      <c r="JW358" s="97"/>
      <c r="JX358" s="97"/>
      <c r="JY358" s="97"/>
      <c r="JZ358" s="97"/>
      <c r="KA358" s="97"/>
      <c r="KB358" s="97"/>
      <c r="KC358" s="97"/>
      <c r="KD358" s="97"/>
      <c r="KE358" s="97"/>
      <c r="KF358" s="97"/>
      <c r="KG358" s="97"/>
      <c r="KH358" s="97"/>
      <c r="KI358" s="97"/>
      <c r="KJ358" s="97"/>
      <c r="KK358" s="97"/>
      <c r="KL358" s="97"/>
      <c r="KM358" s="97"/>
      <c r="KN358" s="97"/>
      <c r="KO358" s="97"/>
      <c r="KP358" s="97"/>
      <c r="KQ358" s="97"/>
      <c r="KR358" s="97"/>
      <c r="KS358" s="97"/>
      <c r="KT358" s="97"/>
      <c r="KU358" s="97"/>
      <c r="KV358" s="97"/>
      <c r="KW358" s="97"/>
      <c r="KX358" s="97"/>
      <c r="KY358" s="97"/>
      <c r="KZ358" s="97"/>
      <c r="LA358" s="97"/>
      <c r="LB358" s="97"/>
      <c r="LC358" s="97"/>
      <c r="LD358" s="97"/>
      <c r="LE358" s="97"/>
      <c r="LF358" s="97"/>
      <c r="LG358" s="97"/>
      <c r="LH358" s="97"/>
      <c r="LI358" s="97"/>
      <c r="LJ358" s="97"/>
      <c r="LK358" s="97"/>
      <c r="LL358" s="97"/>
      <c r="LM358" s="97"/>
      <c r="LN358" s="97"/>
      <c r="LO358" s="97"/>
      <c r="LP358" s="97"/>
      <c r="LQ358" s="97"/>
      <c r="LR358" s="97"/>
      <c r="LS358" s="97"/>
      <c r="LT358" s="97"/>
      <c r="LU358" s="97"/>
      <c r="LV358" s="97"/>
      <c r="LW358" s="97"/>
      <c r="LX358" s="97"/>
      <c r="LY358" s="97"/>
      <c r="LZ358" s="97"/>
      <c r="MA358" s="97"/>
      <c r="MB358" s="97"/>
      <c r="MC358" s="97"/>
      <c r="MD358" s="97"/>
      <c r="ME358" s="97"/>
      <c r="MF358" s="97"/>
      <c r="MG358" s="97"/>
      <c r="MH358" s="97"/>
      <c r="MI358" s="97"/>
      <c r="MJ358" s="97"/>
      <c r="MK358" s="97"/>
      <c r="ML358" s="97"/>
      <c r="MM358" s="97"/>
      <c r="MN358" s="97"/>
      <c r="MO358" s="97"/>
      <c r="MP358" s="97"/>
      <c r="MQ358" s="97"/>
      <c r="MR358" s="97"/>
      <c r="MS358" s="97"/>
      <c r="MT358" s="97"/>
      <c r="MU358" s="97"/>
      <c r="MV358" s="97"/>
      <c r="MW358" s="97"/>
      <c r="MX358" s="97"/>
      <c r="MY358" s="97"/>
      <c r="MZ358" s="97"/>
      <c r="NA358" s="97"/>
      <c r="NB358" s="97"/>
      <c r="NC358" s="97"/>
      <c r="ND358" s="97"/>
      <c r="NE358" s="97"/>
      <c r="NF358" s="97"/>
      <c r="NG358" s="97"/>
      <c r="NH358" s="97"/>
      <c r="NI358" s="97"/>
      <c r="NJ358" s="97"/>
      <c r="NK358" s="97"/>
      <c r="NL358" s="97"/>
      <c r="NM358" s="97"/>
      <c r="NN358" s="97"/>
      <c r="NO358" s="97"/>
      <c r="NP358" s="97"/>
      <c r="NQ358" s="97"/>
      <c r="NR358" s="97"/>
      <c r="NS358" s="97"/>
      <c r="NT358" s="97"/>
      <c r="NU358" s="97"/>
      <c r="NV358" s="97"/>
      <c r="NW358" s="97"/>
      <c r="NX358" s="97"/>
      <c r="NY358" s="97"/>
      <c r="NZ358" s="97"/>
      <c r="OA358" s="97"/>
      <c r="OB358" s="97"/>
      <c r="OC358" s="97"/>
      <c r="OD358" s="97"/>
      <c r="OE358" s="97"/>
      <c r="OF358" s="97"/>
      <c r="OG358" s="97"/>
      <c r="OH358" s="97"/>
      <c r="OI358" s="97"/>
      <c r="OJ358" s="97"/>
      <c r="OK358" s="97"/>
      <c r="OL358" s="97"/>
      <c r="OM358" s="97"/>
      <c r="ON358" s="97"/>
      <c r="OO358" s="97"/>
      <c r="OP358" s="97"/>
      <c r="OQ358" s="97"/>
      <c r="OR358" s="97"/>
      <c r="OS358" s="97"/>
      <c r="OT358" s="97"/>
      <c r="OU358" s="97"/>
      <c r="OV358" s="97"/>
      <c r="OW358" s="97"/>
      <c r="OX358" s="97"/>
      <c r="OY358" s="97"/>
      <c r="OZ358" s="97"/>
      <c r="PA358" s="97"/>
      <c r="PB358" s="97"/>
      <c r="PC358" s="97"/>
      <c r="PD358" s="97"/>
      <c r="PE358" s="97"/>
      <c r="PF358" s="97"/>
      <c r="PG358" s="97"/>
      <c r="PH358" s="97"/>
      <c r="PI358" s="97"/>
      <c r="PJ358" s="97"/>
      <c r="PK358" s="97"/>
      <c r="PL358" s="97"/>
      <c r="PM358" s="97"/>
      <c r="PN358" s="97"/>
      <c r="PO358" s="97"/>
      <c r="PP358" s="97"/>
      <c r="PQ358" s="97"/>
      <c r="PR358" s="97"/>
      <c r="PS358" s="97"/>
      <c r="PT358" s="97"/>
      <c r="PU358" s="97"/>
      <c r="PV358" s="97"/>
      <c r="PW358" s="97"/>
      <c r="PX358" s="97"/>
      <c r="PY358" s="97"/>
      <c r="PZ358" s="97"/>
      <c r="QA358" s="97"/>
      <c r="QB358" s="97"/>
      <c r="QC358" s="97"/>
      <c r="QD358" s="97"/>
      <c r="QE358" s="97"/>
      <c r="QF358" s="97"/>
      <c r="QG358" s="97"/>
      <c r="QH358" s="97"/>
      <c r="QI358" s="97"/>
      <c r="QJ358" s="97"/>
      <c r="QK358" s="97"/>
      <c r="QL358" s="97"/>
      <c r="QM358" s="97"/>
      <c r="QN358" s="97"/>
      <c r="QO358" s="97"/>
      <c r="QP358" s="97"/>
      <c r="QQ358" s="97"/>
      <c r="QR358" s="97"/>
      <c r="QS358" s="97"/>
      <c r="QT358" s="97"/>
      <c r="QU358" s="97"/>
      <c r="QV358" s="97"/>
      <c r="QW358" s="97"/>
      <c r="QX358" s="97"/>
      <c r="QY358" s="97"/>
      <c r="QZ358" s="97"/>
      <c r="RA358" s="97"/>
      <c r="RB358" s="97"/>
      <c r="RC358" s="97"/>
      <c r="RD358" s="97"/>
      <c r="RE358" s="97"/>
      <c r="RF358" s="97"/>
      <c r="RG358" s="97"/>
      <c r="RH358" s="97"/>
      <c r="RI358" s="97"/>
      <c r="RJ358" s="97"/>
      <c r="RK358" s="97"/>
      <c r="RL358" s="97"/>
      <c r="RM358" s="97"/>
      <c r="RN358" s="97"/>
      <c r="RO358" s="97"/>
      <c r="RP358" s="97"/>
      <c r="RQ358" s="97"/>
      <c r="RR358" s="97"/>
      <c r="RS358" s="97"/>
      <c r="RT358" s="97"/>
      <c r="RU358" s="97"/>
      <c r="RV358" s="97"/>
      <c r="RW358" s="97"/>
      <c r="RX358" s="97"/>
      <c r="RY358" s="97"/>
      <c r="RZ358" s="97"/>
      <c r="SA358" s="97"/>
      <c r="SB358" s="97"/>
      <c r="SC358" s="97"/>
      <c r="SD358" s="97"/>
      <c r="SE358" s="97"/>
      <c r="SF358" s="97"/>
      <c r="SG358" s="97"/>
      <c r="SH358" s="97"/>
      <c r="SI358" s="97"/>
      <c r="SJ358" s="97"/>
      <c r="SK358" s="97"/>
      <c r="SL358" s="97"/>
      <c r="SM358" s="97"/>
      <c r="SN358" s="97"/>
      <c r="SO358" s="97"/>
      <c r="SP358" s="97"/>
      <c r="SQ358" s="97"/>
      <c r="SR358" s="97"/>
      <c r="SS358" s="97"/>
      <c r="ST358" s="97"/>
      <c r="SU358" s="97"/>
      <c r="SV358" s="97"/>
      <c r="SW358" s="97"/>
      <c r="SX358" s="97"/>
      <c r="SY358" s="97"/>
      <c r="SZ358" s="97"/>
      <c r="TA358" s="97"/>
      <c r="TB358" s="97"/>
    </row>
    <row r="359" spans="1:522" s="1" customFormat="1" ht="18" customHeight="1" x14ac:dyDescent="0.2">
      <c r="A359" s="12"/>
      <c r="B359" s="11" t="s">
        <v>420</v>
      </c>
      <c r="E359" s="4" t="s">
        <v>419</v>
      </c>
      <c r="G359" s="9" t="s">
        <v>95</v>
      </c>
      <c r="H359" s="4" t="s">
        <v>421</v>
      </c>
      <c r="I359" s="1">
        <f t="shared" si="26"/>
        <v>0</v>
      </c>
      <c r="J359" s="12">
        <f>Tabuľka4[[#This Row],[Stĺpec9]]</f>
        <v>0</v>
      </c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  <c r="BR359" s="97"/>
      <c r="BS359" s="97"/>
      <c r="BT359" s="97"/>
      <c r="BU359" s="97"/>
      <c r="BV359" s="97"/>
      <c r="BW359" s="97"/>
      <c r="BX359" s="97"/>
      <c r="BY359" s="97"/>
      <c r="BZ359" s="97"/>
      <c r="CA359" s="97"/>
      <c r="CB359" s="97"/>
      <c r="CC359" s="97"/>
      <c r="CD359" s="97"/>
      <c r="CE359" s="97"/>
      <c r="CF359" s="97"/>
      <c r="CG359" s="97"/>
      <c r="CH359" s="97"/>
      <c r="CI359" s="97"/>
      <c r="CJ359" s="97"/>
      <c r="CK359" s="97"/>
      <c r="CL359" s="97"/>
      <c r="CM359" s="97"/>
      <c r="CN359" s="97"/>
      <c r="CO359" s="97"/>
      <c r="CP359" s="97"/>
      <c r="CQ359" s="97"/>
      <c r="CR359" s="97"/>
      <c r="CS359" s="97"/>
      <c r="CT359" s="97"/>
      <c r="CU359" s="97"/>
      <c r="CV359" s="97"/>
      <c r="CW359" s="97"/>
      <c r="CX359" s="97"/>
      <c r="CY359" s="97"/>
      <c r="CZ359" s="97"/>
      <c r="DA359" s="97"/>
      <c r="DB359" s="97"/>
      <c r="DC359" s="97"/>
      <c r="DD359" s="97"/>
      <c r="DE359" s="97"/>
      <c r="DF359" s="97"/>
      <c r="DG359" s="97"/>
      <c r="DH359" s="97"/>
      <c r="DI359" s="97"/>
      <c r="DJ359" s="97"/>
      <c r="DK359" s="97"/>
      <c r="DL359" s="97"/>
      <c r="DM359" s="97"/>
      <c r="DN359" s="97"/>
      <c r="DO359" s="97"/>
      <c r="DP359" s="97"/>
      <c r="DQ359" s="97"/>
      <c r="DR359" s="97"/>
      <c r="DS359" s="97"/>
      <c r="DT359" s="97"/>
      <c r="DU359" s="97"/>
      <c r="DV359" s="97"/>
      <c r="DW359" s="97"/>
      <c r="DX359" s="97"/>
      <c r="DY359" s="97"/>
      <c r="DZ359" s="97"/>
      <c r="EA359" s="97"/>
      <c r="EB359" s="97"/>
      <c r="EC359" s="97"/>
      <c r="ED359" s="97"/>
      <c r="EE359" s="97"/>
      <c r="EF359" s="97"/>
      <c r="EG359" s="97"/>
      <c r="EH359" s="97"/>
      <c r="EI359" s="97"/>
      <c r="EJ359" s="97"/>
      <c r="EK359" s="97"/>
      <c r="EL359" s="97"/>
      <c r="EM359" s="97"/>
      <c r="EN359" s="97"/>
      <c r="EO359" s="97"/>
      <c r="EP359" s="97"/>
      <c r="EQ359" s="97"/>
      <c r="ER359" s="97"/>
      <c r="ES359" s="97"/>
      <c r="ET359" s="97"/>
      <c r="EU359" s="97"/>
      <c r="EV359" s="97"/>
      <c r="EW359" s="97"/>
      <c r="EX359" s="97"/>
      <c r="EY359" s="97"/>
      <c r="EZ359" s="97"/>
      <c r="FA359" s="97"/>
      <c r="FB359" s="97"/>
      <c r="FC359" s="97"/>
      <c r="FD359" s="97"/>
      <c r="FE359" s="97"/>
      <c r="FF359" s="97"/>
      <c r="FG359" s="97"/>
      <c r="FH359" s="97"/>
      <c r="FI359" s="97"/>
      <c r="FJ359" s="97"/>
      <c r="FK359" s="97"/>
      <c r="FL359" s="97"/>
      <c r="FM359" s="97"/>
      <c r="FN359" s="97"/>
      <c r="FO359" s="97"/>
      <c r="FP359" s="97"/>
      <c r="FQ359" s="97"/>
      <c r="FR359" s="97"/>
      <c r="FS359" s="97"/>
      <c r="FT359" s="97"/>
      <c r="FU359" s="97"/>
      <c r="FV359" s="97"/>
      <c r="FW359" s="97"/>
      <c r="FX359" s="97"/>
      <c r="FY359" s="97"/>
      <c r="FZ359" s="97"/>
      <c r="GA359" s="97"/>
      <c r="GB359" s="97"/>
      <c r="GC359" s="97"/>
      <c r="GD359" s="97"/>
      <c r="GE359" s="97"/>
      <c r="GF359" s="97"/>
      <c r="GG359" s="97"/>
      <c r="GH359" s="97"/>
      <c r="GI359" s="97"/>
      <c r="GJ359" s="97"/>
      <c r="GK359" s="97"/>
      <c r="GL359" s="97"/>
      <c r="GM359" s="97"/>
      <c r="GN359" s="97"/>
      <c r="GO359" s="97"/>
      <c r="GP359" s="97"/>
      <c r="GQ359" s="97"/>
      <c r="GR359" s="97"/>
      <c r="GS359" s="97"/>
      <c r="GT359" s="97"/>
      <c r="GU359" s="97"/>
      <c r="GV359" s="97"/>
      <c r="GW359" s="97"/>
      <c r="GX359" s="97"/>
      <c r="GY359" s="97"/>
      <c r="GZ359" s="97"/>
      <c r="HA359" s="97"/>
      <c r="HB359" s="97"/>
      <c r="HC359" s="97"/>
      <c r="HD359" s="97"/>
      <c r="HE359" s="97"/>
      <c r="HF359" s="97"/>
      <c r="HG359" s="97"/>
      <c r="HH359" s="97"/>
      <c r="HI359" s="97"/>
      <c r="HJ359" s="97"/>
      <c r="HK359" s="97"/>
      <c r="HL359" s="97"/>
      <c r="HM359" s="97"/>
      <c r="HN359" s="97"/>
      <c r="HO359" s="97"/>
      <c r="HP359" s="97"/>
      <c r="HQ359" s="97"/>
      <c r="HR359" s="97"/>
      <c r="HS359" s="97"/>
      <c r="HT359" s="97"/>
      <c r="HU359" s="97"/>
      <c r="HV359" s="97"/>
      <c r="HW359" s="97"/>
      <c r="HX359" s="97"/>
      <c r="HY359" s="97"/>
      <c r="HZ359" s="97"/>
      <c r="IA359" s="97"/>
      <c r="IB359" s="97"/>
      <c r="IC359" s="97"/>
      <c r="ID359" s="97"/>
      <c r="IE359" s="97"/>
      <c r="IF359" s="97"/>
      <c r="IG359" s="97"/>
      <c r="IH359" s="97"/>
      <c r="II359" s="97"/>
      <c r="IJ359" s="97"/>
      <c r="IK359" s="97"/>
      <c r="IL359" s="97"/>
      <c r="IM359" s="97"/>
      <c r="IN359" s="97"/>
      <c r="IO359" s="97"/>
      <c r="IP359" s="97"/>
      <c r="IQ359" s="97"/>
      <c r="IR359" s="97"/>
      <c r="IS359" s="97"/>
      <c r="IT359" s="97"/>
      <c r="IU359" s="97"/>
      <c r="IV359" s="97"/>
      <c r="IW359" s="97"/>
      <c r="IX359" s="97"/>
      <c r="IY359" s="97"/>
      <c r="IZ359" s="97"/>
      <c r="JA359" s="97"/>
      <c r="JB359" s="97"/>
      <c r="JC359" s="97"/>
      <c r="JD359" s="97"/>
      <c r="JE359" s="97"/>
      <c r="JF359" s="97"/>
      <c r="JG359" s="97"/>
      <c r="JH359" s="97"/>
      <c r="JI359" s="97"/>
      <c r="JJ359" s="97"/>
      <c r="JK359" s="97"/>
      <c r="JL359" s="97"/>
      <c r="JM359" s="97"/>
      <c r="JN359" s="97"/>
      <c r="JO359" s="97"/>
      <c r="JP359" s="97"/>
      <c r="JQ359" s="97"/>
      <c r="JR359" s="97"/>
      <c r="JS359" s="97"/>
      <c r="JT359" s="97"/>
      <c r="JU359" s="97"/>
      <c r="JV359" s="97"/>
      <c r="JW359" s="97"/>
      <c r="JX359" s="97"/>
      <c r="JY359" s="97"/>
      <c r="JZ359" s="97"/>
      <c r="KA359" s="97"/>
      <c r="KB359" s="97"/>
      <c r="KC359" s="97"/>
      <c r="KD359" s="97"/>
      <c r="KE359" s="97"/>
      <c r="KF359" s="97"/>
      <c r="KG359" s="97"/>
      <c r="KH359" s="97"/>
      <c r="KI359" s="97"/>
      <c r="KJ359" s="97"/>
      <c r="KK359" s="97"/>
      <c r="KL359" s="97"/>
      <c r="KM359" s="97"/>
      <c r="KN359" s="97"/>
      <c r="KO359" s="97"/>
      <c r="KP359" s="97"/>
      <c r="KQ359" s="97"/>
      <c r="KR359" s="97"/>
      <c r="KS359" s="97"/>
      <c r="KT359" s="97"/>
      <c r="KU359" s="97"/>
      <c r="KV359" s="97"/>
      <c r="KW359" s="97"/>
      <c r="KX359" s="97"/>
      <c r="KY359" s="97"/>
      <c r="KZ359" s="97"/>
      <c r="LA359" s="97"/>
      <c r="LB359" s="97"/>
      <c r="LC359" s="97"/>
      <c r="LD359" s="97"/>
      <c r="LE359" s="97"/>
      <c r="LF359" s="97"/>
      <c r="LG359" s="97"/>
      <c r="LH359" s="97"/>
      <c r="LI359" s="97"/>
      <c r="LJ359" s="97"/>
      <c r="LK359" s="97"/>
      <c r="LL359" s="97"/>
      <c r="LM359" s="97"/>
      <c r="LN359" s="97"/>
      <c r="LO359" s="97"/>
      <c r="LP359" s="97"/>
      <c r="LQ359" s="97"/>
      <c r="LR359" s="97"/>
      <c r="LS359" s="97"/>
      <c r="LT359" s="97"/>
      <c r="LU359" s="97"/>
      <c r="LV359" s="97"/>
      <c r="LW359" s="97"/>
      <c r="LX359" s="97"/>
      <c r="LY359" s="97"/>
      <c r="LZ359" s="97"/>
      <c r="MA359" s="97"/>
      <c r="MB359" s="97"/>
      <c r="MC359" s="97"/>
      <c r="MD359" s="97"/>
      <c r="ME359" s="97"/>
      <c r="MF359" s="97"/>
      <c r="MG359" s="97"/>
      <c r="MH359" s="97"/>
      <c r="MI359" s="97"/>
      <c r="MJ359" s="97"/>
      <c r="MK359" s="97"/>
      <c r="ML359" s="97"/>
      <c r="MM359" s="97"/>
      <c r="MN359" s="97"/>
      <c r="MO359" s="97"/>
      <c r="MP359" s="97"/>
      <c r="MQ359" s="97"/>
      <c r="MR359" s="97"/>
      <c r="MS359" s="97"/>
      <c r="MT359" s="97"/>
      <c r="MU359" s="97"/>
      <c r="MV359" s="97"/>
      <c r="MW359" s="97"/>
      <c r="MX359" s="97"/>
      <c r="MY359" s="97"/>
      <c r="MZ359" s="97"/>
      <c r="NA359" s="97"/>
      <c r="NB359" s="97"/>
      <c r="NC359" s="97"/>
      <c r="ND359" s="97"/>
      <c r="NE359" s="97"/>
      <c r="NF359" s="97"/>
      <c r="NG359" s="97"/>
      <c r="NH359" s="97"/>
      <c r="NI359" s="97"/>
      <c r="NJ359" s="97"/>
      <c r="NK359" s="97"/>
      <c r="NL359" s="97"/>
      <c r="NM359" s="97"/>
      <c r="NN359" s="97"/>
      <c r="NO359" s="97"/>
      <c r="NP359" s="97"/>
      <c r="NQ359" s="97"/>
      <c r="NR359" s="97"/>
      <c r="NS359" s="97"/>
      <c r="NT359" s="97"/>
      <c r="NU359" s="97"/>
      <c r="NV359" s="97"/>
      <c r="NW359" s="97"/>
      <c r="NX359" s="97"/>
      <c r="NY359" s="97"/>
      <c r="NZ359" s="97"/>
      <c r="OA359" s="97"/>
      <c r="OB359" s="97"/>
      <c r="OC359" s="97"/>
      <c r="OD359" s="97"/>
      <c r="OE359" s="97"/>
      <c r="OF359" s="97"/>
      <c r="OG359" s="97"/>
      <c r="OH359" s="97"/>
      <c r="OI359" s="97"/>
      <c r="OJ359" s="97"/>
      <c r="OK359" s="97"/>
      <c r="OL359" s="97"/>
      <c r="OM359" s="97"/>
      <c r="ON359" s="97"/>
      <c r="OO359" s="97"/>
      <c r="OP359" s="97"/>
      <c r="OQ359" s="97"/>
      <c r="OR359" s="97"/>
      <c r="OS359" s="97"/>
      <c r="OT359" s="97"/>
      <c r="OU359" s="97"/>
      <c r="OV359" s="97"/>
      <c r="OW359" s="97"/>
      <c r="OX359" s="97"/>
      <c r="OY359" s="97"/>
      <c r="OZ359" s="97"/>
      <c r="PA359" s="97"/>
      <c r="PB359" s="97"/>
      <c r="PC359" s="97"/>
      <c r="PD359" s="97"/>
      <c r="PE359" s="97"/>
      <c r="PF359" s="97"/>
      <c r="PG359" s="97"/>
      <c r="PH359" s="97"/>
      <c r="PI359" s="97"/>
      <c r="PJ359" s="97"/>
      <c r="PK359" s="97"/>
      <c r="PL359" s="97"/>
      <c r="PM359" s="97"/>
      <c r="PN359" s="97"/>
      <c r="PO359" s="97"/>
      <c r="PP359" s="97"/>
      <c r="PQ359" s="97"/>
      <c r="PR359" s="97"/>
      <c r="PS359" s="97"/>
      <c r="PT359" s="97"/>
      <c r="PU359" s="97"/>
      <c r="PV359" s="97"/>
      <c r="PW359" s="97"/>
      <c r="PX359" s="97"/>
      <c r="PY359" s="97"/>
      <c r="PZ359" s="97"/>
      <c r="QA359" s="97"/>
      <c r="QB359" s="97"/>
      <c r="QC359" s="97"/>
      <c r="QD359" s="97"/>
      <c r="QE359" s="97"/>
      <c r="QF359" s="97"/>
      <c r="QG359" s="97"/>
      <c r="QH359" s="97"/>
      <c r="QI359" s="97"/>
      <c r="QJ359" s="97"/>
      <c r="QK359" s="97"/>
      <c r="QL359" s="97"/>
      <c r="QM359" s="97"/>
      <c r="QN359" s="97"/>
      <c r="QO359" s="97"/>
      <c r="QP359" s="97"/>
      <c r="QQ359" s="97"/>
      <c r="QR359" s="97"/>
      <c r="QS359" s="97"/>
      <c r="QT359" s="97"/>
      <c r="QU359" s="97"/>
      <c r="QV359" s="97"/>
      <c r="QW359" s="97"/>
      <c r="QX359" s="97"/>
      <c r="QY359" s="97"/>
      <c r="QZ359" s="97"/>
      <c r="RA359" s="97"/>
      <c r="RB359" s="97"/>
      <c r="RC359" s="97"/>
      <c r="RD359" s="97"/>
      <c r="RE359" s="97"/>
      <c r="RF359" s="97"/>
      <c r="RG359" s="97"/>
      <c r="RH359" s="97"/>
      <c r="RI359" s="97"/>
      <c r="RJ359" s="97"/>
      <c r="RK359" s="97"/>
      <c r="RL359" s="97"/>
      <c r="RM359" s="97"/>
      <c r="RN359" s="97"/>
      <c r="RO359" s="97"/>
      <c r="RP359" s="97"/>
      <c r="RQ359" s="97"/>
      <c r="RR359" s="97"/>
      <c r="RS359" s="97"/>
      <c r="RT359" s="97"/>
      <c r="RU359" s="97"/>
      <c r="RV359" s="97"/>
      <c r="RW359" s="97"/>
      <c r="RX359" s="97"/>
      <c r="RY359" s="97"/>
      <c r="RZ359" s="97"/>
      <c r="SA359" s="97"/>
      <c r="SB359" s="97"/>
      <c r="SC359" s="97"/>
      <c r="SD359" s="97"/>
      <c r="SE359" s="97"/>
      <c r="SF359" s="97"/>
      <c r="SG359" s="97"/>
      <c r="SH359" s="97"/>
      <c r="SI359" s="97"/>
      <c r="SJ359" s="97"/>
      <c r="SK359" s="97"/>
      <c r="SL359" s="97"/>
      <c r="SM359" s="97"/>
      <c r="SN359" s="97"/>
      <c r="SO359" s="97"/>
      <c r="SP359" s="97"/>
      <c r="SQ359" s="97"/>
      <c r="SR359" s="97"/>
      <c r="SS359" s="97"/>
      <c r="ST359" s="97"/>
      <c r="SU359" s="97"/>
      <c r="SV359" s="97"/>
      <c r="SW359" s="97"/>
      <c r="SX359" s="97"/>
      <c r="SY359" s="97"/>
      <c r="SZ359" s="97"/>
      <c r="TA359" s="97"/>
      <c r="TB359" s="97"/>
    </row>
    <row r="360" spans="1:522" s="1" customFormat="1" ht="18" customHeight="1" x14ac:dyDescent="0.2">
      <c r="A360" s="12"/>
      <c r="B360" s="11" t="s">
        <v>285</v>
      </c>
      <c r="C360" s="1">
        <v>12770</v>
      </c>
      <c r="D360" s="1">
        <v>2020</v>
      </c>
      <c r="E360" s="59" t="s">
        <v>284</v>
      </c>
      <c r="F360" s="1">
        <v>6693</v>
      </c>
      <c r="G360" s="9" t="s">
        <v>95</v>
      </c>
      <c r="H360" s="4" t="s">
        <v>18</v>
      </c>
      <c r="I360" s="1">
        <f t="shared" si="26"/>
        <v>0</v>
      </c>
      <c r="J360" s="12">
        <f>Tabuľka4[[#This Row],[Stĺpec9]]</f>
        <v>0</v>
      </c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7"/>
      <c r="BL360" s="97"/>
      <c r="BM360" s="97"/>
      <c r="BN360" s="97"/>
      <c r="BO360" s="97"/>
      <c r="BP360" s="97"/>
      <c r="BQ360" s="97"/>
      <c r="BR360" s="97"/>
      <c r="BS360" s="97"/>
      <c r="BT360" s="97"/>
      <c r="BU360" s="97"/>
      <c r="BV360" s="97"/>
      <c r="BW360" s="97"/>
      <c r="BX360" s="97"/>
      <c r="BY360" s="97"/>
      <c r="BZ360" s="97"/>
      <c r="CA360" s="97"/>
      <c r="CB360" s="97"/>
      <c r="CC360" s="97"/>
      <c r="CD360" s="97"/>
      <c r="CE360" s="97"/>
      <c r="CF360" s="97"/>
      <c r="CG360" s="97"/>
      <c r="CH360" s="97"/>
      <c r="CI360" s="97"/>
      <c r="CJ360" s="97"/>
      <c r="CK360" s="97"/>
      <c r="CL360" s="97"/>
      <c r="CM360" s="97"/>
      <c r="CN360" s="97"/>
      <c r="CO360" s="97"/>
      <c r="CP360" s="97"/>
      <c r="CQ360" s="97"/>
      <c r="CR360" s="97"/>
      <c r="CS360" s="97"/>
      <c r="CT360" s="97"/>
      <c r="CU360" s="97"/>
      <c r="CV360" s="97"/>
      <c r="CW360" s="97"/>
      <c r="CX360" s="97"/>
      <c r="CY360" s="97"/>
      <c r="CZ360" s="97"/>
      <c r="DA360" s="97"/>
      <c r="DB360" s="97"/>
      <c r="DC360" s="97"/>
      <c r="DD360" s="97"/>
      <c r="DE360" s="97"/>
      <c r="DF360" s="97"/>
      <c r="DG360" s="97"/>
      <c r="DH360" s="97"/>
      <c r="DI360" s="97"/>
      <c r="DJ360" s="97"/>
      <c r="DK360" s="97"/>
      <c r="DL360" s="97"/>
      <c r="DM360" s="97"/>
      <c r="DN360" s="97"/>
      <c r="DO360" s="97"/>
      <c r="DP360" s="97"/>
      <c r="DQ360" s="97"/>
      <c r="DR360" s="97"/>
      <c r="DS360" s="97"/>
      <c r="DT360" s="97"/>
      <c r="DU360" s="97"/>
      <c r="DV360" s="97"/>
      <c r="DW360" s="97"/>
      <c r="DX360" s="97"/>
      <c r="DY360" s="97"/>
      <c r="DZ360" s="97"/>
      <c r="EA360" s="97"/>
      <c r="EB360" s="97"/>
      <c r="EC360" s="97"/>
      <c r="ED360" s="97"/>
      <c r="EE360" s="97"/>
      <c r="EF360" s="97"/>
      <c r="EG360" s="97"/>
      <c r="EH360" s="97"/>
      <c r="EI360" s="97"/>
      <c r="EJ360" s="97"/>
      <c r="EK360" s="97"/>
      <c r="EL360" s="97"/>
      <c r="EM360" s="97"/>
      <c r="EN360" s="97"/>
      <c r="EO360" s="97"/>
      <c r="EP360" s="97"/>
      <c r="EQ360" s="97"/>
      <c r="ER360" s="97"/>
      <c r="ES360" s="97"/>
      <c r="ET360" s="97"/>
      <c r="EU360" s="97"/>
      <c r="EV360" s="97"/>
      <c r="EW360" s="97"/>
      <c r="EX360" s="97"/>
      <c r="EY360" s="97"/>
      <c r="EZ360" s="97"/>
      <c r="FA360" s="97"/>
      <c r="FB360" s="97"/>
      <c r="FC360" s="97"/>
      <c r="FD360" s="97"/>
      <c r="FE360" s="97"/>
      <c r="FF360" s="97"/>
      <c r="FG360" s="97"/>
      <c r="FH360" s="97"/>
      <c r="FI360" s="97"/>
      <c r="FJ360" s="97"/>
      <c r="FK360" s="97"/>
      <c r="FL360" s="97"/>
      <c r="FM360" s="97"/>
      <c r="FN360" s="97"/>
      <c r="FO360" s="97"/>
      <c r="FP360" s="97"/>
      <c r="FQ360" s="97"/>
      <c r="FR360" s="97"/>
      <c r="FS360" s="97"/>
      <c r="FT360" s="97"/>
      <c r="FU360" s="97"/>
      <c r="FV360" s="97"/>
      <c r="FW360" s="97"/>
      <c r="FX360" s="97"/>
      <c r="FY360" s="97"/>
      <c r="FZ360" s="97"/>
      <c r="GA360" s="97"/>
      <c r="GB360" s="97"/>
      <c r="GC360" s="97"/>
      <c r="GD360" s="97"/>
      <c r="GE360" s="97"/>
      <c r="GF360" s="97"/>
      <c r="GG360" s="97"/>
      <c r="GH360" s="97"/>
      <c r="GI360" s="97"/>
      <c r="GJ360" s="97"/>
      <c r="GK360" s="97"/>
      <c r="GL360" s="97"/>
      <c r="GM360" s="97"/>
      <c r="GN360" s="97"/>
      <c r="GO360" s="97"/>
      <c r="GP360" s="97"/>
      <c r="GQ360" s="97"/>
      <c r="GR360" s="97"/>
      <c r="GS360" s="97"/>
      <c r="GT360" s="97"/>
      <c r="GU360" s="97"/>
      <c r="GV360" s="97"/>
      <c r="GW360" s="97"/>
      <c r="GX360" s="97"/>
      <c r="GY360" s="97"/>
      <c r="GZ360" s="97"/>
      <c r="HA360" s="97"/>
      <c r="HB360" s="97"/>
      <c r="HC360" s="97"/>
      <c r="HD360" s="97"/>
      <c r="HE360" s="97"/>
      <c r="HF360" s="97"/>
      <c r="HG360" s="97"/>
      <c r="HH360" s="97"/>
      <c r="HI360" s="97"/>
      <c r="HJ360" s="97"/>
      <c r="HK360" s="97"/>
      <c r="HL360" s="97"/>
      <c r="HM360" s="97"/>
      <c r="HN360" s="97"/>
      <c r="HO360" s="97"/>
      <c r="HP360" s="97"/>
      <c r="HQ360" s="97"/>
      <c r="HR360" s="97"/>
      <c r="HS360" s="97"/>
      <c r="HT360" s="97"/>
      <c r="HU360" s="97"/>
      <c r="HV360" s="97"/>
      <c r="HW360" s="97"/>
      <c r="HX360" s="97"/>
      <c r="HY360" s="97"/>
      <c r="HZ360" s="97"/>
      <c r="IA360" s="97"/>
      <c r="IB360" s="97"/>
      <c r="IC360" s="97"/>
      <c r="ID360" s="97"/>
      <c r="IE360" s="97"/>
      <c r="IF360" s="97"/>
      <c r="IG360" s="97"/>
      <c r="IH360" s="97"/>
      <c r="II360" s="97"/>
      <c r="IJ360" s="97"/>
      <c r="IK360" s="97"/>
      <c r="IL360" s="97"/>
      <c r="IM360" s="97"/>
      <c r="IN360" s="97"/>
      <c r="IO360" s="97"/>
      <c r="IP360" s="97"/>
      <c r="IQ360" s="97"/>
      <c r="IR360" s="97"/>
      <c r="IS360" s="97"/>
      <c r="IT360" s="97"/>
      <c r="IU360" s="97"/>
      <c r="IV360" s="97"/>
      <c r="IW360" s="97"/>
      <c r="IX360" s="97"/>
      <c r="IY360" s="97"/>
      <c r="IZ360" s="97"/>
      <c r="JA360" s="97"/>
      <c r="JB360" s="97"/>
      <c r="JC360" s="97"/>
      <c r="JD360" s="97"/>
      <c r="JE360" s="97"/>
      <c r="JF360" s="97"/>
      <c r="JG360" s="97"/>
      <c r="JH360" s="97"/>
      <c r="JI360" s="97"/>
      <c r="JJ360" s="97"/>
      <c r="JK360" s="97"/>
      <c r="JL360" s="97"/>
      <c r="JM360" s="97"/>
      <c r="JN360" s="97"/>
      <c r="JO360" s="97"/>
      <c r="JP360" s="97"/>
      <c r="JQ360" s="97"/>
      <c r="JR360" s="97"/>
      <c r="JS360" s="97"/>
      <c r="JT360" s="97"/>
      <c r="JU360" s="97"/>
      <c r="JV360" s="97"/>
      <c r="JW360" s="97"/>
      <c r="JX360" s="97"/>
      <c r="JY360" s="97"/>
      <c r="JZ360" s="97"/>
      <c r="KA360" s="97"/>
      <c r="KB360" s="97"/>
      <c r="KC360" s="97"/>
      <c r="KD360" s="97"/>
      <c r="KE360" s="97"/>
      <c r="KF360" s="97"/>
      <c r="KG360" s="97"/>
      <c r="KH360" s="97"/>
      <c r="KI360" s="97"/>
      <c r="KJ360" s="97"/>
      <c r="KK360" s="97"/>
      <c r="KL360" s="97"/>
      <c r="KM360" s="97"/>
      <c r="KN360" s="97"/>
      <c r="KO360" s="97"/>
      <c r="KP360" s="97"/>
      <c r="KQ360" s="97"/>
      <c r="KR360" s="97"/>
      <c r="KS360" s="97"/>
      <c r="KT360" s="97"/>
      <c r="KU360" s="97"/>
      <c r="KV360" s="97"/>
      <c r="KW360" s="97"/>
      <c r="KX360" s="97"/>
      <c r="KY360" s="97"/>
      <c r="KZ360" s="97"/>
      <c r="LA360" s="97"/>
      <c r="LB360" s="97"/>
      <c r="LC360" s="97"/>
      <c r="LD360" s="97"/>
      <c r="LE360" s="97"/>
      <c r="LF360" s="97"/>
      <c r="LG360" s="97"/>
      <c r="LH360" s="97"/>
      <c r="LI360" s="97"/>
      <c r="LJ360" s="97"/>
      <c r="LK360" s="97"/>
      <c r="LL360" s="97"/>
      <c r="LM360" s="97"/>
      <c r="LN360" s="97"/>
      <c r="LO360" s="97"/>
      <c r="LP360" s="97"/>
      <c r="LQ360" s="97"/>
      <c r="LR360" s="97"/>
      <c r="LS360" s="97"/>
      <c r="LT360" s="97"/>
      <c r="LU360" s="97"/>
      <c r="LV360" s="97"/>
      <c r="LW360" s="97"/>
      <c r="LX360" s="97"/>
      <c r="LY360" s="97"/>
      <c r="LZ360" s="97"/>
      <c r="MA360" s="97"/>
      <c r="MB360" s="97"/>
      <c r="MC360" s="97"/>
      <c r="MD360" s="97"/>
      <c r="ME360" s="97"/>
      <c r="MF360" s="97"/>
      <c r="MG360" s="97"/>
      <c r="MH360" s="97"/>
      <c r="MI360" s="97"/>
      <c r="MJ360" s="97"/>
      <c r="MK360" s="97"/>
      <c r="ML360" s="97"/>
      <c r="MM360" s="97"/>
      <c r="MN360" s="97"/>
      <c r="MO360" s="97"/>
      <c r="MP360" s="97"/>
      <c r="MQ360" s="97"/>
      <c r="MR360" s="97"/>
      <c r="MS360" s="97"/>
      <c r="MT360" s="97"/>
      <c r="MU360" s="97"/>
      <c r="MV360" s="97"/>
      <c r="MW360" s="97"/>
      <c r="MX360" s="97"/>
      <c r="MY360" s="97"/>
      <c r="MZ360" s="97"/>
      <c r="NA360" s="97"/>
      <c r="NB360" s="97"/>
      <c r="NC360" s="97"/>
      <c r="ND360" s="97"/>
      <c r="NE360" s="97"/>
      <c r="NF360" s="97"/>
      <c r="NG360" s="97"/>
      <c r="NH360" s="97"/>
      <c r="NI360" s="97"/>
      <c r="NJ360" s="97"/>
      <c r="NK360" s="97"/>
      <c r="NL360" s="97"/>
      <c r="NM360" s="97"/>
      <c r="NN360" s="97"/>
      <c r="NO360" s="97"/>
      <c r="NP360" s="97"/>
      <c r="NQ360" s="97"/>
      <c r="NR360" s="97"/>
      <c r="NS360" s="97"/>
      <c r="NT360" s="97"/>
      <c r="NU360" s="97"/>
      <c r="NV360" s="97"/>
      <c r="NW360" s="97"/>
      <c r="NX360" s="97"/>
      <c r="NY360" s="97"/>
      <c r="NZ360" s="97"/>
      <c r="OA360" s="97"/>
      <c r="OB360" s="97"/>
      <c r="OC360" s="97"/>
      <c r="OD360" s="97"/>
      <c r="OE360" s="97"/>
      <c r="OF360" s="97"/>
      <c r="OG360" s="97"/>
      <c r="OH360" s="97"/>
      <c r="OI360" s="97"/>
      <c r="OJ360" s="97"/>
      <c r="OK360" s="97"/>
      <c r="OL360" s="97"/>
      <c r="OM360" s="97"/>
      <c r="ON360" s="97"/>
      <c r="OO360" s="97"/>
      <c r="OP360" s="97"/>
      <c r="OQ360" s="97"/>
      <c r="OR360" s="97"/>
      <c r="OS360" s="97"/>
      <c r="OT360" s="97"/>
      <c r="OU360" s="97"/>
      <c r="OV360" s="97"/>
      <c r="OW360" s="97"/>
      <c r="OX360" s="97"/>
      <c r="OY360" s="97"/>
      <c r="OZ360" s="97"/>
      <c r="PA360" s="97"/>
      <c r="PB360" s="97"/>
      <c r="PC360" s="97"/>
      <c r="PD360" s="97"/>
      <c r="PE360" s="97"/>
      <c r="PF360" s="97"/>
      <c r="PG360" s="97"/>
      <c r="PH360" s="97"/>
      <c r="PI360" s="97"/>
      <c r="PJ360" s="97"/>
      <c r="PK360" s="97"/>
      <c r="PL360" s="97"/>
      <c r="PM360" s="97"/>
      <c r="PN360" s="97"/>
      <c r="PO360" s="97"/>
      <c r="PP360" s="97"/>
      <c r="PQ360" s="97"/>
      <c r="PR360" s="97"/>
      <c r="PS360" s="97"/>
      <c r="PT360" s="97"/>
      <c r="PU360" s="97"/>
      <c r="PV360" s="97"/>
      <c r="PW360" s="97"/>
      <c r="PX360" s="97"/>
      <c r="PY360" s="97"/>
      <c r="PZ360" s="97"/>
      <c r="QA360" s="97"/>
      <c r="QB360" s="97"/>
      <c r="QC360" s="97"/>
      <c r="QD360" s="97"/>
      <c r="QE360" s="97"/>
      <c r="QF360" s="97"/>
      <c r="QG360" s="97"/>
      <c r="QH360" s="97"/>
      <c r="QI360" s="97"/>
      <c r="QJ360" s="97"/>
      <c r="QK360" s="97"/>
      <c r="QL360" s="97"/>
      <c r="QM360" s="97"/>
      <c r="QN360" s="97"/>
      <c r="QO360" s="97"/>
      <c r="QP360" s="97"/>
      <c r="QQ360" s="97"/>
      <c r="QR360" s="97"/>
      <c r="QS360" s="97"/>
      <c r="QT360" s="97"/>
      <c r="QU360" s="97"/>
      <c r="QV360" s="97"/>
      <c r="QW360" s="97"/>
      <c r="QX360" s="97"/>
      <c r="QY360" s="97"/>
      <c r="QZ360" s="97"/>
      <c r="RA360" s="97"/>
      <c r="RB360" s="97"/>
      <c r="RC360" s="97"/>
      <c r="RD360" s="97"/>
      <c r="RE360" s="97"/>
      <c r="RF360" s="97"/>
      <c r="RG360" s="97"/>
      <c r="RH360" s="97"/>
      <c r="RI360" s="97"/>
      <c r="RJ360" s="97"/>
      <c r="RK360" s="97"/>
      <c r="RL360" s="97"/>
      <c r="RM360" s="97"/>
      <c r="RN360" s="97"/>
      <c r="RO360" s="97"/>
      <c r="RP360" s="97"/>
      <c r="RQ360" s="97"/>
      <c r="RR360" s="97"/>
      <c r="RS360" s="97"/>
      <c r="RT360" s="97"/>
      <c r="RU360" s="97"/>
      <c r="RV360" s="97"/>
      <c r="RW360" s="97"/>
      <c r="RX360" s="97"/>
      <c r="RY360" s="97"/>
      <c r="RZ360" s="97"/>
      <c r="SA360" s="97"/>
      <c r="SB360" s="97"/>
      <c r="SC360" s="97"/>
      <c r="SD360" s="97"/>
      <c r="SE360" s="97"/>
      <c r="SF360" s="97"/>
      <c r="SG360" s="97"/>
      <c r="SH360" s="97"/>
      <c r="SI360" s="97"/>
      <c r="SJ360" s="97"/>
      <c r="SK360" s="97"/>
      <c r="SL360" s="97"/>
      <c r="SM360" s="97"/>
      <c r="SN360" s="97"/>
      <c r="SO360" s="97"/>
      <c r="SP360" s="97"/>
      <c r="SQ360" s="97"/>
      <c r="SR360" s="97"/>
      <c r="SS360" s="97"/>
      <c r="ST360" s="97"/>
      <c r="SU360" s="97"/>
      <c r="SV360" s="97"/>
      <c r="SW360" s="97"/>
      <c r="SX360" s="97"/>
      <c r="SY360" s="97"/>
      <c r="SZ360" s="97"/>
      <c r="TA360" s="97"/>
      <c r="TB360" s="97"/>
    </row>
    <row r="361" spans="1:522" s="1" customFormat="1" ht="18" customHeight="1" x14ac:dyDescent="0.2">
      <c r="A361" s="12"/>
      <c r="B361" s="11" t="s">
        <v>329</v>
      </c>
      <c r="C361" s="1">
        <v>9130</v>
      </c>
      <c r="E361" s="59" t="s">
        <v>328</v>
      </c>
      <c r="F361" s="1">
        <v>9965</v>
      </c>
      <c r="G361" s="9" t="s">
        <v>98</v>
      </c>
      <c r="H361" s="4" t="s">
        <v>18</v>
      </c>
      <c r="I361" s="1">
        <f t="shared" ref="I361:I374" si="27">SUM(K361:TB361)</f>
        <v>0</v>
      </c>
      <c r="J361" s="12">
        <f>Tabuľka4[[#This Row],[Stĺpec9]]</f>
        <v>0</v>
      </c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7"/>
      <c r="BQ361" s="97"/>
      <c r="BR361" s="97"/>
      <c r="BS361" s="97"/>
      <c r="BT361" s="97"/>
      <c r="BU361" s="97"/>
      <c r="BV361" s="97"/>
      <c r="BW361" s="97"/>
      <c r="BX361" s="97"/>
      <c r="BY361" s="97"/>
      <c r="BZ361" s="97"/>
      <c r="CA361" s="97"/>
      <c r="CB361" s="97"/>
      <c r="CC361" s="97"/>
      <c r="CD361" s="97"/>
      <c r="CE361" s="97"/>
      <c r="CF361" s="97"/>
      <c r="CG361" s="97"/>
      <c r="CH361" s="97"/>
      <c r="CI361" s="97"/>
      <c r="CJ361" s="97"/>
      <c r="CK361" s="97"/>
      <c r="CL361" s="97"/>
      <c r="CM361" s="97"/>
      <c r="CN361" s="97"/>
      <c r="CO361" s="97"/>
      <c r="CP361" s="97"/>
      <c r="CQ361" s="97"/>
      <c r="CR361" s="97"/>
      <c r="CS361" s="97"/>
      <c r="CT361" s="97"/>
      <c r="CU361" s="97"/>
      <c r="CV361" s="97"/>
      <c r="CW361" s="97"/>
      <c r="CX361" s="97"/>
      <c r="CY361" s="97"/>
      <c r="CZ361" s="97"/>
      <c r="DA361" s="97"/>
      <c r="DB361" s="97"/>
      <c r="DC361" s="97"/>
      <c r="DD361" s="97"/>
      <c r="DE361" s="97"/>
      <c r="DF361" s="97"/>
      <c r="DG361" s="97"/>
      <c r="DH361" s="97"/>
      <c r="DI361" s="97"/>
      <c r="DJ361" s="97"/>
      <c r="DK361" s="97"/>
      <c r="DL361" s="97"/>
      <c r="DM361" s="97"/>
      <c r="DN361" s="97"/>
      <c r="DO361" s="97"/>
      <c r="DP361" s="97"/>
      <c r="DQ361" s="97"/>
      <c r="DR361" s="97"/>
      <c r="DS361" s="97"/>
      <c r="DT361" s="97"/>
      <c r="DU361" s="97"/>
      <c r="DV361" s="97"/>
      <c r="DW361" s="97"/>
      <c r="DX361" s="97"/>
      <c r="DY361" s="97"/>
      <c r="DZ361" s="97"/>
      <c r="EA361" s="97"/>
      <c r="EB361" s="97"/>
      <c r="EC361" s="97"/>
      <c r="ED361" s="97"/>
      <c r="EE361" s="97"/>
      <c r="EF361" s="97"/>
      <c r="EG361" s="97"/>
      <c r="EH361" s="97"/>
      <c r="EI361" s="97"/>
      <c r="EJ361" s="97"/>
      <c r="EK361" s="97"/>
      <c r="EL361" s="97"/>
      <c r="EM361" s="97"/>
      <c r="EN361" s="97"/>
      <c r="EO361" s="97"/>
      <c r="EP361" s="97"/>
      <c r="EQ361" s="97"/>
      <c r="ER361" s="97"/>
      <c r="ES361" s="97"/>
      <c r="ET361" s="97"/>
      <c r="EU361" s="97"/>
      <c r="EV361" s="97"/>
      <c r="EW361" s="97"/>
      <c r="EX361" s="97"/>
      <c r="EY361" s="97"/>
      <c r="EZ361" s="97"/>
      <c r="FA361" s="97"/>
      <c r="FB361" s="97"/>
      <c r="FC361" s="97"/>
      <c r="FD361" s="97"/>
      <c r="FE361" s="97"/>
      <c r="FF361" s="97"/>
      <c r="FG361" s="97"/>
      <c r="FH361" s="97"/>
      <c r="FI361" s="97"/>
      <c r="FJ361" s="97"/>
      <c r="FK361" s="97"/>
      <c r="FL361" s="97"/>
      <c r="FM361" s="97"/>
      <c r="FN361" s="97"/>
      <c r="FO361" s="97"/>
      <c r="FP361" s="97"/>
      <c r="FQ361" s="97"/>
      <c r="FR361" s="97"/>
      <c r="FS361" s="97"/>
      <c r="FT361" s="97"/>
      <c r="FU361" s="97"/>
      <c r="FV361" s="97"/>
      <c r="FW361" s="97"/>
      <c r="FX361" s="97"/>
      <c r="FY361" s="97"/>
      <c r="FZ361" s="97"/>
      <c r="GA361" s="97"/>
      <c r="GB361" s="97"/>
      <c r="GC361" s="97"/>
      <c r="GD361" s="97"/>
      <c r="GE361" s="97"/>
      <c r="GF361" s="97"/>
      <c r="GG361" s="97"/>
      <c r="GH361" s="97"/>
      <c r="GI361" s="97"/>
      <c r="GJ361" s="97"/>
      <c r="GK361" s="97"/>
      <c r="GL361" s="97"/>
      <c r="GM361" s="97"/>
      <c r="GN361" s="97"/>
      <c r="GO361" s="97"/>
      <c r="GP361" s="97"/>
      <c r="GQ361" s="97"/>
      <c r="GR361" s="97"/>
      <c r="GS361" s="97"/>
      <c r="GT361" s="97"/>
      <c r="GU361" s="97"/>
      <c r="GV361" s="97"/>
      <c r="GW361" s="97"/>
      <c r="GX361" s="97"/>
      <c r="GY361" s="97"/>
      <c r="GZ361" s="97"/>
      <c r="HA361" s="97"/>
      <c r="HB361" s="97"/>
      <c r="HC361" s="97"/>
      <c r="HD361" s="97"/>
      <c r="HE361" s="97"/>
      <c r="HF361" s="97"/>
      <c r="HG361" s="97"/>
      <c r="HH361" s="97"/>
      <c r="HI361" s="97"/>
      <c r="HJ361" s="97"/>
      <c r="HK361" s="97"/>
      <c r="HL361" s="97"/>
      <c r="HM361" s="97"/>
      <c r="HN361" s="97"/>
      <c r="HO361" s="97"/>
      <c r="HP361" s="97"/>
      <c r="HQ361" s="97"/>
      <c r="HR361" s="97"/>
      <c r="HS361" s="97"/>
      <c r="HT361" s="97"/>
      <c r="HU361" s="97"/>
      <c r="HV361" s="97"/>
      <c r="HW361" s="97"/>
      <c r="HX361" s="97"/>
      <c r="HY361" s="97"/>
      <c r="HZ361" s="97"/>
      <c r="IA361" s="97"/>
      <c r="IB361" s="97"/>
      <c r="IC361" s="97"/>
      <c r="ID361" s="97"/>
      <c r="IE361" s="97"/>
      <c r="IF361" s="97"/>
      <c r="IG361" s="97"/>
      <c r="IH361" s="97"/>
      <c r="II361" s="97"/>
      <c r="IJ361" s="97"/>
      <c r="IK361" s="97"/>
      <c r="IL361" s="97"/>
      <c r="IM361" s="97"/>
      <c r="IN361" s="97"/>
      <c r="IO361" s="97"/>
      <c r="IP361" s="97"/>
      <c r="IQ361" s="97"/>
      <c r="IR361" s="97"/>
      <c r="IS361" s="97"/>
      <c r="IT361" s="97"/>
      <c r="IU361" s="97"/>
      <c r="IV361" s="97"/>
      <c r="IW361" s="97"/>
      <c r="IX361" s="97"/>
      <c r="IY361" s="97"/>
      <c r="IZ361" s="97"/>
      <c r="JA361" s="97"/>
      <c r="JB361" s="97"/>
      <c r="JC361" s="97"/>
      <c r="JD361" s="97"/>
      <c r="JE361" s="97"/>
      <c r="JF361" s="97"/>
      <c r="JG361" s="97"/>
      <c r="JH361" s="97"/>
      <c r="JI361" s="97"/>
      <c r="JJ361" s="97"/>
      <c r="JK361" s="97"/>
      <c r="JL361" s="97"/>
      <c r="JM361" s="97"/>
      <c r="JN361" s="97"/>
      <c r="JO361" s="97"/>
      <c r="JP361" s="97"/>
      <c r="JQ361" s="97"/>
      <c r="JR361" s="97"/>
      <c r="JS361" s="97"/>
      <c r="JT361" s="97"/>
      <c r="JU361" s="97"/>
      <c r="JV361" s="97"/>
      <c r="JW361" s="97"/>
      <c r="JX361" s="97"/>
      <c r="JY361" s="97"/>
      <c r="JZ361" s="97"/>
      <c r="KA361" s="97"/>
      <c r="KB361" s="97"/>
      <c r="KC361" s="97"/>
      <c r="KD361" s="97"/>
      <c r="KE361" s="97"/>
      <c r="KF361" s="97"/>
      <c r="KG361" s="97"/>
      <c r="KH361" s="97"/>
      <c r="KI361" s="97"/>
      <c r="KJ361" s="97"/>
      <c r="KK361" s="97"/>
      <c r="KL361" s="97"/>
      <c r="KM361" s="97"/>
      <c r="KN361" s="97"/>
      <c r="KO361" s="97"/>
      <c r="KP361" s="97"/>
      <c r="KQ361" s="97"/>
      <c r="KR361" s="97"/>
      <c r="KS361" s="97"/>
      <c r="KT361" s="97"/>
      <c r="KU361" s="97"/>
      <c r="KV361" s="97"/>
      <c r="KW361" s="97"/>
      <c r="KX361" s="97"/>
      <c r="KY361" s="97"/>
      <c r="KZ361" s="97"/>
      <c r="LA361" s="97"/>
      <c r="LB361" s="97"/>
      <c r="LC361" s="97"/>
      <c r="LD361" s="97"/>
      <c r="LE361" s="97"/>
      <c r="LF361" s="97"/>
      <c r="LG361" s="97"/>
      <c r="LH361" s="97"/>
      <c r="LI361" s="97"/>
      <c r="LJ361" s="97"/>
      <c r="LK361" s="97"/>
      <c r="LL361" s="97"/>
      <c r="LM361" s="97"/>
      <c r="LN361" s="97"/>
      <c r="LO361" s="97"/>
      <c r="LP361" s="97"/>
      <c r="LQ361" s="97"/>
      <c r="LR361" s="97"/>
      <c r="LS361" s="97"/>
      <c r="LT361" s="97"/>
      <c r="LU361" s="97"/>
      <c r="LV361" s="97"/>
      <c r="LW361" s="97"/>
      <c r="LX361" s="97"/>
      <c r="LY361" s="97"/>
      <c r="LZ361" s="97"/>
      <c r="MA361" s="97"/>
      <c r="MB361" s="97"/>
      <c r="MC361" s="97"/>
      <c r="MD361" s="97"/>
      <c r="ME361" s="97"/>
      <c r="MF361" s="97"/>
      <c r="MG361" s="97"/>
      <c r="MH361" s="97"/>
      <c r="MI361" s="97"/>
      <c r="MJ361" s="97"/>
      <c r="MK361" s="97"/>
      <c r="ML361" s="97"/>
      <c r="MM361" s="97"/>
      <c r="MN361" s="97"/>
      <c r="MO361" s="97"/>
      <c r="MP361" s="97"/>
      <c r="MQ361" s="97"/>
      <c r="MR361" s="97"/>
      <c r="MS361" s="97"/>
      <c r="MT361" s="97"/>
      <c r="MU361" s="97"/>
      <c r="MV361" s="97"/>
      <c r="MW361" s="97"/>
      <c r="MX361" s="97"/>
      <c r="MY361" s="97"/>
      <c r="MZ361" s="97"/>
      <c r="NA361" s="97"/>
      <c r="NB361" s="97"/>
      <c r="NC361" s="97"/>
      <c r="ND361" s="97"/>
      <c r="NE361" s="97"/>
      <c r="NF361" s="97"/>
      <c r="NG361" s="97"/>
      <c r="NH361" s="97"/>
      <c r="NI361" s="97"/>
      <c r="NJ361" s="97"/>
      <c r="NK361" s="97"/>
      <c r="NL361" s="97"/>
      <c r="NM361" s="97"/>
      <c r="NN361" s="97"/>
      <c r="NO361" s="97"/>
      <c r="NP361" s="97"/>
      <c r="NQ361" s="97"/>
      <c r="NR361" s="97"/>
      <c r="NS361" s="97"/>
      <c r="NT361" s="97"/>
      <c r="NU361" s="97"/>
      <c r="NV361" s="97"/>
      <c r="NW361" s="97"/>
      <c r="NX361" s="97"/>
      <c r="NY361" s="97"/>
      <c r="NZ361" s="97"/>
      <c r="OA361" s="97"/>
      <c r="OB361" s="97"/>
      <c r="OC361" s="97"/>
      <c r="OD361" s="97"/>
      <c r="OE361" s="97"/>
      <c r="OF361" s="97"/>
      <c r="OG361" s="97"/>
      <c r="OH361" s="97"/>
      <c r="OI361" s="97"/>
      <c r="OJ361" s="97"/>
      <c r="OK361" s="97"/>
      <c r="OL361" s="97"/>
      <c r="OM361" s="97"/>
      <c r="ON361" s="97"/>
      <c r="OO361" s="97"/>
      <c r="OP361" s="97"/>
      <c r="OQ361" s="97"/>
      <c r="OR361" s="97"/>
      <c r="OS361" s="97"/>
      <c r="OT361" s="97"/>
      <c r="OU361" s="97"/>
      <c r="OV361" s="97"/>
      <c r="OW361" s="97"/>
      <c r="OX361" s="97"/>
      <c r="OY361" s="97"/>
      <c r="OZ361" s="97"/>
      <c r="PA361" s="97"/>
      <c r="PB361" s="97"/>
      <c r="PC361" s="97"/>
      <c r="PD361" s="97"/>
      <c r="PE361" s="97"/>
      <c r="PF361" s="97"/>
      <c r="PG361" s="97"/>
      <c r="PH361" s="97"/>
      <c r="PI361" s="97"/>
      <c r="PJ361" s="97"/>
      <c r="PK361" s="97"/>
      <c r="PL361" s="97"/>
      <c r="PM361" s="97"/>
      <c r="PN361" s="97"/>
      <c r="PO361" s="97"/>
      <c r="PP361" s="97"/>
      <c r="PQ361" s="97"/>
      <c r="PR361" s="97"/>
      <c r="PS361" s="97"/>
      <c r="PT361" s="97"/>
      <c r="PU361" s="97"/>
      <c r="PV361" s="97"/>
      <c r="PW361" s="97"/>
      <c r="PX361" s="97"/>
      <c r="PY361" s="97"/>
      <c r="PZ361" s="97"/>
      <c r="QA361" s="97"/>
      <c r="QB361" s="97"/>
      <c r="QC361" s="97"/>
      <c r="QD361" s="97"/>
      <c r="QE361" s="97"/>
      <c r="QF361" s="97"/>
      <c r="QG361" s="97"/>
      <c r="QH361" s="97"/>
      <c r="QI361" s="97"/>
      <c r="QJ361" s="97"/>
      <c r="QK361" s="97"/>
      <c r="QL361" s="97"/>
      <c r="QM361" s="97"/>
      <c r="QN361" s="97"/>
      <c r="QO361" s="97"/>
      <c r="QP361" s="97"/>
      <c r="QQ361" s="97"/>
      <c r="QR361" s="97"/>
      <c r="QS361" s="97"/>
      <c r="QT361" s="97"/>
      <c r="QU361" s="97"/>
      <c r="QV361" s="97"/>
      <c r="QW361" s="97"/>
      <c r="QX361" s="97"/>
      <c r="QY361" s="97"/>
      <c r="QZ361" s="97"/>
      <c r="RA361" s="97"/>
      <c r="RB361" s="97"/>
      <c r="RC361" s="97"/>
      <c r="RD361" s="97"/>
      <c r="RE361" s="97"/>
      <c r="RF361" s="97"/>
      <c r="RG361" s="97"/>
      <c r="RH361" s="97"/>
      <c r="RI361" s="97"/>
      <c r="RJ361" s="97"/>
      <c r="RK361" s="97"/>
      <c r="RL361" s="97"/>
      <c r="RM361" s="97"/>
      <c r="RN361" s="97"/>
      <c r="RO361" s="97"/>
      <c r="RP361" s="97"/>
      <c r="RQ361" s="97"/>
      <c r="RR361" s="97"/>
      <c r="RS361" s="97"/>
      <c r="RT361" s="97"/>
      <c r="RU361" s="97"/>
      <c r="RV361" s="97"/>
      <c r="RW361" s="97"/>
      <c r="RX361" s="97"/>
      <c r="RY361" s="97"/>
      <c r="RZ361" s="97"/>
      <c r="SA361" s="97"/>
      <c r="SB361" s="97"/>
      <c r="SC361" s="97"/>
      <c r="SD361" s="97"/>
      <c r="SE361" s="97"/>
      <c r="SF361" s="97"/>
      <c r="SG361" s="97"/>
      <c r="SH361" s="97"/>
      <c r="SI361" s="97"/>
      <c r="SJ361" s="97"/>
      <c r="SK361" s="97"/>
      <c r="SL361" s="97"/>
      <c r="SM361" s="97"/>
      <c r="SN361" s="97"/>
      <c r="SO361" s="97"/>
      <c r="SP361" s="97"/>
      <c r="SQ361" s="97"/>
      <c r="SR361" s="97"/>
      <c r="SS361" s="97"/>
      <c r="ST361" s="97"/>
      <c r="SU361" s="97"/>
      <c r="SV361" s="97"/>
      <c r="SW361" s="97"/>
      <c r="SX361" s="97"/>
      <c r="SY361" s="97"/>
      <c r="SZ361" s="97"/>
      <c r="TA361" s="97"/>
      <c r="TB361" s="97"/>
    </row>
    <row r="362" spans="1:522" s="1" customFormat="1" ht="18" customHeight="1" x14ac:dyDescent="0.2">
      <c r="A362" s="12"/>
      <c r="B362" s="11" t="s">
        <v>364</v>
      </c>
      <c r="C362" s="1">
        <v>12872</v>
      </c>
      <c r="E362" s="4" t="s">
        <v>363</v>
      </c>
      <c r="F362" s="1">
        <v>9891</v>
      </c>
      <c r="G362" s="9" t="s">
        <v>98</v>
      </c>
      <c r="H362" s="4" t="s">
        <v>148</v>
      </c>
      <c r="I362" s="1">
        <f t="shared" si="27"/>
        <v>0</v>
      </c>
      <c r="J362" s="12">
        <f>Tabuľka4[[#This Row],[Stĺpec9]]</f>
        <v>0</v>
      </c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7"/>
      <c r="BQ362" s="97"/>
      <c r="BR362" s="97"/>
      <c r="BS362" s="97"/>
      <c r="BT362" s="97"/>
      <c r="BU362" s="97"/>
      <c r="BV362" s="97"/>
      <c r="BW362" s="97"/>
      <c r="BX362" s="97"/>
      <c r="BY362" s="97"/>
      <c r="BZ362" s="97"/>
      <c r="CA362" s="97"/>
      <c r="CB362" s="97"/>
      <c r="CC362" s="97"/>
      <c r="CD362" s="97"/>
      <c r="CE362" s="97"/>
      <c r="CF362" s="97"/>
      <c r="CG362" s="97"/>
      <c r="CH362" s="97"/>
      <c r="CI362" s="97"/>
      <c r="CJ362" s="97"/>
      <c r="CK362" s="97"/>
      <c r="CL362" s="97"/>
      <c r="CM362" s="97"/>
      <c r="CN362" s="97"/>
      <c r="CO362" s="97"/>
      <c r="CP362" s="97"/>
      <c r="CQ362" s="97"/>
      <c r="CR362" s="97"/>
      <c r="CS362" s="97"/>
      <c r="CT362" s="97"/>
      <c r="CU362" s="97"/>
      <c r="CV362" s="97"/>
      <c r="CW362" s="97"/>
      <c r="CX362" s="97"/>
      <c r="CY362" s="97"/>
      <c r="CZ362" s="97"/>
      <c r="DA362" s="97"/>
      <c r="DB362" s="97"/>
      <c r="DC362" s="97"/>
      <c r="DD362" s="97"/>
      <c r="DE362" s="97"/>
      <c r="DF362" s="97"/>
      <c r="DG362" s="97"/>
      <c r="DH362" s="97"/>
      <c r="DI362" s="97"/>
      <c r="DJ362" s="97"/>
      <c r="DK362" s="97"/>
      <c r="DL362" s="97"/>
      <c r="DM362" s="97"/>
      <c r="DN362" s="97"/>
      <c r="DO362" s="97"/>
      <c r="DP362" s="97"/>
      <c r="DQ362" s="97"/>
      <c r="DR362" s="97"/>
      <c r="DS362" s="97"/>
      <c r="DT362" s="97"/>
      <c r="DU362" s="97"/>
      <c r="DV362" s="97"/>
      <c r="DW362" s="97"/>
      <c r="DX362" s="97"/>
      <c r="DY362" s="97"/>
      <c r="DZ362" s="97"/>
      <c r="EA362" s="97"/>
      <c r="EB362" s="97"/>
      <c r="EC362" s="97"/>
      <c r="ED362" s="97"/>
      <c r="EE362" s="97"/>
      <c r="EF362" s="97"/>
      <c r="EG362" s="97"/>
      <c r="EH362" s="97"/>
      <c r="EI362" s="97"/>
      <c r="EJ362" s="97"/>
      <c r="EK362" s="97"/>
      <c r="EL362" s="97"/>
      <c r="EM362" s="97"/>
      <c r="EN362" s="97"/>
      <c r="EO362" s="97"/>
      <c r="EP362" s="97"/>
      <c r="EQ362" s="97"/>
      <c r="ER362" s="97"/>
      <c r="ES362" s="97"/>
      <c r="ET362" s="97"/>
      <c r="EU362" s="97"/>
      <c r="EV362" s="97"/>
      <c r="EW362" s="97"/>
      <c r="EX362" s="97"/>
      <c r="EY362" s="97"/>
      <c r="EZ362" s="97"/>
      <c r="FA362" s="97"/>
      <c r="FB362" s="97"/>
      <c r="FC362" s="97"/>
      <c r="FD362" s="97"/>
      <c r="FE362" s="97"/>
      <c r="FF362" s="97"/>
      <c r="FG362" s="97"/>
      <c r="FH362" s="97"/>
      <c r="FI362" s="97"/>
      <c r="FJ362" s="97"/>
      <c r="FK362" s="97"/>
      <c r="FL362" s="97"/>
      <c r="FM362" s="97"/>
      <c r="FN362" s="97"/>
      <c r="FO362" s="97"/>
      <c r="FP362" s="97"/>
      <c r="FQ362" s="97"/>
      <c r="FR362" s="97"/>
      <c r="FS362" s="97"/>
      <c r="FT362" s="97"/>
      <c r="FU362" s="97"/>
      <c r="FV362" s="97"/>
      <c r="FW362" s="97"/>
      <c r="FX362" s="97"/>
      <c r="FY362" s="97"/>
      <c r="FZ362" s="97"/>
      <c r="GA362" s="97"/>
      <c r="GB362" s="97"/>
      <c r="GC362" s="97"/>
      <c r="GD362" s="97"/>
      <c r="GE362" s="97"/>
      <c r="GF362" s="97"/>
      <c r="GG362" s="97"/>
      <c r="GH362" s="97"/>
      <c r="GI362" s="97"/>
      <c r="GJ362" s="97"/>
      <c r="GK362" s="97"/>
      <c r="GL362" s="97"/>
      <c r="GM362" s="97"/>
      <c r="GN362" s="97"/>
      <c r="GO362" s="97"/>
      <c r="GP362" s="97"/>
      <c r="GQ362" s="97"/>
      <c r="GR362" s="97"/>
      <c r="GS362" s="97"/>
      <c r="GT362" s="97"/>
      <c r="GU362" s="97"/>
      <c r="GV362" s="97"/>
      <c r="GW362" s="97"/>
      <c r="GX362" s="97"/>
      <c r="GY362" s="97"/>
      <c r="GZ362" s="97"/>
      <c r="HA362" s="97"/>
      <c r="HB362" s="97"/>
      <c r="HC362" s="97"/>
      <c r="HD362" s="97"/>
      <c r="HE362" s="97"/>
      <c r="HF362" s="97"/>
      <c r="HG362" s="97"/>
      <c r="HH362" s="97"/>
      <c r="HI362" s="97"/>
      <c r="HJ362" s="97"/>
      <c r="HK362" s="97"/>
      <c r="HL362" s="97"/>
      <c r="HM362" s="97"/>
      <c r="HN362" s="97"/>
      <c r="HO362" s="97"/>
      <c r="HP362" s="97"/>
      <c r="HQ362" s="97"/>
      <c r="HR362" s="97"/>
      <c r="HS362" s="97"/>
      <c r="HT362" s="97"/>
      <c r="HU362" s="97"/>
      <c r="HV362" s="97"/>
      <c r="HW362" s="97"/>
      <c r="HX362" s="97"/>
      <c r="HY362" s="97"/>
      <c r="HZ362" s="97"/>
      <c r="IA362" s="97"/>
      <c r="IB362" s="97"/>
      <c r="IC362" s="97"/>
      <c r="ID362" s="97"/>
      <c r="IE362" s="97"/>
      <c r="IF362" s="97"/>
      <c r="IG362" s="97"/>
      <c r="IH362" s="97"/>
      <c r="II362" s="97"/>
      <c r="IJ362" s="97"/>
      <c r="IK362" s="97"/>
      <c r="IL362" s="97"/>
      <c r="IM362" s="97"/>
      <c r="IN362" s="97"/>
      <c r="IO362" s="97"/>
      <c r="IP362" s="97"/>
      <c r="IQ362" s="97"/>
      <c r="IR362" s="97"/>
      <c r="IS362" s="97"/>
      <c r="IT362" s="97"/>
      <c r="IU362" s="97"/>
      <c r="IV362" s="97"/>
      <c r="IW362" s="97"/>
      <c r="IX362" s="97"/>
      <c r="IY362" s="97"/>
      <c r="IZ362" s="97"/>
      <c r="JA362" s="97"/>
      <c r="JB362" s="97"/>
      <c r="JC362" s="97"/>
      <c r="JD362" s="97"/>
      <c r="JE362" s="97"/>
      <c r="JF362" s="97"/>
      <c r="JG362" s="97"/>
      <c r="JH362" s="97"/>
      <c r="JI362" s="97"/>
      <c r="JJ362" s="97"/>
      <c r="JK362" s="102"/>
      <c r="JL362" s="97"/>
      <c r="JM362" s="97"/>
      <c r="JN362" s="97"/>
      <c r="JO362" s="97"/>
      <c r="JP362" s="97"/>
      <c r="JQ362" s="97"/>
      <c r="JR362" s="97"/>
      <c r="JS362" s="97"/>
      <c r="JT362" s="97"/>
      <c r="JU362" s="97"/>
      <c r="JV362" s="97"/>
      <c r="JW362" s="97"/>
      <c r="JX362" s="97"/>
      <c r="JY362" s="97"/>
      <c r="JZ362" s="97"/>
      <c r="KA362" s="97"/>
      <c r="KB362" s="97"/>
      <c r="KC362" s="97"/>
      <c r="KD362" s="97"/>
      <c r="KE362" s="97"/>
      <c r="KF362" s="97"/>
      <c r="KG362" s="97"/>
      <c r="KH362" s="97"/>
      <c r="KI362" s="97"/>
      <c r="KJ362" s="97"/>
      <c r="KK362" s="97"/>
      <c r="KL362" s="97"/>
      <c r="KM362" s="97"/>
      <c r="KN362" s="97"/>
      <c r="KO362" s="97"/>
      <c r="KP362" s="97"/>
      <c r="KQ362" s="97"/>
      <c r="KR362" s="97"/>
      <c r="KS362" s="97"/>
      <c r="KT362" s="97"/>
      <c r="KU362" s="97"/>
      <c r="KV362" s="97"/>
      <c r="KW362" s="97"/>
      <c r="KX362" s="97"/>
      <c r="KY362" s="97"/>
      <c r="KZ362" s="97"/>
      <c r="LA362" s="97"/>
      <c r="LB362" s="97"/>
      <c r="LC362" s="97"/>
      <c r="LD362" s="97"/>
      <c r="LE362" s="97"/>
      <c r="LF362" s="97"/>
      <c r="LG362" s="97"/>
      <c r="LH362" s="97"/>
      <c r="LI362" s="97"/>
      <c r="LJ362" s="97"/>
      <c r="LK362" s="97"/>
      <c r="LL362" s="97"/>
      <c r="LM362" s="97"/>
      <c r="LN362" s="97"/>
      <c r="LO362" s="97"/>
      <c r="LP362" s="97"/>
      <c r="LQ362" s="97"/>
      <c r="LR362" s="97"/>
      <c r="LS362" s="97"/>
      <c r="LT362" s="97"/>
      <c r="LU362" s="97"/>
      <c r="LV362" s="97"/>
      <c r="LW362" s="97"/>
      <c r="LX362" s="97"/>
      <c r="LY362" s="97"/>
      <c r="LZ362" s="97"/>
      <c r="MA362" s="97"/>
      <c r="MB362" s="97"/>
      <c r="MC362" s="97"/>
      <c r="MD362" s="97"/>
      <c r="ME362" s="97"/>
      <c r="MF362" s="97"/>
      <c r="MG362" s="97"/>
      <c r="MH362" s="97"/>
      <c r="MI362" s="97"/>
      <c r="MJ362" s="97"/>
      <c r="MK362" s="97"/>
      <c r="ML362" s="97"/>
      <c r="MM362" s="97"/>
      <c r="MN362" s="97"/>
      <c r="MO362" s="97"/>
      <c r="MP362" s="97"/>
      <c r="MQ362" s="97"/>
      <c r="MR362" s="97"/>
      <c r="MS362" s="97"/>
      <c r="MT362" s="97"/>
      <c r="MU362" s="97"/>
      <c r="MV362" s="97"/>
      <c r="MW362" s="97"/>
      <c r="MX362" s="97"/>
      <c r="MY362" s="97"/>
      <c r="MZ362" s="97"/>
      <c r="NA362" s="97"/>
      <c r="NB362" s="97"/>
      <c r="NC362" s="97"/>
      <c r="ND362" s="97"/>
      <c r="NE362" s="97"/>
      <c r="NF362" s="97"/>
      <c r="NG362" s="97"/>
      <c r="NH362" s="97"/>
      <c r="NI362" s="97"/>
      <c r="NJ362" s="97"/>
      <c r="NK362" s="97"/>
      <c r="NL362" s="97"/>
      <c r="NM362" s="97"/>
      <c r="NN362" s="97"/>
      <c r="NO362" s="97"/>
      <c r="NP362" s="97"/>
      <c r="NQ362" s="97"/>
      <c r="NR362" s="97"/>
      <c r="NS362" s="97"/>
      <c r="NT362" s="97"/>
      <c r="NU362" s="97"/>
      <c r="NV362" s="97"/>
      <c r="NW362" s="97"/>
      <c r="NX362" s="97"/>
      <c r="NY362" s="97"/>
      <c r="NZ362" s="97"/>
      <c r="OA362" s="97"/>
      <c r="OB362" s="97"/>
      <c r="OC362" s="97"/>
      <c r="OD362" s="97"/>
      <c r="OE362" s="97"/>
      <c r="OF362" s="97"/>
      <c r="OG362" s="97"/>
      <c r="OH362" s="97"/>
      <c r="OI362" s="97"/>
      <c r="OJ362" s="97"/>
      <c r="OK362" s="97"/>
      <c r="OL362" s="97"/>
      <c r="OM362" s="97"/>
      <c r="ON362" s="97"/>
      <c r="OO362" s="97"/>
      <c r="OP362" s="97"/>
      <c r="OQ362" s="97"/>
      <c r="OR362" s="97"/>
      <c r="OS362" s="97"/>
      <c r="OT362" s="97"/>
      <c r="OU362" s="97"/>
      <c r="OV362" s="97"/>
      <c r="OW362" s="97"/>
      <c r="OX362" s="97"/>
      <c r="OY362" s="97"/>
      <c r="OZ362" s="97"/>
      <c r="PA362" s="97"/>
      <c r="PB362" s="97"/>
      <c r="PC362" s="97"/>
      <c r="PD362" s="97"/>
      <c r="PE362" s="97"/>
      <c r="PF362" s="97"/>
      <c r="PG362" s="97"/>
      <c r="PH362" s="97"/>
      <c r="PI362" s="97"/>
      <c r="PJ362" s="97"/>
      <c r="PK362" s="97"/>
      <c r="PL362" s="97"/>
      <c r="PM362" s="97"/>
      <c r="PN362" s="97"/>
      <c r="PO362" s="97"/>
      <c r="PP362" s="97"/>
      <c r="PQ362" s="97"/>
      <c r="PR362" s="97"/>
      <c r="PS362" s="97"/>
      <c r="PT362" s="97"/>
      <c r="PU362" s="97"/>
      <c r="PV362" s="97"/>
      <c r="PW362" s="97"/>
      <c r="PX362" s="97"/>
      <c r="PY362" s="97"/>
      <c r="PZ362" s="97"/>
      <c r="QA362" s="97"/>
      <c r="QB362" s="97"/>
      <c r="QC362" s="97"/>
      <c r="QD362" s="97"/>
      <c r="QE362" s="97"/>
      <c r="QF362" s="97"/>
      <c r="QG362" s="97"/>
      <c r="QH362" s="97"/>
      <c r="QI362" s="97"/>
      <c r="QJ362" s="97"/>
      <c r="QK362" s="97"/>
      <c r="QL362" s="97"/>
      <c r="QM362" s="97"/>
      <c r="QN362" s="97"/>
      <c r="QO362" s="97"/>
      <c r="QP362" s="97"/>
      <c r="QQ362" s="97"/>
      <c r="QR362" s="97"/>
      <c r="QS362" s="97"/>
      <c r="QT362" s="97"/>
      <c r="QU362" s="97"/>
      <c r="QV362" s="97"/>
      <c r="QW362" s="97"/>
      <c r="QX362" s="97"/>
      <c r="QY362" s="97"/>
      <c r="QZ362" s="97"/>
      <c r="RA362" s="97"/>
      <c r="RB362" s="97"/>
      <c r="RC362" s="97"/>
      <c r="RD362" s="97"/>
      <c r="RE362" s="97"/>
      <c r="RF362" s="97"/>
      <c r="RG362" s="97"/>
      <c r="RH362" s="97"/>
      <c r="RI362" s="97"/>
      <c r="RJ362" s="97"/>
      <c r="RK362" s="97"/>
      <c r="RL362" s="97"/>
      <c r="RM362" s="97"/>
      <c r="RN362" s="97"/>
      <c r="RO362" s="97"/>
      <c r="RP362" s="97"/>
      <c r="RQ362" s="97"/>
      <c r="RR362" s="97"/>
      <c r="RS362" s="97"/>
      <c r="RT362" s="97"/>
      <c r="RU362" s="97"/>
      <c r="RV362" s="97"/>
      <c r="RW362" s="97"/>
      <c r="RX362" s="97"/>
      <c r="RY362" s="97"/>
      <c r="RZ362" s="97"/>
      <c r="SA362" s="97"/>
      <c r="SB362" s="97"/>
      <c r="SC362" s="97"/>
      <c r="SD362" s="97"/>
      <c r="SE362" s="97"/>
      <c r="SF362" s="97"/>
      <c r="SG362" s="97"/>
      <c r="SH362" s="97"/>
      <c r="SI362" s="97"/>
      <c r="SJ362" s="97"/>
      <c r="SK362" s="97"/>
      <c r="SL362" s="97"/>
      <c r="SM362" s="97"/>
      <c r="SN362" s="97"/>
      <c r="SO362" s="97"/>
      <c r="SP362" s="97"/>
      <c r="SQ362" s="97"/>
      <c r="SR362" s="97"/>
      <c r="SS362" s="97"/>
      <c r="ST362" s="97"/>
      <c r="SU362" s="97"/>
      <c r="SV362" s="97"/>
      <c r="SW362" s="97"/>
      <c r="SX362" s="97"/>
      <c r="SY362" s="97"/>
      <c r="SZ362" s="97"/>
      <c r="TA362" s="97"/>
      <c r="TB362" s="97"/>
    </row>
    <row r="363" spans="1:522" s="1" customFormat="1" ht="18" customHeight="1" x14ac:dyDescent="0.2">
      <c r="A363" s="12"/>
      <c r="B363" s="11" t="s">
        <v>344</v>
      </c>
      <c r="C363" s="1">
        <v>12540</v>
      </c>
      <c r="E363" s="4" t="s">
        <v>126</v>
      </c>
      <c r="F363" s="1">
        <v>9000</v>
      </c>
      <c r="G363" s="9" t="s">
        <v>93</v>
      </c>
      <c r="H363" s="4" t="s">
        <v>48</v>
      </c>
      <c r="I363" s="1">
        <f t="shared" si="27"/>
        <v>0</v>
      </c>
      <c r="J363" s="12">
        <f>Tabuľka4[[#This Row],[Stĺpec9]]</f>
        <v>0</v>
      </c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7"/>
      <c r="BQ363" s="97"/>
      <c r="BR363" s="97"/>
      <c r="BS363" s="97"/>
      <c r="BT363" s="97"/>
      <c r="BU363" s="97"/>
      <c r="BV363" s="97"/>
      <c r="BW363" s="97"/>
      <c r="BX363" s="97"/>
      <c r="BY363" s="97"/>
      <c r="BZ363" s="97"/>
      <c r="CA363" s="97"/>
      <c r="CB363" s="97"/>
      <c r="CC363" s="97"/>
      <c r="CD363" s="97"/>
      <c r="CE363" s="97"/>
      <c r="CF363" s="97"/>
      <c r="CG363" s="97"/>
      <c r="CH363" s="97"/>
      <c r="CI363" s="97"/>
      <c r="CJ363" s="97"/>
      <c r="CK363" s="97"/>
      <c r="CL363" s="97"/>
      <c r="CM363" s="97"/>
      <c r="CN363" s="97"/>
      <c r="CO363" s="97"/>
      <c r="CP363" s="97"/>
      <c r="CQ363" s="97"/>
      <c r="CR363" s="97"/>
      <c r="CS363" s="97"/>
      <c r="CT363" s="97"/>
      <c r="CU363" s="97"/>
      <c r="CV363" s="97"/>
      <c r="CW363" s="97"/>
      <c r="CX363" s="97"/>
      <c r="CY363" s="97"/>
      <c r="CZ363" s="97"/>
      <c r="DA363" s="97"/>
      <c r="DB363" s="97"/>
      <c r="DC363" s="97"/>
      <c r="DD363" s="97"/>
      <c r="DE363" s="97"/>
      <c r="DF363" s="97"/>
      <c r="DG363" s="97"/>
      <c r="DH363" s="97"/>
      <c r="DI363" s="97"/>
      <c r="DJ363" s="97"/>
      <c r="DK363" s="97"/>
      <c r="DL363" s="97"/>
      <c r="DM363" s="97"/>
      <c r="DN363" s="97"/>
      <c r="DO363" s="97"/>
      <c r="DP363" s="97"/>
      <c r="DQ363" s="97"/>
      <c r="DR363" s="97"/>
      <c r="DS363" s="97"/>
      <c r="DT363" s="97"/>
      <c r="DU363" s="97"/>
      <c r="DV363" s="97"/>
      <c r="DW363" s="97"/>
      <c r="DX363" s="97"/>
      <c r="DY363" s="97"/>
      <c r="DZ363" s="97"/>
      <c r="EA363" s="97"/>
      <c r="EB363" s="97"/>
      <c r="EC363" s="97"/>
      <c r="ED363" s="97"/>
      <c r="EE363" s="97"/>
      <c r="EF363" s="97"/>
      <c r="EG363" s="97"/>
      <c r="EH363" s="97"/>
      <c r="EI363" s="97"/>
      <c r="EJ363" s="97"/>
      <c r="EK363" s="97"/>
      <c r="EL363" s="97"/>
      <c r="EM363" s="97"/>
      <c r="EN363" s="97"/>
      <c r="EO363" s="97"/>
      <c r="EP363" s="97"/>
      <c r="EQ363" s="97"/>
      <c r="ER363" s="97"/>
      <c r="ES363" s="97"/>
      <c r="ET363" s="97"/>
      <c r="EU363" s="97"/>
      <c r="EV363" s="97"/>
      <c r="EW363" s="97"/>
      <c r="EX363" s="97"/>
      <c r="EY363" s="97"/>
      <c r="EZ363" s="97"/>
      <c r="FA363" s="97"/>
      <c r="FB363" s="97"/>
      <c r="FC363" s="97"/>
      <c r="FD363" s="97"/>
      <c r="FE363" s="97"/>
      <c r="FF363" s="97"/>
      <c r="FG363" s="97"/>
      <c r="FH363" s="97"/>
      <c r="FI363" s="97"/>
      <c r="FJ363" s="97"/>
      <c r="FK363" s="97"/>
      <c r="FL363" s="97"/>
      <c r="FM363" s="97"/>
      <c r="FN363" s="97"/>
      <c r="FO363" s="97"/>
      <c r="FP363" s="97"/>
      <c r="FQ363" s="97"/>
      <c r="FR363" s="97"/>
      <c r="FS363" s="97"/>
      <c r="FT363" s="97"/>
      <c r="FU363" s="97"/>
      <c r="FV363" s="97"/>
      <c r="FW363" s="97"/>
      <c r="FX363" s="97"/>
      <c r="FY363" s="97"/>
      <c r="FZ363" s="97"/>
      <c r="GA363" s="97"/>
      <c r="GB363" s="97"/>
      <c r="GC363" s="97"/>
      <c r="GD363" s="97"/>
      <c r="GE363" s="97"/>
      <c r="GF363" s="97"/>
      <c r="GG363" s="97"/>
      <c r="GH363" s="97"/>
      <c r="GI363" s="97"/>
      <c r="GJ363" s="97"/>
      <c r="GK363" s="97"/>
      <c r="GL363" s="97"/>
      <c r="GM363" s="97"/>
      <c r="GN363" s="97"/>
      <c r="GO363" s="97"/>
      <c r="GP363" s="97"/>
      <c r="GQ363" s="97"/>
      <c r="GR363" s="97"/>
      <c r="GS363" s="97"/>
      <c r="GT363" s="97"/>
      <c r="GU363" s="97"/>
      <c r="GV363" s="97"/>
      <c r="GW363" s="97"/>
      <c r="GX363" s="97"/>
      <c r="GY363" s="97"/>
      <c r="GZ363" s="97"/>
      <c r="HA363" s="97"/>
      <c r="HB363" s="97"/>
      <c r="HC363" s="97"/>
      <c r="HD363" s="97"/>
      <c r="HE363" s="97"/>
      <c r="HF363" s="97"/>
      <c r="HG363" s="97"/>
      <c r="HH363" s="97"/>
      <c r="HI363" s="97"/>
      <c r="HJ363" s="97"/>
      <c r="HK363" s="97"/>
      <c r="HL363" s="97"/>
      <c r="HM363" s="97"/>
      <c r="HN363" s="97"/>
      <c r="HO363" s="97"/>
      <c r="HP363" s="97"/>
      <c r="HQ363" s="97"/>
      <c r="HR363" s="97"/>
      <c r="HS363" s="97"/>
      <c r="HT363" s="97"/>
      <c r="HU363" s="97"/>
      <c r="HV363" s="97"/>
      <c r="HW363" s="97"/>
      <c r="HX363" s="97"/>
      <c r="HY363" s="97"/>
      <c r="HZ363" s="97"/>
      <c r="IA363" s="97"/>
      <c r="IB363" s="97"/>
      <c r="IC363" s="97"/>
      <c r="ID363" s="97"/>
      <c r="IE363" s="97"/>
      <c r="IF363" s="97"/>
      <c r="IG363" s="97"/>
      <c r="IH363" s="97"/>
      <c r="II363" s="97"/>
      <c r="IJ363" s="97"/>
      <c r="IK363" s="97"/>
      <c r="IL363" s="97"/>
      <c r="IM363" s="97"/>
      <c r="IN363" s="97"/>
      <c r="IO363" s="97"/>
      <c r="IP363" s="97"/>
      <c r="IQ363" s="97"/>
      <c r="IR363" s="97"/>
      <c r="IS363" s="97"/>
      <c r="IT363" s="97"/>
      <c r="IU363" s="97"/>
      <c r="IV363" s="97"/>
      <c r="IW363" s="97"/>
      <c r="IX363" s="97"/>
      <c r="IY363" s="97"/>
      <c r="IZ363" s="97"/>
      <c r="JA363" s="97"/>
      <c r="JB363" s="97"/>
      <c r="JC363" s="97"/>
      <c r="JD363" s="97"/>
      <c r="JE363" s="97"/>
      <c r="JF363" s="97"/>
      <c r="JG363" s="97"/>
      <c r="JH363" s="97"/>
      <c r="JI363" s="97"/>
      <c r="JJ363" s="97"/>
      <c r="JK363" s="97"/>
      <c r="JL363" s="97"/>
      <c r="JM363" s="97"/>
      <c r="JN363" s="97"/>
      <c r="JO363" s="97"/>
      <c r="JP363" s="97"/>
      <c r="JQ363" s="97"/>
      <c r="JR363" s="97"/>
      <c r="JS363" s="97"/>
      <c r="JT363" s="97"/>
      <c r="JU363" s="97"/>
      <c r="JV363" s="97"/>
      <c r="JW363" s="97"/>
      <c r="JX363" s="97"/>
      <c r="JY363" s="97"/>
      <c r="JZ363" s="97"/>
      <c r="KA363" s="97"/>
      <c r="KB363" s="97"/>
      <c r="KC363" s="97"/>
      <c r="KD363" s="97"/>
      <c r="KE363" s="97"/>
      <c r="KF363" s="97"/>
      <c r="KG363" s="97"/>
      <c r="KH363" s="97"/>
      <c r="KI363" s="97"/>
      <c r="KJ363" s="97"/>
      <c r="KK363" s="97"/>
      <c r="KL363" s="97"/>
      <c r="KM363" s="97"/>
      <c r="KN363" s="97"/>
      <c r="KO363" s="97"/>
      <c r="KP363" s="97"/>
      <c r="KQ363" s="97"/>
      <c r="KR363" s="97"/>
      <c r="KS363" s="97"/>
      <c r="KT363" s="97"/>
      <c r="KU363" s="97"/>
      <c r="KV363" s="97"/>
      <c r="KW363" s="97"/>
      <c r="KX363" s="97"/>
      <c r="KY363" s="97"/>
      <c r="KZ363" s="97"/>
      <c r="LA363" s="97"/>
      <c r="LB363" s="97"/>
      <c r="LC363" s="97"/>
      <c r="LD363" s="97"/>
      <c r="LE363" s="97"/>
      <c r="LF363" s="97"/>
      <c r="LG363" s="97"/>
      <c r="LH363" s="97"/>
      <c r="LI363" s="97"/>
      <c r="LJ363" s="97"/>
      <c r="LK363" s="97"/>
      <c r="LL363" s="97"/>
      <c r="LM363" s="97"/>
      <c r="LN363" s="97"/>
      <c r="LO363" s="97"/>
      <c r="LP363" s="97"/>
      <c r="LQ363" s="97"/>
      <c r="LR363" s="97"/>
      <c r="LS363" s="97"/>
      <c r="LT363" s="97"/>
      <c r="LU363" s="97"/>
      <c r="LV363" s="97"/>
      <c r="LW363" s="97"/>
      <c r="LX363" s="97"/>
      <c r="LY363" s="97"/>
      <c r="LZ363" s="97"/>
      <c r="MA363" s="97"/>
      <c r="MB363" s="97"/>
      <c r="MC363" s="97"/>
      <c r="MD363" s="97"/>
      <c r="ME363" s="97"/>
      <c r="MF363" s="97"/>
      <c r="MG363" s="97"/>
      <c r="MH363" s="97"/>
      <c r="MI363" s="97"/>
      <c r="MJ363" s="97"/>
      <c r="MK363" s="97"/>
      <c r="ML363" s="97"/>
      <c r="MM363" s="97"/>
      <c r="MN363" s="97"/>
      <c r="MO363" s="97"/>
      <c r="MP363" s="97"/>
      <c r="MQ363" s="97"/>
      <c r="MR363" s="97"/>
      <c r="MS363" s="97"/>
      <c r="MT363" s="97"/>
      <c r="MU363" s="97"/>
      <c r="MV363" s="97"/>
      <c r="MW363" s="97"/>
      <c r="MX363" s="97"/>
      <c r="MY363" s="97"/>
      <c r="MZ363" s="97"/>
      <c r="NA363" s="97"/>
      <c r="NB363" s="97"/>
      <c r="NC363" s="97"/>
      <c r="ND363" s="97"/>
      <c r="NE363" s="97"/>
      <c r="NF363" s="97"/>
      <c r="NG363" s="97"/>
      <c r="NH363" s="97"/>
      <c r="NI363" s="97"/>
      <c r="NJ363" s="97"/>
      <c r="NK363" s="97"/>
      <c r="NL363" s="97"/>
      <c r="NM363" s="97"/>
      <c r="NN363" s="97"/>
      <c r="NO363" s="97"/>
      <c r="NP363" s="97"/>
      <c r="NQ363" s="97"/>
      <c r="NR363" s="97"/>
      <c r="NS363" s="97"/>
      <c r="NT363" s="97"/>
      <c r="NU363" s="97"/>
      <c r="NV363" s="97"/>
      <c r="NW363" s="97"/>
      <c r="NX363" s="97"/>
      <c r="NY363" s="97"/>
      <c r="NZ363" s="97"/>
      <c r="OA363" s="97"/>
      <c r="OB363" s="97"/>
      <c r="OC363" s="97"/>
      <c r="OD363" s="97"/>
      <c r="OE363" s="97"/>
      <c r="OF363" s="97"/>
      <c r="OG363" s="97"/>
      <c r="OH363" s="97"/>
      <c r="OI363" s="97"/>
      <c r="OJ363" s="97"/>
      <c r="OK363" s="97"/>
      <c r="OL363" s="97"/>
      <c r="OM363" s="97"/>
      <c r="ON363" s="97"/>
      <c r="OO363" s="97"/>
      <c r="OP363" s="97"/>
      <c r="OQ363" s="97"/>
      <c r="OR363" s="97"/>
      <c r="OS363" s="97"/>
      <c r="OT363" s="97"/>
      <c r="OU363" s="97"/>
      <c r="OV363" s="97"/>
      <c r="OW363" s="97"/>
      <c r="OX363" s="97"/>
      <c r="OY363" s="97"/>
      <c r="OZ363" s="97"/>
      <c r="PA363" s="97"/>
      <c r="PB363" s="97"/>
      <c r="PC363" s="97"/>
      <c r="PD363" s="97"/>
      <c r="PE363" s="97"/>
      <c r="PF363" s="97"/>
      <c r="PG363" s="97"/>
      <c r="PH363" s="97"/>
      <c r="PI363" s="97"/>
      <c r="PJ363" s="97"/>
      <c r="PK363" s="97"/>
      <c r="PL363" s="97"/>
      <c r="PM363" s="97"/>
      <c r="PN363" s="97"/>
      <c r="PO363" s="97"/>
      <c r="PP363" s="97"/>
      <c r="PQ363" s="97"/>
      <c r="PR363" s="97"/>
      <c r="PS363" s="97"/>
      <c r="PT363" s="97"/>
      <c r="PU363" s="97"/>
      <c r="PV363" s="97"/>
      <c r="PW363" s="97"/>
      <c r="PX363" s="97"/>
      <c r="PY363" s="97"/>
      <c r="PZ363" s="97"/>
      <c r="QA363" s="97"/>
      <c r="QB363" s="97"/>
      <c r="QC363" s="97"/>
      <c r="QD363" s="97"/>
      <c r="QE363" s="97"/>
      <c r="QF363" s="97"/>
      <c r="QG363" s="97"/>
      <c r="QH363" s="97"/>
      <c r="QI363" s="97"/>
      <c r="QJ363" s="97"/>
      <c r="QK363" s="97"/>
      <c r="QL363" s="97"/>
      <c r="QM363" s="97"/>
      <c r="QN363" s="97"/>
      <c r="QO363" s="97"/>
      <c r="QP363" s="97"/>
      <c r="QQ363" s="97"/>
      <c r="QR363" s="97"/>
      <c r="QS363" s="97"/>
      <c r="QT363" s="97"/>
      <c r="QU363" s="97"/>
      <c r="QV363" s="97"/>
      <c r="QW363" s="97"/>
      <c r="QX363" s="97"/>
      <c r="QY363" s="97"/>
      <c r="QZ363" s="97"/>
      <c r="RA363" s="97"/>
      <c r="RB363" s="97"/>
      <c r="RC363" s="97"/>
      <c r="RD363" s="97"/>
      <c r="RE363" s="97"/>
      <c r="RF363" s="97"/>
      <c r="RG363" s="97"/>
      <c r="RH363" s="97"/>
      <c r="RI363" s="97"/>
      <c r="RJ363" s="97"/>
      <c r="RK363" s="97"/>
      <c r="RL363" s="97"/>
      <c r="RM363" s="97"/>
      <c r="RN363" s="97"/>
      <c r="RO363" s="97"/>
      <c r="RP363" s="97"/>
      <c r="RQ363" s="97"/>
      <c r="RR363" s="97"/>
      <c r="RS363" s="97"/>
      <c r="RT363" s="97"/>
      <c r="RU363" s="97"/>
      <c r="RV363" s="97"/>
      <c r="RW363" s="97"/>
      <c r="RX363" s="97"/>
      <c r="RY363" s="97"/>
      <c r="RZ363" s="97"/>
      <c r="SA363" s="97"/>
      <c r="SB363" s="97"/>
      <c r="SC363" s="97"/>
      <c r="SD363" s="97"/>
      <c r="SE363" s="97"/>
      <c r="SF363" s="97"/>
      <c r="SG363" s="97"/>
      <c r="SH363" s="97"/>
      <c r="SI363" s="97"/>
      <c r="SJ363" s="97"/>
      <c r="SK363" s="97"/>
      <c r="SL363" s="97"/>
      <c r="SM363" s="97"/>
      <c r="SN363" s="97"/>
      <c r="SO363" s="97"/>
      <c r="SP363" s="97"/>
      <c r="SQ363" s="97"/>
      <c r="SR363" s="97"/>
      <c r="SS363" s="97"/>
      <c r="ST363" s="97"/>
      <c r="SU363" s="97"/>
      <c r="SV363" s="97"/>
      <c r="SW363" s="97"/>
      <c r="SX363" s="97"/>
      <c r="SY363" s="97"/>
      <c r="SZ363" s="97"/>
      <c r="TA363" s="97"/>
      <c r="TB363" s="97"/>
    </row>
    <row r="364" spans="1:522" s="1" customFormat="1" ht="18" customHeight="1" x14ac:dyDescent="0.2">
      <c r="A364" s="12"/>
      <c r="B364" s="11" t="s">
        <v>356</v>
      </c>
      <c r="C364" s="1">
        <v>9235</v>
      </c>
      <c r="E364" s="4" t="s">
        <v>355</v>
      </c>
      <c r="F364" s="1">
        <v>9665</v>
      </c>
      <c r="G364" s="9" t="s">
        <v>98</v>
      </c>
      <c r="H364" s="4" t="s">
        <v>51</v>
      </c>
      <c r="I364" s="1">
        <f t="shared" si="27"/>
        <v>0</v>
      </c>
      <c r="J364" s="12">
        <f>Tabuľka4[[#This Row],[Stĺpec9]]</f>
        <v>0</v>
      </c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  <c r="BR364" s="97"/>
      <c r="BS364" s="97"/>
      <c r="BT364" s="97"/>
      <c r="BU364" s="97"/>
      <c r="BV364" s="97"/>
      <c r="BW364" s="97"/>
      <c r="BX364" s="97"/>
      <c r="BY364" s="97"/>
      <c r="BZ364" s="97"/>
      <c r="CA364" s="97"/>
      <c r="CB364" s="97"/>
      <c r="CC364" s="97"/>
      <c r="CD364" s="97"/>
      <c r="CE364" s="97"/>
      <c r="CF364" s="97"/>
      <c r="CG364" s="97"/>
      <c r="CH364" s="97"/>
      <c r="CI364" s="97"/>
      <c r="CJ364" s="97"/>
      <c r="CK364" s="97"/>
      <c r="CL364" s="97"/>
      <c r="CM364" s="97"/>
      <c r="CN364" s="97"/>
      <c r="CO364" s="97"/>
      <c r="CP364" s="97"/>
      <c r="CQ364" s="97"/>
      <c r="CR364" s="97"/>
      <c r="CS364" s="97"/>
      <c r="CT364" s="97"/>
      <c r="CU364" s="97"/>
      <c r="CV364" s="97"/>
      <c r="CW364" s="97"/>
      <c r="CX364" s="97"/>
      <c r="CY364" s="97"/>
      <c r="CZ364" s="97"/>
      <c r="DA364" s="97"/>
      <c r="DB364" s="97"/>
      <c r="DC364" s="97"/>
      <c r="DD364" s="97"/>
      <c r="DE364" s="97"/>
      <c r="DF364" s="97"/>
      <c r="DG364" s="97"/>
      <c r="DH364" s="97"/>
      <c r="DI364" s="97"/>
      <c r="DJ364" s="97"/>
      <c r="DK364" s="97"/>
      <c r="DL364" s="97"/>
      <c r="DM364" s="97"/>
      <c r="DN364" s="97"/>
      <c r="DO364" s="97"/>
      <c r="DP364" s="97"/>
      <c r="DQ364" s="97"/>
      <c r="DR364" s="97"/>
      <c r="DS364" s="97"/>
      <c r="DT364" s="97"/>
      <c r="DU364" s="97"/>
      <c r="DV364" s="97"/>
      <c r="DW364" s="97"/>
      <c r="DX364" s="97"/>
      <c r="DY364" s="97"/>
      <c r="DZ364" s="97"/>
      <c r="EA364" s="97"/>
      <c r="EB364" s="97"/>
      <c r="EC364" s="97"/>
      <c r="ED364" s="97"/>
      <c r="EE364" s="97"/>
      <c r="EF364" s="97"/>
      <c r="EG364" s="97"/>
      <c r="EH364" s="97"/>
      <c r="EI364" s="97"/>
      <c r="EJ364" s="97"/>
      <c r="EK364" s="97"/>
      <c r="EL364" s="97"/>
      <c r="EM364" s="97"/>
      <c r="EN364" s="97"/>
      <c r="EO364" s="97"/>
      <c r="EP364" s="97"/>
      <c r="EQ364" s="97"/>
      <c r="ER364" s="97"/>
      <c r="ES364" s="97"/>
      <c r="ET364" s="97"/>
      <c r="EU364" s="97"/>
      <c r="EV364" s="97"/>
      <c r="EW364" s="97"/>
      <c r="EX364" s="97"/>
      <c r="EY364" s="97"/>
      <c r="EZ364" s="97"/>
      <c r="FA364" s="97"/>
      <c r="FB364" s="97"/>
      <c r="FC364" s="97"/>
      <c r="FD364" s="97"/>
      <c r="FE364" s="97"/>
      <c r="FF364" s="97"/>
      <c r="FG364" s="97"/>
      <c r="FH364" s="97"/>
      <c r="FI364" s="97"/>
      <c r="FJ364" s="97"/>
      <c r="FK364" s="97"/>
      <c r="FL364" s="97"/>
      <c r="FM364" s="97"/>
      <c r="FN364" s="97"/>
      <c r="FO364" s="97"/>
      <c r="FP364" s="97"/>
      <c r="FQ364" s="97"/>
      <c r="FR364" s="97"/>
      <c r="FS364" s="97"/>
      <c r="FT364" s="97"/>
      <c r="FU364" s="97"/>
      <c r="FV364" s="97"/>
      <c r="FW364" s="97"/>
      <c r="FX364" s="97"/>
      <c r="FY364" s="97"/>
      <c r="FZ364" s="97"/>
      <c r="GA364" s="97"/>
      <c r="GB364" s="97"/>
      <c r="GC364" s="97"/>
      <c r="GD364" s="97"/>
      <c r="GE364" s="97"/>
      <c r="GF364" s="97"/>
      <c r="GG364" s="97"/>
      <c r="GH364" s="97"/>
      <c r="GI364" s="97"/>
      <c r="GJ364" s="97"/>
      <c r="GK364" s="97"/>
      <c r="GL364" s="97"/>
      <c r="GM364" s="97"/>
      <c r="GN364" s="97"/>
      <c r="GO364" s="97"/>
      <c r="GP364" s="97"/>
      <c r="GQ364" s="97"/>
      <c r="GR364" s="97"/>
      <c r="GS364" s="97"/>
      <c r="GT364" s="97"/>
      <c r="GU364" s="97"/>
      <c r="GV364" s="97"/>
      <c r="GW364" s="97"/>
      <c r="GX364" s="97"/>
      <c r="GY364" s="97"/>
      <c r="GZ364" s="97"/>
      <c r="HA364" s="97"/>
      <c r="HB364" s="97"/>
      <c r="HC364" s="97"/>
      <c r="HD364" s="97"/>
      <c r="HE364" s="97"/>
      <c r="HF364" s="97"/>
      <c r="HG364" s="97"/>
      <c r="HH364" s="97"/>
      <c r="HI364" s="97"/>
      <c r="HJ364" s="97"/>
      <c r="HK364" s="97"/>
      <c r="HL364" s="97"/>
      <c r="HM364" s="97"/>
      <c r="HN364" s="97"/>
      <c r="HO364" s="97"/>
      <c r="HP364" s="97"/>
      <c r="HQ364" s="97"/>
      <c r="HR364" s="97"/>
      <c r="HS364" s="97"/>
      <c r="HT364" s="97"/>
      <c r="HU364" s="97"/>
      <c r="HV364" s="97"/>
      <c r="HW364" s="97"/>
      <c r="HX364" s="97"/>
      <c r="HY364" s="97"/>
      <c r="HZ364" s="97"/>
      <c r="IA364" s="97"/>
      <c r="IB364" s="97"/>
      <c r="IC364" s="97"/>
      <c r="ID364" s="97"/>
      <c r="IE364" s="97"/>
      <c r="IF364" s="97"/>
      <c r="IG364" s="97"/>
      <c r="IH364" s="97"/>
      <c r="II364" s="97"/>
      <c r="IJ364" s="97"/>
      <c r="IK364" s="97"/>
      <c r="IL364" s="97"/>
      <c r="IM364" s="97"/>
      <c r="IN364" s="97"/>
      <c r="IO364" s="97"/>
      <c r="IP364" s="97"/>
      <c r="IQ364" s="97"/>
      <c r="IR364" s="97"/>
      <c r="IS364" s="97"/>
      <c r="IT364" s="97"/>
      <c r="IU364" s="97"/>
      <c r="IV364" s="97"/>
      <c r="IW364" s="97"/>
      <c r="IX364" s="97"/>
      <c r="IY364" s="97"/>
      <c r="IZ364" s="97"/>
      <c r="JA364" s="97"/>
      <c r="JB364" s="97"/>
      <c r="JC364" s="97"/>
      <c r="JD364" s="97"/>
      <c r="JE364" s="97"/>
      <c r="JF364" s="97"/>
      <c r="JG364" s="97"/>
      <c r="JH364" s="97"/>
      <c r="JI364" s="97"/>
      <c r="JJ364" s="97"/>
      <c r="JK364" s="97"/>
      <c r="JL364" s="97"/>
      <c r="JM364" s="97"/>
      <c r="JN364" s="97"/>
      <c r="JO364" s="97"/>
      <c r="JP364" s="97"/>
      <c r="JQ364" s="97"/>
      <c r="JR364" s="97"/>
      <c r="JS364" s="97"/>
      <c r="JT364" s="97"/>
      <c r="JU364" s="97"/>
      <c r="JV364" s="97"/>
      <c r="JW364" s="97"/>
      <c r="JX364" s="97"/>
      <c r="JY364" s="97"/>
      <c r="JZ364" s="97"/>
      <c r="KA364" s="97"/>
      <c r="KB364" s="97"/>
      <c r="KC364" s="97"/>
      <c r="KD364" s="97"/>
      <c r="KE364" s="97"/>
      <c r="KF364" s="97"/>
      <c r="KG364" s="97"/>
      <c r="KH364" s="97"/>
      <c r="KI364" s="97"/>
      <c r="KJ364" s="97"/>
      <c r="KK364" s="97"/>
      <c r="KL364" s="97"/>
      <c r="KM364" s="97"/>
      <c r="KN364" s="97"/>
      <c r="KO364" s="97"/>
      <c r="KP364" s="97"/>
      <c r="KQ364" s="97"/>
      <c r="KR364" s="97"/>
      <c r="KS364" s="97"/>
      <c r="KT364" s="97"/>
      <c r="KU364" s="97"/>
      <c r="KV364" s="97"/>
      <c r="KW364" s="97"/>
      <c r="KX364" s="97"/>
      <c r="KY364" s="97"/>
      <c r="KZ364" s="97"/>
      <c r="LA364" s="97"/>
      <c r="LB364" s="97"/>
      <c r="LC364" s="97"/>
      <c r="LD364" s="97"/>
      <c r="LE364" s="97"/>
      <c r="LF364" s="97"/>
      <c r="LG364" s="97"/>
      <c r="LH364" s="97"/>
      <c r="LI364" s="97"/>
      <c r="LJ364" s="97"/>
      <c r="LK364" s="97"/>
      <c r="LL364" s="97"/>
      <c r="LM364" s="97"/>
      <c r="LN364" s="97"/>
      <c r="LO364" s="97"/>
      <c r="LP364" s="97"/>
      <c r="LQ364" s="97"/>
      <c r="LR364" s="97"/>
      <c r="LS364" s="97"/>
      <c r="LT364" s="97"/>
      <c r="LU364" s="97"/>
      <c r="LV364" s="97"/>
      <c r="LW364" s="97"/>
      <c r="LX364" s="97"/>
      <c r="LY364" s="97"/>
      <c r="LZ364" s="97"/>
      <c r="MA364" s="97"/>
      <c r="MB364" s="97"/>
      <c r="MC364" s="97"/>
      <c r="MD364" s="97"/>
      <c r="ME364" s="97"/>
      <c r="MF364" s="97"/>
      <c r="MG364" s="97"/>
      <c r="MH364" s="97"/>
      <c r="MI364" s="97"/>
      <c r="MJ364" s="97"/>
      <c r="MK364" s="97"/>
      <c r="ML364" s="97"/>
      <c r="MM364" s="97"/>
      <c r="MN364" s="97"/>
      <c r="MO364" s="97"/>
      <c r="MP364" s="97"/>
      <c r="MQ364" s="97"/>
      <c r="MR364" s="97"/>
      <c r="MS364" s="97"/>
      <c r="MT364" s="97"/>
      <c r="MU364" s="97"/>
      <c r="MV364" s="97"/>
      <c r="MW364" s="97"/>
      <c r="MX364" s="97"/>
      <c r="MY364" s="97"/>
      <c r="MZ364" s="97"/>
      <c r="NA364" s="97"/>
      <c r="NB364" s="97"/>
      <c r="NC364" s="97"/>
      <c r="ND364" s="97"/>
      <c r="NE364" s="97"/>
      <c r="NF364" s="97"/>
      <c r="NG364" s="97"/>
      <c r="NH364" s="97"/>
      <c r="NI364" s="97"/>
      <c r="NJ364" s="97"/>
      <c r="NK364" s="97"/>
      <c r="NL364" s="97"/>
      <c r="NM364" s="97"/>
      <c r="NN364" s="97"/>
      <c r="NO364" s="97"/>
      <c r="NP364" s="97"/>
      <c r="NQ364" s="97"/>
      <c r="NR364" s="97"/>
      <c r="NS364" s="97"/>
      <c r="NT364" s="97"/>
      <c r="NU364" s="97"/>
      <c r="NV364" s="97"/>
      <c r="NW364" s="97"/>
      <c r="NX364" s="97"/>
      <c r="NY364" s="97"/>
      <c r="NZ364" s="97"/>
      <c r="OA364" s="97"/>
      <c r="OB364" s="97"/>
      <c r="OC364" s="97"/>
      <c r="OD364" s="97"/>
      <c r="OE364" s="97"/>
      <c r="OF364" s="97"/>
      <c r="OG364" s="97"/>
      <c r="OH364" s="97"/>
      <c r="OI364" s="97"/>
      <c r="OJ364" s="97"/>
      <c r="OK364" s="97"/>
      <c r="OL364" s="97"/>
      <c r="OM364" s="97"/>
      <c r="ON364" s="97"/>
      <c r="OO364" s="97"/>
      <c r="OP364" s="97"/>
      <c r="OQ364" s="97"/>
      <c r="OR364" s="97"/>
      <c r="OS364" s="97"/>
      <c r="OT364" s="97"/>
      <c r="OU364" s="97"/>
      <c r="OV364" s="97"/>
      <c r="OW364" s="97"/>
      <c r="OX364" s="97"/>
      <c r="OY364" s="97"/>
      <c r="OZ364" s="97"/>
      <c r="PA364" s="97"/>
      <c r="PB364" s="97"/>
      <c r="PC364" s="97"/>
      <c r="PD364" s="97"/>
      <c r="PE364" s="97"/>
      <c r="PF364" s="97"/>
      <c r="PG364" s="97"/>
      <c r="PH364" s="97"/>
      <c r="PI364" s="97"/>
      <c r="PJ364" s="97"/>
      <c r="PK364" s="97"/>
      <c r="PL364" s="97"/>
      <c r="PM364" s="97"/>
      <c r="PN364" s="97"/>
      <c r="PO364" s="97"/>
      <c r="PP364" s="97"/>
      <c r="PQ364" s="97"/>
      <c r="PR364" s="97"/>
      <c r="PS364" s="97"/>
      <c r="PT364" s="97"/>
      <c r="PU364" s="97"/>
      <c r="PV364" s="97"/>
      <c r="PW364" s="97"/>
      <c r="PX364" s="97"/>
      <c r="PY364" s="97"/>
      <c r="PZ364" s="97"/>
      <c r="QA364" s="97"/>
      <c r="QB364" s="97"/>
      <c r="QC364" s="97"/>
      <c r="QD364" s="97"/>
      <c r="QE364" s="97"/>
      <c r="QF364" s="97"/>
      <c r="QG364" s="97"/>
      <c r="QH364" s="97"/>
      <c r="QI364" s="97"/>
      <c r="QJ364" s="97"/>
      <c r="QK364" s="97"/>
      <c r="QL364" s="97"/>
      <c r="QM364" s="97"/>
      <c r="QN364" s="97"/>
      <c r="QO364" s="97"/>
      <c r="QP364" s="97"/>
      <c r="QQ364" s="97"/>
      <c r="QR364" s="97"/>
      <c r="QS364" s="97"/>
      <c r="QT364" s="97"/>
      <c r="QU364" s="97"/>
      <c r="QV364" s="97"/>
      <c r="QW364" s="97"/>
      <c r="QX364" s="97"/>
      <c r="QY364" s="97"/>
      <c r="QZ364" s="97"/>
      <c r="RA364" s="97"/>
      <c r="RB364" s="97"/>
      <c r="RC364" s="97"/>
      <c r="RD364" s="97"/>
      <c r="RE364" s="97"/>
      <c r="RF364" s="97"/>
      <c r="RG364" s="97"/>
      <c r="RH364" s="97"/>
      <c r="RI364" s="97"/>
      <c r="RJ364" s="97"/>
      <c r="RK364" s="97"/>
      <c r="RL364" s="97"/>
      <c r="RM364" s="97"/>
      <c r="RN364" s="97"/>
      <c r="RO364" s="97"/>
      <c r="RP364" s="97"/>
      <c r="RQ364" s="97"/>
      <c r="RR364" s="97"/>
      <c r="RS364" s="97"/>
      <c r="RT364" s="97"/>
      <c r="RU364" s="97"/>
      <c r="RV364" s="97"/>
      <c r="RW364" s="97"/>
      <c r="RX364" s="97"/>
      <c r="RY364" s="97"/>
      <c r="RZ364" s="97"/>
      <c r="SA364" s="97"/>
      <c r="SB364" s="97"/>
      <c r="SC364" s="97"/>
      <c r="SD364" s="97"/>
      <c r="SE364" s="97"/>
      <c r="SF364" s="97"/>
      <c r="SG364" s="97"/>
      <c r="SH364" s="97"/>
      <c r="SI364" s="97"/>
      <c r="SJ364" s="97"/>
      <c r="SK364" s="97"/>
      <c r="SL364" s="97"/>
      <c r="SM364" s="97"/>
      <c r="SN364" s="97"/>
      <c r="SO364" s="97"/>
      <c r="SP364" s="97"/>
      <c r="SQ364" s="97"/>
      <c r="SR364" s="97"/>
      <c r="SS364" s="97"/>
      <c r="ST364" s="97"/>
      <c r="SU364" s="97"/>
      <c r="SV364" s="97"/>
      <c r="SW364" s="97"/>
      <c r="SX364" s="97"/>
      <c r="SY364" s="97"/>
      <c r="SZ364" s="97"/>
      <c r="TA364" s="97"/>
      <c r="TB364" s="97"/>
    </row>
    <row r="365" spans="1:522" s="1" customFormat="1" ht="18" customHeight="1" x14ac:dyDescent="0.2">
      <c r="A365" s="12"/>
      <c r="B365" s="11" t="s">
        <v>325</v>
      </c>
      <c r="C365" s="1">
        <v>12719</v>
      </c>
      <c r="E365" s="59" t="s">
        <v>324</v>
      </c>
      <c r="F365" s="1">
        <v>6615</v>
      </c>
      <c r="G365" s="9" t="s">
        <v>95</v>
      </c>
      <c r="H365" s="4" t="s">
        <v>327</v>
      </c>
      <c r="I365" s="1">
        <f t="shared" si="27"/>
        <v>0</v>
      </c>
      <c r="J365" s="12">
        <f>Tabuľka4[[#This Row],[Stĺpec9]]</f>
        <v>0</v>
      </c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7"/>
      <c r="BQ365" s="97"/>
      <c r="BR365" s="97"/>
      <c r="BS365" s="97"/>
      <c r="BT365" s="97"/>
      <c r="BU365" s="97"/>
      <c r="BV365" s="97"/>
      <c r="BW365" s="97"/>
      <c r="BX365" s="97"/>
      <c r="BY365" s="97"/>
      <c r="BZ365" s="97"/>
      <c r="CA365" s="97"/>
      <c r="CB365" s="97"/>
      <c r="CC365" s="97"/>
      <c r="CD365" s="97"/>
      <c r="CE365" s="97"/>
      <c r="CF365" s="97"/>
      <c r="CG365" s="97"/>
      <c r="CH365" s="97"/>
      <c r="CI365" s="97"/>
      <c r="CJ365" s="97"/>
      <c r="CK365" s="97"/>
      <c r="CL365" s="97"/>
      <c r="CM365" s="97"/>
      <c r="CN365" s="97"/>
      <c r="CO365" s="97"/>
      <c r="CP365" s="97"/>
      <c r="CQ365" s="97"/>
      <c r="CR365" s="97"/>
      <c r="CS365" s="97"/>
      <c r="CT365" s="97"/>
      <c r="CU365" s="97"/>
      <c r="CV365" s="97"/>
      <c r="CW365" s="97"/>
      <c r="CX365" s="97"/>
      <c r="CY365" s="97"/>
      <c r="CZ365" s="97"/>
      <c r="DA365" s="97"/>
      <c r="DB365" s="97"/>
      <c r="DC365" s="97"/>
      <c r="DD365" s="97"/>
      <c r="DE365" s="97"/>
      <c r="DF365" s="97"/>
      <c r="DG365" s="97"/>
      <c r="DH365" s="97"/>
      <c r="DI365" s="97"/>
      <c r="DJ365" s="97"/>
      <c r="DK365" s="97"/>
      <c r="DL365" s="97"/>
      <c r="DM365" s="97"/>
      <c r="DN365" s="97"/>
      <c r="DO365" s="97"/>
      <c r="DP365" s="97"/>
      <c r="DQ365" s="97"/>
      <c r="DR365" s="97"/>
      <c r="DS365" s="97"/>
      <c r="DT365" s="97"/>
      <c r="DU365" s="97"/>
      <c r="DV365" s="97"/>
      <c r="DW365" s="97"/>
      <c r="DX365" s="97"/>
      <c r="DY365" s="97"/>
      <c r="DZ365" s="97"/>
      <c r="EA365" s="97"/>
      <c r="EB365" s="97"/>
      <c r="EC365" s="97"/>
      <c r="ED365" s="97"/>
      <c r="EE365" s="97"/>
      <c r="EF365" s="97"/>
      <c r="EG365" s="97"/>
      <c r="EH365" s="97"/>
      <c r="EI365" s="97"/>
      <c r="EJ365" s="97"/>
      <c r="EK365" s="97"/>
      <c r="EL365" s="97"/>
      <c r="EM365" s="97"/>
      <c r="EN365" s="97"/>
      <c r="EO365" s="97"/>
      <c r="EP365" s="97"/>
      <c r="EQ365" s="97"/>
      <c r="ER365" s="97"/>
      <c r="ES365" s="97"/>
      <c r="ET365" s="97"/>
      <c r="EU365" s="97"/>
      <c r="EV365" s="97"/>
      <c r="EW365" s="97"/>
      <c r="EX365" s="97"/>
      <c r="EY365" s="97"/>
      <c r="EZ365" s="97"/>
      <c r="FA365" s="97"/>
      <c r="FB365" s="97"/>
      <c r="FC365" s="97"/>
      <c r="FD365" s="97"/>
      <c r="FE365" s="97"/>
      <c r="FF365" s="97"/>
      <c r="FG365" s="97"/>
      <c r="FH365" s="97"/>
      <c r="FI365" s="97"/>
      <c r="FJ365" s="97"/>
      <c r="FK365" s="97"/>
      <c r="FL365" s="97"/>
      <c r="FM365" s="97"/>
      <c r="FN365" s="97"/>
      <c r="FO365" s="97"/>
      <c r="FP365" s="97"/>
      <c r="FQ365" s="97"/>
      <c r="FR365" s="97"/>
      <c r="FS365" s="97"/>
      <c r="FT365" s="97"/>
      <c r="FU365" s="97"/>
      <c r="FV365" s="97"/>
      <c r="FW365" s="97"/>
      <c r="FX365" s="97"/>
      <c r="FY365" s="97"/>
      <c r="FZ365" s="97"/>
      <c r="GA365" s="97"/>
      <c r="GB365" s="97"/>
      <c r="GC365" s="97"/>
      <c r="GD365" s="97"/>
      <c r="GE365" s="97"/>
      <c r="GF365" s="97"/>
      <c r="GG365" s="97"/>
      <c r="GH365" s="97"/>
      <c r="GI365" s="97"/>
      <c r="GJ365" s="97"/>
      <c r="GK365" s="97"/>
      <c r="GL365" s="97"/>
      <c r="GM365" s="97"/>
      <c r="GN365" s="97"/>
      <c r="GO365" s="97"/>
      <c r="GP365" s="97"/>
      <c r="GQ365" s="97"/>
      <c r="GR365" s="97"/>
      <c r="GS365" s="97"/>
      <c r="GT365" s="97"/>
      <c r="GU365" s="97"/>
      <c r="GV365" s="97"/>
      <c r="GW365" s="97"/>
      <c r="GX365" s="97"/>
      <c r="GY365" s="97"/>
      <c r="GZ365" s="97"/>
      <c r="HA365" s="97"/>
      <c r="HB365" s="97"/>
      <c r="HC365" s="97"/>
      <c r="HD365" s="97"/>
      <c r="HE365" s="97"/>
      <c r="HF365" s="97"/>
      <c r="HG365" s="97"/>
      <c r="HH365" s="97"/>
      <c r="HI365" s="97"/>
      <c r="HJ365" s="97"/>
      <c r="HK365" s="97"/>
      <c r="HL365" s="97"/>
      <c r="HM365" s="97"/>
      <c r="HN365" s="97"/>
      <c r="HO365" s="97"/>
      <c r="HP365" s="97"/>
      <c r="HQ365" s="97"/>
      <c r="HR365" s="97"/>
      <c r="HS365" s="97"/>
      <c r="HT365" s="97"/>
      <c r="HU365" s="97"/>
      <c r="HV365" s="97"/>
      <c r="HW365" s="97"/>
      <c r="HX365" s="97"/>
      <c r="HY365" s="97"/>
      <c r="HZ365" s="97"/>
      <c r="IA365" s="97"/>
      <c r="IB365" s="97"/>
      <c r="IC365" s="97"/>
      <c r="ID365" s="97"/>
      <c r="IE365" s="97"/>
      <c r="IF365" s="97"/>
      <c r="IG365" s="97"/>
      <c r="IH365" s="97"/>
      <c r="II365" s="97"/>
      <c r="IJ365" s="97"/>
      <c r="IK365" s="97"/>
      <c r="IL365" s="97"/>
      <c r="IM365" s="97"/>
      <c r="IN365" s="97"/>
      <c r="IO365" s="97"/>
      <c r="IP365" s="97"/>
      <c r="IQ365" s="97"/>
      <c r="IR365" s="97"/>
      <c r="IS365" s="97"/>
      <c r="IT365" s="97"/>
      <c r="IU365" s="97"/>
      <c r="IV365" s="97"/>
      <c r="IW365" s="97"/>
      <c r="IX365" s="97"/>
      <c r="IY365" s="97"/>
      <c r="IZ365" s="97"/>
      <c r="JA365" s="97"/>
      <c r="JB365" s="97"/>
      <c r="JC365" s="97"/>
      <c r="JD365" s="97"/>
      <c r="JE365" s="97"/>
      <c r="JF365" s="97"/>
      <c r="JG365" s="97"/>
      <c r="JH365" s="97"/>
      <c r="JI365" s="97"/>
      <c r="JJ365" s="97"/>
      <c r="JK365" s="97"/>
      <c r="JL365" s="97"/>
      <c r="JM365" s="97"/>
      <c r="JN365" s="97"/>
      <c r="JO365" s="97"/>
      <c r="JP365" s="97"/>
      <c r="JQ365" s="97"/>
      <c r="JR365" s="97"/>
      <c r="JS365" s="97"/>
      <c r="JT365" s="97"/>
      <c r="JU365" s="97"/>
      <c r="JV365" s="97"/>
      <c r="JW365" s="97"/>
      <c r="JX365" s="97"/>
      <c r="JY365" s="97"/>
      <c r="JZ365" s="97"/>
      <c r="KA365" s="97"/>
      <c r="KB365" s="97"/>
      <c r="KC365" s="97"/>
      <c r="KD365" s="97"/>
      <c r="KE365" s="97"/>
      <c r="KF365" s="97"/>
      <c r="KG365" s="97"/>
      <c r="KH365" s="97"/>
      <c r="KI365" s="97"/>
      <c r="KJ365" s="97"/>
      <c r="KK365" s="97"/>
      <c r="KL365" s="97"/>
      <c r="KM365" s="97"/>
      <c r="KN365" s="97"/>
      <c r="KO365" s="97"/>
      <c r="KP365" s="97"/>
      <c r="KQ365" s="97"/>
      <c r="KR365" s="97"/>
      <c r="KS365" s="97"/>
      <c r="KT365" s="97"/>
      <c r="KU365" s="97"/>
      <c r="KV365" s="97"/>
      <c r="KW365" s="97"/>
      <c r="KX365" s="97"/>
      <c r="KY365" s="97"/>
      <c r="KZ365" s="97"/>
      <c r="LA365" s="97"/>
      <c r="LB365" s="97"/>
      <c r="LC365" s="97"/>
      <c r="LD365" s="97"/>
      <c r="LE365" s="97"/>
      <c r="LF365" s="97"/>
      <c r="LG365" s="97"/>
      <c r="LH365" s="97"/>
      <c r="LI365" s="97"/>
      <c r="LJ365" s="97"/>
      <c r="LK365" s="97"/>
      <c r="LL365" s="97"/>
      <c r="LM365" s="97"/>
      <c r="LN365" s="97"/>
      <c r="LO365" s="97"/>
      <c r="LP365" s="97"/>
      <c r="LQ365" s="97"/>
      <c r="LR365" s="97"/>
      <c r="LS365" s="97"/>
      <c r="LT365" s="97"/>
      <c r="LU365" s="97"/>
      <c r="LV365" s="97"/>
      <c r="LW365" s="97"/>
      <c r="LX365" s="97"/>
      <c r="LY365" s="97"/>
      <c r="LZ365" s="97"/>
      <c r="MA365" s="97"/>
      <c r="MB365" s="97"/>
      <c r="MC365" s="97"/>
      <c r="MD365" s="97"/>
      <c r="ME365" s="97"/>
      <c r="MF365" s="97"/>
      <c r="MG365" s="97"/>
      <c r="MH365" s="97"/>
      <c r="MI365" s="97"/>
      <c r="MJ365" s="97"/>
      <c r="MK365" s="97"/>
      <c r="ML365" s="97"/>
      <c r="MM365" s="97"/>
      <c r="MN365" s="97"/>
      <c r="MO365" s="97"/>
      <c r="MP365" s="97"/>
      <c r="MQ365" s="97"/>
      <c r="MR365" s="97"/>
      <c r="MS365" s="97"/>
      <c r="MT365" s="97"/>
      <c r="MU365" s="97"/>
      <c r="MV365" s="97"/>
      <c r="MW365" s="97"/>
      <c r="MX365" s="97"/>
      <c r="MY365" s="97"/>
      <c r="MZ365" s="97"/>
      <c r="NA365" s="97"/>
      <c r="NB365" s="97"/>
      <c r="NC365" s="97"/>
      <c r="ND365" s="97"/>
      <c r="NE365" s="97"/>
      <c r="NF365" s="97"/>
      <c r="NG365" s="97"/>
      <c r="NH365" s="97"/>
      <c r="NI365" s="97"/>
      <c r="NJ365" s="97"/>
      <c r="NK365" s="97"/>
      <c r="NL365" s="97"/>
      <c r="NM365" s="97"/>
      <c r="NN365" s="97"/>
      <c r="NO365" s="97"/>
      <c r="NP365" s="97"/>
      <c r="NQ365" s="97"/>
      <c r="NR365" s="97"/>
      <c r="NS365" s="97"/>
      <c r="NT365" s="97"/>
      <c r="NU365" s="97"/>
      <c r="NV365" s="97"/>
      <c r="NW365" s="97"/>
      <c r="NX365" s="97"/>
      <c r="NY365" s="97"/>
      <c r="NZ365" s="97"/>
      <c r="OA365" s="97"/>
      <c r="OB365" s="97"/>
      <c r="OC365" s="97"/>
      <c r="OD365" s="97"/>
      <c r="OE365" s="97"/>
      <c r="OF365" s="97"/>
      <c r="OG365" s="97"/>
      <c r="OH365" s="97"/>
      <c r="OI365" s="97"/>
      <c r="OJ365" s="97"/>
      <c r="OK365" s="97"/>
      <c r="OL365" s="97"/>
      <c r="OM365" s="97"/>
      <c r="ON365" s="97"/>
      <c r="OO365" s="97"/>
      <c r="OP365" s="97"/>
      <c r="OQ365" s="97"/>
      <c r="OR365" s="97"/>
      <c r="OS365" s="97"/>
      <c r="OT365" s="97"/>
      <c r="OU365" s="97"/>
      <c r="OV365" s="97"/>
      <c r="OW365" s="97"/>
      <c r="OX365" s="97"/>
      <c r="OY365" s="97"/>
      <c r="OZ365" s="97"/>
      <c r="PA365" s="97"/>
      <c r="PB365" s="97"/>
      <c r="PC365" s="97"/>
      <c r="PD365" s="97"/>
      <c r="PE365" s="97"/>
      <c r="PF365" s="97"/>
      <c r="PG365" s="97"/>
      <c r="PH365" s="97"/>
      <c r="PI365" s="97"/>
      <c r="PJ365" s="97"/>
      <c r="PK365" s="97"/>
      <c r="PL365" s="97"/>
      <c r="PM365" s="97"/>
      <c r="PN365" s="97"/>
      <c r="PO365" s="97"/>
      <c r="PP365" s="97"/>
      <c r="PQ365" s="97"/>
      <c r="PR365" s="97"/>
      <c r="PS365" s="97"/>
      <c r="PT365" s="97"/>
      <c r="PU365" s="97"/>
      <c r="PV365" s="97"/>
      <c r="PW365" s="97"/>
      <c r="PX365" s="97"/>
      <c r="PY365" s="97"/>
      <c r="PZ365" s="97"/>
      <c r="QA365" s="97"/>
      <c r="QB365" s="97"/>
      <c r="QC365" s="97"/>
      <c r="QD365" s="97"/>
      <c r="QE365" s="97"/>
      <c r="QF365" s="97"/>
      <c r="QG365" s="97"/>
      <c r="QH365" s="97"/>
      <c r="QI365" s="97"/>
      <c r="QJ365" s="97"/>
      <c r="QK365" s="97"/>
      <c r="QL365" s="97"/>
      <c r="QM365" s="97"/>
      <c r="QN365" s="97"/>
      <c r="QO365" s="97"/>
      <c r="QP365" s="97"/>
      <c r="QQ365" s="97"/>
      <c r="QR365" s="97"/>
      <c r="QS365" s="97"/>
      <c r="QT365" s="97"/>
      <c r="QU365" s="97"/>
      <c r="QV365" s="97"/>
      <c r="QW365" s="97"/>
      <c r="QX365" s="97"/>
      <c r="QY365" s="97"/>
      <c r="QZ365" s="97"/>
      <c r="RA365" s="97"/>
      <c r="RB365" s="97"/>
      <c r="RC365" s="97"/>
      <c r="RD365" s="97"/>
      <c r="RE365" s="97"/>
      <c r="RF365" s="97"/>
      <c r="RG365" s="97"/>
      <c r="RH365" s="97"/>
      <c r="RI365" s="97"/>
      <c r="RJ365" s="97"/>
      <c r="RK365" s="97"/>
      <c r="RL365" s="97"/>
      <c r="RM365" s="97"/>
      <c r="RN365" s="97"/>
      <c r="RO365" s="97"/>
      <c r="RP365" s="97"/>
      <c r="RQ365" s="97"/>
      <c r="RR365" s="97"/>
      <c r="RS365" s="97"/>
      <c r="RT365" s="97"/>
      <c r="RU365" s="97"/>
      <c r="RV365" s="97"/>
      <c r="RW365" s="97"/>
      <c r="RX365" s="97"/>
      <c r="RY365" s="97"/>
      <c r="RZ365" s="97"/>
      <c r="SA365" s="97"/>
      <c r="SB365" s="97"/>
      <c r="SC365" s="97"/>
      <c r="SD365" s="97"/>
      <c r="SE365" s="97"/>
      <c r="SF365" s="97"/>
      <c r="SG365" s="97"/>
      <c r="SH365" s="97"/>
      <c r="SI365" s="97"/>
      <c r="SJ365" s="97"/>
      <c r="SK365" s="97"/>
      <c r="SL365" s="97"/>
      <c r="SM365" s="97"/>
      <c r="SN365" s="97"/>
      <c r="SO365" s="97"/>
      <c r="SP365" s="97"/>
      <c r="SQ365" s="97"/>
      <c r="SR365" s="97"/>
      <c r="SS365" s="97"/>
      <c r="ST365" s="97"/>
      <c r="SU365" s="97"/>
      <c r="SV365" s="97"/>
      <c r="SW365" s="97"/>
      <c r="SX365" s="97"/>
      <c r="SY365" s="97"/>
      <c r="SZ365" s="97"/>
      <c r="TA365" s="97"/>
      <c r="TB365" s="97"/>
    </row>
    <row r="366" spans="1:522" s="1" customFormat="1" ht="18" customHeight="1" x14ac:dyDescent="0.2">
      <c r="A366" s="12"/>
      <c r="B366" s="11" t="s">
        <v>151</v>
      </c>
      <c r="C366" s="1">
        <v>10757</v>
      </c>
      <c r="D366" s="1">
        <v>2012</v>
      </c>
      <c r="E366" s="4" t="s">
        <v>354</v>
      </c>
      <c r="F366" s="1">
        <v>9932</v>
      </c>
      <c r="G366" s="9" t="s">
        <v>98</v>
      </c>
      <c r="H366" s="4" t="s">
        <v>48</v>
      </c>
      <c r="I366" s="1">
        <f t="shared" si="27"/>
        <v>0</v>
      </c>
      <c r="J366" s="12">
        <f>Tabuľka4[[#This Row],[Stĺpec9]]</f>
        <v>0</v>
      </c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7"/>
      <c r="BQ366" s="97"/>
      <c r="BR366" s="97"/>
      <c r="BS366" s="97"/>
      <c r="BT366" s="97"/>
      <c r="BU366" s="97"/>
      <c r="BV366" s="97"/>
      <c r="BW366" s="97"/>
      <c r="BX366" s="97"/>
      <c r="BY366" s="97"/>
      <c r="BZ366" s="97"/>
      <c r="CA366" s="97"/>
      <c r="CB366" s="97"/>
      <c r="CC366" s="97"/>
      <c r="CD366" s="97"/>
      <c r="CE366" s="97"/>
      <c r="CF366" s="97"/>
      <c r="CG366" s="97"/>
      <c r="CH366" s="97"/>
      <c r="CI366" s="97"/>
      <c r="CJ366" s="97"/>
      <c r="CK366" s="97"/>
      <c r="CL366" s="97"/>
      <c r="CM366" s="97"/>
      <c r="CN366" s="97"/>
      <c r="CO366" s="97"/>
      <c r="CP366" s="97"/>
      <c r="CQ366" s="97"/>
      <c r="CR366" s="97"/>
      <c r="CS366" s="97"/>
      <c r="CT366" s="97"/>
      <c r="CU366" s="97"/>
      <c r="CV366" s="97"/>
      <c r="CW366" s="97"/>
      <c r="CX366" s="97"/>
      <c r="CY366" s="97"/>
      <c r="CZ366" s="97"/>
      <c r="DA366" s="97"/>
      <c r="DB366" s="97"/>
      <c r="DC366" s="97"/>
      <c r="DD366" s="97"/>
      <c r="DE366" s="97"/>
      <c r="DF366" s="97"/>
      <c r="DG366" s="97"/>
      <c r="DH366" s="97"/>
      <c r="DI366" s="97"/>
      <c r="DJ366" s="97"/>
      <c r="DK366" s="97"/>
      <c r="DL366" s="97"/>
      <c r="DM366" s="97"/>
      <c r="DN366" s="97"/>
      <c r="DO366" s="97"/>
      <c r="DP366" s="97"/>
      <c r="DQ366" s="97"/>
      <c r="DR366" s="97"/>
      <c r="DS366" s="97"/>
      <c r="DT366" s="97"/>
      <c r="DU366" s="97"/>
      <c r="DV366" s="97"/>
      <c r="DW366" s="97"/>
      <c r="DX366" s="97"/>
      <c r="DY366" s="97"/>
      <c r="DZ366" s="97"/>
      <c r="EA366" s="97"/>
      <c r="EB366" s="97"/>
      <c r="EC366" s="97"/>
      <c r="ED366" s="97"/>
      <c r="EE366" s="97"/>
      <c r="EF366" s="97"/>
      <c r="EG366" s="97"/>
      <c r="EH366" s="97"/>
      <c r="EI366" s="97"/>
      <c r="EJ366" s="97"/>
      <c r="EK366" s="97"/>
      <c r="EL366" s="97"/>
      <c r="EM366" s="97"/>
      <c r="EN366" s="97"/>
      <c r="EO366" s="97"/>
      <c r="EP366" s="97"/>
      <c r="EQ366" s="97"/>
      <c r="ER366" s="97"/>
      <c r="ES366" s="97"/>
      <c r="ET366" s="97"/>
      <c r="EU366" s="97"/>
      <c r="EV366" s="97"/>
      <c r="EW366" s="97"/>
      <c r="EX366" s="97"/>
      <c r="EY366" s="97"/>
      <c r="EZ366" s="97"/>
      <c r="FA366" s="97"/>
      <c r="FB366" s="97"/>
      <c r="FC366" s="97"/>
      <c r="FD366" s="97"/>
      <c r="FE366" s="97"/>
      <c r="FF366" s="97"/>
      <c r="FG366" s="97"/>
      <c r="FH366" s="97"/>
      <c r="FI366" s="97"/>
      <c r="FJ366" s="97"/>
      <c r="FK366" s="97"/>
      <c r="FL366" s="97"/>
      <c r="FM366" s="97"/>
      <c r="FN366" s="97"/>
      <c r="FO366" s="97"/>
      <c r="FP366" s="97"/>
      <c r="FQ366" s="97"/>
      <c r="FR366" s="97"/>
      <c r="FS366" s="97"/>
      <c r="FT366" s="97"/>
      <c r="FU366" s="97"/>
      <c r="FV366" s="97"/>
      <c r="FW366" s="97"/>
      <c r="FX366" s="97"/>
      <c r="FY366" s="97"/>
      <c r="FZ366" s="97"/>
      <c r="GA366" s="97"/>
      <c r="GB366" s="97"/>
      <c r="GC366" s="97"/>
      <c r="GD366" s="97"/>
      <c r="GE366" s="97"/>
      <c r="GF366" s="97"/>
      <c r="GG366" s="97"/>
      <c r="GH366" s="97"/>
      <c r="GI366" s="97"/>
      <c r="GJ366" s="97"/>
      <c r="GK366" s="97"/>
      <c r="GL366" s="97"/>
      <c r="GM366" s="97"/>
      <c r="GN366" s="97"/>
      <c r="GO366" s="97"/>
      <c r="GP366" s="97"/>
      <c r="GQ366" s="97"/>
      <c r="GR366" s="97"/>
      <c r="GS366" s="97"/>
      <c r="GT366" s="97"/>
      <c r="GU366" s="97"/>
      <c r="GV366" s="97"/>
      <c r="GW366" s="97"/>
      <c r="GX366" s="97"/>
      <c r="GY366" s="97"/>
      <c r="GZ366" s="97"/>
      <c r="HA366" s="97"/>
      <c r="HB366" s="97"/>
      <c r="HC366" s="97"/>
      <c r="HD366" s="97"/>
      <c r="HE366" s="97"/>
      <c r="HF366" s="97"/>
      <c r="HG366" s="97"/>
      <c r="HH366" s="97"/>
      <c r="HI366" s="97"/>
      <c r="HJ366" s="97"/>
      <c r="HK366" s="97"/>
      <c r="HL366" s="97"/>
      <c r="HM366" s="97"/>
      <c r="HN366" s="97"/>
      <c r="HO366" s="97"/>
      <c r="HP366" s="97"/>
      <c r="HQ366" s="97"/>
      <c r="HR366" s="97"/>
      <c r="HS366" s="97"/>
      <c r="HT366" s="97"/>
      <c r="HU366" s="97"/>
      <c r="HV366" s="97"/>
      <c r="HW366" s="97"/>
      <c r="HX366" s="97"/>
      <c r="HY366" s="97"/>
      <c r="HZ366" s="97"/>
      <c r="IA366" s="97"/>
      <c r="IB366" s="97"/>
      <c r="IC366" s="97"/>
      <c r="ID366" s="97"/>
      <c r="IE366" s="97"/>
      <c r="IF366" s="97"/>
      <c r="IG366" s="97"/>
      <c r="IH366" s="97"/>
      <c r="II366" s="97"/>
      <c r="IJ366" s="97"/>
      <c r="IK366" s="97"/>
      <c r="IL366" s="97"/>
      <c r="IM366" s="97"/>
      <c r="IN366" s="97"/>
      <c r="IO366" s="97"/>
      <c r="IP366" s="97"/>
      <c r="IQ366" s="97"/>
      <c r="IR366" s="97"/>
      <c r="IS366" s="97"/>
      <c r="IT366" s="97"/>
      <c r="IU366" s="97"/>
      <c r="IV366" s="97"/>
      <c r="IW366" s="97"/>
      <c r="IX366" s="97"/>
      <c r="IY366" s="97"/>
      <c r="IZ366" s="97"/>
      <c r="JA366" s="97"/>
      <c r="JB366" s="97"/>
      <c r="JC366" s="97"/>
      <c r="JD366" s="97"/>
      <c r="JE366" s="97"/>
      <c r="JF366" s="97"/>
      <c r="JG366" s="97"/>
      <c r="JH366" s="97"/>
      <c r="JI366" s="97"/>
      <c r="JJ366" s="97"/>
      <c r="JK366" s="97"/>
      <c r="JL366" s="97"/>
      <c r="JM366" s="97"/>
      <c r="JN366" s="97"/>
      <c r="JO366" s="97"/>
      <c r="JP366" s="97"/>
      <c r="JQ366" s="97"/>
      <c r="JR366" s="97"/>
      <c r="JS366" s="97"/>
      <c r="JT366" s="97"/>
      <c r="JU366" s="97"/>
      <c r="JV366" s="97"/>
      <c r="JW366" s="97"/>
      <c r="JX366" s="97"/>
      <c r="JY366" s="97"/>
      <c r="JZ366" s="97"/>
      <c r="KA366" s="97"/>
      <c r="KB366" s="97"/>
      <c r="KC366" s="97"/>
      <c r="KD366" s="97"/>
      <c r="KE366" s="97"/>
      <c r="KF366" s="97"/>
      <c r="KG366" s="97"/>
      <c r="KH366" s="97"/>
      <c r="KI366" s="97"/>
      <c r="KJ366" s="97"/>
      <c r="KK366" s="97"/>
      <c r="KL366" s="97"/>
      <c r="KM366" s="97"/>
      <c r="KN366" s="97"/>
      <c r="KO366" s="97"/>
      <c r="KP366" s="97"/>
      <c r="KQ366" s="97"/>
      <c r="KR366" s="97"/>
      <c r="KS366" s="97"/>
      <c r="KT366" s="97"/>
      <c r="KU366" s="97"/>
      <c r="KV366" s="97"/>
      <c r="KW366" s="97"/>
      <c r="KX366" s="97"/>
      <c r="KY366" s="97"/>
      <c r="KZ366" s="97"/>
      <c r="LA366" s="97"/>
      <c r="LB366" s="97"/>
      <c r="LC366" s="97"/>
      <c r="LD366" s="97"/>
      <c r="LE366" s="97"/>
      <c r="LF366" s="97"/>
      <c r="LG366" s="97"/>
      <c r="LH366" s="97"/>
      <c r="LI366" s="97"/>
      <c r="LJ366" s="97"/>
      <c r="LK366" s="97"/>
      <c r="LL366" s="97"/>
      <c r="LM366" s="97"/>
      <c r="LN366" s="97"/>
      <c r="LO366" s="97"/>
      <c r="LP366" s="97"/>
      <c r="LQ366" s="97"/>
      <c r="LR366" s="97"/>
      <c r="LS366" s="97"/>
      <c r="LT366" s="97"/>
      <c r="LU366" s="97"/>
      <c r="LV366" s="97"/>
      <c r="LW366" s="97"/>
      <c r="LX366" s="97"/>
      <c r="LY366" s="97"/>
      <c r="LZ366" s="97"/>
      <c r="MA366" s="97"/>
      <c r="MB366" s="97"/>
      <c r="MC366" s="97"/>
      <c r="MD366" s="97"/>
      <c r="ME366" s="97"/>
      <c r="MF366" s="97"/>
      <c r="MG366" s="97"/>
      <c r="MH366" s="97"/>
      <c r="MI366" s="97"/>
      <c r="MJ366" s="97"/>
      <c r="MK366" s="97"/>
      <c r="ML366" s="97"/>
      <c r="MM366" s="97"/>
      <c r="MN366" s="97"/>
      <c r="MO366" s="97"/>
      <c r="MP366" s="97"/>
      <c r="MQ366" s="97"/>
      <c r="MR366" s="97"/>
      <c r="MS366" s="97"/>
      <c r="MT366" s="97"/>
      <c r="MU366" s="97"/>
      <c r="MV366" s="97"/>
      <c r="MW366" s="97"/>
      <c r="MX366" s="97"/>
      <c r="MY366" s="97"/>
      <c r="MZ366" s="97"/>
      <c r="NA366" s="97"/>
      <c r="NB366" s="97"/>
      <c r="NC366" s="97"/>
      <c r="ND366" s="97"/>
      <c r="NE366" s="97"/>
      <c r="NF366" s="97"/>
      <c r="NG366" s="97"/>
      <c r="NH366" s="97"/>
      <c r="NI366" s="97"/>
      <c r="NJ366" s="97"/>
      <c r="NK366" s="97"/>
      <c r="NL366" s="97"/>
      <c r="NM366" s="97"/>
      <c r="NN366" s="97"/>
      <c r="NO366" s="97"/>
      <c r="NP366" s="97"/>
      <c r="NQ366" s="97"/>
      <c r="NR366" s="97"/>
      <c r="NS366" s="97"/>
      <c r="NT366" s="97"/>
      <c r="NU366" s="97"/>
      <c r="NV366" s="97"/>
      <c r="NW366" s="97"/>
      <c r="NX366" s="97"/>
      <c r="NY366" s="97"/>
      <c r="NZ366" s="97"/>
      <c r="OA366" s="97"/>
      <c r="OB366" s="97"/>
      <c r="OC366" s="97"/>
      <c r="OD366" s="97"/>
      <c r="OE366" s="97"/>
      <c r="OF366" s="97"/>
      <c r="OG366" s="97"/>
      <c r="OH366" s="97"/>
      <c r="OI366" s="97"/>
      <c r="OJ366" s="97"/>
      <c r="OK366" s="97"/>
      <c r="OL366" s="97"/>
      <c r="OM366" s="97"/>
      <c r="ON366" s="97"/>
      <c r="OO366" s="97"/>
      <c r="OP366" s="97"/>
      <c r="OQ366" s="97"/>
      <c r="OR366" s="97"/>
      <c r="OS366" s="97"/>
      <c r="OT366" s="97"/>
      <c r="OU366" s="97"/>
      <c r="OV366" s="97"/>
      <c r="OW366" s="97"/>
      <c r="OX366" s="97"/>
      <c r="OY366" s="97"/>
      <c r="OZ366" s="97"/>
      <c r="PA366" s="97"/>
      <c r="PB366" s="97"/>
      <c r="PC366" s="97"/>
      <c r="PD366" s="97"/>
      <c r="PE366" s="97"/>
      <c r="PF366" s="97"/>
      <c r="PG366" s="97"/>
      <c r="PH366" s="97"/>
      <c r="PI366" s="97"/>
      <c r="PJ366" s="97"/>
      <c r="PK366" s="97"/>
      <c r="PL366" s="97"/>
      <c r="PM366" s="97"/>
      <c r="PN366" s="97"/>
      <c r="PO366" s="97"/>
      <c r="PP366" s="97"/>
      <c r="PQ366" s="97"/>
      <c r="PR366" s="97"/>
      <c r="PS366" s="97"/>
      <c r="PT366" s="97"/>
      <c r="PU366" s="97"/>
      <c r="PV366" s="97"/>
      <c r="PW366" s="97"/>
      <c r="PX366" s="97"/>
      <c r="PY366" s="97"/>
      <c r="PZ366" s="97"/>
      <c r="QA366" s="97"/>
      <c r="QB366" s="97"/>
      <c r="QC366" s="97"/>
      <c r="QD366" s="97"/>
      <c r="QE366" s="97"/>
      <c r="QF366" s="97"/>
      <c r="QG366" s="97"/>
      <c r="QH366" s="97"/>
      <c r="QI366" s="97"/>
      <c r="QJ366" s="97"/>
      <c r="QK366" s="97"/>
      <c r="QL366" s="97"/>
      <c r="QM366" s="97"/>
      <c r="QN366" s="97"/>
      <c r="QO366" s="97"/>
      <c r="QP366" s="97"/>
      <c r="QQ366" s="97"/>
      <c r="QR366" s="97"/>
      <c r="QS366" s="97"/>
      <c r="QT366" s="97"/>
      <c r="QU366" s="97"/>
      <c r="QV366" s="97"/>
      <c r="QW366" s="97"/>
      <c r="QX366" s="97"/>
      <c r="QY366" s="97"/>
      <c r="QZ366" s="97"/>
      <c r="RA366" s="97"/>
      <c r="RB366" s="97"/>
      <c r="RC366" s="97"/>
      <c r="RD366" s="97"/>
      <c r="RE366" s="97"/>
      <c r="RF366" s="97"/>
      <c r="RG366" s="97"/>
      <c r="RH366" s="97"/>
      <c r="RI366" s="97"/>
      <c r="RJ366" s="97"/>
      <c r="RK366" s="97"/>
      <c r="RL366" s="97"/>
      <c r="RM366" s="97"/>
      <c r="RN366" s="97"/>
      <c r="RO366" s="97"/>
      <c r="RP366" s="97"/>
      <c r="RQ366" s="97"/>
      <c r="RR366" s="97"/>
      <c r="RS366" s="97"/>
      <c r="RT366" s="97"/>
      <c r="RU366" s="97"/>
      <c r="RV366" s="97"/>
      <c r="RW366" s="97"/>
      <c r="RX366" s="97"/>
      <c r="RY366" s="97"/>
      <c r="RZ366" s="97"/>
      <c r="SA366" s="97"/>
      <c r="SB366" s="97"/>
      <c r="SC366" s="97"/>
      <c r="SD366" s="97"/>
      <c r="SE366" s="97"/>
      <c r="SF366" s="97"/>
      <c r="SG366" s="97"/>
      <c r="SH366" s="97"/>
      <c r="SI366" s="97"/>
      <c r="SJ366" s="97"/>
      <c r="SK366" s="97"/>
      <c r="SL366" s="97"/>
      <c r="SM366" s="97"/>
      <c r="SN366" s="97"/>
      <c r="SO366" s="97"/>
      <c r="SP366" s="97"/>
      <c r="SQ366" s="97"/>
      <c r="SR366" s="97"/>
      <c r="SS366" s="97"/>
      <c r="ST366" s="97"/>
      <c r="SU366" s="97"/>
      <c r="SV366" s="97"/>
      <c r="SW366" s="97"/>
      <c r="SX366" s="97"/>
      <c r="SY366" s="97"/>
      <c r="SZ366" s="97"/>
      <c r="TA366" s="97"/>
      <c r="TB366" s="97"/>
    </row>
    <row r="367" spans="1:522" s="1" customFormat="1" ht="18" customHeight="1" x14ac:dyDescent="0.2">
      <c r="A367" s="12"/>
      <c r="B367" s="11" t="s">
        <v>200</v>
      </c>
      <c r="C367" s="1">
        <v>11205</v>
      </c>
      <c r="E367" s="59" t="s">
        <v>274</v>
      </c>
      <c r="F367" s="1">
        <v>9674</v>
      </c>
      <c r="G367" s="9" t="s">
        <v>98</v>
      </c>
      <c r="H367" s="4" t="s">
        <v>45</v>
      </c>
      <c r="I367" s="1">
        <f t="shared" si="27"/>
        <v>0</v>
      </c>
      <c r="J367" s="12">
        <f>Tabuľka4[[#This Row],[Stĺpec9]]</f>
        <v>0</v>
      </c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7"/>
      <c r="BQ367" s="97"/>
      <c r="BR367" s="97"/>
      <c r="BS367" s="97"/>
      <c r="BT367" s="97"/>
      <c r="BU367" s="97"/>
      <c r="BV367" s="97"/>
      <c r="BW367" s="97"/>
      <c r="BX367" s="97"/>
      <c r="BY367" s="97"/>
      <c r="BZ367" s="97"/>
      <c r="CA367" s="97"/>
      <c r="CB367" s="97"/>
      <c r="CC367" s="97"/>
      <c r="CD367" s="97"/>
      <c r="CE367" s="97"/>
      <c r="CF367" s="97"/>
      <c r="CG367" s="97"/>
      <c r="CH367" s="97"/>
      <c r="CI367" s="97"/>
      <c r="CJ367" s="97"/>
      <c r="CK367" s="97"/>
      <c r="CL367" s="97"/>
      <c r="CM367" s="97"/>
      <c r="CN367" s="97"/>
      <c r="CO367" s="97"/>
      <c r="CP367" s="97"/>
      <c r="CQ367" s="97"/>
      <c r="CR367" s="97"/>
      <c r="CS367" s="97"/>
      <c r="CT367" s="97"/>
      <c r="CU367" s="97"/>
      <c r="CV367" s="97"/>
      <c r="CW367" s="97"/>
      <c r="CX367" s="97"/>
      <c r="CY367" s="97"/>
      <c r="CZ367" s="97"/>
      <c r="DA367" s="97"/>
      <c r="DB367" s="97"/>
      <c r="DC367" s="97"/>
      <c r="DD367" s="97"/>
      <c r="DE367" s="97"/>
      <c r="DF367" s="97"/>
      <c r="DG367" s="97"/>
      <c r="DH367" s="97"/>
      <c r="DI367" s="97"/>
      <c r="DJ367" s="97"/>
      <c r="DK367" s="97"/>
      <c r="DL367" s="97"/>
      <c r="DM367" s="97"/>
      <c r="DN367" s="97"/>
      <c r="DO367" s="97"/>
      <c r="DP367" s="97"/>
      <c r="DQ367" s="97"/>
      <c r="DR367" s="97"/>
      <c r="DS367" s="97"/>
      <c r="DT367" s="97"/>
      <c r="DU367" s="97"/>
      <c r="DV367" s="97"/>
      <c r="DW367" s="97"/>
      <c r="DX367" s="97"/>
      <c r="DY367" s="97"/>
      <c r="DZ367" s="97"/>
      <c r="EA367" s="97"/>
      <c r="EB367" s="97"/>
      <c r="EC367" s="97"/>
      <c r="ED367" s="97"/>
      <c r="EE367" s="97"/>
      <c r="EF367" s="97"/>
      <c r="EG367" s="97"/>
      <c r="EH367" s="97"/>
      <c r="EI367" s="97"/>
      <c r="EJ367" s="97"/>
      <c r="EK367" s="97"/>
      <c r="EL367" s="97"/>
      <c r="EM367" s="97"/>
      <c r="EN367" s="97"/>
      <c r="EO367" s="97"/>
      <c r="EP367" s="97"/>
      <c r="EQ367" s="97"/>
      <c r="ER367" s="97"/>
      <c r="ES367" s="97"/>
      <c r="ET367" s="97"/>
      <c r="EU367" s="97"/>
      <c r="EV367" s="97"/>
      <c r="EW367" s="97"/>
      <c r="EX367" s="97"/>
      <c r="EY367" s="97"/>
      <c r="EZ367" s="97"/>
      <c r="FA367" s="97"/>
      <c r="FB367" s="97"/>
      <c r="FC367" s="97"/>
      <c r="FD367" s="97"/>
      <c r="FE367" s="97"/>
      <c r="FF367" s="97"/>
      <c r="FG367" s="97"/>
      <c r="FH367" s="97"/>
      <c r="FI367" s="97"/>
      <c r="FJ367" s="97"/>
      <c r="FK367" s="97"/>
      <c r="FL367" s="97"/>
      <c r="FM367" s="97"/>
      <c r="FN367" s="97"/>
      <c r="FO367" s="97"/>
      <c r="FP367" s="97"/>
      <c r="FQ367" s="97"/>
      <c r="FR367" s="97"/>
      <c r="FS367" s="97"/>
      <c r="FT367" s="97"/>
      <c r="FU367" s="97"/>
      <c r="FV367" s="97"/>
      <c r="FW367" s="97"/>
      <c r="FX367" s="97"/>
      <c r="FY367" s="97"/>
      <c r="FZ367" s="97"/>
      <c r="GA367" s="97"/>
      <c r="GB367" s="97"/>
      <c r="GC367" s="97"/>
      <c r="GD367" s="97"/>
      <c r="GE367" s="97"/>
      <c r="GF367" s="97"/>
      <c r="GG367" s="97"/>
      <c r="GH367" s="97"/>
      <c r="GI367" s="97"/>
      <c r="GJ367" s="97"/>
      <c r="GK367" s="97"/>
      <c r="GL367" s="97"/>
      <c r="GM367" s="97"/>
      <c r="GN367" s="97"/>
      <c r="GO367" s="97"/>
      <c r="GP367" s="97"/>
      <c r="GQ367" s="97"/>
      <c r="GR367" s="97"/>
      <c r="GS367" s="97"/>
      <c r="GT367" s="97"/>
      <c r="GU367" s="97"/>
      <c r="GV367" s="97"/>
      <c r="GW367" s="97"/>
      <c r="GX367" s="97"/>
      <c r="GY367" s="97"/>
      <c r="GZ367" s="97"/>
      <c r="HA367" s="97"/>
      <c r="HB367" s="97"/>
      <c r="HC367" s="97"/>
      <c r="HD367" s="97"/>
      <c r="HE367" s="97"/>
      <c r="HF367" s="97"/>
      <c r="HG367" s="97"/>
      <c r="HH367" s="97"/>
      <c r="HI367" s="97"/>
      <c r="HJ367" s="97"/>
      <c r="HK367" s="97"/>
      <c r="HL367" s="97"/>
      <c r="HM367" s="97"/>
      <c r="HN367" s="97"/>
      <c r="HO367" s="97"/>
      <c r="HP367" s="97"/>
      <c r="HQ367" s="97"/>
      <c r="HR367" s="97"/>
      <c r="HS367" s="97"/>
      <c r="HT367" s="97"/>
      <c r="HU367" s="97"/>
      <c r="HV367" s="97"/>
      <c r="HW367" s="97"/>
      <c r="HX367" s="97"/>
      <c r="HY367" s="97"/>
      <c r="HZ367" s="97"/>
      <c r="IA367" s="97"/>
      <c r="IB367" s="97"/>
      <c r="IC367" s="97"/>
      <c r="ID367" s="97"/>
      <c r="IE367" s="97"/>
      <c r="IF367" s="97"/>
      <c r="IG367" s="97"/>
      <c r="IH367" s="97"/>
      <c r="II367" s="97"/>
      <c r="IJ367" s="97"/>
      <c r="IK367" s="97"/>
      <c r="IL367" s="97"/>
      <c r="IM367" s="97"/>
      <c r="IN367" s="97"/>
      <c r="IO367" s="97"/>
      <c r="IP367" s="97"/>
      <c r="IQ367" s="97"/>
      <c r="IR367" s="97"/>
      <c r="IS367" s="97"/>
      <c r="IT367" s="97"/>
      <c r="IU367" s="97"/>
      <c r="IV367" s="97"/>
      <c r="IW367" s="97"/>
      <c r="IX367" s="97"/>
      <c r="IY367" s="97"/>
      <c r="IZ367" s="97"/>
      <c r="JA367" s="97"/>
      <c r="JB367" s="97"/>
      <c r="JC367" s="97"/>
      <c r="JD367" s="97"/>
      <c r="JE367" s="97"/>
      <c r="JF367" s="97"/>
      <c r="JG367" s="97"/>
      <c r="JH367" s="97"/>
      <c r="JI367" s="97"/>
      <c r="JJ367" s="97"/>
      <c r="JK367" s="97"/>
      <c r="JL367" s="97"/>
      <c r="JM367" s="97"/>
      <c r="JN367" s="97"/>
      <c r="JO367" s="97"/>
      <c r="JP367" s="97"/>
      <c r="JQ367" s="97"/>
      <c r="JR367" s="97"/>
      <c r="JS367" s="97"/>
      <c r="JT367" s="97"/>
      <c r="JU367" s="97"/>
      <c r="JV367" s="97"/>
      <c r="JW367" s="97"/>
      <c r="JX367" s="97"/>
      <c r="JY367" s="97"/>
      <c r="JZ367" s="97"/>
      <c r="KA367" s="97"/>
      <c r="KB367" s="97"/>
      <c r="KC367" s="97"/>
      <c r="KD367" s="97"/>
      <c r="KE367" s="97"/>
      <c r="KF367" s="97"/>
      <c r="KG367" s="97"/>
      <c r="KH367" s="97"/>
      <c r="KI367" s="97"/>
      <c r="KJ367" s="97"/>
      <c r="KK367" s="97"/>
      <c r="KL367" s="97"/>
      <c r="KM367" s="97"/>
      <c r="KN367" s="97"/>
      <c r="KO367" s="97"/>
      <c r="KP367" s="97"/>
      <c r="KQ367" s="97"/>
      <c r="KR367" s="97"/>
      <c r="KS367" s="97"/>
      <c r="KT367" s="97"/>
      <c r="KU367" s="97"/>
      <c r="KV367" s="97"/>
      <c r="KW367" s="97"/>
      <c r="KX367" s="97"/>
      <c r="KY367" s="97"/>
      <c r="KZ367" s="97"/>
      <c r="LA367" s="97"/>
      <c r="LB367" s="97"/>
      <c r="LC367" s="97"/>
      <c r="LD367" s="97"/>
      <c r="LE367" s="97"/>
      <c r="LF367" s="97"/>
      <c r="LG367" s="97"/>
      <c r="LH367" s="97"/>
      <c r="LI367" s="97"/>
      <c r="LJ367" s="97"/>
      <c r="LK367" s="97"/>
      <c r="LL367" s="97"/>
      <c r="LM367" s="97"/>
      <c r="LN367" s="97"/>
      <c r="LO367" s="97"/>
      <c r="LP367" s="97"/>
      <c r="LQ367" s="97"/>
      <c r="LR367" s="97"/>
      <c r="LS367" s="97"/>
      <c r="LT367" s="97"/>
      <c r="LU367" s="97"/>
      <c r="LV367" s="97"/>
      <c r="LW367" s="97"/>
      <c r="LX367" s="97"/>
      <c r="LY367" s="97"/>
      <c r="LZ367" s="97"/>
      <c r="MA367" s="97"/>
      <c r="MB367" s="97"/>
      <c r="MC367" s="97"/>
      <c r="MD367" s="97"/>
      <c r="ME367" s="97"/>
      <c r="MF367" s="97"/>
      <c r="MG367" s="97"/>
      <c r="MH367" s="97"/>
      <c r="MI367" s="97"/>
      <c r="MJ367" s="97"/>
      <c r="MK367" s="97"/>
      <c r="ML367" s="97"/>
      <c r="MM367" s="97"/>
      <c r="MN367" s="97"/>
      <c r="MO367" s="97"/>
      <c r="MP367" s="97"/>
      <c r="MQ367" s="97"/>
      <c r="MR367" s="97"/>
      <c r="MS367" s="97"/>
      <c r="MT367" s="97"/>
      <c r="MU367" s="97"/>
      <c r="MV367" s="97"/>
      <c r="MW367" s="97"/>
      <c r="MX367" s="97"/>
      <c r="MY367" s="97"/>
      <c r="MZ367" s="97"/>
      <c r="NA367" s="97"/>
      <c r="NB367" s="97"/>
      <c r="NC367" s="97"/>
      <c r="ND367" s="97"/>
      <c r="NE367" s="97"/>
      <c r="NF367" s="97"/>
      <c r="NG367" s="97"/>
      <c r="NH367" s="97"/>
      <c r="NI367" s="97"/>
      <c r="NJ367" s="97"/>
      <c r="NK367" s="97"/>
      <c r="NL367" s="97"/>
      <c r="NM367" s="97"/>
      <c r="NN367" s="97"/>
      <c r="NO367" s="97"/>
      <c r="NP367" s="97"/>
      <c r="NQ367" s="97"/>
      <c r="NR367" s="97"/>
      <c r="NS367" s="97"/>
      <c r="NT367" s="97"/>
      <c r="NU367" s="97"/>
      <c r="NV367" s="97"/>
      <c r="NW367" s="97"/>
      <c r="NX367" s="97"/>
      <c r="NY367" s="97"/>
      <c r="NZ367" s="97"/>
      <c r="OA367" s="97"/>
      <c r="OB367" s="97"/>
      <c r="OC367" s="97"/>
      <c r="OD367" s="97"/>
      <c r="OE367" s="97"/>
      <c r="OF367" s="97"/>
      <c r="OG367" s="97"/>
      <c r="OH367" s="97"/>
      <c r="OI367" s="97"/>
      <c r="OJ367" s="97"/>
      <c r="OK367" s="97"/>
      <c r="OL367" s="97"/>
      <c r="OM367" s="97"/>
      <c r="ON367" s="97"/>
      <c r="OO367" s="97"/>
      <c r="OP367" s="97"/>
      <c r="OQ367" s="97"/>
      <c r="OR367" s="97"/>
      <c r="OS367" s="97"/>
      <c r="OT367" s="97"/>
      <c r="OU367" s="97"/>
      <c r="OV367" s="97"/>
      <c r="OW367" s="97"/>
      <c r="OX367" s="97"/>
      <c r="OY367" s="97"/>
      <c r="OZ367" s="97"/>
      <c r="PA367" s="97"/>
      <c r="PB367" s="97"/>
      <c r="PC367" s="97"/>
      <c r="PD367" s="97"/>
      <c r="PE367" s="97"/>
      <c r="PF367" s="97"/>
      <c r="PG367" s="97"/>
      <c r="PH367" s="97"/>
      <c r="PI367" s="97"/>
      <c r="PJ367" s="97"/>
      <c r="PK367" s="97"/>
      <c r="PL367" s="97"/>
      <c r="PM367" s="97"/>
      <c r="PN367" s="97"/>
      <c r="PO367" s="97"/>
      <c r="PP367" s="97"/>
      <c r="PQ367" s="97"/>
      <c r="PR367" s="97"/>
      <c r="PS367" s="97"/>
      <c r="PT367" s="97"/>
      <c r="PU367" s="97"/>
      <c r="PV367" s="97"/>
      <c r="PW367" s="97"/>
      <c r="PX367" s="97"/>
      <c r="PY367" s="97"/>
      <c r="PZ367" s="97"/>
      <c r="QA367" s="97"/>
      <c r="QB367" s="97"/>
      <c r="QC367" s="97"/>
      <c r="QD367" s="97"/>
      <c r="QE367" s="97"/>
      <c r="QF367" s="97"/>
      <c r="QG367" s="97"/>
      <c r="QH367" s="97"/>
      <c r="QI367" s="97"/>
      <c r="QJ367" s="97"/>
      <c r="QK367" s="97"/>
      <c r="QL367" s="97"/>
      <c r="QM367" s="97"/>
      <c r="QN367" s="97"/>
      <c r="QO367" s="97"/>
      <c r="QP367" s="97"/>
      <c r="QQ367" s="97"/>
      <c r="QR367" s="97"/>
      <c r="QS367" s="97"/>
      <c r="QT367" s="97"/>
      <c r="QU367" s="97"/>
      <c r="QV367" s="97"/>
      <c r="QW367" s="97"/>
      <c r="QX367" s="97"/>
      <c r="QY367" s="97"/>
      <c r="QZ367" s="97"/>
      <c r="RA367" s="97"/>
      <c r="RB367" s="97"/>
      <c r="RC367" s="97"/>
      <c r="RD367" s="97"/>
      <c r="RE367" s="97"/>
      <c r="RF367" s="97"/>
      <c r="RG367" s="97"/>
      <c r="RH367" s="97"/>
      <c r="RI367" s="97"/>
      <c r="RJ367" s="97"/>
      <c r="RK367" s="97"/>
      <c r="RL367" s="97"/>
      <c r="RM367" s="97"/>
      <c r="RN367" s="97"/>
      <c r="RO367" s="97"/>
      <c r="RP367" s="97"/>
      <c r="RQ367" s="97"/>
      <c r="RR367" s="97"/>
      <c r="RS367" s="97"/>
      <c r="RT367" s="97"/>
      <c r="RU367" s="97"/>
      <c r="RV367" s="97"/>
      <c r="RW367" s="97"/>
      <c r="RX367" s="97"/>
      <c r="RY367" s="97"/>
      <c r="RZ367" s="97"/>
      <c r="SA367" s="97"/>
      <c r="SB367" s="97"/>
      <c r="SC367" s="97"/>
      <c r="SD367" s="97"/>
      <c r="SE367" s="97"/>
      <c r="SF367" s="97"/>
      <c r="SG367" s="97"/>
      <c r="SH367" s="97"/>
      <c r="SI367" s="97"/>
      <c r="SJ367" s="97"/>
      <c r="SK367" s="97"/>
      <c r="SL367" s="97"/>
      <c r="SM367" s="97"/>
      <c r="SN367" s="97"/>
      <c r="SO367" s="97"/>
      <c r="SP367" s="97"/>
      <c r="SQ367" s="97"/>
      <c r="SR367" s="97"/>
      <c r="SS367" s="97"/>
      <c r="ST367" s="97"/>
      <c r="SU367" s="97"/>
      <c r="SV367" s="97"/>
      <c r="SW367" s="97"/>
      <c r="SX367" s="97"/>
      <c r="SY367" s="97"/>
      <c r="SZ367" s="97"/>
      <c r="TA367" s="97"/>
      <c r="TB367" s="97"/>
    </row>
    <row r="368" spans="1:522" s="1" customFormat="1" ht="18" customHeight="1" x14ac:dyDescent="0.2">
      <c r="A368" s="12"/>
      <c r="B368" s="31" t="s">
        <v>44</v>
      </c>
      <c r="C368" s="1">
        <v>11392</v>
      </c>
      <c r="D368" s="1">
        <v>2014</v>
      </c>
      <c r="E368" s="4" t="s">
        <v>245</v>
      </c>
      <c r="F368" s="1">
        <v>9708</v>
      </c>
      <c r="G368" s="9" t="s">
        <v>98</v>
      </c>
      <c r="H368" s="4" t="s">
        <v>207</v>
      </c>
      <c r="I368" s="1">
        <f t="shared" si="27"/>
        <v>0</v>
      </c>
      <c r="J368" s="12">
        <f>Tabuľka4[[#This Row],[Stĺpec9]]</f>
        <v>0</v>
      </c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7"/>
      <c r="BQ368" s="97"/>
      <c r="BR368" s="97"/>
      <c r="BS368" s="97"/>
      <c r="BT368" s="97"/>
      <c r="BU368" s="97"/>
      <c r="BV368" s="97"/>
      <c r="BW368" s="97"/>
      <c r="BX368" s="97"/>
      <c r="BY368" s="97"/>
      <c r="BZ368" s="97"/>
      <c r="CA368" s="97"/>
      <c r="CB368" s="97"/>
      <c r="CC368" s="97"/>
      <c r="CD368" s="97"/>
      <c r="CE368" s="97"/>
      <c r="CF368" s="97"/>
      <c r="CG368" s="97"/>
      <c r="CH368" s="97"/>
      <c r="CI368" s="97"/>
      <c r="CJ368" s="97"/>
      <c r="CK368" s="97"/>
      <c r="CL368" s="97"/>
      <c r="CM368" s="97"/>
      <c r="CN368" s="97"/>
      <c r="CO368" s="97"/>
      <c r="CP368" s="97"/>
      <c r="CQ368" s="97"/>
      <c r="CR368" s="97"/>
      <c r="CS368" s="97"/>
      <c r="CT368" s="97"/>
      <c r="CU368" s="97"/>
      <c r="CV368" s="97"/>
      <c r="CW368" s="97"/>
      <c r="CX368" s="97"/>
      <c r="CY368" s="97"/>
      <c r="CZ368" s="97"/>
      <c r="DA368" s="97"/>
      <c r="DB368" s="97"/>
      <c r="DC368" s="97"/>
      <c r="DD368" s="97"/>
      <c r="DE368" s="97"/>
      <c r="DF368" s="97"/>
      <c r="DG368" s="97"/>
      <c r="DH368" s="97"/>
      <c r="DI368" s="97"/>
      <c r="DJ368" s="97"/>
      <c r="DK368" s="97"/>
      <c r="DL368" s="97"/>
      <c r="DM368" s="97"/>
      <c r="DN368" s="97"/>
      <c r="DO368" s="97"/>
      <c r="DP368" s="97"/>
      <c r="DQ368" s="97"/>
      <c r="DR368" s="97"/>
      <c r="DS368" s="97"/>
      <c r="DT368" s="97"/>
      <c r="DU368" s="97"/>
      <c r="DV368" s="97"/>
      <c r="DW368" s="97"/>
      <c r="DX368" s="97"/>
      <c r="DY368" s="97"/>
      <c r="DZ368" s="97"/>
      <c r="EA368" s="97"/>
      <c r="EB368" s="97"/>
      <c r="EC368" s="97"/>
      <c r="ED368" s="97"/>
      <c r="EE368" s="97"/>
      <c r="EF368" s="97"/>
      <c r="EG368" s="97"/>
      <c r="EH368" s="97"/>
      <c r="EI368" s="97"/>
      <c r="EJ368" s="97"/>
      <c r="EK368" s="97"/>
      <c r="EL368" s="97"/>
      <c r="EM368" s="97"/>
      <c r="EN368" s="97"/>
      <c r="EO368" s="97"/>
      <c r="EP368" s="97"/>
      <c r="EQ368" s="97"/>
      <c r="ER368" s="97"/>
      <c r="ES368" s="97"/>
      <c r="ET368" s="97"/>
      <c r="EU368" s="97"/>
      <c r="EV368" s="97"/>
      <c r="EW368" s="97"/>
      <c r="EX368" s="97"/>
      <c r="EY368" s="97"/>
      <c r="EZ368" s="97"/>
      <c r="FA368" s="97"/>
      <c r="FB368" s="97"/>
      <c r="FC368" s="97"/>
      <c r="FD368" s="97"/>
      <c r="FE368" s="97"/>
      <c r="FF368" s="97"/>
      <c r="FG368" s="97"/>
      <c r="FH368" s="97"/>
      <c r="FI368" s="97"/>
      <c r="FJ368" s="97"/>
      <c r="FK368" s="97"/>
      <c r="FL368" s="97"/>
      <c r="FM368" s="97"/>
      <c r="FN368" s="97"/>
      <c r="FO368" s="97"/>
      <c r="FP368" s="97"/>
      <c r="FQ368" s="97"/>
      <c r="FR368" s="97"/>
      <c r="FS368" s="97"/>
      <c r="FT368" s="97"/>
      <c r="FU368" s="97"/>
      <c r="FV368" s="97"/>
      <c r="FW368" s="97"/>
      <c r="FX368" s="97"/>
      <c r="FY368" s="97"/>
      <c r="FZ368" s="97"/>
      <c r="GA368" s="97"/>
      <c r="GB368" s="97"/>
      <c r="GC368" s="97"/>
      <c r="GD368" s="97"/>
      <c r="GE368" s="97"/>
      <c r="GF368" s="97"/>
      <c r="GG368" s="97"/>
      <c r="GH368" s="97"/>
      <c r="GI368" s="97"/>
      <c r="GJ368" s="97"/>
      <c r="GK368" s="97"/>
      <c r="GL368" s="97"/>
      <c r="GM368" s="97"/>
      <c r="GN368" s="97"/>
      <c r="GO368" s="97"/>
      <c r="GP368" s="97"/>
      <c r="GQ368" s="97"/>
      <c r="GR368" s="97"/>
      <c r="GS368" s="97"/>
      <c r="GT368" s="97"/>
      <c r="GU368" s="97"/>
      <c r="GV368" s="97"/>
      <c r="GW368" s="97"/>
      <c r="GX368" s="97"/>
      <c r="GY368" s="97"/>
      <c r="GZ368" s="97"/>
      <c r="HA368" s="97"/>
      <c r="HB368" s="97"/>
      <c r="HC368" s="97"/>
      <c r="HD368" s="97"/>
      <c r="HE368" s="97"/>
      <c r="HF368" s="97"/>
      <c r="HG368" s="97"/>
      <c r="HH368" s="97"/>
      <c r="HI368" s="97"/>
      <c r="HJ368" s="97"/>
      <c r="HK368" s="97"/>
      <c r="HL368" s="97"/>
      <c r="HM368" s="97"/>
      <c r="HN368" s="97"/>
      <c r="HO368" s="97"/>
      <c r="HP368" s="97"/>
      <c r="HQ368" s="97"/>
      <c r="HR368" s="97"/>
      <c r="HS368" s="97"/>
      <c r="HT368" s="97"/>
      <c r="HU368" s="97"/>
      <c r="HV368" s="97"/>
      <c r="HW368" s="97"/>
      <c r="HX368" s="97"/>
      <c r="HY368" s="97"/>
      <c r="HZ368" s="97"/>
      <c r="IA368" s="97"/>
      <c r="IB368" s="97"/>
      <c r="IC368" s="97"/>
      <c r="ID368" s="97"/>
      <c r="IE368" s="97"/>
      <c r="IF368" s="97"/>
      <c r="IG368" s="97"/>
      <c r="IH368" s="97"/>
      <c r="II368" s="97"/>
      <c r="IJ368" s="97"/>
      <c r="IK368" s="97"/>
      <c r="IL368" s="97"/>
      <c r="IM368" s="97"/>
      <c r="IN368" s="97"/>
      <c r="IO368" s="97"/>
      <c r="IP368" s="97"/>
      <c r="IQ368" s="97"/>
      <c r="IR368" s="97"/>
      <c r="IS368" s="97"/>
      <c r="IT368" s="97"/>
      <c r="IU368" s="97"/>
      <c r="IV368" s="97"/>
      <c r="IW368" s="97"/>
      <c r="IX368" s="97"/>
      <c r="IY368" s="97"/>
      <c r="IZ368" s="97"/>
      <c r="JA368" s="97"/>
      <c r="JB368" s="97"/>
      <c r="JC368" s="97"/>
      <c r="JD368" s="97"/>
      <c r="JE368" s="97"/>
      <c r="JF368" s="97"/>
      <c r="JG368" s="97"/>
      <c r="JH368" s="97"/>
      <c r="JI368" s="97"/>
      <c r="JJ368" s="97"/>
      <c r="JK368" s="97"/>
      <c r="JL368" s="97"/>
      <c r="JM368" s="97"/>
      <c r="JN368" s="97"/>
      <c r="JO368" s="97"/>
      <c r="JP368" s="97"/>
      <c r="JQ368" s="97"/>
      <c r="JR368" s="97"/>
      <c r="JS368" s="97"/>
      <c r="JT368" s="97"/>
      <c r="JU368" s="97"/>
      <c r="JV368" s="97"/>
      <c r="JW368" s="97"/>
      <c r="JX368" s="97"/>
      <c r="JY368" s="97"/>
      <c r="JZ368" s="97"/>
      <c r="KA368" s="97"/>
      <c r="KB368" s="97"/>
      <c r="KC368" s="97"/>
      <c r="KD368" s="97"/>
      <c r="KE368" s="97"/>
      <c r="KF368" s="97"/>
      <c r="KG368" s="97"/>
      <c r="KH368" s="97"/>
      <c r="KI368" s="97"/>
      <c r="KJ368" s="97"/>
      <c r="KK368" s="97"/>
      <c r="KL368" s="97"/>
      <c r="KM368" s="97"/>
      <c r="KN368" s="97"/>
      <c r="KO368" s="97"/>
      <c r="KP368" s="97"/>
      <c r="KQ368" s="97"/>
      <c r="KR368" s="97"/>
      <c r="KS368" s="97"/>
      <c r="KT368" s="102"/>
      <c r="KU368" s="97"/>
      <c r="KV368" s="97"/>
      <c r="KW368" s="97"/>
      <c r="KX368" s="97"/>
      <c r="KY368" s="97"/>
      <c r="KZ368" s="97"/>
      <c r="LA368" s="97"/>
      <c r="LB368" s="97"/>
      <c r="LC368" s="97"/>
      <c r="LD368" s="97"/>
      <c r="LE368" s="97"/>
      <c r="LF368" s="97"/>
      <c r="LG368" s="97"/>
      <c r="LH368" s="97"/>
      <c r="LI368" s="97"/>
      <c r="LJ368" s="102"/>
      <c r="LK368" s="97"/>
      <c r="LL368" s="97"/>
      <c r="LM368" s="97"/>
      <c r="LN368" s="97"/>
      <c r="LO368" s="97"/>
      <c r="LP368" s="97"/>
      <c r="LQ368" s="97"/>
      <c r="LR368" s="97"/>
      <c r="LS368" s="97"/>
      <c r="LT368" s="97"/>
      <c r="LU368" s="97"/>
      <c r="LV368" s="97"/>
      <c r="LW368" s="97"/>
      <c r="LX368" s="97"/>
      <c r="LY368" s="97"/>
      <c r="LZ368" s="97"/>
      <c r="MA368" s="97"/>
      <c r="MB368" s="97"/>
      <c r="MC368" s="97"/>
      <c r="MD368" s="97"/>
      <c r="ME368" s="97"/>
      <c r="MF368" s="97"/>
      <c r="MG368" s="97"/>
      <c r="MH368" s="97"/>
      <c r="MI368" s="97"/>
      <c r="MJ368" s="97"/>
      <c r="MK368" s="97"/>
      <c r="ML368" s="97"/>
      <c r="MM368" s="97"/>
      <c r="MN368" s="97"/>
      <c r="MO368" s="97"/>
      <c r="MP368" s="97"/>
      <c r="MQ368" s="97"/>
      <c r="MR368" s="97"/>
      <c r="MS368" s="97"/>
      <c r="MT368" s="97"/>
      <c r="MU368" s="97"/>
      <c r="MV368" s="97"/>
      <c r="MW368" s="97"/>
      <c r="MX368" s="97"/>
      <c r="MY368" s="97"/>
      <c r="MZ368" s="97"/>
      <c r="NA368" s="97"/>
      <c r="NB368" s="97"/>
      <c r="NC368" s="97"/>
      <c r="ND368" s="97"/>
      <c r="NE368" s="97"/>
      <c r="NF368" s="97"/>
      <c r="NG368" s="97"/>
      <c r="NH368" s="97"/>
      <c r="NI368" s="97"/>
      <c r="NJ368" s="97"/>
      <c r="NK368" s="97"/>
      <c r="NL368" s="97"/>
      <c r="NM368" s="97"/>
      <c r="NN368" s="97"/>
      <c r="NO368" s="97"/>
      <c r="NP368" s="97"/>
      <c r="NQ368" s="97"/>
      <c r="NR368" s="97"/>
      <c r="NS368" s="97"/>
      <c r="NT368" s="97"/>
      <c r="NU368" s="97"/>
      <c r="NV368" s="97"/>
      <c r="NW368" s="97"/>
      <c r="NX368" s="97"/>
      <c r="NY368" s="97"/>
      <c r="NZ368" s="97"/>
      <c r="OA368" s="97"/>
      <c r="OB368" s="97"/>
      <c r="OC368" s="97"/>
      <c r="OD368" s="97"/>
      <c r="OE368" s="97"/>
      <c r="OF368" s="97"/>
      <c r="OG368" s="97"/>
      <c r="OH368" s="97"/>
      <c r="OI368" s="97"/>
      <c r="OJ368" s="97"/>
      <c r="OK368" s="97"/>
      <c r="OL368" s="97"/>
      <c r="OM368" s="97"/>
      <c r="ON368" s="97"/>
      <c r="OO368" s="97"/>
      <c r="OP368" s="97"/>
      <c r="OQ368" s="97"/>
      <c r="OR368" s="97"/>
      <c r="OS368" s="97"/>
      <c r="OT368" s="97"/>
      <c r="OU368" s="97"/>
      <c r="OV368" s="97"/>
      <c r="OW368" s="97"/>
      <c r="OX368" s="97"/>
      <c r="OY368" s="97"/>
      <c r="OZ368" s="97"/>
      <c r="PA368" s="97"/>
      <c r="PB368" s="97"/>
      <c r="PC368" s="97"/>
      <c r="PD368" s="97"/>
      <c r="PE368" s="97"/>
      <c r="PF368" s="97"/>
      <c r="PG368" s="97"/>
      <c r="PH368" s="97"/>
      <c r="PI368" s="97"/>
      <c r="PJ368" s="97"/>
      <c r="PK368" s="97"/>
      <c r="PL368" s="97"/>
      <c r="PM368" s="97"/>
      <c r="PN368" s="97"/>
      <c r="PO368" s="97"/>
      <c r="PP368" s="97"/>
      <c r="PQ368" s="97"/>
      <c r="PR368" s="97"/>
      <c r="PS368" s="97"/>
      <c r="PT368" s="97"/>
      <c r="PU368" s="97"/>
      <c r="PV368" s="97"/>
      <c r="PW368" s="97"/>
      <c r="PX368" s="97"/>
      <c r="PY368" s="97"/>
      <c r="PZ368" s="97"/>
      <c r="QA368" s="97"/>
      <c r="QB368" s="97"/>
      <c r="QC368" s="97"/>
      <c r="QD368" s="97"/>
      <c r="QE368" s="97"/>
      <c r="QF368" s="97"/>
      <c r="QG368" s="97"/>
      <c r="QH368" s="97"/>
      <c r="QI368" s="97"/>
      <c r="QJ368" s="97"/>
      <c r="QK368" s="97"/>
      <c r="QL368" s="97"/>
      <c r="QM368" s="97"/>
      <c r="QN368" s="97"/>
      <c r="QO368" s="97"/>
      <c r="QP368" s="97"/>
      <c r="QQ368" s="97"/>
      <c r="QR368" s="97"/>
      <c r="QS368" s="97"/>
      <c r="QT368" s="97"/>
      <c r="QU368" s="97"/>
      <c r="QV368" s="97"/>
      <c r="QW368" s="97"/>
      <c r="QX368" s="97"/>
      <c r="QY368" s="97"/>
      <c r="QZ368" s="97"/>
      <c r="RA368" s="97"/>
      <c r="RB368" s="97"/>
      <c r="RC368" s="97"/>
      <c r="RD368" s="97"/>
      <c r="RE368" s="97"/>
      <c r="RF368" s="97"/>
      <c r="RG368" s="97"/>
      <c r="RH368" s="97"/>
      <c r="RI368" s="97"/>
      <c r="RJ368" s="97"/>
      <c r="RK368" s="97"/>
      <c r="RL368" s="97"/>
      <c r="RM368" s="97"/>
      <c r="RN368" s="97"/>
      <c r="RO368" s="97"/>
      <c r="RP368" s="97"/>
      <c r="RQ368" s="97"/>
      <c r="RR368" s="97"/>
      <c r="RS368" s="97"/>
      <c r="RT368" s="97"/>
      <c r="RU368" s="97"/>
      <c r="RV368" s="97"/>
      <c r="RW368" s="97"/>
      <c r="RX368" s="97"/>
      <c r="RY368" s="97"/>
      <c r="RZ368" s="97"/>
      <c r="SA368" s="97"/>
      <c r="SB368" s="97"/>
      <c r="SC368" s="97"/>
      <c r="SD368" s="97"/>
      <c r="SE368" s="97"/>
      <c r="SF368" s="97"/>
      <c r="SG368" s="97"/>
      <c r="SH368" s="97"/>
      <c r="SI368" s="97"/>
      <c r="SJ368" s="97"/>
      <c r="SK368" s="97"/>
      <c r="SL368" s="97"/>
      <c r="SM368" s="97"/>
      <c r="SN368" s="97"/>
      <c r="SO368" s="97"/>
      <c r="SP368" s="97"/>
      <c r="SQ368" s="97"/>
      <c r="SR368" s="97"/>
      <c r="SS368" s="97"/>
      <c r="ST368" s="97"/>
      <c r="SU368" s="97"/>
      <c r="SV368" s="97"/>
      <c r="SW368" s="97"/>
      <c r="SX368" s="97"/>
      <c r="SY368" s="97"/>
      <c r="SZ368" s="97"/>
      <c r="TA368" s="97"/>
      <c r="TB368" s="97"/>
    </row>
    <row r="369" spans="1:522" s="1" customFormat="1" ht="18" customHeight="1" x14ac:dyDescent="0.2">
      <c r="A369" s="12"/>
      <c r="B369" s="11" t="s">
        <v>454</v>
      </c>
      <c r="C369" s="1">
        <v>8783</v>
      </c>
      <c r="E369" s="29" t="s">
        <v>453</v>
      </c>
      <c r="F369" s="1">
        <v>10274</v>
      </c>
      <c r="G369" s="9" t="s">
        <v>97</v>
      </c>
      <c r="H369" s="4" t="s">
        <v>58</v>
      </c>
      <c r="I369" s="1">
        <f t="shared" si="27"/>
        <v>0</v>
      </c>
      <c r="J369" s="12">
        <f>Tabuľka4[[#This Row],[Stĺpec9]]</f>
        <v>0</v>
      </c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  <c r="BR369" s="97"/>
      <c r="BS369" s="97"/>
      <c r="BT369" s="97"/>
      <c r="BU369" s="97"/>
      <c r="BV369" s="97"/>
      <c r="BW369" s="97"/>
      <c r="BX369" s="97"/>
      <c r="BY369" s="97"/>
      <c r="BZ369" s="97"/>
      <c r="CA369" s="97"/>
      <c r="CB369" s="97"/>
      <c r="CC369" s="97"/>
      <c r="CD369" s="97"/>
      <c r="CE369" s="97"/>
      <c r="CF369" s="97"/>
      <c r="CG369" s="97"/>
      <c r="CH369" s="97"/>
      <c r="CI369" s="97"/>
      <c r="CJ369" s="97"/>
      <c r="CK369" s="97"/>
      <c r="CL369" s="97"/>
      <c r="CM369" s="97"/>
      <c r="CN369" s="97"/>
      <c r="CO369" s="97"/>
      <c r="CP369" s="97"/>
      <c r="CQ369" s="97"/>
      <c r="CR369" s="97"/>
      <c r="CS369" s="97"/>
      <c r="CT369" s="97"/>
      <c r="CU369" s="97"/>
      <c r="CV369" s="97"/>
      <c r="CW369" s="97"/>
      <c r="CX369" s="97"/>
      <c r="CY369" s="97"/>
      <c r="CZ369" s="97"/>
      <c r="DA369" s="97"/>
      <c r="DB369" s="97"/>
      <c r="DC369" s="97"/>
      <c r="DD369" s="97"/>
      <c r="DE369" s="97"/>
      <c r="DF369" s="97"/>
      <c r="DG369" s="97"/>
      <c r="DH369" s="97"/>
      <c r="DI369" s="97"/>
      <c r="DJ369" s="97"/>
      <c r="DK369" s="97"/>
      <c r="DL369" s="97"/>
      <c r="DM369" s="97"/>
      <c r="DN369" s="97"/>
      <c r="DO369" s="97"/>
      <c r="DP369" s="97"/>
      <c r="DQ369" s="97"/>
      <c r="DR369" s="97"/>
      <c r="DS369" s="97"/>
      <c r="DT369" s="97"/>
      <c r="DU369" s="97"/>
      <c r="DV369" s="97"/>
      <c r="DW369" s="97"/>
      <c r="DX369" s="97"/>
      <c r="DY369" s="97"/>
      <c r="DZ369" s="97"/>
      <c r="EA369" s="97"/>
      <c r="EB369" s="97"/>
      <c r="EC369" s="97"/>
      <c r="ED369" s="97"/>
      <c r="EE369" s="97"/>
      <c r="EF369" s="97"/>
      <c r="EG369" s="97"/>
      <c r="EH369" s="97"/>
      <c r="EI369" s="97"/>
      <c r="EJ369" s="97"/>
      <c r="EK369" s="97"/>
      <c r="EL369" s="97"/>
      <c r="EM369" s="97"/>
      <c r="EN369" s="97"/>
      <c r="EO369" s="97"/>
      <c r="EP369" s="97"/>
      <c r="EQ369" s="97"/>
      <c r="ER369" s="97"/>
      <c r="ES369" s="97"/>
      <c r="ET369" s="97"/>
      <c r="EU369" s="97"/>
      <c r="EV369" s="97"/>
      <c r="EW369" s="97"/>
      <c r="EX369" s="97"/>
      <c r="EY369" s="97"/>
      <c r="EZ369" s="97"/>
      <c r="FA369" s="97"/>
      <c r="FB369" s="97"/>
      <c r="FC369" s="97"/>
      <c r="FD369" s="97"/>
      <c r="FE369" s="97"/>
      <c r="FF369" s="97"/>
      <c r="FG369" s="97"/>
      <c r="FH369" s="97"/>
      <c r="FI369" s="97"/>
      <c r="FJ369" s="97"/>
      <c r="FK369" s="97"/>
      <c r="FL369" s="97"/>
      <c r="FM369" s="97"/>
      <c r="FN369" s="97"/>
      <c r="FO369" s="97"/>
      <c r="FP369" s="97"/>
      <c r="FQ369" s="97"/>
      <c r="FR369" s="97"/>
      <c r="FS369" s="97"/>
      <c r="FT369" s="97"/>
      <c r="FU369" s="97"/>
      <c r="FV369" s="97"/>
      <c r="FW369" s="97"/>
      <c r="FX369" s="97"/>
      <c r="FY369" s="97"/>
      <c r="FZ369" s="97"/>
      <c r="GA369" s="97"/>
      <c r="GB369" s="97"/>
      <c r="GC369" s="97"/>
      <c r="GD369" s="97"/>
      <c r="GE369" s="97"/>
      <c r="GF369" s="97"/>
      <c r="GG369" s="97"/>
      <c r="GH369" s="97"/>
      <c r="GI369" s="97"/>
      <c r="GJ369" s="97"/>
      <c r="GK369" s="97"/>
      <c r="GL369" s="97"/>
      <c r="GM369" s="97"/>
      <c r="GN369" s="97"/>
      <c r="GO369" s="97"/>
      <c r="GP369" s="97"/>
      <c r="GQ369" s="97"/>
      <c r="GR369" s="97"/>
      <c r="GS369" s="97"/>
      <c r="GT369" s="97"/>
      <c r="GU369" s="97"/>
      <c r="GV369" s="97"/>
      <c r="GW369" s="97"/>
      <c r="GX369" s="97"/>
      <c r="GY369" s="97"/>
      <c r="GZ369" s="97"/>
      <c r="HA369" s="97"/>
      <c r="HB369" s="97"/>
      <c r="HC369" s="97"/>
      <c r="HD369" s="97"/>
      <c r="HE369" s="97"/>
      <c r="HF369" s="97"/>
      <c r="HG369" s="97"/>
      <c r="HH369" s="97"/>
      <c r="HI369" s="97"/>
      <c r="HJ369" s="97"/>
      <c r="HK369" s="97"/>
      <c r="HL369" s="97"/>
      <c r="HM369" s="97"/>
      <c r="HN369" s="97"/>
      <c r="HO369" s="97"/>
      <c r="HP369" s="97"/>
      <c r="HQ369" s="97"/>
      <c r="HR369" s="97"/>
      <c r="HS369" s="97"/>
      <c r="HT369" s="97"/>
      <c r="HU369" s="97"/>
      <c r="HV369" s="97"/>
      <c r="HW369" s="97"/>
      <c r="HX369" s="97"/>
      <c r="HY369" s="97"/>
      <c r="HZ369" s="97"/>
      <c r="IA369" s="97"/>
      <c r="IB369" s="97"/>
      <c r="IC369" s="97"/>
      <c r="ID369" s="97"/>
      <c r="IE369" s="97"/>
      <c r="IF369" s="97"/>
      <c r="IG369" s="97"/>
      <c r="IH369" s="97"/>
      <c r="II369" s="97"/>
      <c r="IJ369" s="97"/>
      <c r="IK369" s="97"/>
      <c r="IL369" s="97"/>
      <c r="IM369" s="97"/>
      <c r="IN369" s="97"/>
      <c r="IO369" s="97"/>
      <c r="IP369" s="97"/>
      <c r="IQ369" s="97"/>
      <c r="IR369" s="97"/>
      <c r="IS369" s="97"/>
      <c r="IT369" s="97"/>
      <c r="IU369" s="97"/>
      <c r="IV369" s="97"/>
      <c r="IW369" s="97"/>
      <c r="IX369" s="97"/>
      <c r="IY369" s="97"/>
      <c r="IZ369" s="97"/>
      <c r="JA369" s="97"/>
      <c r="JB369" s="97"/>
      <c r="JC369" s="97"/>
      <c r="JD369" s="97"/>
      <c r="JE369" s="97"/>
      <c r="JF369" s="97"/>
      <c r="JG369" s="97"/>
      <c r="JH369" s="97"/>
      <c r="JI369" s="97"/>
      <c r="JJ369" s="97"/>
      <c r="JK369" s="97"/>
      <c r="JL369" s="97"/>
      <c r="JM369" s="97"/>
      <c r="JN369" s="97"/>
      <c r="JO369" s="97"/>
      <c r="JP369" s="97"/>
      <c r="JQ369" s="97"/>
      <c r="JR369" s="97"/>
      <c r="JS369" s="97"/>
      <c r="JT369" s="97"/>
      <c r="JU369" s="97"/>
      <c r="JV369" s="97"/>
      <c r="JW369" s="97"/>
      <c r="JX369" s="97"/>
      <c r="JY369" s="97"/>
      <c r="JZ369" s="97"/>
      <c r="KA369" s="97"/>
      <c r="KB369" s="97"/>
      <c r="KC369" s="97"/>
      <c r="KD369" s="97"/>
      <c r="KE369" s="97"/>
      <c r="KF369" s="97"/>
      <c r="KG369" s="97"/>
      <c r="KH369" s="97"/>
      <c r="KI369" s="97"/>
      <c r="KJ369" s="97"/>
      <c r="KK369" s="97"/>
      <c r="KL369" s="97"/>
      <c r="KM369" s="97"/>
      <c r="KN369" s="97"/>
      <c r="KO369" s="97"/>
      <c r="KP369" s="97"/>
      <c r="KQ369" s="97"/>
      <c r="KR369" s="97"/>
      <c r="KS369" s="97"/>
      <c r="KT369" s="97"/>
      <c r="KU369" s="97"/>
      <c r="KV369" s="97"/>
      <c r="KW369" s="97"/>
      <c r="KX369" s="97"/>
      <c r="KY369" s="97"/>
      <c r="KZ369" s="97"/>
      <c r="LA369" s="97"/>
      <c r="LB369" s="97"/>
      <c r="LC369" s="97"/>
      <c r="LD369" s="97"/>
      <c r="LE369" s="97"/>
      <c r="LF369" s="97"/>
      <c r="LG369" s="97"/>
      <c r="LH369" s="97"/>
      <c r="LI369" s="97"/>
      <c r="LJ369" s="97"/>
      <c r="LK369" s="97"/>
      <c r="LL369" s="97"/>
      <c r="LM369" s="97"/>
      <c r="LN369" s="97"/>
      <c r="LO369" s="97"/>
      <c r="LP369" s="97"/>
      <c r="LQ369" s="97"/>
      <c r="LR369" s="97"/>
      <c r="LS369" s="97"/>
      <c r="LT369" s="97"/>
      <c r="LU369" s="97"/>
      <c r="LV369" s="97"/>
      <c r="LW369" s="97"/>
      <c r="LX369" s="97"/>
      <c r="LY369" s="97"/>
      <c r="LZ369" s="97"/>
      <c r="MA369" s="97"/>
      <c r="MB369" s="97"/>
      <c r="MC369" s="97"/>
      <c r="MD369" s="97"/>
      <c r="ME369" s="97"/>
      <c r="MF369" s="97"/>
      <c r="MG369" s="97"/>
      <c r="MH369" s="97"/>
      <c r="MI369" s="97"/>
      <c r="MJ369" s="97"/>
      <c r="MK369" s="97"/>
      <c r="ML369" s="97"/>
      <c r="MM369" s="97"/>
      <c r="MN369" s="97"/>
      <c r="MO369" s="97"/>
      <c r="MP369" s="97"/>
      <c r="MQ369" s="97"/>
      <c r="MR369" s="97"/>
      <c r="MS369" s="97"/>
      <c r="MT369" s="97"/>
      <c r="MU369" s="97"/>
      <c r="MV369" s="97"/>
      <c r="MW369" s="97"/>
      <c r="MX369" s="97"/>
      <c r="MY369" s="97"/>
      <c r="MZ369" s="97"/>
      <c r="NA369" s="97"/>
      <c r="NB369" s="97"/>
      <c r="NC369" s="97"/>
      <c r="ND369" s="97"/>
      <c r="NE369" s="97"/>
      <c r="NF369" s="97"/>
      <c r="NG369" s="97"/>
      <c r="NH369" s="97"/>
      <c r="NI369" s="97"/>
      <c r="NJ369" s="97"/>
      <c r="NK369" s="97"/>
      <c r="NL369" s="97"/>
      <c r="NM369" s="97"/>
      <c r="NN369" s="97"/>
      <c r="NO369" s="97"/>
      <c r="NP369" s="97"/>
      <c r="NQ369" s="97"/>
      <c r="NR369" s="97"/>
      <c r="NS369" s="97"/>
      <c r="NT369" s="97"/>
      <c r="NU369" s="97"/>
      <c r="NV369" s="97"/>
      <c r="NW369" s="97"/>
      <c r="NX369" s="97"/>
      <c r="NY369" s="97"/>
      <c r="NZ369" s="97"/>
      <c r="OA369" s="97"/>
      <c r="OB369" s="97"/>
      <c r="OC369" s="97"/>
      <c r="OD369" s="97"/>
      <c r="OE369" s="97"/>
      <c r="OF369" s="97"/>
      <c r="OG369" s="97"/>
      <c r="OH369" s="97"/>
      <c r="OI369" s="97"/>
      <c r="OJ369" s="97"/>
      <c r="OK369" s="97"/>
      <c r="OL369" s="97"/>
      <c r="OM369" s="97"/>
      <c r="ON369" s="97"/>
      <c r="OO369" s="97"/>
      <c r="OP369" s="97"/>
      <c r="OQ369" s="97"/>
      <c r="OR369" s="97"/>
      <c r="OS369" s="97"/>
      <c r="OT369" s="97"/>
      <c r="OU369" s="97"/>
      <c r="OV369" s="97"/>
      <c r="OW369" s="97"/>
      <c r="OX369" s="97"/>
      <c r="OY369" s="97"/>
      <c r="OZ369" s="97"/>
      <c r="PA369" s="97"/>
      <c r="PB369" s="97"/>
      <c r="PC369" s="97"/>
      <c r="PD369" s="97"/>
      <c r="PE369" s="97"/>
      <c r="PF369" s="97"/>
      <c r="PG369" s="97"/>
      <c r="PH369" s="97"/>
      <c r="PI369" s="97"/>
      <c r="PJ369" s="97"/>
      <c r="PK369" s="97"/>
      <c r="PL369" s="97"/>
      <c r="PM369" s="97"/>
      <c r="PN369" s="97"/>
      <c r="PO369" s="97"/>
      <c r="PP369" s="97"/>
      <c r="PQ369" s="97"/>
      <c r="PR369" s="97"/>
      <c r="PS369" s="97"/>
      <c r="PT369" s="97"/>
      <c r="PU369" s="97"/>
      <c r="PV369" s="97"/>
      <c r="PW369" s="97"/>
      <c r="PX369" s="97"/>
      <c r="PY369" s="97"/>
      <c r="PZ369" s="97"/>
      <c r="QA369" s="97"/>
      <c r="QB369" s="97"/>
      <c r="QC369" s="97"/>
      <c r="QD369" s="97"/>
      <c r="QE369" s="97"/>
      <c r="QF369" s="97"/>
      <c r="QG369" s="97"/>
      <c r="QH369" s="97"/>
      <c r="QI369" s="97"/>
      <c r="QJ369" s="97"/>
      <c r="QK369" s="97"/>
      <c r="QL369" s="97"/>
      <c r="QM369" s="97"/>
      <c r="QN369" s="97"/>
      <c r="QO369" s="97"/>
      <c r="QP369" s="97"/>
      <c r="QQ369" s="97"/>
      <c r="QR369" s="97"/>
      <c r="QS369" s="97"/>
      <c r="QT369" s="97"/>
      <c r="QU369" s="97"/>
      <c r="QV369" s="97"/>
      <c r="QW369" s="97"/>
      <c r="QX369" s="97"/>
      <c r="QY369" s="97"/>
      <c r="QZ369" s="97"/>
      <c r="RA369" s="97"/>
      <c r="RB369" s="97"/>
      <c r="RC369" s="97"/>
      <c r="RD369" s="97"/>
      <c r="RE369" s="97"/>
      <c r="RF369" s="97"/>
      <c r="RG369" s="97"/>
      <c r="RH369" s="97"/>
      <c r="RI369" s="97"/>
      <c r="RJ369" s="97"/>
      <c r="RK369" s="97"/>
      <c r="RL369" s="97"/>
      <c r="RM369" s="97"/>
      <c r="RN369" s="97"/>
      <c r="RO369" s="97"/>
      <c r="RP369" s="97"/>
      <c r="RQ369" s="97"/>
      <c r="RR369" s="97"/>
      <c r="RS369" s="97"/>
      <c r="RT369" s="97"/>
      <c r="RU369" s="97"/>
      <c r="RV369" s="97"/>
      <c r="RW369" s="97"/>
      <c r="RX369" s="97"/>
      <c r="RY369" s="97"/>
      <c r="RZ369" s="97"/>
      <c r="SA369" s="97"/>
      <c r="SB369" s="97"/>
      <c r="SC369" s="97"/>
      <c r="SD369" s="97"/>
      <c r="SE369" s="97"/>
      <c r="SF369" s="97"/>
      <c r="SG369" s="97"/>
      <c r="SH369" s="97"/>
      <c r="SI369" s="97"/>
      <c r="SJ369" s="97"/>
      <c r="SK369" s="97"/>
      <c r="SL369" s="97"/>
      <c r="SM369" s="97"/>
      <c r="SN369" s="97"/>
      <c r="SO369" s="97"/>
      <c r="SP369" s="97"/>
      <c r="SQ369" s="97"/>
      <c r="SR369" s="97"/>
      <c r="SS369" s="97"/>
      <c r="ST369" s="97"/>
      <c r="SU369" s="97"/>
      <c r="SV369" s="97"/>
      <c r="SW369" s="97"/>
      <c r="SX369" s="97"/>
      <c r="SY369" s="97"/>
      <c r="SZ369" s="97"/>
      <c r="TA369" s="97"/>
      <c r="TB369" s="97"/>
    </row>
    <row r="370" spans="1:522" s="1" customFormat="1" ht="18" customHeight="1" x14ac:dyDescent="0.2">
      <c r="A370" s="12"/>
      <c r="B370" s="11" t="s">
        <v>47</v>
      </c>
      <c r="C370" s="1">
        <v>10756</v>
      </c>
      <c r="D370" s="1">
        <v>2012</v>
      </c>
      <c r="E370" t="s">
        <v>46</v>
      </c>
      <c r="F370" s="1">
        <v>6801</v>
      </c>
      <c r="G370" s="9" t="s">
        <v>95</v>
      </c>
      <c r="H370" s="4" t="s">
        <v>235</v>
      </c>
      <c r="I370" s="1">
        <f t="shared" si="27"/>
        <v>0</v>
      </c>
      <c r="J370" s="12">
        <f>Tabuľka4[[#This Row],[Stĺpec9]]</f>
        <v>0</v>
      </c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7"/>
      <c r="BQ370" s="97"/>
      <c r="BR370" s="97"/>
      <c r="BS370" s="97"/>
      <c r="BT370" s="97"/>
      <c r="BU370" s="97"/>
      <c r="BV370" s="97"/>
      <c r="BW370" s="97"/>
      <c r="BX370" s="97"/>
      <c r="BY370" s="97"/>
      <c r="BZ370" s="97"/>
      <c r="CA370" s="97"/>
      <c r="CB370" s="97"/>
      <c r="CC370" s="97"/>
      <c r="CD370" s="97"/>
      <c r="CE370" s="97"/>
      <c r="CF370" s="97"/>
      <c r="CG370" s="97"/>
      <c r="CH370" s="97"/>
      <c r="CI370" s="97"/>
      <c r="CJ370" s="97"/>
      <c r="CK370" s="97"/>
      <c r="CL370" s="97"/>
      <c r="CM370" s="97"/>
      <c r="CN370" s="97"/>
      <c r="CO370" s="97"/>
      <c r="CP370" s="97"/>
      <c r="CQ370" s="97"/>
      <c r="CR370" s="97"/>
      <c r="CS370" s="97"/>
      <c r="CT370" s="97"/>
      <c r="CU370" s="97"/>
      <c r="CV370" s="97"/>
      <c r="CW370" s="97"/>
      <c r="CX370" s="97"/>
      <c r="CY370" s="97"/>
      <c r="CZ370" s="97"/>
      <c r="DA370" s="97"/>
      <c r="DB370" s="97"/>
      <c r="DC370" s="97"/>
      <c r="DD370" s="97"/>
      <c r="DE370" s="97"/>
      <c r="DF370" s="97"/>
      <c r="DG370" s="97"/>
      <c r="DH370" s="97"/>
      <c r="DI370" s="97"/>
      <c r="DJ370" s="97"/>
      <c r="DK370" s="97"/>
      <c r="DL370" s="97"/>
      <c r="DM370" s="97"/>
      <c r="DN370" s="97"/>
      <c r="DO370" s="97"/>
      <c r="DP370" s="97"/>
      <c r="DQ370" s="97"/>
      <c r="DR370" s="97"/>
      <c r="DS370" s="97"/>
      <c r="DT370" s="97"/>
      <c r="DU370" s="97"/>
      <c r="DV370" s="97"/>
      <c r="DW370" s="97"/>
      <c r="DX370" s="97"/>
      <c r="DY370" s="97"/>
      <c r="DZ370" s="97"/>
      <c r="EA370" s="97"/>
      <c r="EB370" s="97"/>
      <c r="EC370" s="97"/>
      <c r="ED370" s="97"/>
      <c r="EE370" s="97"/>
      <c r="EF370" s="97"/>
      <c r="EG370" s="97"/>
      <c r="EH370" s="97"/>
      <c r="EI370" s="97"/>
      <c r="EJ370" s="97"/>
      <c r="EK370" s="97"/>
      <c r="EL370" s="97"/>
      <c r="EM370" s="97"/>
      <c r="EN370" s="97"/>
      <c r="EO370" s="97"/>
      <c r="EP370" s="97"/>
      <c r="EQ370" s="97"/>
      <c r="ER370" s="97"/>
      <c r="ES370" s="97"/>
      <c r="ET370" s="97"/>
      <c r="EU370" s="97"/>
      <c r="EV370" s="97"/>
      <c r="EW370" s="97"/>
      <c r="EX370" s="97"/>
      <c r="EY370" s="97"/>
      <c r="EZ370" s="97"/>
      <c r="FA370" s="97"/>
      <c r="FB370" s="97"/>
      <c r="FC370" s="97"/>
      <c r="FD370" s="97"/>
      <c r="FE370" s="97"/>
      <c r="FF370" s="97"/>
      <c r="FG370" s="97"/>
      <c r="FH370" s="97"/>
      <c r="FI370" s="97"/>
      <c r="FJ370" s="97"/>
      <c r="FK370" s="97"/>
      <c r="FL370" s="97"/>
      <c r="FM370" s="97"/>
      <c r="FN370" s="97"/>
      <c r="FO370" s="97"/>
      <c r="FP370" s="97"/>
      <c r="FQ370" s="97"/>
      <c r="FR370" s="97"/>
      <c r="FS370" s="97"/>
      <c r="FT370" s="97"/>
      <c r="FU370" s="97"/>
      <c r="FV370" s="97"/>
      <c r="FW370" s="97"/>
      <c r="FX370" s="97"/>
      <c r="FY370" s="97"/>
      <c r="FZ370" s="97"/>
      <c r="GA370" s="97"/>
      <c r="GB370" s="97"/>
      <c r="GC370" s="97"/>
      <c r="GD370" s="97"/>
      <c r="GE370" s="97"/>
      <c r="GF370" s="97"/>
      <c r="GG370" s="97"/>
      <c r="GH370" s="97"/>
      <c r="GI370" s="97"/>
      <c r="GJ370" s="97"/>
      <c r="GK370" s="97"/>
      <c r="GL370" s="97"/>
      <c r="GM370" s="97"/>
      <c r="GN370" s="97"/>
      <c r="GO370" s="97"/>
      <c r="GP370" s="97"/>
      <c r="GQ370" s="97"/>
      <c r="GR370" s="97"/>
      <c r="GS370" s="97"/>
      <c r="GT370" s="97"/>
      <c r="GU370" s="97"/>
      <c r="GV370" s="97"/>
      <c r="GW370" s="97"/>
      <c r="GX370" s="97"/>
      <c r="GY370" s="97"/>
      <c r="GZ370" s="97"/>
      <c r="HA370" s="97"/>
      <c r="HB370" s="97"/>
      <c r="HC370" s="97"/>
      <c r="HD370" s="97"/>
      <c r="HE370" s="97"/>
      <c r="HF370" s="97"/>
      <c r="HG370" s="97"/>
      <c r="HH370" s="97"/>
      <c r="HI370" s="97"/>
      <c r="HJ370" s="97"/>
      <c r="HK370" s="97"/>
      <c r="HL370" s="97"/>
      <c r="HM370" s="97"/>
      <c r="HN370" s="97"/>
      <c r="HO370" s="97"/>
      <c r="HP370" s="97"/>
      <c r="HQ370" s="97"/>
      <c r="HR370" s="97"/>
      <c r="HS370" s="97"/>
      <c r="HT370" s="97"/>
      <c r="HU370" s="97"/>
      <c r="HV370" s="97"/>
      <c r="HW370" s="97"/>
      <c r="HX370" s="97"/>
      <c r="HY370" s="97"/>
      <c r="HZ370" s="97"/>
      <c r="IA370" s="97"/>
      <c r="IB370" s="97"/>
      <c r="IC370" s="97"/>
      <c r="ID370" s="97"/>
      <c r="IE370" s="97"/>
      <c r="IF370" s="97"/>
      <c r="IG370" s="97"/>
      <c r="IH370" s="97"/>
      <c r="II370" s="97"/>
      <c r="IJ370" s="97"/>
      <c r="IK370" s="97"/>
      <c r="IL370" s="97"/>
      <c r="IM370" s="97"/>
      <c r="IN370" s="97"/>
      <c r="IO370" s="97"/>
      <c r="IP370" s="97"/>
      <c r="IQ370" s="97"/>
      <c r="IR370" s="97"/>
      <c r="IS370" s="97"/>
      <c r="IT370" s="97"/>
      <c r="IU370" s="97"/>
      <c r="IV370" s="97"/>
      <c r="IW370" s="97"/>
      <c r="IX370" s="97"/>
      <c r="IY370" s="97"/>
      <c r="IZ370" s="97"/>
      <c r="JA370" s="97"/>
      <c r="JB370" s="97"/>
      <c r="JC370" s="97"/>
      <c r="JD370" s="97"/>
      <c r="JE370" s="97"/>
      <c r="JF370" s="97"/>
      <c r="JG370" s="97"/>
      <c r="JH370" s="97"/>
      <c r="JI370" s="97"/>
      <c r="JJ370" s="97"/>
      <c r="JK370" s="97"/>
      <c r="JL370" s="97"/>
      <c r="JM370" s="97"/>
      <c r="JN370" s="97"/>
      <c r="JO370" s="97"/>
      <c r="JP370" s="97"/>
      <c r="JQ370" s="97"/>
      <c r="JR370" s="97"/>
      <c r="JS370" s="97"/>
      <c r="JT370" s="97"/>
      <c r="JU370" s="97"/>
      <c r="JV370" s="97"/>
      <c r="JW370" s="97"/>
      <c r="JX370" s="97"/>
      <c r="JY370" s="97"/>
      <c r="JZ370" s="97"/>
      <c r="KA370" s="97"/>
      <c r="KB370" s="97"/>
      <c r="KC370" s="97"/>
      <c r="KD370" s="97"/>
      <c r="KE370" s="97"/>
      <c r="KF370" s="97"/>
      <c r="KG370" s="97"/>
      <c r="KH370" s="97"/>
      <c r="KI370" s="97"/>
      <c r="KJ370" s="97"/>
      <c r="KK370" s="97"/>
      <c r="KL370" s="97"/>
      <c r="KM370" s="97"/>
      <c r="KN370" s="97"/>
      <c r="KO370" s="97"/>
      <c r="KP370" s="97"/>
      <c r="KQ370" s="97"/>
      <c r="KR370" s="97"/>
      <c r="KS370" s="97"/>
      <c r="KT370" s="97"/>
      <c r="KU370" s="97"/>
      <c r="KV370" s="97"/>
      <c r="KW370" s="97"/>
      <c r="KX370" s="97"/>
      <c r="KY370" s="97"/>
      <c r="KZ370" s="97"/>
      <c r="LA370" s="97"/>
      <c r="LB370" s="97"/>
      <c r="LC370" s="97"/>
      <c r="LD370" s="97"/>
      <c r="LE370" s="97"/>
      <c r="LF370" s="97"/>
      <c r="LG370" s="97"/>
      <c r="LH370" s="97"/>
      <c r="LI370" s="97"/>
      <c r="LJ370" s="97"/>
      <c r="LK370" s="97"/>
      <c r="LL370" s="97"/>
      <c r="LM370" s="97"/>
      <c r="LN370" s="97"/>
      <c r="LO370" s="97"/>
      <c r="LP370" s="97"/>
      <c r="LQ370" s="97"/>
      <c r="LR370" s="97"/>
      <c r="LS370" s="97"/>
      <c r="LT370" s="97"/>
      <c r="LU370" s="97"/>
      <c r="LV370" s="97"/>
      <c r="LW370" s="97"/>
      <c r="LX370" s="97"/>
      <c r="LY370" s="97"/>
      <c r="LZ370" s="97"/>
      <c r="MA370" s="97"/>
      <c r="MB370" s="97"/>
      <c r="MC370" s="97"/>
      <c r="MD370" s="97"/>
      <c r="ME370" s="97"/>
      <c r="MF370" s="97"/>
      <c r="MG370" s="97"/>
      <c r="MH370" s="97"/>
      <c r="MI370" s="97"/>
      <c r="MJ370" s="97"/>
      <c r="MK370" s="97"/>
      <c r="ML370" s="97"/>
      <c r="MM370" s="97"/>
      <c r="MN370" s="97"/>
      <c r="MO370" s="97"/>
      <c r="MP370" s="97"/>
      <c r="MQ370" s="97"/>
      <c r="MR370" s="97"/>
      <c r="MS370" s="97"/>
      <c r="MT370" s="97"/>
      <c r="MU370" s="97"/>
      <c r="MV370" s="97"/>
      <c r="MW370" s="97"/>
      <c r="MX370" s="97"/>
      <c r="MY370" s="97"/>
      <c r="MZ370" s="97"/>
      <c r="NA370" s="97"/>
      <c r="NB370" s="97"/>
      <c r="NC370" s="97"/>
      <c r="ND370" s="97"/>
      <c r="NE370" s="97"/>
      <c r="NF370" s="97"/>
      <c r="NG370" s="97"/>
      <c r="NH370" s="97"/>
      <c r="NI370" s="97"/>
      <c r="NJ370" s="97"/>
      <c r="NK370" s="97"/>
      <c r="NL370" s="97"/>
      <c r="NM370" s="97"/>
      <c r="NN370" s="97"/>
      <c r="NO370" s="97"/>
      <c r="NP370" s="97"/>
      <c r="NQ370" s="97"/>
      <c r="NR370" s="97"/>
      <c r="NS370" s="97"/>
      <c r="NT370" s="97"/>
      <c r="NU370" s="97"/>
      <c r="NV370" s="97"/>
      <c r="NW370" s="97"/>
      <c r="NX370" s="97"/>
      <c r="NY370" s="97"/>
      <c r="NZ370" s="97"/>
      <c r="OA370" s="97"/>
      <c r="OB370" s="97"/>
      <c r="OC370" s="97"/>
      <c r="OD370" s="97"/>
      <c r="OE370" s="97"/>
      <c r="OF370" s="97"/>
      <c r="OG370" s="97"/>
      <c r="OH370" s="97"/>
      <c r="OI370" s="97"/>
      <c r="OJ370" s="97"/>
      <c r="OK370" s="97"/>
      <c r="OL370" s="97"/>
      <c r="OM370" s="97"/>
      <c r="ON370" s="97"/>
      <c r="OO370" s="97"/>
      <c r="OP370" s="97"/>
      <c r="OQ370" s="97"/>
      <c r="OR370" s="97"/>
      <c r="OS370" s="97"/>
      <c r="OT370" s="97"/>
      <c r="OU370" s="97"/>
      <c r="OV370" s="97"/>
      <c r="OW370" s="97"/>
      <c r="OX370" s="97"/>
      <c r="OY370" s="97"/>
      <c r="OZ370" s="97"/>
      <c r="PA370" s="97"/>
      <c r="PB370" s="97"/>
      <c r="PC370" s="97"/>
      <c r="PD370" s="97"/>
      <c r="PE370" s="97"/>
      <c r="PF370" s="97"/>
      <c r="PG370" s="97"/>
      <c r="PH370" s="97"/>
      <c r="PI370" s="97"/>
      <c r="PJ370" s="97"/>
      <c r="PK370" s="97"/>
      <c r="PL370" s="97"/>
      <c r="PM370" s="97"/>
      <c r="PN370" s="97"/>
      <c r="PO370" s="97"/>
      <c r="PP370" s="97"/>
      <c r="PQ370" s="97"/>
      <c r="PR370" s="97"/>
      <c r="PS370" s="97"/>
      <c r="PT370" s="97"/>
      <c r="PU370" s="97"/>
      <c r="PV370" s="97"/>
      <c r="PW370" s="97"/>
      <c r="PX370" s="97"/>
      <c r="PY370" s="97"/>
      <c r="PZ370" s="97"/>
      <c r="QA370" s="97"/>
      <c r="QB370" s="97"/>
      <c r="QC370" s="97"/>
      <c r="QD370" s="97"/>
      <c r="QE370" s="97"/>
      <c r="QF370" s="97"/>
      <c r="QG370" s="97"/>
      <c r="QH370" s="97"/>
      <c r="QI370" s="97"/>
      <c r="QJ370" s="97"/>
      <c r="QK370" s="97"/>
      <c r="QL370" s="97"/>
      <c r="QM370" s="97"/>
      <c r="QN370" s="97"/>
      <c r="QO370" s="97"/>
      <c r="QP370" s="97"/>
      <c r="QQ370" s="97"/>
      <c r="QR370" s="97"/>
      <c r="QS370" s="97"/>
      <c r="QT370" s="97"/>
      <c r="QU370" s="97"/>
      <c r="QV370" s="97"/>
      <c r="QW370" s="97"/>
      <c r="QX370" s="97"/>
      <c r="QY370" s="97"/>
      <c r="QZ370" s="97"/>
      <c r="RA370" s="97"/>
      <c r="RB370" s="97"/>
      <c r="RC370" s="97"/>
      <c r="RD370" s="97"/>
      <c r="RE370" s="97"/>
      <c r="RF370" s="97"/>
      <c r="RG370" s="97"/>
      <c r="RH370" s="97"/>
      <c r="RI370" s="97"/>
      <c r="RJ370" s="97"/>
      <c r="RK370" s="97"/>
      <c r="RL370" s="97"/>
      <c r="RM370" s="97"/>
      <c r="RN370" s="97"/>
      <c r="RO370" s="97"/>
      <c r="RP370" s="97"/>
      <c r="RQ370" s="97"/>
      <c r="RR370" s="97"/>
      <c r="RS370" s="97"/>
      <c r="RT370" s="97"/>
      <c r="RU370" s="97"/>
      <c r="RV370" s="97"/>
      <c r="RW370" s="97"/>
      <c r="RX370" s="97"/>
      <c r="RY370" s="97"/>
      <c r="RZ370" s="97"/>
      <c r="SA370" s="97"/>
      <c r="SB370" s="97"/>
      <c r="SC370" s="97"/>
      <c r="SD370" s="97"/>
      <c r="SE370" s="97"/>
      <c r="SF370" s="97"/>
      <c r="SG370" s="97"/>
      <c r="SH370" s="97"/>
      <c r="SI370" s="97"/>
      <c r="SJ370" s="97"/>
      <c r="SK370" s="97"/>
      <c r="SL370" s="97"/>
      <c r="SM370" s="97"/>
      <c r="SN370" s="97"/>
      <c r="SO370" s="97"/>
      <c r="SP370" s="97"/>
      <c r="SQ370" s="97"/>
      <c r="SR370" s="97"/>
      <c r="SS370" s="97"/>
      <c r="ST370" s="97"/>
      <c r="SU370" s="97"/>
      <c r="SV370" s="97"/>
      <c r="SW370" s="97"/>
      <c r="SX370" s="97"/>
      <c r="SY370" s="97"/>
      <c r="SZ370" s="97"/>
      <c r="TA370" s="97"/>
      <c r="TB370" s="97"/>
    </row>
    <row r="371" spans="1:522" s="1" customFormat="1" ht="19.5" customHeight="1" x14ac:dyDescent="0.2">
      <c r="A371" s="12"/>
      <c r="B371" s="11" t="s">
        <v>450</v>
      </c>
      <c r="C371" s="1">
        <v>12638</v>
      </c>
      <c r="E371" s="4" t="s">
        <v>449</v>
      </c>
      <c r="F371" s="1">
        <v>6579</v>
      </c>
      <c r="G371" s="9" t="s">
        <v>95</v>
      </c>
      <c r="H371" s="4" t="s">
        <v>448</v>
      </c>
      <c r="I371" s="1">
        <f t="shared" si="27"/>
        <v>0</v>
      </c>
      <c r="J371" s="12">
        <f>Tabuľka4[[#This Row],[Stĺpec9]]</f>
        <v>0</v>
      </c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  <c r="BR371" s="97"/>
      <c r="BS371" s="97"/>
      <c r="BT371" s="97"/>
      <c r="BU371" s="97"/>
      <c r="BV371" s="97"/>
      <c r="BW371" s="97"/>
      <c r="BX371" s="97"/>
      <c r="BY371" s="97"/>
      <c r="BZ371" s="97"/>
      <c r="CA371" s="97"/>
      <c r="CB371" s="97"/>
      <c r="CC371" s="97"/>
      <c r="CD371" s="97"/>
      <c r="CE371" s="97"/>
      <c r="CF371" s="97"/>
      <c r="CG371" s="97"/>
      <c r="CH371" s="97"/>
      <c r="CI371" s="97"/>
      <c r="CJ371" s="97"/>
      <c r="CK371" s="97"/>
      <c r="CL371" s="97"/>
      <c r="CM371" s="97"/>
      <c r="CN371" s="97"/>
      <c r="CO371" s="97"/>
      <c r="CP371" s="97"/>
      <c r="CQ371" s="97"/>
      <c r="CR371" s="97"/>
      <c r="CS371" s="97"/>
      <c r="CT371" s="97"/>
      <c r="CU371" s="97"/>
      <c r="CV371" s="97"/>
      <c r="CW371" s="97"/>
      <c r="CX371" s="97"/>
      <c r="CY371" s="97"/>
      <c r="CZ371" s="97"/>
      <c r="DA371" s="97"/>
      <c r="DB371" s="97"/>
      <c r="DC371" s="97"/>
      <c r="DD371" s="97"/>
      <c r="DE371" s="97"/>
      <c r="DF371" s="97"/>
      <c r="DG371" s="97"/>
      <c r="DH371" s="97"/>
      <c r="DI371" s="97"/>
      <c r="DJ371" s="97"/>
      <c r="DK371" s="97"/>
      <c r="DL371" s="97"/>
      <c r="DM371" s="97"/>
      <c r="DN371" s="97"/>
      <c r="DO371" s="97"/>
      <c r="DP371" s="97"/>
      <c r="DQ371" s="97"/>
      <c r="DR371" s="97"/>
      <c r="DS371" s="97"/>
      <c r="DT371" s="97"/>
      <c r="DU371" s="97"/>
      <c r="DV371" s="97"/>
      <c r="DW371" s="97"/>
      <c r="DX371" s="97"/>
      <c r="DY371" s="97"/>
      <c r="DZ371" s="97"/>
      <c r="EA371" s="97"/>
      <c r="EB371" s="97"/>
      <c r="EC371" s="97"/>
      <c r="ED371" s="97"/>
      <c r="EE371" s="97"/>
      <c r="EF371" s="97"/>
      <c r="EG371" s="97"/>
      <c r="EH371" s="97"/>
      <c r="EI371" s="97"/>
      <c r="EJ371" s="97"/>
      <c r="EK371" s="97"/>
      <c r="EL371" s="97"/>
      <c r="EM371" s="97"/>
      <c r="EN371" s="97"/>
      <c r="EO371" s="97"/>
      <c r="EP371" s="97"/>
      <c r="EQ371" s="97"/>
      <c r="ER371" s="97"/>
      <c r="ES371" s="97"/>
      <c r="ET371" s="97"/>
      <c r="EU371" s="97"/>
      <c r="EV371" s="97"/>
      <c r="EW371" s="97"/>
      <c r="EX371" s="97"/>
      <c r="EY371" s="97"/>
      <c r="EZ371" s="97"/>
      <c r="FA371" s="97"/>
      <c r="FB371" s="97"/>
      <c r="FC371" s="97"/>
      <c r="FD371" s="97"/>
      <c r="FE371" s="97"/>
      <c r="FF371" s="97"/>
      <c r="FG371" s="97"/>
      <c r="FH371" s="97"/>
      <c r="FI371" s="97"/>
      <c r="FJ371" s="97"/>
      <c r="FK371" s="97"/>
      <c r="FL371" s="97"/>
      <c r="FM371" s="97"/>
      <c r="FN371" s="97"/>
      <c r="FO371" s="97"/>
      <c r="FP371" s="97"/>
      <c r="FQ371" s="97"/>
      <c r="FR371" s="97"/>
      <c r="FS371" s="97"/>
      <c r="FT371" s="97"/>
      <c r="FU371" s="97"/>
      <c r="FV371" s="97"/>
      <c r="FW371" s="97"/>
      <c r="FX371" s="97"/>
      <c r="FY371" s="97"/>
      <c r="FZ371" s="97"/>
      <c r="GA371" s="97"/>
      <c r="GB371" s="97"/>
      <c r="GC371" s="97"/>
      <c r="GD371" s="97"/>
      <c r="GE371" s="97"/>
      <c r="GF371" s="97"/>
      <c r="GG371" s="97"/>
      <c r="GH371" s="97"/>
      <c r="GI371" s="97"/>
      <c r="GJ371" s="97"/>
      <c r="GK371" s="97"/>
      <c r="GL371" s="97"/>
      <c r="GM371" s="97"/>
      <c r="GN371" s="97"/>
      <c r="GO371" s="97"/>
      <c r="GP371" s="97"/>
      <c r="GQ371" s="97"/>
      <c r="GR371" s="97"/>
      <c r="GS371" s="97"/>
      <c r="GT371" s="97"/>
      <c r="GU371" s="97"/>
      <c r="GV371" s="97"/>
      <c r="GW371" s="97"/>
      <c r="GX371" s="97"/>
      <c r="GY371" s="97"/>
      <c r="GZ371" s="97"/>
      <c r="HA371" s="97"/>
      <c r="HB371" s="97"/>
      <c r="HC371" s="97"/>
      <c r="HD371" s="97"/>
      <c r="HE371" s="97"/>
      <c r="HF371" s="97"/>
      <c r="HG371" s="97"/>
      <c r="HH371" s="97"/>
      <c r="HI371" s="97"/>
      <c r="HJ371" s="97"/>
      <c r="HK371" s="97"/>
      <c r="HL371" s="97"/>
      <c r="HM371" s="97"/>
      <c r="HN371" s="97"/>
      <c r="HO371" s="97"/>
      <c r="HP371" s="97"/>
      <c r="HQ371" s="97"/>
      <c r="HR371" s="97"/>
      <c r="HS371" s="97"/>
      <c r="HT371" s="97"/>
      <c r="HU371" s="97"/>
      <c r="HV371" s="97"/>
      <c r="HW371" s="97"/>
      <c r="HX371" s="97"/>
      <c r="HY371" s="97"/>
      <c r="HZ371" s="97"/>
      <c r="IA371" s="97"/>
      <c r="IB371" s="97"/>
      <c r="IC371" s="97"/>
      <c r="ID371" s="97"/>
      <c r="IE371" s="97"/>
      <c r="IF371" s="97"/>
      <c r="IG371" s="97"/>
      <c r="IH371" s="97"/>
      <c r="II371" s="97"/>
      <c r="IJ371" s="97"/>
      <c r="IK371" s="97"/>
      <c r="IL371" s="97"/>
      <c r="IM371" s="97"/>
      <c r="IN371" s="97"/>
      <c r="IO371" s="97"/>
      <c r="IP371" s="97"/>
      <c r="IQ371" s="97"/>
      <c r="IR371" s="97"/>
      <c r="IS371" s="97"/>
      <c r="IT371" s="97"/>
      <c r="IU371" s="97"/>
      <c r="IV371" s="97"/>
      <c r="IW371" s="97"/>
      <c r="IX371" s="97"/>
      <c r="IY371" s="97"/>
      <c r="IZ371" s="97"/>
      <c r="JA371" s="97"/>
      <c r="JB371" s="97"/>
      <c r="JC371" s="97"/>
      <c r="JD371" s="97"/>
      <c r="JE371" s="97"/>
      <c r="JF371" s="97"/>
      <c r="JG371" s="97"/>
      <c r="JH371" s="97"/>
      <c r="JI371" s="97"/>
      <c r="JJ371" s="97"/>
      <c r="JK371" s="97"/>
      <c r="JL371" s="97"/>
      <c r="JM371" s="97"/>
      <c r="JN371" s="97"/>
      <c r="JO371" s="97"/>
      <c r="JP371" s="97"/>
      <c r="JQ371" s="97"/>
      <c r="JR371" s="97"/>
      <c r="JS371" s="97"/>
      <c r="JT371" s="97"/>
      <c r="JU371" s="97"/>
      <c r="JV371" s="97"/>
      <c r="JW371" s="97"/>
      <c r="JX371" s="97"/>
      <c r="JY371" s="97"/>
      <c r="JZ371" s="97"/>
      <c r="KA371" s="97"/>
      <c r="KB371" s="97"/>
      <c r="KC371" s="97"/>
      <c r="KD371" s="97"/>
      <c r="KE371" s="97"/>
      <c r="KF371" s="97"/>
      <c r="KG371" s="97"/>
      <c r="KH371" s="97"/>
      <c r="KI371" s="97"/>
      <c r="KJ371" s="97"/>
      <c r="KK371" s="97"/>
      <c r="KL371" s="97"/>
      <c r="KM371" s="97"/>
      <c r="KN371" s="97"/>
      <c r="KO371" s="97"/>
      <c r="KP371" s="97"/>
      <c r="KQ371" s="97"/>
      <c r="KR371" s="97"/>
      <c r="KS371" s="97"/>
      <c r="KT371" s="97"/>
      <c r="KU371" s="97"/>
      <c r="KV371" s="97"/>
      <c r="KW371" s="97"/>
      <c r="KX371" s="97"/>
      <c r="KY371" s="97"/>
      <c r="KZ371" s="97"/>
      <c r="LA371" s="97"/>
      <c r="LB371" s="97"/>
      <c r="LC371" s="97"/>
      <c r="LD371" s="97"/>
      <c r="LE371" s="97"/>
      <c r="LF371" s="97"/>
      <c r="LG371" s="97"/>
      <c r="LH371" s="97"/>
      <c r="LI371" s="97"/>
      <c r="LJ371" s="97"/>
      <c r="LK371" s="97"/>
      <c r="LL371" s="97"/>
      <c r="LM371" s="97"/>
      <c r="LN371" s="97"/>
      <c r="LO371" s="97"/>
      <c r="LP371" s="97"/>
      <c r="LQ371" s="97"/>
      <c r="LR371" s="97"/>
      <c r="LS371" s="97"/>
      <c r="LT371" s="97"/>
      <c r="LU371" s="97"/>
      <c r="LV371" s="97"/>
      <c r="LW371" s="97"/>
      <c r="LX371" s="97"/>
      <c r="LY371" s="97"/>
      <c r="LZ371" s="97"/>
      <c r="MA371" s="97"/>
      <c r="MB371" s="97"/>
      <c r="MC371" s="97"/>
      <c r="MD371" s="97"/>
      <c r="ME371" s="97"/>
      <c r="MF371" s="97"/>
      <c r="MG371" s="97"/>
      <c r="MH371" s="97"/>
      <c r="MI371" s="97"/>
      <c r="MJ371" s="97"/>
      <c r="MK371" s="97"/>
      <c r="ML371" s="97"/>
      <c r="MM371" s="97"/>
      <c r="MN371" s="97"/>
      <c r="MO371" s="97"/>
      <c r="MP371" s="97"/>
      <c r="MQ371" s="97"/>
      <c r="MR371" s="97"/>
      <c r="MS371" s="97"/>
      <c r="MT371" s="97"/>
      <c r="MU371" s="97"/>
      <c r="MV371" s="97"/>
      <c r="MW371" s="97"/>
      <c r="MX371" s="97"/>
      <c r="MY371" s="97"/>
      <c r="MZ371" s="97"/>
      <c r="NA371" s="97"/>
      <c r="NB371" s="97"/>
      <c r="NC371" s="97"/>
      <c r="ND371" s="97"/>
      <c r="NE371" s="97"/>
      <c r="NF371" s="97"/>
      <c r="NG371" s="97"/>
      <c r="NH371" s="97"/>
      <c r="NI371" s="97"/>
      <c r="NJ371" s="97"/>
      <c r="NK371" s="97"/>
      <c r="NL371" s="97"/>
      <c r="NM371" s="97"/>
      <c r="NN371" s="97"/>
      <c r="NO371" s="97"/>
      <c r="NP371" s="97"/>
      <c r="NQ371" s="97"/>
      <c r="NR371" s="97"/>
      <c r="NS371" s="97"/>
      <c r="NT371" s="97"/>
      <c r="NU371" s="97"/>
      <c r="NV371" s="97"/>
      <c r="NW371" s="97"/>
      <c r="NX371" s="97"/>
      <c r="NY371" s="97"/>
      <c r="NZ371" s="97"/>
      <c r="OA371" s="97"/>
      <c r="OB371" s="97"/>
      <c r="OC371" s="97"/>
      <c r="OD371" s="97"/>
      <c r="OE371" s="97"/>
      <c r="OF371" s="97"/>
      <c r="OG371" s="97"/>
      <c r="OH371" s="97"/>
      <c r="OI371" s="97"/>
      <c r="OJ371" s="97"/>
      <c r="OK371" s="97"/>
      <c r="OL371" s="97"/>
      <c r="OM371" s="97"/>
      <c r="ON371" s="97"/>
      <c r="OO371" s="97"/>
      <c r="OP371" s="97"/>
      <c r="OQ371" s="97"/>
      <c r="OR371" s="97"/>
      <c r="OS371" s="97"/>
      <c r="OT371" s="97"/>
      <c r="OU371" s="97"/>
      <c r="OV371" s="97"/>
      <c r="OW371" s="97"/>
      <c r="OX371" s="97"/>
      <c r="OY371" s="97"/>
      <c r="OZ371" s="97"/>
      <c r="PA371" s="97"/>
      <c r="PB371" s="97"/>
      <c r="PC371" s="97"/>
      <c r="PD371" s="97"/>
      <c r="PE371" s="97"/>
      <c r="PF371" s="97"/>
      <c r="PG371" s="97"/>
      <c r="PH371" s="97"/>
      <c r="PI371" s="97"/>
      <c r="PJ371" s="97"/>
      <c r="PK371" s="97"/>
      <c r="PL371" s="97"/>
      <c r="PM371" s="97"/>
      <c r="PN371" s="97"/>
      <c r="PO371" s="97"/>
      <c r="PP371" s="97"/>
      <c r="PQ371" s="97"/>
      <c r="PR371" s="97"/>
      <c r="PS371" s="97"/>
      <c r="PT371" s="97"/>
      <c r="PU371" s="97"/>
      <c r="PV371" s="97"/>
      <c r="PW371" s="97"/>
      <c r="PX371" s="97"/>
      <c r="PY371" s="97"/>
      <c r="PZ371" s="97"/>
      <c r="QA371" s="97"/>
      <c r="QB371" s="97"/>
      <c r="QC371" s="97"/>
      <c r="QD371" s="97"/>
      <c r="QE371" s="97"/>
      <c r="QF371" s="97"/>
      <c r="QG371" s="97"/>
      <c r="QH371" s="97"/>
      <c r="QI371" s="97"/>
      <c r="QJ371" s="97"/>
      <c r="QK371" s="97"/>
      <c r="QL371" s="97"/>
      <c r="QM371" s="97"/>
      <c r="QN371" s="97"/>
      <c r="QO371" s="97"/>
      <c r="QP371" s="97"/>
      <c r="QQ371" s="97"/>
      <c r="QR371" s="97"/>
      <c r="QS371" s="97"/>
      <c r="QT371" s="97"/>
      <c r="QU371" s="97"/>
      <c r="QV371" s="97"/>
      <c r="QW371" s="97"/>
      <c r="QX371" s="97"/>
      <c r="QY371" s="97"/>
      <c r="QZ371" s="97"/>
      <c r="RA371" s="97"/>
      <c r="RB371" s="97"/>
      <c r="RC371" s="97"/>
      <c r="RD371" s="97"/>
      <c r="RE371" s="97"/>
      <c r="RF371" s="97"/>
      <c r="RG371" s="97"/>
      <c r="RH371" s="97"/>
      <c r="RI371" s="97"/>
      <c r="RJ371" s="97"/>
      <c r="RK371" s="97"/>
      <c r="RL371" s="97"/>
      <c r="RM371" s="97"/>
      <c r="RN371" s="97"/>
      <c r="RO371" s="97"/>
      <c r="RP371" s="97"/>
      <c r="RQ371" s="97"/>
      <c r="RR371" s="97"/>
      <c r="RS371" s="97"/>
      <c r="RT371" s="97"/>
      <c r="RU371" s="97"/>
      <c r="RV371" s="97"/>
      <c r="RW371" s="97"/>
      <c r="RX371" s="97"/>
      <c r="RY371" s="97"/>
      <c r="RZ371" s="97"/>
      <c r="SA371" s="97"/>
      <c r="SB371" s="97"/>
      <c r="SC371" s="97"/>
      <c r="SD371" s="97"/>
      <c r="SE371" s="97"/>
      <c r="SF371" s="97"/>
      <c r="SG371" s="97"/>
      <c r="SH371" s="97"/>
      <c r="SI371" s="97"/>
      <c r="SJ371" s="97"/>
      <c r="SK371" s="97"/>
      <c r="SL371" s="97"/>
      <c r="SM371" s="97"/>
      <c r="SN371" s="97"/>
      <c r="SO371" s="97"/>
      <c r="SP371" s="97"/>
      <c r="SQ371" s="97"/>
      <c r="SR371" s="97"/>
      <c r="SS371" s="97"/>
      <c r="ST371" s="97"/>
      <c r="SU371" s="97"/>
      <c r="SV371" s="97"/>
      <c r="SW371" s="97"/>
      <c r="SX371" s="97"/>
      <c r="SY371" s="97"/>
      <c r="SZ371" s="97"/>
      <c r="TA371" s="97"/>
      <c r="TB371" s="97"/>
    </row>
    <row r="372" spans="1:522" s="1" customFormat="1" ht="18" customHeight="1" x14ac:dyDescent="0.2">
      <c r="A372" s="12"/>
      <c r="B372" s="11" t="s">
        <v>338</v>
      </c>
      <c r="C372" s="1">
        <v>11871</v>
      </c>
      <c r="E372" s="59" t="s">
        <v>337</v>
      </c>
      <c r="F372" s="1">
        <v>9561</v>
      </c>
      <c r="G372" s="9" t="s">
        <v>93</v>
      </c>
      <c r="H372" s="4" t="s">
        <v>339</v>
      </c>
      <c r="I372" s="1">
        <f t="shared" si="27"/>
        <v>0</v>
      </c>
      <c r="J372" s="12">
        <f>Tabuľka4[[#This Row],[Stĺpec9]]</f>
        <v>0</v>
      </c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7"/>
      <c r="BQ372" s="97"/>
      <c r="BR372" s="97"/>
      <c r="BS372" s="97"/>
      <c r="BT372" s="97"/>
      <c r="BU372" s="97"/>
      <c r="BV372" s="97"/>
      <c r="BW372" s="97"/>
      <c r="BX372" s="97"/>
      <c r="BY372" s="97"/>
      <c r="BZ372" s="97"/>
      <c r="CA372" s="97"/>
      <c r="CB372" s="97"/>
      <c r="CC372" s="97"/>
      <c r="CD372" s="97"/>
      <c r="CE372" s="97"/>
      <c r="CF372" s="97"/>
      <c r="CG372" s="97"/>
      <c r="CH372" s="97"/>
      <c r="CI372" s="97"/>
      <c r="CJ372" s="97"/>
      <c r="CK372" s="97"/>
      <c r="CL372" s="97"/>
      <c r="CM372" s="97"/>
      <c r="CN372" s="97"/>
      <c r="CO372" s="97"/>
      <c r="CP372" s="97"/>
      <c r="CQ372" s="97"/>
      <c r="CR372" s="97"/>
      <c r="CS372" s="97"/>
      <c r="CT372" s="97"/>
      <c r="CU372" s="97"/>
      <c r="CV372" s="97"/>
      <c r="CW372" s="97"/>
      <c r="CX372" s="97"/>
      <c r="CY372" s="97"/>
      <c r="CZ372" s="97"/>
      <c r="DA372" s="97"/>
      <c r="DB372" s="97"/>
      <c r="DC372" s="97"/>
      <c r="DD372" s="97"/>
      <c r="DE372" s="97"/>
      <c r="DF372" s="97"/>
      <c r="DG372" s="97"/>
      <c r="DH372" s="97"/>
      <c r="DI372" s="97"/>
      <c r="DJ372" s="97"/>
      <c r="DK372" s="97"/>
      <c r="DL372" s="97"/>
      <c r="DM372" s="97"/>
      <c r="DN372" s="97"/>
      <c r="DO372" s="97"/>
      <c r="DP372" s="97"/>
      <c r="DQ372" s="97"/>
      <c r="DR372" s="97"/>
      <c r="DS372" s="97"/>
      <c r="DT372" s="97"/>
      <c r="DU372" s="97"/>
      <c r="DV372" s="97"/>
      <c r="DW372" s="97"/>
      <c r="DX372" s="97"/>
      <c r="DY372" s="97"/>
      <c r="DZ372" s="97"/>
      <c r="EA372" s="97"/>
      <c r="EB372" s="97"/>
      <c r="EC372" s="97"/>
      <c r="ED372" s="97"/>
      <c r="EE372" s="97"/>
      <c r="EF372" s="97"/>
      <c r="EG372" s="97"/>
      <c r="EH372" s="97"/>
      <c r="EI372" s="97"/>
      <c r="EJ372" s="97"/>
      <c r="EK372" s="97"/>
      <c r="EL372" s="97"/>
      <c r="EM372" s="97"/>
      <c r="EN372" s="97"/>
      <c r="EO372" s="97"/>
      <c r="EP372" s="97"/>
      <c r="EQ372" s="97"/>
      <c r="ER372" s="97"/>
      <c r="ES372" s="97"/>
      <c r="ET372" s="97"/>
      <c r="EU372" s="97"/>
      <c r="EV372" s="97"/>
      <c r="EW372" s="97"/>
      <c r="EX372" s="97"/>
      <c r="EY372" s="97"/>
      <c r="EZ372" s="97"/>
      <c r="FA372" s="97"/>
      <c r="FB372" s="97"/>
      <c r="FC372" s="97"/>
      <c r="FD372" s="97"/>
      <c r="FE372" s="97"/>
      <c r="FF372" s="97"/>
      <c r="FG372" s="97"/>
      <c r="FH372" s="97"/>
      <c r="FI372" s="97"/>
      <c r="FJ372" s="97"/>
      <c r="FK372" s="97"/>
      <c r="FL372" s="97"/>
      <c r="FM372" s="97"/>
      <c r="FN372" s="97"/>
      <c r="FO372" s="97"/>
      <c r="FP372" s="97"/>
      <c r="FQ372" s="97"/>
      <c r="FR372" s="97"/>
      <c r="FS372" s="97"/>
      <c r="FT372" s="97"/>
      <c r="FU372" s="97"/>
      <c r="FV372" s="97"/>
      <c r="FW372" s="97"/>
      <c r="FX372" s="97"/>
      <c r="FY372" s="97"/>
      <c r="FZ372" s="97"/>
      <c r="GA372" s="97"/>
      <c r="GB372" s="97"/>
      <c r="GC372" s="97"/>
      <c r="GD372" s="97"/>
      <c r="GE372" s="97"/>
      <c r="GF372" s="97"/>
      <c r="GG372" s="97"/>
      <c r="GH372" s="97"/>
      <c r="GI372" s="97"/>
      <c r="GJ372" s="97"/>
      <c r="GK372" s="97"/>
      <c r="GL372" s="97"/>
      <c r="GM372" s="97"/>
      <c r="GN372" s="97"/>
      <c r="GO372" s="97"/>
      <c r="GP372" s="97"/>
      <c r="GQ372" s="97"/>
      <c r="GR372" s="97"/>
      <c r="GS372" s="97"/>
      <c r="GT372" s="97"/>
      <c r="GU372" s="97"/>
      <c r="GV372" s="97"/>
      <c r="GW372" s="97"/>
      <c r="GX372" s="97"/>
      <c r="GY372" s="97"/>
      <c r="GZ372" s="97"/>
      <c r="HA372" s="97"/>
      <c r="HB372" s="97"/>
      <c r="HC372" s="97"/>
      <c r="HD372" s="97"/>
      <c r="HE372" s="97"/>
      <c r="HF372" s="97"/>
      <c r="HG372" s="97"/>
      <c r="HH372" s="97"/>
      <c r="HI372" s="97"/>
      <c r="HJ372" s="97"/>
      <c r="HK372" s="97"/>
      <c r="HL372" s="97"/>
      <c r="HM372" s="97"/>
      <c r="HN372" s="97"/>
      <c r="HO372" s="97"/>
      <c r="HP372" s="97"/>
      <c r="HQ372" s="97"/>
      <c r="HR372" s="97"/>
      <c r="HS372" s="97"/>
      <c r="HT372" s="97"/>
      <c r="HU372" s="97"/>
      <c r="HV372" s="97"/>
      <c r="HW372" s="97"/>
      <c r="HX372" s="97"/>
      <c r="HY372" s="97"/>
      <c r="HZ372" s="97"/>
      <c r="IA372" s="97"/>
      <c r="IB372" s="97"/>
      <c r="IC372" s="97"/>
      <c r="ID372" s="97"/>
      <c r="IE372" s="97"/>
      <c r="IF372" s="97"/>
      <c r="IG372" s="97"/>
      <c r="IH372" s="97"/>
      <c r="II372" s="97"/>
      <c r="IJ372" s="97"/>
      <c r="IK372" s="97"/>
      <c r="IL372" s="97"/>
      <c r="IM372" s="97"/>
      <c r="IN372" s="97"/>
      <c r="IO372" s="97"/>
      <c r="IP372" s="97"/>
      <c r="IQ372" s="97"/>
      <c r="IR372" s="97"/>
      <c r="IS372" s="97"/>
      <c r="IT372" s="97"/>
      <c r="IU372" s="97"/>
      <c r="IV372" s="97"/>
      <c r="IW372" s="97"/>
      <c r="IX372" s="97"/>
      <c r="IY372" s="97"/>
      <c r="IZ372" s="97"/>
      <c r="JA372" s="97"/>
      <c r="JB372" s="97"/>
      <c r="JC372" s="97"/>
      <c r="JD372" s="97"/>
      <c r="JE372" s="97"/>
      <c r="JF372" s="97"/>
      <c r="JG372" s="97"/>
      <c r="JH372" s="97"/>
      <c r="JI372" s="97"/>
      <c r="JJ372" s="97"/>
      <c r="JK372" s="97"/>
      <c r="JL372" s="97"/>
      <c r="JM372" s="97"/>
      <c r="JN372" s="97"/>
      <c r="JO372" s="97"/>
      <c r="JP372" s="97"/>
      <c r="JQ372" s="97"/>
      <c r="JR372" s="97"/>
      <c r="JS372" s="97"/>
      <c r="JT372" s="97"/>
      <c r="JU372" s="97"/>
      <c r="JV372" s="97"/>
      <c r="JW372" s="97"/>
      <c r="JX372" s="97"/>
      <c r="JY372" s="97"/>
      <c r="JZ372" s="97"/>
      <c r="KA372" s="97"/>
      <c r="KB372" s="97"/>
      <c r="KC372" s="97"/>
      <c r="KD372" s="97"/>
      <c r="KE372" s="97"/>
      <c r="KF372" s="97"/>
      <c r="KG372" s="97"/>
      <c r="KH372" s="97"/>
      <c r="KI372" s="97"/>
      <c r="KJ372" s="97"/>
      <c r="KK372" s="97"/>
      <c r="KL372" s="97"/>
      <c r="KM372" s="97"/>
      <c r="KN372" s="97"/>
      <c r="KO372" s="97"/>
      <c r="KP372" s="97"/>
      <c r="KQ372" s="97"/>
      <c r="KR372" s="97"/>
      <c r="KS372" s="97"/>
      <c r="KT372" s="97"/>
      <c r="KU372" s="97"/>
      <c r="KV372" s="97"/>
      <c r="KW372" s="97"/>
      <c r="KX372" s="97"/>
      <c r="KY372" s="97"/>
      <c r="KZ372" s="97"/>
      <c r="LA372" s="97"/>
      <c r="LB372" s="97"/>
      <c r="LC372" s="97"/>
      <c r="LD372" s="97"/>
      <c r="LE372" s="97"/>
      <c r="LF372" s="97"/>
      <c r="LG372" s="97"/>
      <c r="LH372" s="97"/>
      <c r="LI372" s="97"/>
      <c r="LJ372" s="97"/>
      <c r="LK372" s="97"/>
      <c r="LL372" s="97"/>
      <c r="LM372" s="97"/>
      <c r="LN372" s="97"/>
      <c r="LO372" s="97"/>
      <c r="LP372" s="97"/>
      <c r="LQ372" s="97"/>
      <c r="LR372" s="97"/>
      <c r="LS372" s="97"/>
      <c r="LT372" s="97"/>
      <c r="LU372" s="97"/>
      <c r="LV372" s="97"/>
      <c r="LW372" s="97"/>
      <c r="LX372" s="97"/>
      <c r="LY372" s="97"/>
      <c r="LZ372" s="97"/>
      <c r="MA372" s="97"/>
      <c r="MB372" s="97"/>
      <c r="MC372" s="97"/>
      <c r="MD372" s="97"/>
      <c r="ME372" s="97"/>
      <c r="MF372" s="97"/>
      <c r="MG372" s="97"/>
      <c r="MH372" s="97"/>
      <c r="MI372" s="97"/>
      <c r="MJ372" s="97"/>
      <c r="MK372" s="97"/>
      <c r="ML372" s="97"/>
      <c r="MM372" s="97"/>
      <c r="MN372" s="97"/>
      <c r="MO372" s="97"/>
      <c r="MP372" s="97"/>
      <c r="MQ372" s="97"/>
      <c r="MR372" s="97"/>
      <c r="MS372" s="97"/>
      <c r="MT372" s="97"/>
      <c r="MU372" s="97"/>
      <c r="MV372" s="97"/>
      <c r="MW372" s="97"/>
      <c r="MX372" s="97"/>
      <c r="MY372" s="97"/>
      <c r="MZ372" s="97"/>
      <c r="NA372" s="97"/>
      <c r="NB372" s="97"/>
      <c r="NC372" s="97"/>
      <c r="ND372" s="97"/>
      <c r="NE372" s="97"/>
      <c r="NF372" s="97"/>
      <c r="NG372" s="97"/>
      <c r="NH372" s="97"/>
      <c r="NI372" s="97"/>
      <c r="NJ372" s="97"/>
      <c r="NK372" s="97"/>
      <c r="NL372" s="97"/>
      <c r="NM372" s="97"/>
      <c r="NN372" s="97"/>
      <c r="NO372" s="97"/>
      <c r="NP372" s="97"/>
      <c r="NQ372" s="97"/>
      <c r="NR372" s="97"/>
      <c r="NS372" s="97"/>
      <c r="NT372" s="97"/>
      <c r="NU372" s="97"/>
      <c r="NV372" s="97"/>
      <c r="NW372" s="97"/>
      <c r="NX372" s="97"/>
      <c r="NY372" s="97"/>
      <c r="NZ372" s="97"/>
      <c r="OA372" s="97"/>
      <c r="OB372" s="97"/>
      <c r="OC372" s="97"/>
      <c r="OD372" s="97"/>
      <c r="OE372" s="97"/>
      <c r="OF372" s="97"/>
      <c r="OG372" s="97"/>
      <c r="OH372" s="97"/>
      <c r="OI372" s="97"/>
      <c r="OJ372" s="97"/>
      <c r="OK372" s="97"/>
      <c r="OL372" s="97"/>
      <c r="OM372" s="97"/>
      <c r="ON372" s="97"/>
      <c r="OO372" s="97"/>
      <c r="OP372" s="97"/>
      <c r="OQ372" s="97"/>
      <c r="OR372" s="97"/>
      <c r="OS372" s="97"/>
      <c r="OT372" s="97"/>
      <c r="OU372" s="97"/>
      <c r="OV372" s="97"/>
      <c r="OW372" s="97"/>
      <c r="OX372" s="97"/>
      <c r="OY372" s="97"/>
      <c r="OZ372" s="97"/>
      <c r="PA372" s="97"/>
      <c r="PB372" s="97"/>
      <c r="PC372" s="97"/>
      <c r="PD372" s="97"/>
      <c r="PE372" s="97"/>
      <c r="PF372" s="97"/>
      <c r="PG372" s="97"/>
      <c r="PH372" s="97"/>
      <c r="PI372" s="97"/>
      <c r="PJ372" s="97"/>
      <c r="PK372" s="97"/>
      <c r="PL372" s="97"/>
      <c r="PM372" s="97"/>
      <c r="PN372" s="97"/>
      <c r="PO372" s="97"/>
      <c r="PP372" s="97"/>
      <c r="PQ372" s="97"/>
      <c r="PR372" s="97"/>
      <c r="PS372" s="97"/>
      <c r="PT372" s="97"/>
      <c r="PU372" s="97"/>
      <c r="PV372" s="97"/>
      <c r="PW372" s="97"/>
      <c r="PX372" s="97"/>
      <c r="PY372" s="97"/>
      <c r="PZ372" s="97"/>
      <c r="QA372" s="97"/>
      <c r="QB372" s="97"/>
      <c r="QC372" s="97"/>
      <c r="QD372" s="97"/>
      <c r="QE372" s="97"/>
      <c r="QF372" s="97"/>
      <c r="QG372" s="97"/>
      <c r="QH372" s="97"/>
      <c r="QI372" s="97"/>
      <c r="QJ372" s="97"/>
      <c r="QK372" s="97"/>
      <c r="QL372" s="97"/>
      <c r="QM372" s="97"/>
      <c r="QN372" s="97"/>
      <c r="QO372" s="97"/>
      <c r="QP372" s="97"/>
      <c r="QQ372" s="97"/>
      <c r="QR372" s="97"/>
      <c r="QS372" s="97"/>
      <c r="QT372" s="97"/>
      <c r="QU372" s="97"/>
      <c r="QV372" s="97"/>
      <c r="QW372" s="97"/>
      <c r="QX372" s="97"/>
      <c r="QY372" s="97"/>
      <c r="QZ372" s="97"/>
      <c r="RA372" s="97"/>
      <c r="RB372" s="97"/>
      <c r="RC372" s="97"/>
      <c r="RD372" s="97"/>
      <c r="RE372" s="97"/>
      <c r="RF372" s="97"/>
      <c r="RG372" s="97"/>
      <c r="RH372" s="97"/>
      <c r="RI372" s="97"/>
      <c r="RJ372" s="97"/>
      <c r="RK372" s="97"/>
      <c r="RL372" s="97"/>
      <c r="RM372" s="97"/>
      <c r="RN372" s="97"/>
      <c r="RO372" s="97"/>
      <c r="RP372" s="97"/>
      <c r="RQ372" s="97"/>
      <c r="RR372" s="97"/>
      <c r="RS372" s="97"/>
      <c r="RT372" s="97"/>
      <c r="RU372" s="97"/>
      <c r="RV372" s="97"/>
      <c r="RW372" s="97"/>
      <c r="RX372" s="97"/>
      <c r="RY372" s="97"/>
      <c r="RZ372" s="97"/>
      <c r="SA372" s="97"/>
      <c r="SB372" s="97"/>
      <c r="SC372" s="97"/>
      <c r="SD372" s="97"/>
      <c r="SE372" s="97"/>
      <c r="SF372" s="97"/>
      <c r="SG372" s="97"/>
      <c r="SH372" s="97"/>
      <c r="SI372" s="97"/>
      <c r="SJ372" s="97"/>
      <c r="SK372" s="97"/>
      <c r="SL372" s="97"/>
      <c r="SM372" s="97"/>
      <c r="SN372" s="97"/>
      <c r="SO372" s="97"/>
      <c r="SP372" s="97"/>
      <c r="SQ372" s="97"/>
      <c r="SR372" s="97"/>
      <c r="SS372" s="97"/>
      <c r="ST372" s="97"/>
      <c r="SU372" s="97"/>
      <c r="SV372" s="97"/>
      <c r="SW372" s="97"/>
      <c r="SX372" s="97"/>
      <c r="SY372" s="97"/>
      <c r="SZ372" s="97"/>
      <c r="TA372" s="97"/>
      <c r="TB372" s="97"/>
    </row>
    <row r="373" spans="1:522" s="1" customFormat="1" ht="18" customHeight="1" x14ac:dyDescent="0.2">
      <c r="A373" s="12"/>
      <c r="B373" s="11" t="s">
        <v>218</v>
      </c>
      <c r="C373" s="1">
        <v>9631</v>
      </c>
      <c r="E373" s="4" t="s">
        <v>217</v>
      </c>
      <c r="F373" s="1">
        <v>9287</v>
      </c>
      <c r="G373" s="9" t="s">
        <v>93</v>
      </c>
      <c r="H373" s="4" t="s">
        <v>148</v>
      </c>
      <c r="I373" s="1">
        <f t="shared" si="27"/>
        <v>0</v>
      </c>
      <c r="J373" s="12">
        <f>Tabuľka4[[#This Row],[Stĺpec9]]</f>
        <v>0</v>
      </c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  <c r="CF373" s="97"/>
      <c r="CG373" s="97"/>
      <c r="CH373" s="97"/>
      <c r="CI373" s="97"/>
      <c r="CJ373" s="97"/>
      <c r="CK373" s="97"/>
      <c r="CL373" s="97"/>
      <c r="CM373" s="97"/>
      <c r="CN373" s="97"/>
      <c r="CO373" s="97"/>
      <c r="CP373" s="97"/>
      <c r="CQ373" s="97"/>
      <c r="CR373" s="97"/>
      <c r="CS373" s="97"/>
      <c r="CT373" s="97"/>
      <c r="CU373" s="97"/>
      <c r="CV373" s="97"/>
      <c r="CW373" s="97"/>
      <c r="CX373" s="97"/>
      <c r="CY373" s="97"/>
      <c r="CZ373" s="97"/>
      <c r="DA373" s="97"/>
      <c r="DB373" s="97"/>
      <c r="DC373" s="97"/>
      <c r="DD373" s="97"/>
      <c r="DE373" s="97"/>
      <c r="DF373" s="97"/>
      <c r="DG373" s="97"/>
      <c r="DH373" s="97"/>
      <c r="DI373" s="97"/>
      <c r="DJ373" s="97"/>
      <c r="DK373" s="97"/>
      <c r="DL373" s="97"/>
      <c r="DM373" s="97"/>
      <c r="DN373" s="97"/>
      <c r="DO373" s="97"/>
      <c r="DP373" s="97"/>
      <c r="DQ373" s="97"/>
      <c r="DR373" s="97"/>
      <c r="DS373" s="97"/>
      <c r="DT373" s="97"/>
      <c r="DU373" s="97"/>
      <c r="DV373" s="97"/>
      <c r="DW373" s="97"/>
      <c r="DX373" s="97"/>
      <c r="DY373" s="97"/>
      <c r="DZ373" s="97"/>
      <c r="EA373" s="97"/>
      <c r="EB373" s="97"/>
      <c r="EC373" s="97"/>
      <c r="ED373" s="97"/>
      <c r="EE373" s="97"/>
      <c r="EF373" s="97"/>
      <c r="EG373" s="97"/>
      <c r="EH373" s="97"/>
      <c r="EI373" s="97"/>
      <c r="EJ373" s="97"/>
      <c r="EK373" s="97"/>
      <c r="EL373" s="97"/>
      <c r="EM373" s="97"/>
      <c r="EN373" s="97"/>
      <c r="EO373" s="97"/>
      <c r="EP373" s="97"/>
      <c r="EQ373" s="97"/>
      <c r="ER373" s="97"/>
      <c r="ES373" s="97"/>
      <c r="ET373" s="97"/>
      <c r="EU373" s="97"/>
      <c r="EV373" s="97"/>
      <c r="EW373" s="97"/>
      <c r="EX373" s="97"/>
      <c r="EY373" s="97"/>
      <c r="EZ373" s="97"/>
      <c r="FA373" s="97"/>
      <c r="FB373" s="97"/>
      <c r="FC373" s="97"/>
      <c r="FD373" s="97"/>
      <c r="FE373" s="97"/>
      <c r="FF373" s="97"/>
      <c r="FG373" s="97"/>
      <c r="FH373" s="97"/>
      <c r="FI373" s="97"/>
      <c r="FJ373" s="97"/>
      <c r="FK373" s="97"/>
      <c r="FL373" s="97"/>
      <c r="FM373" s="97"/>
      <c r="FN373" s="97"/>
      <c r="FO373" s="97"/>
      <c r="FP373" s="97"/>
      <c r="FQ373" s="97"/>
      <c r="FR373" s="97"/>
      <c r="FS373" s="97"/>
      <c r="FT373" s="97"/>
      <c r="FU373" s="97"/>
      <c r="FV373" s="97"/>
      <c r="FW373" s="97"/>
      <c r="FX373" s="97"/>
      <c r="FY373" s="97"/>
      <c r="FZ373" s="97"/>
      <c r="GA373" s="97"/>
      <c r="GB373" s="97"/>
      <c r="GC373" s="97"/>
      <c r="GD373" s="97"/>
      <c r="GE373" s="97"/>
      <c r="GF373" s="97"/>
      <c r="GG373" s="97"/>
      <c r="GH373" s="97"/>
      <c r="GI373" s="97"/>
      <c r="GJ373" s="97"/>
      <c r="GK373" s="97"/>
      <c r="GL373" s="97"/>
      <c r="GM373" s="97"/>
      <c r="GN373" s="97"/>
      <c r="GO373" s="97"/>
      <c r="GP373" s="97"/>
      <c r="GQ373" s="97"/>
      <c r="GR373" s="97"/>
      <c r="GS373" s="97"/>
      <c r="GT373" s="97"/>
      <c r="GU373" s="97"/>
      <c r="GV373" s="97"/>
      <c r="GW373" s="97"/>
      <c r="GX373" s="97"/>
      <c r="GY373" s="97"/>
      <c r="GZ373" s="97"/>
      <c r="HA373" s="97"/>
      <c r="HB373" s="97"/>
      <c r="HC373" s="97"/>
      <c r="HD373" s="97"/>
      <c r="HE373" s="97"/>
      <c r="HF373" s="97"/>
      <c r="HG373" s="97"/>
      <c r="HH373" s="97"/>
      <c r="HI373" s="97"/>
      <c r="HJ373" s="97"/>
      <c r="HK373" s="97"/>
      <c r="HL373" s="97"/>
      <c r="HM373" s="97"/>
      <c r="HN373" s="97"/>
      <c r="HO373" s="97"/>
      <c r="HP373" s="97"/>
      <c r="HQ373" s="97"/>
      <c r="HR373" s="97"/>
      <c r="HS373" s="97"/>
      <c r="HT373" s="97"/>
      <c r="HU373" s="97"/>
      <c r="HV373" s="97"/>
      <c r="HW373" s="97"/>
      <c r="HX373" s="97"/>
      <c r="HY373" s="97"/>
      <c r="HZ373" s="97"/>
      <c r="IA373" s="97"/>
      <c r="IB373" s="97"/>
      <c r="IC373" s="97"/>
      <c r="ID373" s="97"/>
      <c r="IE373" s="97"/>
      <c r="IF373" s="97"/>
      <c r="IG373" s="97"/>
      <c r="IH373" s="97"/>
      <c r="II373" s="97"/>
      <c r="IJ373" s="97"/>
      <c r="IK373" s="97"/>
      <c r="IL373" s="97"/>
      <c r="IM373" s="97"/>
      <c r="IN373" s="97"/>
      <c r="IO373" s="97"/>
      <c r="IP373" s="97"/>
      <c r="IQ373" s="97"/>
      <c r="IR373" s="97"/>
      <c r="IS373" s="97"/>
      <c r="IT373" s="97"/>
      <c r="IU373" s="97"/>
      <c r="IV373" s="97"/>
      <c r="IW373" s="97"/>
      <c r="IX373" s="97"/>
      <c r="IY373" s="97"/>
      <c r="IZ373" s="97"/>
      <c r="JA373" s="97"/>
      <c r="JB373" s="97"/>
      <c r="JC373" s="97"/>
      <c r="JD373" s="97"/>
      <c r="JE373" s="97"/>
      <c r="JF373" s="97"/>
      <c r="JG373" s="97"/>
      <c r="JH373" s="97"/>
      <c r="JI373" s="97"/>
      <c r="JJ373" s="97"/>
      <c r="JK373" s="97"/>
      <c r="JL373" s="97"/>
      <c r="JM373" s="97"/>
      <c r="JN373" s="97"/>
      <c r="JO373" s="97"/>
      <c r="JP373" s="97"/>
      <c r="JQ373" s="97"/>
      <c r="JR373" s="97"/>
      <c r="JS373" s="97"/>
      <c r="JT373" s="97"/>
      <c r="JU373" s="97"/>
      <c r="JV373" s="97"/>
      <c r="JW373" s="97"/>
      <c r="JX373" s="97"/>
      <c r="JY373" s="97"/>
      <c r="JZ373" s="97"/>
      <c r="KA373" s="97"/>
      <c r="KB373" s="97"/>
      <c r="KC373" s="97"/>
      <c r="KD373" s="97"/>
      <c r="KE373" s="97"/>
      <c r="KF373" s="97"/>
      <c r="KG373" s="97"/>
      <c r="KH373" s="97"/>
      <c r="KI373" s="97"/>
      <c r="KJ373" s="97"/>
      <c r="KK373" s="97"/>
      <c r="KL373" s="97"/>
      <c r="KM373" s="97"/>
      <c r="KN373" s="97"/>
      <c r="KO373" s="97"/>
      <c r="KP373" s="97"/>
      <c r="KQ373" s="97"/>
      <c r="KR373" s="97"/>
      <c r="KS373" s="97"/>
      <c r="KT373" s="97"/>
      <c r="KU373" s="97"/>
      <c r="KV373" s="97"/>
      <c r="KW373" s="97"/>
      <c r="KX373" s="97"/>
      <c r="KY373" s="97"/>
      <c r="KZ373" s="97"/>
      <c r="LA373" s="97"/>
      <c r="LB373" s="97"/>
      <c r="LC373" s="97"/>
      <c r="LD373" s="97"/>
      <c r="LE373" s="97"/>
      <c r="LF373" s="97"/>
      <c r="LG373" s="97"/>
      <c r="LH373" s="97"/>
      <c r="LI373" s="97"/>
      <c r="LJ373" s="97"/>
      <c r="LK373" s="97"/>
      <c r="LL373" s="97"/>
      <c r="LM373" s="97"/>
      <c r="LN373" s="97"/>
      <c r="LO373" s="97"/>
      <c r="LP373" s="97"/>
      <c r="LQ373" s="97"/>
      <c r="LR373" s="97"/>
      <c r="LS373" s="97"/>
      <c r="LT373" s="97"/>
      <c r="LU373" s="97"/>
      <c r="LV373" s="97"/>
      <c r="LW373" s="97"/>
      <c r="LX373" s="97"/>
      <c r="LY373" s="97"/>
      <c r="LZ373" s="97"/>
      <c r="MA373" s="97"/>
      <c r="MB373" s="97"/>
      <c r="MC373" s="97"/>
      <c r="MD373" s="97"/>
      <c r="ME373" s="97"/>
      <c r="MF373" s="97"/>
      <c r="MG373" s="97"/>
      <c r="MH373" s="97"/>
      <c r="MI373" s="97"/>
      <c r="MJ373" s="97"/>
      <c r="MK373" s="97"/>
      <c r="ML373" s="97"/>
      <c r="MM373" s="97"/>
      <c r="MN373" s="97"/>
      <c r="MO373" s="97"/>
      <c r="MP373" s="97"/>
      <c r="MQ373" s="97"/>
      <c r="MR373" s="97"/>
      <c r="MS373" s="97"/>
      <c r="MT373" s="97"/>
      <c r="MU373" s="97"/>
      <c r="MV373" s="97"/>
      <c r="MW373" s="97"/>
      <c r="MX373" s="97"/>
      <c r="MY373" s="97"/>
      <c r="MZ373" s="97"/>
      <c r="NA373" s="97"/>
      <c r="NB373" s="97"/>
      <c r="NC373" s="97"/>
      <c r="ND373" s="97"/>
      <c r="NE373" s="97"/>
      <c r="NF373" s="97"/>
      <c r="NG373" s="97"/>
      <c r="NH373" s="97"/>
      <c r="NI373" s="97"/>
      <c r="NJ373" s="97"/>
      <c r="NK373" s="97"/>
      <c r="NL373" s="97"/>
      <c r="NM373" s="97"/>
      <c r="NN373" s="97"/>
      <c r="NO373" s="97"/>
      <c r="NP373" s="97"/>
      <c r="NQ373" s="97"/>
      <c r="NR373" s="97"/>
      <c r="NS373" s="97"/>
      <c r="NT373" s="97"/>
      <c r="NU373" s="97"/>
      <c r="NV373" s="97"/>
      <c r="NW373" s="97"/>
      <c r="NX373" s="97"/>
      <c r="NY373" s="97"/>
      <c r="NZ373" s="97"/>
      <c r="OA373" s="97"/>
      <c r="OB373" s="97"/>
      <c r="OC373" s="97"/>
      <c r="OD373" s="97"/>
      <c r="OE373" s="97"/>
      <c r="OF373" s="97"/>
      <c r="OG373" s="97"/>
      <c r="OH373" s="97"/>
      <c r="OI373" s="97"/>
      <c r="OJ373" s="97"/>
      <c r="OK373" s="97"/>
      <c r="OL373" s="97"/>
      <c r="OM373" s="97"/>
      <c r="ON373" s="97"/>
      <c r="OO373" s="97"/>
      <c r="OP373" s="97"/>
      <c r="OQ373" s="97"/>
      <c r="OR373" s="97"/>
      <c r="OS373" s="97"/>
      <c r="OT373" s="97"/>
      <c r="OU373" s="97"/>
      <c r="OV373" s="97"/>
      <c r="OW373" s="97"/>
      <c r="OX373" s="97"/>
      <c r="OY373" s="97"/>
      <c r="OZ373" s="97"/>
      <c r="PA373" s="97"/>
      <c r="PB373" s="97"/>
      <c r="PC373" s="97"/>
      <c r="PD373" s="97"/>
      <c r="PE373" s="97"/>
      <c r="PF373" s="97"/>
      <c r="PG373" s="97"/>
      <c r="PH373" s="97"/>
      <c r="PI373" s="97"/>
      <c r="PJ373" s="97"/>
      <c r="PK373" s="97"/>
      <c r="PL373" s="97"/>
      <c r="PM373" s="97"/>
      <c r="PN373" s="97"/>
      <c r="PO373" s="97"/>
      <c r="PP373" s="97"/>
      <c r="PQ373" s="97"/>
      <c r="PR373" s="97"/>
      <c r="PS373" s="97"/>
      <c r="PT373" s="97"/>
      <c r="PU373" s="97"/>
      <c r="PV373" s="97"/>
      <c r="PW373" s="97"/>
      <c r="PX373" s="97"/>
      <c r="PY373" s="97"/>
      <c r="PZ373" s="97"/>
      <c r="QA373" s="97"/>
      <c r="QB373" s="97"/>
      <c r="QC373" s="97"/>
      <c r="QD373" s="97"/>
      <c r="QE373" s="97"/>
      <c r="QF373" s="97"/>
      <c r="QG373" s="97"/>
      <c r="QH373" s="97"/>
      <c r="QI373" s="97"/>
      <c r="QJ373" s="97"/>
      <c r="QK373" s="97"/>
      <c r="QL373" s="97"/>
      <c r="QM373" s="97"/>
      <c r="QN373" s="97"/>
      <c r="QO373" s="97"/>
      <c r="QP373" s="97"/>
      <c r="QQ373" s="97"/>
      <c r="QR373" s="97"/>
      <c r="QS373" s="97"/>
      <c r="QT373" s="97"/>
      <c r="QU373" s="97"/>
      <c r="QV373" s="97"/>
      <c r="QW373" s="97"/>
      <c r="QX373" s="97"/>
      <c r="QY373" s="97"/>
      <c r="QZ373" s="97"/>
      <c r="RA373" s="97"/>
      <c r="RB373" s="97"/>
      <c r="RC373" s="97"/>
      <c r="RD373" s="97"/>
      <c r="RE373" s="97"/>
      <c r="RF373" s="97"/>
      <c r="RG373" s="97"/>
      <c r="RH373" s="97"/>
      <c r="RI373" s="97"/>
      <c r="RJ373" s="97"/>
      <c r="RK373" s="97"/>
      <c r="RL373" s="97"/>
      <c r="RM373" s="97"/>
      <c r="RN373" s="97"/>
      <c r="RO373" s="97"/>
      <c r="RP373" s="97"/>
      <c r="RQ373" s="97"/>
      <c r="RR373" s="97"/>
      <c r="RS373" s="97"/>
      <c r="RT373" s="97"/>
      <c r="RU373" s="97"/>
      <c r="RV373" s="97"/>
      <c r="RW373" s="97"/>
      <c r="RX373" s="97"/>
      <c r="RY373" s="97"/>
      <c r="RZ373" s="97"/>
      <c r="SA373" s="97"/>
      <c r="SB373" s="97"/>
      <c r="SC373" s="97"/>
      <c r="SD373" s="97"/>
      <c r="SE373" s="97"/>
      <c r="SF373" s="97"/>
      <c r="SG373" s="97"/>
      <c r="SH373" s="97"/>
      <c r="SI373" s="97"/>
      <c r="SJ373" s="97"/>
      <c r="SK373" s="97"/>
      <c r="SL373" s="97"/>
      <c r="SM373" s="97"/>
      <c r="SN373" s="97"/>
      <c r="SO373" s="97"/>
      <c r="SP373" s="97"/>
      <c r="SQ373" s="97"/>
      <c r="SR373" s="97"/>
      <c r="SS373" s="97"/>
      <c r="ST373" s="97"/>
      <c r="SU373" s="97"/>
      <c r="SV373" s="97"/>
      <c r="SW373" s="97"/>
      <c r="SX373" s="97"/>
      <c r="SY373" s="97"/>
      <c r="SZ373" s="97"/>
      <c r="TA373" s="97"/>
      <c r="TB373" s="97"/>
    </row>
    <row r="374" spans="1:522" s="1" customFormat="1" ht="18" customHeight="1" x14ac:dyDescent="0.2">
      <c r="A374" s="12"/>
      <c r="B374" s="11" t="s">
        <v>486</v>
      </c>
      <c r="C374" s="1">
        <v>13080</v>
      </c>
      <c r="E374" s="4" t="s">
        <v>485</v>
      </c>
      <c r="F374" s="1">
        <v>3402</v>
      </c>
      <c r="G374" s="9" t="s">
        <v>95</v>
      </c>
      <c r="H374" s="4" t="s">
        <v>264</v>
      </c>
      <c r="I374" s="1">
        <f t="shared" si="27"/>
        <v>0</v>
      </c>
      <c r="J374" s="12">
        <f>Tabuľka4[[#This Row],[Stĺpec9]]</f>
        <v>0</v>
      </c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97"/>
      <c r="BP374" s="97"/>
      <c r="BQ374" s="97"/>
      <c r="BR374" s="97"/>
      <c r="BS374" s="97"/>
      <c r="BT374" s="97"/>
      <c r="BU374" s="97"/>
      <c r="BV374" s="97"/>
      <c r="BW374" s="97"/>
      <c r="BX374" s="97"/>
      <c r="BY374" s="97"/>
      <c r="BZ374" s="97"/>
      <c r="CA374" s="97"/>
      <c r="CB374" s="97"/>
      <c r="CC374" s="97"/>
      <c r="CD374" s="97"/>
      <c r="CE374" s="97"/>
      <c r="CF374" s="97"/>
      <c r="CG374" s="97"/>
      <c r="CH374" s="97"/>
      <c r="CI374" s="97"/>
      <c r="CJ374" s="97"/>
      <c r="CK374" s="97"/>
      <c r="CL374" s="97"/>
      <c r="CM374" s="97"/>
      <c r="CN374" s="97"/>
      <c r="CO374" s="97"/>
      <c r="CP374" s="97"/>
      <c r="CQ374" s="97"/>
      <c r="CR374" s="97"/>
      <c r="CS374" s="97"/>
      <c r="CT374" s="97"/>
      <c r="CU374" s="97"/>
      <c r="CV374" s="97"/>
      <c r="CW374" s="97"/>
      <c r="CX374" s="97"/>
      <c r="CY374" s="97"/>
      <c r="CZ374" s="97"/>
      <c r="DA374" s="97"/>
      <c r="DB374" s="97"/>
      <c r="DC374" s="97"/>
      <c r="DD374" s="97"/>
      <c r="DE374" s="97"/>
      <c r="DF374" s="97"/>
      <c r="DG374" s="97"/>
      <c r="DH374" s="97"/>
      <c r="DI374" s="97"/>
      <c r="DJ374" s="97"/>
      <c r="DK374" s="97"/>
      <c r="DL374" s="97"/>
      <c r="DM374" s="97"/>
      <c r="DN374" s="97"/>
      <c r="DO374" s="97"/>
      <c r="DP374" s="97"/>
      <c r="DQ374" s="97"/>
      <c r="DR374" s="97"/>
      <c r="DS374" s="97"/>
      <c r="DT374" s="97"/>
      <c r="DU374" s="97"/>
      <c r="DV374" s="97"/>
      <c r="DW374" s="97"/>
      <c r="DX374" s="97"/>
      <c r="DY374" s="97"/>
      <c r="DZ374" s="97"/>
      <c r="EA374" s="97"/>
      <c r="EB374" s="97"/>
      <c r="EC374" s="97"/>
      <c r="ED374" s="97"/>
      <c r="EE374" s="97"/>
      <c r="EF374" s="97"/>
      <c r="EG374" s="97"/>
      <c r="EH374" s="97"/>
      <c r="EI374" s="97"/>
      <c r="EJ374" s="97"/>
      <c r="EK374" s="97"/>
      <c r="EL374" s="97"/>
      <c r="EM374" s="97"/>
      <c r="EN374" s="97"/>
      <c r="EO374" s="97"/>
      <c r="EP374" s="97"/>
      <c r="EQ374" s="97"/>
      <c r="ER374" s="97"/>
      <c r="ES374" s="97"/>
      <c r="ET374" s="97"/>
      <c r="EU374" s="97"/>
      <c r="EV374" s="97"/>
      <c r="EW374" s="97"/>
      <c r="EX374" s="97"/>
      <c r="EY374" s="97"/>
      <c r="EZ374" s="97"/>
      <c r="FA374" s="97"/>
      <c r="FB374" s="97"/>
      <c r="FC374" s="97"/>
      <c r="FD374" s="97"/>
      <c r="FE374" s="97"/>
      <c r="FF374" s="97"/>
      <c r="FG374" s="97"/>
      <c r="FH374" s="97"/>
      <c r="FI374" s="97"/>
      <c r="FJ374" s="97"/>
      <c r="FK374" s="97"/>
      <c r="FL374" s="97"/>
      <c r="FM374" s="97"/>
      <c r="FN374" s="97"/>
      <c r="FO374" s="97"/>
      <c r="FP374" s="97"/>
      <c r="FQ374" s="97"/>
      <c r="FR374" s="97"/>
      <c r="FS374" s="97"/>
      <c r="FT374" s="97"/>
      <c r="FU374" s="97"/>
      <c r="FV374" s="97"/>
      <c r="FW374" s="97"/>
      <c r="FX374" s="97"/>
      <c r="FY374" s="97"/>
      <c r="FZ374" s="97"/>
      <c r="GA374" s="97"/>
      <c r="GB374" s="97"/>
      <c r="GC374" s="97"/>
      <c r="GD374" s="97"/>
      <c r="GE374" s="97"/>
      <c r="GF374" s="97"/>
      <c r="GG374" s="97"/>
      <c r="GH374" s="97"/>
      <c r="GI374" s="97"/>
      <c r="GJ374" s="97"/>
      <c r="GK374" s="97"/>
      <c r="GL374" s="97"/>
      <c r="GM374" s="97"/>
      <c r="GN374" s="97"/>
      <c r="GO374" s="97"/>
      <c r="GP374" s="97"/>
      <c r="GQ374" s="97"/>
      <c r="GR374" s="97"/>
      <c r="GS374" s="97"/>
      <c r="GT374" s="97"/>
      <c r="GU374" s="97"/>
      <c r="GV374" s="97"/>
      <c r="GW374" s="97"/>
      <c r="GX374" s="97"/>
      <c r="GY374" s="97"/>
      <c r="GZ374" s="97"/>
      <c r="HA374" s="97"/>
      <c r="HB374" s="97"/>
      <c r="HC374" s="97"/>
      <c r="HD374" s="97"/>
      <c r="HE374" s="97"/>
      <c r="HF374" s="97"/>
      <c r="HG374" s="97"/>
      <c r="HH374" s="97"/>
      <c r="HI374" s="97"/>
      <c r="HJ374" s="97"/>
      <c r="HK374" s="97"/>
      <c r="HL374" s="97"/>
      <c r="HM374" s="97"/>
      <c r="HN374" s="97"/>
      <c r="HO374" s="97"/>
      <c r="HP374" s="97"/>
      <c r="HQ374" s="97"/>
      <c r="HR374" s="97"/>
      <c r="HS374" s="97"/>
      <c r="HT374" s="97"/>
      <c r="HU374" s="97"/>
      <c r="HV374" s="97"/>
      <c r="HW374" s="97"/>
      <c r="HX374" s="97"/>
      <c r="HY374" s="97"/>
      <c r="HZ374" s="97"/>
      <c r="IA374" s="97"/>
      <c r="IB374" s="97"/>
      <c r="IC374" s="97"/>
      <c r="ID374" s="97"/>
      <c r="IE374" s="97"/>
      <c r="IF374" s="97"/>
      <c r="IG374" s="97"/>
      <c r="IH374" s="97"/>
      <c r="II374" s="97"/>
      <c r="IJ374" s="97"/>
      <c r="IK374" s="97"/>
      <c r="IL374" s="97"/>
      <c r="IM374" s="97"/>
      <c r="IN374" s="97"/>
      <c r="IO374" s="97"/>
      <c r="IP374" s="97"/>
      <c r="IQ374" s="97"/>
      <c r="IR374" s="97"/>
      <c r="IS374" s="97"/>
      <c r="IT374" s="97"/>
      <c r="IU374" s="97"/>
      <c r="IV374" s="97"/>
      <c r="IW374" s="97"/>
      <c r="IX374" s="97"/>
      <c r="IY374" s="97"/>
      <c r="IZ374" s="97"/>
      <c r="JA374" s="97"/>
      <c r="JB374" s="97"/>
      <c r="JC374" s="97"/>
      <c r="JD374" s="97"/>
      <c r="JE374" s="97"/>
      <c r="JF374" s="97"/>
      <c r="JG374" s="97"/>
      <c r="JH374" s="97"/>
      <c r="JI374" s="97"/>
      <c r="JJ374" s="97"/>
      <c r="JK374" s="97"/>
      <c r="JL374" s="97"/>
      <c r="JM374" s="97"/>
      <c r="JN374" s="97"/>
      <c r="JO374" s="97"/>
      <c r="JP374" s="97"/>
      <c r="JQ374" s="97"/>
      <c r="JR374" s="97"/>
      <c r="JS374" s="97"/>
      <c r="JT374" s="97"/>
      <c r="JU374" s="97"/>
      <c r="JV374" s="97"/>
      <c r="JW374" s="97"/>
      <c r="JX374" s="97"/>
      <c r="JY374" s="97"/>
      <c r="JZ374" s="97"/>
      <c r="KA374" s="97"/>
      <c r="KB374" s="97"/>
      <c r="KC374" s="97"/>
      <c r="KD374" s="97"/>
      <c r="KE374" s="97"/>
      <c r="KF374" s="97"/>
      <c r="KG374" s="97"/>
      <c r="KH374" s="97"/>
      <c r="KI374" s="97"/>
      <c r="KJ374" s="97"/>
      <c r="KK374" s="97"/>
      <c r="KL374" s="97"/>
      <c r="KM374" s="97"/>
      <c r="KN374" s="97"/>
      <c r="KO374" s="97"/>
      <c r="KP374" s="97"/>
      <c r="KQ374" s="97"/>
      <c r="KR374" s="97"/>
      <c r="KS374" s="97"/>
      <c r="KT374" s="97"/>
      <c r="KU374" s="97"/>
      <c r="KV374" s="97"/>
      <c r="KW374" s="97"/>
      <c r="KX374" s="97"/>
      <c r="KY374" s="97"/>
      <c r="KZ374" s="97"/>
      <c r="LA374" s="97"/>
      <c r="LB374" s="97"/>
      <c r="LC374" s="97"/>
      <c r="LD374" s="97"/>
      <c r="LE374" s="97"/>
      <c r="LF374" s="97"/>
      <c r="LG374" s="97"/>
      <c r="LH374" s="97"/>
      <c r="LI374" s="97"/>
      <c r="LJ374" s="97"/>
      <c r="LK374" s="97"/>
      <c r="LL374" s="97"/>
      <c r="LM374" s="97"/>
      <c r="LN374" s="97"/>
      <c r="LO374" s="97"/>
      <c r="LP374" s="97"/>
      <c r="LQ374" s="97"/>
      <c r="LR374" s="97"/>
      <c r="LS374" s="97"/>
      <c r="LT374" s="97"/>
      <c r="LU374" s="97"/>
      <c r="LV374" s="97"/>
      <c r="LW374" s="97"/>
      <c r="LX374" s="97"/>
      <c r="LY374" s="97"/>
      <c r="LZ374" s="97"/>
      <c r="MA374" s="97"/>
      <c r="MB374" s="97"/>
      <c r="MC374" s="97"/>
      <c r="MD374" s="97"/>
      <c r="ME374" s="97"/>
      <c r="MF374" s="97"/>
      <c r="MG374" s="97"/>
      <c r="MH374" s="97"/>
      <c r="MI374" s="97"/>
      <c r="MJ374" s="97"/>
      <c r="MK374" s="97"/>
      <c r="ML374" s="97"/>
      <c r="MM374" s="97"/>
      <c r="MN374" s="97"/>
      <c r="MO374" s="97"/>
      <c r="MP374" s="97"/>
      <c r="MQ374" s="97"/>
      <c r="MR374" s="97"/>
      <c r="MS374" s="97"/>
      <c r="MT374" s="97"/>
      <c r="MU374" s="97"/>
      <c r="MV374" s="97"/>
      <c r="MW374" s="97"/>
      <c r="MX374" s="97"/>
      <c r="MY374" s="97"/>
      <c r="MZ374" s="97"/>
      <c r="NA374" s="97"/>
      <c r="NB374" s="97"/>
      <c r="NC374" s="97"/>
      <c r="ND374" s="97"/>
      <c r="NE374" s="97"/>
      <c r="NF374" s="97"/>
      <c r="NG374" s="97"/>
      <c r="NH374" s="97"/>
      <c r="NI374" s="97"/>
      <c r="NJ374" s="97"/>
      <c r="NK374" s="97"/>
      <c r="NL374" s="97"/>
      <c r="NM374" s="97"/>
      <c r="NN374" s="97"/>
      <c r="NO374" s="97"/>
      <c r="NP374" s="97"/>
      <c r="NQ374" s="97"/>
      <c r="NR374" s="97"/>
      <c r="NS374" s="97"/>
      <c r="NT374" s="97"/>
      <c r="NU374" s="97"/>
      <c r="NV374" s="97"/>
      <c r="NW374" s="97"/>
      <c r="NX374" s="97"/>
      <c r="NY374" s="97"/>
      <c r="NZ374" s="97"/>
      <c r="OA374" s="97"/>
      <c r="OB374" s="97"/>
      <c r="OC374" s="97"/>
      <c r="OD374" s="97"/>
      <c r="OE374" s="97"/>
      <c r="OF374" s="97"/>
      <c r="OG374" s="97"/>
      <c r="OH374" s="97"/>
      <c r="OI374" s="97"/>
      <c r="OJ374" s="97"/>
      <c r="OK374" s="97"/>
      <c r="OL374" s="97"/>
      <c r="OM374" s="97"/>
      <c r="ON374" s="97"/>
      <c r="OO374" s="97"/>
      <c r="OP374" s="97"/>
      <c r="OQ374" s="97"/>
      <c r="OR374" s="97"/>
      <c r="OS374" s="97"/>
      <c r="OT374" s="97"/>
      <c r="OU374" s="97"/>
      <c r="OV374" s="97"/>
      <c r="OW374" s="97"/>
      <c r="OX374" s="97"/>
      <c r="OY374" s="97"/>
      <c r="OZ374" s="97"/>
      <c r="PA374" s="97"/>
      <c r="PB374" s="97"/>
      <c r="PC374" s="97"/>
      <c r="PD374" s="97"/>
      <c r="PE374" s="97"/>
      <c r="PF374" s="97"/>
      <c r="PG374" s="97"/>
      <c r="PH374" s="97"/>
      <c r="PI374" s="97"/>
      <c r="PJ374" s="97"/>
      <c r="PK374" s="97"/>
      <c r="PL374" s="97"/>
      <c r="PM374" s="97"/>
      <c r="PN374" s="97"/>
      <c r="PO374" s="97"/>
      <c r="PP374" s="97"/>
      <c r="PQ374" s="97"/>
      <c r="PR374" s="97"/>
      <c r="PS374" s="97"/>
      <c r="PT374" s="97"/>
      <c r="PU374" s="97"/>
      <c r="PV374" s="97"/>
      <c r="PW374" s="97"/>
      <c r="PX374" s="97"/>
      <c r="PY374" s="97"/>
      <c r="PZ374" s="97"/>
      <c r="QA374" s="97"/>
      <c r="QB374" s="97"/>
      <c r="QC374" s="97"/>
      <c r="QD374" s="97"/>
      <c r="QE374" s="97"/>
      <c r="QF374" s="97"/>
      <c r="QG374" s="97"/>
      <c r="QH374" s="97"/>
      <c r="QI374" s="97"/>
      <c r="QJ374" s="97"/>
      <c r="QK374" s="97"/>
      <c r="QL374" s="97"/>
      <c r="QM374" s="97"/>
      <c r="QN374" s="97"/>
      <c r="QO374" s="97"/>
      <c r="QP374" s="97"/>
      <c r="QQ374" s="97"/>
      <c r="QR374" s="97"/>
      <c r="QS374" s="97"/>
      <c r="QT374" s="97"/>
      <c r="QU374" s="97"/>
      <c r="QV374" s="97"/>
      <c r="QW374" s="97"/>
      <c r="QX374" s="97"/>
      <c r="QY374" s="97"/>
      <c r="QZ374" s="97"/>
      <c r="RA374" s="97"/>
      <c r="RB374" s="97"/>
      <c r="RC374" s="97"/>
      <c r="RD374" s="97"/>
      <c r="RE374" s="97"/>
      <c r="RF374" s="97"/>
      <c r="RG374" s="97"/>
      <c r="RH374" s="97"/>
      <c r="RI374" s="97"/>
      <c r="RJ374" s="97"/>
      <c r="RK374" s="97"/>
      <c r="RL374" s="97"/>
      <c r="RM374" s="97"/>
      <c r="RN374" s="97"/>
      <c r="RO374" s="97"/>
      <c r="RP374" s="97"/>
      <c r="RQ374" s="97"/>
      <c r="RR374" s="97"/>
      <c r="RS374" s="97"/>
      <c r="RT374" s="97"/>
      <c r="RU374" s="97"/>
      <c r="RV374" s="97"/>
      <c r="RW374" s="97"/>
      <c r="RX374" s="97"/>
      <c r="RY374" s="97"/>
      <c r="RZ374" s="97"/>
      <c r="SA374" s="97"/>
      <c r="SB374" s="97"/>
      <c r="SC374" s="97"/>
      <c r="SD374" s="97"/>
      <c r="SE374" s="97"/>
      <c r="SF374" s="97"/>
      <c r="SG374" s="97"/>
      <c r="SH374" s="97"/>
      <c r="SI374" s="97"/>
      <c r="SJ374" s="97"/>
      <c r="SK374" s="97"/>
      <c r="SL374" s="97"/>
      <c r="SM374" s="97"/>
      <c r="SN374" s="97"/>
      <c r="SO374" s="97"/>
      <c r="SP374" s="97"/>
      <c r="SQ374" s="97"/>
      <c r="SR374" s="97"/>
      <c r="SS374" s="97"/>
      <c r="ST374" s="97"/>
      <c r="SU374" s="97"/>
      <c r="SV374" s="97"/>
      <c r="SW374" s="97"/>
      <c r="SX374" s="97"/>
      <c r="SY374" s="97"/>
      <c r="SZ374" s="97"/>
      <c r="TA374" s="97"/>
      <c r="TB374" s="97"/>
    </row>
    <row r="375" spans="1:522" s="1" customFormat="1" ht="18" customHeight="1" x14ac:dyDescent="0.2">
      <c r="A375" s="12"/>
      <c r="B375" s="11" t="s">
        <v>487</v>
      </c>
      <c r="C375" s="1">
        <v>12759</v>
      </c>
      <c r="E375" s="4" t="s">
        <v>263</v>
      </c>
      <c r="F375" s="1">
        <v>9360</v>
      </c>
      <c r="G375" s="9" t="s">
        <v>93</v>
      </c>
      <c r="H375" s="4" t="s">
        <v>264</v>
      </c>
      <c r="I375" s="1">
        <f t="shared" ref="I375:I385" si="28">SUM(K375:TB375)</f>
        <v>0</v>
      </c>
      <c r="J375" s="12">
        <f>Tabuľka4[[#This Row],[Stĺpec9]]</f>
        <v>0</v>
      </c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7"/>
      <c r="BQ375" s="97"/>
      <c r="BR375" s="97"/>
      <c r="BS375" s="97"/>
      <c r="BT375" s="97"/>
      <c r="BU375" s="97"/>
      <c r="BV375" s="97"/>
      <c r="BW375" s="97"/>
      <c r="BX375" s="97"/>
      <c r="BY375" s="97"/>
      <c r="BZ375" s="97"/>
      <c r="CA375" s="97"/>
      <c r="CB375" s="97"/>
      <c r="CC375" s="97"/>
      <c r="CD375" s="97"/>
      <c r="CE375" s="97"/>
      <c r="CF375" s="97"/>
      <c r="CG375" s="97"/>
      <c r="CH375" s="97"/>
      <c r="CI375" s="97"/>
      <c r="CJ375" s="97"/>
      <c r="CK375" s="97"/>
      <c r="CL375" s="97"/>
      <c r="CM375" s="97"/>
      <c r="CN375" s="97"/>
      <c r="CO375" s="97"/>
      <c r="CP375" s="97"/>
      <c r="CQ375" s="97"/>
      <c r="CR375" s="97"/>
      <c r="CS375" s="97"/>
      <c r="CT375" s="97"/>
      <c r="CU375" s="97"/>
      <c r="CV375" s="97"/>
      <c r="CW375" s="97"/>
      <c r="CX375" s="97"/>
      <c r="CY375" s="97"/>
      <c r="CZ375" s="97"/>
      <c r="DA375" s="97"/>
      <c r="DB375" s="97"/>
      <c r="DC375" s="97"/>
      <c r="DD375" s="97"/>
      <c r="DE375" s="97"/>
      <c r="DF375" s="97"/>
      <c r="DG375" s="97"/>
      <c r="DH375" s="97"/>
      <c r="DI375" s="97"/>
      <c r="DJ375" s="97"/>
      <c r="DK375" s="97"/>
      <c r="DL375" s="97"/>
      <c r="DM375" s="97"/>
      <c r="DN375" s="97"/>
      <c r="DO375" s="97"/>
      <c r="DP375" s="97"/>
      <c r="DQ375" s="97"/>
      <c r="DR375" s="97"/>
      <c r="DS375" s="97"/>
      <c r="DT375" s="97"/>
      <c r="DU375" s="97"/>
      <c r="DV375" s="97"/>
      <c r="DW375" s="97"/>
      <c r="DX375" s="97"/>
      <c r="DY375" s="97"/>
      <c r="DZ375" s="97"/>
      <c r="EA375" s="97"/>
      <c r="EB375" s="97"/>
      <c r="EC375" s="97"/>
      <c r="ED375" s="97"/>
      <c r="EE375" s="97"/>
      <c r="EF375" s="97"/>
      <c r="EG375" s="97"/>
      <c r="EH375" s="97"/>
      <c r="EI375" s="97"/>
      <c r="EJ375" s="97"/>
      <c r="EK375" s="97"/>
      <c r="EL375" s="97"/>
      <c r="EM375" s="97"/>
      <c r="EN375" s="97"/>
      <c r="EO375" s="97"/>
      <c r="EP375" s="97"/>
      <c r="EQ375" s="97"/>
      <c r="ER375" s="97"/>
      <c r="ES375" s="97"/>
      <c r="ET375" s="97"/>
      <c r="EU375" s="97"/>
      <c r="EV375" s="97"/>
      <c r="EW375" s="97"/>
      <c r="EX375" s="97"/>
      <c r="EY375" s="97"/>
      <c r="EZ375" s="97"/>
      <c r="FA375" s="97"/>
      <c r="FB375" s="97"/>
      <c r="FC375" s="97"/>
      <c r="FD375" s="97"/>
      <c r="FE375" s="97"/>
      <c r="FF375" s="97"/>
      <c r="FG375" s="97"/>
      <c r="FH375" s="97"/>
      <c r="FI375" s="97"/>
      <c r="FJ375" s="97"/>
      <c r="FK375" s="97"/>
      <c r="FL375" s="97"/>
      <c r="FM375" s="97"/>
      <c r="FN375" s="97"/>
      <c r="FO375" s="97"/>
      <c r="FP375" s="97"/>
      <c r="FQ375" s="97"/>
      <c r="FR375" s="97"/>
      <c r="FS375" s="97"/>
      <c r="FT375" s="97"/>
      <c r="FU375" s="97"/>
      <c r="FV375" s="97"/>
      <c r="FW375" s="97"/>
      <c r="FX375" s="97"/>
      <c r="FY375" s="97"/>
      <c r="FZ375" s="97"/>
      <c r="GA375" s="97"/>
      <c r="GB375" s="97"/>
      <c r="GC375" s="97"/>
      <c r="GD375" s="97"/>
      <c r="GE375" s="97"/>
      <c r="GF375" s="97"/>
      <c r="GG375" s="97"/>
      <c r="GH375" s="97"/>
      <c r="GI375" s="97"/>
      <c r="GJ375" s="97"/>
      <c r="GK375" s="97"/>
      <c r="GL375" s="97"/>
      <c r="GM375" s="97"/>
      <c r="GN375" s="97"/>
      <c r="GO375" s="97"/>
      <c r="GP375" s="97"/>
      <c r="GQ375" s="97"/>
      <c r="GR375" s="97"/>
      <c r="GS375" s="97"/>
      <c r="GT375" s="97"/>
      <c r="GU375" s="97"/>
      <c r="GV375" s="97"/>
      <c r="GW375" s="97"/>
      <c r="GX375" s="97"/>
      <c r="GY375" s="97"/>
      <c r="GZ375" s="97"/>
      <c r="HA375" s="97"/>
      <c r="HB375" s="97"/>
      <c r="HC375" s="97"/>
      <c r="HD375" s="97"/>
      <c r="HE375" s="97"/>
      <c r="HF375" s="97"/>
      <c r="HG375" s="97"/>
      <c r="HH375" s="97"/>
      <c r="HI375" s="97"/>
      <c r="HJ375" s="97"/>
      <c r="HK375" s="97"/>
      <c r="HL375" s="97"/>
      <c r="HM375" s="97"/>
      <c r="HN375" s="97"/>
      <c r="HO375" s="97"/>
      <c r="HP375" s="97"/>
      <c r="HQ375" s="97"/>
      <c r="HR375" s="97"/>
      <c r="HS375" s="97"/>
      <c r="HT375" s="97"/>
      <c r="HU375" s="97"/>
      <c r="HV375" s="97"/>
      <c r="HW375" s="97"/>
      <c r="HX375" s="97"/>
      <c r="HY375" s="97"/>
      <c r="HZ375" s="97"/>
      <c r="IA375" s="97"/>
      <c r="IB375" s="97"/>
      <c r="IC375" s="97"/>
      <c r="ID375" s="97"/>
      <c r="IE375" s="97"/>
      <c r="IF375" s="97"/>
      <c r="IG375" s="97"/>
      <c r="IH375" s="97"/>
      <c r="II375" s="97"/>
      <c r="IJ375" s="97"/>
      <c r="IK375" s="97"/>
      <c r="IL375" s="97"/>
      <c r="IM375" s="97"/>
      <c r="IN375" s="97"/>
      <c r="IO375" s="97"/>
      <c r="IP375" s="97"/>
      <c r="IQ375" s="97"/>
      <c r="IR375" s="97"/>
      <c r="IS375" s="97"/>
      <c r="IT375" s="97"/>
      <c r="IU375" s="97"/>
      <c r="IV375" s="97"/>
      <c r="IW375" s="97"/>
      <c r="IX375" s="97"/>
      <c r="IY375" s="97"/>
      <c r="IZ375" s="97"/>
      <c r="JA375" s="97"/>
      <c r="JB375" s="97"/>
      <c r="JC375" s="97"/>
      <c r="JD375" s="97"/>
      <c r="JE375" s="97"/>
      <c r="JF375" s="97"/>
      <c r="JG375" s="97"/>
      <c r="JH375" s="97"/>
      <c r="JI375" s="97"/>
      <c r="JJ375" s="97"/>
      <c r="JK375" s="97"/>
      <c r="JL375" s="97"/>
      <c r="JM375" s="97"/>
      <c r="JN375" s="97"/>
      <c r="JO375" s="97"/>
      <c r="JP375" s="97"/>
      <c r="JQ375" s="97"/>
      <c r="JR375" s="97"/>
      <c r="JS375" s="97"/>
      <c r="JT375" s="97"/>
      <c r="JU375" s="97"/>
      <c r="JV375" s="97"/>
      <c r="JW375" s="97"/>
      <c r="JX375" s="97"/>
      <c r="JY375" s="97"/>
      <c r="JZ375" s="97"/>
      <c r="KA375" s="97"/>
      <c r="KB375" s="97"/>
      <c r="KC375" s="97"/>
      <c r="KD375" s="97"/>
      <c r="KE375" s="97"/>
      <c r="KF375" s="97"/>
      <c r="KG375" s="97"/>
      <c r="KH375" s="97"/>
      <c r="KI375" s="97"/>
      <c r="KJ375" s="97"/>
      <c r="KK375" s="97"/>
      <c r="KL375" s="97"/>
      <c r="KM375" s="97"/>
      <c r="KN375" s="97"/>
      <c r="KO375" s="97"/>
      <c r="KP375" s="97"/>
      <c r="KQ375" s="97"/>
      <c r="KR375" s="97"/>
      <c r="KS375" s="97"/>
      <c r="KT375" s="97"/>
      <c r="KU375" s="97"/>
      <c r="KV375" s="97"/>
      <c r="KW375" s="97"/>
      <c r="KX375" s="97"/>
      <c r="KY375" s="97"/>
      <c r="KZ375" s="97"/>
      <c r="LA375" s="97"/>
      <c r="LB375" s="97"/>
      <c r="LC375" s="97"/>
      <c r="LD375" s="97"/>
      <c r="LE375" s="97"/>
      <c r="LF375" s="97"/>
      <c r="LG375" s="97"/>
      <c r="LH375" s="97"/>
      <c r="LI375" s="97"/>
      <c r="LJ375" s="97"/>
      <c r="LK375" s="97"/>
      <c r="LL375" s="97"/>
      <c r="LM375" s="97"/>
      <c r="LN375" s="97"/>
      <c r="LO375" s="97"/>
      <c r="LP375" s="97"/>
      <c r="LQ375" s="97"/>
      <c r="LR375" s="97"/>
      <c r="LS375" s="97"/>
      <c r="LT375" s="97"/>
      <c r="LU375" s="97"/>
      <c r="LV375" s="97"/>
      <c r="LW375" s="97"/>
      <c r="LX375" s="97"/>
      <c r="LY375" s="97"/>
      <c r="LZ375" s="97"/>
      <c r="MA375" s="97"/>
      <c r="MB375" s="97"/>
      <c r="MC375" s="97"/>
      <c r="MD375" s="97"/>
      <c r="ME375" s="97"/>
      <c r="MF375" s="97"/>
      <c r="MG375" s="97"/>
      <c r="MH375" s="97"/>
      <c r="MI375" s="97"/>
      <c r="MJ375" s="97"/>
      <c r="MK375" s="97"/>
      <c r="ML375" s="97"/>
      <c r="MM375" s="97"/>
      <c r="MN375" s="97"/>
      <c r="MO375" s="97"/>
      <c r="MP375" s="97"/>
      <c r="MQ375" s="97"/>
      <c r="MR375" s="97"/>
      <c r="MS375" s="97"/>
      <c r="MT375" s="97"/>
      <c r="MU375" s="97"/>
      <c r="MV375" s="97"/>
      <c r="MW375" s="97"/>
      <c r="MX375" s="97"/>
      <c r="MY375" s="97"/>
      <c r="MZ375" s="97"/>
      <c r="NA375" s="97"/>
      <c r="NB375" s="97"/>
      <c r="NC375" s="97"/>
      <c r="ND375" s="97"/>
      <c r="NE375" s="97"/>
      <c r="NF375" s="97"/>
      <c r="NG375" s="97"/>
      <c r="NH375" s="97"/>
      <c r="NI375" s="97"/>
      <c r="NJ375" s="97"/>
      <c r="NK375" s="97"/>
      <c r="NL375" s="97"/>
      <c r="NM375" s="97"/>
      <c r="NN375" s="97"/>
      <c r="NO375" s="97"/>
      <c r="NP375" s="97"/>
      <c r="NQ375" s="97"/>
      <c r="NR375" s="97"/>
      <c r="NS375" s="97"/>
      <c r="NT375" s="97"/>
      <c r="NU375" s="97"/>
      <c r="NV375" s="97"/>
      <c r="NW375" s="97"/>
      <c r="NX375" s="97"/>
      <c r="NY375" s="97"/>
      <c r="NZ375" s="97"/>
      <c r="OA375" s="97"/>
      <c r="OB375" s="97"/>
      <c r="OC375" s="97"/>
      <c r="OD375" s="97"/>
      <c r="OE375" s="97"/>
      <c r="OF375" s="97"/>
      <c r="OG375" s="97"/>
      <c r="OH375" s="97"/>
      <c r="OI375" s="97"/>
      <c r="OJ375" s="97"/>
      <c r="OK375" s="97"/>
      <c r="OL375" s="97"/>
      <c r="OM375" s="97"/>
      <c r="ON375" s="97"/>
      <c r="OO375" s="97"/>
      <c r="OP375" s="97"/>
      <c r="OQ375" s="97"/>
      <c r="OR375" s="97"/>
      <c r="OS375" s="97"/>
      <c r="OT375" s="97"/>
      <c r="OU375" s="97"/>
      <c r="OV375" s="97"/>
      <c r="OW375" s="97"/>
      <c r="OX375" s="97"/>
      <c r="OY375" s="97"/>
      <c r="OZ375" s="97"/>
      <c r="PA375" s="97"/>
      <c r="PB375" s="97"/>
      <c r="PC375" s="97"/>
      <c r="PD375" s="97"/>
      <c r="PE375" s="97"/>
      <c r="PF375" s="97"/>
      <c r="PG375" s="97"/>
      <c r="PH375" s="97"/>
      <c r="PI375" s="97"/>
      <c r="PJ375" s="97"/>
      <c r="PK375" s="97"/>
      <c r="PL375" s="97"/>
      <c r="PM375" s="97"/>
      <c r="PN375" s="97"/>
      <c r="PO375" s="97"/>
      <c r="PP375" s="97"/>
      <c r="PQ375" s="97"/>
      <c r="PR375" s="97"/>
      <c r="PS375" s="97"/>
      <c r="PT375" s="97"/>
      <c r="PU375" s="97"/>
      <c r="PV375" s="97"/>
      <c r="PW375" s="97"/>
      <c r="PX375" s="97"/>
      <c r="PY375" s="97"/>
      <c r="PZ375" s="97"/>
      <c r="QA375" s="97"/>
      <c r="QB375" s="97"/>
      <c r="QC375" s="97"/>
      <c r="QD375" s="97"/>
      <c r="QE375" s="97"/>
      <c r="QF375" s="97"/>
      <c r="QG375" s="97"/>
      <c r="QH375" s="97"/>
      <c r="QI375" s="97"/>
      <c r="QJ375" s="97"/>
      <c r="QK375" s="97"/>
      <c r="QL375" s="97"/>
      <c r="QM375" s="97"/>
      <c r="QN375" s="97"/>
      <c r="QO375" s="97"/>
      <c r="QP375" s="97"/>
      <c r="QQ375" s="97"/>
      <c r="QR375" s="97"/>
      <c r="QS375" s="97"/>
      <c r="QT375" s="97"/>
      <c r="QU375" s="97"/>
      <c r="QV375" s="97"/>
      <c r="QW375" s="97"/>
      <c r="QX375" s="97"/>
      <c r="QY375" s="97"/>
      <c r="QZ375" s="97"/>
      <c r="RA375" s="97"/>
      <c r="RB375" s="97"/>
      <c r="RC375" s="97"/>
      <c r="RD375" s="97"/>
      <c r="RE375" s="97"/>
      <c r="RF375" s="97"/>
      <c r="RG375" s="97"/>
      <c r="RH375" s="97"/>
      <c r="RI375" s="97"/>
      <c r="RJ375" s="97"/>
      <c r="RK375" s="97"/>
      <c r="RL375" s="97"/>
      <c r="RM375" s="97"/>
      <c r="RN375" s="97"/>
      <c r="RO375" s="97"/>
      <c r="RP375" s="97"/>
      <c r="RQ375" s="97"/>
      <c r="RR375" s="97"/>
      <c r="RS375" s="97"/>
      <c r="RT375" s="97"/>
      <c r="RU375" s="97"/>
      <c r="RV375" s="97"/>
      <c r="RW375" s="97"/>
      <c r="RX375" s="97"/>
      <c r="RY375" s="97"/>
      <c r="RZ375" s="97"/>
      <c r="SA375" s="97"/>
      <c r="SB375" s="97"/>
      <c r="SC375" s="97"/>
      <c r="SD375" s="97"/>
      <c r="SE375" s="97"/>
      <c r="SF375" s="97"/>
      <c r="SG375" s="97"/>
      <c r="SH375" s="97"/>
      <c r="SI375" s="97"/>
      <c r="SJ375" s="97"/>
      <c r="SK375" s="97"/>
      <c r="SL375" s="97"/>
      <c r="SM375" s="97"/>
      <c r="SN375" s="97"/>
      <c r="SO375" s="97"/>
      <c r="SP375" s="97"/>
      <c r="SQ375" s="97"/>
      <c r="SR375" s="97"/>
      <c r="SS375" s="97"/>
      <c r="ST375" s="97"/>
      <c r="SU375" s="97"/>
      <c r="SV375" s="97"/>
      <c r="SW375" s="97"/>
      <c r="SX375" s="97"/>
      <c r="SY375" s="97"/>
      <c r="SZ375" s="97"/>
      <c r="TA375" s="97"/>
      <c r="TB375" s="97"/>
    </row>
    <row r="376" spans="1:522" s="1" customFormat="1" ht="18" customHeight="1" x14ac:dyDescent="0.2">
      <c r="A376" s="12"/>
      <c r="B376" s="11" t="s">
        <v>358</v>
      </c>
      <c r="C376" s="1">
        <v>11020</v>
      </c>
      <c r="E376" s="4" t="s">
        <v>357</v>
      </c>
      <c r="F376" s="1">
        <v>10058</v>
      </c>
      <c r="G376" s="9" t="s">
        <v>98</v>
      </c>
      <c r="H376" s="4" t="s">
        <v>359</v>
      </c>
      <c r="I376" s="1">
        <f t="shared" si="28"/>
        <v>0</v>
      </c>
      <c r="J376" s="12">
        <f>Tabuľka4[[#This Row],[Stĺpec9]]</f>
        <v>0</v>
      </c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7"/>
      <c r="BQ376" s="97"/>
      <c r="BR376" s="97"/>
      <c r="BS376" s="97"/>
      <c r="BT376" s="97"/>
      <c r="BU376" s="97"/>
      <c r="BV376" s="97"/>
      <c r="BW376" s="97"/>
      <c r="BX376" s="97"/>
      <c r="BY376" s="97"/>
      <c r="BZ376" s="97"/>
      <c r="CA376" s="97"/>
      <c r="CB376" s="97"/>
      <c r="CC376" s="97"/>
      <c r="CD376" s="97"/>
      <c r="CE376" s="97"/>
      <c r="CF376" s="97"/>
      <c r="CG376" s="97"/>
      <c r="CH376" s="97"/>
      <c r="CI376" s="97"/>
      <c r="CJ376" s="97"/>
      <c r="CK376" s="97"/>
      <c r="CL376" s="97"/>
      <c r="CM376" s="97"/>
      <c r="CN376" s="97"/>
      <c r="CO376" s="97"/>
      <c r="CP376" s="97"/>
      <c r="CQ376" s="97"/>
      <c r="CR376" s="97"/>
      <c r="CS376" s="97"/>
      <c r="CT376" s="97"/>
      <c r="CU376" s="97"/>
      <c r="CV376" s="97"/>
      <c r="CW376" s="97"/>
      <c r="CX376" s="97"/>
      <c r="CY376" s="97"/>
      <c r="CZ376" s="97"/>
      <c r="DA376" s="97"/>
      <c r="DB376" s="97"/>
      <c r="DC376" s="97"/>
      <c r="DD376" s="97"/>
      <c r="DE376" s="97"/>
      <c r="DF376" s="97"/>
      <c r="DG376" s="97"/>
      <c r="DH376" s="97"/>
      <c r="DI376" s="97"/>
      <c r="DJ376" s="97"/>
      <c r="DK376" s="97"/>
      <c r="DL376" s="97"/>
      <c r="DM376" s="97"/>
      <c r="DN376" s="97"/>
      <c r="DO376" s="97"/>
      <c r="DP376" s="97"/>
      <c r="DQ376" s="97"/>
      <c r="DR376" s="97"/>
      <c r="DS376" s="97"/>
      <c r="DT376" s="97"/>
      <c r="DU376" s="97"/>
      <c r="DV376" s="97"/>
      <c r="DW376" s="97"/>
      <c r="DX376" s="97"/>
      <c r="DY376" s="97"/>
      <c r="DZ376" s="97"/>
      <c r="EA376" s="97"/>
      <c r="EB376" s="97"/>
      <c r="EC376" s="97"/>
      <c r="ED376" s="97"/>
      <c r="EE376" s="97"/>
      <c r="EF376" s="97"/>
      <c r="EG376" s="97"/>
      <c r="EH376" s="97"/>
      <c r="EI376" s="97"/>
      <c r="EJ376" s="97"/>
      <c r="EK376" s="97"/>
      <c r="EL376" s="97"/>
      <c r="EM376" s="97"/>
      <c r="EN376" s="97"/>
      <c r="EO376" s="97"/>
      <c r="EP376" s="97"/>
      <c r="EQ376" s="97"/>
      <c r="ER376" s="97"/>
      <c r="ES376" s="97"/>
      <c r="ET376" s="97"/>
      <c r="EU376" s="97"/>
      <c r="EV376" s="97"/>
      <c r="EW376" s="97"/>
      <c r="EX376" s="97"/>
      <c r="EY376" s="97"/>
      <c r="EZ376" s="97"/>
      <c r="FA376" s="97"/>
      <c r="FB376" s="97"/>
      <c r="FC376" s="97"/>
      <c r="FD376" s="97"/>
      <c r="FE376" s="97"/>
      <c r="FF376" s="97"/>
      <c r="FG376" s="97"/>
      <c r="FH376" s="97"/>
      <c r="FI376" s="97"/>
      <c r="FJ376" s="97"/>
      <c r="FK376" s="97"/>
      <c r="FL376" s="97"/>
      <c r="FM376" s="97"/>
      <c r="FN376" s="97"/>
      <c r="FO376" s="97"/>
      <c r="FP376" s="97"/>
      <c r="FQ376" s="97"/>
      <c r="FR376" s="97"/>
      <c r="FS376" s="97"/>
      <c r="FT376" s="97"/>
      <c r="FU376" s="97"/>
      <c r="FV376" s="97"/>
      <c r="FW376" s="97"/>
      <c r="FX376" s="97"/>
      <c r="FY376" s="97"/>
      <c r="FZ376" s="97"/>
      <c r="GA376" s="97"/>
      <c r="GB376" s="97"/>
      <c r="GC376" s="97"/>
      <c r="GD376" s="97"/>
      <c r="GE376" s="97"/>
      <c r="GF376" s="97"/>
      <c r="GG376" s="97"/>
      <c r="GH376" s="97"/>
      <c r="GI376" s="97"/>
      <c r="GJ376" s="97"/>
      <c r="GK376" s="97"/>
      <c r="GL376" s="97"/>
      <c r="GM376" s="97"/>
      <c r="GN376" s="97"/>
      <c r="GO376" s="97"/>
      <c r="GP376" s="97"/>
      <c r="GQ376" s="97"/>
      <c r="GR376" s="97"/>
      <c r="GS376" s="97"/>
      <c r="GT376" s="97"/>
      <c r="GU376" s="97"/>
      <c r="GV376" s="97"/>
      <c r="GW376" s="97"/>
      <c r="GX376" s="97"/>
      <c r="GY376" s="97"/>
      <c r="GZ376" s="97"/>
      <c r="HA376" s="97"/>
      <c r="HB376" s="97"/>
      <c r="HC376" s="97"/>
      <c r="HD376" s="97"/>
      <c r="HE376" s="97"/>
      <c r="HF376" s="97"/>
      <c r="HG376" s="97"/>
      <c r="HH376" s="97"/>
      <c r="HI376" s="97"/>
      <c r="HJ376" s="97"/>
      <c r="HK376" s="97"/>
      <c r="HL376" s="97"/>
      <c r="HM376" s="97"/>
      <c r="HN376" s="97"/>
      <c r="HO376" s="97"/>
      <c r="HP376" s="97"/>
      <c r="HQ376" s="97"/>
      <c r="HR376" s="97"/>
      <c r="HS376" s="97"/>
      <c r="HT376" s="97"/>
      <c r="HU376" s="97"/>
      <c r="HV376" s="97"/>
      <c r="HW376" s="97"/>
      <c r="HX376" s="97"/>
      <c r="HY376" s="97"/>
      <c r="HZ376" s="97"/>
      <c r="IA376" s="97"/>
      <c r="IB376" s="97"/>
      <c r="IC376" s="97"/>
      <c r="ID376" s="97"/>
      <c r="IE376" s="97"/>
      <c r="IF376" s="97"/>
      <c r="IG376" s="97"/>
      <c r="IH376" s="97"/>
      <c r="II376" s="97"/>
      <c r="IJ376" s="97"/>
      <c r="IK376" s="97"/>
      <c r="IL376" s="97"/>
      <c r="IM376" s="97"/>
      <c r="IN376" s="97"/>
      <c r="IO376" s="97"/>
      <c r="IP376" s="97"/>
      <c r="IQ376" s="97"/>
      <c r="IR376" s="97"/>
      <c r="IS376" s="97"/>
      <c r="IT376" s="97"/>
      <c r="IU376" s="97"/>
      <c r="IV376" s="97"/>
      <c r="IW376" s="97"/>
      <c r="IX376" s="97"/>
      <c r="IY376" s="97"/>
      <c r="IZ376" s="97"/>
      <c r="JA376" s="97"/>
      <c r="JB376" s="97"/>
      <c r="JC376" s="97"/>
      <c r="JD376" s="97"/>
      <c r="JE376" s="97"/>
      <c r="JF376" s="97"/>
      <c r="JG376" s="97"/>
      <c r="JH376" s="97"/>
      <c r="JI376" s="97"/>
      <c r="JJ376" s="97"/>
      <c r="JK376" s="97"/>
      <c r="JL376" s="97"/>
      <c r="JM376" s="97"/>
      <c r="JN376" s="97"/>
      <c r="JO376" s="97"/>
      <c r="JP376" s="97"/>
      <c r="JQ376" s="97"/>
      <c r="JR376" s="97"/>
      <c r="JS376" s="97"/>
      <c r="JT376" s="97"/>
      <c r="JU376" s="97"/>
      <c r="JV376" s="97"/>
      <c r="JW376" s="97"/>
      <c r="JX376" s="97"/>
      <c r="JY376" s="97"/>
      <c r="JZ376" s="97"/>
      <c r="KA376" s="97"/>
      <c r="KB376" s="97"/>
      <c r="KC376" s="97"/>
      <c r="KD376" s="97"/>
      <c r="KE376" s="97"/>
      <c r="KF376" s="97"/>
      <c r="KG376" s="97"/>
      <c r="KH376" s="97"/>
      <c r="KI376" s="97"/>
      <c r="KJ376" s="97"/>
      <c r="KK376" s="97"/>
      <c r="KL376" s="97"/>
      <c r="KM376" s="97"/>
      <c r="KN376" s="97"/>
      <c r="KO376" s="97"/>
      <c r="KP376" s="97"/>
      <c r="KQ376" s="97"/>
      <c r="KR376" s="97"/>
      <c r="KS376" s="97"/>
      <c r="KT376" s="97"/>
      <c r="KU376" s="97"/>
      <c r="KV376" s="97"/>
      <c r="KW376" s="97"/>
      <c r="KX376" s="97"/>
      <c r="KY376" s="97"/>
      <c r="KZ376" s="97"/>
      <c r="LA376" s="97"/>
      <c r="LB376" s="97"/>
      <c r="LC376" s="97"/>
      <c r="LD376" s="97"/>
      <c r="LE376" s="97"/>
      <c r="LF376" s="97"/>
      <c r="LG376" s="97"/>
      <c r="LH376" s="97"/>
      <c r="LI376" s="97"/>
      <c r="LJ376" s="97"/>
      <c r="LK376" s="97"/>
      <c r="LL376" s="97"/>
      <c r="LM376" s="97"/>
      <c r="LN376" s="97"/>
      <c r="LO376" s="97"/>
      <c r="LP376" s="97"/>
      <c r="LQ376" s="97"/>
      <c r="LR376" s="97"/>
      <c r="LS376" s="97"/>
      <c r="LT376" s="97"/>
      <c r="LU376" s="97"/>
      <c r="LV376" s="97"/>
      <c r="LW376" s="97"/>
      <c r="LX376" s="97"/>
      <c r="LY376" s="97"/>
      <c r="LZ376" s="97"/>
      <c r="MA376" s="97"/>
      <c r="MB376" s="97"/>
      <c r="MC376" s="97"/>
      <c r="MD376" s="97"/>
      <c r="ME376" s="97"/>
      <c r="MF376" s="97"/>
      <c r="MG376" s="97"/>
      <c r="MH376" s="97"/>
      <c r="MI376" s="97"/>
      <c r="MJ376" s="97"/>
      <c r="MK376" s="97"/>
      <c r="ML376" s="97"/>
      <c r="MM376" s="97"/>
      <c r="MN376" s="97"/>
      <c r="MO376" s="97"/>
      <c r="MP376" s="97"/>
      <c r="MQ376" s="97"/>
      <c r="MR376" s="97"/>
      <c r="MS376" s="97"/>
      <c r="MT376" s="97"/>
      <c r="MU376" s="97"/>
      <c r="MV376" s="97"/>
      <c r="MW376" s="97"/>
      <c r="MX376" s="97"/>
      <c r="MY376" s="97"/>
      <c r="MZ376" s="97"/>
      <c r="NA376" s="97"/>
      <c r="NB376" s="97"/>
      <c r="NC376" s="97"/>
      <c r="ND376" s="97"/>
      <c r="NE376" s="97"/>
      <c r="NF376" s="97"/>
      <c r="NG376" s="97"/>
      <c r="NH376" s="97"/>
      <c r="NI376" s="97"/>
      <c r="NJ376" s="97"/>
      <c r="NK376" s="97"/>
      <c r="NL376" s="97"/>
      <c r="NM376" s="97"/>
      <c r="NN376" s="97"/>
      <c r="NO376" s="97"/>
      <c r="NP376" s="97"/>
      <c r="NQ376" s="97"/>
      <c r="NR376" s="97"/>
      <c r="NS376" s="97"/>
      <c r="NT376" s="97"/>
      <c r="NU376" s="97"/>
      <c r="NV376" s="97"/>
      <c r="NW376" s="97"/>
      <c r="NX376" s="97"/>
      <c r="NY376" s="97"/>
      <c r="NZ376" s="97"/>
      <c r="OA376" s="97"/>
      <c r="OB376" s="97"/>
      <c r="OC376" s="97"/>
      <c r="OD376" s="97"/>
      <c r="OE376" s="97"/>
      <c r="OF376" s="97"/>
      <c r="OG376" s="97"/>
      <c r="OH376" s="97"/>
      <c r="OI376" s="97"/>
      <c r="OJ376" s="97"/>
      <c r="OK376" s="97"/>
      <c r="OL376" s="97"/>
      <c r="OM376" s="97"/>
      <c r="ON376" s="97"/>
      <c r="OO376" s="97"/>
      <c r="OP376" s="97"/>
      <c r="OQ376" s="97"/>
      <c r="OR376" s="97"/>
      <c r="OS376" s="97"/>
      <c r="OT376" s="97"/>
      <c r="OU376" s="97"/>
      <c r="OV376" s="97"/>
      <c r="OW376" s="97"/>
      <c r="OX376" s="97"/>
      <c r="OY376" s="97"/>
      <c r="OZ376" s="97"/>
      <c r="PA376" s="97"/>
      <c r="PB376" s="97"/>
      <c r="PC376" s="97"/>
      <c r="PD376" s="97"/>
      <c r="PE376" s="97"/>
      <c r="PF376" s="97"/>
      <c r="PG376" s="97"/>
      <c r="PH376" s="97"/>
      <c r="PI376" s="97"/>
      <c r="PJ376" s="97"/>
      <c r="PK376" s="97"/>
      <c r="PL376" s="97"/>
      <c r="PM376" s="97"/>
      <c r="PN376" s="97"/>
      <c r="PO376" s="97"/>
      <c r="PP376" s="97"/>
      <c r="PQ376" s="97"/>
      <c r="PR376" s="97"/>
      <c r="PS376" s="97"/>
      <c r="PT376" s="97"/>
      <c r="PU376" s="97"/>
      <c r="PV376" s="97"/>
      <c r="PW376" s="97"/>
      <c r="PX376" s="97"/>
      <c r="PY376" s="97"/>
      <c r="PZ376" s="97"/>
      <c r="QA376" s="97"/>
      <c r="QB376" s="97"/>
      <c r="QC376" s="97"/>
      <c r="QD376" s="97"/>
      <c r="QE376" s="97"/>
      <c r="QF376" s="97"/>
      <c r="QG376" s="97"/>
      <c r="QH376" s="97"/>
      <c r="QI376" s="97"/>
      <c r="QJ376" s="97"/>
      <c r="QK376" s="97"/>
      <c r="QL376" s="97"/>
      <c r="QM376" s="97"/>
      <c r="QN376" s="97"/>
      <c r="QO376" s="97"/>
      <c r="QP376" s="97"/>
      <c r="QQ376" s="97"/>
      <c r="QR376" s="97"/>
      <c r="QS376" s="97"/>
      <c r="QT376" s="97"/>
      <c r="QU376" s="97"/>
      <c r="QV376" s="97"/>
      <c r="QW376" s="97"/>
      <c r="QX376" s="97"/>
      <c r="QY376" s="97"/>
      <c r="QZ376" s="97"/>
      <c r="RA376" s="97"/>
      <c r="RB376" s="97"/>
      <c r="RC376" s="97"/>
      <c r="RD376" s="97"/>
      <c r="RE376" s="97"/>
      <c r="RF376" s="97"/>
      <c r="RG376" s="97"/>
      <c r="RH376" s="97"/>
      <c r="RI376" s="97"/>
      <c r="RJ376" s="97"/>
      <c r="RK376" s="97"/>
      <c r="RL376" s="97"/>
      <c r="RM376" s="97"/>
      <c r="RN376" s="97"/>
      <c r="RO376" s="97"/>
      <c r="RP376" s="97"/>
      <c r="RQ376" s="97"/>
      <c r="RR376" s="97"/>
      <c r="RS376" s="97"/>
      <c r="RT376" s="97"/>
      <c r="RU376" s="97"/>
      <c r="RV376" s="97"/>
      <c r="RW376" s="97"/>
      <c r="RX376" s="97"/>
      <c r="RY376" s="97"/>
      <c r="RZ376" s="97"/>
      <c r="SA376" s="97"/>
      <c r="SB376" s="97"/>
      <c r="SC376" s="97"/>
      <c r="SD376" s="97"/>
      <c r="SE376" s="97"/>
      <c r="SF376" s="97"/>
      <c r="SG376" s="97"/>
      <c r="SH376" s="97"/>
      <c r="SI376" s="97"/>
      <c r="SJ376" s="97"/>
      <c r="SK376" s="97"/>
      <c r="SL376" s="97"/>
      <c r="SM376" s="97"/>
      <c r="SN376" s="97"/>
      <c r="SO376" s="97"/>
      <c r="SP376" s="97"/>
      <c r="SQ376" s="97"/>
      <c r="SR376" s="97"/>
      <c r="SS376" s="97"/>
      <c r="ST376" s="97"/>
      <c r="SU376" s="97"/>
      <c r="SV376" s="97"/>
      <c r="SW376" s="97"/>
      <c r="SX376" s="97"/>
      <c r="SY376" s="97"/>
      <c r="SZ376" s="97"/>
      <c r="TA376" s="97"/>
      <c r="TB376" s="97"/>
    </row>
    <row r="377" spans="1:522" s="1" customFormat="1" ht="19.5" customHeight="1" x14ac:dyDescent="0.2">
      <c r="A377" s="12"/>
      <c r="B377" s="11" t="s">
        <v>403</v>
      </c>
      <c r="E377" s="4" t="s">
        <v>402</v>
      </c>
      <c r="F377" s="9"/>
      <c r="G377" s="9" t="s">
        <v>95</v>
      </c>
      <c r="H377" s="4"/>
      <c r="I377" s="1">
        <f t="shared" si="28"/>
        <v>0</v>
      </c>
      <c r="J377" s="12">
        <f>Tabuľka4[[#This Row],[Stĺpec9]]</f>
        <v>0</v>
      </c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7"/>
      <c r="BQ377" s="97"/>
      <c r="BR377" s="97"/>
      <c r="BS377" s="97"/>
      <c r="BT377" s="97"/>
      <c r="BU377" s="97"/>
      <c r="BV377" s="97"/>
      <c r="BW377" s="97"/>
      <c r="BX377" s="97"/>
      <c r="BY377" s="97"/>
      <c r="BZ377" s="97"/>
      <c r="CA377" s="97"/>
      <c r="CB377" s="97"/>
      <c r="CC377" s="97"/>
      <c r="CD377" s="97"/>
      <c r="CE377" s="97"/>
      <c r="CF377" s="97"/>
      <c r="CG377" s="97"/>
      <c r="CH377" s="97"/>
      <c r="CI377" s="97"/>
      <c r="CJ377" s="97"/>
      <c r="CK377" s="97"/>
      <c r="CL377" s="97"/>
      <c r="CM377" s="97"/>
      <c r="CN377" s="97"/>
      <c r="CO377" s="97"/>
      <c r="CP377" s="97"/>
      <c r="CQ377" s="97"/>
      <c r="CR377" s="97"/>
      <c r="CS377" s="97"/>
      <c r="CT377" s="97"/>
      <c r="CU377" s="97"/>
      <c r="CV377" s="97"/>
      <c r="CW377" s="97"/>
      <c r="CX377" s="97"/>
      <c r="CY377" s="97"/>
      <c r="CZ377" s="97"/>
      <c r="DA377" s="97"/>
      <c r="DB377" s="97"/>
      <c r="DC377" s="97"/>
      <c r="DD377" s="97"/>
      <c r="DE377" s="97"/>
      <c r="DF377" s="97"/>
      <c r="DG377" s="97"/>
      <c r="DH377" s="97"/>
      <c r="DI377" s="97"/>
      <c r="DJ377" s="97"/>
      <c r="DK377" s="97"/>
      <c r="DL377" s="97"/>
      <c r="DM377" s="97"/>
      <c r="DN377" s="97"/>
      <c r="DO377" s="97"/>
      <c r="DP377" s="97"/>
      <c r="DQ377" s="97"/>
      <c r="DR377" s="97"/>
      <c r="DS377" s="97"/>
      <c r="DT377" s="97"/>
      <c r="DU377" s="97"/>
      <c r="DV377" s="97"/>
      <c r="DW377" s="97"/>
      <c r="DX377" s="97"/>
      <c r="DY377" s="97"/>
      <c r="DZ377" s="97"/>
      <c r="EA377" s="97"/>
      <c r="EB377" s="97"/>
      <c r="EC377" s="97"/>
      <c r="ED377" s="97"/>
      <c r="EE377" s="97"/>
      <c r="EF377" s="97"/>
      <c r="EG377" s="97"/>
      <c r="EH377" s="97"/>
      <c r="EI377" s="97"/>
      <c r="EJ377" s="97"/>
      <c r="EK377" s="97"/>
      <c r="EL377" s="97"/>
      <c r="EM377" s="97"/>
      <c r="EN377" s="97"/>
      <c r="EO377" s="97"/>
      <c r="EP377" s="97"/>
      <c r="EQ377" s="97"/>
      <c r="ER377" s="97"/>
      <c r="ES377" s="97"/>
      <c r="ET377" s="97"/>
      <c r="EU377" s="97"/>
      <c r="EV377" s="97"/>
      <c r="EW377" s="97"/>
      <c r="EX377" s="97"/>
      <c r="EY377" s="97"/>
      <c r="EZ377" s="97"/>
      <c r="FA377" s="97"/>
      <c r="FB377" s="97"/>
      <c r="FC377" s="97"/>
      <c r="FD377" s="97"/>
      <c r="FE377" s="97"/>
      <c r="FF377" s="97"/>
      <c r="FG377" s="97"/>
      <c r="FH377" s="97"/>
      <c r="FI377" s="97"/>
      <c r="FJ377" s="97"/>
      <c r="FK377" s="97"/>
      <c r="FL377" s="97"/>
      <c r="FM377" s="97"/>
      <c r="FN377" s="97"/>
      <c r="FO377" s="97"/>
      <c r="FP377" s="97"/>
      <c r="FQ377" s="97"/>
      <c r="FR377" s="97"/>
      <c r="FS377" s="97"/>
      <c r="FT377" s="97"/>
      <c r="FU377" s="97"/>
      <c r="FV377" s="97"/>
      <c r="FW377" s="97"/>
      <c r="FX377" s="97"/>
      <c r="FY377" s="97"/>
      <c r="FZ377" s="97"/>
      <c r="GA377" s="97"/>
      <c r="GB377" s="97"/>
      <c r="GC377" s="97"/>
      <c r="GD377" s="97"/>
      <c r="GE377" s="97"/>
      <c r="GF377" s="97"/>
      <c r="GG377" s="97"/>
      <c r="GH377" s="97"/>
      <c r="GI377" s="97"/>
      <c r="GJ377" s="97"/>
      <c r="GK377" s="97"/>
      <c r="GL377" s="97"/>
      <c r="GM377" s="97"/>
      <c r="GN377" s="97"/>
      <c r="GO377" s="97"/>
      <c r="GP377" s="97"/>
      <c r="GQ377" s="97"/>
      <c r="GR377" s="97"/>
      <c r="GS377" s="97"/>
      <c r="GT377" s="97"/>
      <c r="GU377" s="97"/>
      <c r="GV377" s="97"/>
      <c r="GW377" s="97"/>
      <c r="GX377" s="97"/>
      <c r="GY377" s="97"/>
      <c r="GZ377" s="97"/>
      <c r="HA377" s="97"/>
      <c r="HB377" s="97"/>
      <c r="HC377" s="97"/>
      <c r="HD377" s="97"/>
      <c r="HE377" s="97"/>
      <c r="HF377" s="97"/>
      <c r="HG377" s="97"/>
      <c r="HH377" s="97"/>
      <c r="HI377" s="97"/>
      <c r="HJ377" s="97"/>
      <c r="HK377" s="97"/>
      <c r="HL377" s="97"/>
      <c r="HM377" s="97"/>
      <c r="HN377" s="97"/>
      <c r="HO377" s="97"/>
      <c r="HP377" s="97"/>
      <c r="HQ377" s="97"/>
      <c r="HR377" s="97"/>
      <c r="HS377" s="97"/>
      <c r="HT377" s="97"/>
      <c r="HU377" s="97"/>
      <c r="HV377" s="97"/>
      <c r="HW377" s="97"/>
      <c r="HX377" s="97"/>
      <c r="HY377" s="97"/>
      <c r="HZ377" s="97"/>
      <c r="IA377" s="97"/>
      <c r="IB377" s="97"/>
      <c r="IC377" s="97"/>
      <c r="ID377" s="97"/>
      <c r="IE377" s="97"/>
      <c r="IF377" s="97"/>
      <c r="IG377" s="97"/>
      <c r="IH377" s="97"/>
      <c r="II377" s="97"/>
      <c r="IJ377" s="97"/>
      <c r="IK377" s="97"/>
      <c r="IL377" s="97"/>
      <c r="IM377" s="97"/>
      <c r="IN377" s="97"/>
      <c r="IO377" s="97"/>
      <c r="IP377" s="97"/>
      <c r="IQ377" s="97"/>
      <c r="IR377" s="97"/>
      <c r="IS377" s="97"/>
      <c r="IT377" s="97"/>
      <c r="IU377" s="97"/>
      <c r="IV377" s="97"/>
      <c r="IW377" s="97"/>
      <c r="IX377" s="97"/>
      <c r="IY377" s="97"/>
      <c r="IZ377" s="97"/>
      <c r="JA377" s="97"/>
      <c r="JB377" s="97"/>
      <c r="JC377" s="97"/>
      <c r="JD377" s="97"/>
      <c r="JE377" s="97"/>
      <c r="JF377" s="97"/>
      <c r="JG377" s="97"/>
      <c r="JH377" s="97"/>
      <c r="JI377" s="97"/>
      <c r="JJ377" s="97"/>
      <c r="JK377" s="97"/>
      <c r="JL377" s="97"/>
      <c r="JM377" s="97"/>
      <c r="JN377" s="97"/>
      <c r="JO377" s="97"/>
      <c r="JP377" s="97"/>
      <c r="JQ377" s="97"/>
      <c r="JR377" s="97"/>
      <c r="JS377" s="97"/>
      <c r="JT377" s="97"/>
      <c r="JU377" s="97"/>
      <c r="JV377" s="97"/>
      <c r="JW377" s="97"/>
      <c r="JX377" s="97"/>
      <c r="JY377" s="97"/>
      <c r="JZ377" s="97"/>
      <c r="KA377" s="97"/>
      <c r="KB377" s="97"/>
      <c r="KC377" s="97"/>
      <c r="KD377" s="97"/>
      <c r="KE377" s="97"/>
      <c r="KF377" s="97"/>
      <c r="KG377" s="97"/>
      <c r="KH377" s="97"/>
      <c r="KI377" s="97"/>
      <c r="KJ377" s="97"/>
      <c r="KK377" s="97"/>
      <c r="KL377" s="97"/>
      <c r="KM377" s="97"/>
      <c r="KN377" s="97"/>
      <c r="KO377" s="97"/>
      <c r="KP377" s="97"/>
      <c r="KQ377" s="97"/>
      <c r="KR377" s="97"/>
      <c r="KS377" s="97"/>
      <c r="KT377" s="97"/>
      <c r="KU377" s="97"/>
      <c r="KV377" s="97"/>
      <c r="KW377" s="97"/>
      <c r="KX377" s="97"/>
      <c r="KY377" s="97"/>
      <c r="KZ377" s="97"/>
      <c r="LA377" s="97"/>
      <c r="LB377" s="97"/>
      <c r="LC377" s="97"/>
      <c r="LD377" s="97"/>
      <c r="LE377" s="97"/>
      <c r="LF377" s="97"/>
      <c r="LG377" s="97"/>
      <c r="LH377" s="97"/>
      <c r="LI377" s="97"/>
      <c r="LJ377" s="97"/>
      <c r="LK377" s="97"/>
      <c r="LL377" s="97"/>
      <c r="LM377" s="97"/>
      <c r="LN377" s="97"/>
      <c r="LO377" s="97"/>
      <c r="LP377" s="97"/>
      <c r="LQ377" s="97"/>
      <c r="LR377" s="97"/>
      <c r="LS377" s="97"/>
      <c r="LT377" s="97"/>
      <c r="LU377" s="97"/>
      <c r="LV377" s="97"/>
      <c r="LW377" s="97"/>
      <c r="LX377" s="97"/>
      <c r="LY377" s="97"/>
      <c r="LZ377" s="97"/>
      <c r="MA377" s="97"/>
      <c r="MB377" s="97"/>
      <c r="MC377" s="97"/>
      <c r="MD377" s="97"/>
      <c r="ME377" s="97"/>
      <c r="MF377" s="97"/>
      <c r="MG377" s="97"/>
      <c r="MH377" s="97"/>
      <c r="MI377" s="97"/>
      <c r="MJ377" s="97"/>
      <c r="MK377" s="97"/>
      <c r="ML377" s="97"/>
      <c r="MM377" s="97"/>
      <c r="MN377" s="97"/>
      <c r="MO377" s="97"/>
      <c r="MP377" s="97"/>
      <c r="MQ377" s="97"/>
      <c r="MR377" s="97"/>
      <c r="MS377" s="97"/>
      <c r="MT377" s="97"/>
      <c r="MU377" s="97"/>
      <c r="MV377" s="97"/>
      <c r="MW377" s="97"/>
      <c r="MX377" s="97"/>
      <c r="MY377" s="97"/>
      <c r="MZ377" s="97"/>
      <c r="NA377" s="97"/>
      <c r="NB377" s="97"/>
      <c r="NC377" s="97"/>
      <c r="ND377" s="97"/>
      <c r="NE377" s="97"/>
      <c r="NF377" s="97"/>
      <c r="NG377" s="97"/>
      <c r="NH377" s="97"/>
      <c r="NI377" s="97"/>
      <c r="NJ377" s="97"/>
      <c r="NK377" s="97"/>
      <c r="NL377" s="97"/>
      <c r="NM377" s="97"/>
      <c r="NN377" s="97"/>
      <c r="NO377" s="97"/>
      <c r="NP377" s="97"/>
      <c r="NQ377" s="97"/>
      <c r="NR377" s="97"/>
      <c r="NS377" s="97"/>
      <c r="NT377" s="97"/>
      <c r="NU377" s="97"/>
      <c r="NV377" s="97"/>
      <c r="NW377" s="97"/>
      <c r="NX377" s="97"/>
      <c r="NY377" s="97"/>
      <c r="NZ377" s="97"/>
      <c r="OA377" s="97"/>
      <c r="OB377" s="97"/>
      <c r="OC377" s="97"/>
      <c r="OD377" s="97"/>
      <c r="OE377" s="97"/>
      <c r="OF377" s="97"/>
      <c r="OG377" s="97"/>
      <c r="OH377" s="97"/>
      <c r="OI377" s="97"/>
      <c r="OJ377" s="97"/>
      <c r="OK377" s="97"/>
      <c r="OL377" s="97"/>
      <c r="OM377" s="97"/>
      <c r="ON377" s="97"/>
      <c r="OO377" s="97"/>
      <c r="OP377" s="97"/>
      <c r="OQ377" s="97"/>
      <c r="OR377" s="97"/>
      <c r="OS377" s="97"/>
      <c r="OT377" s="97"/>
      <c r="OU377" s="97"/>
      <c r="OV377" s="97"/>
      <c r="OW377" s="97"/>
      <c r="OX377" s="97"/>
      <c r="OY377" s="97"/>
      <c r="OZ377" s="97"/>
      <c r="PA377" s="97"/>
      <c r="PB377" s="97"/>
      <c r="PC377" s="97"/>
      <c r="PD377" s="97"/>
      <c r="PE377" s="97"/>
      <c r="PF377" s="97"/>
      <c r="PG377" s="97"/>
      <c r="PH377" s="97"/>
      <c r="PI377" s="97"/>
      <c r="PJ377" s="97"/>
      <c r="PK377" s="97"/>
      <c r="PL377" s="97"/>
      <c r="PM377" s="97"/>
      <c r="PN377" s="97"/>
      <c r="PO377" s="97"/>
      <c r="PP377" s="97"/>
      <c r="PQ377" s="97"/>
      <c r="PR377" s="97"/>
      <c r="PS377" s="97"/>
      <c r="PT377" s="97"/>
      <c r="PU377" s="97"/>
      <c r="PV377" s="97"/>
      <c r="PW377" s="97"/>
      <c r="PX377" s="97"/>
      <c r="PY377" s="97"/>
      <c r="PZ377" s="97"/>
      <c r="QA377" s="97"/>
      <c r="QB377" s="97"/>
      <c r="QC377" s="97"/>
      <c r="QD377" s="97"/>
      <c r="QE377" s="97"/>
      <c r="QF377" s="97"/>
      <c r="QG377" s="97"/>
      <c r="QH377" s="97"/>
      <c r="QI377" s="97"/>
      <c r="QJ377" s="97"/>
      <c r="QK377" s="97"/>
      <c r="QL377" s="97"/>
      <c r="QM377" s="97"/>
      <c r="QN377" s="97"/>
      <c r="QO377" s="97"/>
      <c r="QP377" s="97"/>
      <c r="QQ377" s="97"/>
      <c r="QR377" s="97"/>
      <c r="QS377" s="97"/>
      <c r="QT377" s="97"/>
      <c r="QU377" s="97"/>
      <c r="QV377" s="97"/>
      <c r="QW377" s="97"/>
      <c r="QX377" s="97"/>
      <c r="QY377" s="97"/>
      <c r="QZ377" s="97"/>
      <c r="RA377" s="97"/>
      <c r="RB377" s="97"/>
      <c r="RC377" s="97"/>
      <c r="RD377" s="97"/>
      <c r="RE377" s="97"/>
      <c r="RF377" s="97"/>
      <c r="RG377" s="97"/>
      <c r="RH377" s="97"/>
      <c r="RI377" s="97"/>
      <c r="RJ377" s="97"/>
      <c r="RK377" s="97"/>
      <c r="RL377" s="97"/>
      <c r="RM377" s="97"/>
      <c r="RN377" s="97"/>
      <c r="RO377" s="97"/>
      <c r="RP377" s="97"/>
      <c r="RQ377" s="97"/>
      <c r="RR377" s="97"/>
      <c r="RS377" s="97"/>
      <c r="RT377" s="97"/>
      <c r="RU377" s="97"/>
      <c r="RV377" s="97"/>
      <c r="RW377" s="97"/>
      <c r="RX377" s="97"/>
      <c r="RY377" s="97"/>
      <c r="RZ377" s="97"/>
      <c r="SA377" s="97"/>
      <c r="SB377" s="97"/>
      <c r="SC377" s="97"/>
      <c r="SD377" s="97"/>
      <c r="SE377" s="97"/>
      <c r="SF377" s="97"/>
      <c r="SG377" s="97"/>
      <c r="SH377" s="97"/>
      <c r="SI377" s="97"/>
      <c r="SJ377" s="97"/>
      <c r="SK377" s="97"/>
      <c r="SL377" s="97"/>
      <c r="SM377" s="97"/>
      <c r="SN377" s="97"/>
      <c r="SO377" s="97"/>
      <c r="SP377" s="97"/>
      <c r="SQ377" s="97"/>
      <c r="SR377" s="97"/>
      <c r="SS377" s="97"/>
      <c r="ST377" s="97"/>
      <c r="SU377" s="97"/>
      <c r="SV377" s="97"/>
      <c r="SW377" s="97"/>
      <c r="SX377" s="97"/>
      <c r="SY377" s="97"/>
      <c r="SZ377" s="97"/>
      <c r="TA377" s="97"/>
      <c r="TB377" s="97"/>
    </row>
    <row r="378" spans="1:522" s="1" customFormat="1" ht="18" customHeight="1" x14ac:dyDescent="0.2">
      <c r="A378" s="12"/>
      <c r="B378" s="11" t="s">
        <v>505</v>
      </c>
      <c r="C378" s="1">
        <v>12196</v>
      </c>
      <c r="E378" s="4" t="s">
        <v>504</v>
      </c>
      <c r="F378" s="1">
        <v>9696</v>
      </c>
      <c r="G378" s="9" t="s">
        <v>98</v>
      </c>
      <c r="H378" s="4" t="s">
        <v>421</v>
      </c>
      <c r="I378" s="1">
        <f t="shared" si="28"/>
        <v>0</v>
      </c>
      <c r="J378" s="12">
        <f>Tabuľka4[[#This Row],[Stĺpec9]]</f>
        <v>0</v>
      </c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7"/>
      <c r="BQ378" s="97"/>
      <c r="BR378" s="97"/>
      <c r="BS378" s="97"/>
      <c r="BT378" s="97"/>
      <c r="BU378" s="97"/>
      <c r="BV378" s="97"/>
      <c r="BW378" s="97"/>
      <c r="BX378" s="97"/>
      <c r="BY378" s="97"/>
      <c r="BZ378" s="97"/>
      <c r="CA378" s="97"/>
      <c r="CB378" s="97"/>
      <c r="CC378" s="97"/>
      <c r="CD378" s="97"/>
      <c r="CE378" s="97"/>
      <c r="CF378" s="97"/>
      <c r="CG378" s="97"/>
      <c r="CH378" s="97"/>
      <c r="CI378" s="97"/>
      <c r="CJ378" s="97"/>
      <c r="CK378" s="97"/>
      <c r="CL378" s="97"/>
      <c r="CM378" s="97"/>
      <c r="CN378" s="97"/>
      <c r="CO378" s="97"/>
      <c r="CP378" s="97"/>
      <c r="CQ378" s="97"/>
      <c r="CR378" s="97"/>
      <c r="CS378" s="97"/>
      <c r="CT378" s="97"/>
      <c r="CU378" s="97"/>
      <c r="CV378" s="97"/>
      <c r="CW378" s="97"/>
      <c r="CX378" s="97"/>
      <c r="CY378" s="97"/>
      <c r="CZ378" s="97"/>
      <c r="DA378" s="97"/>
      <c r="DB378" s="97"/>
      <c r="DC378" s="97"/>
      <c r="DD378" s="97"/>
      <c r="DE378" s="97"/>
      <c r="DF378" s="97"/>
      <c r="DG378" s="97"/>
      <c r="DH378" s="97"/>
      <c r="DI378" s="97"/>
      <c r="DJ378" s="97"/>
      <c r="DK378" s="97"/>
      <c r="DL378" s="97"/>
      <c r="DM378" s="97"/>
      <c r="DN378" s="97"/>
      <c r="DO378" s="97"/>
      <c r="DP378" s="97"/>
      <c r="DQ378" s="97"/>
      <c r="DR378" s="97"/>
      <c r="DS378" s="97"/>
      <c r="DT378" s="97"/>
      <c r="DU378" s="97"/>
      <c r="DV378" s="97"/>
      <c r="DW378" s="97"/>
      <c r="DX378" s="97"/>
      <c r="DY378" s="97"/>
      <c r="DZ378" s="97"/>
      <c r="EA378" s="97"/>
      <c r="EB378" s="97"/>
      <c r="EC378" s="97"/>
      <c r="ED378" s="97"/>
      <c r="EE378" s="97"/>
      <c r="EF378" s="97"/>
      <c r="EG378" s="97"/>
      <c r="EH378" s="97"/>
      <c r="EI378" s="97"/>
      <c r="EJ378" s="97"/>
      <c r="EK378" s="97"/>
      <c r="EL378" s="97"/>
      <c r="EM378" s="97"/>
      <c r="EN378" s="97"/>
      <c r="EO378" s="97"/>
      <c r="EP378" s="97"/>
      <c r="EQ378" s="97"/>
      <c r="ER378" s="97"/>
      <c r="ES378" s="97"/>
      <c r="ET378" s="97"/>
      <c r="EU378" s="97"/>
      <c r="EV378" s="97"/>
      <c r="EW378" s="97"/>
      <c r="EX378" s="97"/>
      <c r="EY378" s="97"/>
      <c r="EZ378" s="97"/>
      <c r="FA378" s="97"/>
      <c r="FB378" s="97"/>
      <c r="FC378" s="97"/>
      <c r="FD378" s="97"/>
      <c r="FE378" s="97"/>
      <c r="FF378" s="97"/>
      <c r="FG378" s="97"/>
      <c r="FH378" s="97"/>
      <c r="FI378" s="97"/>
      <c r="FJ378" s="97"/>
      <c r="FK378" s="97"/>
      <c r="FL378" s="97"/>
      <c r="FM378" s="97"/>
      <c r="FN378" s="97"/>
      <c r="FO378" s="97"/>
      <c r="FP378" s="97"/>
      <c r="FQ378" s="97"/>
      <c r="FR378" s="97"/>
      <c r="FS378" s="97"/>
      <c r="FT378" s="97"/>
      <c r="FU378" s="97"/>
      <c r="FV378" s="97"/>
      <c r="FW378" s="97"/>
      <c r="FX378" s="97"/>
      <c r="FY378" s="97"/>
      <c r="FZ378" s="97"/>
      <c r="GA378" s="97"/>
      <c r="GB378" s="97"/>
      <c r="GC378" s="97"/>
      <c r="GD378" s="97"/>
      <c r="GE378" s="97"/>
      <c r="GF378" s="97"/>
      <c r="GG378" s="97"/>
      <c r="GH378" s="97"/>
      <c r="GI378" s="97"/>
      <c r="GJ378" s="97"/>
      <c r="GK378" s="97"/>
      <c r="GL378" s="97"/>
      <c r="GM378" s="97"/>
      <c r="GN378" s="97"/>
      <c r="GO378" s="97"/>
      <c r="GP378" s="97"/>
      <c r="GQ378" s="97"/>
      <c r="GR378" s="97"/>
      <c r="GS378" s="97"/>
      <c r="GT378" s="97"/>
      <c r="GU378" s="97"/>
      <c r="GV378" s="97"/>
      <c r="GW378" s="97"/>
      <c r="GX378" s="97"/>
      <c r="GY378" s="97"/>
      <c r="GZ378" s="97"/>
      <c r="HA378" s="97"/>
      <c r="HB378" s="97"/>
      <c r="HC378" s="97"/>
      <c r="HD378" s="97"/>
      <c r="HE378" s="97"/>
      <c r="HF378" s="97"/>
      <c r="HG378" s="97"/>
      <c r="HH378" s="97"/>
      <c r="HI378" s="97"/>
      <c r="HJ378" s="97"/>
      <c r="HK378" s="97"/>
      <c r="HL378" s="97"/>
      <c r="HM378" s="97"/>
      <c r="HN378" s="97"/>
      <c r="HO378" s="97"/>
      <c r="HP378" s="97"/>
      <c r="HQ378" s="97"/>
      <c r="HR378" s="97"/>
      <c r="HS378" s="97"/>
      <c r="HT378" s="97"/>
      <c r="HU378" s="97"/>
      <c r="HV378" s="97"/>
      <c r="HW378" s="97"/>
      <c r="HX378" s="97"/>
      <c r="HY378" s="97"/>
      <c r="HZ378" s="97"/>
      <c r="IA378" s="97"/>
      <c r="IB378" s="97"/>
      <c r="IC378" s="97"/>
      <c r="ID378" s="97"/>
      <c r="IE378" s="97"/>
      <c r="IF378" s="97"/>
      <c r="IG378" s="97"/>
      <c r="IH378" s="97"/>
      <c r="II378" s="97"/>
      <c r="IJ378" s="97"/>
      <c r="IK378" s="97"/>
      <c r="IL378" s="97"/>
      <c r="IM378" s="97"/>
      <c r="IN378" s="97"/>
      <c r="IO378" s="97"/>
      <c r="IP378" s="97"/>
      <c r="IQ378" s="97"/>
      <c r="IR378" s="97"/>
      <c r="IS378" s="97"/>
      <c r="IT378" s="97"/>
      <c r="IU378" s="97"/>
      <c r="IV378" s="97"/>
      <c r="IW378" s="97"/>
      <c r="IX378" s="97"/>
      <c r="IY378" s="97"/>
      <c r="IZ378" s="97"/>
      <c r="JA378" s="97"/>
      <c r="JB378" s="97"/>
      <c r="JC378" s="97"/>
      <c r="JD378" s="97"/>
      <c r="JE378" s="97"/>
      <c r="JF378" s="97"/>
      <c r="JG378" s="97"/>
      <c r="JH378" s="97"/>
      <c r="JI378" s="97"/>
      <c r="JJ378" s="97"/>
      <c r="JK378" s="97"/>
      <c r="JL378" s="97"/>
      <c r="JM378" s="97"/>
      <c r="JN378" s="97"/>
      <c r="JO378" s="97"/>
      <c r="JP378" s="97"/>
      <c r="JQ378" s="97"/>
      <c r="JR378" s="97"/>
      <c r="JS378" s="97"/>
      <c r="JT378" s="97"/>
      <c r="JU378" s="97"/>
      <c r="JV378" s="97"/>
      <c r="JW378" s="97"/>
      <c r="JX378" s="97"/>
      <c r="JY378" s="97"/>
      <c r="JZ378" s="97"/>
      <c r="KA378" s="97"/>
      <c r="KB378" s="97"/>
      <c r="KC378" s="97"/>
      <c r="KD378" s="97"/>
      <c r="KE378" s="97"/>
      <c r="KF378" s="97"/>
      <c r="KG378" s="97"/>
      <c r="KH378" s="97"/>
      <c r="KI378" s="97"/>
      <c r="KJ378" s="97"/>
      <c r="KK378" s="97"/>
      <c r="KL378" s="97"/>
      <c r="KM378" s="97"/>
      <c r="KN378" s="97"/>
      <c r="KO378" s="97"/>
      <c r="KP378" s="97"/>
      <c r="KQ378" s="97"/>
      <c r="KR378" s="97"/>
      <c r="KS378" s="97"/>
      <c r="KT378" s="97"/>
      <c r="KU378" s="97"/>
      <c r="KV378" s="97"/>
      <c r="KW378" s="97"/>
      <c r="KX378" s="97"/>
      <c r="KY378" s="97"/>
      <c r="KZ378" s="97"/>
      <c r="LA378" s="97"/>
      <c r="LB378" s="97"/>
      <c r="LC378" s="97"/>
      <c r="LD378" s="97"/>
      <c r="LE378" s="97"/>
      <c r="LF378" s="97"/>
      <c r="LG378" s="97"/>
      <c r="LH378" s="97"/>
      <c r="LI378" s="97"/>
      <c r="LJ378" s="97"/>
      <c r="LK378" s="97"/>
      <c r="LL378" s="97"/>
      <c r="LM378" s="97"/>
      <c r="LN378" s="97"/>
      <c r="LO378" s="97"/>
      <c r="LP378" s="97"/>
      <c r="LQ378" s="97"/>
      <c r="LR378" s="97"/>
      <c r="LS378" s="97"/>
      <c r="LT378" s="97"/>
      <c r="LU378" s="97"/>
      <c r="LV378" s="97"/>
      <c r="LW378" s="97"/>
      <c r="LX378" s="97"/>
      <c r="LY378" s="97"/>
      <c r="LZ378" s="97"/>
      <c r="MA378" s="97"/>
      <c r="MB378" s="97"/>
      <c r="MC378" s="97"/>
      <c r="MD378" s="97"/>
      <c r="ME378" s="97"/>
      <c r="MF378" s="97"/>
      <c r="MG378" s="97"/>
      <c r="MH378" s="97"/>
      <c r="MI378" s="97"/>
      <c r="MJ378" s="97"/>
      <c r="MK378" s="97"/>
      <c r="ML378" s="97"/>
      <c r="MM378" s="97"/>
      <c r="MN378" s="97"/>
      <c r="MO378" s="97"/>
      <c r="MP378" s="97"/>
      <c r="MQ378" s="97"/>
      <c r="MR378" s="97"/>
      <c r="MS378" s="97"/>
      <c r="MT378" s="97"/>
      <c r="MU378" s="97"/>
      <c r="MV378" s="97"/>
      <c r="MW378" s="97"/>
      <c r="MX378" s="97"/>
      <c r="MY378" s="97"/>
      <c r="MZ378" s="97"/>
      <c r="NA378" s="97"/>
      <c r="NB378" s="97"/>
      <c r="NC378" s="97"/>
      <c r="ND378" s="97"/>
      <c r="NE378" s="97"/>
      <c r="NF378" s="97"/>
      <c r="NG378" s="97"/>
      <c r="NH378" s="97"/>
      <c r="NI378" s="97"/>
      <c r="NJ378" s="97"/>
      <c r="NK378" s="97"/>
      <c r="NL378" s="97"/>
      <c r="NM378" s="97"/>
      <c r="NN378" s="97"/>
      <c r="NO378" s="97"/>
      <c r="NP378" s="97"/>
      <c r="NQ378" s="97"/>
      <c r="NR378" s="97"/>
      <c r="NS378" s="97"/>
      <c r="NT378" s="97"/>
      <c r="NU378" s="97"/>
      <c r="NV378" s="97"/>
      <c r="NW378" s="97"/>
      <c r="NX378" s="97"/>
      <c r="NY378" s="97"/>
      <c r="NZ378" s="97"/>
      <c r="OA378" s="97"/>
      <c r="OB378" s="97"/>
      <c r="OC378" s="97"/>
      <c r="OD378" s="97"/>
      <c r="OE378" s="97"/>
      <c r="OF378" s="97"/>
      <c r="OG378" s="97"/>
      <c r="OH378" s="97"/>
      <c r="OI378" s="97"/>
      <c r="OJ378" s="97"/>
      <c r="OK378" s="97"/>
      <c r="OL378" s="97"/>
      <c r="OM378" s="97"/>
      <c r="ON378" s="97"/>
      <c r="OO378" s="97"/>
      <c r="OP378" s="97"/>
      <c r="OQ378" s="97"/>
      <c r="OR378" s="97"/>
      <c r="OS378" s="97"/>
      <c r="OT378" s="97"/>
      <c r="OU378" s="97"/>
      <c r="OV378" s="97"/>
      <c r="OW378" s="97"/>
      <c r="OX378" s="97"/>
      <c r="OY378" s="97"/>
      <c r="OZ378" s="97"/>
      <c r="PA378" s="97"/>
      <c r="PB378" s="97"/>
      <c r="PC378" s="97"/>
      <c r="PD378" s="97"/>
      <c r="PE378" s="97"/>
      <c r="PF378" s="97"/>
      <c r="PG378" s="97"/>
      <c r="PH378" s="97"/>
      <c r="PI378" s="97"/>
      <c r="PJ378" s="97"/>
      <c r="PK378" s="97"/>
      <c r="PL378" s="97"/>
      <c r="PM378" s="97"/>
      <c r="PN378" s="97"/>
      <c r="PO378" s="97"/>
      <c r="PP378" s="97"/>
      <c r="PQ378" s="97"/>
      <c r="PR378" s="97"/>
      <c r="PS378" s="97"/>
      <c r="PT378" s="97"/>
      <c r="PU378" s="97"/>
      <c r="PV378" s="97"/>
      <c r="PW378" s="97"/>
      <c r="PX378" s="97"/>
      <c r="PY378" s="97"/>
      <c r="PZ378" s="97"/>
      <c r="QA378" s="97"/>
      <c r="QB378" s="97"/>
      <c r="QC378" s="97"/>
      <c r="QD378" s="97"/>
      <c r="QE378" s="97"/>
      <c r="QF378" s="97"/>
      <c r="QG378" s="97"/>
      <c r="QH378" s="97"/>
      <c r="QI378" s="97"/>
      <c r="QJ378" s="97"/>
      <c r="QK378" s="97"/>
      <c r="QL378" s="97"/>
      <c r="QM378" s="97"/>
      <c r="QN378" s="97"/>
      <c r="QO378" s="97"/>
      <c r="QP378" s="97"/>
      <c r="QQ378" s="97"/>
      <c r="QR378" s="97"/>
      <c r="QS378" s="97"/>
      <c r="QT378" s="97"/>
      <c r="QU378" s="97"/>
      <c r="QV378" s="97"/>
      <c r="QW378" s="97"/>
      <c r="QX378" s="97"/>
      <c r="QY378" s="97"/>
      <c r="QZ378" s="97"/>
      <c r="RA378" s="97"/>
      <c r="RB378" s="97"/>
      <c r="RC378" s="97"/>
      <c r="RD378" s="97"/>
      <c r="RE378" s="97"/>
      <c r="RF378" s="97"/>
      <c r="RG378" s="97"/>
      <c r="RH378" s="97"/>
      <c r="RI378" s="97"/>
      <c r="RJ378" s="97"/>
      <c r="RK378" s="97"/>
      <c r="RL378" s="97"/>
      <c r="RM378" s="97"/>
      <c r="RN378" s="97"/>
      <c r="RO378" s="97"/>
      <c r="RP378" s="97"/>
      <c r="RQ378" s="97"/>
      <c r="RR378" s="97"/>
      <c r="RS378" s="97"/>
      <c r="RT378" s="97"/>
      <c r="RU378" s="97"/>
      <c r="RV378" s="97"/>
      <c r="RW378" s="97"/>
      <c r="RX378" s="97"/>
      <c r="RY378" s="97"/>
      <c r="RZ378" s="97"/>
      <c r="SA378" s="97"/>
      <c r="SB378" s="97"/>
      <c r="SC378" s="97"/>
      <c r="SD378" s="97"/>
      <c r="SE378" s="97"/>
      <c r="SF378" s="97"/>
      <c r="SG378" s="97"/>
      <c r="SH378" s="97"/>
      <c r="SI378" s="97"/>
      <c r="SJ378" s="97"/>
      <c r="SK378" s="97"/>
      <c r="SL378" s="97"/>
      <c r="SM378" s="97"/>
      <c r="SN378" s="97"/>
      <c r="SO378" s="97"/>
      <c r="SP378" s="97"/>
      <c r="SQ378" s="97"/>
      <c r="SR378" s="97"/>
      <c r="SS378" s="97"/>
      <c r="ST378" s="97"/>
      <c r="SU378" s="97"/>
      <c r="SV378" s="97"/>
      <c r="SW378" s="97"/>
      <c r="SX378" s="97"/>
      <c r="SY378" s="97"/>
      <c r="SZ378" s="97"/>
      <c r="TA378" s="97"/>
      <c r="TB378" s="97"/>
    </row>
    <row r="379" spans="1:522" s="1" customFormat="1" ht="18" customHeight="1" x14ac:dyDescent="0.2">
      <c r="A379" s="12"/>
      <c r="B379" s="11" t="s">
        <v>127</v>
      </c>
      <c r="C379" s="1">
        <v>9019</v>
      </c>
      <c r="E379" s="4" t="s">
        <v>361</v>
      </c>
      <c r="F379" s="1">
        <v>10257</v>
      </c>
      <c r="G379" s="9" t="s">
        <v>98</v>
      </c>
      <c r="H379" s="4" t="s">
        <v>48</v>
      </c>
      <c r="I379" s="1">
        <f t="shared" si="28"/>
        <v>0</v>
      </c>
      <c r="J379" s="12">
        <f>Tabuľka4[[#This Row],[Stĺpec9]]</f>
        <v>0</v>
      </c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7"/>
      <c r="BQ379" s="97"/>
      <c r="BR379" s="97"/>
      <c r="BS379" s="97"/>
      <c r="BT379" s="97"/>
      <c r="BU379" s="97"/>
      <c r="BV379" s="97"/>
      <c r="BW379" s="97"/>
      <c r="BX379" s="97"/>
      <c r="BY379" s="97"/>
      <c r="BZ379" s="97"/>
      <c r="CA379" s="97"/>
      <c r="CB379" s="97"/>
      <c r="CC379" s="97"/>
      <c r="CD379" s="97"/>
      <c r="CE379" s="97"/>
      <c r="CF379" s="97"/>
      <c r="CG379" s="97"/>
      <c r="CH379" s="97"/>
      <c r="CI379" s="97"/>
      <c r="CJ379" s="97"/>
      <c r="CK379" s="97"/>
      <c r="CL379" s="97"/>
      <c r="CM379" s="97"/>
      <c r="CN379" s="97"/>
      <c r="CO379" s="97"/>
      <c r="CP379" s="97"/>
      <c r="CQ379" s="97"/>
      <c r="CR379" s="97"/>
      <c r="CS379" s="97"/>
      <c r="CT379" s="97"/>
      <c r="CU379" s="97"/>
      <c r="CV379" s="97"/>
      <c r="CW379" s="97"/>
      <c r="CX379" s="97"/>
      <c r="CY379" s="97"/>
      <c r="CZ379" s="97"/>
      <c r="DA379" s="97"/>
      <c r="DB379" s="97"/>
      <c r="DC379" s="97"/>
      <c r="DD379" s="97"/>
      <c r="DE379" s="97"/>
      <c r="DF379" s="97"/>
      <c r="DG379" s="97"/>
      <c r="DH379" s="97"/>
      <c r="DI379" s="97"/>
      <c r="DJ379" s="97"/>
      <c r="DK379" s="97"/>
      <c r="DL379" s="97"/>
      <c r="DM379" s="97"/>
      <c r="DN379" s="97"/>
      <c r="DO379" s="97"/>
      <c r="DP379" s="97"/>
      <c r="DQ379" s="97"/>
      <c r="DR379" s="97"/>
      <c r="DS379" s="97"/>
      <c r="DT379" s="97"/>
      <c r="DU379" s="97"/>
      <c r="DV379" s="97"/>
      <c r="DW379" s="97"/>
      <c r="DX379" s="97"/>
      <c r="DY379" s="97"/>
      <c r="DZ379" s="97"/>
      <c r="EA379" s="97"/>
      <c r="EB379" s="97"/>
      <c r="EC379" s="97"/>
      <c r="ED379" s="97"/>
      <c r="EE379" s="97"/>
      <c r="EF379" s="97"/>
      <c r="EG379" s="97"/>
      <c r="EH379" s="97"/>
      <c r="EI379" s="97"/>
      <c r="EJ379" s="97"/>
      <c r="EK379" s="97"/>
      <c r="EL379" s="97"/>
      <c r="EM379" s="97"/>
      <c r="EN379" s="97"/>
      <c r="EO379" s="97"/>
      <c r="EP379" s="97"/>
      <c r="EQ379" s="97"/>
      <c r="ER379" s="97"/>
      <c r="ES379" s="97"/>
      <c r="ET379" s="97"/>
      <c r="EU379" s="97"/>
      <c r="EV379" s="97"/>
      <c r="EW379" s="97"/>
      <c r="EX379" s="97"/>
      <c r="EY379" s="97"/>
      <c r="EZ379" s="97"/>
      <c r="FA379" s="97"/>
      <c r="FB379" s="97"/>
      <c r="FC379" s="97"/>
      <c r="FD379" s="97"/>
      <c r="FE379" s="97"/>
      <c r="FF379" s="97"/>
      <c r="FG379" s="97"/>
      <c r="FH379" s="97"/>
      <c r="FI379" s="97"/>
      <c r="FJ379" s="97"/>
      <c r="FK379" s="97"/>
      <c r="FL379" s="97"/>
      <c r="FM379" s="97"/>
      <c r="FN379" s="97"/>
      <c r="FO379" s="97"/>
      <c r="FP379" s="97"/>
      <c r="FQ379" s="97"/>
      <c r="FR379" s="97"/>
      <c r="FS379" s="97"/>
      <c r="FT379" s="97"/>
      <c r="FU379" s="97"/>
      <c r="FV379" s="97"/>
      <c r="FW379" s="97"/>
      <c r="FX379" s="97"/>
      <c r="FY379" s="97"/>
      <c r="FZ379" s="97"/>
      <c r="GA379" s="97"/>
      <c r="GB379" s="97"/>
      <c r="GC379" s="97"/>
      <c r="GD379" s="97"/>
      <c r="GE379" s="97"/>
      <c r="GF379" s="97"/>
      <c r="GG379" s="97"/>
      <c r="GH379" s="97"/>
      <c r="GI379" s="97"/>
      <c r="GJ379" s="97"/>
      <c r="GK379" s="97"/>
      <c r="GL379" s="97"/>
      <c r="GM379" s="97"/>
      <c r="GN379" s="97"/>
      <c r="GO379" s="97"/>
      <c r="GP379" s="97"/>
      <c r="GQ379" s="97"/>
      <c r="GR379" s="97"/>
      <c r="GS379" s="97"/>
      <c r="GT379" s="97"/>
      <c r="GU379" s="97"/>
      <c r="GV379" s="97"/>
      <c r="GW379" s="97"/>
      <c r="GX379" s="97"/>
      <c r="GY379" s="97"/>
      <c r="GZ379" s="97"/>
      <c r="HA379" s="97"/>
      <c r="HB379" s="97"/>
      <c r="HC379" s="97"/>
      <c r="HD379" s="97"/>
      <c r="HE379" s="97"/>
      <c r="HF379" s="97"/>
      <c r="HG379" s="97"/>
      <c r="HH379" s="97"/>
      <c r="HI379" s="97"/>
      <c r="HJ379" s="97"/>
      <c r="HK379" s="97"/>
      <c r="HL379" s="97"/>
      <c r="HM379" s="97"/>
      <c r="HN379" s="97"/>
      <c r="HO379" s="97"/>
      <c r="HP379" s="97"/>
      <c r="HQ379" s="97"/>
      <c r="HR379" s="97"/>
      <c r="HS379" s="97"/>
      <c r="HT379" s="97"/>
      <c r="HU379" s="97"/>
      <c r="HV379" s="97"/>
      <c r="HW379" s="97"/>
      <c r="HX379" s="97"/>
      <c r="HY379" s="97"/>
      <c r="HZ379" s="97"/>
      <c r="IA379" s="97"/>
      <c r="IB379" s="97"/>
      <c r="IC379" s="97"/>
      <c r="ID379" s="97"/>
      <c r="IE379" s="97"/>
      <c r="IF379" s="97"/>
      <c r="IG379" s="97"/>
      <c r="IH379" s="97"/>
      <c r="II379" s="97"/>
      <c r="IJ379" s="97"/>
      <c r="IK379" s="97"/>
      <c r="IL379" s="97"/>
      <c r="IM379" s="97"/>
      <c r="IN379" s="97"/>
      <c r="IO379" s="97"/>
      <c r="IP379" s="97"/>
      <c r="IQ379" s="97"/>
      <c r="IR379" s="97"/>
      <c r="IS379" s="97"/>
      <c r="IT379" s="97"/>
      <c r="IU379" s="97"/>
      <c r="IV379" s="97"/>
      <c r="IW379" s="97"/>
      <c r="IX379" s="97"/>
      <c r="IY379" s="97"/>
      <c r="IZ379" s="97"/>
      <c r="JA379" s="97"/>
      <c r="JB379" s="97"/>
      <c r="JC379" s="97"/>
      <c r="JD379" s="97"/>
      <c r="JE379" s="97"/>
      <c r="JF379" s="97"/>
      <c r="JG379" s="97"/>
      <c r="JH379" s="97"/>
      <c r="JI379" s="97"/>
      <c r="JJ379" s="97"/>
      <c r="JK379" s="97"/>
      <c r="JL379" s="97"/>
      <c r="JM379" s="97"/>
      <c r="JN379" s="97"/>
      <c r="JO379" s="97"/>
      <c r="JP379" s="97"/>
      <c r="JQ379" s="97"/>
      <c r="JR379" s="97"/>
      <c r="JS379" s="97"/>
      <c r="JT379" s="97"/>
      <c r="JU379" s="97"/>
      <c r="JV379" s="97"/>
      <c r="JW379" s="97"/>
      <c r="JX379" s="97"/>
      <c r="JY379" s="97"/>
      <c r="JZ379" s="97"/>
      <c r="KA379" s="97"/>
      <c r="KB379" s="97"/>
      <c r="KC379" s="97"/>
      <c r="KD379" s="97"/>
      <c r="KE379" s="97"/>
      <c r="KF379" s="97"/>
      <c r="KG379" s="97"/>
      <c r="KH379" s="97"/>
      <c r="KI379" s="97"/>
      <c r="KJ379" s="97"/>
      <c r="KK379" s="97"/>
      <c r="KL379" s="97"/>
      <c r="KM379" s="97"/>
      <c r="KN379" s="97"/>
      <c r="KO379" s="97"/>
      <c r="KP379" s="97"/>
      <c r="KQ379" s="97"/>
      <c r="KR379" s="97"/>
      <c r="KS379" s="97"/>
      <c r="KT379" s="97"/>
      <c r="KU379" s="97"/>
      <c r="KV379" s="97"/>
      <c r="KW379" s="97"/>
      <c r="KX379" s="97"/>
      <c r="KY379" s="97"/>
      <c r="KZ379" s="97"/>
      <c r="LA379" s="97"/>
      <c r="LB379" s="97"/>
      <c r="LC379" s="97"/>
      <c r="LD379" s="97"/>
      <c r="LE379" s="97"/>
      <c r="LF379" s="97"/>
      <c r="LG379" s="97"/>
      <c r="LH379" s="97"/>
      <c r="LI379" s="97"/>
      <c r="LJ379" s="97"/>
      <c r="LK379" s="97"/>
      <c r="LL379" s="97"/>
      <c r="LM379" s="97"/>
      <c r="LN379" s="97"/>
      <c r="LO379" s="97"/>
      <c r="LP379" s="97"/>
      <c r="LQ379" s="97"/>
      <c r="LR379" s="97"/>
      <c r="LS379" s="97"/>
      <c r="LT379" s="97"/>
      <c r="LU379" s="97"/>
      <c r="LV379" s="97"/>
      <c r="LW379" s="97"/>
      <c r="LX379" s="97"/>
      <c r="LY379" s="97"/>
      <c r="LZ379" s="97"/>
      <c r="MA379" s="97"/>
      <c r="MB379" s="97"/>
      <c r="MC379" s="97"/>
      <c r="MD379" s="97"/>
      <c r="ME379" s="97"/>
      <c r="MF379" s="97"/>
      <c r="MG379" s="97"/>
      <c r="MH379" s="97"/>
      <c r="MI379" s="97"/>
      <c r="MJ379" s="97"/>
      <c r="MK379" s="97"/>
      <c r="ML379" s="97"/>
      <c r="MM379" s="97"/>
      <c r="MN379" s="97"/>
      <c r="MO379" s="97"/>
      <c r="MP379" s="97"/>
      <c r="MQ379" s="97"/>
      <c r="MR379" s="97"/>
      <c r="MS379" s="97"/>
      <c r="MT379" s="97"/>
      <c r="MU379" s="97"/>
      <c r="MV379" s="97"/>
      <c r="MW379" s="97"/>
      <c r="MX379" s="97"/>
      <c r="MY379" s="97"/>
      <c r="MZ379" s="97"/>
      <c r="NA379" s="97"/>
      <c r="NB379" s="97"/>
      <c r="NC379" s="97"/>
      <c r="ND379" s="97"/>
      <c r="NE379" s="97"/>
      <c r="NF379" s="97"/>
      <c r="NG379" s="97"/>
      <c r="NH379" s="97"/>
      <c r="NI379" s="97"/>
      <c r="NJ379" s="97"/>
      <c r="NK379" s="97"/>
      <c r="NL379" s="97"/>
      <c r="NM379" s="97"/>
      <c r="NN379" s="97"/>
      <c r="NO379" s="97"/>
      <c r="NP379" s="97"/>
      <c r="NQ379" s="97"/>
      <c r="NR379" s="97"/>
      <c r="NS379" s="97"/>
      <c r="NT379" s="97"/>
      <c r="NU379" s="97"/>
      <c r="NV379" s="97"/>
      <c r="NW379" s="97"/>
      <c r="NX379" s="97"/>
      <c r="NY379" s="97"/>
      <c r="NZ379" s="97"/>
      <c r="OA379" s="97"/>
      <c r="OB379" s="97"/>
      <c r="OC379" s="97"/>
      <c r="OD379" s="97"/>
      <c r="OE379" s="97"/>
      <c r="OF379" s="97"/>
      <c r="OG379" s="97"/>
      <c r="OH379" s="97"/>
      <c r="OI379" s="97"/>
      <c r="OJ379" s="97"/>
      <c r="OK379" s="97"/>
      <c r="OL379" s="97"/>
      <c r="OM379" s="97"/>
      <c r="ON379" s="97"/>
      <c r="OO379" s="97"/>
      <c r="OP379" s="97"/>
      <c r="OQ379" s="97"/>
      <c r="OR379" s="97"/>
      <c r="OS379" s="97"/>
      <c r="OT379" s="97"/>
      <c r="OU379" s="97"/>
      <c r="OV379" s="97"/>
      <c r="OW379" s="97"/>
      <c r="OX379" s="97"/>
      <c r="OY379" s="97"/>
      <c r="OZ379" s="97"/>
      <c r="PA379" s="97"/>
      <c r="PB379" s="97"/>
      <c r="PC379" s="97"/>
      <c r="PD379" s="97"/>
      <c r="PE379" s="97"/>
      <c r="PF379" s="97"/>
      <c r="PG379" s="97"/>
      <c r="PH379" s="97"/>
      <c r="PI379" s="97"/>
      <c r="PJ379" s="97"/>
      <c r="PK379" s="97"/>
      <c r="PL379" s="97"/>
      <c r="PM379" s="97"/>
      <c r="PN379" s="97"/>
      <c r="PO379" s="97"/>
      <c r="PP379" s="97"/>
      <c r="PQ379" s="97"/>
      <c r="PR379" s="97"/>
      <c r="PS379" s="97"/>
      <c r="PT379" s="97"/>
      <c r="PU379" s="97"/>
      <c r="PV379" s="97"/>
      <c r="PW379" s="97"/>
      <c r="PX379" s="97"/>
      <c r="PY379" s="97"/>
      <c r="PZ379" s="97"/>
      <c r="QA379" s="97"/>
      <c r="QB379" s="97"/>
      <c r="QC379" s="97"/>
      <c r="QD379" s="97"/>
      <c r="QE379" s="97"/>
      <c r="QF379" s="97"/>
      <c r="QG379" s="97"/>
      <c r="QH379" s="97"/>
      <c r="QI379" s="97"/>
      <c r="QJ379" s="97"/>
      <c r="QK379" s="97"/>
      <c r="QL379" s="97"/>
      <c r="QM379" s="97"/>
      <c r="QN379" s="97"/>
      <c r="QO379" s="97"/>
      <c r="QP379" s="97"/>
      <c r="QQ379" s="97"/>
      <c r="QR379" s="97"/>
      <c r="QS379" s="97"/>
      <c r="QT379" s="97"/>
      <c r="QU379" s="97"/>
      <c r="QV379" s="97"/>
      <c r="QW379" s="97"/>
      <c r="QX379" s="97"/>
      <c r="QY379" s="97"/>
      <c r="QZ379" s="97"/>
      <c r="RA379" s="97"/>
      <c r="RB379" s="97"/>
      <c r="RC379" s="97"/>
      <c r="RD379" s="97"/>
      <c r="RE379" s="97"/>
      <c r="RF379" s="97"/>
      <c r="RG379" s="97"/>
      <c r="RH379" s="97"/>
      <c r="RI379" s="97"/>
      <c r="RJ379" s="97"/>
      <c r="RK379" s="97"/>
      <c r="RL379" s="97"/>
      <c r="RM379" s="97"/>
      <c r="RN379" s="97"/>
      <c r="RO379" s="97"/>
      <c r="RP379" s="97"/>
      <c r="RQ379" s="97"/>
      <c r="RR379" s="97"/>
      <c r="RS379" s="97"/>
      <c r="RT379" s="97"/>
      <c r="RU379" s="97"/>
      <c r="RV379" s="97"/>
      <c r="RW379" s="97"/>
      <c r="RX379" s="97"/>
      <c r="RY379" s="97"/>
      <c r="RZ379" s="97"/>
      <c r="SA379" s="97"/>
      <c r="SB379" s="97"/>
      <c r="SC379" s="97"/>
      <c r="SD379" s="97"/>
      <c r="SE379" s="97"/>
      <c r="SF379" s="97"/>
      <c r="SG379" s="97"/>
      <c r="SH379" s="97"/>
      <c r="SI379" s="97"/>
      <c r="SJ379" s="97"/>
      <c r="SK379" s="97"/>
      <c r="SL379" s="97"/>
      <c r="SM379" s="97"/>
      <c r="SN379" s="97"/>
      <c r="SO379" s="97"/>
      <c r="SP379" s="97"/>
      <c r="SQ379" s="97"/>
      <c r="SR379" s="97"/>
      <c r="SS379" s="97"/>
      <c r="ST379" s="97"/>
      <c r="SU379" s="97"/>
      <c r="SV379" s="97"/>
      <c r="SW379" s="97"/>
      <c r="SX379" s="97"/>
      <c r="SY379" s="97"/>
      <c r="SZ379" s="97"/>
      <c r="TA379" s="97"/>
      <c r="TB379" s="97"/>
    </row>
    <row r="380" spans="1:522" s="1" customFormat="1" ht="18" customHeight="1" x14ac:dyDescent="0.2">
      <c r="A380" s="12"/>
      <c r="B380" s="11" t="s">
        <v>204</v>
      </c>
      <c r="C380" s="1">
        <v>9719</v>
      </c>
      <c r="D380" s="1">
        <v>2007</v>
      </c>
      <c r="E380" s="4" t="s">
        <v>415</v>
      </c>
      <c r="G380" s="9" t="s">
        <v>98</v>
      </c>
      <c r="H380" s="4" t="s">
        <v>51</v>
      </c>
      <c r="I380" s="1">
        <f t="shared" si="28"/>
        <v>0</v>
      </c>
      <c r="J380" s="12">
        <f>Tabuľka4[[#This Row],[Stĺpec9]]</f>
        <v>0</v>
      </c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  <c r="CF380" s="97"/>
      <c r="CG380" s="97"/>
      <c r="CH380" s="97"/>
      <c r="CI380" s="97"/>
      <c r="CJ380" s="97"/>
      <c r="CK380" s="97"/>
      <c r="CL380" s="97"/>
      <c r="CM380" s="97"/>
      <c r="CN380" s="97"/>
      <c r="CO380" s="97"/>
      <c r="CP380" s="97"/>
      <c r="CQ380" s="97"/>
      <c r="CR380" s="97"/>
      <c r="CS380" s="97"/>
      <c r="CT380" s="97"/>
      <c r="CU380" s="97"/>
      <c r="CV380" s="97"/>
      <c r="CW380" s="97"/>
      <c r="CX380" s="97"/>
      <c r="CY380" s="97"/>
      <c r="CZ380" s="97"/>
      <c r="DA380" s="97"/>
      <c r="DB380" s="97"/>
      <c r="DC380" s="97"/>
      <c r="DD380" s="97"/>
      <c r="DE380" s="97"/>
      <c r="DF380" s="97"/>
      <c r="DG380" s="97"/>
      <c r="DH380" s="97"/>
      <c r="DI380" s="97"/>
      <c r="DJ380" s="97"/>
      <c r="DK380" s="97"/>
      <c r="DL380" s="97"/>
      <c r="DM380" s="97"/>
      <c r="DN380" s="97"/>
      <c r="DO380" s="97"/>
      <c r="DP380" s="97"/>
      <c r="DQ380" s="97"/>
      <c r="DR380" s="97"/>
      <c r="DS380" s="97"/>
      <c r="DT380" s="97"/>
      <c r="DU380" s="97"/>
      <c r="DV380" s="97"/>
      <c r="DW380" s="97"/>
      <c r="DX380" s="97"/>
      <c r="DY380" s="97"/>
      <c r="DZ380" s="97"/>
      <c r="EA380" s="97"/>
      <c r="EB380" s="97"/>
      <c r="EC380" s="97"/>
      <c r="ED380" s="97"/>
      <c r="EE380" s="97"/>
      <c r="EF380" s="97"/>
      <c r="EG380" s="97"/>
      <c r="EH380" s="97"/>
      <c r="EI380" s="97"/>
      <c r="EJ380" s="97"/>
      <c r="EK380" s="97"/>
      <c r="EL380" s="97"/>
      <c r="EM380" s="97"/>
      <c r="EN380" s="97"/>
      <c r="EO380" s="97"/>
      <c r="EP380" s="97"/>
      <c r="EQ380" s="97"/>
      <c r="ER380" s="97"/>
      <c r="ES380" s="97"/>
      <c r="ET380" s="97"/>
      <c r="EU380" s="97"/>
      <c r="EV380" s="97"/>
      <c r="EW380" s="97"/>
      <c r="EX380" s="97"/>
      <c r="EY380" s="97"/>
      <c r="EZ380" s="97"/>
      <c r="FA380" s="97"/>
      <c r="FB380" s="97"/>
      <c r="FC380" s="97"/>
      <c r="FD380" s="97"/>
      <c r="FE380" s="97"/>
      <c r="FF380" s="97"/>
      <c r="FG380" s="97"/>
      <c r="FH380" s="97"/>
      <c r="FI380" s="97"/>
      <c r="FJ380" s="97"/>
      <c r="FK380" s="97"/>
      <c r="FL380" s="97"/>
      <c r="FM380" s="97"/>
      <c r="FN380" s="97"/>
      <c r="FO380" s="97"/>
      <c r="FP380" s="97"/>
      <c r="FQ380" s="97"/>
      <c r="FR380" s="97"/>
      <c r="FS380" s="97"/>
      <c r="FT380" s="97"/>
      <c r="FU380" s="97"/>
      <c r="FV380" s="97"/>
      <c r="FW380" s="97"/>
      <c r="FX380" s="97"/>
      <c r="FY380" s="97"/>
      <c r="FZ380" s="97"/>
      <c r="GA380" s="97"/>
      <c r="GB380" s="97"/>
      <c r="GC380" s="97"/>
      <c r="GD380" s="97"/>
      <c r="GE380" s="97"/>
      <c r="GF380" s="97"/>
      <c r="GG380" s="97"/>
      <c r="GH380" s="97"/>
      <c r="GI380" s="97"/>
      <c r="GJ380" s="97"/>
      <c r="GK380" s="97"/>
      <c r="GL380" s="97"/>
      <c r="GM380" s="97"/>
      <c r="GN380" s="97"/>
      <c r="GO380" s="97"/>
      <c r="GP380" s="97"/>
      <c r="GQ380" s="97"/>
      <c r="GR380" s="97"/>
      <c r="GS380" s="97"/>
      <c r="GT380" s="97"/>
      <c r="GU380" s="97"/>
      <c r="GV380" s="97"/>
      <c r="GW380" s="97"/>
      <c r="GX380" s="97"/>
      <c r="GY380" s="97"/>
      <c r="GZ380" s="97"/>
      <c r="HA380" s="97"/>
      <c r="HB380" s="97"/>
      <c r="HC380" s="97"/>
      <c r="HD380" s="97"/>
      <c r="HE380" s="97"/>
      <c r="HF380" s="97"/>
      <c r="HG380" s="97"/>
      <c r="HH380" s="97"/>
      <c r="HI380" s="97"/>
      <c r="HJ380" s="97"/>
      <c r="HK380" s="97"/>
      <c r="HL380" s="97"/>
      <c r="HM380" s="97"/>
      <c r="HN380" s="97"/>
      <c r="HO380" s="97"/>
      <c r="HP380" s="97"/>
      <c r="HQ380" s="97"/>
      <c r="HR380" s="97"/>
      <c r="HS380" s="97"/>
      <c r="HT380" s="97"/>
      <c r="HU380" s="97"/>
      <c r="HV380" s="97"/>
      <c r="HW380" s="97"/>
      <c r="HX380" s="97"/>
      <c r="HY380" s="97"/>
      <c r="HZ380" s="97"/>
      <c r="IA380" s="97"/>
      <c r="IB380" s="97"/>
      <c r="IC380" s="97"/>
      <c r="ID380" s="97"/>
      <c r="IE380" s="97"/>
      <c r="IF380" s="97"/>
      <c r="IG380" s="97"/>
      <c r="IH380" s="97"/>
      <c r="II380" s="97"/>
      <c r="IJ380" s="97"/>
      <c r="IK380" s="97"/>
      <c r="IL380" s="97"/>
      <c r="IM380" s="97"/>
      <c r="IN380" s="97"/>
      <c r="IO380" s="97"/>
      <c r="IP380" s="97"/>
      <c r="IQ380" s="97"/>
      <c r="IR380" s="97"/>
      <c r="IS380" s="97"/>
      <c r="IT380" s="97"/>
      <c r="IU380" s="97"/>
      <c r="IV380" s="97"/>
      <c r="IW380" s="97"/>
      <c r="IX380" s="97"/>
      <c r="IY380" s="97"/>
      <c r="IZ380" s="97"/>
      <c r="JA380" s="97"/>
      <c r="JB380" s="97"/>
      <c r="JC380" s="97"/>
      <c r="JD380" s="97"/>
      <c r="JE380" s="97"/>
      <c r="JF380" s="97"/>
      <c r="JG380" s="97"/>
      <c r="JH380" s="97"/>
      <c r="JI380" s="97"/>
      <c r="JJ380" s="97"/>
      <c r="JK380" s="97"/>
      <c r="JL380" s="97"/>
      <c r="JM380" s="97"/>
      <c r="JN380" s="97"/>
      <c r="JO380" s="97"/>
      <c r="JP380" s="97"/>
      <c r="JQ380" s="97"/>
      <c r="JR380" s="97"/>
      <c r="JS380" s="97"/>
      <c r="JT380" s="97"/>
      <c r="JU380" s="97"/>
      <c r="JV380" s="97"/>
      <c r="JW380" s="97"/>
      <c r="JX380" s="97"/>
      <c r="JY380" s="97"/>
      <c r="JZ380" s="97"/>
      <c r="KA380" s="97"/>
      <c r="KB380" s="97"/>
      <c r="KC380" s="97"/>
      <c r="KD380" s="97"/>
      <c r="KE380" s="97"/>
      <c r="KF380" s="97"/>
      <c r="KG380" s="97"/>
      <c r="KH380" s="97"/>
      <c r="KI380" s="97"/>
      <c r="KJ380" s="97"/>
      <c r="KK380" s="97"/>
      <c r="KL380" s="97"/>
      <c r="KM380" s="97"/>
      <c r="KN380" s="97"/>
      <c r="KO380" s="97"/>
      <c r="KP380" s="97"/>
      <c r="KQ380" s="97"/>
      <c r="KR380" s="97"/>
      <c r="KS380" s="97"/>
      <c r="KT380" s="97"/>
      <c r="KU380" s="97"/>
      <c r="KV380" s="97"/>
      <c r="KW380" s="97"/>
      <c r="KX380" s="97"/>
      <c r="KY380" s="97"/>
      <c r="KZ380" s="97"/>
      <c r="LA380" s="97"/>
      <c r="LB380" s="97"/>
      <c r="LC380" s="97"/>
      <c r="LD380" s="97"/>
      <c r="LE380" s="97"/>
      <c r="LF380" s="97"/>
      <c r="LG380" s="97"/>
      <c r="LH380" s="97"/>
      <c r="LI380" s="97"/>
      <c r="LJ380" s="97"/>
      <c r="LK380" s="97"/>
      <c r="LL380" s="97"/>
      <c r="LM380" s="97"/>
      <c r="LN380" s="97"/>
      <c r="LO380" s="97"/>
      <c r="LP380" s="97"/>
      <c r="LQ380" s="97"/>
      <c r="LR380" s="97"/>
      <c r="LS380" s="97"/>
      <c r="LT380" s="97"/>
      <c r="LU380" s="97"/>
      <c r="LV380" s="97"/>
      <c r="LW380" s="97"/>
      <c r="LX380" s="97"/>
      <c r="LY380" s="97"/>
      <c r="LZ380" s="97"/>
      <c r="MA380" s="97"/>
      <c r="MB380" s="97"/>
      <c r="MC380" s="97"/>
      <c r="MD380" s="97"/>
      <c r="ME380" s="97"/>
      <c r="MF380" s="97"/>
      <c r="MG380" s="97"/>
      <c r="MH380" s="97"/>
      <c r="MI380" s="97"/>
      <c r="MJ380" s="97"/>
      <c r="MK380" s="97"/>
      <c r="ML380" s="97"/>
      <c r="MM380" s="97"/>
      <c r="MN380" s="97"/>
      <c r="MO380" s="97"/>
      <c r="MP380" s="97"/>
      <c r="MQ380" s="97"/>
      <c r="MR380" s="97"/>
      <c r="MS380" s="97"/>
      <c r="MT380" s="97"/>
      <c r="MU380" s="97"/>
      <c r="MV380" s="97"/>
      <c r="MW380" s="97"/>
      <c r="MX380" s="97"/>
      <c r="MY380" s="97"/>
      <c r="MZ380" s="97"/>
      <c r="NA380" s="97"/>
      <c r="NB380" s="97"/>
      <c r="NC380" s="97"/>
      <c r="ND380" s="97"/>
      <c r="NE380" s="97"/>
      <c r="NF380" s="97"/>
      <c r="NG380" s="97"/>
      <c r="NH380" s="97"/>
      <c r="NI380" s="97"/>
      <c r="NJ380" s="97"/>
      <c r="NK380" s="97"/>
      <c r="NL380" s="97"/>
      <c r="NM380" s="97"/>
      <c r="NN380" s="97"/>
      <c r="NO380" s="97"/>
      <c r="NP380" s="97"/>
      <c r="NQ380" s="97"/>
      <c r="NR380" s="97"/>
      <c r="NS380" s="97"/>
      <c r="NT380" s="97"/>
      <c r="NU380" s="97"/>
      <c r="NV380" s="97"/>
      <c r="NW380" s="97"/>
      <c r="NX380" s="97"/>
      <c r="NY380" s="97"/>
      <c r="NZ380" s="97"/>
      <c r="OA380" s="97"/>
      <c r="OB380" s="97"/>
      <c r="OC380" s="97"/>
      <c r="OD380" s="97"/>
      <c r="OE380" s="97"/>
      <c r="OF380" s="97"/>
      <c r="OG380" s="97"/>
      <c r="OH380" s="97"/>
      <c r="OI380" s="97"/>
      <c r="OJ380" s="97"/>
      <c r="OK380" s="97"/>
      <c r="OL380" s="97"/>
      <c r="OM380" s="97"/>
      <c r="ON380" s="97"/>
      <c r="OO380" s="97"/>
      <c r="OP380" s="97"/>
      <c r="OQ380" s="97"/>
      <c r="OR380" s="97"/>
      <c r="OS380" s="97"/>
      <c r="OT380" s="97"/>
      <c r="OU380" s="97"/>
      <c r="OV380" s="97"/>
      <c r="OW380" s="97"/>
      <c r="OX380" s="97"/>
      <c r="OY380" s="97"/>
      <c r="OZ380" s="97"/>
      <c r="PA380" s="97"/>
      <c r="PB380" s="97"/>
      <c r="PC380" s="97"/>
      <c r="PD380" s="97"/>
      <c r="PE380" s="97"/>
      <c r="PF380" s="97"/>
      <c r="PG380" s="97"/>
      <c r="PH380" s="97"/>
      <c r="PI380" s="97"/>
      <c r="PJ380" s="97"/>
      <c r="PK380" s="97"/>
      <c r="PL380" s="97"/>
      <c r="PM380" s="97"/>
      <c r="PN380" s="97"/>
      <c r="PO380" s="97"/>
      <c r="PP380" s="97"/>
      <c r="PQ380" s="97"/>
      <c r="PR380" s="97"/>
      <c r="PS380" s="97"/>
      <c r="PT380" s="97"/>
      <c r="PU380" s="97"/>
      <c r="PV380" s="97"/>
      <c r="PW380" s="97"/>
      <c r="PX380" s="97"/>
      <c r="PY380" s="97"/>
      <c r="PZ380" s="97"/>
      <c r="QA380" s="97"/>
      <c r="QB380" s="97"/>
      <c r="QC380" s="97"/>
      <c r="QD380" s="97"/>
      <c r="QE380" s="97"/>
      <c r="QF380" s="97"/>
      <c r="QG380" s="97"/>
      <c r="QH380" s="97"/>
      <c r="QI380" s="97"/>
      <c r="QJ380" s="97"/>
      <c r="QK380" s="97"/>
      <c r="QL380" s="97"/>
      <c r="QM380" s="97"/>
      <c r="QN380" s="97"/>
      <c r="QO380" s="97"/>
      <c r="QP380" s="97"/>
      <c r="QQ380" s="97"/>
      <c r="QR380" s="97"/>
      <c r="QS380" s="97"/>
      <c r="QT380" s="97"/>
      <c r="QU380" s="97"/>
      <c r="QV380" s="97"/>
      <c r="QW380" s="97"/>
      <c r="QX380" s="97"/>
      <c r="QY380" s="97"/>
      <c r="QZ380" s="97"/>
      <c r="RA380" s="97"/>
      <c r="RB380" s="97"/>
      <c r="RC380" s="97"/>
      <c r="RD380" s="97"/>
      <c r="RE380" s="97"/>
      <c r="RF380" s="97"/>
      <c r="RG380" s="97"/>
      <c r="RH380" s="97"/>
      <c r="RI380" s="97"/>
      <c r="RJ380" s="97"/>
      <c r="RK380" s="97"/>
      <c r="RL380" s="97"/>
      <c r="RM380" s="97"/>
      <c r="RN380" s="97"/>
      <c r="RO380" s="97"/>
      <c r="RP380" s="97"/>
      <c r="RQ380" s="97"/>
      <c r="RR380" s="97"/>
      <c r="RS380" s="97"/>
      <c r="RT380" s="97"/>
      <c r="RU380" s="97"/>
      <c r="RV380" s="97"/>
      <c r="RW380" s="97"/>
      <c r="RX380" s="97"/>
      <c r="RY380" s="97"/>
      <c r="RZ380" s="97"/>
      <c r="SA380" s="97"/>
      <c r="SB380" s="97"/>
      <c r="SC380" s="97"/>
      <c r="SD380" s="97"/>
      <c r="SE380" s="97"/>
      <c r="SF380" s="97"/>
      <c r="SG380" s="97"/>
      <c r="SH380" s="97"/>
      <c r="SI380" s="97"/>
      <c r="SJ380" s="97"/>
      <c r="SK380" s="97"/>
      <c r="SL380" s="97"/>
      <c r="SM380" s="97"/>
      <c r="SN380" s="97"/>
      <c r="SO380" s="97"/>
      <c r="SP380" s="97"/>
      <c r="SQ380" s="97"/>
      <c r="SR380" s="97"/>
      <c r="SS380" s="97"/>
      <c r="ST380" s="97"/>
      <c r="SU380" s="97"/>
      <c r="SV380" s="97"/>
      <c r="SW380" s="97"/>
      <c r="SX380" s="97"/>
      <c r="SY380" s="97"/>
      <c r="SZ380" s="97"/>
      <c r="TA380" s="97"/>
      <c r="TB380" s="97"/>
    </row>
    <row r="381" spans="1:522" s="1" customFormat="1" ht="18" customHeight="1" x14ac:dyDescent="0.2">
      <c r="A381" s="12"/>
      <c r="B381" s="11" t="s">
        <v>202</v>
      </c>
      <c r="C381" s="1">
        <v>12298</v>
      </c>
      <c r="E381" s="4" t="s">
        <v>365</v>
      </c>
      <c r="F381" s="1">
        <v>10046</v>
      </c>
      <c r="G381" s="9" t="s">
        <v>98</v>
      </c>
      <c r="H381" s="4" t="s">
        <v>51</v>
      </c>
      <c r="I381" s="1">
        <f t="shared" si="28"/>
        <v>0</v>
      </c>
      <c r="J381" s="12">
        <f>Tabuľka4[[#This Row],[Stĺpec9]]</f>
        <v>0</v>
      </c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7"/>
      <c r="BQ381" s="97"/>
      <c r="BR381" s="97"/>
      <c r="BS381" s="97"/>
      <c r="BT381" s="97"/>
      <c r="BU381" s="97"/>
      <c r="BV381" s="97"/>
      <c r="BW381" s="97"/>
      <c r="BX381" s="97"/>
      <c r="BY381" s="97"/>
      <c r="BZ381" s="97"/>
      <c r="CA381" s="97"/>
      <c r="CB381" s="97"/>
      <c r="CC381" s="97"/>
      <c r="CD381" s="97"/>
      <c r="CE381" s="97"/>
      <c r="CF381" s="97"/>
      <c r="CG381" s="97"/>
      <c r="CH381" s="97"/>
      <c r="CI381" s="97"/>
      <c r="CJ381" s="97"/>
      <c r="CK381" s="97"/>
      <c r="CL381" s="97"/>
      <c r="CM381" s="97"/>
      <c r="CN381" s="97"/>
      <c r="CO381" s="97"/>
      <c r="CP381" s="97"/>
      <c r="CQ381" s="97"/>
      <c r="CR381" s="97"/>
      <c r="CS381" s="97"/>
      <c r="CT381" s="97"/>
      <c r="CU381" s="97"/>
      <c r="CV381" s="97"/>
      <c r="CW381" s="97"/>
      <c r="CX381" s="97"/>
      <c r="CY381" s="97"/>
      <c r="CZ381" s="97"/>
      <c r="DA381" s="97"/>
      <c r="DB381" s="97"/>
      <c r="DC381" s="97"/>
      <c r="DD381" s="97"/>
      <c r="DE381" s="97"/>
      <c r="DF381" s="97"/>
      <c r="DG381" s="97"/>
      <c r="DH381" s="97"/>
      <c r="DI381" s="97"/>
      <c r="DJ381" s="97"/>
      <c r="DK381" s="97"/>
      <c r="DL381" s="97"/>
      <c r="DM381" s="97"/>
      <c r="DN381" s="97"/>
      <c r="DO381" s="97"/>
      <c r="DP381" s="97"/>
      <c r="DQ381" s="97"/>
      <c r="DR381" s="97"/>
      <c r="DS381" s="97"/>
      <c r="DT381" s="97"/>
      <c r="DU381" s="97"/>
      <c r="DV381" s="97"/>
      <c r="DW381" s="97"/>
      <c r="DX381" s="97"/>
      <c r="DY381" s="97"/>
      <c r="DZ381" s="97"/>
      <c r="EA381" s="97"/>
      <c r="EB381" s="97"/>
      <c r="EC381" s="97"/>
      <c r="ED381" s="97"/>
      <c r="EE381" s="97"/>
      <c r="EF381" s="97"/>
      <c r="EG381" s="97"/>
      <c r="EH381" s="97"/>
      <c r="EI381" s="97"/>
      <c r="EJ381" s="97"/>
      <c r="EK381" s="97"/>
      <c r="EL381" s="97"/>
      <c r="EM381" s="97"/>
      <c r="EN381" s="97"/>
      <c r="EO381" s="97"/>
      <c r="EP381" s="97"/>
      <c r="EQ381" s="97"/>
      <c r="ER381" s="97"/>
      <c r="ES381" s="97"/>
      <c r="ET381" s="97"/>
      <c r="EU381" s="97"/>
      <c r="EV381" s="97"/>
      <c r="EW381" s="97"/>
      <c r="EX381" s="97"/>
      <c r="EY381" s="97"/>
      <c r="EZ381" s="97"/>
      <c r="FA381" s="97"/>
      <c r="FB381" s="97"/>
      <c r="FC381" s="97"/>
      <c r="FD381" s="97"/>
      <c r="FE381" s="97"/>
      <c r="FF381" s="97"/>
      <c r="FG381" s="97"/>
      <c r="FH381" s="97"/>
      <c r="FI381" s="97"/>
      <c r="FJ381" s="97"/>
      <c r="FK381" s="97"/>
      <c r="FL381" s="97"/>
      <c r="FM381" s="97"/>
      <c r="FN381" s="97"/>
      <c r="FO381" s="97"/>
      <c r="FP381" s="97"/>
      <c r="FQ381" s="97"/>
      <c r="FR381" s="97"/>
      <c r="FS381" s="97"/>
      <c r="FT381" s="97"/>
      <c r="FU381" s="97"/>
      <c r="FV381" s="97"/>
      <c r="FW381" s="97"/>
      <c r="FX381" s="97"/>
      <c r="FY381" s="97"/>
      <c r="FZ381" s="97"/>
      <c r="GA381" s="97"/>
      <c r="GB381" s="97"/>
      <c r="GC381" s="97"/>
      <c r="GD381" s="97"/>
      <c r="GE381" s="97"/>
      <c r="GF381" s="97"/>
      <c r="GG381" s="97"/>
      <c r="GH381" s="97"/>
      <c r="GI381" s="97"/>
      <c r="GJ381" s="97"/>
      <c r="GK381" s="97"/>
      <c r="GL381" s="97"/>
      <c r="GM381" s="97"/>
      <c r="GN381" s="97"/>
      <c r="GO381" s="97"/>
      <c r="GP381" s="97"/>
      <c r="GQ381" s="97"/>
      <c r="GR381" s="97"/>
      <c r="GS381" s="97"/>
      <c r="GT381" s="97"/>
      <c r="GU381" s="97"/>
      <c r="GV381" s="97"/>
      <c r="GW381" s="97"/>
      <c r="GX381" s="97"/>
      <c r="GY381" s="97"/>
      <c r="GZ381" s="97"/>
      <c r="HA381" s="97"/>
      <c r="HB381" s="97"/>
      <c r="HC381" s="97"/>
      <c r="HD381" s="97"/>
      <c r="HE381" s="97"/>
      <c r="HF381" s="97"/>
      <c r="HG381" s="97"/>
      <c r="HH381" s="97"/>
      <c r="HI381" s="97"/>
      <c r="HJ381" s="97"/>
      <c r="HK381" s="97"/>
      <c r="HL381" s="97"/>
      <c r="HM381" s="97"/>
      <c r="HN381" s="97"/>
      <c r="HO381" s="97"/>
      <c r="HP381" s="97"/>
      <c r="HQ381" s="97"/>
      <c r="HR381" s="97"/>
      <c r="HS381" s="97"/>
      <c r="HT381" s="97"/>
      <c r="HU381" s="97"/>
      <c r="HV381" s="97"/>
      <c r="HW381" s="97"/>
      <c r="HX381" s="97"/>
      <c r="HY381" s="97"/>
      <c r="HZ381" s="97"/>
      <c r="IA381" s="97"/>
      <c r="IB381" s="97"/>
      <c r="IC381" s="97"/>
      <c r="ID381" s="97"/>
      <c r="IE381" s="97"/>
      <c r="IF381" s="97"/>
      <c r="IG381" s="97"/>
      <c r="IH381" s="97"/>
      <c r="II381" s="97"/>
      <c r="IJ381" s="97"/>
      <c r="IK381" s="97"/>
      <c r="IL381" s="97"/>
      <c r="IM381" s="97"/>
      <c r="IN381" s="97"/>
      <c r="IO381" s="97"/>
      <c r="IP381" s="97"/>
      <c r="IQ381" s="97"/>
      <c r="IR381" s="97"/>
      <c r="IS381" s="97"/>
      <c r="IT381" s="97"/>
      <c r="IU381" s="97"/>
      <c r="IV381" s="97"/>
      <c r="IW381" s="97"/>
      <c r="IX381" s="97"/>
      <c r="IY381" s="97"/>
      <c r="IZ381" s="97"/>
      <c r="JA381" s="97"/>
      <c r="JB381" s="97"/>
      <c r="JC381" s="97"/>
      <c r="JD381" s="97"/>
      <c r="JE381" s="97"/>
      <c r="JF381" s="97"/>
      <c r="JG381" s="97"/>
      <c r="JH381" s="97"/>
      <c r="JI381" s="97"/>
      <c r="JJ381" s="97"/>
      <c r="JK381" s="102"/>
      <c r="JL381" s="97"/>
      <c r="JM381" s="97"/>
      <c r="JN381" s="97"/>
      <c r="JO381" s="97"/>
      <c r="JP381" s="97"/>
      <c r="JQ381" s="97"/>
      <c r="JR381" s="97"/>
      <c r="JS381" s="97"/>
      <c r="JT381" s="97"/>
      <c r="JU381" s="97"/>
      <c r="JV381" s="97"/>
      <c r="JW381" s="97"/>
      <c r="JX381" s="97"/>
      <c r="JY381" s="97"/>
      <c r="JZ381" s="97"/>
      <c r="KA381" s="97"/>
      <c r="KB381" s="97"/>
      <c r="KC381" s="97"/>
      <c r="KD381" s="97"/>
      <c r="KE381" s="97"/>
      <c r="KF381" s="97"/>
      <c r="KG381" s="97"/>
      <c r="KH381" s="97"/>
      <c r="KI381" s="97"/>
      <c r="KJ381" s="97"/>
      <c r="KK381" s="97"/>
      <c r="KL381" s="97"/>
      <c r="KM381" s="97"/>
      <c r="KN381" s="97"/>
      <c r="KO381" s="97"/>
      <c r="KP381" s="97"/>
      <c r="KQ381" s="97"/>
      <c r="KR381" s="97"/>
      <c r="KS381" s="97"/>
      <c r="KT381" s="97"/>
      <c r="KU381" s="97"/>
      <c r="KV381" s="97"/>
      <c r="KW381" s="97"/>
      <c r="KX381" s="97"/>
      <c r="KY381" s="97"/>
      <c r="KZ381" s="97"/>
      <c r="LA381" s="97"/>
      <c r="LB381" s="97"/>
      <c r="LC381" s="97"/>
      <c r="LD381" s="97"/>
      <c r="LE381" s="97"/>
      <c r="LF381" s="97"/>
      <c r="LG381" s="97"/>
      <c r="LH381" s="97"/>
      <c r="LI381" s="97"/>
      <c r="LJ381" s="97"/>
      <c r="LK381" s="97"/>
      <c r="LL381" s="97"/>
      <c r="LM381" s="97"/>
      <c r="LN381" s="97"/>
      <c r="LO381" s="97"/>
      <c r="LP381" s="97"/>
      <c r="LQ381" s="97"/>
      <c r="LR381" s="97"/>
      <c r="LS381" s="97"/>
      <c r="LT381" s="97"/>
      <c r="LU381" s="97"/>
      <c r="LV381" s="97"/>
      <c r="LW381" s="97"/>
      <c r="LX381" s="97"/>
      <c r="LY381" s="97"/>
      <c r="LZ381" s="97"/>
      <c r="MA381" s="97"/>
      <c r="MB381" s="97"/>
      <c r="MC381" s="97"/>
      <c r="MD381" s="97"/>
      <c r="ME381" s="97"/>
      <c r="MF381" s="97"/>
      <c r="MG381" s="97"/>
      <c r="MH381" s="97"/>
      <c r="MI381" s="97"/>
      <c r="MJ381" s="97"/>
      <c r="MK381" s="97"/>
      <c r="ML381" s="97"/>
      <c r="MM381" s="97"/>
      <c r="MN381" s="97"/>
      <c r="MO381" s="97"/>
      <c r="MP381" s="97"/>
      <c r="MQ381" s="97"/>
      <c r="MR381" s="97"/>
      <c r="MS381" s="97"/>
      <c r="MT381" s="97"/>
      <c r="MU381" s="97"/>
      <c r="MV381" s="97"/>
      <c r="MW381" s="97"/>
      <c r="MX381" s="97"/>
      <c r="MY381" s="97"/>
      <c r="MZ381" s="97"/>
      <c r="NA381" s="97"/>
      <c r="NB381" s="97"/>
      <c r="NC381" s="97"/>
      <c r="ND381" s="97"/>
      <c r="NE381" s="97"/>
      <c r="NF381" s="97"/>
      <c r="NG381" s="97"/>
      <c r="NH381" s="97"/>
      <c r="NI381" s="97"/>
      <c r="NJ381" s="97"/>
      <c r="NK381" s="97"/>
      <c r="NL381" s="97"/>
      <c r="NM381" s="97"/>
      <c r="NN381" s="97"/>
      <c r="NO381" s="97"/>
      <c r="NP381" s="97"/>
      <c r="NQ381" s="97"/>
      <c r="NR381" s="97"/>
      <c r="NS381" s="97"/>
      <c r="NT381" s="97"/>
      <c r="NU381" s="97"/>
      <c r="NV381" s="97"/>
      <c r="NW381" s="97"/>
      <c r="NX381" s="97"/>
      <c r="NY381" s="97"/>
      <c r="NZ381" s="97"/>
      <c r="OA381" s="97"/>
      <c r="OB381" s="97"/>
      <c r="OC381" s="97"/>
      <c r="OD381" s="97"/>
      <c r="OE381" s="97"/>
      <c r="OF381" s="97"/>
      <c r="OG381" s="97"/>
      <c r="OH381" s="97"/>
      <c r="OI381" s="97"/>
      <c r="OJ381" s="97"/>
      <c r="OK381" s="97"/>
      <c r="OL381" s="97"/>
      <c r="OM381" s="97"/>
      <c r="ON381" s="97"/>
      <c r="OO381" s="97"/>
      <c r="OP381" s="97"/>
      <c r="OQ381" s="97"/>
      <c r="OR381" s="97"/>
      <c r="OS381" s="97"/>
      <c r="OT381" s="97"/>
      <c r="OU381" s="97"/>
      <c r="OV381" s="97"/>
      <c r="OW381" s="97"/>
      <c r="OX381" s="97"/>
      <c r="OY381" s="97"/>
      <c r="OZ381" s="97"/>
      <c r="PA381" s="97"/>
      <c r="PB381" s="97"/>
      <c r="PC381" s="97"/>
      <c r="PD381" s="97"/>
      <c r="PE381" s="97"/>
      <c r="PF381" s="97"/>
      <c r="PG381" s="97"/>
      <c r="PH381" s="97"/>
      <c r="PI381" s="97"/>
      <c r="PJ381" s="97"/>
      <c r="PK381" s="97"/>
      <c r="PL381" s="97"/>
      <c r="PM381" s="97"/>
      <c r="PN381" s="97"/>
      <c r="PO381" s="97"/>
      <c r="PP381" s="97"/>
      <c r="PQ381" s="97"/>
      <c r="PR381" s="97"/>
      <c r="PS381" s="97"/>
      <c r="PT381" s="97"/>
      <c r="PU381" s="97"/>
      <c r="PV381" s="97"/>
      <c r="PW381" s="97"/>
      <c r="PX381" s="97"/>
      <c r="PY381" s="97"/>
      <c r="PZ381" s="97"/>
      <c r="QA381" s="97"/>
      <c r="QB381" s="97"/>
      <c r="QC381" s="97"/>
      <c r="QD381" s="97"/>
      <c r="QE381" s="97"/>
      <c r="QF381" s="97"/>
      <c r="QG381" s="97"/>
      <c r="QH381" s="97"/>
      <c r="QI381" s="97"/>
      <c r="QJ381" s="97"/>
      <c r="QK381" s="97"/>
      <c r="QL381" s="97"/>
      <c r="QM381" s="97"/>
      <c r="QN381" s="97"/>
      <c r="QO381" s="97"/>
      <c r="QP381" s="97"/>
      <c r="QQ381" s="97"/>
      <c r="QR381" s="97"/>
      <c r="QS381" s="97"/>
      <c r="QT381" s="97"/>
      <c r="QU381" s="97"/>
      <c r="QV381" s="97"/>
      <c r="QW381" s="97"/>
      <c r="QX381" s="97"/>
      <c r="QY381" s="97"/>
      <c r="QZ381" s="97"/>
      <c r="RA381" s="97"/>
      <c r="RB381" s="97"/>
      <c r="RC381" s="97"/>
      <c r="RD381" s="97"/>
      <c r="RE381" s="97"/>
      <c r="RF381" s="97"/>
      <c r="RG381" s="97"/>
      <c r="RH381" s="97"/>
      <c r="RI381" s="97"/>
      <c r="RJ381" s="97"/>
      <c r="RK381" s="97"/>
      <c r="RL381" s="97"/>
      <c r="RM381" s="97"/>
      <c r="RN381" s="97"/>
      <c r="RO381" s="97"/>
      <c r="RP381" s="97"/>
      <c r="RQ381" s="97"/>
      <c r="RR381" s="97"/>
      <c r="RS381" s="97"/>
      <c r="RT381" s="97"/>
      <c r="RU381" s="97"/>
      <c r="RV381" s="97"/>
      <c r="RW381" s="97"/>
      <c r="RX381" s="97"/>
      <c r="RY381" s="97"/>
      <c r="RZ381" s="97"/>
      <c r="SA381" s="97"/>
      <c r="SB381" s="97"/>
      <c r="SC381" s="97"/>
      <c r="SD381" s="97"/>
      <c r="SE381" s="97"/>
      <c r="SF381" s="97"/>
      <c r="SG381" s="97"/>
      <c r="SH381" s="97"/>
      <c r="SI381" s="97"/>
      <c r="SJ381" s="97"/>
      <c r="SK381" s="97"/>
      <c r="SL381" s="97"/>
      <c r="SM381" s="97"/>
      <c r="SN381" s="97"/>
      <c r="SO381" s="97"/>
      <c r="SP381" s="97"/>
      <c r="SQ381" s="97"/>
      <c r="SR381" s="97"/>
      <c r="SS381" s="97"/>
      <c r="ST381" s="97"/>
      <c r="SU381" s="97"/>
      <c r="SV381" s="97"/>
      <c r="SW381" s="97"/>
      <c r="SX381" s="97"/>
      <c r="SY381" s="97"/>
      <c r="SZ381" s="97"/>
      <c r="TA381" s="97"/>
      <c r="TB381" s="97"/>
    </row>
    <row r="382" spans="1:522" s="1" customFormat="1" ht="18" customHeight="1" x14ac:dyDescent="0.2">
      <c r="A382" s="12"/>
      <c r="B382" s="11"/>
      <c r="E382" s="4" t="s">
        <v>211</v>
      </c>
      <c r="G382" s="9"/>
      <c r="H382" s="4"/>
      <c r="I382" s="1">
        <f t="shared" si="28"/>
        <v>0</v>
      </c>
      <c r="J382" s="12">
        <f>Tabuľka4[[#This Row],[Stĺpec9]]</f>
        <v>0</v>
      </c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7"/>
      <c r="BQ382" s="97"/>
      <c r="BR382" s="97"/>
      <c r="BS382" s="97"/>
      <c r="BT382" s="97"/>
      <c r="BU382" s="97"/>
      <c r="BV382" s="97"/>
      <c r="BW382" s="97"/>
      <c r="BX382" s="97"/>
      <c r="BY382" s="97"/>
      <c r="BZ382" s="97"/>
      <c r="CA382" s="97"/>
      <c r="CB382" s="97"/>
      <c r="CC382" s="97"/>
      <c r="CD382" s="97"/>
      <c r="CE382" s="97"/>
      <c r="CF382" s="97"/>
      <c r="CG382" s="97"/>
      <c r="CH382" s="97"/>
      <c r="CI382" s="97"/>
      <c r="CJ382" s="97"/>
      <c r="CK382" s="97"/>
      <c r="CL382" s="97"/>
      <c r="CM382" s="97"/>
      <c r="CN382" s="97"/>
      <c r="CO382" s="97"/>
      <c r="CP382" s="97"/>
      <c r="CQ382" s="97"/>
      <c r="CR382" s="97"/>
      <c r="CS382" s="97"/>
      <c r="CT382" s="97"/>
      <c r="CU382" s="97"/>
      <c r="CV382" s="97"/>
      <c r="CW382" s="97"/>
      <c r="CX382" s="97"/>
      <c r="CY382" s="97"/>
      <c r="CZ382" s="97"/>
      <c r="DA382" s="97"/>
      <c r="DB382" s="97"/>
      <c r="DC382" s="97"/>
      <c r="DD382" s="97"/>
      <c r="DE382" s="97"/>
      <c r="DF382" s="97"/>
      <c r="DG382" s="97"/>
      <c r="DH382" s="97"/>
      <c r="DI382" s="97"/>
      <c r="DJ382" s="97"/>
      <c r="DK382" s="97"/>
      <c r="DL382" s="97"/>
      <c r="DM382" s="97"/>
      <c r="DN382" s="97"/>
      <c r="DO382" s="97"/>
      <c r="DP382" s="97"/>
      <c r="DQ382" s="97"/>
      <c r="DR382" s="97"/>
      <c r="DS382" s="97"/>
      <c r="DT382" s="97"/>
      <c r="DU382" s="97"/>
      <c r="DV382" s="97"/>
      <c r="DW382" s="97"/>
      <c r="DX382" s="97"/>
      <c r="DY382" s="97"/>
      <c r="DZ382" s="97"/>
      <c r="EA382" s="97"/>
      <c r="EB382" s="97"/>
      <c r="EC382" s="97"/>
      <c r="ED382" s="97"/>
      <c r="EE382" s="97"/>
      <c r="EF382" s="97"/>
      <c r="EG382" s="97"/>
      <c r="EH382" s="97"/>
      <c r="EI382" s="97"/>
      <c r="EJ382" s="97"/>
      <c r="EK382" s="97"/>
      <c r="EL382" s="97"/>
      <c r="EM382" s="97"/>
      <c r="EN382" s="97"/>
      <c r="EO382" s="97"/>
      <c r="EP382" s="97"/>
      <c r="EQ382" s="97"/>
      <c r="ER382" s="97"/>
      <c r="ES382" s="97"/>
      <c r="ET382" s="97"/>
      <c r="EU382" s="97"/>
      <c r="EV382" s="97"/>
      <c r="EW382" s="97"/>
      <c r="EX382" s="97"/>
      <c r="EY382" s="97"/>
      <c r="EZ382" s="97"/>
      <c r="FA382" s="97"/>
      <c r="FB382" s="97"/>
      <c r="FC382" s="97"/>
      <c r="FD382" s="97"/>
      <c r="FE382" s="97"/>
      <c r="FF382" s="97"/>
      <c r="FG382" s="97"/>
      <c r="FH382" s="97"/>
      <c r="FI382" s="97"/>
      <c r="FJ382" s="97"/>
      <c r="FK382" s="97"/>
      <c r="FL382" s="97"/>
      <c r="FM382" s="97"/>
      <c r="FN382" s="97"/>
      <c r="FO382" s="97"/>
      <c r="FP382" s="97"/>
      <c r="FQ382" s="97"/>
      <c r="FR382" s="97"/>
      <c r="FS382" s="97"/>
      <c r="FT382" s="97"/>
      <c r="FU382" s="97"/>
      <c r="FV382" s="97"/>
      <c r="FW382" s="97"/>
      <c r="FX382" s="97"/>
      <c r="FY382" s="97"/>
      <c r="FZ382" s="97"/>
      <c r="GA382" s="97"/>
      <c r="GB382" s="97"/>
      <c r="GC382" s="97"/>
      <c r="GD382" s="97"/>
      <c r="GE382" s="97"/>
      <c r="GF382" s="97"/>
      <c r="GG382" s="97"/>
      <c r="GH382" s="97"/>
      <c r="GI382" s="97"/>
      <c r="GJ382" s="97"/>
      <c r="GK382" s="97"/>
      <c r="GL382" s="97"/>
      <c r="GM382" s="97"/>
      <c r="GN382" s="97"/>
      <c r="GO382" s="97"/>
      <c r="GP382" s="97"/>
      <c r="GQ382" s="97"/>
      <c r="GR382" s="97"/>
      <c r="GS382" s="97"/>
      <c r="GT382" s="97"/>
      <c r="GU382" s="97"/>
      <c r="GV382" s="97"/>
      <c r="GW382" s="97"/>
      <c r="GX382" s="97"/>
      <c r="GY382" s="97"/>
      <c r="GZ382" s="97"/>
      <c r="HA382" s="97"/>
      <c r="HB382" s="97"/>
      <c r="HC382" s="97"/>
      <c r="HD382" s="97"/>
      <c r="HE382" s="97"/>
      <c r="HF382" s="97"/>
      <c r="HG382" s="97"/>
      <c r="HH382" s="97"/>
      <c r="HI382" s="97"/>
      <c r="HJ382" s="97"/>
      <c r="HK382" s="97"/>
      <c r="HL382" s="97"/>
      <c r="HM382" s="97"/>
      <c r="HN382" s="97"/>
      <c r="HO382" s="97"/>
      <c r="HP382" s="97"/>
      <c r="HQ382" s="97"/>
      <c r="HR382" s="97"/>
      <c r="HS382" s="97"/>
      <c r="HT382" s="97"/>
      <c r="HU382" s="97"/>
      <c r="HV382" s="97"/>
      <c r="HW382" s="97"/>
      <c r="HX382" s="97"/>
      <c r="HY382" s="97"/>
      <c r="HZ382" s="97"/>
      <c r="IA382" s="97"/>
      <c r="IB382" s="97"/>
      <c r="IC382" s="97"/>
      <c r="ID382" s="97"/>
      <c r="IE382" s="97"/>
      <c r="IF382" s="97"/>
      <c r="IG382" s="97"/>
      <c r="IH382" s="97"/>
      <c r="II382" s="97"/>
      <c r="IJ382" s="97"/>
      <c r="IK382" s="97"/>
      <c r="IL382" s="97"/>
      <c r="IM382" s="97"/>
      <c r="IN382" s="97"/>
      <c r="IO382" s="97"/>
      <c r="IP382" s="97"/>
      <c r="IQ382" s="97"/>
      <c r="IR382" s="97"/>
      <c r="IS382" s="97"/>
      <c r="IT382" s="97"/>
      <c r="IU382" s="97"/>
      <c r="IV382" s="97"/>
      <c r="IW382" s="97"/>
      <c r="IX382" s="97"/>
      <c r="IY382" s="97"/>
      <c r="IZ382" s="97"/>
      <c r="JA382" s="97"/>
      <c r="JB382" s="97"/>
      <c r="JC382" s="97"/>
      <c r="JD382" s="97"/>
      <c r="JE382" s="97"/>
      <c r="JF382" s="97"/>
      <c r="JG382" s="97"/>
      <c r="JH382" s="97"/>
      <c r="JI382" s="97"/>
      <c r="JJ382" s="97"/>
      <c r="JK382" s="97"/>
      <c r="JL382" s="97"/>
      <c r="JM382" s="97"/>
      <c r="JN382" s="97"/>
      <c r="JO382" s="97"/>
      <c r="JP382" s="97"/>
      <c r="JQ382" s="97"/>
      <c r="JR382" s="97"/>
      <c r="JS382" s="97"/>
      <c r="JT382" s="97"/>
      <c r="JU382" s="97"/>
      <c r="JV382" s="97"/>
      <c r="JW382" s="97"/>
      <c r="JX382" s="97"/>
      <c r="JY382" s="97"/>
      <c r="JZ382" s="97"/>
      <c r="KA382" s="97"/>
      <c r="KB382" s="97"/>
      <c r="KC382" s="97"/>
      <c r="KD382" s="97"/>
      <c r="KE382" s="97"/>
      <c r="KF382" s="97"/>
      <c r="KG382" s="97"/>
      <c r="KH382" s="97"/>
      <c r="KI382" s="97"/>
      <c r="KJ382" s="97"/>
      <c r="KK382" s="97"/>
      <c r="KL382" s="97"/>
      <c r="KM382" s="97"/>
      <c r="KN382" s="97"/>
      <c r="KO382" s="97"/>
      <c r="KP382" s="97"/>
      <c r="KQ382" s="97"/>
      <c r="KR382" s="97"/>
      <c r="KS382" s="97"/>
      <c r="KT382" s="97"/>
      <c r="KU382" s="97"/>
      <c r="KV382" s="97"/>
      <c r="KW382" s="97"/>
      <c r="KX382" s="97"/>
      <c r="KY382" s="97"/>
      <c r="KZ382" s="97"/>
      <c r="LA382" s="97"/>
      <c r="LB382" s="97"/>
      <c r="LC382" s="97"/>
      <c r="LD382" s="97"/>
      <c r="LE382" s="97"/>
      <c r="LF382" s="97"/>
      <c r="LG382" s="97"/>
      <c r="LH382" s="97"/>
      <c r="LI382" s="97"/>
      <c r="LJ382" s="97"/>
      <c r="LK382" s="97"/>
      <c r="LL382" s="97"/>
      <c r="LM382" s="97"/>
      <c r="LN382" s="97"/>
      <c r="LO382" s="97"/>
      <c r="LP382" s="97"/>
      <c r="LQ382" s="97"/>
      <c r="LR382" s="97"/>
      <c r="LS382" s="97"/>
      <c r="LT382" s="97"/>
      <c r="LU382" s="97"/>
      <c r="LV382" s="97"/>
      <c r="LW382" s="97"/>
      <c r="LX382" s="97"/>
      <c r="LY382" s="97"/>
      <c r="LZ382" s="97"/>
      <c r="MA382" s="97"/>
      <c r="MB382" s="97"/>
      <c r="MC382" s="97"/>
      <c r="MD382" s="97"/>
      <c r="ME382" s="97"/>
      <c r="MF382" s="97"/>
      <c r="MG382" s="97"/>
      <c r="MH382" s="97"/>
      <c r="MI382" s="97"/>
      <c r="MJ382" s="97"/>
      <c r="MK382" s="97"/>
      <c r="ML382" s="97"/>
      <c r="MM382" s="97"/>
      <c r="MN382" s="97"/>
      <c r="MO382" s="97"/>
      <c r="MP382" s="97"/>
      <c r="MQ382" s="97"/>
      <c r="MR382" s="97"/>
      <c r="MS382" s="97"/>
      <c r="MT382" s="97"/>
      <c r="MU382" s="97"/>
      <c r="MV382" s="97"/>
      <c r="MW382" s="97"/>
      <c r="MX382" s="97"/>
      <c r="MY382" s="97"/>
      <c r="MZ382" s="97"/>
      <c r="NA382" s="97"/>
      <c r="NB382" s="97"/>
      <c r="NC382" s="97"/>
      <c r="ND382" s="97"/>
      <c r="NE382" s="97"/>
      <c r="NF382" s="97"/>
      <c r="NG382" s="97"/>
      <c r="NH382" s="97"/>
      <c r="NI382" s="97"/>
      <c r="NJ382" s="97"/>
      <c r="NK382" s="97"/>
      <c r="NL382" s="97"/>
      <c r="NM382" s="97"/>
      <c r="NN382" s="97"/>
      <c r="NO382" s="97"/>
      <c r="NP382" s="97"/>
      <c r="NQ382" s="97"/>
      <c r="NR382" s="97"/>
      <c r="NS382" s="97"/>
      <c r="NT382" s="97"/>
      <c r="NU382" s="97"/>
      <c r="NV382" s="97"/>
      <c r="NW382" s="97"/>
      <c r="NX382" s="97"/>
      <c r="NY382" s="97"/>
      <c r="NZ382" s="97"/>
      <c r="OA382" s="97"/>
      <c r="OB382" s="97"/>
      <c r="OC382" s="97"/>
      <c r="OD382" s="97"/>
      <c r="OE382" s="97"/>
      <c r="OF382" s="97"/>
      <c r="OG382" s="97"/>
      <c r="OH382" s="97"/>
      <c r="OI382" s="97"/>
      <c r="OJ382" s="97"/>
      <c r="OK382" s="97"/>
      <c r="OL382" s="97"/>
      <c r="OM382" s="97"/>
      <c r="ON382" s="97"/>
      <c r="OO382" s="97"/>
      <c r="OP382" s="97"/>
      <c r="OQ382" s="97"/>
      <c r="OR382" s="97"/>
      <c r="OS382" s="97"/>
      <c r="OT382" s="97"/>
      <c r="OU382" s="97"/>
      <c r="OV382" s="97"/>
      <c r="OW382" s="97"/>
      <c r="OX382" s="97"/>
      <c r="OY382" s="97"/>
      <c r="OZ382" s="97"/>
      <c r="PA382" s="97"/>
      <c r="PB382" s="97"/>
      <c r="PC382" s="97"/>
      <c r="PD382" s="97"/>
      <c r="PE382" s="97"/>
      <c r="PF382" s="97"/>
      <c r="PG382" s="97"/>
      <c r="PH382" s="97"/>
      <c r="PI382" s="97"/>
      <c r="PJ382" s="97"/>
      <c r="PK382" s="97"/>
      <c r="PL382" s="97"/>
      <c r="PM382" s="97"/>
      <c r="PN382" s="97"/>
      <c r="PO382" s="97"/>
      <c r="PP382" s="97"/>
      <c r="PQ382" s="97"/>
      <c r="PR382" s="97"/>
      <c r="PS382" s="97"/>
      <c r="PT382" s="97"/>
      <c r="PU382" s="97"/>
      <c r="PV382" s="97"/>
      <c r="PW382" s="97"/>
      <c r="PX382" s="97"/>
      <c r="PY382" s="97"/>
      <c r="PZ382" s="97"/>
      <c r="QA382" s="97"/>
      <c r="QB382" s="97"/>
      <c r="QC382" s="97"/>
      <c r="QD382" s="97"/>
      <c r="QE382" s="97"/>
      <c r="QF382" s="97"/>
      <c r="QG382" s="97"/>
      <c r="QH382" s="97"/>
      <c r="QI382" s="97"/>
      <c r="QJ382" s="97"/>
      <c r="QK382" s="97"/>
      <c r="QL382" s="97"/>
      <c r="QM382" s="97"/>
      <c r="QN382" s="97"/>
      <c r="QO382" s="97"/>
      <c r="QP382" s="97"/>
      <c r="QQ382" s="97"/>
      <c r="QR382" s="97"/>
      <c r="QS382" s="97"/>
      <c r="QT382" s="97"/>
      <c r="QU382" s="97"/>
      <c r="QV382" s="97"/>
      <c r="QW382" s="97"/>
      <c r="QX382" s="97"/>
      <c r="QY382" s="97"/>
      <c r="QZ382" s="97"/>
      <c r="RA382" s="97"/>
      <c r="RB382" s="97"/>
      <c r="RC382" s="97"/>
      <c r="RD382" s="97"/>
      <c r="RE382" s="97"/>
      <c r="RF382" s="97"/>
      <c r="RG382" s="97"/>
      <c r="RH382" s="97"/>
      <c r="RI382" s="97"/>
      <c r="RJ382" s="97"/>
      <c r="RK382" s="97"/>
      <c r="RL382" s="97"/>
      <c r="RM382" s="97"/>
      <c r="RN382" s="97"/>
      <c r="RO382" s="97"/>
      <c r="RP382" s="97"/>
      <c r="RQ382" s="97"/>
      <c r="RR382" s="97"/>
      <c r="RS382" s="97"/>
      <c r="RT382" s="97"/>
      <c r="RU382" s="97"/>
      <c r="RV382" s="97"/>
      <c r="RW382" s="97"/>
      <c r="RX382" s="97"/>
      <c r="RY382" s="97"/>
      <c r="RZ382" s="97"/>
      <c r="SA382" s="97"/>
      <c r="SB382" s="97"/>
      <c r="SC382" s="97"/>
      <c r="SD382" s="97"/>
      <c r="SE382" s="97"/>
      <c r="SF382" s="97"/>
      <c r="SG382" s="97"/>
      <c r="SH382" s="97"/>
      <c r="SI382" s="97"/>
      <c r="SJ382" s="97"/>
      <c r="SK382" s="97"/>
      <c r="SL382" s="97"/>
      <c r="SM382" s="97"/>
      <c r="SN382" s="97"/>
      <c r="SO382" s="97"/>
      <c r="SP382" s="97"/>
      <c r="SQ382" s="97"/>
      <c r="SR382" s="97"/>
      <c r="SS382" s="97"/>
      <c r="ST382" s="97"/>
      <c r="SU382" s="97"/>
      <c r="SV382" s="97"/>
      <c r="SW382" s="97"/>
      <c r="SX382" s="97"/>
      <c r="SY382" s="97"/>
      <c r="SZ382" s="97"/>
      <c r="TA382" s="97"/>
      <c r="TB382" s="97"/>
    </row>
    <row r="383" spans="1:522" s="1" customFormat="1" ht="18" customHeight="1" x14ac:dyDescent="0.2">
      <c r="A383" s="12"/>
      <c r="B383" s="11" t="s">
        <v>108</v>
      </c>
      <c r="C383" s="1">
        <v>10992</v>
      </c>
      <c r="E383" s="4" t="s">
        <v>109</v>
      </c>
      <c r="F383" s="1">
        <v>9133</v>
      </c>
      <c r="G383" s="9" t="s">
        <v>93</v>
      </c>
      <c r="H383" s="4" t="s">
        <v>18</v>
      </c>
      <c r="I383" s="1">
        <f t="shared" si="28"/>
        <v>0</v>
      </c>
      <c r="J383" s="12">
        <f>Tabuľka4[[#This Row],[Stĺpec9]]</f>
        <v>0</v>
      </c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7"/>
      <c r="BQ383" s="97"/>
      <c r="BR383" s="97"/>
      <c r="BS383" s="97"/>
      <c r="BT383" s="97"/>
      <c r="BU383" s="97"/>
      <c r="BV383" s="97"/>
      <c r="BW383" s="97"/>
      <c r="BX383" s="97"/>
      <c r="BY383" s="97"/>
      <c r="BZ383" s="97"/>
      <c r="CA383" s="97"/>
      <c r="CB383" s="97"/>
      <c r="CC383" s="97"/>
      <c r="CD383" s="97"/>
      <c r="CE383" s="97"/>
      <c r="CF383" s="97"/>
      <c r="CG383" s="97"/>
      <c r="CH383" s="97"/>
      <c r="CI383" s="97"/>
      <c r="CJ383" s="97"/>
      <c r="CK383" s="97"/>
      <c r="CL383" s="97"/>
      <c r="CM383" s="97"/>
      <c r="CN383" s="97"/>
      <c r="CO383" s="97"/>
      <c r="CP383" s="97"/>
      <c r="CQ383" s="97"/>
      <c r="CR383" s="97"/>
      <c r="CS383" s="97"/>
      <c r="CT383" s="97"/>
      <c r="CU383" s="97"/>
      <c r="CV383" s="97"/>
      <c r="CW383" s="97"/>
      <c r="CX383" s="97"/>
      <c r="CY383" s="97"/>
      <c r="CZ383" s="97"/>
      <c r="DA383" s="97"/>
      <c r="DB383" s="97"/>
      <c r="DC383" s="97"/>
      <c r="DD383" s="97"/>
      <c r="DE383" s="97"/>
      <c r="DF383" s="97"/>
      <c r="DG383" s="97"/>
      <c r="DH383" s="97"/>
      <c r="DI383" s="97"/>
      <c r="DJ383" s="97"/>
      <c r="DK383" s="97"/>
      <c r="DL383" s="97"/>
      <c r="DM383" s="97"/>
      <c r="DN383" s="97"/>
      <c r="DO383" s="97"/>
      <c r="DP383" s="97"/>
      <c r="DQ383" s="97"/>
      <c r="DR383" s="97"/>
      <c r="DS383" s="97"/>
      <c r="DT383" s="97"/>
      <c r="DU383" s="97"/>
      <c r="DV383" s="97"/>
      <c r="DW383" s="97"/>
      <c r="DX383" s="97"/>
      <c r="DY383" s="97"/>
      <c r="DZ383" s="97"/>
      <c r="EA383" s="97"/>
      <c r="EB383" s="97"/>
      <c r="EC383" s="97"/>
      <c r="ED383" s="97"/>
      <c r="EE383" s="97"/>
      <c r="EF383" s="97"/>
      <c r="EG383" s="97"/>
      <c r="EH383" s="97"/>
      <c r="EI383" s="97"/>
      <c r="EJ383" s="97"/>
      <c r="EK383" s="97"/>
      <c r="EL383" s="97"/>
      <c r="EM383" s="97"/>
      <c r="EN383" s="97"/>
      <c r="EO383" s="97"/>
      <c r="EP383" s="97"/>
      <c r="EQ383" s="97"/>
      <c r="ER383" s="97"/>
      <c r="ES383" s="97"/>
      <c r="ET383" s="97"/>
      <c r="EU383" s="97"/>
      <c r="EV383" s="97"/>
      <c r="EW383" s="97"/>
      <c r="EX383" s="97"/>
      <c r="EY383" s="97"/>
      <c r="EZ383" s="97"/>
      <c r="FA383" s="97"/>
      <c r="FB383" s="97"/>
      <c r="FC383" s="97"/>
      <c r="FD383" s="97"/>
      <c r="FE383" s="97"/>
      <c r="FF383" s="97"/>
      <c r="FG383" s="97"/>
      <c r="FH383" s="97"/>
      <c r="FI383" s="97"/>
      <c r="FJ383" s="97"/>
      <c r="FK383" s="97"/>
      <c r="FL383" s="97"/>
      <c r="FM383" s="97"/>
      <c r="FN383" s="97"/>
      <c r="FO383" s="97"/>
      <c r="FP383" s="97"/>
      <c r="FQ383" s="97"/>
      <c r="FR383" s="97"/>
      <c r="FS383" s="97"/>
      <c r="FT383" s="97"/>
      <c r="FU383" s="97"/>
      <c r="FV383" s="97"/>
      <c r="FW383" s="97"/>
      <c r="FX383" s="97"/>
      <c r="FY383" s="97"/>
      <c r="FZ383" s="97"/>
      <c r="GA383" s="97"/>
      <c r="GB383" s="97"/>
      <c r="GC383" s="97"/>
      <c r="GD383" s="97"/>
      <c r="GE383" s="97"/>
      <c r="GF383" s="97"/>
      <c r="GG383" s="97"/>
      <c r="GH383" s="97"/>
      <c r="GI383" s="97"/>
      <c r="GJ383" s="97"/>
      <c r="GK383" s="97"/>
      <c r="GL383" s="97"/>
      <c r="GM383" s="97"/>
      <c r="GN383" s="97"/>
      <c r="GO383" s="97"/>
      <c r="GP383" s="97"/>
      <c r="GQ383" s="97"/>
      <c r="GR383" s="97"/>
      <c r="GS383" s="97"/>
      <c r="GT383" s="97"/>
      <c r="GU383" s="97"/>
      <c r="GV383" s="97"/>
      <c r="GW383" s="97"/>
      <c r="GX383" s="97"/>
      <c r="GY383" s="97"/>
      <c r="GZ383" s="97"/>
      <c r="HA383" s="97"/>
      <c r="HB383" s="97"/>
      <c r="HC383" s="97"/>
      <c r="HD383" s="97"/>
      <c r="HE383" s="97"/>
      <c r="HF383" s="97"/>
      <c r="HG383" s="97"/>
      <c r="HH383" s="97"/>
      <c r="HI383" s="97"/>
      <c r="HJ383" s="97"/>
      <c r="HK383" s="97"/>
      <c r="HL383" s="97"/>
      <c r="HM383" s="97"/>
      <c r="HN383" s="97"/>
      <c r="HO383" s="97"/>
      <c r="HP383" s="97"/>
      <c r="HQ383" s="97"/>
      <c r="HR383" s="97"/>
      <c r="HS383" s="97"/>
      <c r="HT383" s="97"/>
      <c r="HU383" s="97"/>
      <c r="HV383" s="97"/>
      <c r="HW383" s="97"/>
      <c r="HX383" s="97"/>
      <c r="HY383" s="97"/>
      <c r="HZ383" s="97"/>
      <c r="IA383" s="97"/>
      <c r="IB383" s="97"/>
      <c r="IC383" s="97"/>
      <c r="ID383" s="97"/>
      <c r="IE383" s="97"/>
      <c r="IF383" s="97"/>
      <c r="IG383" s="97"/>
      <c r="IH383" s="97"/>
      <c r="II383" s="97"/>
      <c r="IJ383" s="97"/>
      <c r="IK383" s="97"/>
      <c r="IL383" s="97"/>
      <c r="IM383" s="97"/>
      <c r="IN383" s="97"/>
      <c r="IO383" s="97"/>
      <c r="IP383" s="97"/>
      <c r="IQ383" s="97"/>
      <c r="IR383" s="97"/>
      <c r="IS383" s="97"/>
      <c r="IT383" s="97"/>
      <c r="IU383" s="97"/>
      <c r="IV383" s="97"/>
      <c r="IW383" s="97"/>
      <c r="IX383" s="97"/>
      <c r="IY383" s="97"/>
      <c r="IZ383" s="97"/>
      <c r="JA383" s="97"/>
      <c r="JB383" s="97"/>
      <c r="JC383" s="97"/>
      <c r="JD383" s="97"/>
      <c r="JE383" s="97"/>
      <c r="JF383" s="97"/>
      <c r="JG383" s="97"/>
      <c r="JH383" s="97"/>
      <c r="JI383" s="97"/>
      <c r="JJ383" s="97"/>
      <c r="JK383" s="97"/>
      <c r="JL383" s="97"/>
      <c r="JM383" s="97"/>
      <c r="JN383" s="97"/>
      <c r="JO383" s="97"/>
      <c r="JP383" s="97"/>
      <c r="JQ383" s="97"/>
      <c r="JR383" s="97"/>
      <c r="JS383" s="97"/>
      <c r="JT383" s="97"/>
      <c r="JU383" s="97"/>
      <c r="JV383" s="97"/>
      <c r="JW383" s="97"/>
      <c r="JX383" s="97"/>
      <c r="JY383" s="97"/>
      <c r="JZ383" s="97"/>
      <c r="KA383" s="97"/>
      <c r="KB383" s="97"/>
      <c r="KC383" s="97"/>
      <c r="KD383" s="97"/>
      <c r="KE383" s="97"/>
      <c r="KF383" s="97"/>
      <c r="KG383" s="97"/>
      <c r="KH383" s="97"/>
      <c r="KI383" s="97"/>
      <c r="KJ383" s="97"/>
      <c r="KK383" s="97"/>
      <c r="KL383" s="97"/>
      <c r="KM383" s="97"/>
      <c r="KN383" s="97"/>
      <c r="KO383" s="97"/>
      <c r="KP383" s="97"/>
      <c r="KQ383" s="97"/>
      <c r="KR383" s="97"/>
      <c r="KS383" s="97"/>
      <c r="KT383" s="97"/>
      <c r="KU383" s="97"/>
      <c r="KV383" s="97"/>
      <c r="KW383" s="97"/>
      <c r="KX383" s="97"/>
      <c r="KY383" s="97"/>
      <c r="KZ383" s="97"/>
      <c r="LA383" s="97"/>
      <c r="LB383" s="97"/>
      <c r="LC383" s="97"/>
      <c r="LD383" s="97"/>
      <c r="LE383" s="97"/>
      <c r="LF383" s="97"/>
      <c r="LG383" s="97"/>
      <c r="LH383" s="97"/>
      <c r="LI383" s="97"/>
      <c r="LJ383" s="97"/>
      <c r="LK383" s="97"/>
      <c r="LL383" s="97"/>
      <c r="LM383" s="97"/>
      <c r="LN383" s="97"/>
      <c r="LO383" s="97"/>
      <c r="LP383" s="97"/>
      <c r="LQ383" s="97"/>
      <c r="LR383" s="97"/>
      <c r="LS383" s="97"/>
      <c r="LT383" s="97"/>
      <c r="LU383" s="97"/>
      <c r="LV383" s="97"/>
      <c r="LW383" s="97"/>
      <c r="LX383" s="97"/>
      <c r="LY383" s="97"/>
      <c r="LZ383" s="97"/>
      <c r="MA383" s="97"/>
      <c r="MB383" s="97"/>
      <c r="MC383" s="97"/>
      <c r="MD383" s="97"/>
      <c r="ME383" s="97"/>
      <c r="MF383" s="97"/>
      <c r="MG383" s="97"/>
      <c r="MH383" s="97"/>
      <c r="MI383" s="97"/>
      <c r="MJ383" s="97"/>
      <c r="MK383" s="97"/>
      <c r="ML383" s="97"/>
      <c r="MM383" s="97"/>
      <c r="MN383" s="97"/>
      <c r="MO383" s="97"/>
      <c r="MP383" s="97"/>
      <c r="MQ383" s="97"/>
      <c r="MR383" s="97"/>
      <c r="MS383" s="97"/>
      <c r="MT383" s="97"/>
      <c r="MU383" s="97"/>
      <c r="MV383" s="97"/>
      <c r="MW383" s="97"/>
      <c r="MX383" s="97"/>
      <c r="MY383" s="97"/>
      <c r="MZ383" s="97"/>
      <c r="NA383" s="97"/>
      <c r="NB383" s="97"/>
      <c r="NC383" s="97"/>
      <c r="ND383" s="97"/>
      <c r="NE383" s="97"/>
      <c r="NF383" s="97"/>
      <c r="NG383" s="97"/>
      <c r="NH383" s="97"/>
      <c r="NI383" s="97"/>
      <c r="NJ383" s="97"/>
      <c r="NK383" s="97"/>
      <c r="NL383" s="97"/>
      <c r="NM383" s="97"/>
      <c r="NN383" s="97"/>
      <c r="NO383" s="97"/>
      <c r="NP383" s="97"/>
      <c r="NQ383" s="97"/>
      <c r="NR383" s="97"/>
      <c r="NS383" s="97"/>
      <c r="NT383" s="97"/>
      <c r="NU383" s="97"/>
      <c r="NV383" s="97"/>
      <c r="NW383" s="97"/>
      <c r="NX383" s="97"/>
      <c r="NY383" s="97"/>
      <c r="NZ383" s="97"/>
      <c r="OA383" s="97"/>
      <c r="OB383" s="97"/>
      <c r="OC383" s="97"/>
      <c r="OD383" s="97"/>
      <c r="OE383" s="97"/>
      <c r="OF383" s="97"/>
      <c r="OG383" s="97"/>
      <c r="OH383" s="97"/>
      <c r="OI383" s="97"/>
      <c r="OJ383" s="97"/>
      <c r="OK383" s="97"/>
      <c r="OL383" s="97"/>
      <c r="OM383" s="97"/>
      <c r="ON383" s="97"/>
      <c r="OO383" s="97"/>
      <c r="OP383" s="97"/>
      <c r="OQ383" s="97"/>
      <c r="OR383" s="97"/>
      <c r="OS383" s="97"/>
      <c r="OT383" s="97"/>
      <c r="OU383" s="97"/>
      <c r="OV383" s="97"/>
      <c r="OW383" s="97"/>
      <c r="OX383" s="97"/>
      <c r="OY383" s="97"/>
      <c r="OZ383" s="97"/>
      <c r="PA383" s="97"/>
      <c r="PB383" s="97"/>
      <c r="PC383" s="97"/>
      <c r="PD383" s="97"/>
      <c r="PE383" s="97"/>
      <c r="PF383" s="97"/>
      <c r="PG383" s="97"/>
      <c r="PH383" s="97"/>
      <c r="PI383" s="97"/>
      <c r="PJ383" s="97"/>
      <c r="PK383" s="97"/>
      <c r="PL383" s="97"/>
      <c r="PM383" s="97"/>
      <c r="PN383" s="97"/>
      <c r="PO383" s="97"/>
      <c r="PP383" s="97"/>
      <c r="PQ383" s="97"/>
      <c r="PR383" s="97"/>
      <c r="PS383" s="97"/>
      <c r="PT383" s="97"/>
      <c r="PU383" s="97"/>
      <c r="PV383" s="97"/>
      <c r="PW383" s="97"/>
      <c r="PX383" s="97"/>
      <c r="PY383" s="97"/>
      <c r="PZ383" s="97"/>
      <c r="QA383" s="97"/>
      <c r="QB383" s="97"/>
      <c r="QC383" s="97"/>
      <c r="QD383" s="97"/>
      <c r="QE383" s="97"/>
      <c r="QF383" s="97"/>
      <c r="QG383" s="97"/>
      <c r="QH383" s="97"/>
      <c r="QI383" s="97"/>
      <c r="QJ383" s="97"/>
      <c r="QK383" s="97"/>
      <c r="QL383" s="97"/>
      <c r="QM383" s="97"/>
      <c r="QN383" s="97"/>
      <c r="QO383" s="97"/>
      <c r="QP383" s="97"/>
      <c r="QQ383" s="97"/>
      <c r="QR383" s="97"/>
      <c r="QS383" s="97"/>
      <c r="QT383" s="97"/>
      <c r="QU383" s="97"/>
      <c r="QV383" s="97"/>
      <c r="QW383" s="97"/>
      <c r="QX383" s="97"/>
      <c r="QY383" s="97"/>
      <c r="QZ383" s="97"/>
      <c r="RA383" s="97"/>
      <c r="RB383" s="97"/>
      <c r="RC383" s="97"/>
      <c r="RD383" s="97"/>
      <c r="RE383" s="97"/>
      <c r="RF383" s="97"/>
      <c r="RG383" s="97"/>
      <c r="RH383" s="97"/>
      <c r="RI383" s="97"/>
      <c r="RJ383" s="97"/>
      <c r="RK383" s="97"/>
      <c r="RL383" s="97"/>
      <c r="RM383" s="97"/>
      <c r="RN383" s="97"/>
      <c r="RO383" s="97"/>
      <c r="RP383" s="97"/>
      <c r="RQ383" s="97"/>
      <c r="RR383" s="97"/>
      <c r="RS383" s="97"/>
      <c r="RT383" s="97"/>
      <c r="RU383" s="97"/>
      <c r="RV383" s="97"/>
      <c r="RW383" s="97"/>
      <c r="RX383" s="97"/>
      <c r="RY383" s="97"/>
      <c r="RZ383" s="97"/>
      <c r="SA383" s="97"/>
      <c r="SB383" s="97"/>
      <c r="SC383" s="97"/>
      <c r="SD383" s="97"/>
      <c r="SE383" s="97"/>
      <c r="SF383" s="97"/>
      <c r="SG383" s="97"/>
      <c r="SH383" s="97"/>
      <c r="SI383" s="97"/>
      <c r="SJ383" s="97"/>
      <c r="SK383" s="97"/>
      <c r="SL383" s="97"/>
      <c r="SM383" s="97"/>
      <c r="SN383" s="97"/>
      <c r="SO383" s="97"/>
      <c r="SP383" s="97"/>
      <c r="SQ383" s="97"/>
      <c r="SR383" s="97"/>
      <c r="SS383" s="97"/>
      <c r="ST383" s="97"/>
      <c r="SU383" s="97"/>
      <c r="SV383" s="97"/>
      <c r="SW383" s="97"/>
      <c r="SX383" s="97"/>
      <c r="SY383" s="97"/>
      <c r="SZ383" s="97"/>
      <c r="TA383" s="97"/>
      <c r="TB383" s="97"/>
    </row>
    <row r="384" spans="1:522" s="1" customFormat="1" ht="18" customHeight="1" x14ac:dyDescent="0.2">
      <c r="A384" s="12"/>
      <c r="B384" s="11" t="s">
        <v>346</v>
      </c>
      <c r="C384" s="1">
        <v>12153</v>
      </c>
      <c r="E384" s="4" t="s">
        <v>345</v>
      </c>
      <c r="F384" s="1">
        <v>9450</v>
      </c>
      <c r="G384" s="9" t="s">
        <v>93</v>
      </c>
      <c r="H384" s="4" t="s">
        <v>220</v>
      </c>
      <c r="I384" s="1">
        <f t="shared" si="28"/>
        <v>0</v>
      </c>
      <c r="J384" s="12">
        <f>Tabuľka4[[#This Row],[Stĺpec9]]</f>
        <v>0</v>
      </c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7"/>
      <c r="CX384" s="97"/>
      <c r="CY384" s="97"/>
      <c r="CZ384" s="97"/>
      <c r="DA384" s="97"/>
      <c r="DB384" s="97"/>
      <c r="DC384" s="97"/>
      <c r="DD384" s="97"/>
      <c r="DE384" s="97"/>
      <c r="DF384" s="97"/>
      <c r="DG384" s="97"/>
      <c r="DH384" s="97"/>
      <c r="DI384" s="97"/>
      <c r="DJ384" s="97"/>
      <c r="DK384" s="97"/>
      <c r="DL384" s="97"/>
      <c r="DM384" s="97"/>
      <c r="DN384" s="97"/>
      <c r="DO384" s="97"/>
      <c r="DP384" s="97"/>
      <c r="DQ384" s="97"/>
      <c r="DR384" s="97"/>
      <c r="DS384" s="97"/>
      <c r="DT384" s="97"/>
      <c r="DU384" s="97"/>
      <c r="DV384" s="97"/>
      <c r="DW384" s="97"/>
      <c r="DX384" s="97"/>
      <c r="DY384" s="97"/>
      <c r="DZ384" s="97"/>
      <c r="EA384" s="97"/>
      <c r="EB384" s="97"/>
      <c r="EC384" s="97"/>
      <c r="ED384" s="97"/>
      <c r="EE384" s="97"/>
      <c r="EF384" s="97"/>
      <c r="EG384" s="97"/>
      <c r="EH384" s="97"/>
      <c r="EI384" s="97"/>
      <c r="EJ384" s="97"/>
      <c r="EK384" s="97"/>
      <c r="EL384" s="97"/>
      <c r="EM384" s="97"/>
      <c r="EN384" s="97"/>
      <c r="EO384" s="97"/>
      <c r="EP384" s="97"/>
      <c r="EQ384" s="97"/>
      <c r="ER384" s="97"/>
      <c r="ES384" s="97"/>
      <c r="ET384" s="97"/>
      <c r="EU384" s="97"/>
      <c r="EV384" s="97"/>
      <c r="EW384" s="97"/>
      <c r="EX384" s="97"/>
      <c r="EY384" s="97"/>
      <c r="EZ384" s="97"/>
      <c r="FA384" s="97"/>
      <c r="FB384" s="97"/>
      <c r="FC384" s="97"/>
      <c r="FD384" s="97"/>
      <c r="FE384" s="97"/>
      <c r="FF384" s="97"/>
      <c r="FG384" s="97"/>
      <c r="FH384" s="97"/>
      <c r="FI384" s="97"/>
      <c r="FJ384" s="97"/>
      <c r="FK384" s="97"/>
      <c r="FL384" s="97"/>
      <c r="FM384" s="97"/>
      <c r="FN384" s="97"/>
      <c r="FO384" s="97"/>
      <c r="FP384" s="97"/>
      <c r="FQ384" s="97"/>
      <c r="FR384" s="97"/>
      <c r="FS384" s="97"/>
      <c r="FT384" s="97"/>
      <c r="FU384" s="97"/>
      <c r="FV384" s="97"/>
      <c r="FW384" s="97"/>
      <c r="FX384" s="97"/>
      <c r="FY384" s="97"/>
      <c r="FZ384" s="97"/>
      <c r="GA384" s="97"/>
      <c r="GB384" s="97"/>
      <c r="GC384" s="97"/>
      <c r="GD384" s="97"/>
      <c r="GE384" s="97"/>
      <c r="GF384" s="97"/>
      <c r="GG384" s="97"/>
      <c r="GH384" s="97"/>
      <c r="GI384" s="97"/>
      <c r="GJ384" s="97"/>
      <c r="GK384" s="97"/>
      <c r="GL384" s="97"/>
      <c r="GM384" s="97"/>
      <c r="GN384" s="97"/>
      <c r="GO384" s="97"/>
      <c r="GP384" s="97"/>
      <c r="GQ384" s="97"/>
      <c r="GR384" s="97"/>
      <c r="GS384" s="97"/>
      <c r="GT384" s="97"/>
      <c r="GU384" s="97"/>
      <c r="GV384" s="97"/>
      <c r="GW384" s="97"/>
      <c r="GX384" s="97"/>
      <c r="GY384" s="97"/>
      <c r="GZ384" s="97"/>
      <c r="HA384" s="97"/>
      <c r="HB384" s="97"/>
      <c r="HC384" s="97"/>
      <c r="HD384" s="97"/>
      <c r="HE384" s="97"/>
      <c r="HF384" s="97"/>
      <c r="HG384" s="97"/>
      <c r="HH384" s="97"/>
      <c r="HI384" s="97"/>
      <c r="HJ384" s="97"/>
      <c r="HK384" s="97"/>
      <c r="HL384" s="97"/>
      <c r="HM384" s="97"/>
      <c r="HN384" s="97"/>
      <c r="HO384" s="97"/>
      <c r="HP384" s="97"/>
      <c r="HQ384" s="97"/>
      <c r="HR384" s="97"/>
      <c r="HS384" s="97"/>
      <c r="HT384" s="97"/>
      <c r="HU384" s="97"/>
      <c r="HV384" s="97"/>
      <c r="HW384" s="97"/>
      <c r="HX384" s="97"/>
      <c r="HY384" s="97"/>
      <c r="HZ384" s="97"/>
      <c r="IA384" s="97"/>
      <c r="IB384" s="97"/>
      <c r="IC384" s="97"/>
      <c r="ID384" s="97"/>
      <c r="IE384" s="97"/>
      <c r="IF384" s="97"/>
      <c r="IG384" s="97"/>
      <c r="IH384" s="97"/>
      <c r="II384" s="97"/>
      <c r="IJ384" s="97"/>
      <c r="IK384" s="97"/>
      <c r="IL384" s="97"/>
      <c r="IM384" s="97"/>
      <c r="IN384" s="97"/>
      <c r="IO384" s="97"/>
      <c r="IP384" s="97"/>
      <c r="IQ384" s="97"/>
      <c r="IR384" s="97"/>
      <c r="IS384" s="97"/>
      <c r="IT384" s="97"/>
      <c r="IU384" s="97"/>
      <c r="IV384" s="97"/>
      <c r="IW384" s="97"/>
      <c r="IX384" s="97"/>
      <c r="IY384" s="97"/>
      <c r="IZ384" s="97"/>
      <c r="JA384" s="97"/>
      <c r="JB384" s="97"/>
      <c r="JC384" s="97"/>
      <c r="JD384" s="97"/>
      <c r="JE384" s="97"/>
      <c r="JF384" s="97"/>
      <c r="JG384" s="97"/>
      <c r="JH384" s="97"/>
      <c r="JI384" s="97"/>
      <c r="JJ384" s="97"/>
      <c r="JK384" s="97"/>
      <c r="JL384" s="97"/>
      <c r="JM384" s="97"/>
      <c r="JN384" s="97"/>
      <c r="JO384" s="97"/>
      <c r="JP384" s="97"/>
      <c r="JQ384" s="97"/>
      <c r="JR384" s="97"/>
      <c r="JS384" s="97"/>
      <c r="JT384" s="97"/>
      <c r="JU384" s="97"/>
      <c r="JV384" s="97"/>
      <c r="JW384" s="97"/>
      <c r="JX384" s="97"/>
      <c r="JY384" s="97"/>
      <c r="JZ384" s="97"/>
      <c r="KA384" s="97"/>
      <c r="KB384" s="97"/>
      <c r="KC384" s="97"/>
      <c r="KD384" s="97"/>
      <c r="KE384" s="97"/>
      <c r="KF384" s="97"/>
      <c r="KG384" s="97"/>
      <c r="KH384" s="97"/>
      <c r="KI384" s="97"/>
      <c r="KJ384" s="97"/>
      <c r="KK384" s="97"/>
      <c r="KL384" s="97"/>
      <c r="KM384" s="97"/>
      <c r="KN384" s="97"/>
      <c r="KO384" s="97"/>
      <c r="KP384" s="97"/>
      <c r="KQ384" s="97"/>
      <c r="KR384" s="97"/>
      <c r="KS384" s="97"/>
      <c r="KT384" s="97"/>
      <c r="KU384" s="97"/>
      <c r="KV384" s="97"/>
      <c r="KW384" s="97"/>
      <c r="KX384" s="97"/>
      <c r="KY384" s="97"/>
      <c r="KZ384" s="97"/>
      <c r="LA384" s="97"/>
      <c r="LB384" s="97"/>
      <c r="LC384" s="97"/>
      <c r="LD384" s="97"/>
      <c r="LE384" s="97"/>
      <c r="LF384" s="97"/>
      <c r="LG384" s="97"/>
      <c r="LH384" s="97"/>
      <c r="LI384" s="97"/>
      <c r="LJ384" s="97"/>
      <c r="LK384" s="97"/>
      <c r="LL384" s="97"/>
      <c r="LM384" s="97"/>
      <c r="LN384" s="97"/>
      <c r="LO384" s="97"/>
      <c r="LP384" s="97"/>
      <c r="LQ384" s="97"/>
      <c r="LR384" s="97"/>
      <c r="LS384" s="97"/>
      <c r="LT384" s="97"/>
      <c r="LU384" s="97"/>
      <c r="LV384" s="97"/>
      <c r="LW384" s="97"/>
      <c r="LX384" s="97"/>
      <c r="LY384" s="97"/>
      <c r="LZ384" s="97"/>
      <c r="MA384" s="97"/>
      <c r="MB384" s="97"/>
      <c r="MC384" s="97"/>
      <c r="MD384" s="97"/>
      <c r="ME384" s="97"/>
      <c r="MF384" s="97"/>
      <c r="MG384" s="97"/>
      <c r="MH384" s="97"/>
      <c r="MI384" s="97"/>
      <c r="MJ384" s="97"/>
      <c r="MK384" s="97"/>
      <c r="ML384" s="97"/>
      <c r="MM384" s="97"/>
      <c r="MN384" s="97"/>
      <c r="MO384" s="97"/>
      <c r="MP384" s="97"/>
      <c r="MQ384" s="97"/>
      <c r="MR384" s="97"/>
      <c r="MS384" s="97"/>
      <c r="MT384" s="97"/>
      <c r="MU384" s="97"/>
      <c r="MV384" s="97"/>
      <c r="MW384" s="97"/>
      <c r="MX384" s="97"/>
      <c r="MY384" s="97"/>
      <c r="MZ384" s="97"/>
      <c r="NA384" s="97"/>
      <c r="NB384" s="97"/>
      <c r="NC384" s="97"/>
      <c r="ND384" s="97"/>
      <c r="NE384" s="97"/>
      <c r="NF384" s="97"/>
      <c r="NG384" s="97"/>
      <c r="NH384" s="97"/>
      <c r="NI384" s="97"/>
      <c r="NJ384" s="97"/>
      <c r="NK384" s="97"/>
      <c r="NL384" s="97"/>
      <c r="NM384" s="97"/>
      <c r="NN384" s="97"/>
      <c r="NO384" s="97"/>
      <c r="NP384" s="97"/>
      <c r="NQ384" s="97"/>
      <c r="NR384" s="97"/>
      <c r="NS384" s="97"/>
      <c r="NT384" s="97"/>
      <c r="NU384" s="97"/>
      <c r="NV384" s="97"/>
      <c r="NW384" s="97"/>
      <c r="NX384" s="97"/>
      <c r="NY384" s="97"/>
      <c r="NZ384" s="97"/>
      <c r="OA384" s="97"/>
      <c r="OB384" s="97"/>
      <c r="OC384" s="97"/>
      <c r="OD384" s="97"/>
      <c r="OE384" s="97"/>
      <c r="OF384" s="97"/>
      <c r="OG384" s="97"/>
      <c r="OH384" s="97"/>
      <c r="OI384" s="97"/>
      <c r="OJ384" s="97"/>
      <c r="OK384" s="97"/>
      <c r="OL384" s="97"/>
      <c r="OM384" s="97"/>
      <c r="ON384" s="97"/>
      <c r="OO384" s="97"/>
      <c r="OP384" s="97"/>
      <c r="OQ384" s="97"/>
      <c r="OR384" s="97"/>
      <c r="OS384" s="97"/>
      <c r="OT384" s="97"/>
      <c r="OU384" s="97"/>
      <c r="OV384" s="97"/>
      <c r="OW384" s="97"/>
      <c r="OX384" s="97"/>
      <c r="OY384" s="97"/>
      <c r="OZ384" s="97"/>
      <c r="PA384" s="97"/>
      <c r="PB384" s="97"/>
      <c r="PC384" s="97"/>
      <c r="PD384" s="97"/>
      <c r="PE384" s="97"/>
      <c r="PF384" s="97"/>
      <c r="PG384" s="97"/>
      <c r="PH384" s="97"/>
      <c r="PI384" s="97"/>
      <c r="PJ384" s="97"/>
      <c r="PK384" s="97"/>
      <c r="PL384" s="97"/>
      <c r="PM384" s="97"/>
      <c r="PN384" s="97"/>
      <c r="PO384" s="97"/>
      <c r="PP384" s="97"/>
      <c r="PQ384" s="97"/>
      <c r="PR384" s="97"/>
      <c r="PS384" s="97"/>
      <c r="PT384" s="97"/>
      <c r="PU384" s="97"/>
      <c r="PV384" s="97"/>
      <c r="PW384" s="97"/>
      <c r="PX384" s="97"/>
      <c r="PY384" s="97"/>
      <c r="PZ384" s="97"/>
      <c r="QA384" s="97"/>
      <c r="QB384" s="97"/>
      <c r="QC384" s="97"/>
      <c r="QD384" s="97"/>
      <c r="QE384" s="97"/>
      <c r="QF384" s="97"/>
      <c r="QG384" s="97"/>
      <c r="QH384" s="97"/>
      <c r="QI384" s="97"/>
      <c r="QJ384" s="97"/>
      <c r="QK384" s="97"/>
      <c r="QL384" s="97"/>
      <c r="QM384" s="97"/>
      <c r="QN384" s="97"/>
      <c r="QO384" s="97"/>
      <c r="QP384" s="97"/>
      <c r="QQ384" s="97"/>
      <c r="QR384" s="97"/>
      <c r="QS384" s="97"/>
      <c r="QT384" s="97"/>
      <c r="QU384" s="97"/>
      <c r="QV384" s="97"/>
      <c r="QW384" s="97"/>
      <c r="QX384" s="97"/>
      <c r="QY384" s="97"/>
      <c r="QZ384" s="97"/>
      <c r="RA384" s="97"/>
      <c r="RB384" s="97"/>
      <c r="RC384" s="97"/>
      <c r="RD384" s="97"/>
      <c r="RE384" s="97"/>
      <c r="RF384" s="97"/>
      <c r="RG384" s="97"/>
      <c r="RH384" s="97"/>
      <c r="RI384" s="97"/>
      <c r="RJ384" s="97"/>
      <c r="RK384" s="97"/>
      <c r="RL384" s="97"/>
      <c r="RM384" s="97"/>
      <c r="RN384" s="97"/>
      <c r="RO384" s="97"/>
      <c r="RP384" s="97"/>
      <c r="RQ384" s="97"/>
      <c r="RR384" s="97"/>
      <c r="RS384" s="97"/>
      <c r="RT384" s="97"/>
      <c r="RU384" s="97"/>
      <c r="RV384" s="97"/>
      <c r="RW384" s="97"/>
      <c r="RX384" s="97"/>
      <c r="RY384" s="97"/>
      <c r="RZ384" s="97"/>
      <c r="SA384" s="97"/>
      <c r="SB384" s="97"/>
      <c r="SC384" s="97"/>
      <c r="SD384" s="97"/>
      <c r="SE384" s="97"/>
      <c r="SF384" s="97"/>
      <c r="SG384" s="97"/>
      <c r="SH384" s="97"/>
      <c r="SI384" s="97"/>
      <c r="SJ384" s="97"/>
      <c r="SK384" s="97"/>
      <c r="SL384" s="97"/>
      <c r="SM384" s="97"/>
      <c r="SN384" s="97"/>
      <c r="SO384" s="97"/>
      <c r="SP384" s="97"/>
      <c r="SQ384" s="97"/>
      <c r="SR384" s="97"/>
      <c r="SS384" s="97"/>
      <c r="ST384" s="97"/>
      <c r="SU384" s="97"/>
      <c r="SV384" s="97"/>
      <c r="SW384" s="97"/>
      <c r="SX384" s="97"/>
      <c r="SY384" s="97"/>
      <c r="SZ384" s="97"/>
      <c r="TA384" s="97"/>
      <c r="TB384" s="97"/>
    </row>
    <row r="385" spans="1:522" s="1" customFormat="1" ht="19.5" customHeight="1" x14ac:dyDescent="0.2">
      <c r="A385" s="12"/>
      <c r="B385" s="11"/>
      <c r="E385" s="4" t="s">
        <v>371</v>
      </c>
      <c r="F385" s="1">
        <v>5538</v>
      </c>
      <c r="G385" s="9" t="s">
        <v>95</v>
      </c>
      <c r="H385" s="4"/>
      <c r="I385" s="1">
        <f t="shared" si="28"/>
        <v>0</v>
      </c>
      <c r="J385" s="12">
        <f>Tabuľka4[[#This Row],[Stĺpec9]]</f>
        <v>0</v>
      </c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  <c r="DA385" s="97"/>
      <c r="DB385" s="97"/>
      <c r="DC385" s="97"/>
      <c r="DD385" s="97"/>
      <c r="DE385" s="97"/>
      <c r="DF385" s="97"/>
      <c r="DG385" s="97"/>
      <c r="DH385" s="97"/>
      <c r="DI385" s="97"/>
      <c r="DJ385" s="97"/>
      <c r="DK385" s="97"/>
      <c r="DL385" s="97"/>
      <c r="DM385" s="97"/>
      <c r="DN385" s="97"/>
      <c r="DO385" s="97"/>
      <c r="DP385" s="97"/>
      <c r="DQ385" s="97"/>
      <c r="DR385" s="97"/>
      <c r="DS385" s="97"/>
      <c r="DT385" s="97"/>
      <c r="DU385" s="97"/>
      <c r="DV385" s="97"/>
      <c r="DW385" s="97"/>
      <c r="DX385" s="97"/>
      <c r="DY385" s="97"/>
      <c r="DZ385" s="97"/>
      <c r="EA385" s="97"/>
      <c r="EB385" s="97"/>
      <c r="EC385" s="97"/>
      <c r="ED385" s="97"/>
      <c r="EE385" s="97"/>
      <c r="EF385" s="97"/>
      <c r="EG385" s="97"/>
      <c r="EH385" s="97"/>
      <c r="EI385" s="97"/>
      <c r="EJ385" s="97"/>
      <c r="EK385" s="97"/>
      <c r="EL385" s="97"/>
      <c r="EM385" s="97"/>
      <c r="EN385" s="97"/>
      <c r="EO385" s="97"/>
      <c r="EP385" s="97"/>
      <c r="EQ385" s="97"/>
      <c r="ER385" s="97"/>
      <c r="ES385" s="97"/>
      <c r="ET385" s="97"/>
      <c r="EU385" s="97"/>
      <c r="EV385" s="97"/>
      <c r="EW385" s="97"/>
      <c r="EX385" s="97"/>
      <c r="EY385" s="97"/>
      <c r="EZ385" s="97"/>
      <c r="FA385" s="97"/>
      <c r="FB385" s="97"/>
      <c r="FC385" s="97"/>
      <c r="FD385" s="97"/>
      <c r="FE385" s="97"/>
      <c r="FF385" s="97"/>
      <c r="FG385" s="97"/>
      <c r="FH385" s="97"/>
      <c r="FI385" s="97"/>
      <c r="FJ385" s="97"/>
      <c r="FK385" s="97"/>
      <c r="FL385" s="97"/>
      <c r="FM385" s="97"/>
      <c r="FN385" s="97"/>
      <c r="FO385" s="97"/>
      <c r="FP385" s="97"/>
      <c r="FQ385" s="97"/>
      <c r="FR385" s="97"/>
      <c r="FS385" s="97"/>
      <c r="FT385" s="97"/>
      <c r="FU385" s="97"/>
      <c r="FV385" s="97"/>
      <c r="FW385" s="97"/>
      <c r="FX385" s="97"/>
      <c r="FY385" s="97"/>
      <c r="FZ385" s="97"/>
      <c r="GA385" s="97"/>
      <c r="GB385" s="97"/>
      <c r="GC385" s="97"/>
      <c r="GD385" s="97"/>
      <c r="GE385" s="97"/>
      <c r="GF385" s="97"/>
      <c r="GG385" s="97"/>
      <c r="GH385" s="97"/>
      <c r="GI385" s="97"/>
      <c r="GJ385" s="97"/>
      <c r="GK385" s="97"/>
      <c r="GL385" s="97"/>
      <c r="GM385" s="97"/>
      <c r="GN385" s="97"/>
      <c r="GO385" s="97"/>
      <c r="GP385" s="97"/>
      <c r="GQ385" s="97"/>
      <c r="GR385" s="97"/>
      <c r="GS385" s="97"/>
      <c r="GT385" s="97"/>
      <c r="GU385" s="97"/>
      <c r="GV385" s="97"/>
      <c r="GW385" s="97"/>
      <c r="GX385" s="97"/>
      <c r="GY385" s="97"/>
      <c r="GZ385" s="97"/>
      <c r="HA385" s="97"/>
      <c r="HB385" s="97"/>
      <c r="HC385" s="97"/>
      <c r="HD385" s="97"/>
      <c r="HE385" s="97"/>
      <c r="HF385" s="97"/>
      <c r="HG385" s="97"/>
      <c r="HH385" s="97"/>
      <c r="HI385" s="97"/>
      <c r="HJ385" s="97"/>
      <c r="HK385" s="97"/>
      <c r="HL385" s="97"/>
      <c r="HM385" s="97"/>
      <c r="HN385" s="97"/>
      <c r="HO385" s="97"/>
      <c r="HP385" s="97"/>
      <c r="HQ385" s="97"/>
      <c r="HR385" s="97"/>
      <c r="HS385" s="97"/>
      <c r="HT385" s="97"/>
      <c r="HU385" s="97"/>
      <c r="HV385" s="97"/>
      <c r="HW385" s="97"/>
      <c r="HX385" s="97"/>
      <c r="HY385" s="97"/>
      <c r="HZ385" s="97"/>
      <c r="IA385" s="97"/>
      <c r="IB385" s="97"/>
      <c r="IC385" s="97"/>
      <c r="ID385" s="97"/>
      <c r="IE385" s="97"/>
      <c r="IF385" s="97"/>
      <c r="IG385" s="97"/>
      <c r="IH385" s="97"/>
      <c r="II385" s="97"/>
      <c r="IJ385" s="97"/>
      <c r="IK385" s="97"/>
      <c r="IL385" s="97"/>
      <c r="IM385" s="97"/>
      <c r="IN385" s="97"/>
      <c r="IO385" s="97"/>
      <c r="IP385" s="97"/>
      <c r="IQ385" s="97"/>
      <c r="IR385" s="97"/>
      <c r="IS385" s="97"/>
      <c r="IT385" s="97"/>
      <c r="IU385" s="97"/>
      <c r="IV385" s="97"/>
      <c r="IW385" s="97"/>
      <c r="IX385" s="97"/>
      <c r="IY385" s="97"/>
      <c r="IZ385" s="97"/>
      <c r="JA385" s="97"/>
      <c r="JB385" s="97"/>
      <c r="JC385" s="97"/>
      <c r="JD385" s="97"/>
      <c r="JE385" s="97"/>
      <c r="JF385" s="97"/>
      <c r="JG385" s="97"/>
      <c r="JH385" s="97"/>
      <c r="JI385" s="97"/>
      <c r="JJ385" s="97"/>
      <c r="JK385" s="97"/>
      <c r="JL385" s="97"/>
      <c r="JM385" s="97"/>
      <c r="JN385" s="97"/>
      <c r="JO385" s="97"/>
      <c r="JP385" s="97"/>
      <c r="JQ385" s="97"/>
      <c r="JR385" s="97"/>
      <c r="JS385" s="97"/>
      <c r="JT385" s="97"/>
      <c r="JU385" s="97"/>
      <c r="JV385" s="97"/>
      <c r="JW385" s="97"/>
      <c r="JX385" s="97"/>
      <c r="JY385" s="97"/>
      <c r="JZ385" s="97"/>
      <c r="KA385" s="97"/>
      <c r="KB385" s="97"/>
      <c r="KC385" s="97"/>
      <c r="KD385" s="97"/>
      <c r="KE385" s="97"/>
      <c r="KF385" s="97"/>
      <c r="KG385" s="97"/>
      <c r="KH385" s="97"/>
      <c r="KI385" s="97"/>
      <c r="KJ385" s="97"/>
      <c r="KK385" s="97"/>
      <c r="KL385" s="97"/>
      <c r="KM385" s="97"/>
      <c r="KN385" s="97"/>
      <c r="KO385" s="97"/>
      <c r="KP385" s="97"/>
      <c r="KQ385" s="97"/>
      <c r="KR385" s="97"/>
      <c r="KS385" s="97"/>
      <c r="KT385" s="97"/>
      <c r="KU385" s="97"/>
      <c r="KV385" s="97"/>
      <c r="KW385" s="97"/>
      <c r="KX385" s="97"/>
      <c r="KY385" s="97"/>
      <c r="KZ385" s="97"/>
      <c r="LA385" s="97"/>
      <c r="LB385" s="97"/>
      <c r="LC385" s="97"/>
      <c r="LD385" s="97"/>
      <c r="LE385" s="97"/>
      <c r="LF385" s="97"/>
      <c r="LG385" s="97"/>
      <c r="LH385" s="97"/>
      <c r="LI385" s="97"/>
      <c r="LJ385" s="97"/>
      <c r="LK385" s="97"/>
      <c r="LL385" s="97"/>
      <c r="LM385" s="97"/>
      <c r="LN385" s="97"/>
      <c r="LO385" s="97"/>
      <c r="LP385" s="97"/>
      <c r="LQ385" s="97"/>
      <c r="LR385" s="97"/>
      <c r="LS385" s="97"/>
      <c r="LT385" s="97"/>
      <c r="LU385" s="97"/>
      <c r="LV385" s="97"/>
      <c r="LW385" s="97"/>
      <c r="LX385" s="97"/>
      <c r="LY385" s="97"/>
      <c r="LZ385" s="97"/>
      <c r="MA385" s="97"/>
      <c r="MB385" s="97"/>
      <c r="MC385" s="97"/>
      <c r="MD385" s="97"/>
      <c r="ME385" s="97"/>
      <c r="MF385" s="97"/>
      <c r="MG385" s="97"/>
      <c r="MH385" s="97"/>
      <c r="MI385" s="97"/>
      <c r="MJ385" s="97"/>
      <c r="MK385" s="97"/>
      <c r="ML385" s="97"/>
      <c r="MM385" s="97"/>
      <c r="MN385" s="97"/>
      <c r="MO385" s="97"/>
      <c r="MP385" s="97"/>
      <c r="MQ385" s="97"/>
      <c r="MR385" s="97"/>
      <c r="MS385" s="97"/>
      <c r="MT385" s="97"/>
      <c r="MU385" s="97"/>
      <c r="MV385" s="97"/>
      <c r="MW385" s="97"/>
      <c r="MX385" s="97"/>
      <c r="MY385" s="97"/>
      <c r="MZ385" s="97"/>
      <c r="NA385" s="97"/>
      <c r="NB385" s="97"/>
      <c r="NC385" s="97"/>
      <c r="ND385" s="97"/>
      <c r="NE385" s="97"/>
      <c r="NF385" s="97"/>
      <c r="NG385" s="97"/>
      <c r="NH385" s="97"/>
      <c r="NI385" s="97"/>
      <c r="NJ385" s="97"/>
      <c r="NK385" s="97"/>
      <c r="NL385" s="97"/>
      <c r="NM385" s="97"/>
      <c r="NN385" s="97"/>
      <c r="NO385" s="97"/>
      <c r="NP385" s="97"/>
      <c r="NQ385" s="97"/>
      <c r="NR385" s="97"/>
      <c r="NS385" s="97"/>
      <c r="NT385" s="97"/>
      <c r="NU385" s="97"/>
      <c r="NV385" s="97"/>
      <c r="NW385" s="97"/>
      <c r="NX385" s="97"/>
      <c r="NY385" s="97"/>
      <c r="NZ385" s="97"/>
      <c r="OA385" s="97"/>
      <c r="OB385" s="97"/>
      <c r="OC385" s="97"/>
      <c r="OD385" s="97"/>
      <c r="OE385" s="97"/>
      <c r="OF385" s="97"/>
      <c r="OG385" s="97"/>
      <c r="OH385" s="97"/>
      <c r="OI385" s="97"/>
      <c r="OJ385" s="97"/>
      <c r="OK385" s="97"/>
      <c r="OL385" s="97"/>
      <c r="OM385" s="97"/>
      <c r="ON385" s="97"/>
      <c r="OO385" s="97"/>
      <c r="OP385" s="97"/>
      <c r="OQ385" s="97"/>
      <c r="OR385" s="97"/>
      <c r="OS385" s="97"/>
      <c r="OT385" s="97"/>
      <c r="OU385" s="97"/>
      <c r="OV385" s="97"/>
      <c r="OW385" s="97"/>
      <c r="OX385" s="97"/>
      <c r="OY385" s="97"/>
      <c r="OZ385" s="97"/>
      <c r="PA385" s="97"/>
      <c r="PB385" s="97"/>
      <c r="PC385" s="97"/>
      <c r="PD385" s="97"/>
      <c r="PE385" s="97"/>
      <c r="PF385" s="97"/>
      <c r="PG385" s="97"/>
      <c r="PH385" s="97"/>
      <c r="PI385" s="97"/>
      <c r="PJ385" s="97"/>
      <c r="PK385" s="97"/>
      <c r="PL385" s="97"/>
      <c r="PM385" s="97"/>
      <c r="PN385" s="97"/>
      <c r="PO385" s="97"/>
      <c r="PP385" s="97"/>
      <c r="PQ385" s="97"/>
      <c r="PR385" s="97"/>
      <c r="PS385" s="97"/>
      <c r="PT385" s="97"/>
      <c r="PU385" s="97"/>
      <c r="PV385" s="97"/>
      <c r="PW385" s="97"/>
      <c r="PX385" s="97"/>
      <c r="PY385" s="97"/>
      <c r="PZ385" s="97"/>
      <c r="QA385" s="97"/>
      <c r="QB385" s="97"/>
      <c r="QC385" s="97"/>
      <c r="QD385" s="97"/>
      <c r="QE385" s="97"/>
      <c r="QF385" s="97"/>
      <c r="QG385" s="97"/>
      <c r="QH385" s="97"/>
      <c r="QI385" s="97"/>
      <c r="QJ385" s="97"/>
      <c r="QK385" s="97"/>
      <c r="QL385" s="97"/>
      <c r="QM385" s="97"/>
      <c r="QN385" s="97"/>
      <c r="QO385" s="97"/>
      <c r="QP385" s="97"/>
      <c r="QQ385" s="97"/>
      <c r="QR385" s="97"/>
      <c r="QS385" s="97"/>
      <c r="QT385" s="97"/>
      <c r="QU385" s="97"/>
      <c r="QV385" s="97"/>
      <c r="QW385" s="97"/>
      <c r="QX385" s="97"/>
      <c r="QY385" s="97"/>
      <c r="QZ385" s="97"/>
      <c r="RA385" s="97"/>
      <c r="RB385" s="97"/>
      <c r="RC385" s="97"/>
      <c r="RD385" s="97"/>
      <c r="RE385" s="97"/>
      <c r="RF385" s="97"/>
      <c r="RG385" s="97"/>
      <c r="RH385" s="97"/>
      <c r="RI385" s="97"/>
      <c r="RJ385" s="97"/>
      <c r="RK385" s="97"/>
      <c r="RL385" s="97"/>
      <c r="RM385" s="97"/>
      <c r="RN385" s="97"/>
      <c r="RO385" s="97"/>
      <c r="RP385" s="97"/>
      <c r="RQ385" s="97"/>
      <c r="RR385" s="97"/>
      <c r="RS385" s="97"/>
      <c r="RT385" s="97"/>
      <c r="RU385" s="97"/>
      <c r="RV385" s="97"/>
      <c r="RW385" s="97"/>
      <c r="RX385" s="97"/>
      <c r="RY385" s="97"/>
      <c r="RZ385" s="97"/>
      <c r="SA385" s="97"/>
      <c r="SB385" s="97"/>
      <c r="SC385" s="97"/>
      <c r="SD385" s="97"/>
      <c r="SE385" s="97"/>
      <c r="SF385" s="97"/>
      <c r="SG385" s="97"/>
      <c r="SH385" s="97"/>
      <c r="SI385" s="97"/>
      <c r="SJ385" s="97"/>
      <c r="SK385" s="97"/>
      <c r="SL385" s="97"/>
      <c r="SM385" s="97"/>
      <c r="SN385" s="97"/>
      <c r="SO385" s="97"/>
      <c r="SP385" s="97"/>
      <c r="SQ385" s="97"/>
      <c r="SR385" s="97"/>
      <c r="SS385" s="97"/>
      <c r="ST385" s="97"/>
      <c r="SU385" s="97"/>
      <c r="SV385" s="97"/>
      <c r="SW385" s="97"/>
      <c r="SX385" s="97"/>
      <c r="SY385" s="97"/>
      <c r="SZ385" s="97"/>
      <c r="TA385" s="97"/>
      <c r="TB385" s="97"/>
    </row>
    <row r="386" spans="1:522" s="1" customFormat="1" ht="19.5" customHeight="1" x14ac:dyDescent="0.2">
      <c r="A386" s="169">
        <v>216</v>
      </c>
      <c r="B386" s="170" t="s">
        <v>54</v>
      </c>
      <c r="C386" s="55"/>
      <c r="D386" s="55"/>
      <c r="E386" s="174"/>
      <c r="F386" s="55"/>
      <c r="G386" s="175"/>
      <c r="H386" s="174"/>
      <c r="I386" s="55">
        <f t="shared" ref="I386:I389" si="29">SUM(K386:TB386)</f>
        <v>0</v>
      </c>
      <c r="J386" s="169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  <c r="DA386" s="97"/>
      <c r="DB386" s="97"/>
      <c r="DC386" s="97"/>
      <c r="DD386" s="97"/>
      <c r="DE386" s="97"/>
      <c r="DF386" s="97"/>
      <c r="DG386" s="97"/>
      <c r="DH386" s="97"/>
      <c r="DI386" s="97"/>
      <c r="DJ386" s="97"/>
      <c r="DK386" s="97"/>
      <c r="DL386" s="97"/>
      <c r="DM386" s="97"/>
      <c r="DN386" s="97"/>
      <c r="DO386" s="97"/>
      <c r="DP386" s="97"/>
      <c r="DQ386" s="97"/>
      <c r="DR386" s="97"/>
      <c r="DS386" s="97"/>
      <c r="DT386" s="97"/>
      <c r="DU386" s="97"/>
      <c r="DV386" s="97"/>
      <c r="DW386" s="97"/>
      <c r="DX386" s="97"/>
      <c r="DY386" s="97"/>
      <c r="DZ386" s="97"/>
      <c r="EA386" s="97"/>
      <c r="EB386" s="97"/>
      <c r="EC386" s="97"/>
      <c r="ED386" s="97"/>
      <c r="EE386" s="97"/>
      <c r="EF386" s="97"/>
      <c r="EG386" s="97"/>
      <c r="EH386" s="97"/>
      <c r="EI386" s="97"/>
      <c r="EJ386" s="97"/>
      <c r="EK386" s="97"/>
      <c r="EL386" s="97"/>
      <c r="EM386" s="97"/>
      <c r="EN386" s="97"/>
      <c r="EO386" s="97"/>
      <c r="EP386" s="97"/>
      <c r="EQ386" s="97"/>
      <c r="ER386" s="97"/>
      <c r="ES386" s="97"/>
      <c r="ET386" s="97"/>
      <c r="EU386" s="97"/>
      <c r="EV386" s="97"/>
      <c r="EW386" s="97"/>
      <c r="EX386" s="97"/>
      <c r="EY386" s="97"/>
      <c r="EZ386" s="97"/>
      <c r="FA386" s="97"/>
      <c r="FB386" s="97"/>
      <c r="FC386" s="97"/>
      <c r="FD386" s="97"/>
      <c r="FE386" s="97"/>
      <c r="FF386" s="97"/>
      <c r="FG386" s="97"/>
      <c r="FH386" s="97"/>
      <c r="FI386" s="97"/>
      <c r="FJ386" s="97"/>
      <c r="FK386" s="97"/>
      <c r="FL386" s="97"/>
      <c r="FM386" s="97"/>
      <c r="FN386" s="97"/>
      <c r="FO386" s="97"/>
      <c r="FP386" s="97"/>
      <c r="FQ386" s="97"/>
      <c r="FR386" s="97"/>
      <c r="FS386" s="97"/>
      <c r="FT386" s="97"/>
      <c r="FU386" s="97"/>
      <c r="FV386" s="97"/>
      <c r="FW386" s="97"/>
      <c r="FX386" s="97"/>
      <c r="FY386" s="97"/>
      <c r="FZ386" s="97"/>
      <c r="GA386" s="97"/>
      <c r="GB386" s="97"/>
      <c r="GC386" s="97"/>
      <c r="GD386" s="97"/>
      <c r="GE386" s="97"/>
      <c r="GF386" s="97"/>
      <c r="GG386" s="97"/>
      <c r="GH386" s="97"/>
      <c r="GI386" s="97"/>
      <c r="GJ386" s="97"/>
      <c r="GK386" s="97"/>
      <c r="GL386" s="97"/>
      <c r="GM386" s="97"/>
      <c r="GN386" s="97"/>
      <c r="GO386" s="97"/>
      <c r="GP386" s="97"/>
      <c r="GQ386" s="97"/>
      <c r="GR386" s="97"/>
      <c r="GS386" s="97"/>
      <c r="GT386" s="97"/>
      <c r="GU386" s="97"/>
      <c r="GV386" s="97"/>
      <c r="GW386" s="97"/>
      <c r="GX386" s="97"/>
      <c r="GY386" s="97"/>
      <c r="GZ386" s="97"/>
      <c r="HA386" s="97"/>
      <c r="HB386" s="97"/>
      <c r="HC386" s="97"/>
      <c r="HD386" s="97"/>
      <c r="HE386" s="97"/>
      <c r="HF386" s="97"/>
      <c r="HG386" s="97"/>
      <c r="HH386" s="97"/>
      <c r="HI386" s="97"/>
      <c r="HJ386" s="97"/>
      <c r="HK386" s="97"/>
      <c r="HL386" s="97"/>
      <c r="HM386" s="97"/>
      <c r="HN386" s="97"/>
      <c r="HO386" s="97"/>
      <c r="HP386" s="97"/>
      <c r="HQ386" s="97"/>
      <c r="HR386" s="97"/>
      <c r="HS386" s="97"/>
      <c r="HT386" s="97"/>
      <c r="HU386" s="97"/>
      <c r="HV386" s="97"/>
      <c r="HW386" s="97"/>
      <c r="HX386" s="97"/>
      <c r="HY386" s="97"/>
      <c r="HZ386" s="97"/>
      <c r="IA386" s="97"/>
      <c r="IB386" s="97"/>
      <c r="IC386" s="97"/>
      <c r="ID386" s="97"/>
      <c r="IE386" s="97"/>
      <c r="IF386" s="97"/>
      <c r="IG386" s="97"/>
      <c r="IH386" s="97"/>
      <c r="II386" s="97"/>
      <c r="IJ386" s="97"/>
      <c r="IK386" s="97"/>
      <c r="IL386" s="97"/>
      <c r="IM386" s="97"/>
      <c r="IN386" s="97"/>
      <c r="IO386" s="97"/>
      <c r="IP386" s="97"/>
      <c r="IQ386" s="97"/>
      <c r="IR386" s="97"/>
      <c r="IS386" s="97"/>
      <c r="IT386" s="97"/>
      <c r="IU386" s="97"/>
      <c r="IV386" s="97"/>
      <c r="IW386" s="97"/>
      <c r="IX386" s="97"/>
      <c r="IY386" s="97"/>
      <c r="IZ386" s="97"/>
      <c r="JA386" s="97"/>
      <c r="JB386" s="97"/>
      <c r="JC386" s="97"/>
      <c r="JD386" s="97"/>
      <c r="JE386" s="97"/>
      <c r="JF386" s="97"/>
      <c r="JG386" s="97"/>
      <c r="JH386" s="97"/>
      <c r="JI386" s="97"/>
      <c r="JJ386" s="97"/>
      <c r="JK386" s="97"/>
      <c r="JL386" s="97"/>
      <c r="JM386" s="97"/>
      <c r="JN386" s="97"/>
      <c r="JO386" s="97"/>
      <c r="JP386" s="97"/>
      <c r="JQ386" s="97"/>
      <c r="JR386" s="97"/>
      <c r="JS386" s="97"/>
      <c r="JT386" s="97"/>
      <c r="JU386" s="97"/>
      <c r="JV386" s="97"/>
      <c r="JW386" s="97"/>
      <c r="JX386" s="97"/>
      <c r="JY386" s="97"/>
      <c r="JZ386" s="97"/>
      <c r="KA386" s="97"/>
      <c r="KB386" s="97"/>
      <c r="KC386" s="97"/>
      <c r="KD386" s="97"/>
      <c r="KE386" s="97"/>
      <c r="KF386" s="97"/>
      <c r="KG386" s="97"/>
      <c r="KH386" s="97"/>
      <c r="KI386" s="97"/>
      <c r="KJ386" s="97"/>
      <c r="KK386" s="97"/>
      <c r="KL386" s="97"/>
      <c r="KM386" s="97"/>
      <c r="KN386" s="97"/>
      <c r="KO386" s="97"/>
      <c r="KP386" s="97"/>
      <c r="KQ386" s="97"/>
      <c r="KR386" s="97"/>
      <c r="KS386" s="97"/>
      <c r="KT386" s="97"/>
      <c r="KU386" s="97"/>
      <c r="KV386" s="97"/>
      <c r="KW386" s="97"/>
      <c r="KX386" s="97"/>
      <c r="KY386" s="97"/>
      <c r="KZ386" s="97"/>
      <c r="LA386" s="97"/>
      <c r="LB386" s="97"/>
      <c r="LC386" s="97"/>
      <c r="LD386" s="97"/>
      <c r="LE386" s="97"/>
      <c r="LF386" s="97"/>
      <c r="LG386" s="97"/>
      <c r="LH386" s="97"/>
      <c r="LI386" s="97"/>
      <c r="LJ386" s="97"/>
      <c r="LK386" s="97"/>
      <c r="LL386" s="97"/>
      <c r="LM386" s="97"/>
      <c r="LN386" s="97"/>
      <c r="LO386" s="97"/>
      <c r="LP386" s="97"/>
      <c r="LQ386" s="97"/>
      <c r="LR386" s="97"/>
      <c r="LS386" s="97"/>
      <c r="LT386" s="97"/>
      <c r="LU386" s="97"/>
      <c r="LV386" s="97"/>
      <c r="LW386" s="97"/>
      <c r="LX386" s="97"/>
      <c r="LY386" s="97"/>
      <c r="LZ386" s="97"/>
      <c r="MA386" s="97"/>
      <c r="MB386" s="97"/>
      <c r="MC386" s="97"/>
      <c r="MD386" s="97"/>
      <c r="ME386" s="97"/>
      <c r="MF386" s="97"/>
      <c r="MG386" s="97"/>
      <c r="MH386" s="97"/>
      <c r="MI386" s="97"/>
      <c r="MJ386" s="97"/>
      <c r="MK386" s="97"/>
      <c r="ML386" s="97"/>
      <c r="MM386" s="97"/>
      <c r="MN386" s="97"/>
      <c r="MO386" s="97"/>
      <c r="MP386" s="97"/>
      <c r="MQ386" s="97"/>
      <c r="MR386" s="97"/>
      <c r="MS386" s="97"/>
      <c r="MT386" s="97"/>
      <c r="MU386" s="97"/>
      <c r="MV386" s="97"/>
      <c r="MW386" s="97"/>
      <c r="MX386" s="97"/>
      <c r="MY386" s="97"/>
      <c r="MZ386" s="97"/>
      <c r="NA386" s="97"/>
      <c r="NB386" s="97"/>
      <c r="NC386" s="97"/>
      <c r="ND386" s="97"/>
      <c r="NE386" s="97"/>
      <c r="NF386" s="97"/>
      <c r="NG386" s="97"/>
      <c r="NH386" s="97"/>
      <c r="NI386" s="97"/>
      <c r="NJ386" s="97"/>
      <c r="NK386" s="97"/>
      <c r="NL386" s="97"/>
      <c r="NM386" s="97"/>
      <c r="NN386" s="97"/>
      <c r="NO386" s="97"/>
      <c r="NP386" s="97"/>
      <c r="NQ386" s="97"/>
      <c r="NR386" s="97"/>
      <c r="NS386" s="97"/>
      <c r="NT386" s="97"/>
      <c r="NU386" s="97"/>
      <c r="NV386" s="97"/>
      <c r="NW386" s="97"/>
      <c r="NX386" s="97"/>
      <c r="NY386" s="97"/>
      <c r="NZ386" s="97"/>
      <c r="OA386" s="97"/>
      <c r="OB386" s="97"/>
      <c r="OC386" s="97"/>
      <c r="OD386" s="97"/>
      <c r="OE386" s="97"/>
      <c r="OF386" s="97"/>
      <c r="OG386" s="97"/>
      <c r="OH386" s="97"/>
      <c r="OI386" s="97"/>
      <c r="OJ386" s="97"/>
      <c r="OK386" s="97"/>
      <c r="OL386" s="97"/>
      <c r="OM386" s="97"/>
      <c r="ON386" s="97"/>
      <c r="OO386" s="97"/>
      <c r="OP386" s="97"/>
      <c r="OQ386" s="97"/>
      <c r="OR386" s="97"/>
      <c r="OS386" s="97"/>
      <c r="OT386" s="97"/>
      <c r="OU386" s="97"/>
      <c r="OV386" s="97"/>
      <c r="OW386" s="97"/>
      <c r="OX386" s="97"/>
      <c r="OY386" s="97"/>
      <c r="OZ386" s="97"/>
      <c r="PA386" s="97"/>
      <c r="PB386" s="97"/>
      <c r="PC386" s="97"/>
      <c r="PD386" s="97"/>
      <c r="PE386" s="97"/>
      <c r="PF386" s="97"/>
      <c r="PG386" s="97"/>
      <c r="PH386" s="97"/>
      <c r="PI386" s="97"/>
      <c r="PJ386" s="97"/>
      <c r="PK386" s="97"/>
      <c r="PL386" s="97"/>
      <c r="PM386" s="97"/>
      <c r="PN386" s="97"/>
      <c r="PO386" s="97"/>
      <c r="PP386" s="97"/>
      <c r="PQ386" s="97"/>
      <c r="PR386" s="97"/>
      <c r="PS386" s="97"/>
      <c r="PT386" s="97"/>
      <c r="PU386" s="97"/>
      <c r="PV386" s="97"/>
      <c r="PW386" s="97"/>
      <c r="PX386" s="97"/>
      <c r="PY386" s="97"/>
      <c r="PZ386" s="97"/>
      <c r="QA386" s="97"/>
      <c r="QB386" s="97"/>
      <c r="QC386" s="97"/>
      <c r="QD386" s="97"/>
      <c r="QE386" s="97"/>
      <c r="QF386" s="97"/>
      <c r="QG386" s="97"/>
      <c r="QH386" s="97"/>
      <c r="QI386" s="97"/>
      <c r="QJ386" s="97"/>
      <c r="QK386" s="97"/>
      <c r="QL386" s="97"/>
      <c r="QM386" s="97"/>
      <c r="QN386" s="97"/>
      <c r="QO386" s="97"/>
      <c r="QP386" s="97"/>
      <c r="QQ386" s="97"/>
      <c r="QR386" s="97"/>
      <c r="QS386" s="97"/>
      <c r="QT386" s="97"/>
      <c r="QU386" s="97"/>
      <c r="QV386" s="97"/>
      <c r="QW386" s="97"/>
      <c r="QX386" s="97"/>
      <c r="QY386" s="97"/>
      <c r="QZ386" s="97"/>
      <c r="RA386" s="97"/>
      <c r="RB386" s="97"/>
      <c r="RC386" s="97"/>
      <c r="RD386" s="97"/>
      <c r="RE386" s="97"/>
      <c r="RF386" s="97"/>
      <c r="RG386" s="97"/>
      <c r="RH386" s="97"/>
      <c r="RI386" s="97"/>
      <c r="RJ386" s="97"/>
      <c r="RK386" s="97"/>
      <c r="RL386" s="97"/>
      <c r="RM386" s="97"/>
      <c r="RN386" s="97"/>
      <c r="RO386" s="97"/>
      <c r="RP386" s="97"/>
      <c r="RQ386" s="97"/>
      <c r="RR386" s="97"/>
      <c r="RS386" s="97"/>
      <c r="RT386" s="97"/>
      <c r="RU386" s="97"/>
      <c r="RV386" s="97"/>
      <c r="RW386" s="97"/>
      <c r="RX386" s="97"/>
      <c r="RY386" s="97"/>
      <c r="RZ386" s="97"/>
      <c r="SA386" s="97"/>
      <c r="SB386" s="97"/>
      <c r="SC386" s="97"/>
      <c r="SD386" s="97"/>
      <c r="SE386" s="97"/>
      <c r="SF386" s="97"/>
      <c r="SG386" s="97"/>
      <c r="SH386" s="97"/>
      <c r="SI386" s="97"/>
      <c r="SJ386" s="97"/>
      <c r="SK386" s="97"/>
      <c r="SL386" s="97"/>
      <c r="SM386" s="97"/>
      <c r="SN386" s="97"/>
      <c r="SO386" s="97"/>
      <c r="SP386" s="97"/>
      <c r="SQ386" s="97"/>
      <c r="SR386" s="97"/>
      <c r="SS386" s="97"/>
      <c r="ST386" s="97"/>
      <c r="SU386" s="97"/>
      <c r="SV386" s="97"/>
      <c r="SW386" s="97"/>
      <c r="SX386" s="97"/>
      <c r="SY386" s="97"/>
      <c r="SZ386" s="97"/>
      <c r="TA386" s="97"/>
      <c r="TB386" s="97"/>
    </row>
    <row r="387" spans="1:522" s="1" customFormat="1" ht="19.5" customHeight="1" x14ac:dyDescent="0.2">
      <c r="A387" s="12"/>
      <c r="B387" s="11"/>
      <c r="E387" s="4"/>
      <c r="G387" s="9"/>
      <c r="H387" s="4"/>
      <c r="I387" s="1">
        <f t="shared" si="29"/>
        <v>0</v>
      </c>
      <c r="J387" s="12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  <c r="DA387" s="97"/>
      <c r="DB387" s="97"/>
      <c r="DC387" s="97"/>
      <c r="DD387" s="97"/>
      <c r="DE387" s="97"/>
      <c r="DF387" s="97"/>
      <c r="DG387" s="97"/>
      <c r="DH387" s="97"/>
      <c r="DI387" s="97"/>
      <c r="DJ387" s="97"/>
      <c r="DK387" s="97"/>
      <c r="DL387" s="97"/>
      <c r="DM387" s="97"/>
      <c r="DN387" s="97"/>
      <c r="DO387" s="97"/>
      <c r="DP387" s="97"/>
      <c r="DQ387" s="97"/>
      <c r="DR387" s="97"/>
      <c r="DS387" s="97"/>
      <c r="DT387" s="97"/>
      <c r="DU387" s="97"/>
      <c r="DV387" s="97"/>
      <c r="DW387" s="97"/>
      <c r="DX387" s="97"/>
      <c r="DY387" s="97"/>
      <c r="DZ387" s="97"/>
      <c r="EA387" s="97"/>
      <c r="EB387" s="97"/>
      <c r="EC387" s="97"/>
      <c r="ED387" s="97"/>
      <c r="EE387" s="97"/>
      <c r="EF387" s="97"/>
      <c r="EG387" s="97"/>
      <c r="EH387" s="97"/>
      <c r="EI387" s="97"/>
      <c r="EJ387" s="97"/>
      <c r="EK387" s="97"/>
      <c r="EL387" s="97"/>
      <c r="EM387" s="97"/>
      <c r="EN387" s="97"/>
      <c r="EO387" s="97"/>
      <c r="EP387" s="97"/>
      <c r="EQ387" s="97"/>
      <c r="ER387" s="97"/>
      <c r="ES387" s="97"/>
      <c r="ET387" s="97"/>
      <c r="EU387" s="97"/>
      <c r="EV387" s="97"/>
      <c r="EW387" s="97"/>
      <c r="EX387" s="97"/>
      <c r="EY387" s="97"/>
      <c r="EZ387" s="97"/>
      <c r="FA387" s="97"/>
      <c r="FB387" s="97"/>
      <c r="FC387" s="97"/>
      <c r="FD387" s="97"/>
      <c r="FE387" s="97"/>
      <c r="FF387" s="97"/>
      <c r="FG387" s="97"/>
      <c r="FH387" s="97"/>
      <c r="FI387" s="97"/>
      <c r="FJ387" s="97"/>
      <c r="FK387" s="97"/>
      <c r="FL387" s="97"/>
      <c r="FM387" s="97"/>
      <c r="FN387" s="97"/>
      <c r="FO387" s="97"/>
      <c r="FP387" s="97"/>
      <c r="FQ387" s="97"/>
      <c r="FR387" s="97"/>
      <c r="FS387" s="97"/>
      <c r="FT387" s="97"/>
      <c r="FU387" s="97"/>
      <c r="FV387" s="97"/>
      <c r="FW387" s="97"/>
      <c r="FX387" s="97"/>
      <c r="FY387" s="97"/>
      <c r="FZ387" s="97"/>
      <c r="GA387" s="97"/>
      <c r="GB387" s="97"/>
      <c r="GC387" s="97"/>
      <c r="GD387" s="97"/>
      <c r="GE387" s="97"/>
      <c r="GF387" s="97"/>
      <c r="GG387" s="97"/>
      <c r="GH387" s="97"/>
      <c r="GI387" s="97"/>
      <c r="GJ387" s="97"/>
      <c r="GK387" s="97"/>
      <c r="GL387" s="97"/>
      <c r="GM387" s="97"/>
      <c r="GN387" s="97"/>
      <c r="GO387" s="97"/>
      <c r="GP387" s="97"/>
      <c r="GQ387" s="97"/>
      <c r="GR387" s="97"/>
      <c r="GS387" s="97"/>
      <c r="GT387" s="97"/>
      <c r="GU387" s="97"/>
      <c r="GV387" s="97"/>
      <c r="GW387" s="97"/>
      <c r="GX387" s="97"/>
      <c r="GY387" s="97"/>
      <c r="GZ387" s="97"/>
      <c r="HA387" s="97"/>
      <c r="HB387" s="97"/>
      <c r="HC387" s="97"/>
      <c r="HD387" s="97"/>
      <c r="HE387" s="97"/>
      <c r="HF387" s="97"/>
      <c r="HG387" s="97"/>
      <c r="HH387" s="97"/>
      <c r="HI387" s="97"/>
      <c r="HJ387" s="97"/>
      <c r="HK387" s="97"/>
      <c r="HL387" s="97"/>
      <c r="HM387" s="97"/>
      <c r="HN387" s="97"/>
      <c r="HO387" s="97"/>
      <c r="HP387" s="97"/>
      <c r="HQ387" s="97"/>
      <c r="HR387" s="97"/>
      <c r="HS387" s="97"/>
      <c r="HT387" s="97"/>
      <c r="HU387" s="97"/>
      <c r="HV387" s="97"/>
      <c r="HW387" s="97"/>
      <c r="HX387" s="97"/>
      <c r="HY387" s="97"/>
      <c r="HZ387" s="97"/>
      <c r="IA387" s="97"/>
      <c r="IB387" s="97"/>
      <c r="IC387" s="97"/>
      <c r="ID387" s="97"/>
      <c r="IE387" s="97"/>
      <c r="IF387" s="97"/>
      <c r="IG387" s="97"/>
      <c r="IH387" s="97"/>
      <c r="II387" s="97"/>
      <c r="IJ387" s="97"/>
      <c r="IK387" s="97"/>
      <c r="IL387" s="97"/>
      <c r="IM387" s="97"/>
      <c r="IN387" s="97"/>
      <c r="IO387" s="97"/>
      <c r="IP387" s="97"/>
      <c r="IQ387" s="97"/>
      <c r="IR387" s="97"/>
      <c r="IS387" s="97"/>
      <c r="IT387" s="97"/>
      <c r="IU387" s="97"/>
      <c r="IV387" s="97"/>
      <c r="IW387" s="97"/>
      <c r="IX387" s="97"/>
      <c r="IY387" s="97"/>
      <c r="IZ387" s="97"/>
      <c r="JA387" s="97"/>
      <c r="JB387" s="97"/>
      <c r="JC387" s="97"/>
      <c r="JD387" s="97"/>
      <c r="JE387" s="97"/>
      <c r="JF387" s="97"/>
      <c r="JG387" s="97"/>
      <c r="JH387" s="97"/>
      <c r="JI387" s="97"/>
      <c r="JJ387" s="97"/>
      <c r="JK387" s="97"/>
      <c r="JL387" s="97"/>
      <c r="JM387" s="97"/>
      <c r="JN387" s="97"/>
      <c r="JO387" s="97"/>
      <c r="JP387" s="97"/>
      <c r="JQ387" s="97"/>
      <c r="JR387" s="97"/>
      <c r="JS387" s="97"/>
      <c r="JT387" s="97"/>
      <c r="JU387" s="97"/>
      <c r="JV387" s="97"/>
      <c r="JW387" s="97"/>
      <c r="JX387" s="97"/>
      <c r="JY387" s="97"/>
      <c r="JZ387" s="97"/>
      <c r="KA387" s="97"/>
      <c r="KB387" s="97"/>
      <c r="KC387" s="97"/>
      <c r="KD387" s="97"/>
      <c r="KE387" s="97"/>
      <c r="KF387" s="97"/>
      <c r="KG387" s="97"/>
      <c r="KH387" s="97"/>
      <c r="KI387" s="97"/>
      <c r="KJ387" s="97"/>
      <c r="KK387" s="97"/>
      <c r="KL387" s="97"/>
      <c r="KM387" s="97"/>
      <c r="KN387" s="97"/>
      <c r="KO387" s="97"/>
      <c r="KP387" s="97"/>
      <c r="KQ387" s="97"/>
      <c r="KR387" s="97"/>
      <c r="KS387" s="97"/>
      <c r="KT387" s="97"/>
      <c r="KU387" s="97"/>
      <c r="KV387" s="97"/>
      <c r="KW387" s="97"/>
      <c r="KX387" s="97"/>
      <c r="KY387" s="97"/>
      <c r="KZ387" s="97"/>
      <c r="LA387" s="97"/>
      <c r="LB387" s="97"/>
      <c r="LC387" s="97"/>
      <c r="LD387" s="97"/>
      <c r="LE387" s="97"/>
      <c r="LF387" s="97"/>
      <c r="LG387" s="97"/>
      <c r="LH387" s="97"/>
      <c r="LI387" s="97"/>
      <c r="LJ387" s="97"/>
      <c r="LK387" s="97"/>
      <c r="LL387" s="97"/>
      <c r="LM387" s="97"/>
      <c r="LN387" s="97"/>
      <c r="LO387" s="97"/>
      <c r="LP387" s="97"/>
      <c r="LQ387" s="97"/>
      <c r="LR387" s="97"/>
      <c r="LS387" s="97"/>
      <c r="LT387" s="97"/>
      <c r="LU387" s="97"/>
      <c r="LV387" s="97"/>
      <c r="LW387" s="97"/>
      <c r="LX387" s="97"/>
      <c r="LY387" s="97"/>
      <c r="LZ387" s="97"/>
      <c r="MA387" s="97"/>
      <c r="MB387" s="97"/>
      <c r="MC387" s="97"/>
      <c r="MD387" s="97"/>
      <c r="ME387" s="97"/>
      <c r="MF387" s="97"/>
      <c r="MG387" s="97"/>
      <c r="MH387" s="97"/>
      <c r="MI387" s="97"/>
      <c r="MJ387" s="97"/>
      <c r="MK387" s="97"/>
      <c r="ML387" s="97"/>
      <c r="MM387" s="97"/>
      <c r="MN387" s="97"/>
      <c r="MO387" s="97"/>
      <c r="MP387" s="97"/>
      <c r="MQ387" s="97"/>
      <c r="MR387" s="97"/>
      <c r="MS387" s="97"/>
      <c r="MT387" s="97"/>
      <c r="MU387" s="97"/>
      <c r="MV387" s="97"/>
      <c r="MW387" s="97"/>
      <c r="MX387" s="97"/>
      <c r="MY387" s="97"/>
      <c r="MZ387" s="97"/>
      <c r="NA387" s="97"/>
      <c r="NB387" s="97"/>
      <c r="NC387" s="97"/>
      <c r="ND387" s="97"/>
      <c r="NE387" s="97"/>
      <c r="NF387" s="97"/>
      <c r="NG387" s="97"/>
      <c r="NH387" s="97"/>
      <c r="NI387" s="97"/>
      <c r="NJ387" s="97"/>
      <c r="NK387" s="97"/>
      <c r="NL387" s="97"/>
      <c r="NM387" s="97"/>
      <c r="NN387" s="97"/>
      <c r="NO387" s="97"/>
      <c r="NP387" s="97"/>
      <c r="NQ387" s="97"/>
      <c r="NR387" s="97"/>
      <c r="NS387" s="97"/>
      <c r="NT387" s="97"/>
      <c r="NU387" s="97"/>
      <c r="NV387" s="97"/>
      <c r="NW387" s="97"/>
      <c r="NX387" s="97"/>
      <c r="NY387" s="97"/>
      <c r="NZ387" s="97"/>
      <c r="OA387" s="97"/>
      <c r="OB387" s="97"/>
      <c r="OC387" s="97"/>
      <c r="OD387" s="97"/>
      <c r="OE387" s="97"/>
      <c r="OF387" s="97"/>
      <c r="OG387" s="97"/>
      <c r="OH387" s="97"/>
      <c r="OI387" s="97"/>
      <c r="OJ387" s="97"/>
      <c r="OK387" s="97"/>
      <c r="OL387" s="97"/>
      <c r="OM387" s="97"/>
      <c r="ON387" s="97"/>
      <c r="OO387" s="97"/>
      <c r="OP387" s="97"/>
      <c r="OQ387" s="97"/>
      <c r="OR387" s="97"/>
      <c r="OS387" s="97"/>
      <c r="OT387" s="97"/>
      <c r="OU387" s="97"/>
      <c r="OV387" s="97"/>
      <c r="OW387" s="97"/>
      <c r="OX387" s="97"/>
      <c r="OY387" s="97"/>
      <c r="OZ387" s="97"/>
      <c r="PA387" s="97"/>
      <c r="PB387" s="97"/>
      <c r="PC387" s="97"/>
      <c r="PD387" s="97"/>
      <c r="PE387" s="97"/>
      <c r="PF387" s="97"/>
      <c r="PG387" s="97"/>
      <c r="PH387" s="97"/>
      <c r="PI387" s="97"/>
      <c r="PJ387" s="97"/>
      <c r="PK387" s="97"/>
      <c r="PL387" s="97"/>
      <c r="PM387" s="97"/>
      <c r="PN387" s="97"/>
      <c r="PO387" s="97"/>
      <c r="PP387" s="97"/>
      <c r="PQ387" s="97"/>
      <c r="PR387" s="97"/>
      <c r="PS387" s="97"/>
      <c r="PT387" s="97"/>
      <c r="PU387" s="97"/>
      <c r="PV387" s="97"/>
      <c r="PW387" s="97"/>
      <c r="PX387" s="97"/>
      <c r="PY387" s="97"/>
      <c r="PZ387" s="97"/>
      <c r="QA387" s="97"/>
      <c r="QB387" s="97"/>
      <c r="QC387" s="97"/>
      <c r="QD387" s="97"/>
      <c r="QE387" s="97"/>
      <c r="QF387" s="97"/>
      <c r="QG387" s="97"/>
      <c r="QH387" s="97"/>
      <c r="QI387" s="97"/>
      <c r="QJ387" s="97"/>
      <c r="QK387" s="97"/>
      <c r="QL387" s="97"/>
      <c r="QM387" s="97"/>
      <c r="QN387" s="97"/>
      <c r="QO387" s="97"/>
      <c r="QP387" s="97"/>
      <c r="QQ387" s="97"/>
      <c r="QR387" s="97"/>
      <c r="QS387" s="97"/>
      <c r="QT387" s="97"/>
      <c r="QU387" s="97"/>
      <c r="QV387" s="97"/>
      <c r="QW387" s="97"/>
      <c r="QX387" s="97"/>
      <c r="QY387" s="97"/>
      <c r="QZ387" s="97"/>
      <c r="RA387" s="97"/>
      <c r="RB387" s="97"/>
      <c r="RC387" s="97"/>
      <c r="RD387" s="97"/>
      <c r="RE387" s="97"/>
      <c r="RF387" s="97"/>
      <c r="RG387" s="97"/>
      <c r="RH387" s="97"/>
      <c r="RI387" s="97"/>
      <c r="RJ387" s="97"/>
      <c r="RK387" s="97"/>
      <c r="RL387" s="97"/>
      <c r="RM387" s="97"/>
      <c r="RN387" s="97"/>
      <c r="RO387" s="97"/>
      <c r="RP387" s="97"/>
      <c r="RQ387" s="97"/>
      <c r="RR387" s="97"/>
      <c r="RS387" s="97"/>
      <c r="RT387" s="97"/>
      <c r="RU387" s="97"/>
      <c r="RV387" s="97"/>
      <c r="RW387" s="97"/>
      <c r="RX387" s="97"/>
      <c r="RY387" s="97"/>
      <c r="RZ387" s="97"/>
      <c r="SA387" s="97"/>
      <c r="SB387" s="97"/>
      <c r="SC387" s="97"/>
      <c r="SD387" s="97"/>
      <c r="SE387" s="97"/>
      <c r="SF387" s="97"/>
      <c r="SG387" s="97"/>
      <c r="SH387" s="97"/>
      <c r="SI387" s="97"/>
      <c r="SJ387" s="97"/>
      <c r="SK387" s="97"/>
      <c r="SL387" s="97"/>
      <c r="SM387" s="97"/>
      <c r="SN387" s="97"/>
      <c r="SO387" s="97"/>
      <c r="SP387" s="97"/>
      <c r="SQ387" s="97"/>
      <c r="SR387" s="97"/>
      <c r="SS387" s="97"/>
      <c r="ST387" s="97"/>
      <c r="SU387" s="97"/>
      <c r="SV387" s="97"/>
      <c r="SW387" s="97"/>
      <c r="SX387" s="97"/>
      <c r="SY387" s="97"/>
      <c r="SZ387" s="97"/>
      <c r="TA387" s="97"/>
      <c r="TB387" s="97"/>
    </row>
    <row r="388" spans="1:522" s="1" customFormat="1" ht="26.25" customHeight="1" x14ac:dyDescent="0.2">
      <c r="A388" s="12"/>
      <c r="B388" s="11"/>
      <c r="E388" s="4"/>
      <c r="G388" s="9"/>
      <c r="H388" s="4"/>
      <c r="I388" s="1">
        <f t="shared" si="29"/>
        <v>0</v>
      </c>
      <c r="J388" s="12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7"/>
      <c r="BQ388" s="97"/>
      <c r="BR388" s="97"/>
      <c r="BS388" s="97"/>
      <c r="BT388" s="97"/>
      <c r="BU388" s="97"/>
      <c r="BV388" s="97"/>
      <c r="BW388" s="97"/>
      <c r="BX388" s="97"/>
      <c r="BY388" s="97"/>
      <c r="BZ388" s="97"/>
      <c r="CA388" s="97"/>
      <c r="CB388" s="97"/>
      <c r="CC388" s="97"/>
      <c r="CD388" s="97"/>
      <c r="CE388" s="97"/>
      <c r="CF388" s="97"/>
      <c r="CG388" s="97"/>
      <c r="CH388" s="97"/>
      <c r="CI388" s="97"/>
      <c r="CJ388" s="97"/>
      <c r="CK388" s="97"/>
      <c r="CL388" s="97"/>
      <c r="CM388" s="97"/>
      <c r="CN388" s="97"/>
      <c r="CO388" s="97"/>
      <c r="CP388" s="97"/>
      <c r="CQ388" s="97"/>
      <c r="CR388" s="97"/>
      <c r="CS388" s="97"/>
      <c r="CT388" s="97"/>
      <c r="CU388" s="97"/>
      <c r="CV388" s="97"/>
      <c r="CW388" s="97"/>
      <c r="CX388" s="97"/>
      <c r="CY388" s="97"/>
      <c r="CZ388" s="97"/>
      <c r="DA388" s="97"/>
      <c r="DB388" s="97"/>
      <c r="DC388" s="97"/>
      <c r="DD388" s="97"/>
      <c r="DE388" s="97"/>
      <c r="DF388" s="97"/>
      <c r="DG388" s="97"/>
      <c r="DH388" s="97"/>
      <c r="DI388" s="97"/>
      <c r="DJ388" s="97"/>
      <c r="DK388" s="97"/>
      <c r="DL388" s="97"/>
      <c r="DM388" s="97"/>
      <c r="DN388" s="97"/>
      <c r="DO388" s="97"/>
      <c r="DP388" s="97"/>
      <c r="DQ388" s="97"/>
      <c r="DR388" s="97"/>
      <c r="DS388" s="97"/>
      <c r="DT388" s="97"/>
      <c r="DU388" s="97"/>
      <c r="DV388" s="97"/>
      <c r="DW388" s="97"/>
      <c r="DX388" s="97"/>
      <c r="DY388" s="97"/>
      <c r="DZ388" s="97"/>
      <c r="EA388" s="97"/>
      <c r="EB388" s="97"/>
      <c r="EC388" s="97"/>
      <c r="ED388" s="97"/>
      <c r="EE388" s="97"/>
      <c r="EF388" s="97"/>
      <c r="EG388" s="97"/>
      <c r="EH388" s="97"/>
      <c r="EI388" s="97"/>
      <c r="EJ388" s="97"/>
      <c r="EK388" s="97"/>
      <c r="EL388" s="97"/>
      <c r="EM388" s="97"/>
      <c r="EN388" s="97"/>
      <c r="EO388" s="97"/>
      <c r="EP388" s="97"/>
      <c r="EQ388" s="97"/>
      <c r="ER388" s="97"/>
      <c r="ES388" s="97"/>
      <c r="ET388" s="97"/>
      <c r="EU388" s="97"/>
      <c r="EV388" s="97"/>
      <c r="EW388" s="97"/>
      <c r="EX388" s="97"/>
      <c r="EY388" s="97"/>
      <c r="EZ388" s="97"/>
      <c r="FA388" s="97"/>
      <c r="FB388" s="97"/>
      <c r="FC388" s="97"/>
      <c r="FD388" s="97"/>
      <c r="FE388" s="97"/>
      <c r="FF388" s="97"/>
      <c r="FG388" s="97"/>
      <c r="FH388" s="97"/>
      <c r="FI388" s="97"/>
      <c r="FJ388" s="97"/>
      <c r="FK388" s="97"/>
      <c r="FL388" s="97"/>
      <c r="FM388" s="97"/>
      <c r="FN388" s="97"/>
      <c r="FO388" s="97"/>
      <c r="FP388" s="97"/>
      <c r="FQ388" s="97"/>
      <c r="FR388" s="97"/>
      <c r="FS388" s="97"/>
      <c r="FT388" s="97"/>
      <c r="FU388" s="97"/>
      <c r="FV388" s="97"/>
      <c r="FW388" s="97"/>
      <c r="FX388" s="97"/>
      <c r="FY388" s="97"/>
      <c r="FZ388" s="97"/>
      <c r="GA388" s="97"/>
      <c r="GB388" s="97"/>
      <c r="GC388" s="97"/>
      <c r="GD388" s="97"/>
      <c r="GE388" s="97"/>
      <c r="GF388" s="97"/>
      <c r="GG388" s="97"/>
      <c r="GH388" s="97"/>
      <c r="GI388" s="97"/>
      <c r="GJ388" s="97"/>
      <c r="GK388" s="97"/>
      <c r="GL388" s="97"/>
      <c r="GM388" s="97"/>
      <c r="GN388" s="97"/>
      <c r="GO388" s="97"/>
      <c r="GP388" s="97"/>
      <c r="GQ388" s="97"/>
      <c r="GR388" s="97"/>
      <c r="GS388" s="97"/>
      <c r="GT388" s="97"/>
      <c r="GU388" s="97"/>
      <c r="GV388" s="97"/>
      <c r="GW388" s="97"/>
      <c r="GX388" s="97"/>
      <c r="GY388" s="97"/>
      <c r="GZ388" s="97"/>
      <c r="HA388" s="97"/>
      <c r="HB388" s="97"/>
      <c r="HC388" s="97"/>
      <c r="HD388" s="97"/>
      <c r="HE388" s="97"/>
      <c r="HF388" s="97"/>
      <c r="HG388" s="97"/>
      <c r="HH388" s="97"/>
      <c r="HI388" s="97"/>
      <c r="HJ388" s="97"/>
      <c r="HK388" s="97"/>
      <c r="HL388" s="97"/>
      <c r="HM388" s="97"/>
      <c r="HN388" s="97"/>
      <c r="HO388" s="97"/>
      <c r="HP388" s="97"/>
      <c r="HQ388" s="97"/>
      <c r="HR388" s="97"/>
      <c r="HS388" s="97"/>
      <c r="HT388" s="97"/>
      <c r="HU388" s="97"/>
      <c r="HV388" s="97"/>
      <c r="HW388" s="97"/>
      <c r="HX388" s="97"/>
      <c r="HY388" s="97"/>
      <c r="HZ388" s="97"/>
      <c r="IA388" s="97"/>
      <c r="IB388" s="97"/>
      <c r="IC388" s="97"/>
      <c r="ID388" s="97"/>
      <c r="IE388" s="97"/>
      <c r="IF388" s="97"/>
      <c r="IG388" s="97"/>
      <c r="IH388" s="97"/>
      <c r="II388" s="97"/>
      <c r="IJ388" s="97"/>
      <c r="IK388" s="97"/>
      <c r="IL388" s="97"/>
      <c r="IM388" s="97"/>
      <c r="IN388" s="97"/>
      <c r="IO388" s="97"/>
      <c r="IP388" s="97"/>
      <c r="IQ388" s="97"/>
      <c r="IR388" s="97"/>
      <c r="IS388" s="97"/>
      <c r="IT388" s="97"/>
      <c r="IU388" s="97"/>
      <c r="IV388" s="97"/>
      <c r="IW388" s="97"/>
      <c r="IX388" s="97"/>
      <c r="IY388" s="97"/>
      <c r="IZ388" s="97"/>
      <c r="JA388" s="97"/>
      <c r="JB388" s="97"/>
      <c r="JC388" s="97"/>
      <c r="JD388" s="97"/>
      <c r="JE388" s="97"/>
      <c r="JF388" s="97"/>
      <c r="JG388" s="97"/>
      <c r="JH388" s="97"/>
      <c r="JI388" s="97"/>
      <c r="JJ388" s="97"/>
      <c r="JK388" s="97"/>
      <c r="JL388" s="97"/>
      <c r="JM388" s="97"/>
      <c r="JN388" s="97"/>
      <c r="JO388" s="97"/>
      <c r="JP388" s="97"/>
      <c r="JQ388" s="97"/>
      <c r="JR388" s="97"/>
      <c r="JS388" s="97"/>
      <c r="JT388" s="97"/>
      <c r="JU388" s="97"/>
      <c r="JV388" s="97"/>
      <c r="JW388" s="97"/>
      <c r="JX388" s="97"/>
      <c r="JY388" s="97"/>
      <c r="JZ388" s="97"/>
      <c r="KA388" s="97"/>
      <c r="KB388" s="97"/>
      <c r="KC388" s="97"/>
      <c r="KD388" s="97"/>
      <c r="KE388" s="97"/>
      <c r="KF388" s="97"/>
      <c r="KG388" s="97"/>
      <c r="KH388" s="97"/>
      <c r="KI388" s="97"/>
      <c r="KJ388" s="97"/>
      <c r="KK388" s="97"/>
      <c r="KL388" s="97"/>
      <c r="KM388" s="97"/>
      <c r="KN388" s="97"/>
      <c r="KO388" s="97"/>
      <c r="KP388" s="97"/>
      <c r="KQ388" s="97"/>
      <c r="KR388" s="97"/>
      <c r="KS388" s="97"/>
      <c r="KT388" s="97"/>
      <c r="KU388" s="97"/>
      <c r="KV388" s="97"/>
      <c r="KW388" s="97"/>
      <c r="KX388" s="97"/>
      <c r="KY388" s="97"/>
      <c r="KZ388" s="97"/>
      <c r="LA388" s="97"/>
      <c r="LB388" s="97"/>
      <c r="LC388" s="97"/>
      <c r="LD388" s="97"/>
      <c r="LE388" s="97"/>
      <c r="LF388" s="97"/>
      <c r="LG388" s="97"/>
      <c r="LH388" s="97"/>
      <c r="LI388" s="97"/>
      <c r="LJ388" s="97"/>
      <c r="LK388" s="97"/>
      <c r="LL388" s="97"/>
      <c r="LM388" s="97"/>
      <c r="LN388" s="97"/>
      <c r="LO388" s="97"/>
      <c r="LP388" s="97"/>
      <c r="LQ388" s="97"/>
      <c r="LR388" s="97"/>
      <c r="LS388" s="97"/>
      <c r="LT388" s="97"/>
      <c r="LU388" s="97"/>
      <c r="LV388" s="97"/>
      <c r="LW388" s="97"/>
      <c r="LX388" s="97"/>
      <c r="LY388" s="97"/>
      <c r="LZ388" s="97"/>
      <c r="MA388" s="97"/>
      <c r="MB388" s="97"/>
      <c r="MC388" s="97"/>
      <c r="MD388" s="97"/>
      <c r="ME388" s="97"/>
      <c r="MF388" s="97"/>
      <c r="MG388" s="97"/>
      <c r="MH388" s="97"/>
      <c r="MI388" s="97"/>
      <c r="MJ388" s="97"/>
      <c r="MK388" s="97"/>
      <c r="ML388" s="97"/>
      <c r="MM388" s="97"/>
      <c r="MN388" s="97"/>
      <c r="MO388" s="97"/>
      <c r="MP388" s="97"/>
      <c r="MQ388" s="97"/>
      <c r="MR388" s="97"/>
      <c r="MS388" s="97"/>
      <c r="MT388" s="97"/>
      <c r="MU388" s="97"/>
      <c r="MV388" s="97"/>
      <c r="MW388" s="97"/>
      <c r="MX388" s="97"/>
      <c r="MY388" s="97"/>
      <c r="MZ388" s="97"/>
      <c r="NA388" s="97"/>
      <c r="NB388" s="97"/>
      <c r="NC388" s="97"/>
      <c r="ND388" s="97"/>
      <c r="NE388" s="97"/>
      <c r="NF388" s="97"/>
      <c r="NG388" s="97"/>
      <c r="NH388" s="97"/>
      <c r="NI388" s="97"/>
      <c r="NJ388" s="97"/>
      <c r="NK388" s="97"/>
      <c r="NL388" s="97"/>
      <c r="NM388" s="97"/>
      <c r="NN388" s="97"/>
      <c r="NO388" s="97"/>
      <c r="NP388" s="97"/>
      <c r="NQ388" s="97"/>
      <c r="NR388" s="97"/>
      <c r="NS388" s="97"/>
      <c r="NT388" s="97"/>
      <c r="NU388" s="97"/>
      <c r="NV388" s="97"/>
      <c r="NW388" s="97"/>
      <c r="NX388" s="97"/>
      <c r="NY388" s="97"/>
      <c r="NZ388" s="97"/>
      <c r="OA388" s="97"/>
      <c r="OB388" s="97"/>
      <c r="OC388" s="97"/>
      <c r="OD388" s="97"/>
      <c r="OE388" s="97"/>
      <c r="OF388" s="97"/>
      <c r="OG388" s="97"/>
      <c r="OH388" s="97"/>
      <c r="OI388" s="97"/>
      <c r="OJ388" s="97"/>
      <c r="OK388" s="97"/>
      <c r="OL388" s="97"/>
      <c r="OM388" s="97"/>
      <c r="ON388" s="97"/>
      <c r="OO388" s="97"/>
      <c r="OP388" s="97"/>
      <c r="OQ388" s="97"/>
      <c r="OR388" s="97"/>
      <c r="OS388" s="97"/>
      <c r="OT388" s="97"/>
      <c r="OU388" s="97"/>
      <c r="OV388" s="97"/>
      <c r="OW388" s="97"/>
      <c r="OX388" s="97"/>
      <c r="OY388" s="97"/>
      <c r="OZ388" s="97"/>
      <c r="PA388" s="97"/>
      <c r="PB388" s="97"/>
      <c r="PC388" s="97"/>
      <c r="PD388" s="97"/>
      <c r="PE388" s="97"/>
      <c r="PF388" s="97"/>
      <c r="PG388" s="97"/>
      <c r="PH388" s="97"/>
      <c r="PI388" s="97"/>
      <c r="PJ388" s="97"/>
      <c r="PK388" s="97"/>
      <c r="PL388" s="97"/>
      <c r="PM388" s="97"/>
      <c r="PN388" s="97"/>
      <c r="PO388" s="97"/>
      <c r="PP388" s="97"/>
      <c r="PQ388" s="97"/>
      <c r="PR388" s="97"/>
      <c r="PS388" s="97"/>
      <c r="PT388" s="97"/>
      <c r="PU388" s="97"/>
      <c r="PV388" s="97"/>
      <c r="PW388" s="97"/>
      <c r="PX388" s="97"/>
      <c r="PY388" s="97"/>
      <c r="PZ388" s="97"/>
      <c r="QA388" s="97"/>
      <c r="QB388" s="97"/>
      <c r="QC388" s="97"/>
      <c r="QD388" s="97"/>
      <c r="QE388" s="97"/>
      <c r="QF388" s="97"/>
      <c r="QG388" s="97"/>
      <c r="QH388" s="97"/>
      <c r="QI388" s="97"/>
      <c r="QJ388" s="97"/>
      <c r="QK388" s="97"/>
      <c r="QL388" s="97"/>
      <c r="QM388" s="97"/>
      <c r="QN388" s="97"/>
      <c r="QO388" s="97"/>
      <c r="QP388" s="97"/>
      <c r="QQ388" s="97"/>
      <c r="QR388" s="97"/>
      <c r="QS388" s="97"/>
      <c r="QT388" s="97"/>
      <c r="QU388" s="97"/>
      <c r="QV388" s="97"/>
      <c r="QW388" s="97"/>
      <c r="QX388" s="97"/>
      <c r="QY388" s="97"/>
      <c r="QZ388" s="97"/>
      <c r="RA388" s="97"/>
      <c r="RB388" s="97"/>
      <c r="RC388" s="97"/>
      <c r="RD388" s="97"/>
      <c r="RE388" s="97"/>
      <c r="RF388" s="97"/>
      <c r="RG388" s="97"/>
      <c r="RH388" s="97"/>
      <c r="RI388" s="97"/>
      <c r="RJ388" s="97"/>
      <c r="RK388" s="97"/>
      <c r="RL388" s="97"/>
      <c r="RM388" s="97"/>
      <c r="RN388" s="97"/>
      <c r="RO388" s="97"/>
      <c r="RP388" s="97"/>
      <c r="RQ388" s="97"/>
      <c r="RR388" s="97"/>
      <c r="RS388" s="97"/>
      <c r="RT388" s="97"/>
      <c r="RU388" s="97"/>
      <c r="RV388" s="97"/>
      <c r="RW388" s="97"/>
      <c r="RX388" s="97"/>
      <c r="RY388" s="97"/>
      <c r="RZ388" s="97"/>
      <c r="SA388" s="97"/>
      <c r="SB388" s="97"/>
      <c r="SC388" s="97"/>
      <c r="SD388" s="97"/>
      <c r="SE388" s="97"/>
      <c r="SF388" s="97"/>
      <c r="SG388" s="97"/>
      <c r="SH388" s="97"/>
      <c r="SI388" s="97"/>
      <c r="SJ388" s="97"/>
      <c r="SK388" s="97"/>
      <c r="SL388" s="97"/>
      <c r="SM388" s="97"/>
      <c r="SN388" s="97"/>
      <c r="SO388" s="97"/>
      <c r="SP388" s="97"/>
      <c r="SQ388" s="97"/>
      <c r="SR388" s="97"/>
      <c r="SS388" s="97"/>
      <c r="ST388" s="97"/>
      <c r="SU388" s="97"/>
      <c r="SV388" s="97"/>
      <c r="SW388" s="97"/>
      <c r="SX388" s="97"/>
      <c r="SY388" s="97"/>
      <c r="SZ388" s="97"/>
      <c r="TA388" s="97"/>
      <c r="TB388" s="97"/>
    </row>
    <row r="389" spans="1:522" x14ac:dyDescent="0.2">
      <c r="D389" s="1"/>
      <c r="E389" s="4"/>
      <c r="G389" s="9"/>
      <c r="H389" s="4"/>
      <c r="I389" s="1">
        <f t="shared" si="29"/>
        <v>0</v>
      </c>
    </row>
  </sheetData>
  <mergeCells count="3">
    <mergeCell ref="A1:H1"/>
    <mergeCell ref="A2:H2"/>
    <mergeCell ref="A4:H4"/>
  </mergeCells>
  <conditionalFormatting sqref="K18:TB18">
    <cfRule type="top10" dxfId="33" priority="196" rank="15"/>
  </conditionalFormatting>
  <conditionalFormatting sqref="K31:TB31">
    <cfRule type="top10" dxfId="32" priority="202" rank="15"/>
  </conditionalFormatting>
  <conditionalFormatting sqref="K125:TB125">
    <cfRule type="top10" dxfId="31" priority="286" rank="15"/>
  </conditionalFormatting>
  <conditionalFormatting sqref="K278:LA278 LC278:NW278 NY278:TB278">
    <cfRule type="top10" dxfId="30" priority="29" rank="15"/>
  </conditionalFormatting>
  <conditionalFormatting sqref="K44:P44 EQ44:EX44 OL44:SC44 SE44:TB44 R44:EO44 MW44:OJ44 EZ44:MU44 K45:TB45">
    <cfRule type="top10" dxfId="29" priority="28" rank="15"/>
  </conditionalFormatting>
  <conditionalFormatting sqref="K174:TB174">
    <cfRule type="top10" dxfId="28" priority="27" rank="15"/>
  </conditionalFormatting>
  <conditionalFormatting sqref="K49 LY49:TB49 ID49:LW49 FY49:IB49 BN49:FW49 BL49 AD49:BJ49 M49:AB49">
    <cfRule type="top10" dxfId="27" priority="26" rank="15"/>
  </conditionalFormatting>
  <conditionalFormatting sqref="K267:TB268">
    <cfRule type="top10" dxfId="26" priority="759" rank="15"/>
  </conditionalFormatting>
  <conditionalFormatting sqref="K249:P249 FU249:IG249 MV249:OP249 OS249:TB249 KS249:LX249 JD249:KQ249 K248:TB248 S249:FQ249 LZ249:MT249 II249 IK249:JB249">
    <cfRule type="top10" dxfId="25" priority="24" rank="15"/>
  </conditionalFormatting>
  <conditionalFormatting sqref="K250:TB250">
    <cfRule type="top10" dxfId="24" priority="23" rank="15"/>
  </conditionalFormatting>
  <conditionalFormatting sqref="K20:TB20">
    <cfRule type="top10" dxfId="23" priority="22" rank="15"/>
  </conditionalFormatting>
  <conditionalFormatting sqref="K27:TB27">
    <cfRule type="top10" dxfId="22" priority="20" rank="15"/>
  </conditionalFormatting>
  <conditionalFormatting sqref="K28:TB28">
    <cfRule type="top10" dxfId="21" priority="19" rank="15"/>
  </conditionalFormatting>
  <conditionalFormatting sqref="K52:TB52">
    <cfRule type="top10" dxfId="20" priority="18" rank="15"/>
  </conditionalFormatting>
  <conditionalFormatting sqref="K13:TB13">
    <cfRule type="top10" dxfId="19" priority="16" rank="15"/>
  </conditionalFormatting>
  <conditionalFormatting sqref="K247:TB247">
    <cfRule type="top10" dxfId="18" priority="808" rank="15"/>
  </conditionalFormatting>
  <conditionalFormatting sqref="K30:TB30">
    <cfRule type="top10" dxfId="17" priority="12" rank="15"/>
  </conditionalFormatting>
  <conditionalFormatting sqref="K252:KP252 KR252:TB252">
    <cfRule type="top10" dxfId="16" priority="11" rank="15"/>
  </conditionalFormatting>
  <conditionalFormatting sqref="K253:KZ253 LC253:LK253 LM253:OF253 OH253:TB253">
    <cfRule type="top10" dxfId="15" priority="10" rank="15"/>
  </conditionalFormatting>
  <conditionalFormatting sqref="K12:TB12">
    <cfRule type="top10" dxfId="14" priority="9" rank="15"/>
  </conditionalFormatting>
  <conditionalFormatting sqref="K103:RL103 K74:TB74 RN103:TB103 K102:TB102">
    <cfRule type="top10" dxfId="13" priority="7" rank="15"/>
  </conditionalFormatting>
  <conditionalFormatting sqref="K146:TB146 K110:DO110 DR110:TB110 K111:TB111">
    <cfRule type="top10" dxfId="12" priority="939" rank="15"/>
  </conditionalFormatting>
  <conditionalFormatting sqref="K259:TB259">
    <cfRule type="top10" dxfId="11" priority="6" rank="15"/>
  </conditionalFormatting>
  <conditionalFormatting sqref="K79:TB79 K42:TB42">
    <cfRule type="top10" dxfId="10" priority="1020" rank="15"/>
  </conditionalFormatting>
  <conditionalFormatting sqref="K25:AB25 AD25:AN25 AP25:TB25">
    <cfRule type="top10" dxfId="9" priority="4" rank="15"/>
  </conditionalFormatting>
  <conditionalFormatting sqref="K113:TB113 K57:TB57 K63:TB64">
    <cfRule type="top10" dxfId="8" priority="1334" rank="15"/>
  </conditionalFormatting>
  <conditionalFormatting sqref="K16:TB16 K17:MM17 MP17:TB17">
    <cfRule type="top10" dxfId="7" priority="3" rank="15"/>
  </conditionalFormatting>
  <conditionalFormatting sqref="K23:TB23">
    <cfRule type="top10" dxfId="6" priority="2" rank="15"/>
  </conditionalFormatting>
  <conditionalFormatting sqref="K29:JS29 JU29:TB29">
    <cfRule type="top10" dxfId="5" priority="1" rank="15"/>
  </conditionalFormatting>
  <conditionalFormatting sqref="K241:TB246 K88:TB88 K78:TB78 K65:TB66 K61:TB61 K107:TB109 K73:TB73 K100:TB100 K94:BV95 K166:BV166 K11:TB11 BX94:TB95 BX166:TB166 K158:TB158 K162:TB162 K124:TB124 K209:TB210 K167:TB168 K32:TB34">
    <cfRule type="top10" dxfId="4" priority="1348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109"/>
  <sheetViews>
    <sheetView showGridLines="0" showZeros="0" tabSelected="1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7" customWidth="1"/>
    <col min="59" max="59" width="7.7109375" style="97" customWidth="1"/>
    <col min="60" max="60" width="6.42578125" style="97" customWidth="1"/>
    <col min="61" max="75" width="4.7109375" style="97" customWidth="1"/>
    <col min="76" max="76" width="6" style="97" customWidth="1"/>
    <col min="77" max="77" width="6.28515625" style="97" customWidth="1"/>
    <col min="78" max="217" width="4.7109375" style="97" customWidth="1"/>
    <col min="218" max="219" width="6.28515625" style="97" customWidth="1"/>
    <col min="220" max="259" width="4.7109375" style="97" customWidth="1"/>
    <col min="260" max="260" width="5.28515625" style="97" customWidth="1"/>
    <col min="261" max="261" width="5.85546875" style="97" customWidth="1"/>
    <col min="262" max="264" width="4.7109375" style="97" customWidth="1"/>
    <col min="265" max="265" width="6.7109375" style="97" customWidth="1"/>
    <col min="266" max="266" width="5.5703125" style="97" customWidth="1"/>
    <col min="267" max="267" width="8.140625" style="97" customWidth="1"/>
    <col min="268" max="521" width="4.7109375" style="97" customWidth="1"/>
    <col min="522" max="522" width="5.28515625" style="97" customWidth="1"/>
  </cols>
  <sheetData>
    <row r="1" spans="1:522" ht="30.75" customHeight="1" x14ac:dyDescent="0.4">
      <c r="A1" s="236" t="s">
        <v>163</v>
      </c>
      <c r="B1" s="236"/>
      <c r="C1" s="236"/>
      <c r="D1" s="236"/>
      <c r="E1" s="236"/>
      <c r="F1" s="236"/>
      <c r="G1" s="236"/>
      <c r="H1" s="236"/>
    </row>
    <row r="2" spans="1:522" ht="24.95" customHeight="1" x14ac:dyDescent="0.4">
      <c r="A2" s="236" t="s">
        <v>100</v>
      </c>
      <c r="B2" s="236"/>
      <c r="C2" s="236"/>
      <c r="D2" s="236"/>
      <c r="E2" s="236"/>
      <c r="F2" s="236"/>
      <c r="G2" s="236"/>
      <c r="H2" s="236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/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4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6">
        <v>2025</v>
      </c>
      <c r="B4" s="236"/>
      <c r="C4" s="236"/>
      <c r="D4" s="236"/>
      <c r="E4" s="236"/>
      <c r="F4" s="236"/>
      <c r="G4" s="236"/>
      <c r="H4" s="236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40" t="s">
        <v>1</v>
      </c>
      <c r="B6" s="243" t="s">
        <v>4</v>
      </c>
      <c r="C6" s="243" t="s">
        <v>3</v>
      </c>
      <c r="D6" s="243" t="s">
        <v>5</v>
      </c>
      <c r="E6" s="243" t="s">
        <v>2</v>
      </c>
      <c r="F6" s="243" t="s">
        <v>3</v>
      </c>
      <c r="G6" s="243" t="s">
        <v>92</v>
      </c>
      <c r="H6" s="243" t="s">
        <v>6</v>
      </c>
      <c r="I6" s="237" t="s">
        <v>7</v>
      </c>
      <c r="J6" s="237" t="s">
        <v>78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/>
      <c r="BD6" s="44">
        <f>Seniori!BD6</f>
        <v>0</v>
      </c>
      <c r="BE6" s="44"/>
      <c r="BF6" s="44"/>
      <c r="BG6" s="44">
        <f>Seniori!BG6</f>
        <v>0</v>
      </c>
      <c r="BH6" s="44" t="str">
        <f>Seniori!BH6</f>
        <v>18.-19.04.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 t="str">
        <f>Seniori!BX6</f>
        <v>02.-04.05.</v>
      </c>
      <c r="BY6" s="44"/>
      <c r="BZ6" s="44">
        <f>Seniori!BZ6</f>
        <v>0</v>
      </c>
      <c r="CA6" s="44" t="str">
        <f>Seniori!CA6</f>
        <v>03.-04.05.</v>
      </c>
      <c r="CB6" s="44"/>
      <c r="CC6" s="44">
        <f>Seniori!CC6</f>
        <v>0</v>
      </c>
      <c r="CD6" s="44">
        <f>Seniori!CD6</f>
        <v>0</v>
      </c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>
        <f>Seniori!CJ6</f>
        <v>0</v>
      </c>
      <c r="CK6" s="44">
        <f>Seniori!CK6</f>
        <v>0</v>
      </c>
      <c r="CL6" s="44">
        <f>Seniori!CL6</f>
        <v>0</v>
      </c>
      <c r="CM6" s="44">
        <f>Seniori!CM6</f>
        <v>0</v>
      </c>
      <c r="CN6" s="44">
        <f>Seniori!CN6</f>
        <v>0</v>
      </c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 t="str">
        <f>Seniori!CS6</f>
        <v>08.05.</v>
      </c>
      <c r="CT6" s="44"/>
      <c r="CU6" s="44">
        <f>Seniori!CU6</f>
        <v>0</v>
      </c>
      <c r="CV6" s="44">
        <f>Seniori!CV6</f>
        <v>0</v>
      </c>
      <c r="CW6" s="44">
        <f>Seniori!CW6</f>
        <v>0</v>
      </c>
      <c r="CX6" s="44" t="str">
        <f>Seniori!CX6</f>
        <v>10.-11.05.</v>
      </c>
      <c r="CY6" s="44"/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 t="str">
        <f>Seniori!DJ6</f>
        <v>18.05.</v>
      </c>
      <c r="DK6" s="44"/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 t="str">
        <f>Seniori!DP6</f>
        <v>21.-25.05.</v>
      </c>
      <c r="DQ6" s="44"/>
      <c r="DR6" s="44"/>
      <c r="DS6" s="44" t="str">
        <f>Seniori!DS6</f>
        <v>31.05.-01.06.</v>
      </c>
      <c r="DT6" s="44"/>
      <c r="DU6" s="44"/>
      <c r="DV6" s="44">
        <f>Seniori!DV6</f>
        <v>0</v>
      </c>
      <c r="DW6" s="44">
        <f>Seniori!DW6</f>
        <v>0</v>
      </c>
      <c r="DX6" s="44" t="str">
        <f>Seniori!DX6</f>
        <v>07.-08.06.</v>
      </c>
      <c r="DY6" s="44"/>
      <c r="DZ6" s="44"/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 t="str">
        <f>Seniori!EM6</f>
        <v xml:space="preserve">15.-18.05. </v>
      </c>
      <c r="EN6" s="44"/>
      <c r="EO6" s="44" t="str">
        <f>Seniori!EO6</f>
        <v>07.06.</v>
      </c>
      <c r="EP6" s="44"/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 t="str">
        <f>Seniori!EU6</f>
        <v>08.06.</v>
      </c>
      <c r="EV6" s="44"/>
      <c r="EW6" s="44">
        <f>Seniori!EW6</f>
        <v>0</v>
      </c>
      <c r="EX6" s="44">
        <f>Seniori!EX6</f>
        <v>0</v>
      </c>
      <c r="EY6" s="44" t="str">
        <f>Seniori!EY6</f>
        <v>14.06.</v>
      </c>
      <c r="EZ6" s="44"/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 t="str">
        <f>Seniori!FK6</f>
        <v>21.-22.06.</v>
      </c>
      <c r="FL6" s="44"/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 t="str">
        <f>Seniori!FU6</f>
        <v>26.-28.06.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 t="str">
        <f>Seniori!GU6</f>
        <v>28.-29.06.</v>
      </c>
      <c r="GV6" s="44"/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 t="str">
        <f>Seniori!HI6</f>
        <v>12.-13.07.</v>
      </c>
      <c r="HJ6" s="44"/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 t="str">
        <f>Seniori!IA6</f>
        <v xml:space="preserve">17.-20.07. </v>
      </c>
      <c r="IB6" s="44"/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 t="str">
        <f>Seniori!IG6</f>
        <v>18.-20.07.</v>
      </c>
      <c r="IH6" s="44"/>
      <c r="II6" s="44">
        <f>Seniori!II6</f>
        <v>0</v>
      </c>
      <c r="IJ6" s="44" t="str">
        <f>Seniori!IJ6</f>
        <v>19.-20.07.</v>
      </c>
      <c r="IK6" s="44"/>
      <c r="IL6" s="44">
        <f>Seniori!IL6</f>
        <v>0</v>
      </c>
      <c r="IM6" s="44"/>
      <c r="IN6" s="44" t="str">
        <f>Seniori!IN6</f>
        <v>26.-27.04.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 t="str">
        <f>Seniori!JH6</f>
        <v>08.-10.08.</v>
      </c>
      <c r="JI6" s="44"/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 t="str">
        <f>Seniori!KH6</f>
        <v>15.-17.08.</v>
      </c>
      <c r="KI6" s="44"/>
      <c r="KJ6" s="44" t="str">
        <f>Seniori!KJ6</f>
        <v>23.-24.08.</v>
      </c>
      <c r="KK6" s="44"/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 t="str">
        <f>Seniori!LB6</f>
        <v>29.08.</v>
      </c>
      <c r="LC6" s="44"/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 t="str">
        <f>Seniori!LH6</f>
        <v>31.08.</v>
      </c>
      <c r="LI6" s="44" t="str">
        <f>Seniori!LI6</f>
        <v>13.-14.09.</v>
      </c>
      <c r="LJ6" s="44"/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 t="str">
        <f>Seniori!LX6</f>
        <v>26.-28.09.</v>
      </c>
      <c r="LY6" s="44"/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 t="str">
        <f>Seniori!MN6</f>
        <v>31.07.-03.08.</v>
      </c>
      <c r="MO6" s="44"/>
      <c r="MP6" s="44">
        <f>Seniori!MP6</f>
        <v>0</v>
      </c>
      <c r="MQ6" s="44">
        <f>Seniori!MQ6</f>
        <v>0</v>
      </c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>
        <f>Seniori!MV6</f>
        <v>0</v>
      </c>
      <c r="MW6" s="44">
        <f>Seniori!MW6</f>
        <v>0</v>
      </c>
      <c r="MX6" s="44">
        <f>Seniori!MX6</f>
        <v>0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>
        <f>Seniori!NM6</f>
        <v>0</v>
      </c>
      <c r="NN6" s="44">
        <f>Seniori!NN6</f>
        <v>0</v>
      </c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>
        <f>Seniori!OE6</f>
        <v>0</v>
      </c>
      <c r="OF6" s="44">
        <f>Seniori!OF6</f>
        <v>0</v>
      </c>
      <c r="OG6" s="44">
        <f>Seniori!OG6</f>
        <v>0</v>
      </c>
      <c r="OH6" s="44">
        <f>Seniori!OH6</f>
        <v>0</v>
      </c>
      <c r="OI6" s="44">
        <f>Seniori!OI6</f>
        <v>0</v>
      </c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>
        <f>Seniori!OP6</f>
        <v>0</v>
      </c>
      <c r="OQ6" s="44"/>
      <c r="OR6" s="44">
        <f>Seniori!OR6</f>
        <v>0</v>
      </c>
      <c r="OS6" s="44"/>
      <c r="OT6" s="44">
        <f>Seniori!OT6</f>
        <v>0</v>
      </c>
      <c r="OU6" s="44">
        <f>Seniori!OU6</f>
        <v>0</v>
      </c>
      <c r="OV6" s="44">
        <f>Seniori!OV6</f>
        <v>0</v>
      </c>
      <c r="OW6" s="44">
        <f>Seniori!OW6</f>
        <v>0</v>
      </c>
      <c r="OX6" s="44"/>
      <c r="OY6" s="44"/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41"/>
      <c r="B7" s="244"/>
      <c r="C7" s="244"/>
      <c r="D7" s="244"/>
      <c r="E7" s="244"/>
      <c r="F7" s="244"/>
      <c r="G7" s="244"/>
      <c r="H7" s="244"/>
      <c r="I7" s="238"/>
      <c r="J7" s="238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/>
      <c r="BD7" s="45"/>
      <c r="BE7" s="45"/>
      <c r="BF7" s="45"/>
      <c r="BG7" s="45">
        <f>Seniori!BG7</f>
        <v>0</v>
      </c>
      <c r="BH7" s="45" t="str">
        <f>Seniori!BH7</f>
        <v>Motešice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 t="str">
        <f>Seniori!BX7</f>
        <v>St. Margarethen AUT CDI</v>
      </c>
      <c r="BY7" s="45"/>
      <c r="BZ7" s="45"/>
      <c r="CA7" s="45" t="str">
        <f>Seniori!CA7</f>
        <v>Vígľaš</v>
      </c>
      <c r="CB7" s="45"/>
      <c r="CC7" s="45">
        <f>Seniori!CC7</f>
        <v>0</v>
      </c>
      <c r="CD7" s="45">
        <f>Seniori!CD7</f>
        <v>0</v>
      </c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>
        <f>Seniori!CJ7</f>
        <v>0</v>
      </c>
      <c r="CK7" s="45">
        <f>Seniori!CK7</f>
        <v>0</v>
      </c>
      <c r="CL7" s="45">
        <f>Seniori!CL7</f>
        <v>0</v>
      </c>
      <c r="CM7" s="45">
        <f>Seniori!CM7</f>
        <v>0</v>
      </c>
      <c r="CN7" s="45">
        <f>Seniori!CN7</f>
        <v>0</v>
      </c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 t="str">
        <f>Seniori!CS7</f>
        <v>RS Team Bratislava</v>
      </c>
      <c r="CT7" s="45"/>
      <c r="CU7" s="45"/>
      <c r="CV7" s="45"/>
      <c r="CW7" s="45">
        <f>Seniori!CW7</f>
        <v>0</v>
      </c>
      <c r="CX7" s="45" t="str">
        <f>Seniori!CX7</f>
        <v>Olomouc CZE</v>
      </c>
      <c r="CY7" s="45"/>
      <c r="CZ7" s="45"/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 t="str">
        <f>Seniori!DJ7</f>
        <v>Panská Lícha CZE</v>
      </c>
      <c r="DK7" s="45"/>
      <c r="DL7" s="45"/>
      <c r="DM7" s="45"/>
      <c r="DN7" s="45">
        <f>Seniori!DN7</f>
        <v>0</v>
      </c>
      <c r="DO7" s="45">
        <f>Seniori!DO7</f>
        <v>0</v>
      </c>
      <c r="DP7" s="45" t="str">
        <f>Seniori!DP7</f>
        <v>Olomouc CZE CDI</v>
      </c>
      <c r="DQ7" s="45"/>
      <c r="DR7" s="45"/>
      <c r="DS7" s="45" t="str">
        <f>Seniori!DS7</f>
        <v>Těšánky CZE</v>
      </c>
      <c r="DT7" s="45"/>
      <c r="DU7" s="45"/>
      <c r="DV7" s="45">
        <f>Seniori!DV7</f>
        <v>0</v>
      </c>
      <c r="DW7" s="45">
        <f>Seniori!DW7</f>
        <v>0</v>
      </c>
      <c r="DX7" s="45" t="str">
        <f>Seniori!DX7</f>
        <v>Dunajský Klátov</v>
      </c>
      <c r="DY7" s="45"/>
      <c r="DZ7" s="45"/>
      <c r="EA7" s="45"/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 t="str">
        <f>Seniori!EM7</f>
        <v>Máriakálnok HUN CDI</v>
      </c>
      <c r="EN7" s="45"/>
      <c r="EO7" s="45" t="str">
        <f>Seniori!EO7</f>
        <v>Výškov CZE</v>
      </c>
      <c r="EP7" s="45"/>
      <c r="EQ7" s="45"/>
      <c r="ER7" s="45">
        <f>Seniori!ER7</f>
        <v>0</v>
      </c>
      <c r="ES7" s="45">
        <f>Seniori!ES7</f>
        <v>0</v>
      </c>
      <c r="ET7" s="45">
        <f>Seniori!ET7</f>
        <v>0</v>
      </c>
      <c r="EU7" s="45" t="str">
        <f>Seniori!EU7</f>
        <v>Výškov CZE</v>
      </c>
      <c r="EV7" s="45"/>
      <c r="EW7" s="45"/>
      <c r="EX7" s="45">
        <f>Seniori!EX7</f>
        <v>0</v>
      </c>
      <c r="EY7" s="45" t="str">
        <f>Seniori!EY7</f>
        <v>Jasová</v>
      </c>
      <c r="EZ7" s="45"/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 t="str">
        <f>Seniori!FK7</f>
        <v>Těšánky CZE</v>
      </c>
      <c r="FL7" s="45"/>
      <c r="FM7" s="45"/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 t="str">
        <f>Seniori!FU7</f>
        <v>Motešice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 t="str">
        <f>Seniori!GU7</f>
        <v>Szilvásvárad HUN</v>
      </c>
      <c r="GV7" s="45"/>
      <c r="GW7" s="45"/>
      <c r="GX7" s="45"/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 t="str">
        <f>Seniori!HI7</f>
        <v>Vígľaš</v>
      </c>
      <c r="HJ7" s="45"/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 t="str">
        <f>Seniori!IA7</f>
        <v>Dunajský Klátov CDI</v>
      </c>
      <c r="IB7" s="45"/>
      <c r="IC7" s="45"/>
      <c r="ID7" s="45"/>
      <c r="IE7" s="45"/>
      <c r="IF7" s="45">
        <f>Seniori!IF7</f>
        <v>0</v>
      </c>
      <c r="IG7" s="45" t="str">
        <f>Seniori!IG7</f>
        <v>Dunajský Klátov</v>
      </c>
      <c r="IH7" s="45"/>
      <c r="II7" s="45"/>
      <c r="IJ7" s="45" t="str">
        <f>Seniori!IJ7</f>
        <v>Olomouc CZE</v>
      </c>
      <c r="IK7" s="45"/>
      <c r="IL7" s="45"/>
      <c r="IM7" s="45"/>
      <c r="IN7" s="45" t="str">
        <f>Seniori!IN7</f>
        <v>Motešice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 t="str">
        <f>Seniori!JH7</f>
        <v>Motešice</v>
      </c>
      <c r="JI7" s="45"/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>
        <f>Seniori!KE7</f>
        <v>0</v>
      </c>
      <c r="KF7" s="45">
        <f>Seniori!KF7</f>
        <v>0</v>
      </c>
      <c r="KG7" s="45">
        <f>Seniori!KG7</f>
        <v>0</v>
      </c>
      <c r="KH7" s="45" t="str">
        <f>Seniori!KH7</f>
        <v>Görlitz GER CDI</v>
      </c>
      <c r="KI7" s="45"/>
      <c r="KJ7" s="45" t="str">
        <f>Seniori!KJ7</f>
        <v>Topoľčianky</v>
      </c>
      <c r="KK7" s="45"/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 t="str">
        <f>Seniori!LB7</f>
        <v>RS Team Bratislava</v>
      </c>
      <c r="LC7" s="45"/>
      <c r="LD7" s="45"/>
      <c r="LE7" s="45"/>
      <c r="LF7" s="45">
        <f>Seniori!LF7</f>
        <v>0</v>
      </c>
      <c r="LG7" s="45">
        <f>Seniori!LG7</f>
        <v>0</v>
      </c>
      <c r="LH7" s="45" t="str">
        <f>Seniori!LH7</f>
        <v>Výškov CZE</v>
      </c>
      <c r="LI7" s="45" t="str">
        <f>Seniori!LI7</f>
        <v>Topoľčianky MSR</v>
      </c>
      <c r="LJ7" s="45"/>
      <c r="LK7" s="45"/>
      <c r="LL7" s="45"/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 t="str">
        <f>Seniori!LX7</f>
        <v>Motešice</v>
      </c>
      <c r="LY7" s="45"/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 t="str">
        <f>Seniori!MN7</f>
        <v>Le Mans FRA ME</v>
      </c>
      <c r="MO7" s="45"/>
      <c r="MP7" s="45">
        <f>Seniori!MP7</f>
        <v>0</v>
      </c>
      <c r="MQ7" s="45">
        <f>Seniori!MQ7</f>
        <v>0</v>
      </c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>
        <f>Seniori!MV7</f>
        <v>0</v>
      </c>
      <c r="MW7" s="45">
        <f>Seniori!MW7</f>
        <v>0</v>
      </c>
      <c r="MX7" s="45">
        <f>Seniori!MX7</f>
        <v>0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>
        <f>Seniori!NM7</f>
        <v>0</v>
      </c>
      <c r="NN7" s="45">
        <f>Seniori!NN7</f>
        <v>0</v>
      </c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>
        <f>Seniori!OE7</f>
        <v>0</v>
      </c>
      <c r="OF7" s="45">
        <f>Seniori!OF7</f>
        <v>0</v>
      </c>
      <c r="OG7" s="45">
        <f>Seniori!OG7</f>
        <v>0</v>
      </c>
      <c r="OH7" s="45">
        <f>Seniori!OH7</f>
        <v>0</v>
      </c>
      <c r="OI7" s="45">
        <f>Seniori!OI7</f>
        <v>0</v>
      </c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>
        <f>Seniori!OP7</f>
        <v>0</v>
      </c>
      <c r="OQ7" s="45"/>
      <c r="OR7" s="45">
        <f>Seniori!OR7</f>
        <v>0</v>
      </c>
      <c r="OS7" s="45"/>
      <c r="OT7" s="45"/>
      <c r="OU7" s="45"/>
      <c r="OV7" s="45">
        <f>Seniori!OV7</f>
        <v>0</v>
      </c>
      <c r="OW7" s="45">
        <f>Seniori!OW7</f>
        <v>0</v>
      </c>
      <c r="OX7" s="45"/>
      <c r="OY7" s="45"/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42"/>
      <c r="B8" s="245"/>
      <c r="C8" s="245"/>
      <c r="D8" s="245"/>
      <c r="E8" s="245"/>
      <c r="F8" s="245"/>
      <c r="G8" s="245"/>
      <c r="H8" s="245"/>
      <c r="I8" s="239"/>
      <c r="J8" s="239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 t="str">
        <f>Seniori!BH8</f>
        <v>Z2</v>
      </c>
      <c r="BI8" s="46" t="str">
        <f>Seniori!BI8</f>
        <v>Z3</v>
      </c>
      <c r="BJ8" s="46" t="str">
        <f>Seniori!BJ8</f>
        <v>P1</v>
      </c>
      <c r="BK8" s="46" t="str">
        <f>Seniori!BK8</f>
        <v>P3</v>
      </c>
      <c r="BL8" s="46" t="str">
        <f>Seniori!BL8</f>
        <v>DD</v>
      </c>
      <c r="BM8" s="46" t="str">
        <f>Seniori!BM8</f>
        <v>DUA</v>
      </c>
      <c r="BN8" s="46" t="str">
        <f>Seniori!BN8</f>
        <v>PJ</v>
      </c>
      <c r="BO8" s="46" t="str">
        <f>Seniori!BO8</f>
        <v>4r</v>
      </c>
      <c r="BP8" s="46" t="str">
        <f>Seniori!BP8</f>
        <v>5rU</v>
      </c>
      <c r="BQ8" s="46" t="str">
        <f>Seniori!BQ8</f>
        <v>SG</v>
      </c>
      <c r="BR8" s="46" t="str">
        <f>Seniori!BR8</f>
        <v>4r</v>
      </c>
      <c r="BS8" s="46" t="str">
        <f>Seniori!BS8</f>
        <v>5rU</v>
      </c>
      <c r="BT8" s="46" t="str">
        <f>Seniori!BT8</f>
        <v>DUB</v>
      </c>
      <c r="BU8" s="46" t="str">
        <f>Seniori!BU8</f>
        <v>DJ</v>
      </c>
      <c r="BV8" s="46" t="str">
        <f>Seniori!BV8</f>
        <v>JJ</v>
      </c>
      <c r="BW8" s="46" t="str">
        <f>Seniori!BW8</f>
        <v>YJ</v>
      </c>
      <c r="BX8" s="46" t="str">
        <f>Seniori!BX8</f>
        <v>Yv</v>
      </c>
      <c r="BY8" s="46" t="str">
        <f>Seniori!BY8</f>
        <v>YJ</v>
      </c>
      <c r="BZ8" s="46" t="str">
        <f>Seniori!BZ8</f>
        <v>YD</v>
      </c>
      <c r="CA8" s="46" t="str">
        <f>Seniori!CA8</f>
        <v>P1</v>
      </c>
      <c r="CB8" s="46" t="str">
        <f>Seniori!CB8</f>
        <v>4r</v>
      </c>
      <c r="CC8" s="46" t="str">
        <f>Seniori!CC8</f>
        <v>5rU</v>
      </c>
      <c r="CD8" s="46" t="str">
        <f>Seniori!CD8</f>
        <v>6rU</v>
      </c>
      <c r="CE8" s="46" t="str">
        <f>Seniori!CE8</f>
        <v>DUA</v>
      </c>
      <c r="CF8" s="46" t="str">
        <f>Seniori!CF8</f>
        <v>DD</v>
      </c>
      <c r="CG8" s="46" t="str">
        <f>Seniori!CG8</f>
        <v>JU</v>
      </c>
      <c r="CH8" s="46" t="str">
        <f>Seniori!CH8</f>
        <v>YU</v>
      </c>
      <c r="CI8" s="46" t="str">
        <f>Seniori!CI8</f>
        <v>SG</v>
      </c>
      <c r="CJ8" s="46" t="str">
        <f>Seniori!CJ8</f>
        <v>P3</v>
      </c>
      <c r="CK8" s="46" t="str">
        <f>Seniori!CK8</f>
        <v>4r</v>
      </c>
      <c r="CL8" s="46" t="str">
        <f>Seniori!CL8</f>
        <v>Z3</v>
      </c>
      <c r="CM8" s="46" t="str">
        <f>Seniori!CM8</f>
        <v>5rU</v>
      </c>
      <c r="CN8" s="46" t="str">
        <f>Seniori!CN8</f>
        <v>6rU</v>
      </c>
      <c r="CO8" s="46" t="str">
        <f>Seniori!CO8</f>
        <v>DUB</v>
      </c>
      <c r="CP8" s="46" t="str">
        <f>Seniori!CP8</f>
        <v>L1</v>
      </c>
      <c r="CQ8" s="46" t="str">
        <f>Seniori!CQ8</f>
        <v>JD</v>
      </c>
      <c r="CR8" s="46" t="str">
        <f>Seniori!CR8</f>
        <v>YU</v>
      </c>
      <c r="CS8" s="46" t="str">
        <f>Seniori!CS8</f>
        <v>P1</v>
      </c>
      <c r="CT8" s="46" t="str">
        <f>Seniori!CT8</f>
        <v>Z3</v>
      </c>
      <c r="CU8" s="46" t="str">
        <f>Seniori!CU8</f>
        <v>L3</v>
      </c>
      <c r="CV8" s="46" t="str">
        <f>Seniori!CV8</f>
        <v>DUA</v>
      </c>
      <c r="CW8" s="46" t="str">
        <f>Seniori!CW8</f>
        <v>DD</v>
      </c>
      <c r="CX8" s="46" t="str">
        <f>Seniori!CX8</f>
        <v>JU</v>
      </c>
      <c r="CY8" s="46" t="str">
        <f>Seniori!CY8</f>
        <v>JD</v>
      </c>
      <c r="CZ8" s="46" t="str">
        <f>Seniori!CZ8</f>
        <v>YU</v>
      </c>
      <c r="DA8" s="46" t="str">
        <f>Seniori!DA8</f>
        <v>SG</v>
      </c>
      <c r="DB8" s="46" t="str">
        <f>Seniori!DB8</f>
        <v>DUA</v>
      </c>
      <c r="DC8" s="46" t="str">
        <f>Seniori!DC8</f>
        <v>DD</v>
      </c>
      <c r="DD8" s="46" t="str">
        <f>Seniori!DD8</f>
        <v>JD</v>
      </c>
      <c r="DE8" s="46" t="str">
        <f>Seniori!DE8</f>
        <v>JU</v>
      </c>
      <c r="DF8" s="46" t="str">
        <f>Seniori!DF8</f>
        <v>SG</v>
      </c>
      <c r="DG8" s="46" t="str">
        <f>Seniori!DG8</f>
        <v>IMI</v>
      </c>
      <c r="DH8" s="46" t="str">
        <f>Seniori!DH8</f>
        <v>DUA</v>
      </c>
      <c r="DI8" s="46" t="str">
        <f>Seniori!DI8</f>
        <v>DD</v>
      </c>
      <c r="DJ8" s="46" t="str">
        <f>Seniori!DJ8</f>
        <v>DD</v>
      </c>
      <c r="DK8" s="46" t="str">
        <f>Seniori!DK8</f>
        <v>DJ</v>
      </c>
      <c r="DL8" s="46" t="str">
        <f>Seniori!DL8</f>
        <v>JD</v>
      </c>
      <c r="DM8" s="46" t="str">
        <f>Seniori!DM8</f>
        <v>DUA</v>
      </c>
      <c r="DN8" s="46" t="str">
        <f>Seniori!DN8</f>
        <v>Z4</v>
      </c>
      <c r="DO8" s="46" t="str">
        <f>Seniori!DO8</f>
        <v>Z5</v>
      </c>
      <c r="DP8" s="46" t="str">
        <f>Seniori!DP8</f>
        <v>SG</v>
      </c>
      <c r="DQ8" s="46" t="str">
        <f>Seniori!DQ8</f>
        <v>IMI</v>
      </c>
      <c r="DR8" s="46" t="str">
        <f>Seniori!DR8</f>
        <v>IMIv</v>
      </c>
      <c r="DS8" s="46" t="str">
        <f>Seniori!DS8</f>
        <v>DUA</v>
      </c>
      <c r="DT8" s="46" t="str">
        <f>Seniori!DT8</f>
        <v>DD</v>
      </c>
      <c r="DU8" s="46" t="str">
        <f>Seniori!DU8</f>
        <v>DD</v>
      </c>
      <c r="DV8" s="46" t="str">
        <f>Seniori!DV8</f>
        <v>IMI</v>
      </c>
      <c r="DW8" s="46" t="str">
        <f>Seniori!DW8</f>
        <v>SG</v>
      </c>
      <c r="DX8" s="46" t="str">
        <f>Seniori!DX8</f>
        <v>P1</v>
      </c>
      <c r="DY8" s="46" t="str">
        <f>Seniori!DY8</f>
        <v>DUA</v>
      </c>
      <c r="DZ8" s="46" t="str">
        <f>Seniori!DZ8</f>
        <v>JD</v>
      </c>
      <c r="EA8" s="46" t="str">
        <f>Seniori!EA8</f>
        <v>DD</v>
      </c>
      <c r="EB8" s="46" t="str">
        <f>Seniori!EB8</f>
        <v>5rU</v>
      </c>
      <c r="EC8" s="46" t="str">
        <f>Seniori!EC8</f>
        <v>4r</v>
      </c>
      <c r="ED8" s="46" t="str">
        <f>Seniori!ED8</f>
        <v>LS5</v>
      </c>
      <c r="EE8" s="46" t="str">
        <f>Seniori!EE8</f>
        <v>YU</v>
      </c>
      <c r="EF8" s="46" t="str">
        <f>Seniori!EF8</f>
        <v>P1</v>
      </c>
      <c r="EG8" s="46" t="str">
        <f>Seniori!EG8</f>
        <v>DUA</v>
      </c>
      <c r="EH8" s="46" t="str">
        <f>Seniori!EH8</f>
        <v>DJ</v>
      </c>
      <c r="EI8" s="46" t="str">
        <f>Seniori!EI8</f>
        <v>5rF</v>
      </c>
      <c r="EJ8" s="46" t="str">
        <f>Seniori!EJ8</f>
        <v>4r</v>
      </c>
      <c r="EK8" s="46" t="str">
        <f>Seniori!EK8</f>
        <v>LS6</v>
      </c>
      <c r="EL8" s="46" t="str">
        <f>Seniori!EL8</f>
        <v>YD</v>
      </c>
      <c r="EM8" s="46" t="str">
        <f>Seniori!EM8</f>
        <v>YD</v>
      </c>
      <c r="EN8" s="46" t="str">
        <f>Seniori!EN8</f>
        <v>YJ</v>
      </c>
      <c r="EO8" s="46" t="str">
        <f>Seniori!EO8</f>
        <v>DUA</v>
      </c>
      <c r="EP8" s="46" t="str">
        <f>Seniori!EP8</f>
        <v>Z4</v>
      </c>
      <c r="EQ8" s="46" t="str">
        <f>Seniori!EQ8</f>
        <v>L0</v>
      </c>
      <c r="ER8" s="46" t="str">
        <f>Seniori!ER8</f>
        <v>JU</v>
      </c>
      <c r="ES8" s="46" t="str">
        <f>Seniori!ES8</f>
        <v>JD</v>
      </c>
      <c r="ET8" s="46" t="str">
        <f>Seniori!ET8</f>
        <v>SG</v>
      </c>
      <c r="EU8" s="46" t="str">
        <f>Seniori!EU8</f>
        <v>DUA</v>
      </c>
      <c r="EV8" s="46" t="str">
        <f>Seniori!EV8</f>
        <v>Z5</v>
      </c>
      <c r="EW8" s="46" t="str">
        <f>Seniori!EW8</f>
        <v>DD</v>
      </c>
      <c r="EX8" s="46" t="str">
        <f>Seniori!EX8</f>
        <v>JU</v>
      </c>
      <c r="EY8" s="46" t="str">
        <f>Seniori!EY8</f>
        <v>P2</v>
      </c>
      <c r="EZ8" s="46" t="str">
        <f>Seniori!EZ8</f>
        <v>MKZ2</v>
      </c>
      <c r="FA8" s="46" t="str">
        <f>Seniori!FA8</f>
        <v>Z4</v>
      </c>
      <c r="FB8" s="46" t="str">
        <f>Seniori!FB8</f>
        <v>L2</v>
      </c>
      <c r="FC8" s="46" t="str">
        <f>Seniori!FC8</f>
        <v>LS2</v>
      </c>
      <c r="FD8" s="46" t="str">
        <f>Seniori!FD8</f>
        <v>S3</v>
      </c>
      <c r="FE8" s="46" t="str">
        <f>Seniori!FE8</f>
        <v>SG</v>
      </c>
      <c r="FF8" s="46" t="str">
        <f>Seniori!FF8</f>
        <v>IMI</v>
      </c>
      <c r="FG8" s="46" t="str">
        <f>Seniori!FG8</f>
        <v>IMIv</v>
      </c>
      <c r="FH8" s="46" t="str">
        <f>Seniori!FH8</f>
        <v>YD</v>
      </c>
      <c r="FI8" s="46" t="str">
        <f>Seniori!FI8</f>
        <v>YJ</v>
      </c>
      <c r="FJ8" s="46" t="str">
        <f>Seniori!FJ8</f>
        <v>Yv</v>
      </c>
      <c r="FK8" s="46" t="str">
        <f>Seniori!FK8</f>
        <v>DUA</v>
      </c>
      <c r="FL8" s="46" t="str">
        <f>Seniori!FL8</f>
        <v>DUA</v>
      </c>
      <c r="FM8" s="46" t="str">
        <f>Seniori!FM8</f>
        <v>Z4</v>
      </c>
      <c r="FN8" s="46" t="str">
        <f>Seniori!FN8</f>
        <v>L0</v>
      </c>
      <c r="FO8" s="46" t="str">
        <f>Seniori!FO8</f>
        <v>DD</v>
      </c>
      <c r="FP8" s="46" t="str">
        <f>Seniori!FP8</f>
        <v>DUA</v>
      </c>
      <c r="FQ8" s="46" t="str">
        <f>Seniori!FQ8</f>
        <v>Z4</v>
      </c>
      <c r="FR8" s="46" t="str">
        <f>Seniori!FR8</f>
        <v>Z4</v>
      </c>
      <c r="FS8" s="46" t="str">
        <f>Seniori!FS8</f>
        <v>L0</v>
      </c>
      <c r="FT8" s="46" t="str">
        <f>Seniori!FT8</f>
        <v>DD</v>
      </c>
      <c r="FU8" s="46" t="str">
        <f>Seniori!FU8</f>
        <v>Z2</v>
      </c>
      <c r="FV8" s="46" t="str">
        <f>Seniori!FV8</f>
        <v>Z3</v>
      </c>
      <c r="FW8" s="46" t="str">
        <f>Seniori!FW8</f>
        <v>P1</v>
      </c>
      <c r="FX8" s="46" t="str">
        <f>Seniori!FX8</f>
        <v>P3</v>
      </c>
      <c r="FY8" s="46" t="str">
        <f>Seniori!FY8</f>
        <v>4r</v>
      </c>
      <c r="FZ8" s="46" t="str">
        <f>Seniori!FZ8</f>
        <v>5rU</v>
      </c>
      <c r="GA8" s="46" t="str">
        <f>Seniori!GA8</f>
        <v>6rU</v>
      </c>
      <c r="GB8" s="46" t="str">
        <f>Seniori!GB8</f>
        <v>DUA</v>
      </c>
      <c r="GC8" s="46" t="str">
        <f>Seniori!GC8</f>
        <v>DUB</v>
      </c>
      <c r="GD8" s="46" t="str">
        <f>Seniori!GD8</f>
        <v>DD</v>
      </c>
      <c r="GE8" s="46" t="str">
        <f>Seniori!GE8</f>
        <v>JU</v>
      </c>
      <c r="GF8" s="46" t="str">
        <f>Seniori!GF8</f>
        <v>JD</v>
      </c>
      <c r="GG8" s="46" t="str">
        <f>Seniori!GG8</f>
        <v>PJ</v>
      </c>
      <c r="GH8" s="46" t="str">
        <f>Seniori!GH8</f>
        <v>SG</v>
      </c>
      <c r="GI8" s="46" t="str">
        <f>Seniori!GI8</f>
        <v>YJ</v>
      </c>
      <c r="GJ8" s="46" t="str">
        <f>Seniori!GJ8</f>
        <v>GP</v>
      </c>
      <c r="GK8" s="46" t="str">
        <f>Seniori!GK8</f>
        <v>Z2</v>
      </c>
      <c r="GL8" s="46" t="str">
        <f>Seniori!GL8</f>
        <v>P3</v>
      </c>
      <c r="GM8" s="46" t="str">
        <f>Seniori!GM8</f>
        <v>4r</v>
      </c>
      <c r="GN8" s="46" t="str">
        <f>Seniori!GN8</f>
        <v>5rU</v>
      </c>
      <c r="GO8" s="46" t="str">
        <f>Seniori!GO8</f>
        <v>6rU</v>
      </c>
      <c r="GP8" s="46" t="str">
        <f>Seniori!GP8</f>
        <v>DUA</v>
      </c>
      <c r="GQ8" s="46" t="str">
        <f>Seniori!GQ8</f>
        <v>DUB</v>
      </c>
      <c r="GR8" s="46" t="str">
        <f>Seniori!GR8</f>
        <v>DD</v>
      </c>
      <c r="GS8" s="46" t="str">
        <f>Seniori!GS8</f>
        <v>JJ</v>
      </c>
      <c r="GT8" s="46" t="str">
        <f>Seniori!GT8</f>
        <v>5rF</v>
      </c>
      <c r="GU8" s="46" t="str">
        <f>Seniori!GU8</f>
        <v>LS5</v>
      </c>
      <c r="GV8" s="46" t="str">
        <f>Seniori!GV8</f>
        <v>DUA</v>
      </c>
      <c r="GW8" s="46" t="str">
        <f>Seniori!GW8</f>
        <v>DD</v>
      </c>
      <c r="GX8" s="46" t="str">
        <f>Seniori!GX8</f>
        <v>JD</v>
      </c>
      <c r="GY8" s="46" t="str">
        <f>Seniori!GY8</f>
        <v>YD</v>
      </c>
      <c r="GZ8" s="46" t="str">
        <f>Seniori!GZ8</f>
        <v>4r</v>
      </c>
      <c r="HA8" s="46" t="str">
        <f>Seniori!HA8</f>
        <v>LS6</v>
      </c>
      <c r="HB8" s="46" t="str">
        <f>Seniori!HB8</f>
        <v>DUA</v>
      </c>
      <c r="HC8" s="46" t="str">
        <f>Seniori!HC8</f>
        <v>DJ</v>
      </c>
      <c r="HD8" s="46" t="str">
        <f>Seniori!HD8</f>
        <v>JJ</v>
      </c>
      <c r="HE8" s="46" t="str">
        <f>Seniori!HE8</f>
        <v>YU</v>
      </c>
      <c r="HF8" s="46" t="str">
        <f>Seniori!HF8</f>
        <v>YJ</v>
      </c>
      <c r="HG8" s="46" t="str">
        <f>Seniori!HG8</f>
        <v>IMI</v>
      </c>
      <c r="HH8" s="46" t="str">
        <f>Seniori!HH8</f>
        <v>4r</v>
      </c>
      <c r="HI8" s="46" t="str">
        <f>Seniori!HI8</f>
        <v>P1</v>
      </c>
      <c r="HJ8" s="46" t="str">
        <f>Seniori!HJ8</f>
        <v>4r</v>
      </c>
      <c r="HK8" s="46" t="str">
        <f>Seniori!HK8</f>
        <v>5rU</v>
      </c>
      <c r="HL8" s="46" t="str">
        <f>Seniori!HL8</f>
        <v>6rU</v>
      </c>
      <c r="HM8" s="46" t="str">
        <f>Seniori!HM8</f>
        <v>DUA</v>
      </c>
      <c r="HN8" s="46" t="str">
        <f>Seniori!HN8</f>
        <v>DD</v>
      </c>
      <c r="HO8" s="46" t="str">
        <f>Seniori!HO8</f>
        <v>JU</v>
      </c>
      <c r="HP8" s="46" t="str">
        <f>Seniori!HP8</f>
        <v>YU</v>
      </c>
      <c r="HQ8" s="46" t="str">
        <f>Seniori!HQ8</f>
        <v>SG</v>
      </c>
      <c r="HR8" s="46" t="str">
        <f>Seniori!HR8</f>
        <v>P3</v>
      </c>
      <c r="HS8" s="46" t="str">
        <f>Seniori!HS8</f>
        <v>Z3</v>
      </c>
      <c r="HT8" s="46" t="str">
        <f>Seniori!HT8</f>
        <v>4r</v>
      </c>
      <c r="HU8" s="46" t="str">
        <f>Seniori!HU8</f>
        <v>5rU</v>
      </c>
      <c r="HV8" s="46" t="str">
        <f>Seniori!HV8</f>
        <v>6rU</v>
      </c>
      <c r="HW8" s="46" t="str">
        <f>Seniori!HW8</f>
        <v>DUB</v>
      </c>
      <c r="HX8" s="46" t="str">
        <f>Seniori!HX8</f>
        <v>L1</v>
      </c>
      <c r="HY8" s="46" t="str">
        <f>Seniori!HY8</f>
        <v>JD</v>
      </c>
      <c r="HZ8" s="46" t="str">
        <f>Seniori!HZ8</f>
        <v>YU</v>
      </c>
      <c r="IA8" s="46" t="str">
        <f>Seniori!IA8</f>
        <v>YD</v>
      </c>
      <c r="IB8" s="46" t="str">
        <f>Seniori!IB8</f>
        <v>YJ</v>
      </c>
      <c r="IC8" s="46" t="str">
        <f>Seniori!IC8</f>
        <v>Yv</v>
      </c>
      <c r="ID8" s="46" t="str">
        <f>Seniori!ID8</f>
        <v>SG</v>
      </c>
      <c r="IE8" s="46" t="str">
        <f>Seniori!IE8</f>
        <v>IMI</v>
      </c>
      <c r="IF8" s="46" t="str">
        <f>Seniori!IF8</f>
        <v>IMIv</v>
      </c>
      <c r="IG8" s="46" t="str">
        <f>Seniori!IG8</f>
        <v>6rU</v>
      </c>
      <c r="IH8" s="46" t="str">
        <f>Seniori!IH8</f>
        <v>YD</v>
      </c>
      <c r="II8" s="46" t="str">
        <f>Seniori!II8</f>
        <v>DUA</v>
      </c>
      <c r="IJ8" s="46" t="str">
        <f>Seniori!IJ8</f>
        <v>DD</v>
      </c>
      <c r="IK8" s="46" t="str">
        <f>Seniori!IK8</f>
        <v>DUA</v>
      </c>
      <c r="IL8" s="46" t="str">
        <f>Seniori!IL8</f>
        <v>JU</v>
      </c>
      <c r="IM8" s="46" t="str">
        <f>Seniori!IM8</f>
        <v>JD</v>
      </c>
      <c r="IN8" s="46" t="str">
        <f>Seniori!IN8</f>
        <v>Z2</v>
      </c>
      <c r="IO8" s="46" t="str">
        <f>Seniori!IO8</f>
        <v>Z3</v>
      </c>
      <c r="IP8" s="46" t="str">
        <f>Seniori!IP8</f>
        <v>P1</v>
      </c>
      <c r="IQ8" s="46" t="str">
        <f>Seniori!IQ8</f>
        <v>P3</v>
      </c>
      <c r="IR8" s="46" t="str">
        <f>Seniori!IR8</f>
        <v>4r</v>
      </c>
      <c r="IS8" s="46" t="str">
        <f>Seniori!IS8</f>
        <v>5rU</v>
      </c>
      <c r="IT8" s="46" t="str">
        <f>Seniori!IT8</f>
        <v>DUA</v>
      </c>
      <c r="IU8" s="46" t="str">
        <f>Seniori!IU8</f>
        <v>DD</v>
      </c>
      <c r="IV8" s="46" t="str">
        <f>Seniori!IV8</f>
        <v>JD</v>
      </c>
      <c r="IW8" s="46" t="str">
        <f>Seniori!IW8</f>
        <v>PJ</v>
      </c>
      <c r="IX8" s="46" t="str">
        <f>Seniori!IX8</f>
        <v>SG</v>
      </c>
      <c r="IY8" s="46" t="str">
        <f>Seniori!IY8</f>
        <v>YJ</v>
      </c>
      <c r="IZ8" s="46" t="str">
        <f>Seniori!IZ8</f>
        <v>GP</v>
      </c>
      <c r="JA8" s="46" t="str">
        <f>Seniori!JA8</f>
        <v>Z2</v>
      </c>
      <c r="JB8" s="46" t="str">
        <f>Seniori!JB8</f>
        <v>P3</v>
      </c>
      <c r="JC8" s="46" t="str">
        <f>Seniori!JC8</f>
        <v>4r</v>
      </c>
      <c r="JD8" s="46" t="str">
        <f>Seniori!JD8</f>
        <v>5rU</v>
      </c>
      <c r="JE8" s="46" t="str">
        <f>Seniori!JE8</f>
        <v>DUA</v>
      </c>
      <c r="JF8" s="46" t="str">
        <f>Seniori!JF8</f>
        <v>DUB</v>
      </c>
      <c r="JG8" s="46" t="str">
        <f>Seniori!JG8</f>
        <v>DJ</v>
      </c>
      <c r="JH8" s="46" t="str">
        <f>Seniori!JH8</f>
        <v>P3</v>
      </c>
      <c r="JI8" s="46" t="str">
        <f>Seniori!JI8</f>
        <v>4r</v>
      </c>
      <c r="JJ8" s="46" t="str">
        <f>Seniori!JJ8</f>
        <v>5rU</v>
      </c>
      <c r="JK8" s="46" t="str">
        <f>Seniori!JK8</f>
        <v>DUA</v>
      </c>
      <c r="JL8" s="46" t="str">
        <f>Seniori!JL8</f>
        <v>DD</v>
      </c>
      <c r="JM8" s="46" t="str">
        <f>Seniori!JM8</f>
        <v>JU</v>
      </c>
      <c r="JN8" s="46" t="str">
        <f>Seniori!JN8</f>
        <v>YU</v>
      </c>
      <c r="JO8" s="46" t="str">
        <f>Seniori!JO8</f>
        <v>IMI</v>
      </c>
      <c r="JP8" s="46" t="str">
        <f>Seniori!JP8</f>
        <v>P3</v>
      </c>
      <c r="JQ8" s="46" t="str">
        <f>Seniori!JQ8</f>
        <v>4r</v>
      </c>
      <c r="JR8" s="46" t="str">
        <f>Seniori!JR8</f>
        <v>5rU</v>
      </c>
      <c r="JS8" s="46" t="str">
        <f>Seniori!JS8</f>
        <v>DUA</v>
      </c>
      <c r="JT8" s="46" t="str">
        <f>Seniori!JT8</f>
        <v>DUA</v>
      </c>
      <c r="JU8" s="46" t="str">
        <f>Seniori!JU8</f>
        <v>DD</v>
      </c>
      <c r="JV8" s="46" t="str">
        <f>Seniori!JV8</f>
        <v>DD</v>
      </c>
      <c r="JW8" s="46" t="str">
        <f>Seniori!JW8</f>
        <v>JU</v>
      </c>
      <c r="JX8" s="46" t="str">
        <f>Seniori!JX8</f>
        <v>IMI</v>
      </c>
      <c r="JY8" s="46" t="str">
        <f>Seniori!JY8</f>
        <v>P3</v>
      </c>
      <c r="JZ8" s="46" t="str">
        <f>Seniori!JZ8</f>
        <v>4r</v>
      </c>
      <c r="KA8" s="46" t="str">
        <f>Seniori!KA8</f>
        <v>5rF</v>
      </c>
      <c r="KB8" s="46" t="str">
        <f>Seniori!KB8</f>
        <v>DUB</v>
      </c>
      <c r="KC8" s="46" t="str">
        <f>Seniori!KC8</f>
        <v>DUB</v>
      </c>
      <c r="KD8" s="46" t="str">
        <f>Seniori!KD8</f>
        <v>DJ</v>
      </c>
      <c r="KE8" s="46" t="str">
        <f>Seniori!KE8</f>
        <v>DJ</v>
      </c>
      <c r="KF8" s="46" t="str">
        <f>Seniori!KF8</f>
        <v>JD</v>
      </c>
      <c r="KG8" s="46" t="str">
        <f>Seniori!KG8</f>
        <v>IMI</v>
      </c>
      <c r="KH8" s="46" t="str">
        <f>Seniori!KH8</f>
        <v>SG</v>
      </c>
      <c r="KI8" s="46" t="str">
        <f>Seniori!KI8</f>
        <v>IMI</v>
      </c>
      <c r="KJ8" s="46" t="str">
        <f>Seniori!KJ8</f>
        <v>4r</v>
      </c>
      <c r="KK8" s="46" t="str">
        <f>Seniori!KK8</f>
        <v>5rU</v>
      </c>
      <c r="KL8" s="46" t="str">
        <f>Seniori!KL8</f>
        <v>6rU</v>
      </c>
      <c r="KM8" s="46" t="str">
        <f>Seniori!KM8</f>
        <v>P3</v>
      </c>
      <c r="KN8" s="46" t="str">
        <f>Seniori!KN8</f>
        <v>DUA</v>
      </c>
      <c r="KO8" s="46" t="str">
        <f>Seniori!KO8</f>
        <v>DD</v>
      </c>
      <c r="KP8" s="46" t="str">
        <f>Seniori!KP8</f>
        <v>JU</v>
      </c>
      <c r="KQ8" s="46" t="str">
        <f>Seniori!KQ8</f>
        <v>YU</v>
      </c>
      <c r="KR8" s="46" t="str">
        <f>Seniori!KR8</f>
        <v>IMI</v>
      </c>
      <c r="KS8" s="46" t="str">
        <f>Seniori!KS8</f>
        <v>4r</v>
      </c>
      <c r="KT8" s="46" t="str">
        <f>Seniori!KT8</f>
        <v>5rF</v>
      </c>
      <c r="KU8" s="46" t="str">
        <f>Seniori!KU8</f>
        <v>6rF</v>
      </c>
      <c r="KV8" s="46" t="str">
        <f>Seniori!KV8</f>
        <v>P4</v>
      </c>
      <c r="KW8" s="46" t="str">
        <f>Seniori!KW8</f>
        <v>DUA</v>
      </c>
      <c r="KX8" s="46" t="str">
        <f>Seniori!KX8</f>
        <v>DJ</v>
      </c>
      <c r="KY8" s="46" t="str">
        <f>Seniori!KY8</f>
        <v>JD</v>
      </c>
      <c r="KZ8" s="46" t="str">
        <f>Seniori!KZ8</f>
        <v>SG</v>
      </c>
      <c r="LA8" s="46" t="str">
        <f>Seniori!LA8</f>
        <v>IMI</v>
      </c>
      <c r="LB8" s="46" t="str">
        <f>Seniori!LB8</f>
        <v>P3</v>
      </c>
      <c r="LC8" s="46" t="str">
        <f>Seniori!LC8</f>
        <v>Z3</v>
      </c>
      <c r="LD8" s="46" t="str">
        <f>Seniori!LD8</f>
        <v>L3</v>
      </c>
      <c r="LE8" s="46" t="str">
        <f>Seniori!LE8</f>
        <v>DUA</v>
      </c>
      <c r="LF8" s="46" t="str">
        <f>Seniori!LF8</f>
        <v>DD</v>
      </c>
      <c r="LG8" s="46" t="str">
        <f>Seniori!LG8</f>
        <v>LS5</v>
      </c>
      <c r="LH8" s="46" t="str">
        <f>Seniori!LH8</f>
        <v>4r</v>
      </c>
      <c r="LI8" s="46" t="str">
        <f>Seniori!LI8</f>
        <v>4r</v>
      </c>
      <c r="LJ8" s="46" t="str">
        <f>Seniori!LJ8</f>
        <v>5rU</v>
      </c>
      <c r="LK8" s="46" t="str">
        <f>Seniori!LK8</f>
        <v>6rU</v>
      </c>
      <c r="LL8" s="46" t="str">
        <f>Seniori!LL8</f>
        <v>DUA</v>
      </c>
      <c r="LM8" s="46" t="str">
        <f>Seniori!LM8</f>
        <v>DD</v>
      </c>
      <c r="LN8" s="46" t="str">
        <f>Seniori!LN8</f>
        <v>JD</v>
      </c>
      <c r="LO8" s="46" t="str">
        <f>Seniori!LO8</f>
        <v>SG</v>
      </c>
      <c r="LP8" s="46" t="str">
        <f>Seniori!LP8</f>
        <v>IMI</v>
      </c>
      <c r="LQ8" s="46" t="str">
        <f>Seniori!LQ8</f>
        <v>4r</v>
      </c>
      <c r="LR8" s="46" t="str">
        <f>Seniori!LR8</f>
        <v>5rF</v>
      </c>
      <c r="LS8" s="46" t="str">
        <f>Seniori!LS8</f>
        <v>6rF</v>
      </c>
      <c r="LT8" s="46" t="str">
        <f>Seniori!LT8</f>
        <v>DUA</v>
      </c>
      <c r="LU8" s="46" t="str">
        <f>Seniori!LU8</f>
        <v>DJ</v>
      </c>
      <c r="LV8" s="46" t="str">
        <f>Seniori!LV8</f>
        <v>JJ</v>
      </c>
      <c r="LW8" s="46" t="str">
        <f>Seniori!LW8</f>
        <v>IMIv</v>
      </c>
      <c r="LX8" s="46" t="str">
        <f>Seniori!LX8</f>
        <v>Z2</v>
      </c>
      <c r="LY8" s="46" t="str">
        <f>Seniori!LY8</f>
        <v>P3</v>
      </c>
      <c r="LZ8" s="46" t="str">
        <f>Seniori!LZ8</f>
        <v>4r</v>
      </c>
      <c r="MA8" s="46" t="str">
        <f>Seniori!MA8</f>
        <v>5rU</v>
      </c>
      <c r="MB8" s="46" t="str">
        <f>Seniori!MB8</f>
        <v>DUA</v>
      </c>
      <c r="MC8" s="46" t="str">
        <f>Seniori!MC8</f>
        <v>DD</v>
      </c>
      <c r="MD8" s="46" t="str">
        <f>Seniori!MD8</f>
        <v>JU</v>
      </c>
      <c r="ME8" s="46" t="str">
        <f>Seniori!ME8</f>
        <v>SG</v>
      </c>
      <c r="MF8" s="46" t="str">
        <f>Seniori!MF8</f>
        <v>GP</v>
      </c>
      <c r="MG8" s="46" t="str">
        <f>Seniori!MG8</f>
        <v>Z2</v>
      </c>
      <c r="MH8" s="46" t="str">
        <f>Seniori!MH8</f>
        <v>P3</v>
      </c>
      <c r="MI8" s="46" t="str">
        <f>Seniori!MI8</f>
        <v>4r</v>
      </c>
      <c r="MJ8" s="46" t="str">
        <f>Seniori!MJ8</f>
        <v>5rU</v>
      </c>
      <c r="MK8" s="46" t="str">
        <f>Seniori!MK8</f>
        <v>DUA</v>
      </c>
      <c r="ML8" s="46" t="str">
        <f>Seniori!ML8</f>
        <v>DUB</v>
      </c>
      <c r="MM8" s="46" t="str">
        <f>Seniori!MM8</f>
        <v>DD</v>
      </c>
      <c r="MN8" s="46" t="str">
        <f>Seniori!MN8</f>
        <v>DUB</v>
      </c>
      <c r="MO8" s="46" t="str">
        <f>Seniori!MO8</f>
        <v>DD</v>
      </c>
      <c r="MP8" s="46">
        <f>Seniori!MP8</f>
        <v>0</v>
      </c>
      <c r="MQ8" s="46">
        <f>Seniori!MQ8</f>
        <v>0</v>
      </c>
      <c r="MR8" s="46">
        <f>Seniori!MR8</f>
        <v>0</v>
      </c>
      <c r="MS8" s="46">
        <f>Seniori!MS8</f>
        <v>0</v>
      </c>
      <c r="MT8" s="46">
        <f>Seniori!MT8</f>
        <v>0</v>
      </c>
      <c r="MU8" s="46">
        <f>Seniori!MU8</f>
        <v>0</v>
      </c>
      <c r="MV8" s="46">
        <f>Seniori!MV8</f>
        <v>0</v>
      </c>
      <c r="MW8" s="46">
        <f>Seniori!MW8</f>
        <v>0</v>
      </c>
      <c r="MX8" s="46">
        <f>Seniori!MX8</f>
        <v>0</v>
      </c>
      <c r="MY8" s="46">
        <f>Seniori!MY8</f>
        <v>0</v>
      </c>
      <c r="MZ8" s="46">
        <f>Seniori!MZ8</f>
        <v>0</v>
      </c>
      <c r="NA8" s="46">
        <f>Seniori!NA8</f>
        <v>0</v>
      </c>
      <c r="NB8" s="46">
        <f>Seniori!NB8</f>
        <v>0</v>
      </c>
      <c r="NC8" s="46">
        <f>Seniori!NC8</f>
        <v>0</v>
      </c>
      <c r="ND8" s="46">
        <f>Seniori!ND8</f>
        <v>0</v>
      </c>
      <c r="NE8" s="46">
        <f>Seniori!NE8</f>
        <v>0</v>
      </c>
      <c r="NF8" s="46">
        <f>Seniori!NF8</f>
        <v>0</v>
      </c>
      <c r="NG8" s="46">
        <f>Seniori!NG8</f>
        <v>0</v>
      </c>
      <c r="NH8" s="46">
        <f>Seniori!NH8</f>
        <v>0</v>
      </c>
      <c r="NI8" s="46">
        <f>Seniori!NI8</f>
        <v>0</v>
      </c>
      <c r="NJ8" s="46">
        <f>Seniori!NJ8</f>
        <v>0</v>
      </c>
      <c r="NK8" s="46">
        <f>Seniori!NK8</f>
        <v>0</v>
      </c>
      <c r="NL8" s="46">
        <f>Seniori!NL8</f>
        <v>0</v>
      </c>
      <c r="NM8" s="46">
        <f>Seniori!NM8</f>
        <v>0</v>
      </c>
      <c r="NN8" s="46">
        <f>Seniori!NN8</f>
        <v>0</v>
      </c>
      <c r="NO8" s="46">
        <f>Seniori!NO8</f>
        <v>0</v>
      </c>
      <c r="NP8" s="46">
        <f>Seniori!NP8</f>
        <v>0</v>
      </c>
      <c r="NQ8" s="46">
        <f>Seniori!NQ8</f>
        <v>0</v>
      </c>
      <c r="NR8" s="46">
        <f>Seniori!NR8</f>
        <v>0</v>
      </c>
      <c r="NS8" s="46">
        <f>Seniori!NS8</f>
        <v>0</v>
      </c>
      <c r="NT8" s="46">
        <f>Seniori!NT8</f>
        <v>0</v>
      </c>
      <c r="NU8" s="46">
        <f>Seniori!NU8</f>
        <v>0</v>
      </c>
      <c r="NV8" s="46">
        <f>Seniori!NV8</f>
        <v>0</v>
      </c>
      <c r="NW8" s="46">
        <f>Seniori!NW8</f>
        <v>0</v>
      </c>
      <c r="NX8" s="46">
        <f>Seniori!NX8</f>
        <v>0</v>
      </c>
      <c r="NY8" s="46">
        <f>Seniori!NY8</f>
        <v>0</v>
      </c>
      <c r="NZ8" s="46">
        <f>Seniori!NZ8</f>
        <v>0</v>
      </c>
      <c r="OA8" s="46">
        <f>Seniori!OA8</f>
        <v>0</v>
      </c>
      <c r="OB8" s="46">
        <f>Seniori!OB8</f>
        <v>0</v>
      </c>
      <c r="OC8" s="46">
        <f>Seniori!OC8</f>
        <v>0</v>
      </c>
      <c r="OD8" s="46">
        <f>Seniori!OD8</f>
        <v>0</v>
      </c>
      <c r="OE8" s="46">
        <f>Seniori!OE8</f>
        <v>0</v>
      </c>
      <c r="OF8" s="46">
        <f>Seniori!OF8</f>
        <v>0</v>
      </c>
      <c r="OG8" s="46">
        <f>Seniori!OG8</f>
        <v>0</v>
      </c>
      <c r="OH8" s="46">
        <f>Seniori!OH8</f>
        <v>0</v>
      </c>
      <c r="OI8" s="46">
        <f>Seniori!OI8</f>
        <v>0</v>
      </c>
      <c r="OJ8" s="46">
        <f>Seniori!OJ8</f>
        <v>0</v>
      </c>
      <c r="OK8" s="46">
        <f>Seniori!OK8</f>
        <v>0</v>
      </c>
      <c r="OL8" s="46">
        <f>Seniori!OL8</f>
        <v>0</v>
      </c>
      <c r="OM8" s="46">
        <f>Seniori!OM8</f>
        <v>0</v>
      </c>
      <c r="ON8" s="46">
        <f>Seniori!ON8</f>
        <v>0</v>
      </c>
      <c r="OO8" s="46">
        <f>Seniori!OO8</f>
        <v>0</v>
      </c>
      <c r="OP8" s="46">
        <f>Seniori!OP8</f>
        <v>0</v>
      </c>
      <c r="OQ8" s="46">
        <f>Seniori!OQ8</f>
        <v>0</v>
      </c>
      <c r="OR8" s="46">
        <f>Seniori!OR8</f>
        <v>0</v>
      </c>
      <c r="OS8" s="46">
        <f>Seniori!OS8</f>
        <v>0</v>
      </c>
      <c r="OT8" s="46">
        <f>Seniori!OT8</f>
        <v>0</v>
      </c>
      <c r="OU8" s="46">
        <f>Seniori!OU8</f>
        <v>0</v>
      </c>
      <c r="OV8" s="46">
        <f>Seniori!OV8</f>
        <v>0</v>
      </c>
      <c r="OW8" s="46">
        <f>Seniori!OW8</f>
        <v>0</v>
      </c>
      <c r="OX8" s="46">
        <f>Seniori!OX8</f>
        <v>0</v>
      </c>
      <c r="OY8" s="46">
        <f>Seniori!OY8</f>
        <v>0</v>
      </c>
      <c r="OZ8" s="46">
        <f>Seniori!OZ8</f>
        <v>0</v>
      </c>
      <c r="PA8" s="46">
        <f>Seniori!PA8</f>
        <v>0</v>
      </c>
      <c r="PB8" s="46">
        <f>Seniori!PB8</f>
        <v>0</v>
      </c>
      <c r="PC8" s="46">
        <f>Seniori!PC8</f>
        <v>0</v>
      </c>
      <c r="PD8" s="46">
        <f>Seniori!PD8</f>
        <v>0</v>
      </c>
      <c r="PE8" s="46">
        <f>Seniori!PE8</f>
        <v>0</v>
      </c>
      <c r="PF8" s="46">
        <f>Seniori!PF8</f>
        <v>0</v>
      </c>
      <c r="PG8" s="46">
        <f>Seniori!PG8</f>
        <v>0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304</v>
      </c>
      <c r="C9" s="1">
        <v>12825</v>
      </c>
      <c r="D9" s="1">
        <v>2020</v>
      </c>
      <c r="E9" s="59" t="s">
        <v>16</v>
      </c>
      <c r="F9" s="1" t="s">
        <v>17</v>
      </c>
      <c r="G9" s="9" t="s">
        <v>95</v>
      </c>
      <c r="H9" s="4" t="s">
        <v>518</v>
      </c>
      <c r="I9" s="1">
        <f t="shared" ref="I9:I30" si="0">SUM(K9:TB9)</f>
        <v>122</v>
      </c>
      <c r="J9" s="12">
        <f>Tabuľka311[[#This Row],[Stĺpec9]]</f>
        <v>122</v>
      </c>
      <c r="K9" s="97">
        <f>Seniori!K21</f>
        <v>0</v>
      </c>
      <c r="L9" s="97">
        <f>Seniori!L21</f>
        <v>0</v>
      </c>
      <c r="M9" s="97">
        <f>Seniori!M21</f>
        <v>0</v>
      </c>
      <c r="N9" s="97">
        <f>Seniori!N21</f>
        <v>13</v>
      </c>
      <c r="O9" s="97">
        <f>Seniori!O21</f>
        <v>0</v>
      </c>
      <c r="P9" s="97">
        <f>Seniori!P21</f>
        <v>0</v>
      </c>
      <c r="Q9" s="97">
        <f>Seniori!Q21</f>
        <v>0</v>
      </c>
      <c r="R9" s="97">
        <f>Seniori!R21</f>
        <v>0</v>
      </c>
      <c r="S9" s="97">
        <f>Seniori!S21</f>
        <v>0</v>
      </c>
      <c r="T9" s="97">
        <f>Seniori!T21</f>
        <v>0</v>
      </c>
      <c r="U9" s="97">
        <f>Seniori!U21</f>
        <v>0</v>
      </c>
      <c r="V9" s="97">
        <f>Seniori!V21</f>
        <v>0</v>
      </c>
      <c r="W9" s="97">
        <f>Seniori!W21</f>
        <v>0</v>
      </c>
      <c r="X9" s="97">
        <f>Seniori!X21</f>
        <v>0</v>
      </c>
      <c r="Y9" s="97">
        <f>Seniori!Y21</f>
        <v>0</v>
      </c>
      <c r="Z9" s="97">
        <f>Seniori!Z21</f>
        <v>0</v>
      </c>
      <c r="AA9" s="97">
        <f>Seniori!AA21</f>
        <v>0</v>
      </c>
      <c r="AB9" s="97">
        <f>Seniori!AB21</f>
        <v>0</v>
      </c>
      <c r="AC9" s="97">
        <f>Seniori!AC21</f>
        <v>0</v>
      </c>
      <c r="AD9" s="97">
        <f>Seniori!AD21</f>
        <v>0</v>
      </c>
      <c r="AE9" s="97">
        <f>Seniori!AE21</f>
        <v>0</v>
      </c>
      <c r="AF9" s="97">
        <f>Seniori!AF21</f>
        <v>0</v>
      </c>
      <c r="AG9" s="97">
        <f>Seniori!AG21</f>
        <v>0</v>
      </c>
      <c r="AH9" s="97">
        <f>Seniori!AH21</f>
        <v>0</v>
      </c>
      <c r="AI9" s="97">
        <f>Seniori!AI21</f>
        <v>0</v>
      </c>
      <c r="AJ9" s="97">
        <f>Seniori!AJ21</f>
        <v>0</v>
      </c>
      <c r="AK9" s="97">
        <f>Seniori!AK21</f>
        <v>9</v>
      </c>
      <c r="AL9" s="97">
        <f>Seniori!AL21</f>
        <v>0</v>
      </c>
      <c r="AM9" s="97">
        <f>Seniori!AM21</f>
        <v>0</v>
      </c>
      <c r="AN9" s="97">
        <f>Seniori!AN21</f>
        <v>0</v>
      </c>
      <c r="AO9" s="97">
        <f>Seniori!AO21</f>
        <v>0</v>
      </c>
      <c r="AP9" s="97">
        <f>Seniori!AP21</f>
        <v>0</v>
      </c>
      <c r="AQ9" s="97">
        <f>Seniori!AQ21</f>
        <v>0</v>
      </c>
      <c r="AR9" s="97">
        <f>Seniori!AR21</f>
        <v>0</v>
      </c>
      <c r="AS9" s="97">
        <f>Seniori!AS21</f>
        <v>0</v>
      </c>
      <c r="AT9" s="97">
        <f>Seniori!AT21</f>
        <v>0</v>
      </c>
      <c r="AU9" s="97">
        <f>Seniori!AU21</f>
        <v>0</v>
      </c>
      <c r="AV9" s="97">
        <f>Seniori!AV21</f>
        <v>0</v>
      </c>
      <c r="AW9" s="97">
        <f>Seniori!AW21</f>
        <v>0</v>
      </c>
      <c r="AX9" s="97">
        <f>Seniori!AX21</f>
        <v>0</v>
      </c>
      <c r="AY9" s="97">
        <f>Seniori!AY21</f>
        <v>0</v>
      </c>
      <c r="AZ9" s="97">
        <f>Seniori!AZ21</f>
        <v>0</v>
      </c>
      <c r="BA9" s="97">
        <f>Seniori!BA21</f>
        <v>0</v>
      </c>
      <c r="BB9" s="97">
        <f>Seniori!BB21</f>
        <v>0</v>
      </c>
      <c r="BC9" s="97">
        <f>Seniori!BC21</f>
        <v>0</v>
      </c>
      <c r="BD9" s="97">
        <f>Seniori!BD21</f>
        <v>0</v>
      </c>
      <c r="BE9" s="97">
        <f>Seniori!BE21</f>
        <v>0</v>
      </c>
      <c r="BF9" s="97">
        <f>Seniori!BF21</f>
        <v>0</v>
      </c>
      <c r="BG9" s="97">
        <f>Seniori!BG21</f>
        <v>0</v>
      </c>
      <c r="BH9" s="97">
        <f>Seniori!BH21</f>
        <v>0</v>
      </c>
      <c r="BI9" s="97">
        <f>Seniori!BI21</f>
        <v>0</v>
      </c>
      <c r="BJ9" s="97">
        <f>Seniori!BJ21</f>
        <v>0</v>
      </c>
      <c r="BK9" s="97">
        <f>Seniori!BK21</f>
        <v>0</v>
      </c>
      <c r="BL9" s="97">
        <f>Seniori!BL21</f>
        <v>0</v>
      </c>
      <c r="BM9" s="97">
        <f>Seniori!BM21</f>
        <v>0</v>
      </c>
      <c r="BN9" s="97">
        <f>Seniori!BN21</f>
        <v>0</v>
      </c>
      <c r="BO9" s="97">
        <f>Seniori!BO21</f>
        <v>0</v>
      </c>
      <c r="BP9" s="97">
        <f>Seniori!BP21</f>
        <v>0</v>
      </c>
      <c r="BQ9" s="97">
        <f>Seniori!BQ21</f>
        <v>0</v>
      </c>
      <c r="BR9" s="97">
        <f>Seniori!BR21</f>
        <v>0</v>
      </c>
      <c r="BS9" s="97">
        <f>Seniori!BS21</f>
        <v>0</v>
      </c>
      <c r="BT9" s="97">
        <f>Seniori!BT21</f>
        <v>0</v>
      </c>
      <c r="BU9" s="97">
        <f>Seniori!BU21</f>
        <v>0</v>
      </c>
      <c r="BV9" s="97">
        <f>Seniori!BV21</f>
        <v>0</v>
      </c>
      <c r="BW9" s="97">
        <f>Seniori!BW21</f>
        <v>0</v>
      </c>
      <c r="BX9" s="97">
        <f>Seniori!BX21</f>
        <v>0</v>
      </c>
      <c r="BY9" s="97">
        <f>Seniori!BY21</f>
        <v>0</v>
      </c>
      <c r="BZ9" s="97">
        <f>Seniori!BZ21</f>
        <v>0</v>
      </c>
      <c r="CA9" s="97">
        <f>Seniori!CA21</f>
        <v>0</v>
      </c>
      <c r="CB9" s="97">
        <f>Seniori!CB21</f>
        <v>0</v>
      </c>
      <c r="CC9" s="97">
        <f>Seniori!CC21</f>
        <v>11</v>
      </c>
      <c r="CD9" s="97">
        <f>Seniori!CD21</f>
        <v>0</v>
      </c>
      <c r="CE9" s="97">
        <f>Seniori!CE21</f>
        <v>0</v>
      </c>
      <c r="CF9" s="97">
        <f>Seniori!CF21</f>
        <v>0</v>
      </c>
      <c r="CG9" s="97">
        <f>Seniori!CG21</f>
        <v>0</v>
      </c>
      <c r="CH9" s="97">
        <f>Seniori!CH21</f>
        <v>0</v>
      </c>
      <c r="CI9" s="97">
        <f>Seniori!CI21</f>
        <v>0</v>
      </c>
      <c r="CJ9" s="97">
        <f>Seniori!CJ21</f>
        <v>0</v>
      </c>
      <c r="CK9" s="97">
        <f>Seniori!CK21</f>
        <v>0</v>
      </c>
      <c r="CL9" s="97">
        <f>Seniori!CL21</f>
        <v>0</v>
      </c>
      <c r="CM9" s="97">
        <f>Seniori!CM21</f>
        <v>0</v>
      </c>
      <c r="CN9" s="97">
        <f>Seniori!CN21</f>
        <v>0</v>
      </c>
      <c r="CO9" s="97">
        <f>Seniori!CO21</f>
        <v>0</v>
      </c>
      <c r="CP9" s="97">
        <f>Seniori!CP21</f>
        <v>0</v>
      </c>
      <c r="CQ9" s="97">
        <f>Seniori!CQ21</f>
        <v>0</v>
      </c>
      <c r="CR9" s="97">
        <f>Seniori!CR21</f>
        <v>0</v>
      </c>
      <c r="CS9" s="97">
        <f>Seniori!CS21</f>
        <v>0</v>
      </c>
      <c r="CT9" s="97">
        <f>Seniori!CT21</f>
        <v>0</v>
      </c>
      <c r="CU9" s="97">
        <f>Seniori!CU21</f>
        <v>0</v>
      </c>
      <c r="CV9" s="97">
        <f>Seniori!CV21</f>
        <v>0</v>
      </c>
      <c r="CW9" s="97">
        <f>Seniori!CW21</f>
        <v>0</v>
      </c>
      <c r="CX9" s="97">
        <f>Seniori!CX21</f>
        <v>0</v>
      </c>
      <c r="CY9" s="97">
        <f>Seniori!CY21</f>
        <v>0</v>
      </c>
      <c r="CZ9" s="97">
        <f>Seniori!CZ21</f>
        <v>0</v>
      </c>
      <c r="DA9" s="97">
        <f>Seniori!DA21</f>
        <v>0</v>
      </c>
      <c r="DB9" s="97">
        <f>Seniori!DB21</f>
        <v>0</v>
      </c>
      <c r="DC9" s="97">
        <f>Seniori!DC21</f>
        <v>0</v>
      </c>
      <c r="DD9" s="97">
        <f>Seniori!DD21</f>
        <v>0</v>
      </c>
      <c r="DE9" s="97">
        <f>Seniori!DE21</f>
        <v>0</v>
      </c>
      <c r="DF9" s="97">
        <f>Seniori!DF21</f>
        <v>0</v>
      </c>
      <c r="DG9" s="97">
        <f>Seniori!DG21</f>
        <v>0</v>
      </c>
      <c r="DH9" s="97">
        <f>Seniori!DH21</f>
        <v>0</v>
      </c>
      <c r="DI9" s="97">
        <f>Seniori!DI21</f>
        <v>0</v>
      </c>
      <c r="DJ9" s="97">
        <f>Seniori!DJ21</f>
        <v>0</v>
      </c>
      <c r="DK9" s="97">
        <f>Seniori!DK21</f>
        <v>0</v>
      </c>
      <c r="DL9" s="97">
        <f>Seniori!DL21</f>
        <v>0</v>
      </c>
      <c r="DM9" s="97">
        <f>Seniori!DM21</f>
        <v>0</v>
      </c>
      <c r="DN9" s="97">
        <f>Seniori!DN21</f>
        <v>0</v>
      </c>
      <c r="DO9" s="97">
        <f>Seniori!DO21</f>
        <v>0</v>
      </c>
      <c r="DP9" s="97">
        <f>Seniori!DP21</f>
        <v>0</v>
      </c>
      <c r="DQ9" s="97">
        <f>Seniori!DQ21</f>
        <v>0</v>
      </c>
      <c r="DR9" s="97">
        <f>Seniori!DR21</f>
        <v>0</v>
      </c>
      <c r="DS9" s="97">
        <f>Seniori!DS21</f>
        <v>0</v>
      </c>
      <c r="DT9" s="97">
        <f>Seniori!DT21</f>
        <v>0</v>
      </c>
      <c r="DU9" s="97">
        <f>Seniori!DU21</f>
        <v>0</v>
      </c>
      <c r="DV9" s="97">
        <f>Seniori!DV21</f>
        <v>0</v>
      </c>
      <c r="DW9" s="97">
        <f>Seniori!DW21</f>
        <v>0</v>
      </c>
      <c r="DX9" s="97">
        <f>Seniori!DX21</f>
        <v>0</v>
      </c>
      <c r="DY9" s="97">
        <f>Seniori!DY21</f>
        <v>0</v>
      </c>
      <c r="DZ9" s="97">
        <f>Seniori!DZ21</f>
        <v>0</v>
      </c>
      <c r="EA9" s="97">
        <f>Seniori!EA21</f>
        <v>0</v>
      </c>
      <c r="EB9" s="97">
        <f>Seniori!EB21</f>
        <v>0</v>
      </c>
      <c r="EC9" s="97">
        <f>Seniori!EC21</f>
        <v>0</v>
      </c>
      <c r="ED9" s="97">
        <f>Seniori!ED21</f>
        <v>0</v>
      </c>
      <c r="EE9" s="97">
        <f>Seniori!EE21</f>
        <v>0</v>
      </c>
      <c r="EF9" s="97">
        <f>Seniori!EF21</f>
        <v>0</v>
      </c>
      <c r="EG9" s="97">
        <f>Seniori!EG21</f>
        <v>0</v>
      </c>
      <c r="EH9" s="97">
        <f>Seniori!EH21</f>
        <v>0</v>
      </c>
      <c r="EI9" s="97">
        <f>Seniori!EI21</f>
        <v>0</v>
      </c>
      <c r="EJ9" s="97">
        <f>Seniori!EJ21</f>
        <v>0</v>
      </c>
      <c r="EK9" s="97">
        <f>Seniori!EK21</f>
        <v>0</v>
      </c>
      <c r="EL9" s="97">
        <f>Seniori!EL21</f>
        <v>0</v>
      </c>
      <c r="EM9" s="97">
        <f>Seniori!EM21</f>
        <v>0</v>
      </c>
      <c r="EN9" s="97">
        <f>Seniori!EN21</f>
        <v>0</v>
      </c>
      <c r="EO9" s="97">
        <f>Seniori!EO21</f>
        <v>0</v>
      </c>
      <c r="EP9" s="97">
        <f>Seniori!EP21</f>
        <v>0</v>
      </c>
      <c r="EQ9" s="97">
        <f>Seniori!EQ21</f>
        <v>0</v>
      </c>
      <c r="ER9" s="97">
        <f>Seniori!ER21</f>
        <v>0</v>
      </c>
      <c r="ES9" s="97">
        <f>Seniori!ES21</f>
        <v>0</v>
      </c>
      <c r="ET9" s="97">
        <f>Seniori!ET21</f>
        <v>0</v>
      </c>
      <c r="EU9" s="97">
        <f>Seniori!EU21</f>
        <v>0</v>
      </c>
      <c r="EV9" s="97">
        <f>Seniori!EV21</f>
        <v>0</v>
      </c>
      <c r="EW9" s="97">
        <f>Seniori!EW21</f>
        <v>0</v>
      </c>
      <c r="EX9" s="97">
        <f>Seniori!EX21</f>
        <v>0</v>
      </c>
      <c r="EY9" s="97">
        <f>Seniori!EY21</f>
        <v>0</v>
      </c>
      <c r="EZ9" s="97">
        <f>Seniori!EZ21</f>
        <v>0</v>
      </c>
      <c r="FA9" s="97">
        <f>Seniori!FA21</f>
        <v>0</v>
      </c>
      <c r="FB9" s="97">
        <f>Seniori!FB21</f>
        <v>0</v>
      </c>
      <c r="FC9" s="97">
        <f>Seniori!FC21</f>
        <v>0</v>
      </c>
      <c r="FD9" s="97">
        <f>Seniori!FD21</f>
        <v>0</v>
      </c>
      <c r="FE9" s="97">
        <f>Seniori!FE21</f>
        <v>0</v>
      </c>
      <c r="FF9" s="97">
        <f>Seniori!FF21</f>
        <v>0</v>
      </c>
      <c r="FG9" s="97">
        <f>Seniori!FG21</f>
        <v>0</v>
      </c>
      <c r="FH9" s="97">
        <f>Seniori!FH21</f>
        <v>0</v>
      </c>
      <c r="FI9" s="97">
        <f>Seniori!FI21</f>
        <v>0</v>
      </c>
      <c r="FJ9" s="97">
        <f>Seniori!FJ21</f>
        <v>0</v>
      </c>
      <c r="FK9" s="97">
        <f>Seniori!FK21</f>
        <v>0</v>
      </c>
      <c r="FL9" s="97">
        <f>Seniori!FL21</f>
        <v>0</v>
      </c>
      <c r="FM9" s="97">
        <f>Seniori!FM21</f>
        <v>0</v>
      </c>
      <c r="FN9" s="97">
        <f>Seniori!FN21</f>
        <v>0</v>
      </c>
      <c r="FO9" s="97">
        <f>Seniori!FO21</f>
        <v>0</v>
      </c>
      <c r="FP9" s="97">
        <f>Seniori!FP21</f>
        <v>0</v>
      </c>
      <c r="FQ9" s="97">
        <f>Seniori!FQ21</f>
        <v>0</v>
      </c>
      <c r="FR9" s="97">
        <f>Seniori!FR21</f>
        <v>0</v>
      </c>
      <c r="FS9" s="97">
        <f>Seniori!FS21</f>
        <v>0</v>
      </c>
      <c r="FT9" s="97">
        <f>Seniori!FT21</f>
        <v>0</v>
      </c>
      <c r="FU9" s="97">
        <f>Seniori!FU21</f>
        <v>0</v>
      </c>
      <c r="FV9" s="97">
        <f>Seniori!FV21</f>
        <v>0</v>
      </c>
      <c r="FW9" s="97">
        <f>Seniori!FW21</f>
        <v>0</v>
      </c>
      <c r="FX9" s="97">
        <f>Seniori!FX21</f>
        <v>0</v>
      </c>
      <c r="FY9" s="97">
        <f>Seniori!FY21</f>
        <v>0</v>
      </c>
      <c r="FZ9" s="97">
        <f>Seniori!FZ21</f>
        <v>13</v>
      </c>
      <c r="GA9" s="97">
        <f>Seniori!GA21</f>
        <v>0</v>
      </c>
      <c r="GB9" s="97">
        <f>Seniori!GB21</f>
        <v>0</v>
      </c>
      <c r="GC9" s="97">
        <f>Seniori!GC21</f>
        <v>0</v>
      </c>
      <c r="GD9" s="97">
        <f>Seniori!GD21</f>
        <v>0</v>
      </c>
      <c r="GE9" s="97">
        <f>Seniori!GE21</f>
        <v>0</v>
      </c>
      <c r="GF9" s="97">
        <f>Seniori!GF21</f>
        <v>0</v>
      </c>
      <c r="GG9" s="97">
        <f>Seniori!GG21</f>
        <v>0</v>
      </c>
      <c r="GH9" s="97">
        <f>Seniori!GH21</f>
        <v>0</v>
      </c>
      <c r="GI9" s="97">
        <f>Seniori!GI21</f>
        <v>0</v>
      </c>
      <c r="GJ9" s="97">
        <f>Seniori!GJ21</f>
        <v>0</v>
      </c>
      <c r="GK9" s="97">
        <f>Seniori!GK21</f>
        <v>0</v>
      </c>
      <c r="GL9" s="97">
        <f>Seniori!GL21</f>
        <v>0</v>
      </c>
      <c r="GM9" s="97">
        <f>Seniori!GM21</f>
        <v>0</v>
      </c>
      <c r="GN9" s="97">
        <f>Seniori!GN21</f>
        <v>13</v>
      </c>
      <c r="GO9" s="97">
        <f>Seniori!GO21</f>
        <v>0</v>
      </c>
      <c r="GP9" s="97">
        <f>Seniori!GP21</f>
        <v>0</v>
      </c>
      <c r="GQ9" s="97">
        <f>Seniori!GQ21</f>
        <v>0</v>
      </c>
      <c r="GR9" s="97">
        <f>Seniori!GR21</f>
        <v>0</v>
      </c>
      <c r="GS9" s="97">
        <f>Seniori!GS21</f>
        <v>0</v>
      </c>
      <c r="GT9" s="97">
        <f>Seniori!GT21</f>
        <v>0</v>
      </c>
      <c r="GU9" s="97">
        <f>Seniori!GU21</f>
        <v>0</v>
      </c>
      <c r="GV9" s="97">
        <f>Seniori!GV21</f>
        <v>0</v>
      </c>
      <c r="GW9" s="97">
        <f>Seniori!GW21</f>
        <v>0</v>
      </c>
      <c r="GX9" s="97">
        <f>Seniori!GX21</f>
        <v>0</v>
      </c>
      <c r="GY9" s="97">
        <f>Seniori!GY21</f>
        <v>0</v>
      </c>
      <c r="GZ9" s="97">
        <f>Seniori!GZ21</f>
        <v>0</v>
      </c>
      <c r="HA9" s="97">
        <f>Seniori!HA21</f>
        <v>0</v>
      </c>
      <c r="HB9" s="97">
        <f>Seniori!HB21</f>
        <v>0</v>
      </c>
      <c r="HC9" s="97">
        <f>Seniori!HC21</f>
        <v>0</v>
      </c>
      <c r="HD9" s="97">
        <f>Seniori!HD21</f>
        <v>0</v>
      </c>
      <c r="HE9" s="97">
        <f>Seniori!HE21</f>
        <v>0</v>
      </c>
      <c r="HF9" s="97">
        <f>Seniori!HF21</f>
        <v>0</v>
      </c>
      <c r="HG9" s="97">
        <f>Seniori!HG21</f>
        <v>0</v>
      </c>
      <c r="HH9" s="97">
        <f>Seniori!HH21</f>
        <v>0</v>
      </c>
      <c r="HI9" s="97">
        <f>Seniori!HI21</f>
        <v>0</v>
      </c>
      <c r="HJ9" s="97">
        <f>Seniori!HJ21</f>
        <v>0</v>
      </c>
      <c r="HK9" s="97">
        <f>Seniori!HK21</f>
        <v>0</v>
      </c>
      <c r="HL9" s="97">
        <f>Seniori!HL21</f>
        <v>0</v>
      </c>
      <c r="HM9" s="97">
        <f>Seniori!HM21</f>
        <v>0</v>
      </c>
      <c r="HN9" s="97">
        <f>Seniori!HN21</f>
        <v>0</v>
      </c>
      <c r="HO9" s="97">
        <f>Seniori!HO21</f>
        <v>0</v>
      </c>
      <c r="HP9" s="97">
        <f>Seniori!HP21</f>
        <v>0</v>
      </c>
      <c r="HQ9" s="97">
        <f>Seniori!HQ21</f>
        <v>0</v>
      </c>
      <c r="HR9" s="97">
        <f>Seniori!HR21</f>
        <v>0</v>
      </c>
      <c r="HS9" s="97">
        <f>Seniori!HS21</f>
        <v>0</v>
      </c>
      <c r="HT9" s="97">
        <f>Seniori!HT21</f>
        <v>0</v>
      </c>
      <c r="HU9" s="97">
        <f>Seniori!HU21</f>
        <v>0</v>
      </c>
      <c r="HV9" s="97">
        <f>Seniori!HV21</f>
        <v>0</v>
      </c>
      <c r="HW9" s="97">
        <f>Seniori!HW21</f>
        <v>0</v>
      </c>
      <c r="HX9" s="97">
        <f>Seniori!HX21</f>
        <v>0</v>
      </c>
      <c r="HY9" s="97">
        <f>Seniori!HY21</f>
        <v>0</v>
      </c>
      <c r="HZ9" s="97">
        <f>Seniori!HZ21</f>
        <v>0</v>
      </c>
      <c r="IA9" s="97">
        <f>Seniori!IA21</f>
        <v>0</v>
      </c>
      <c r="IB9" s="97">
        <f>Seniori!IB21</f>
        <v>0</v>
      </c>
      <c r="IC9" s="97">
        <f>Seniori!IC21</f>
        <v>0</v>
      </c>
      <c r="ID9" s="97">
        <f>Seniori!ID21</f>
        <v>0</v>
      </c>
      <c r="IE9" s="97">
        <f>Seniori!IE21</f>
        <v>0</v>
      </c>
      <c r="IF9" s="97">
        <f>Seniori!IF21</f>
        <v>0</v>
      </c>
      <c r="IG9" s="97">
        <f>Seniori!IG21</f>
        <v>0</v>
      </c>
      <c r="IH9" s="97">
        <f>Seniori!IH21</f>
        <v>0</v>
      </c>
      <c r="II9" s="97">
        <f>Seniori!II21</f>
        <v>0</v>
      </c>
      <c r="IJ9" s="97">
        <f>Seniori!IJ21</f>
        <v>0</v>
      </c>
      <c r="IK9" s="97">
        <f>Seniori!IK21</f>
        <v>0</v>
      </c>
      <c r="IL9" s="97">
        <f>Seniori!IL21</f>
        <v>0</v>
      </c>
      <c r="IM9" s="97">
        <f>Seniori!IM21</f>
        <v>0</v>
      </c>
      <c r="IN9" s="97">
        <f>Seniori!IN21</f>
        <v>0</v>
      </c>
      <c r="IO9" s="97">
        <f>Seniori!IO21</f>
        <v>0</v>
      </c>
      <c r="IP9" s="97">
        <f>Seniori!IP21</f>
        <v>0</v>
      </c>
      <c r="IQ9" s="97">
        <f>Seniori!IQ21</f>
        <v>0</v>
      </c>
      <c r="IR9" s="97">
        <f>Seniori!IR21</f>
        <v>0</v>
      </c>
      <c r="IS9" s="97">
        <f>Seniori!IS21</f>
        <v>0</v>
      </c>
      <c r="IT9" s="97">
        <f>Seniori!IT21</f>
        <v>0</v>
      </c>
      <c r="IU9" s="97">
        <f>Seniori!IU21</f>
        <v>0</v>
      </c>
      <c r="IV9" s="97">
        <f>Seniori!IV21</f>
        <v>0</v>
      </c>
      <c r="IW9" s="97">
        <f>Seniori!IW21</f>
        <v>0</v>
      </c>
      <c r="IX9" s="97">
        <f>Seniori!IX21</f>
        <v>0</v>
      </c>
      <c r="IY9" s="97">
        <f>Seniori!IY21</f>
        <v>0</v>
      </c>
      <c r="IZ9" s="97">
        <f>Seniori!IZ21</f>
        <v>0</v>
      </c>
      <c r="JA9" s="97">
        <f>Seniori!JA21</f>
        <v>0</v>
      </c>
      <c r="JB9" s="97">
        <f>Seniori!JB21</f>
        <v>0</v>
      </c>
      <c r="JC9" s="97">
        <f>Seniori!JC21</f>
        <v>0</v>
      </c>
      <c r="JD9" s="97">
        <f>Seniori!JD21</f>
        <v>0</v>
      </c>
      <c r="JE9" s="97">
        <f>Seniori!JE21</f>
        <v>0</v>
      </c>
      <c r="JF9" s="97">
        <f>Seniori!JF21</f>
        <v>0</v>
      </c>
      <c r="JG9" s="97">
        <f>Seniori!JG21</f>
        <v>0</v>
      </c>
      <c r="JH9" s="97">
        <f>Seniori!JH21</f>
        <v>0</v>
      </c>
      <c r="JI9" s="97">
        <f>Seniori!JI21</f>
        <v>0</v>
      </c>
      <c r="JJ9" s="97">
        <f>Seniori!JJ21</f>
        <v>9</v>
      </c>
      <c r="JK9" s="97">
        <f>Seniori!JK21</f>
        <v>0</v>
      </c>
      <c r="JL9" s="97">
        <f>Seniori!JL21</f>
        <v>0</v>
      </c>
      <c r="JM9" s="97">
        <f>Seniori!JM21</f>
        <v>0</v>
      </c>
      <c r="JN9" s="97">
        <f>Seniori!JN21</f>
        <v>0</v>
      </c>
      <c r="JO9" s="97">
        <f>Seniori!JO21</f>
        <v>0</v>
      </c>
      <c r="JP9" s="97">
        <f>Seniori!JP21</f>
        <v>0</v>
      </c>
      <c r="JQ9" s="97">
        <f>Seniori!JQ21</f>
        <v>0</v>
      </c>
      <c r="JR9" s="97">
        <f>Seniori!JR21</f>
        <v>13</v>
      </c>
      <c r="JS9" s="97">
        <f>Seniori!JS21</f>
        <v>0</v>
      </c>
      <c r="JT9" s="97">
        <f>Seniori!JT21</f>
        <v>0</v>
      </c>
      <c r="JU9" s="97">
        <f>Seniori!JU21</f>
        <v>0</v>
      </c>
      <c r="JV9" s="97">
        <f>Seniori!JV21</f>
        <v>0</v>
      </c>
      <c r="JW9" s="97">
        <f>Seniori!JW21</f>
        <v>0</v>
      </c>
      <c r="JX9" s="97">
        <f>Seniori!JX21</f>
        <v>0</v>
      </c>
      <c r="JY9" s="97">
        <f>Seniori!JY21</f>
        <v>0</v>
      </c>
      <c r="JZ9" s="97">
        <f>Seniori!JZ21</f>
        <v>0</v>
      </c>
      <c r="KA9" s="97">
        <f>Seniori!KA21</f>
        <v>0</v>
      </c>
      <c r="KB9" s="97">
        <f>Seniori!KB21</f>
        <v>0</v>
      </c>
      <c r="KC9" s="97">
        <f>Seniori!KC21</f>
        <v>0</v>
      </c>
      <c r="KD9" s="97">
        <f>Seniori!KD21</f>
        <v>0</v>
      </c>
      <c r="KE9" s="97">
        <f>Seniori!KE21</f>
        <v>0</v>
      </c>
      <c r="KF9" s="97">
        <f>Seniori!KF21</f>
        <v>0</v>
      </c>
      <c r="KG9" s="97">
        <f>Seniori!KG21</f>
        <v>0</v>
      </c>
      <c r="KH9" s="97">
        <f>Seniori!KH21</f>
        <v>0</v>
      </c>
      <c r="KI9" s="97">
        <f>Seniori!KI21</f>
        <v>0</v>
      </c>
      <c r="KJ9" s="97">
        <f>Seniori!KJ21</f>
        <v>0</v>
      </c>
      <c r="KK9" s="97">
        <f>Seniori!KK21</f>
        <v>12</v>
      </c>
      <c r="KL9" s="97">
        <f>Seniori!KL21</f>
        <v>0</v>
      </c>
      <c r="KM9" s="97">
        <f>Seniori!KM21</f>
        <v>0</v>
      </c>
      <c r="KN9" s="97">
        <f>Seniori!KN21</f>
        <v>0</v>
      </c>
      <c r="KO9" s="97">
        <f>Seniori!KO21</f>
        <v>0</v>
      </c>
      <c r="KP9" s="97">
        <f>Seniori!KP21</f>
        <v>0</v>
      </c>
      <c r="KQ9" s="97">
        <f>Seniori!KQ21</f>
        <v>0</v>
      </c>
      <c r="KR9" s="97">
        <f>Seniori!KR21</f>
        <v>0</v>
      </c>
      <c r="KS9" s="97">
        <f>Seniori!KS21</f>
        <v>0</v>
      </c>
      <c r="KT9" s="97">
        <f>Seniori!KT21</f>
        <v>12</v>
      </c>
      <c r="KU9" s="97">
        <f>Seniori!KU21</f>
        <v>0</v>
      </c>
      <c r="KV9" s="97">
        <f>Seniori!KV21</f>
        <v>0</v>
      </c>
      <c r="KW9" s="97">
        <f>Seniori!KW21</f>
        <v>0</v>
      </c>
      <c r="KX9" s="97">
        <f>Seniori!KX21</f>
        <v>0</v>
      </c>
      <c r="KY9" s="97">
        <f>Seniori!KY21</f>
        <v>0</v>
      </c>
      <c r="KZ9" s="97">
        <f>Seniori!KZ21</f>
        <v>0</v>
      </c>
      <c r="LA9" s="97">
        <f>Seniori!LA21</f>
        <v>0</v>
      </c>
      <c r="LB9" s="97">
        <f>Seniori!LB21</f>
        <v>0</v>
      </c>
      <c r="LC9" s="97">
        <f>Seniori!LC21</f>
        <v>0</v>
      </c>
      <c r="LD9" s="97">
        <f>Seniori!LD21</f>
        <v>0</v>
      </c>
      <c r="LE9" s="97">
        <f>Seniori!LE21</f>
        <v>0</v>
      </c>
      <c r="LF9" s="97">
        <f>Seniori!LF21</f>
        <v>0</v>
      </c>
      <c r="LG9" s="97">
        <f>Seniori!LG21</f>
        <v>0</v>
      </c>
      <c r="LH9" s="97">
        <f>Seniori!LH21</f>
        <v>0</v>
      </c>
      <c r="LI9" s="97">
        <f>Seniori!LI21</f>
        <v>0</v>
      </c>
      <c r="LJ9" s="97">
        <f>Seniori!LJ21</f>
        <v>0</v>
      </c>
      <c r="LK9" s="97">
        <f>Seniori!LK21</f>
        <v>0</v>
      </c>
      <c r="LL9" s="97">
        <f>Seniori!LL21</f>
        <v>0</v>
      </c>
      <c r="LM9" s="97">
        <f>Seniori!LM21</f>
        <v>0</v>
      </c>
      <c r="LN9" s="97">
        <f>Seniori!LN21</f>
        <v>0</v>
      </c>
      <c r="LO9" s="97">
        <f>Seniori!LO21</f>
        <v>0</v>
      </c>
      <c r="LP9" s="97">
        <f>Seniori!LP21</f>
        <v>0</v>
      </c>
      <c r="LQ9" s="97">
        <f>Seniori!LQ21</f>
        <v>0</v>
      </c>
      <c r="LR9" s="97">
        <f>Seniori!LR21</f>
        <v>0</v>
      </c>
      <c r="LS9" s="97">
        <f>Seniori!LS21</f>
        <v>0</v>
      </c>
      <c r="LT9" s="97">
        <f>Seniori!LT21</f>
        <v>0</v>
      </c>
      <c r="LU9" s="97">
        <f>Seniori!LU21</f>
        <v>0</v>
      </c>
      <c r="LV9" s="97">
        <f>Seniori!LV21</f>
        <v>0</v>
      </c>
      <c r="LW9" s="97">
        <f>Seniori!LW21</f>
        <v>0</v>
      </c>
      <c r="LX9" s="97">
        <f>Seniori!LX21</f>
        <v>0</v>
      </c>
      <c r="LY9" s="97">
        <f>Seniori!LY21</f>
        <v>0</v>
      </c>
      <c r="LZ9" s="97">
        <f>Seniori!LZ21</f>
        <v>0</v>
      </c>
      <c r="MA9" s="97">
        <f>Seniori!MA21</f>
        <v>9</v>
      </c>
      <c r="MB9" s="97">
        <f>Seniori!MB21</f>
        <v>0</v>
      </c>
      <c r="MC9" s="97">
        <f>Seniori!MC21</f>
        <v>0</v>
      </c>
      <c r="MD9" s="97">
        <f>Seniori!MD21</f>
        <v>0</v>
      </c>
      <c r="ME9" s="97">
        <f>Seniori!ME21</f>
        <v>0</v>
      </c>
      <c r="MF9" s="97">
        <f>Seniori!MF21</f>
        <v>0</v>
      </c>
      <c r="MG9" s="97">
        <f>Seniori!MG21</f>
        <v>0</v>
      </c>
      <c r="MH9" s="97">
        <f>Seniori!MH21</f>
        <v>0</v>
      </c>
      <c r="MI9" s="97">
        <f>Seniori!MI21</f>
        <v>0</v>
      </c>
      <c r="MJ9" s="97">
        <f>Seniori!MJ21</f>
        <v>8</v>
      </c>
      <c r="MK9" s="97">
        <f>Seniori!MK21</f>
        <v>0</v>
      </c>
      <c r="ML9" s="97">
        <f>Seniori!ML21</f>
        <v>0</v>
      </c>
      <c r="MM9" s="97">
        <f>Seniori!MM21</f>
        <v>0</v>
      </c>
      <c r="MN9" s="97">
        <f>Seniori!MN21</f>
        <v>0</v>
      </c>
      <c r="MO9" s="97">
        <f>Seniori!MO21</f>
        <v>0</v>
      </c>
      <c r="MP9" s="97">
        <f>Seniori!MP21</f>
        <v>0</v>
      </c>
      <c r="MQ9" s="97">
        <f>Seniori!MQ21</f>
        <v>0</v>
      </c>
      <c r="MR9" s="97">
        <f>Seniori!MR21</f>
        <v>0</v>
      </c>
      <c r="MS9" s="97">
        <f>Seniori!MS21</f>
        <v>0</v>
      </c>
      <c r="MT9" s="97">
        <f>Seniori!MT21</f>
        <v>0</v>
      </c>
      <c r="MU9" s="97">
        <f>Seniori!MU21</f>
        <v>0</v>
      </c>
      <c r="MV9" s="97">
        <f>Seniori!MV21</f>
        <v>0</v>
      </c>
      <c r="MW9" s="97">
        <f>Seniori!MW21</f>
        <v>0</v>
      </c>
      <c r="MX9" s="97">
        <f>Seniori!MX21</f>
        <v>0</v>
      </c>
      <c r="MY9" s="97">
        <f>Seniori!MY21</f>
        <v>0</v>
      </c>
      <c r="MZ9" s="97">
        <f>Seniori!MZ21</f>
        <v>0</v>
      </c>
      <c r="NA9" s="97">
        <f>Seniori!NA21</f>
        <v>0</v>
      </c>
      <c r="NB9" s="97">
        <f>Seniori!NB21</f>
        <v>0</v>
      </c>
      <c r="NC9" s="97">
        <f>Seniori!NC21</f>
        <v>0</v>
      </c>
      <c r="ND9" s="97">
        <f>Seniori!ND21</f>
        <v>0</v>
      </c>
      <c r="NE9" s="97">
        <f>Seniori!NE21</f>
        <v>0</v>
      </c>
      <c r="NF9" s="97">
        <f>Seniori!NF21</f>
        <v>0</v>
      </c>
      <c r="NG9" s="97">
        <f>Seniori!NG21</f>
        <v>0</v>
      </c>
      <c r="NH9" s="97">
        <f>Seniori!NH21</f>
        <v>0</v>
      </c>
      <c r="NI9" s="97">
        <f>Seniori!NI21</f>
        <v>0</v>
      </c>
      <c r="NJ9" s="97">
        <f>Seniori!NJ21</f>
        <v>0</v>
      </c>
      <c r="NK9" s="97">
        <f>Seniori!NK21</f>
        <v>0</v>
      </c>
      <c r="NL9" s="97">
        <f>Seniori!NL21</f>
        <v>0</v>
      </c>
      <c r="NM9" s="97">
        <f>Seniori!NM21</f>
        <v>0</v>
      </c>
      <c r="NN9" s="97">
        <f>Seniori!NN21</f>
        <v>0</v>
      </c>
      <c r="NO9" s="97">
        <f>Seniori!NO21</f>
        <v>0</v>
      </c>
      <c r="NP9" s="97">
        <f>Seniori!NP21</f>
        <v>0</v>
      </c>
      <c r="NQ9" s="97">
        <f>Seniori!NQ21</f>
        <v>0</v>
      </c>
      <c r="NR9" s="97">
        <f>Seniori!NR21</f>
        <v>0</v>
      </c>
      <c r="NS9" s="97">
        <f>Seniori!NS21</f>
        <v>0</v>
      </c>
      <c r="NT9" s="97">
        <f>Seniori!NT21</f>
        <v>0</v>
      </c>
      <c r="NU9" s="97">
        <f>Seniori!NU21</f>
        <v>0</v>
      </c>
      <c r="NV9" s="97">
        <f>Seniori!NV21</f>
        <v>0</v>
      </c>
      <c r="NW9" s="97">
        <f>Seniori!NW21</f>
        <v>0</v>
      </c>
      <c r="NX9" s="97">
        <f>Seniori!NX21</f>
        <v>0</v>
      </c>
      <c r="NY9" s="97">
        <f>Seniori!NY21</f>
        <v>0</v>
      </c>
      <c r="NZ9" s="97">
        <f>Seniori!NZ21</f>
        <v>0</v>
      </c>
      <c r="OA9" s="97">
        <f>Seniori!OA21</f>
        <v>0</v>
      </c>
      <c r="OB9" s="97">
        <f>Seniori!OB21</f>
        <v>0</v>
      </c>
      <c r="OC9" s="97">
        <f>Seniori!OC21</f>
        <v>0</v>
      </c>
      <c r="OD9" s="97">
        <f>Seniori!OD21</f>
        <v>0</v>
      </c>
      <c r="OE9" s="97">
        <f>Seniori!OE21</f>
        <v>0</v>
      </c>
      <c r="OF9" s="97">
        <f>Seniori!OF21</f>
        <v>0</v>
      </c>
      <c r="OG9" s="97">
        <f>Seniori!OG21</f>
        <v>0</v>
      </c>
      <c r="OH9" s="97">
        <f>Seniori!OH21</f>
        <v>0</v>
      </c>
      <c r="OI9" s="97">
        <f>Seniori!OI21</f>
        <v>0</v>
      </c>
      <c r="OJ9" s="97">
        <f>Seniori!OJ21</f>
        <v>0</v>
      </c>
      <c r="OK9" s="97">
        <f>Seniori!OK21</f>
        <v>0</v>
      </c>
      <c r="OL9" s="97">
        <f>Seniori!OL21</f>
        <v>0</v>
      </c>
      <c r="OM9" s="97">
        <f>Seniori!OM21</f>
        <v>0</v>
      </c>
      <c r="ON9" s="97">
        <f>Seniori!ON21</f>
        <v>0</v>
      </c>
      <c r="OO9" s="97">
        <f>Seniori!OO21</f>
        <v>0</v>
      </c>
      <c r="OP9" s="97">
        <f>Seniori!OP21</f>
        <v>0</v>
      </c>
      <c r="OQ9" s="97">
        <f>Seniori!OQ21</f>
        <v>0</v>
      </c>
      <c r="OR9" s="97">
        <f>Seniori!OR21</f>
        <v>0</v>
      </c>
      <c r="OS9" s="97">
        <f>Seniori!OS21</f>
        <v>0</v>
      </c>
      <c r="OT9" s="97">
        <f>Seniori!OT21</f>
        <v>0</v>
      </c>
      <c r="OU9" s="97">
        <f>Seniori!OU21</f>
        <v>0</v>
      </c>
      <c r="OV9" s="97">
        <f>Seniori!OV21</f>
        <v>0</v>
      </c>
      <c r="OW9" s="97">
        <f>Seniori!OW21</f>
        <v>0</v>
      </c>
      <c r="OX9" s="97">
        <f>Seniori!OX21</f>
        <v>0</v>
      </c>
      <c r="OY9" s="97">
        <f>Seniori!OY21</f>
        <v>0</v>
      </c>
      <c r="OZ9" s="97">
        <f>Seniori!OZ21</f>
        <v>0</v>
      </c>
      <c r="PA9" s="97">
        <f>Seniori!PA21</f>
        <v>0</v>
      </c>
      <c r="PB9" s="97">
        <f>Seniori!PB21</f>
        <v>0</v>
      </c>
      <c r="PC9" s="97">
        <f>Seniori!PC21</f>
        <v>0</v>
      </c>
      <c r="PD9" s="97">
        <f>Seniori!PD21</f>
        <v>0</v>
      </c>
      <c r="PE9" s="97">
        <f>Seniori!PE21</f>
        <v>0</v>
      </c>
      <c r="PF9" s="97">
        <f>Seniori!PF21</f>
        <v>0</v>
      </c>
      <c r="PG9" s="97">
        <f>Seniori!PG21</f>
        <v>0</v>
      </c>
      <c r="PH9" s="97">
        <f>Seniori!PH21</f>
        <v>0</v>
      </c>
      <c r="PI9" s="97">
        <f>Seniori!PI21</f>
        <v>0</v>
      </c>
      <c r="PJ9" s="97">
        <f>Seniori!PJ21</f>
        <v>0</v>
      </c>
      <c r="PK9" s="97">
        <f>Seniori!PK21</f>
        <v>0</v>
      </c>
      <c r="PL9" s="97">
        <f>Seniori!PL21</f>
        <v>0</v>
      </c>
      <c r="PM9" s="97">
        <f>Seniori!PM21</f>
        <v>0</v>
      </c>
      <c r="PN9" s="97">
        <f>Seniori!PN21</f>
        <v>0</v>
      </c>
      <c r="PO9" s="97">
        <f>Seniori!PO21</f>
        <v>0</v>
      </c>
      <c r="PP9" s="97">
        <f>Seniori!PP21</f>
        <v>0</v>
      </c>
      <c r="PQ9" s="97">
        <f>Seniori!PQ21</f>
        <v>0</v>
      </c>
      <c r="PR9" s="97">
        <f>Seniori!PR21</f>
        <v>0</v>
      </c>
      <c r="PS9" s="97">
        <f>Seniori!PS21</f>
        <v>0</v>
      </c>
      <c r="PT9" s="97">
        <f>Seniori!PT21</f>
        <v>0</v>
      </c>
      <c r="PU9" s="97">
        <f>Seniori!PU21</f>
        <v>0</v>
      </c>
      <c r="PV9" s="97">
        <f>Seniori!PV21</f>
        <v>0</v>
      </c>
      <c r="PW9" s="97">
        <f>Seniori!PW21</f>
        <v>0</v>
      </c>
      <c r="PX9" s="97">
        <f>Seniori!PX21</f>
        <v>0</v>
      </c>
      <c r="PY9" s="97">
        <f>Seniori!PY21</f>
        <v>0</v>
      </c>
      <c r="PZ9" s="97">
        <f>Seniori!PZ21</f>
        <v>0</v>
      </c>
      <c r="QA9" s="97">
        <f>Seniori!QA21</f>
        <v>0</v>
      </c>
      <c r="QB9" s="97">
        <f>Seniori!QB21</f>
        <v>0</v>
      </c>
      <c r="QC9" s="97">
        <f>Seniori!QC21</f>
        <v>0</v>
      </c>
      <c r="QD9" s="97">
        <f>Seniori!QD21</f>
        <v>0</v>
      </c>
      <c r="QE9" s="97">
        <f>Seniori!QE21</f>
        <v>0</v>
      </c>
      <c r="QF9" s="97">
        <f>Seniori!QF21</f>
        <v>0</v>
      </c>
      <c r="QG9" s="97">
        <f>Seniori!QG21</f>
        <v>0</v>
      </c>
      <c r="QH9" s="97">
        <f>Seniori!QH21</f>
        <v>0</v>
      </c>
      <c r="QI9" s="97">
        <f>Seniori!QI21</f>
        <v>0</v>
      </c>
      <c r="QJ9" s="97">
        <f>Seniori!QJ21</f>
        <v>0</v>
      </c>
      <c r="QK9" s="97">
        <f>Seniori!QK21</f>
        <v>0</v>
      </c>
      <c r="QL9" s="97">
        <f>Seniori!QL21</f>
        <v>0</v>
      </c>
      <c r="QM9" s="97">
        <f>Seniori!QM21</f>
        <v>0</v>
      </c>
      <c r="QN9" s="97">
        <f>Seniori!QN21</f>
        <v>0</v>
      </c>
      <c r="QO9" s="97">
        <f>Seniori!QO21</f>
        <v>0</v>
      </c>
      <c r="QP9" s="97">
        <f>Seniori!QP21</f>
        <v>0</v>
      </c>
      <c r="QQ9" s="97">
        <f>Seniori!QQ21</f>
        <v>0</v>
      </c>
      <c r="QR9" s="97">
        <f>Seniori!QR21</f>
        <v>0</v>
      </c>
      <c r="QS9" s="97">
        <f>Seniori!QS21</f>
        <v>0</v>
      </c>
      <c r="QT9" s="97">
        <f>Seniori!QT21</f>
        <v>0</v>
      </c>
      <c r="QU9" s="97">
        <f>Seniori!QU21</f>
        <v>0</v>
      </c>
      <c r="QV9" s="97">
        <f>Seniori!QV21</f>
        <v>0</v>
      </c>
      <c r="QW9" s="97">
        <f>Seniori!QW21</f>
        <v>0</v>
      </c>
      <c r="QX9" s="97">
        <f>Seniori!QX21</f>
        <v>0</v>
      </c>
      <c r="QY9" s="97">
        <f>Seniori!QY21</f>
        <v>0</v>
      </c>
      <c r="QZ9" s="97">
        <f>Seniori!QZ21</f>
        <v>0</v>
      </c>
      <c r="RA9" s="97">
        <f>Seniori!RA21</f>
        <v>0</v>
      </c>
      <c r="RB9" s="97">
        <f>Seniori!RB21</f>
        <v>0</v>
      </c>
      <c r="RC9" s="97">
        <f>Seniori!RC21</f>
        <v>0</v>
      </c>
      <c r="RD9" s="97">
        <f>Seniori!RD21</f>
        <v>0</v>
      </c>
      <c r="RE9" s="97">
        <f>Seniori!RE21</f>
        <v>0</v>
      </c>
      <c r="RF9" s="97">
        <f>Seniori!RF21</f>
        <v>0</v>
      </c>
      <c r="RG9" s="97">
        <f>Seniori!RG21</f>
        <v>0</v>
      </c>
      <c r="RH9" s="97">
        <f>Seniori!RH21</f>
        <v>0</v>
      </c>
      <c r="RI9" s="97">
        <f>Seniori!RI21</f>
        <v>0</v>
      </c>
      <c r="RJ9" s="97">
        <f>Seniori!RJ21</f>
        <v>0</v>
      </c>
      <c r="RK9" s="97">
        <f>Seniori!RK21</f>
        <v>0</v>
      </c>
      <c r="RL9" s="97">
        <f>Seniori!RL21</f>
        <v>0</v>
      </c>
      <c r="RM9" s="97">
        <f>Seniori!RM21</f>
        <v>0</v>
      </c>
      <c r="RN9" s="97">
        <f>Seniori!RN21</f>
        <v>0</v>
      </c>
      <c r="RO9" s="97">
        <f>Seniori!RO21</f>
        <v>0</v>
      </c>
      <c r="RP9" s="97">
        <f>Seniori!RP21</f>
        <v>0</v>
      </c>
      <c r="RQ9" s="97">
        <f>Seniori!RQ21</f>
        <v>0</v>
      </c>
      <c r="RR9" s="97">
        <f>Seniori!RR21</f>
        <v>0</v>
      </c>
      <c r="RS9" s="97">
        <f>Seniori!RS21</f>
        <v>0</v>
      </c>
      <c r="RT9" s="97">
        <f>Seniori!RT21</f>
        <v>0</v>
      </c>
      <c r="RU9" s="97">
        <f>Seniori!RU21</f>
        <v>0</v>
      </c>
      <c r="RV9" s="97">
        <f>Seniori!RV21</f>
        <v>0</v>
      </c>
      <c r="RW9" s="97">
        <f>Seniori!RW21</f>
        <v>0</v>
      </c>
      <c r="RX9" s="97">
        <f>Seniori!RX21</f>
        <v>0</v>
      </c>
      <c r="RY9" s="97">
        <f>Seniori!RY21</f>
        <v>0</v>
      </c>
      <c r="RZ9" s="97">
        <f>Seniori!RZ21</f>
        <v>0</v>
      </c>
      <c r="SA9" s="97">
        <f>Seniori!SA21</f>
        <v>0</v>
      </c>
      <c r="SB9" s="97">
        <f>Seniori!SB21</f>
        <v>0</v>
      </c>
      <c r="SC9" s="97">
        <f>Seniori!SC21</f>
        <v>0</v>
      </c>
      <c r="SD9" s="97">
        <f>Seniori!SD21</f>
        <v>0</v>
      </c>
      <c r="SE9" s="97">
        <f>Seniori!SE21</f>
        <v>0</v>
      </c>
      <c r="SF9" s="97">
        <f>Seniori!SF21</f>
        <v>0</v>
      </c>
      <c r="SG9" s="97">
        <f>Seniori!SG21</f>
        <v>0</v>
      </c>
      <c r="SH9" s="97">
        <f>Seniori!SH21</f>
        <v>0</v>
      </c>
      <c r="SI9" s="97">
        <f>Seniori!SI21</f>
        <v>0</v>
      </c>
      <c r="SJ9" s="97">
        <f>Seniori!SJ21</f>
        <v>0</v>
      </c>
      <c r="SK9" s="97">
        <f>Seniori!SK21</f>
        <v>0</v>
      </c>
      <c r="SL9" s="97">
        <f>Seniori!SL21</f>
        <v>0</v>
      </c>
      <c r="SM9" s="97">
        <f>Seniori!SM21</f>
        <v>0</v>
      </c>
      <c r="SN9" s="97">
        <f>Seniori!SN21</f>
        <v>0</v>
      </c>
      <c r="SO9" s="97">
        <f>Seniori!SO21</f>
        <v>0</v>
      </c>
      <c r="SP9" s="97">
        <f>Seniori!SP21</f>
        <v>0</v>
      </c>
      <c r="SQ9" s="97">
        <f>Seniori!SQ21</f>
        <v>0</v>
      </c>
      <c r="SR9" s="97">
        <f>Seniori!SR21</f>
        <v>0</v>
      </c>
      <c r="SS9" s="97">
        <f>Seniori!SS21</f>
        <v>0</v>
      </c>
      <c r="ST9" s="97">
        <f>Seniori!ST21</f>
        <v>0</v>
      </c>
      <c r="SU9" s="97">
        <f>Seniori!SU21</f>
        <v>0</v>
      </c>
      <c r="SV9" s="97">
        <f>Seniori!SV21</f>
        <v>0</v>
      </c>
      <c r="SW9" s="97">
        <f>Seniori!SW21</f>
        <v>0</v>
      </c>
      <c r="SX9" s="97">
        <f>Seniori!SX21</f>
        <v>0</v>
      </c>
      <c r="SY9" s="97">
        <f>Seniori!SY21</f>
        <v>0</v>
      </c>
      <c r="SZ9" s="97">
        <f>Seniori!SZ21</f>
        <v>0</v>
      </c>
      <c r="TA9" s="97">
        <f>Seniori!TA21</f>
        <v>0</v>
      </c>
      <c r="TB9" s="97">
        <f>Seniori!TB21</f>
        <v>0</v>
      </c>
    </row>
    <row r="10" spans="1:522" s="10" customFormat="1" ht="18" customHeight="1" x14ac:dyDescent="0.2">
      <c r="A10" s="12">
        <v>2</v>
      </c>
      <c r="B10" s="11" t="s">
        <v>386</v>
      </c>
      <c r="C10" s="1">
        <v>12611</v>
      </c>
      <c r="D10" s="1">
        <v>2020</v>
      </c>
      <c r="E10" s="4" t="s">
        <v>31</v>
      </c>
      <c r="F10" s="1">
        <v>1742</v>
      </c>
      <c r="G10" s="9" t="s">
        <v>95</v>
      </c>
      <c r="H10" s="4" t="s">
        <v>316</v>
      </c>
      <c r="I10" s="1">
        <f t="shared" si="0"/>
        <v>119.5</v>
      </c>
      <c r="J10" s="12">
        <f>Tabuľka311[[#This Row],[Stĺpec9]]</f>
        <v>119.5</v>
      </c>
      <c r="K10" s="97">
        <f>Seniori!K25</f>
        <v>0</v>
      </c>
      <c r="L10" s="97">
        <f>Seniori!L25</f>
        <v>0</v>
      </c>
      <c r="M10" s="97">
        <f>Seniori!M25</f>
        <v>0</v>
      </c>
      <c r="N10" s="97">
        <f>Seniori!N25</f>
        <v>0</v>
      </c>
      <c r="O10" s="97">
        <f>Seniori!O25</f>
        <v>0</v>
      </c>
      <c r="P10" s="97">
        <f>Seniori!P25</f>
        <v>0</v>
      </c>
      <c r="Q10" s="97">
        <f>Seniori!Q25</f>
        <v>0</v>
      </c>
      <c r="R10" s="97">
        <f>Seniori!R25</f>
        <v>0</v>
      </c>
      <c r="S10" s="97">
        <f>Seniori!S25</f>
        <v>0</v>
      </c>
      <c r="T10" s="97">
        <f>Seniori!T25</f>
        <v>0</v>
      </c>
      <c r="U10" s="97">
        <f>Seniori!U25</f>
        <v>0</v>
      </c>
      <c r="V10" s="97">
        <f>Seniori!V25</f>
        <v>0</v>
      </c>
      <c r="W10" s="97">
        <f>Seniori!W25</f>
        <v>0</v>
      </c>
      <c r="X10" s="97">
        <f>Seniori!X25</f>
        <v>0</v>
      </c>
      <c r="Y10" s="97">
        <f>Seniori!Y25</f>
        <v>0</v>
      </c>
      <c r="Z10" s="97">
        <f>Seniori!Z25</f>
        <v>0</v>
      </c>
      <c r="AA10" s="97">
        <f>Seniori!AA25</f>
        <v>0</v>
      </c>
      <c r="AB10" s="97">
        <f>Seniori!AB25</f>
        <v>0</v>
      </c>
      <c r="AC10" s="97">
        <f>Seniori!AC25</f>
        <v>0</v>
      </c>
      <c r="AD10" s="97">
        <f>Seniori!AD25</f>
        <v>0</v>
      </c>
      <c r="AE10" s="97">
        <f>Seniori!AE25</f>
        <v>0</v>
      </c>
      <c r="AF10" s="97">
        <f>Seniori!AF25</f>
        <v>0</v>
      </c>
      <c r="AG10" s="97">
        <f>Seniori!AG25</f>
        <v>0</v>
      </c>
      <c r="AH10" s="97">
        <f>Seniori!AH25</f>
        <v>0</v>
      </c>
      <c r="AI10" s="97">
        <f>Seniori!AI25</f>
        <v>0</v>
      </c>
      <c r="AJ10" s="97">
        <f>Seniori!AJ25</f>
        <v>0</v>
      </c>
      <c r="AK10" s="97">
        <f>Seniori!AK25</f>
        <v>0</v>
      </c>
      <c r="AL10" s="97">
        <f>Seniori!AL25</f>
        <v>0</v>
      </c>
      <c r="AM10" s="97">
        <f>Seniori!AM25</f>
        <v>0</v>
      </c>
      <c r="AN10" s="97">
        <f>Seniori!AN25</f>
        <v>0</v>
      </c>
      <c r="AO10" s="97">
        <f>Seniori!AO25</f>
        <v>0</v>
      </c>
      <c r="AP10" s="97">
        <f>Seniori!AP25</f>
        <v>0</v>
      </c>
      <c r="AQ10" s="97">
        <f>Seniori!AQ25</f>
        <v>0</v>
      </c>
      <c r="AR10" s="97">
        <f>Seniori!AR25</f>
        <v>0</v>
      </c>
      <c r="AS10" s="97">
        <f>Seniori!AS25</f>
        <v>0</v>
      </c>
      <c r="AT10" s="97">
        <f>Seniori!AT25</f>
        <v>0</v>
      </c>
      <c r="AU10" s="97">
        <f>Seniori!AU25</f>
        <v>0</v>
      </c>
      <c r="AV10" s="97">
        <f>Seniori!AV25</f>
        <v>0</v>
      </c>
      <c r="AW10" s="97">
        <f>Seniori!AW25</f>
        <v>0</v>
      </c>
      <c r="AX10" s="97">
        <f>Seniori!AX25</f>
        <v>0</v>
      </c>
      <c r="AY10" s="97">
        <f>Seniori!AY25</f>
        <v>0</v>
      </c>
      <c r="AZ10" s="97">
        <f>Seniori!AZ25</f>
        <v>0</v>
      </c>
      <c r="BA10" s="97">
        <f>Seniori!BA25</f>
        <v>0</v>
      </c>
      <c r="BB10" s="97">
        <f>Seniori!BB25</f>
        <v>0</v>
      </c>
      <c r="BC10" s="97">
        <f>Seniori!BC25</f>
        <v>0</v>
      </c>
      <c r="BD10" s="97">
        <f>Seniori!BD25</f>
        <v>0</v>
      </c>
      <c r="BE10" s="97">
        <f>Seniori!BE25</f>
        <v>0</v>
      </c>
      <c r="BF10" s="97">
        <f>Seniori!BF25</f>
        <v>0</v>
      </c>
      <c r="BG10" s="97">
        <f>Seniori!BG25</f>
        <v>0</v>
      </c>
      <c r="BH10" s="97">
        <f>Seniori!BH25</f>
        <v>0</v>
      </c>
      <c r="BI10" s="97">
        <f>Seniori!BI25</f>
        <v>0</v>
      </c>
      <c r="BJ10" s="97">
        <f>Seniori!BJ25</f>
        <v>0</v>
      </c>
      <c r="BK10" s="97">
        <f>Seniori!BK25</f>
        <v>0</v>
      </c>
      <c r="BL10" s="97">
        <f>Seniori!BL25</f>
        <v>0</v>
      </c>
      <c r="BM10" s="97">
        <f>Seniori!BM25</f>
        <v>0</v>
      </c>
      <c r="BN10" s="97">
        <f>Seniori!BN25</f>
        <v>0</v>
      </c>
      <c r="BO10" s="97">
        <f>Seniori!BO25</f>
        <v>0</v>
      </c>
      <c r="BP10" s="97">
        <f>Seniori!BP25</f>
        <v>0</v>
      </c>
      <c r="BQ10" s="97">
        <f>Seniori!BQ25</f>
        <v>0</v>
      </c>
      <c r="BR10" s="97">
        <f>Seniori!BR25</f>
        <v>0</v>
      </c>
      <c r="BS10" s="97">
        <f>Seniori!BS25</f>
        <v>0</v>
      </c>
      <c r="BT10" s="97">
        <f>Seniori!BT25</f>
        <v>0</v>
      </c>
      <c r="BU10" s="97">
        <f>Seniori!BU25</f>
        <v>0</v>
      </c>
      <c r="BV10" s="97">
        <f>Seniori!BV25</f>
        <v>0</v>
      </c>
      <c r="BW10" s="97">
        <f>Seniori!BW25</f>
        <v>0</v>
      </c>
      <c r="BX10" s="97">
        <f>Seniori!BX25</f>
        <v>0</v>
      </c>
      <c r="BY10" s="97">
        <f>Seniori!BY25</f>
        <v>0</v>
      </c>
      <c r="BZ10" s="97">
        <f>Seniori!BZ25</f>
        <v>0</v>
      </c>
      <c r="CA10" s="97">
        <f>Seniori!CA25</f>
        <v>0</v>
      </c>
      <c r="CB10" s="97">
        <f>Seniori!CB25</f>
        <v>5</v>
      </c>
      <c r="CC10" s="97">
        <f>Seniori!CC25</f>
        <v>4</v>
      </c>
      <c r="CD10" s="97">
        <f>Seniori!CD25</f>
        <v>0</v>
      </c>
      <c r="CE10" s="97">
        <f>Seniori!CE25</f>
        <v>0</v>
      </c>
      <c r="CF10" s="97">
        <f>Seniori!CF25</f>
        <v>0</v>
      </c>
      <c r="CG10" s="97">
        <f>Seniori!CG25</f>
        <v>0</v>
      </c>
      <c r="CH10" s="97">
        <f>Seniori!CH25</f>
        <v>0</v>
      </c>
      <c r="CI10" s="97">
        <f>Seniori!CI25</f>
        <v>0</v>
      </c>
      <c r="CJ10" s="97">
        <f>Seniori!CJ25</f>
        <v>0</v>
      </c>
      <c r="CK10" s="97">
        <f>Seniori!CK25</f>
        <v>7</v>
      </c>
      <c r="CL10" s="97">
        <f>Seniori!CL25</f>
        <v>0</v>
      </c>
      <c r="CM10" s="97">
        <f>Seniori!CM25</f>
        <v>6</v>
      </c>
      <c r="CN10" s="97">
        <f>Seniori!CN25</f>
        <v>0</v>
      </c>
      <c r="CO10" s="97">
        <f>Seniori!CO25</f>
        <v>0</v>
      </c>
      <c r="CP10" s="97">
        <f>Seniori!CP25</f>
        <v>0</v>
      </c>
      <c r="CQ10" s="97">
        <f>Seniori!CQ25</f>
        <v>0</v>
      </c>
      <c r="CR10" s="97">
        <f>Seniori!CR25</f>
        <v>0</v>
      </c>
      <c r="CS10" s="97">
        <f>Seniori!CS25</f>
        <v>0</v>
      </c>
      <c r="CT10" s="97">
        <f>Seniori!CT25</f>
        <v>0</v>
      </c>
      <c r="CU10" s="97">
        <f>Seniori!CU25</f>
        <v>0</v>
      </c>
      <c r="CV10" s="97">
        <f>Seniori!CV25</f>
        <v>0</v>
      </c>
      <c r="CW10" s="97">
        <f>Seniori!CW25</f>
        <v>0</v>
      </c>
      <c r="CX10" s="97">
        <f>Seniori!CX25</f>
        <v>0</v>
      </c>
      <c r="CY10" s="97">
        <f>Seniori!CY25</f>
        <v>0</v>
      </c>
      <c r="CZ10" s="97">
        <f>Seniori!CZ25</f>
        <v>0</v>
      </c>
      <c r="DA10" s="97">
        <f>Seniori!DA25</f>
        <v>0</v>
      </c>
      <c r="DB10" s="97">
        <f>Seniori!DB25</f>
        <v>0</v>
      </c>
      <c r="DC10" s="97">
        <f>Seniori!DC25</f>
        <v>0</v>
      </c>
      <c r="DD10" s="97">
        <f>Seniori!DD25</f>
        <v>0</v>
      </c>
      <c r="DE10" s="97">
        <f>Seniori!DE25</f>
        <v>0</v>
      </c>
      <c r="DF10" s="97">
        <f>Seniori!DF25</f>
        <v>0</v>
      </c>
      <c r="DG10" s="97">
        <f>Seniori!DG25</f>
        <v>0</v>
      </c>
      <c r="DH10" s="97">
        <f>Seniori!DH25</f>
        <v>0</v>
      </c>
      <c r="DI10" s="97">
        <f>Seniori!DI25</f>
        <v>0</v>
      </c>
      <c r="DJ10" s="97">
        <f>Seniori!DJ25</f>
        <v>0</v>
      </c>
      <c r="DK10" s="97">
        <f>Seniori!DK25</f>
        <v>0</v>
      </c>
      <c r="DL10" s="97">
        <f>Seniori!DL25</f>
        <v>0</v>
      </c>
      <c r="DM10" s="97">
        <f>Seniori!DM25</f>
        <v>0</v>
      </c>
      <c r="DN10" s="97">
        <f>Seniori!DN25</f>
        <v>0</v>
      </c>
      <c r="DO10" s="97">
        <f>Seniori!DO25</f>
        <v>0</v>
      </c>
      <c r="DP10" s="97">
        <f>Seniori!DP25</f>
        <v>0</v>
      </c>
      <c r="DQ10" s="97">
        <f>Seniori!DQ25</f>
        <v>0</v>
      </c>
      <c r="DR10" s="97">
        <f>Seniori!DR25</f>
        <v>0</v>
      </c>
      <c r="DS10" s="97">
        <f>Seniori!DS25</f>
        <v>0</v>
      </c>
      <c r="DT10" s="97">
        <f>Seniori!DT25</f>
        <v>0</v>
      </c>
      <c r="DU10" s="97">
        <f>Seniori!DU25</f>
        <v>0</v>
      </c>
      <c r="DV10" s="97">
        <f>Seniori!DV25</f>
        <v>0</v>
      </c>
      <c r="DW10" s="97">
        <f>Seniori!DW25</f>
        <v>0</v>
      </c>
      <c r="DX10" s="97">
        <f>Seniori!DX25</f>
        <v>0</v>
      </c>
      <c r="DY10" s="97">
        <f>Seniori!DY25</f>
        <v>0</v>
      </c>
      <c r="DZ10" s="97">
        <f>Seniori!DZ25</f>
        <v>0</v>
      </c>
      <c r="EA10" s="97">
        <f>Seniori!EA25</f>
        <v>0</v>
      </c>
      <c r="EB10" s="97">
        <f>Seniori!EB25</f>
        <v>0</v>
      </c>
      <c r="EC10" s="97">
        <f>Seniori!EC25</f>
        <v>0</v>
      </c>
      <c r="ED10" s="97">
        <f>Seniori!ED25</f>
        <v>0</v>
      </c>
      <c r="EE10" s="97">
        <f>Seniori!EE25</f>
        <v>0</v>
      </c>
      <c r="EF10" s="97">
        <f>Seniori!EF25</f>
        <v>0</v>
      </c>
      <c r="EG10" s="97">
        <f>Seniori!EG25</f>
        <v>0</v>
      </c>
      <c r="EH10" s="97">
        <f>Seniori!EH25</f>
        <v>0</v>
      </c>
      <c r="EI10" s="97">
        <f>Seniori!EI25</f>
        <v>0</v>
      </c>
      <c r="EJ10" s="97">
        <f>Seniori!EJ25</f>
        <v>0</v>
      </c>
      <c r="EK10" s="97">
        <f>Seniori!EK25</f>
        <v>0</v>
      </c>
      <c r="EL10" s="97">
        <f>Seniori!EL25</f>
        <v>0</v>
      </c>
      <c r="EM10" s="97">
        <f>Seniori!EM25</f>
        <v>0</v>
      </c>
      <c r="EN10" s="97">
        <f>Seniori!EN25</f>
        <v>0</v>
      </c>
      <c r="EO10" s="97">
        <f>Seniori!EO25</f>
        <v>0</v>
      </c>
      <c r="EP10" s="97">
        <f>Seniori!EP25</f>
        <v>0</v>
      </c>
      <c r="EQ10" s="97">
        <f>Seniori!EQ25</f>
        <v>0</v>
      </c>
      <c r="ER10" s="97">
        <f>Seniori!ER25</f>
        <v>0</v>
      </c>
      <c r="ES10" s="97">
        <f>Seniori!ES25</f>
        <v>0</v>
      </c>
      <c r="ET10" s="97">
        <f>Seniori!ET25</f>
        <v>0</v>
      </c>
      <c r="EU10" s="97">
        <f>Seniori!EU25</f>
        <v>0</v>
      </c>
      <c r="EV10" s="97">
        <f>Seniori!EV25</f>
        <v>0</v>
      </c>
      <c r="EW10" s="97">
        <f>Seniori!EW25</f>
        <v>0</v>
      </c>
      <c r="EX10" s="97">
        <f>Seniori!EX25</f>
        <v>0</v>
      </c>
      <c r="EY10" s="97">
        <f>Seniori!EY25</f>
        <v>0</v>
      </c>
      <c r="EZ10" s="97">
        <f>Seniori!EZ25</f>
        <v>0</v>
      </c>
      <c r="FA10" s="97">
        <f>Seniori!FA25</f>
        <v>0</v>
      </c>
      <c r="FB10" s="97">
        <f>Seniori!FB25</f>
        <v>0</v>
      </c>
      <c r="FC10" s="97">
        <f>Seniori!FC25</f>
        <v>0</v>
      </c>
      <c r="FD10" s="97">
        <f>Seniori!FD25</f>
        <v>0</v>
      </c>
      <c r="FE10" s="97">
        <f>Seniori!FE25</f>
        <v>0</v>
      </c>
      <c r="FF10" s="97">
        <f>Seniori!FF25</f>
        <v>0</v>
      </c>
      <c r="FG10" s="97">
        <f>Seniori!FG25</f>
        <v>0</v>
      </c>
      <c r="FH10" s="97">
        <f>Seniori!FH25</f>
        <v>0</v>
      </c>
      <c r="FI10" s="97">
        <f>Seniori!FI25</f>
        <v>0</v>
      </c>
      <c r="FJ10" s="97">
        <f>Seniori!FJ25</f>
        <v>0</v>
      </c>
      <c r="FK10" s="97">
        <f>Seniori!FK25</f>
        <v>0</v>
      </c>
      <c r="FL10" s="97">
        <f>Seniori!FL25</f>
        <v>0</v>
      </c>
      <c r="FM10" s="97">
        <f>Seniori!FM25</f>
        <v>0</v>
      </c>
      <c r="FN10" s="97">
        <f>Seniori!FN25</f>
        <v>0</v>
      </c>
      <c r="FO10" s="97">
        <f>Seniori!FO25</f>
        <v>0</v>
      </c>
      <c r="FP10" s="97">
        <f>Seniori!FP25</f>
        <v>0</v>
      </c>
      <c r="FQ10" s="97">
        <f>Seniori!FQ25</f>
        <v>0</v>
      </c>
      <c r="FR10" s="97">
        <f>Seniori!FR25</f>
        <v>0</v>
      </c>
      <c r="FS10" s="97">
        <f>Seniori!FS25</f>
        <v>0</v>
      </c>
      <c r="FT10" s="97">
        <f>Seniori!FT25</f>
        <v>0</v>
      </c>
      <c r="FU10" s="97">
        <f>Seniori!FU25</f>
        <v>0</v>
      </c>
      <c r="FV10" s="97">
        <f>Seniori!FV25</f>
        <v>0</v>
      </c>
      <c r="FW10" s="97">
        <f>Seniori!FW25</f>
        <v>0</v>
      </c>
      <c r="FX10" s="97">
        <f>Seniori!FX25</f>
        <v>0</v>
      </c>
      <c r="FY10" s="97">
        <f>Seniori!FY25</f>
        <v>8</v>
      </c>
      <c r="FZ10" s="97">
        <f>Seniori!FZ25</f>
        <v>5</v>
      </c>
      <c r="GA10" s="97">
        <f>Seniori!GA25</f>
        <v>0</v>
      </c>
      <c r="GB10" s="97">
        <f>Seniori!GB25</f>
        <v>0</v>
      </c>
      <c r="GC10" s="97">
        <f>Seniori!GC25</f>
        <v>0</v>
      </c>
      <c r="GD10" s="97">
        <f>Seniori!GD25</f>
        <v>0</v>
      </c>
      <c r="GE10" s="97">
        <f>Seniori!GE25</f>
        <v>0</v>
      </c>
      <c r="GF10" s="97">
        <f>Seniori!GF25</f>
        <v>0</v>
      </c>
      <c r="GG10" s="97">
        <f>Seniori!GG25</f>
        <v>0</v>
      </c>
      <c r="GH10" s="97">
        <f>Seniori!GH25</f>
        <v>0</v>
      </c>
      <c r="GI10" s="97">
        <f>Seniori!GI25</f>
        <v>0</v>
      </c>
      <c r="GJ10" s="97">
        <f>Seniori!GJ25</f>
        <v>0</v>
      </c>
      <c r="GK10" s="97">
        <f>Seniori!GK25</f>
        <v>0</v>
      </c>
      <c r="GL10" s="97">
        <f>Seniori!GL25</f>
        <v>0</v>
      </c>
      <c r="GM10" s="97">
        <f>Seniori!GM25</f>
        <v>11</v>
      </c>
      <c r="GN10" s="97">
        <f>Seniori!GN25</f>
        <v>9</v>
      </c>
      <c r="GO10" s="97">
        <f>Seniori!GO25</f>
        <v>0</v>
      </c>
      <c r="GP10" s="97">
        <f>Seniori!GP25</f>
        <v>0</v>
      </c>
      <c r="GQ10" s="97">
        <f>Seniori!GQ25</f>
        <v>0</v>
      </c>
      <c r="GR10" s="97">
        <f>Seniori!GR25</f>
        <v>0</v>
      </c>
      <c r="GS10" s="97">
        <f>Seniori!GS25</f>
        <v>0</v>
      </c>
      <c r="GT10" s="97">
        <f>Seniori!GT25</f>
        <v>0</v>
      </c>
      <c r="GU10" s="97">
        <f>Seniori!GU25</f>
        <v>0</v>
      </c>
      <c r="GV10" s="97">
        <f>Seniori!GV25</f>
        <v>0</v>
      </c>
      <c r="GW10" s="97">
        <f>Seniori!GW25</f>
        <v>0</v>
      </c>
      <c r="GX10" s="97">
        <f>Seniori!GX25</f>
        <v>0</v>
      </c>
      <c r="GY10" s="97">
        <f>Seniori!GY25</f>
        <v>0</v>
      </c>
      <c r="GZ10" s="97">
        <f>Seniori!GZ25</f>
        <v>0</v>
      </c>
      <c r="HA10" s="97">
        <f>Seniori!HA25</f>
        <v>0</v>
      </c>
      <c r="HB10" s="97">
        <f>Seniori!HB25</f>
        <v>0</v>
      </c>
      <c r="HC10" s="97">
        <f>Seniori!HC25</f>
        <v>0</v>
      </c>
      <c r="HD10" s="97">
        <f>Seniori!HD25</f>
        <v>0</v>
      </c>
      <c r="HE10" s="97">
        <f>Seniori!HE25</f>
        <v>0</v>
      </c>
      <c r="HF10" s="97">
        <f>Seniori!HF25</f>
        <v>0</v>
      </c>
      <c r="HG10" s="97">
        <f>Seniori!HG25</f>
        <v>0</v>
      </c>
      <c r="HH10" s="97">
        <f>Seniori!HH25</f>
        <v>0</v>
      </c>
      <c r="HI10" s="97">
        <f>Seniori!HI25</f>
        <v>0</v>
      </c>
      <c r="HJ10" s="97">
        <f>Seniori!HJ25</f>
        <v>0</v>
      </c>
      <c r="HK10" s="97">
        <f>Seniori!HK25</f>
        <v>0</v>
      </c>
      <c r="HL10" s="97">
        <f>Seniori!HL25</f>
        <v>0</v>
      </c>
      <c r="HM10" s="97">
        <f>Seniori!HM25</f>
        <v>0</v>
      </c>
      <c r="HN10" s="97">
        <f>Seniori!HN25</f>
        <v>0</v>
      </c>
      <c r="HO10" s="97">
        <f>Seniori!HO25</f>
        <v>0</v>
      </c>
      <c r="HP10" s="97">
        <f>Seniori!HP25</f>
        <v>0</v>
      </c>
      <c r="HQ10" s="97">
        <f>Seniori!HQ25</f>
        <v>0</v>
      </c>
      <c r="HR10" s="97">
        <f>Seniori!HR25</f>
        <v>0</v>
      </c>
      <c r="HS10" s="97">
        <f>Seniori!HS25</f>
        <v>0</v>
      </c>
      <c r="HT10" s="97">
        <f>Seniori!HT25</f>
        <v>0</v>
      </c>
      <c r="HU10" s="97">
        <f>Seniori!HU25</f>
        <v>0</v>
      </c>
      <c r="HV10" s="97">
        <f>Seniori!HV25</f>
        <v>0</v>
      </c>
      <c r="HW10" s="97">
        <f>Seniori!HW25</f>
        <v>0</v>
      </c>
      <c r="HX10" s="97">
        <f>Seniori!HX25</f>
        <v>0</v>
      </c>
      <c r="HY10" s="97">
        <f>Seniori!HY25</f>
        <v>0</v>
      </c>
      <c r="HZ10" s="97">
        <f>Seniori!HZ25</f>
        <v>0</v>
      </c>
      <c r="IA10" s="97">
        <f>Seniori!IA25</f>
        <v>0</v>
      </c>
      <c r="IB10" s="97">
        <f>Seniori!IB25</f>
        <v>0</v>
      </c>
      <c r="IC10" s="97">
        <f>Seniori!IC25</f>
        <v>0</v>
      </c>
      <c r="ID10" s="97">
        <f>Seniori!ID25</f>
        <v>0</v>
      </c>
      <c r="IE10" s="97">
        <f>Seniori!IE25</f>
        <v>0</v>
      </c>
      <c r="IF10" s="97">
        <f>Seniori!IF25</f>
        <v>0</v>
      </c>
      <c r="IG10" s="97">
        <f>Seniori!IG25</f>
        <v>0</v>
      </c>
      <c r="IH10" s="97">
        <f>Seniori!IH25</f>
        <v>0</v>
      </c>
      <c r="II10" s="97">
        <f>Seniori!II25</f>
        <v>0</v>
      </c>
      <c r="IJ10" s="97">
        <f>Seniori!IJ25</f>
        <v>0</v>
      </c>
      <c r="IK10" s="97">
        <f>Seniori!IK25</f>
        <v>0</v>
      </c>
      <c r="IL10" s="97">
        <f>Seniori!IL25</f>
        <v>0</v>
      </c>
      <c r="IM10" s="97">
        <f>Seniori!IM25</f>
        <v>0</v>
      </c>
      <c r="IN10" s="97">
        <f>Seniori!IN25</f>
        <v>0</v>
      </c>
      <c r="IO10" s="97">
        <f>Seniori!IO25</f>
        <v>0</v>
      </c>
      <c r="IP10" s="97">
        <f>Seniori!IP25</f>
        <v>0</v>
      </c>
      <c r="IQ10" s="97">
        <f>Seniori!IQ25</f>
        <v>0</v>
      </c>
      <c r="IR10" s="97">
        <f>Seniori!IR25</f>
        <v>0</v>
      </c>
      <c r="IS10" s="97">
        <f>Seniori!IS25</f>
        <v>0</v>
      </c>
      <c r="IT10" s="97">
        <f>Seniori!IT25</f>
        <v>0</v>
      </c>
      <c r="IU10" s="97">
        <f>Seniori!IU25</f>
        <v>0</v>
      </c>
      <c r="IV10" s="97">
        <f>Seniori!IV25</f>
        <v>0</v>
      </c>
      <c r="IW10" s="97">
        <f>Seniori!IW25</f>
        <v>0</v>
      </c>
      <c r="IX10" s="97">
        <f>Seniori!IX25</f>
        <v>0</v>
      </c>
      <c r="IY10" s="97">
        <f>Seniori!IY25</f>
        <v>0</v>
      </c>
      <c r="IZ10" s="97">
        <f>Seniori!IZ25</f>
        <v>0</v>
      </c>
      <c r="JA10" s="97">
        <f>Seniori!JA25</f>
        <v>0</v>
      </c>
      <c r="JB10" s="97">
        <f>Seniori!JB25</f>
        <v>0</v>
      </c>
      <c r="JC10" s="97">
        <f>Seniori!JC25</f>
        <v>0</v>
      </c>
      <c r="JD10" s="97">
        <f>Seniori!JD25</f>
        <v>0</v>
      </c>
      <c r="JE10" s="97">
        <f>Seniori!JE25</f>
        <v>0</v>
      </c>
      <c r="JF10" s="97">
        <f>Seniori!JF25</f>
        <v>0</v>
      </c>
      <c r="JG10" s="97">
        <f>Seniori!JG25</f>
        <v>0</v>
      </c>
      <c r="JH10" s="97">
        <f>Seniori!JH25</f>
        <v>0</v>
      </c>
      <c r="JI10" s="97">
        <f>Seniori!JI25</f>
        <v>0</v>
      </c>
      <c r="JJ10" s="97">
        <f>Seniori!JJ25</f>
        <v>0</v>
      </c>
      <c r="JK10" s="97">
        <f>Seniori!JK25</f>
        <v>0</v>
      </c>
      <c r="JL10" s="97">
        <f>Seniori!JL25</f>
        <v>0</v>
      </c>
      <c r="JM10" s="97">
        <f>Seniori!JM25</f>
        <v>0</v>
      </c>
      <c r="JN10" s="97">
        <f>Seniori!JN25</f>
        <v>0</v>
      </c>
      <c r="JO10" s="97">
        <f>Seniori!JO25</f>
        <v>0</v>
      </c>
      <c r="JP10" s="97">
        <f>Seniori!JP25</f>
        <v>0</v>
      </c>
      <c r="JQ10" s="97">
        <f>Seniori!JQ25</f>
        <v>8</v>
      </c>
      <c r="JR10" s="97">
        <f>Seniori!JR25</f>
        <v>11</v>
      </c>
      <c r="JS10" s="97">
        <f>Seniori!JS25</f>
        <v>0</v>
      </c>
      <c r="JT10" s="97">
        <f>Seniori!JT25</f>
        <v>0</v>
      </c>
      <c r="JU10" s="97">
        <f>Seniori!JU25</f>
        <v>0</v>
      </c>
      <c r="JV10" s="97">
        <f>Seniori!JV25</f>
        <v>0</v>
      </c>
      <c r="JW10" s="97">
        <f>Seniori!JW25</f>
        <v>0</v>
      </c>
      <c r="JX10" s="97">
        <f>Seniori!JX25</f>
        <v>0</v>
      </c>
      <c r="JY10" s="97">
        <f>Seniori!JY25</f>
        <v>0</v>
      </c>
      <c r="JZ10" s="97">
        <f>Seniori!JZ25</f>
        <v>9</v>
      </c>
      <c r="KA10" s="97">
        <f>Seniori!KA25</f>
        <v>2</v>
      </c>
      <c r="KB10" s="97">
        <f>Seniori!KB25</f>
        <v>0</v>
      </c>
      <c r="KC10" s="97">
        <f>Seniori!KC25</f>
        <v>0</v>
      </c>
      <c r="KD10" s="97">
        <f>Seniori!KD25</f>
        <v>0</v>
      </c>
      <c r="KE10" s="97">
        <f>Seniori!KE25</f>
        <v>0</v>
      </c>
      <c r="KF10" s="97">
        <f>Seniori!KF25</f>
        <v>0</v>
      </c>
      <c r="KG10" s="97">
        <f>Seniori!KG25</f>
        <v>0</v>
      </c>
      <c r="KH10" s="97">
        <f>Seniori!KH25</f>
        <v>0</v>
      </c>
      <c r="KI10" s="97">
        <f>Seniori!KI25</f>
        <v>0</v>
      </c>
      <c r="KJ10" s="97">
        <f>Seniori!KJ25</f>
        <v>1</v>
      </c>
      <c r="KK10" s="97">
        <f>Seniori!KK25</f>
        <v>7</v>
      </c>
      <c r="KL10" s="97">
        <f>Seniori!KL25</f>
        <v>0</v>
      </c>
      <c r="KM10" s="97">
        <f>Seniori!KM25</f>
        <v>0</v>
      </c>
      <c r="KN10" s="97">
        <f>Seniori!KN25</f>
        <v>0</v>
      </c>
      <c r="KO10" s="97">
        <f>Seniori!KO25</f>
        <v>0</v>
      </c>
      <c r="KP10" s="97">
        <f>Seniori!KP25</f>
        <v>0</v>
      </c>
      <c r="KQ10" s="97">
        <f>Seniori!KQ25</f>
        <v>0</v>
      </c>
      <c r="KR10" s="97">
        <f>Seniori!KR25</f>
        <v>0</v>
      </c>
      <c r="KS10" s="97">
        <f>Seniori!KS25</f>
        <v>7</v>
      </c>
      <c r="KT10" s="97">
        <f>Seniori!KT25</f>
        <v>3</v>
      </c>
      <c r="KU10" s="97">
        <f>Seniori!KU25</f>
        <v>0</v>
      </c>
      <c r="KV10" s="97">
        <f>Seniori!KV25</f>
        <v>0</v>
      </c>
      <c r="KW10" s="97">
        <f>Seniori!KW25</f>
        <v>0</v>
      </c>
      <c r="KX10" s="97">
        <f>Seniori!KX25</f>
        <v>0</v>
      </c>
      <c r="KY10" s="97">
        <f>Seniori!KY25</f>
        <v>0</v>
      </c>
      <c r="KZ10" s="97">
        <f>Seniori!KZ25</f>
        <v>0</v>
      </c>
      <c r="LA10" s="97">
        <f>Seniori!LA25</f>
        <v>0</v>
      </c>
      <c r="LB10" s="97">
        <f>Seniori!LB25</f>
        <v>0</v>
      </c>
      <c r="LC10" s="97">
        <f>Seniori!LC25</f>
        <v>0</v>
      </c>
      <c r="LD10" s="97">
        <f>Seniori!LD25</f>
        <v>0</v>
      </c>
      <c r="LE10" s="97">
        <f>Seniori!LE25</f>
        <v>0</v>
      </c>
      <c r="LF10" s="97">
        <f>Seniori!LF25</f>
        <v>0</v>
      </c>
      <c r="LG10" s="97">
        <f>Seniori!LG25</f>
        <v>0</v>
      </c>
      <c r="LH10" s="97">
        <f>Seniori!LH25</f>
        <v>0</v>
      </c>
      <c r="LI10" s="97" t="str">
        <f>Seniori!LI25</f>
        <v>o</v>
      </c>
      <c r="LJ10" s="97">
        <f>Seniori!LJ25</f>
        <v>1.5</v>
      </c>
      <c r="LK10" s="97">
        <f>Seniori!LK25</f>
        <v>0</v>
      </c>
      <c r="LL10" s="97">
        <f>Seniori!LL25</f>
        <v>0</v>
      </c>
      <c r="LM10" s="97">
        <f>Seniori!LM25</f>
        <v>0</v>
      </c>
      <c r="LN10" s="97">
        <f>Seniori!LN25</f>
        <v>0</v>
      </c>
      <c r="LO10" s="97">
        <f>Seniori!LO25</f>
        <v>0</v>
      </c>
      <c r="LP10" s="97">
        <f>Seniori!LP25</f>
        <v>0</v>
      </c>
      <c r="LQ10" s="97">
        <f>Seniori!LQ25</f>
        <v>0</v>
      </c>
      <c r="LR10" s="97">
        <f>Seniori!LR25</f>
        <v>15</v>
      </c>
      <c r="LS10" s="97">
        <f>Seniori!LS25</f>
        <v>0</v>
      </c>
      <c r="LT10" s="97">
        <f>Seniori!LT25</f>
        <v>0</v>
      </c>
      <c r="LU10" s="97">
        <f>Seniori!LU25</f>
        <v>0</v>
      </c>
      <c r="LV10" s="97">
        <f>Seniori!LV25</f>
        <v>0</v>
      </c>
      <c r="LW10" s="97">
        <f>Seniori!LW25</f>
        <v>0</v>
      </c>
      <c r="LX10" s="97">
        <f>Seniori!LX25</f>
        <v>0</v>
      </c>
      <c r="LY10" s="97">
        <f>Seniori!LY25</f>
        <v>0</v>
      </c>
      <c r="LZ10" s="97">
        <f>Seniori!LZ25</f>
        <v>0</v>
      </c>
      <c r="MA10" s="97">
        <f>Seniori!MA25</f>
        <v>0</v>
      </c>
      <c r="MB10" s="97">
        <f>Seniori!MB25</f>
        <v>0</v>
      </c>
      <c r="MC10" s="97">
        <f>Seniori!MC25</f>
        <v>0</v>
      </c>
      <c r="MD10" s="97">
        <f>Seniori!MD25</f>
        <v>0</v>
      </c>
      <c r="ME10" s="97">
        <f>Seniori!ME25</f>
        <v>0</v>
      </c>
      <c r="MF10" s="97">
        <f>Seniori!MF25</f>
        <v>0</v>
      </c>
      <c r="MG10" s="97">
        <f>Seniori!MG25</f>
        <v>0</v>
      </c>
      <c r="MH10" s="97">
        <f>Seniori!MH25</f>
        <v>0</v>
      </c>
      <c r="MI10" s="97">
        <f>Seniori!MI25</f>
        <v>0</v>
      </c>
      <c r="MJ10" s="97">
        <f>Seniori!MJ25</f>
        <v>0</v>
      </c>
      <c r="MK10" s="97">
        <f>Seniori!MK25</f>
        <v>0</v>
      </c>
      <c r="ML10" s="97">
        <f>Seniori!ML25</f>
        <v>0</v>
      </c>
      <c r="MM10" s="97">
        <f>Seniori!MM25</f>
        <v>0</v>
      </c>
      <c r="MN10" s="97">
        <f>Seniori!MN25</f>
        <v>0</v>
      </c>
      <c r="MO10" s="97">
        <f>Seniori!MO25</f>
        <v>0</v>
      </c>
      <c r="MP10" s="97">
        <f>Seniori!MP25</f>
        <v>0</v>
      </c>
      <c r="MQ10" s="97">
        <f>Seniori!MQ25</f>
        <v>0</v>
      </c>
      <c r="MR10" s="97">
        <f>Seniori!MR25</f>
        <v>0</v>
      </c>
      <c r="MS10" s="97">
        <f>Seniori!MS25</f>
        <v>0</v>
      </c>
      <c r="MT10" s="97">
        <f>Seniori!MT25</f>
        <v>0</v>
      </c>
      <c r="MU10" s="97">
        <f>Seniori!MU25</f>
        <v>0</v>
      </c>
      <c r="MV10" s="97">
        <f>Seniori!MV25</f>
        <v>0</v>
      </c>
      <c r="MW10" s="97">
        <f>Seniori!MW25</f>
        <v>0</v>
      </c>
      <c r="MX10" s="97">
        <f>Seniori!MX25</f>
        <v>0</v>
      </c>
      <c r="MY10" s="97">
        <f>Seniori!MY25</f>
        <v>0</v>
      </c>
      <c r="MZ10" s="97">
        <f>Seniori!MZ25</f>
        <v>0</v>
      </c>
      <c r="NA10" s="97">
        <f>Seniori!NA25</f>
        <v>0</v>
      </c>
      <c r="NB10" s="97">
        <f>Seniori!NB25</f>
        <v>0</v>
      </c>
      <c r="NC10" s="97">
        <f>Seniori!NC25</f>
        <v>0</v>
      </c>
      <c r="ND10" s="97">
        <f>Seniori!ND25</f>
        <v>0</v>
      </c>
      <c r="NE10" s="97">
        <f>Seniori!NE25</f>
        <v>0</v>
      </c>
      <c r="NF10" s="97">
        <f>Seniori!NF25</f>
        <v>0</v>
      </c>
      <c r="NG10" s="97">
        <f>Seniori!NG25</f>
        <v>0</v>
      </c>
      <c r="NH10" s="97">
        <f>Seniori!NH25</f>
        <v>0</v>
      </c>
      <c r="NI10" s="97">
        <f>Seniori!NI25</f>
        <v>0</v>
      </c>
      <c r="NJ10" s="97">
        <f>Seniori!NJ25</f>
        <v>0</v>
      </c>
      <c r="NK10" s="97">
        <f>Seniori!NK25</f>
        <v>0</v>
      </c>
      <c r="NL10" s="97">
        <f>Seniori!NL25</f>
        <v>0</v>
      </c>
      <c r="NM10" s="97">
        <f>Seniori!NM25</f>
        <v>0</v>
      </c>
      <c r="NN10" s="97">
        <f>Seniori!NN25</f>
        <v>0</v>
      </c>
      <c r="NO10" s="97">
        <f>Seniori!NO25</f>
        <v>0</v>
      </c>
      <c r="NP10" s="97">
        <f>Seniori!NP25</f>
        <v>0</v>
      </c>
      <c r="NQ10" s="97">
        <f>Seniori!NQ25</f>
        <v>0</v>
      </c>
      <c r="NR10" s="97">
        <f>Seniori!NR25</f>
        <v>0</v>
      </c>
      <c r="NS10" s="97">
        <f>Seniori!NS25</f>
        <v>0</v>
      </c>
      <c r="NT10" s="97">
        <f>Seniori!NT25</f>
        <v>0</v>
      </c>
      <c r="NU10" s="97">
        <f>Seniori!NU25</f>
        <v>0</v>
      </c>
      <c r="NV10" s="97">
        <f>Seniori!NV25</f>
        <v>0</v>
      </c>
      <c r="NW10" s="97">
        <f>Seniori!NW25</f>
        <v>0</v>
      </c>
      <c r="NX10" s="97">
        <f>Seniori!NX25</f>
        <v>0</v>
      </c>
      <c r="NY10" s="97">
        <f>Seniori!NY25</f>
        <v>0</v>
      </c>
      <c r="NZ10" s="97">
        <f>Seniori!NZ25</f>
        <v>0</v>
      </c>
      <c r="OA10" s="97">
        <f>Seniori!OA25</f>
        <v>0</v>
      </c>
      <c r="OB10" s="97">
        <f>Seniori!OB25</f>
        <v>0</v>
      </c>
      <c r="OC10" s="97">
        <f>Seniori!OC25</f>
        <v>0</v>
      </c>
      <c r="OD10" s="97">
        <f>Seniori!OD25</f>
        <v>0</v>
      </c>
      <c r="OE10" s="97">
        <f>Seniori!OE25</f>
        <v>0</v>
      </c>
      <c r="OF10" s="97">
        <f>Seniori!OF25</f>
        <v>0</v>
      </c>
      <c r="OG10" s="97">
        <f>Seniori!OG25</f>
        <v>0</v>
      </c>
      <c r="OH10" s="97">
        <f>Seniori!OH25</f>
        <v>0</v>
      </c>
      <c r="OI10" s="97">
        <f>Seniori!OI25</f>
        <v>0</v>
      </c>
      <c r="OJ10" s="97">
        <f>Seniori!OJ25</f>
        <v>0</v>
      </c>
      <c r="OK10" s="97">
        <f>Seniori!OK25</f>
        <v>0</v>
      </c>
      <c r="OL10" s="97">
        <f>Seniori!OL25</f>
        <v>0</v>
      </c>
      <c r="OM10" s="97">
        <f>Seniori!OM25</f>
        <v>0</v>
      </c>
      <c r="ON10" s="97">
        <f>Seniori!ON25</f>
        <v>0</v>
      </c>
      <c r="OO10" s="97">
        <f>Seniori!OO25</f>
        <v>0</v>
      </c>
      <c r="OP10" s="97">
        <f>Seniori!OP25</f>
        <v>0</v>
      </c>
      <c r="OQ10" s="97">
        <f>Seniori!OQ25</f>
        <v>0</v>
      </c>
      <c r="OR10" s="97">
        <f>Seniori!OR25</f>
        <v>0</v>
      </c>
      <c r="OS10" s="97">
        <f>Seniori!OS25</f>
        <v>0</v>
      </c>
      <c r="OT10" s="97">
        <f>Seniori!OT25</f>
        <v>0</v>
      </c>
      <c r="OU10" s="97">
        <f>Seniori!OU25</f>
        <v>0</v>
      </c>
      <c r="OV10" s="97">
        <f>Seniori!OV25</f>
        <v>0</v>
      </c>
      <c r="OW10" s="97">
        <f>Seniori!OW25</f>
        <v>0</v>
      </c>
      <c r="OX10" s="97">
        <f>Seniori!OX25</f>
        <v>0</v>
      </c>
      <c r="OY10" s="97">
        <f>Seniori!OY25</f>
        <v>0</v>
      </c>
      <c r="OZ10" s="97">
        <f>Seniori!OZ25</f>
        <v>0</v>
      </c>
      <c r="PA10" s="97">
        <f>Seniori!PA25</f>
        <v>0</v>
      </c>
      <c r="PB10" s="97">
        <f>Seniori!PB25</f>
        <v>0</v>
      </c>
      <c r="PC10" s="97">
        <f>Seniori!PC25</f>
        <v>0</v>
      </c>
      <c r="PD10" s="97">
        <f>Seniori!PD25</f>
        <v>0</v>
      </c>
      <c r="PE10" s="97">
        <f>Seniori!PE25</f>
        <v>0</v>
      </c>
      <c r="PF10" s="97">
        <f>Seniori!PF25</f>
        <v>0</v>
      </c>
      <c r="PG10" s="97">
        <f>Seniori!PG25</f>
        <v>0</v>
      </c>
      <c r="PH10" s="97">
        <f>Seniori!PH25</f>
        <v>0</v>
      </c>
      <c r="PI10" s="97">
        <f>Seniori!PI25</f>
        <v>0</v>
      </c>
      <c r="PJ10" s="97">
        <f>Seniori!PJ25</f>
        <v>0</v>
      </c>
      <c r="PK10" s="97">
        <f>Seniori!PK25</f>
        <v>0</v>
      </c>
      <c r="PL10" s="97">
        <f>Seniori!PL25</f>
        <v>0</v>
      </c>
      <c r="PM10" s="97">
        <f>Seniori!PM25</f>
        <v>0</v>
      </c>
      <c r="PN10" s="97">
        <f>Seniori!PN25</f>
        <v>0</v>
      </c>
      <c r="PO10" s="97">
        <f>Seniori!PO25</f>
        <v>0</v>
      </c>
      <c r="PP10" s="97">
        <f>Seniori!PP25</f>
        <v>0</v>
      </c>
      <c r="PQ10" s="97">
        <f>Seniori!PQ25</f>
        <v>0</v>
      </c>
      <c r="PR10" s="97">
        <f>Seniori!PR25</f>
        <v>0</v>
      </c>
      <c r="PS10" s="97">
        <f>Seniori!PS25</f>
        <v>0</v>
      </c>
      <c r="PT10" s="97">
        <f>Seniori!PT25</f>
        <v>0</v>
      </c>
      <c r="PU10" s="97">
        <f>Seniori!PU25</f>
        <v>0</v>
      </c>
      <c r="PV10" s="97">
        <f>Seniori!PV25</f>
        <v>0</v>
      </c>
      <c r="PW10" s="97">
        <f>Seniori!PW25</f>
        <v>0</v>
      </c>
      <c r="PX10" s="97">
        <f>Seniori!PX25</f>
        <v>0</v>
      </c>
      <c r="PY10" s="97">
        <f>Seniori!PY25</f>
        <v>0</v>
      </c>
      <c r="PZ10" s="97">
        <f>Seniori!PZ25</f>
        <v>0</v>
      </c>
      <c r="QA10" s="97">
        <f>Seniori!QA25</f>
        <v>0</v>
      </c>
      <c r="QB10" s="97">
        <f>Seniori!QB25</f>
        <v>0</v>
      </c>
      <c r="QC10" s="97">
        <f>Seniori!QC25</f>
        <v>0</v>
      </c>
      <c r="QD10" s="97">
        <f>Seniori!QD25</f>
        <v>0</v>
      </c>
      <c r="QE10" s="97">
        <f>Seniori!QE25</f>
        <v>0</v>
      </c>
      <c r="QF10" s="97">
        <f>Seniori!QF25</f>
        <v>0</v>
      </c>
      <c r="QG10" s="97">
        <f>Seniori!QG25</f>
        <v>0</v>
      </c>
      <c r="QH10" s="97">
        <f>Seniori!QH25</f>
        <v>0</v>
      </c>
      <c r="QI10" s="97">
        <f>Seniori!QI25</f>
        <v>0</v>
      </c>
      <c r="QJ10" s="97">
        <f>Seniori!QJ25</f>
        <v>0</v>
      </c>
      <c r="QK10" s="97">
        <f>Seniori!QK25</f>
        <v>0</v>
      </c>
      <c r="QL10" s="97">
        <f>Seniori!QL25</f>
        <v>0</v>
      </c>
      <c r="QM10" s="97">
        <f>Seniori!QM25</f>
        <v>0</v>
      </c>
      <c r="QN10" s="97">
        <f>Seniori!QN25</f>
        <v>0</v>
      </c>
      <c r="QO10" s="97">
        <f>Seniori!QO25</f>
        <v>0</v>
      </c>
      <c r="QP10" s="97">
        <f>Seniori!QP25</f>
        <v>0</v>
      </c>
      <c r="QQ10" s="97">
        <f>Seniori!QQ25</f>
        <v>0</v>
      </c>
      <c r="QR10" s="97">
        <f>Seniori!QR25</f>
        <v>0</v>
      </c>
      <c r="QS10" s="97">
        <f>Seniori!QS25</f>
        <v>0</v>
      </c>
      <c r="QT10" s="97">
        <f>Seniori!QT25</f>
        <v>0</v>
      </c>
      <c r="QU10" s="97">
        <f>Seniori!QU25</f>
        <v>0</v>
      </c>
      <c r="QV10" s="97">
        <f>Seniori!QV25</f>
        <v>0</v>
      </c>
      <c r="QW10" s="97">
        <f>Seniori!QW25</f>
        <v>0</v>
      </c>
      <c r="QX10" s="97">
        <f>Seniori!QX25</f>
        <v>0</v>
      </c>
      <c r="QY10" s="97">
        <f>Seniori!QY25</f>
        <v>0</v>
      </c>
      <c r="QZ10" s="97">
        <f>Seniori!QZ25</f>
        <v>0</v>
      </c>
      <c r="RA10" s="97">
        <f>Seniori!RA25</f>
        <v>0</v>
      </c>
      <c r="RB10" s="97">
        <f>Seniori!RB25</f>
        <v>0</v>
      </c>
      <c r="RC10" s="97">
        <f>Seniori!RC25</f>
        <v>0</v>
      </c>
      <c r="RD10" s="97">
        <f>Seniori!RD25</f>
        <v>0</v>
      </c>
      <c r="RE10" s="97">
        <f>Seniori!RE25</f>
        <v>0</v>
      </c>
      <c r="RF10" s="97">
        <f>Seniori!RF25</f>
        <v>0</v>
      </c>
      <c r="RG10" s="97">
        <f>Seniori!RG25</f>
        <v>0</v>
      </c>
      <c r="RH10" s="97">
        <f>Seniori!RH25</f>
        <v>0</v>
      </c>
      <c r="RI10" s="97">
        <f>Seniori!RI25</f>
        <v>0</v>
      </c>
      <c r="RJ10" s="97">
        <f>Seniori!RJ25</f>
        <v>0</v>
      </c>
      <c r="RK10" s="97">
        <f>Seniori!RK25</f>
        <v>0</v>
      </c>
      <c r="RL10" s="97">
        <f>Seniori!RL25</f>
        <v>0</v>
      </c>
      <c r="RM10" s="97">
        <f>Seniori!RM25</f>
        <v>0</v>
      </c>
      <c r="RN10" s="97">
        <f>Seniori!RN25</f>
        <v>0</v>
      </c>
      <c r="RO10" s="97">
        <f>Seniori!RO25</f>
        <v>0</v>
      </c>
      <c r="RP10" s="97">
        <f>Seniori!RP25</f>
        <v>0</v>
      </c>
      <c r="RQ10" s="97">
        <f>Seniori!RQ25</f>
        <v>0</v>
      </c>
      <c r="RR10" s="97">
        <f>Seniori!RR25</f>
        <v>0</v>
      </c>
      <c r="RS10" s="97">
        <f>Seniori!RS25</f>
        <v>0</v>
      </c>
      <c r="RT10" s="97">
        <f>Seniori!RT25</f>
        <v>0</v>
      </c>
      <c r="RU10" s="97">
        <f>Seniori!RU25</f>
        <v>0</v>
      </c>
      <c r="RV10" s="97">
        <f>Seniori!RV25</f>
        <v>0</v>
      </c>
      <c r="RW10" s="97">
        <f>Seniori!RW25</f>
        <v>0</v>
      </c>
      <c r="RX10" s="97">
        <f>Seniori!RX25</f>
        <v>0</v>
      </c>
      <c r="RY10" s="97">
        <f>Seniori!RY25</f>
        <v>0</v>
      </c>
      <c r="RZ10" s="97">
        <f>Seniori!RZ25</f>
        <v>0</v>
      </c>
      <c r="SA10" s="97">
        <f>Seniori!SA25</f>
        <v>0</v>
      </c>
      <c r="SB10" s="97">
        <f>Seniori!SB25</f>
        <v>0</v>
      </c>
      <c r="SC10" s="97">
        <f>Seniori!SC25</f>
        <v>0</v>
      </c>
      <c r="SD10" s="97">
        <f>Seniori!SD25</f>
        <v>0</v>
      </c>
      <c r="SE10" s="97">
        <f>Seniori!SE25</f>
        <v>0</v>
      </c>
      <c r="SF10" s="97">
        <f>Seniori!SF25</f>
        <v>0</v>
      </c>
      <c r="SG10" s="97">
        <f>Seniori!SG25</f>
        <v>0</v>
      </c>
      <c r="SH10" s="97">
        <f>Seniori!SH25</f>
        <v>0</v>
      </c>
      <c r="SI10" s="97">
        <f>Seniori!SI25</f>
        <v>0</v>
      </c>
      <c r="SJ10" s="97">
        <f>Seniori!SJ25</f>
        <v>0</v>
      </c>
      <c r="SK10" s="97">
        <f>Seniori!SK25</f>
        <v>0</v>
      </c>
      <c r="SL10" s="97">
        <f>Seniori!SL25</f>
        <v>0</v>
      </c>
      <c r="SM10" s="97">
        <f>Seniori!SM25</f>
        <v>0</v>
      </c>
      <c r="SN10" s="97">
        <f>Seniori!SN25</f>
        <v>0</v>
      </c>
      <c r="SO10" s="97">
        <f>Seniori!SO25</f>
        <v>0</v>
      </c>
      <c r="SP10" s="97">
        <f>Seniori!SP25</f>
        <v>0</v>
      </c>
      <c r="SQ10" s="97">
        <f>Seniori!SQ25</f>
        <v>0</v>
      </c>
      <c r="SR10" s="97">
        <f>Seniori!SR25</f>
        <v>0</v>
      </c>
      <c r="SS10" s="97">
        <f>Seniori!SS25</f>
        <v>0</v>
      </c>
      <c r="ST10" s="97">
        <f>Seniori!ST25</f>
        <v>0</v>
      </c>
      <c r="SU10" s="97">
        <f>Seniori!SU25</f>
        <v>0</v>
      </c>
      <c r="SV10" s="97">
        <f>Seniori!SV25</f>
        <v>0</v>
      </c>
      <c r="SW10" s="97">
        <f>Seniori!SW25</f>
        <v>0</v>
      </c>
      <c r="SX10" s="97">
        <f>Seniori!SX25</f>
        <v>0</v>
      </c>
      <c r="SY10" s="97">
        <f>Seniori!SY25</f>
        <v>0</v>
      </c>
      <c r="SZ10" s="97">
        <f>Seniori!SZ25</f>
        <v>0</v>
      </c>
      <c r="TA10" s="97">
        <f>Seniori!TA25</f>
        <v>0</v>
      </c>
      <c r="TB10" s="97">
        <f>Seniori!TB25</f>
        <v>0</v>
      </c>
    </row>
    <row r="11" spans="1:522" s="10" customFormat="1" ht="18" customHeight="1" x14ac:dyDescent="0.2">
      <c r="A11" s="12">
        <v>3</v>
      </c>
      <c r="B11" s="11" t="s">
        <v>177</v>
      </c>
      <c r="C11" s="1">
        <v>12223</v>
      </c>
      <c r="D11" s="12">
        <v>2019</v>
      </c>
      <c r="E11" s="4" t="s">
        <v>129</v>
      </c>
      <c r="F11" s="9">
        <v>3021</v>
      </c>
      <c r="G11" s="9" t="s">
        <v>95</v>
      </c>
      <c r="H11" s="4" t="s">
        <v>63</v>
      </c>
      <c r="I11" s="1">
        <f t="shared" si="0"/>
        <v>91</v>
      </c>
      <c r="J11" s="12">
        <f>Tabuľka311[[#This Row],[Stĺpec9]]</f>
        <v>91</v>
      </c>
      <c r="K11" s="97">
        <f>Seniori!K41</f>
        <v>0</v>
      </c>
      <c r="L11" s="97">
        <f>Seniori!L41</f>
        <v>0</v>
      </c>
      <c r="M11" s="97">
        <f>Seniori!M41</f>
        <v>0</v>
      </c>
      <c r="N11" s="97">
        <f>Seniori!N41</f>
        <v>0</v>
      </c>
      <c r="O11" s="97">
        <f>Seniori!O41</f>
        <v>0</v>
      </c>
      <c r="P11" s="97">
        <f>Seniori!P41</f>
        <v>0</v>
      </c>
      <c r="Q11" s="97">
        <f>Seniori!Q41</f>
        <v>0</v>
      </c>
      <c r="R11" s="97">
        <f>Seniori!R41</f>
        <v>0</v>
      </c>
      <c r="S11" s="97">
        <f>Seniori!S41</f>
        <v>0</v>
      </c>
      <c r="T11" s="97">
        <f>Seniori!T41</f>
        <v>0</v>
      </c>
      <c r="U11" s="97">
        <f>Seniori!U41</f>
        <v>0</v>
      </c>
      <c r="V11" s="97">
        <f>Seniori!V41</f>
        <v>0</v>
      </c>
      <c r="W11" s="97">
        <f>Seniori!W41</f>
        <v>0</v>
      </c>
      <c r="X11" s="97">
        <f>Seniori!X41</f>
        <v>0</v>
      </c>
      <c r="Y11" s="97">
        <f>Seniori!Y41</f>
        <v>0</v>
      </c>
      <c r="Z11" s="97">
        <f>Seniori!Z41</f>
        <v>0</v>
      </c>
      <c r="AA11" s="97">
        <f>Seniori!AA41</f>
        <v>0</v>
      </c>
      <c r="AB11" s="97">
        <f>Seniori!AB41</f>
        <v>0</v>
      </c>
      <c r="AC11" s="97">
        <f>Seniori!AC41</f>
        <v>0</v>
      </c>
      <c r="AD11" s="97">
        <f>Seniori!AD41</f>
        <v>0</v>
      </c>
      <c r="AE11" s="97">
        <f>Seniori!AE41</f>
        <v>0</v>
      </c>
      <c r="AF11" s="97">
        <f>Seniori!AF41</f>
        <v>0</v>
      </c>
      <c r="AG11" s="97">
        <f>Seniori!AG41</f>
        <v>0</v>
      </c>
      <c r="AH11" s="97">
        <f>Seniori!AH41</f>
        <v>0</v>
      </c>
      <c r="AI11" s="97">
        <f>Seniori!AI41</f>
        <v>0</v>
      </c>
      <c r="AJ11" s="97">
        <f>Seniori!AJ41</f>
        <v>0</v>
      </c>
      <c r="AK11" s="97">
        <f>Seniori!AK41</f>
        <v>0</v>
      </c>
      <c r="AL11" s="97">
        <f>Seniori!AL41</f>
        <v>0</v>
      </c>
      <c r="AM11" s="97">
        <f>Seniori!AM41</f>
        <v>0</v>
      </c>
      <c r="AN11" s="97">
        <f>Seniori!AN41</f>
        <v>0</v>
      </c>
      <c r="AO11" s="97">
        <f>Seniori!AO41</f>
        <v>0</v>
      </c>
      <c r="AP11" s="97">
        <f>Seniori!AP41</f>
        <v>0</v>
      </c>
      <c r="AQ11" s="97">
        <f>Seniori!AQ41</f>
        <v>0</v>
      </c>
      <c r="AR11" s="97">
        <f>Seniori!AR41</f>
        <v>0</v>
      </c>
      <c r="AS11" s="97">
        <f>Seniori!AS41</f>
        <v>0</v>
      </c>
      <c r="AT11" s="97">
        <f>Seniori!AT41</f>
        <v>0</v>
      </c>
      <c r="AU11" s="97">
        <f>Seniori!AU41</f>
        <v>0</v>
      </c>
      <c r="AV11" s="97">
        <f>Seniori!AV41</f>
        <v>0</v>
      </c>
      <c r="AW11" s="97">
        <f>Seniori!AW41</f>
        <v>0</v>
      </c>
      <c r="AX11" s="97">
        <f>Seniori!AX41</f>
        <v>0</v>
      </c>
      <c r="AY11" s="97">
        <f>Seniori!AY41</f>
        <v>0</v>
      </c>
      <c r="AZ11" s="97">
        <f>Seniori!AZ41</f>
        <v>0</v>
      </c>
      <c r="BA11" s="97">
        <f>Seniori!BA41</f>
        <v>0</v>
      </c>
      <c r="BB11" s="97">
        <f>Seniori!BB41</f>
        <v>0</v>
      </c>
      <c r="BC11" s="97">
        <f>Seniori!BC41</f>
        <v>0</v>
      </c>
      <c r="BD11" s="97">
        <f>Seniori!BD41</f>
        <v>0</v>
      </c>
      <c r="BE11" s="97">
        <f>Seniori!BE41</f>
        <v>0</v>
      </c>
      <c r="BF11" s="97">
        <f>Seniori!BF41</f>
        <v>0</v>
      </c>
      <c r="BG11" s="97">
        <f>Seniori!BG41</f>
        <v>0</v>
      </c>
      <c r="BH11" s="97">
        <f>Seniori!BH41</f>
        <v>0</v>
      </c>
      <c r="BI11" s="97">
        <f>Seniori!BI41</f>
        <v>0</v>
      </c>
      <c r="BJ11" s="97">
        <f>Seniori!BJ41</f>
        <v>0</v>
      </c>
      <c r="BK11" s="97">
        <f>Seniori!BK41</f>
        <v>0</v>
      </c>
      <c r="BL11" s="97">
        <f>Seniori!BL41</f>
        <v>0</v>
      </c>
      <c r="BM11" s="97">
        <f>Seniori!BM41</f>
        <v>0</v>
      </c>
      <c r="BN11" s="97">
        <f>Seniori!BN41</f>
        <v>0</v>
      </c>
      <c r="BO11" s="97">
        <f>Seniori!BO41</f>
        <v>0</v>
      </c>
      <c r="BP11" s="97">
        <f>Seniori!BP41</f>
        <v>0</v>
      </c>
      <c r="BQ11" s="97">
        <f>Seniori!BQ41</f>
        <v>0</v>
      </c>
      <c r="BR11" s="97">
        <f>Seniori!BR41</f>
        <v>0</v>
      </c>
      <c r="BS11" s="97">
        <f>Seniori!BS41</f>
        <v>0</v>
      </c>
      <c r="BT11" s="97">
        <f>Seniori!BT41</f>
        <v>0</v>
      </c>
      <c r="BU11" s="97">
        <f>Seniori!BU41</f>
        <v>0</v>
      </c>
      <c r="BV11" s="97">
        <f>Seniori!BV41</f>
        <v>0</v>
      </c>
      <c r="BW11" s="97">
        <f>Seniori!BW41</f>
        <v>0</v>
      </c>
      <c r="BX11" s="97">
        <f>Seniori!BX41</f>
        <v>0</v>
      </c>
      <c r="BY11" s="97">
        <f>Seniori!BY41</f>
        <v>0</v>
      </c>
      <c r="BZ11" s="97">
        <f>Seniori!BZ41</f>
        <v>0</v>
      </c>
      <c r="CA11" s="97">
        <f>Seniori!CA41</f>
        <v>0</v>
      </c>
      <c r="CB11" s="97">
        <f>Seniori!CB41</f>
        <v>0</v>
      </c>
      <c r="CC11" s="97">
        <f>Seniori!CC41</f>
        <v>0</v>
      </c>
      <c r="CD11" s="97">
        <f>Seniori!CD41</f>
        <v>0</v>
      </c>
      <c r="CE11" s="97">
        <f>Seniori!CE41</f>
        <v>0</v>
      </c>
      <c r="CF11" s="97">
        <f>Seniori!CF41</f>
        <v>0</v>
      </c>
      <c r="CG11" s="97">
        <f>Seniori!CG41</f>
        <v>0</v>
      </c>
      <c r="CH11" s="97">
        <f>Seniori!CH41</f>
        <v>0</v>
      </c>
      <c r="CI11" s="97">
        <f>Seniori!CI41</f>
        <v>0</v>
      </c>
      <c r="CJ11" s="97">
        <f>Seniori!CJ41</f>
        <v>0</v>
      </c>
      <c r="CK11" s="97">
        <f>Seniori!CK41</f>
        <v>0</v>
      </c>
      <c r="CL11" s="97">
        <f>Seniori!CL41</f>
        <v>0</v>
      </c>
      <c r="CM11" s="97">
        <f>Seniori!CM41</f>
        <v>0</v>
      </c>
      <c r="CN11" s="97">
        <f>Seniori!CN41</f>
        <v>0</v>
      </c>
      <c r="CO11" s="97">
        <f>Seniori!CO41</f>
        <v>0</v>
      </c>
      <c r="CP11" s="97">
        <f>Seniori!CP41</f>
        <v>0</v>
      </c>
      <c r="CQ11" s="97">
        <f>Seniori!CQ41</f>
        <v>0</v>
      </c>
      <c r="CR11" s="97">
        <f>Seniori!CR41</f>
        <v>0</v>
      </c>
      <c r="CS11" s="97">
        <f>Seniori!CS41</f>
        <v>0</v>
      </c>
      <c r="CT11" s="97">
        <f>Seniori!CT41</f>
        <v>0</v>
      </c>
      <c r="CU11" s="97">
        <f>Seniori!CU41</f>
        <v>0</v>
      </c>
      <c r="CV11" s="97">
        <f>Seniori!CV41</f>
        <v>0</v>
      </c>
      <c r="CW11" s="97">
        <f>Seniori!CW41</f>
        <v>0</v>
      </c>
      <c r="CX11" s="97">
        <f>Seniori!CX41</f>
        <v>0</v>
      </c>
      <c r="CY11" s="97">
        <f>Seniori!CY41</f>
        <v>0</v>
      </c>
      <c r="CZ11" s="97">
        <f>Seniori!CZ41</f>
        <v>0</v>
      </c>
      <c r="DA11" s="97">
        <f>Seniori!DA41</f>
        <v>0</v>
      </c>
      <c r="DB11" s="97">
        <f>Seniori!DB41</f>
        <v>0</v>
      </c>
      <c r="DC11" s="97">
        <f>Seniori!DC41</f>
        <v>0</v>
      </c>
      <c r="DD11" s="97">
        <f>Seniori!DD41</f>
        <v>0</v>
      </c>
      <c r="DE11" s="97">
        <f>Seniori!DE41</f>
        <v>0</v>
      </c>
      <c r="DF11" s="97">
        <f>Seniori!DF41</f>
        <v>0</v>
      </c>
      <c r="DG11" s="97">
        <f>Seniori!DG41</f>
        <v>0</v>
      </c>
      <c r="DH11" s="97">
        <f>Seniori!DH41</f>
        <v>0</v>
      </c>
      <c r="DI11" s="97">
        <f>Seniori!DI41</f>
        <v>0</v>
      </c>
      <c r="DJ11" s="97">
        <f>Seniori!DJ41</f>
        <v>0</v>
      </c>
      <c r="DK11" s="97">
        <f>Seniori!DK41</f>
        <v>0</v>
      </c>
      <c r="DL11" s="97">
        <f>Seniori!DL41</f>
        <v>0</v>
      </c>
      <c r="DM11" s="97">
        <f>Seniori!DM41</f>
        <v>0</v>
      </c>
      <c r="DN11" s="97">
        <f>Seniori!DN41</f>
        <v>0</v>
      </c>
      <c r="DO11" s="97">
        <f>Seniori!DO41</f>
        <v>0</v>
      </c>
      <c r="DP11" s="97">
        <f>Seniori!DP41</f>
        <v>0</v>
      </c>
      <c r="DQ11" s="97">
        <f>Seniori!DQ41</f>
        <v>0</v>
      </c>
      <c r="DR11" s="97">
        <f>Seniori!DR41</f>
        <v>0</v>
      </c>
      <c r="DS11" s="97">
        <f>Seniori!DS41</f>
        <v>0</v>
      </c>
      <c r="DT11" s="97">
        <f>Seniori!DT41</f>
        <v>0</v>
      </c>
      <c r="DU11" s="97">
        <f>Seniori!DU41</f>
        <v>0</v>
      </c>
      <c r="DV11" s="97">
        <f>Seniori!DV41</f>
        <v>0</v>
      </c>
      <c r="DW11" s="97">
        <f>Seniori!DW41</f>
        <v>0</v>
      </c>
      <c r="DX11" s="97">
        <f>Seniori!DX41</f>
        <v>0</v>
      </c>
      <c r="DY11" s="97">
        <f>Seniori!DY41</f>
        <v>0</v>
      </c>
      <c r="DZ11" s="97">
        <f>Seniori!DZ41</f>
        <v>0</v>
      </c>
      <c r="EA11" s="97">
        <f>Seniori!EA41</f>
        <v>0</v>
      </c>
      <c r="EB11" s="97">
        <f>Seniori!EB41</f>
        <v>0</v>
      </c>
      <c r="EC11" s="97">
        <f>Seniori!EC41</f>
        <v>0</v>
      </c>
      <c r="ED11" s="97">
        <f>Seniori!ED41</f>
        <v>0</v>
      </c>
      <c r="EE11" s="97">
        <f>Seniori!EE41</f>
        <v>0</v>
      </c>
      <c r="EF11" s="97">
        <f>Seniori!EF41</f>
        <v>0</v>
      </c>
      <c r="EG11" s="97">
        <f>Seniori!EG41</f>
        <v>0</v>
      </c>
      <c r="EH11" s="97">
        <f>Seniori!EH41</f>
        <v>0</v>
      </c>
      <c r="EI11" s="97">
        <f>Seniori!EI41</f>
        <v>0</v>
      </c>
      <c r="EJ11" s="97">
        <f>Seniori!EJ41</f>
        <v>0</v>
      </c>
      <c r="EK11" s="97">
        <f>Seniori!EK41</f>
        <v>0</v>
      </c>
      <c r="EL11" s="97">
        <f>Seniori!EL41</f>
        <v>0</v>
      </c>
      <c r="EM11" s="97">
        <f>Seniori!EM41</f>
        <v>0</v>
      </c>
      <c r="EN11" s="97">
        <f>Seniori!EN41</f>
        <v>0</v>
      </c>
      <c r="EO11" s="97">
        <f>Seniori!EO41</f>
        <v>0</v>
      </c>
      <c r="EP11" s="97">
        <f>Seniori!EP41</f>
        <v>0</v>
      </c>
      <c r="EQ11" s="97">
        <f>Seniori!EQ41</f>
        <v>0</v>
      </c>
      <c r="ER11" s="97">
        <f>Seniori!ER41</f>
        <v>0</v>
      </c>
      <c r="ES11" s="97">
        <f>Seniori!ES41</f>
        <v>0</v>
      </c>
      <c r="ET11" s="97">
        <f>Seniori!ET41</f>
        <v>0</v>
      </c>
      <c r="EU11" s="97">
        <f>Seniori!EU41</f>
        <v>0</v>
      </c>
      <c r="EV11" s="97">
        <f>Seniori!EV41</f>
        <v>0</v>
      </c>
      <c r="EW11" s="97">
        <f>Seniori!EW41</f>
        <v>0</v>
      </c>
      <c r="EX11" s="97">
        <f>Seniori!EX41</f>
        <v>0</v>
      </c>
      <c r="EY11" s="97">
        <f>Seniori!EY41</f>
        <v>0</v>
      </c>
      <c r="EZ11" s="97">
        <f>Seniori!EZ41</f>
        <v>0</v>
      </c>
      <c r="FA11" s="97">
        <f>Seniori!FA41</f>
        <v>0</v>
      </c>
      <c r="FB11" s="97">
        <f>Seniori!FB41</f>
        <v>0</v>
      </c>
      <c r="FC11" s="97">
        <f>Seniori!FC41</f>
        <v>0</v>
      </c>
      <c r="FD11" s="97">
        <f>Seniori!FD41</f>
        <v>0</v>
      </c>
      <c r="FE11" s="97">
        <f>Seniori!FE41</f>
        <v>0</v>
      </c>
      <c r="FF11" s="97">
        <f>Seniori!FF41</f>
        <v>0</v>
      </c>
      <c r="FG11" s="97">
        <f>Seniori!FG41</f>
        <v>0</v>
      </c>
      <c r="FH11" s="97">
        <f>Seniori!FH41</f>
        <v>0</v>
      </c>
      <c r="FI11" s="97">
        <f>Seniori!FI41</f>
        <v>0</v>
      </c>
      <c r="FJ11" s="97">
        <f>Seniori!FJ41</f>
        <v>0</v>
      </c>
      <c r="FK11" s="97">
        <f>Seniori!FK41</f>
        <v>0</v>
      </c>
      <c r="FL11" s="97">
        <f>Seniori!FL41</f>
        <v>0</v>
      </c>
      <c r="FM11" s="97">
        <f>Seniori!FM41</f>
        <v>0</v>
      </c>
      <c r="FN11" s="97">
        <f>Seniori!FN41</f>
        <v>0</v>
      </c>
      <c r="FO11" s="97">
        <f>Seniori!FO41</f>
        <v>0</v>
      </c>
      <c r="FP11" s="97">
        <f>Seniori!FP41</f>
        <v>0</v>
      </c>
      <c r="FQ11" s="97">
        <f>Seniori!FQ41</f>
        <v>0</v>
      </c>
      <c r="FR11" s="97">
        <f>Seniori!FR41</f>
        <v>0</v>
      </c>
      <c r="FS11" s="97">
        <f>Seniori!FS41</f>
        <v>0</v>
      </c>
      <c r="FT11" s="97">
        <f>Seniori!FT41</f>
        <v>0</v>
      </c>
      <c r="FU11" s="97">
        <f>Seniori!FU41</f>
        <v>0</v>
      </c>
      <c r="FV11" s="97">
        <f>Seniori!FV41</f>
        <v>0</v>
      </c>
      <c r="FW11" s="97">
        <f>Seniori!FW41</f>
        <v>0</v>
      </c>
      <c r="FX11" s="97">
        <f>Seniori!FX41</f>
        <v>0</v>
      </c>
      <c r="FY11" s="97">
        <f>Seniori!FY41</f>
        <v>0</v>
      </c>
      <c r="FZ11" s="97">
        <f>Seniori!FZ41</f>
        <v>11</v>
      </c>
      <c r="GA11" s="97">
        <f>Seniori!GA41</f>
        <v>10</v>
      </c>
      <c r="GB11" s="97">
        <f>Seniori!GB41</f>
        <v>0</v>
      </c>
      <c r="GC11" s="97">
        <f>Seniori!GC41</f>
        <v>0</v>
      </c>
      <c r="GD11" s="97">
        <f>Seniori!GD41</f>
        <v>0</v>
      </c>
      <c r="GE11" s="97">
        <f>Seniori!GE41</f>
        <v>0</v>
      </c>
      <c r="GF11" s="97">
        <f>Seniori!GF41</f>
        <v>0</v>
      </c>
      <c r="GG11" s="97">
        <f>Seniori!GG41</f>
        <v>0</v>
      </c>
      <c r="GH11" s="97">
        <f>Seniori!GH41</f>
        <v>0</v>
      </c>
      <c r="GI11" s="97">
        <f>Seniori!GI41</f>
        <v>0</v>
      </c>
      <c r="GJ11" s="97">
        <f>Seniori!GJ41</f>
        <v>0</v>
      </c>
      <c r="GK11" s="97">
        <f>Seniori!GK41</f>
        <v>0</v>
      </c>
      <c r="GL11" s="97">
        <f>Seniori!GL41</f>
        <v>0</v>
      </c>
      <c r="GM11" s="97">
        <f>Seniori!GM41</f>
        <v>0</v>
      </c>
      <c r="GN11" s="97">
        <f>Seniori!GN41</f>
        <v>0</v>
      </c>
      <c r="GO11" s="97">
        <f>Seniori!GO41</f>
        <v>10</v>
      </c>
      <c r="GP11" s="97">
        <f>Seniori!GP41</f>
        <v>0</v>
      </c>
      <c r="GQ11" s="97">
        <f>Seniori!GQ41</f>
        <v>0</v>
      </c>
      <c r="GR11" s="97">
        <f>Seniori!GR41</f>
        <v>0</v>
      </c>
      <c r="GS11" s="97">
        <f>Seniori!GS41</f>
        <v>0</v>
      </c>
      <c r="GT11" s="97">
        <f>Seniori!GT41</f>
        <v>9</v>
      </c>
      <c r="GU11" s="97">
        <f>Seniori!GU41</f>
        <v>0</v>
      </c>
      <c r="GV11" s="97">
        <f>Seniori!GV41</f>
        <v>0</v>
      </c>
      <c r="GW11" s="97">
        <f>Seniori!GW41</f>
        <v>0</v>
      </c>
      <c r="GX11" s="97">
        <f>Seniori!GX41</f>
        <v>0</v>
      </c>
      <c r="GY11" s="97">
        <f>Seniori!GY41</f>
        <v>0</v>
      </c>
      <c r="GZ11" s="97">
        <f>Seniori!GZ41</f>
        <v>0</v>
      </c>
      <c r="HA11" s="97">
        <f>Seniori!HA41</f>
        <v>0</v>
      </c>
      <c r="HB11" s="97">
        <f>Seniori!HB41</f>
        <v>0</v>
      </c>
      <c r="HC11" s="97">
        <f>Seniori!HC41</f>
        <v>0</v>
      </c>
      <c r="HD11" s="97">
        <f>Seniori!HD41</f>
        <v>0</v>
      </c>
      <c r="HE11" s="97">
        <f>Seniori!HE41</f>
        <v>0</v>
      </c>
      <c r="HF11" s="97">
        <f>Seniori!HF41</f>
        <v>0</v>
      </c>
      <c r="HG11" s="97">
        <f>Seniori!HG41</f>
        <v>0</v>
      </c>
      <c r="HH11" s="97">
        <f>Seniori!HH41</f>
        <v>0</v>
      </c>
      <c r="HI11" s="97">
        <f>Seniori!HI41</f>
        <v>0</v>
      </c>
      <c r="HJ11" s="97">
        <f>Seniori!HJ41</f>
        <v>0</v>
      </c>
      <c r="HK11" s="97">
        <f>Seniori!HK41</f>
        <v>10</v>
      </c>
      <c r="HL11" s="97">
        <f>Seniori!HL41</f>
        <v>11</v>
      </c>
      <c r="HM11" s="97">
        <f>Seniori!HM41</f>
        <v>0</v>
      </c>
      <c r="HN11" s="97">
        <f>Seniori!HN41</f>
        <v>0</v>
      </c>
      <c r="HO11" s="97">
        <f>Seniori!HO41</f>
        <v>0</v>
      </c>
      <c r="HP11" s="97">
        <f>Seniori!HP41</f>
        <v>0</v>
      </c>
      <c r="HQ11" s="97">
        <f>Seniori!HQ41</f>
        <v>0</v>
      </c>
      <c r="HR11" s="97">
        <f>Seniori!HR41</f>
        <v>0</v>
      </c>
      <c r="HS11" s="97">
        <f>Seniori!HS41</f>
        <v>0</v>
      </c>
      <c r="HT11" s="97">
        <f>Seniori!HT41</f>
        <v>0</v>
      </c>
      <c r="HU11" s="97">
        <f>Seniori!HU41</f>
        <v>7</v>
      </c>
      <c r="HV11" s="97">
        <f>Seniori!HV41</f>
        <v>5</v>
      </c>
      <c r="HW11" s="97">
        <f>Seniori!HW41</f>
        <v>0</v>
      </c>
      <c r="HX11" s="97">
        <f>Seniori!HX41</f>
        <v>0</v>
      </c>
      <c r="HY11" s="97">
        <f>Seniori!HY41</f>
        <v>0</v>
      </c>
      <c r="HZ11" s="97">
        <f>Seniori!HZ41</f>
        <v>0</v>
      </c>
      <c r="IA11" s="97">
        <f>Seniori!IA41</f>
        <v>0</v>
      </c>
      <c r="IB11" s="97">
        <f>Seniori!IB41</f>
        <v>0</v>
      </c>
      <c r="IC11" s="97">
        <f>Seniori!IC41</f>
        <v>0</v>
      </c>
      <c r="ID11" s="97">
        <f>Seniori!ID41</f>
        <v>0</v>
      </c>
      <c r="IE11" s="97">
        <f>Seniori!IE41</f>
        <v>0</v>
      </c>
      <c r="IF11" s="97">
        <f>Seniori!IF41</f>
        <v>0</v>
      </c>
      <c r="IG11" s="97">
        <f>Seniori!IG41</f>
        <v>0</v>
      </c>
      <c r="IH11" s="97">
        <f>Seniori!IH41</f>
        <v>0</v>
      </c>
      <c r="II11" s="97">
        <f>Seniori!II41</f>
        <v>0</v>
      </c>
      <c r="IJ11" s="97">
        <f>Seniori!IJ41</f>
        <v>0</v>
      </c>
      <c r="IK11" s="97">
        <f>Seniori!IK41</f>
        <v>0</v>
      </c>
      <c r="IL11" s="97">
        <f>Seniori!IL41</f>
        <v>0</v>
      </c>
      <c r="IM11" s="97">
        <f>Seniori!IM41</f>
        <v>0</v>
      </c>
      <c r="IN11" s="97">
        <f>Seniori!IN41</f>
        <v>0</v>
      </c>
      <c r="IO11" s="97">
        <f>Seniori!IO41</f>
        <v>0</v>
      </c>
      <c r="IP11" s="97">
        <f>Seniori!IP41</f>
        <v>0</v>
      </c>
      <c r="IQ11" s="97">
        <f>Seniori!IQ41</f>
        <v>0</v>
      </c>
      <c r="IR11" s="97">
        <f>Seniori!IR41</f>
        <v>0</v>
      </c>
      <c r="IS11" s="97">
        <f>Seniori!IS41</f>
        <v>7</v>
      </c>
      <c r="IT11" s="97">
        <f>Seniori!IT41</f>
        <v>0</v>
      </c>
      <c r="IU11" s="97">
        <f>Seniori!IU41</f>
        <v>0</v>
      </c>
      <c r="IV11" s="97">
        <f>Seniori!IV41</f>
        <v>0</v>
      </c>
      <c r="IW11" s="97">
        <f>Seniori!IW41</f>
        <v>0</v>
      </c>
      <c r="IX11" s="97">
        <f>Seniori!IX41</f>
        <v>0</v>
      </c>
      <c r="IY11" s="97">
        <f>Seniori!IY41</f>
        <v>0</v>
      </c>
      <c r="IZ11" s="97">
        <f>Seniori!IZ41</f>
        <v>0</v>
      </c>
      <c r="JA11" s="97">
        <f>Seniori!JA41</f>
        <v>0</v>
      </c>
      <c r="JB11" s="97">
        <f>Seniori!JB41</f>
        <v>0</v>
      </c>
      <c r="JC11" s="97">
        <f>Seniori!JC41</f>
        <v>0</v>
      </c>
      <c r="JD11" s="97">
        <f>Seniori!JD41</f>
        <v>11</v>
      </c>
      <c r="JE11" s="97">
        <f>Seniori!JE41</f>
        <v>0</v>
      </c>
      <c r="JF11" s="97">
        <f>Seniori!JF41</f>
        <v>0</v>
      </c>
      <c r="JG11" s="97">
        <f>Seniori!JG41</f>
        <v>0</v>
      </c>
      <c r="JH11" s="97">
        <f>Seniori!JH41</f>
        <v>0</v>
      </c>
      <c r="JI11" s="97">
        <f>Seniori!JI41</f>
        <v>0</v>
      </c>
      <c r="JJ11" s="97">
        <f>Seniori!JJ41</f>
        <v>0</v>
      </c>
      <c r="JK11" s="97">
        <f>Seniori!JK41</f>
        <v>0</v>
      </c>
      <c r="JL11" s="97">
        <f>Seniori!JL41</f>
        <v>0</v>
      </c>
      <c r="JM11" s="97">
        <f>Seniori!JM41</f>
        <v>0</v>
      </c>
      <c r="JN11" s="97">
        <f>Seniori!JN41</f>
        <v>0</v>
      </c>
      <c r="JO11" s="97">
        <f>Seniori!JO41</f>
        <v>0</v>
      </c>
      <c r="JP11" s="97">
        <f>Seniori!JP41</f>
        <v>0</v>
      </c>
      <c r="JQ11" s="97">
        <f>Seniori!JQ41</f>
        <v>0</v>
      </c>
      <c r="JR11" s="97">
        <f>Seniori!JR41</f>
        <v>0</v>
      </c>
      <c r="JS11" s="97">
        <f>Seniori!JS41</f>
        <v>0</v>
      </c>
      <c r="JT11" s="97">
        <f>Seniori!JT41</f>
        <v>0</v>
      </c>
      <c r="JU11" s="97">
        <f>Seniori!JU41</f>
        <v>0</v>
      </c>
      <c r="JV11" s="97">
        <f>Seniori!JV41</f>
        <v>0</v>
      </c>
      <c r="JW11" s="97">
        <f>Seniori!JW41</f>
        <v>0</v>
      </c>
      <c r="JX11" s="97">
        <f>Seniori!JX41</f>
        <v>0</v>
      </c>
      <c r="JY11" s="97">
        <f>Seniori!JY41</f>
        <v>0</v>
      </c>
      <c r="JZ11" s="97">
        <f>Seniori!JZ41</f>
        <v>0</v>
      </c>
      <c r="KA11" s="97">
        <f>Seniori!KA41</f>
        <v>0</v>
      </c>
      <c r="KB11" s="97">
        <f>Seniori!KB41</f>
        <v>0</v>
      </c>
      <c r="KC11" s="97">
        <f>Seniori!KC41</f>
        <v>0</v>
      </c>
      <c r="KD11" s="97">
        <f>Seniori!KD41</f>
        <v>0</v>
      </c>
      <c r="KE11" s="97">
        <f>Seniori!KE41</f>
        <v>0</v>
      </c>
      <c r="KF11" s="97">
        <f>Seniori!KF41</f>
        <v>0</v>
      </c>
      <c r="KG11" s="97">
        <f>Seniori!KG41</f>
        <v>0</v>
      </c>
      <c r="KH11" s="97">
        <f>Seniori!KH41</f>
        <v>0</v>
      </c>
      <c r="KI11" s="97">
        <f>Seniori!KI41</f>
        <v>0</v>
      </c>
      <c r="KJ11" s="97">
        <f>Seniori!KJ41</f>
        <v>0</v>
      </c>
      <c r="KK11" s="97">
        <f>Seniori!KK41</f>
        <v>0</v>
      </c>
      <c r="KL11" s="97">
        <f>Seniori!KL41</f>
        <v>0</v>
      </c>
      <c r="KM11" s="97">
        <f>Seniori!KM41</f>
        <v>0</v>
      </c>
      <c r="KN11" s="97">
        <f>Seniori!KN41</f>
        <v>0</v>
      </c>
      <c r="KO11" s="97">
        <f>Seniori!KO41</f>
        <v>0</v>
      </c>
      <c r="KP11" s="97">
        <f>Seniori!KP41</f>
        <v>0</v>
      </c>
      <c r="KQ11" s="97">
        <f>Seniori!KQ41</f>
        <v>0</v>
      </c>
      <c r="KR11" s="97">
        <f>Seniori!KR41</f>
        <v>0</v>
      </c>
      <c r="KS11" s="97">
        <f>Seniori!KS41</f>
        <v>0</v>
      </c>
      <c r="KT11" s="97">
        <f>Seniori!KT41</f>
        <v>0</v>
      </c>
      <c r="KU11" s="97">
        <f>Seniori!KU41</f>
        <v>0</v>
      </c>
      <c r="KV11" s="97">
        <f>Seniori!KV41</f>
        <v>0</v>
      </c>
      <c r="KW11" s="97">
        <f>Seniori!KW41</f>
        <v>0</v>
      </c>
      <c r="KX11" s="97">
        <f>Seniori!KX41</f>
        <v>0</v>
      </c>
      <c r="KY11" s="97">
        <f>Seniori!KY41</f>
        <v>0</v>
      </c>
      <c r="KZ11" s="97">
        <f>Seniori!KZ41</f>
        <v>0</v>
      </c>
      <c r="LA11" s="97">
        <f>Seniori!LA41</f>
        <v>0</v>
      </c>
      <c r="LB11" s="97">
        <f>Seniori!LB41</f>
        <v>0</v>
      </c>
      <c r="LC11" s="97">
        <f>Seniori!LC41</f>
        <v>0</v>
      </c>
      <c r="LD11" s="97">
        <f>Seniori!LD41</f>
        <v>0</v>
      </c>
      <c r="LE11" s="97">
        <f>Seniori!LE41</f>
        <v>0</v>
      </c>
      <c r="LF11" s="97">
        <f>Seniori!LF41</f>
        <v>0</v>
      </c>
      <c r="LG11" s="97">
        <f>Seniori!LG41</f>
        <v>0</v>
      </c>
      <c r="LH11" s="97">
        <f>Seniori!LH41</f>
        <v>0</v>
      </c>
      <c r="LI11" s="97">
        <f>Seniori!LI41</f>
        <v>0</v>
      </c>
      <c r="LJ11" s="97">
        <f>Seniori!LJ41</f>
        <v>0</v>
      </c>
      <c r="LK11" s="97">
        <f>Seniori!LK41</f>
        <v>0</v>
      </c>
      <c r="LL11" s="97">
        <f>Seniori!LL41</f>
        <v>0</v>
      </c>
      <c r="LM11" s="97">
        <f>Seniori!LM41</f>
        <v>0</v>
      </c>
      <c r="LN11" s="97">
        <f>Seniori!LN41</f>
        <v>0</v>
      </c>
      <c r="LO11" s="97">
        <f>Seniori!LO41</f>
        <v>0</v>
      </c>
      <c r="LP11" s="97">
        <f>Seniori!LP41</f>
        <v>0</v>
      </c>
      <c r="LQ11" s="97">
        <f>Seniori!LQ41</f>
        <v>0</v>
      </c>
      <c r="LR11" s="97">
        <f>Seniori!LR41</f>
        <v>0</v>
      </c>
      <c r="LS11" s="97">
        <f>Seniori!LS41</f>
        <v>0</v>
      </c>
      <c r="LT11" s="97">
        <f>Seniori!LT41</f>
        <v>0</v>
      </c>
      <c r="LU11" s="97">
        <f>Seniori!LU41</f>
        <v>0</v>
      </c>
      <c r="LV11" s="97">
        <f>Seniori!LV41</f>
        <v>0</v>
      </c>
      <c r="LW11" s="97">
        <f>Seniori!LW41</f>
        <v>0</v>
      </c>
      <c r="LX11" s="97">
        <f>Seniori!LX41</f>
        <v>0</v>
      </c>
      <c r="LY11" s="97">
        <f>Seniori!LY41</f>
        <v>0</v>
      </c>
      <c r="LZ11" s="97">
        <f>Seniori!LZ41</f>
        <v>0</v>
      </c>
      <c r="MA11" s="97">
        <f>Seniori!MA41</f>
        <v>0</v>
      </c>
      <c r="MB11" s="97">
        <f>Seniori!MB41</f>
        <v>0</v>
      </c>
      <c r="MC11" s="97">
        <f>Seniori!MC41</f>
        <v>0</v>
      </c>
      <c r="MD11" s="97">
        <f>Seniori!MD41</f>
        <v>0</v>
      </c>
      <c r="ME11" s="97">
        <f>Seniori!ME41</f>
        <v>0</v>
      </c>
      <c r="MF11" s="97">
        <f>Seniori!MF41</f>
        <v>0</v>
      </c>
      <c r="MG11" s="97">
        <f>Seniori!MG41</f>
        <v>0</v>
      </c>
      <c r="MH11" s="97">
        <f>Seniori!MH41</f>
        <v>0</v>
      </c>
      <c r="MI11" s="97">
        <f>Seniori!MI41</f>
        <v>0</v>
      </c>
      <c r="MJ11" s="97">
        <f>Seniori!MJ41</f>
        <v>0</v>
      </c>
      <c r="MK11" s="97">
        <f>Seniori!MK41</f>
        <v>0</v>
      </c>
      <c r="ML11" s="97">
        <f>Seniori!ML41</f>
        <v>0</v>
      </c>
      <c r="MM11" s="97">
        <f>Seniori!MM41</f>
        <v>0</v>
      </c>
      <c r="MN11" s="97">
        <f>Seniori!MN41</f>
        <v>0</v>
      </c>
      <c r="MO11" s="97">
        <f>Seniori!MO41</f>
        <v>0</v>
      </c>
      <c r="MP11" s="97">
        <f>Seniori!MP41</f>
        <v>0</v>
      </c>
      <c r="MQ11" s="97">
        <f>Seniori!MQ41</f>
        <v>0</v>
      </c>
      <c r="MR11" s="97">
        <f>Seniori!MR41</f>
        <v>0</v>
      </c>
      <c r="MS11" s="97">
        <f>Seniori!MS41</f>
        <v>0</v>
      </c>
      <c r="MT11" s="97">
        <f>Seniori!MT41</f>
        <v>0</v>
      </c>
      <c r="MU11" s="97">
        <f>Seniori!MU41</f>
        <v>0</v>
      </c>
      <c r="MV11" s="97">
        <f>Seniori!MV41</f>
        <v>0</v>
      </c>
      <c r="MW11" s="97">
        <f>Seniori!MW41</f>
        <v>0</v>
      </c>
      <c r="MX11" s="97">
        <f>Seniori!MX41</f>
        <v>0</v>
      </c>
      <c r="MY11" s="97">
        <f>Seniori!MY41</f>
        <v>0</v>
      </c>
      <c r="MZ11" s="97">
        <f>Seniori!MZ41</f>
        <v>0</v>
      </c>
      <c r="NA11" s="97">
        <f>Seniori!NA41</f>
        <v>0</v>
      </c>
      <c r="NB11" s="97">
        <f>Seniori!NB41</f>
        <v>0</v>
      </c>
      <c r="NC11" s="97">
        <f>Seniori!NC41</f>
        <v>0</v>
      </c>
      <c r="ND11" s="97">
        <f>Seniori!ND41</f>
        <v>0</v>
      </c>
      <c r="NE11" s="97">
        <f>Seniori!NE41</f>
        <v>0</v>
      </c>
      <c r="NF11" s="97">
        <f>Seniori!NF41</f>
        <v>0</v>
      </c>
      <c r="NG11" s="97">
        <f>Seniori!NG41</f>
        <v>0</v>
      </c>
      <c r="NH11" s="97">
        <f>Seniori!NH41</f>
        <v>0</v>
      </c>
      <c r="NI11" s="97">
        <f>Seniori!NI41</f>
        <v>0</v>
      </c>
      <c r="NJ11" s="97">
        <f>Seniori!NJ41</f>
        <v>0</v>
      </c>
      <c r="NK11" s="97">
        <f>Seniori!NK41</f>
        <v>0</v>
      </c>
      <c r="NL11" s="97">
        <f>Seniori!NL41</f>
        <v>0</v>
      </c>
      <c r="NM11" s="97">
        <f>Seniori!NM41</f>
        <v>0</v>
      </c>
      <c r="NN11" s="97">
        <f>Seniori!NN41</f>
        <v>0</v>
      </c>
      <c r="NO11" s="97">
        <f>Seniori!NO41</f>
        <v>0</v>
      </c>
      <c r="NP11" s="97">
        <f>Seniori!NP41</f>
        <v>0</v>
      </c>
      <c r="NQ11" s="97">
        <f>Seniori!NQ41</f>
        <v>0</v>
      </c>
      <c r="NR11" s="97">
        <f>Seniori!NR41</f>
        <v>0</v>
      </c>
      <c r="NS11" s="97">
        <f>Seniori!NS41</f>
        <v>0</v>
      </c>
      <c r="NT11" s="97">
        <f>Seniori!NT41</f>
        <v>0</v>
      </c>
      <c r="NU11" s="97">
        <f>Seniori!NU41</f>
        <v>0</v>
      </c>
      <c r="NV11" s="97">
        <f>Seniori!NV41</f>
        <v>0</v>
      </c>
      <c r="NW11" s="97">
        <f>Seniori!NW41</f>
        <v>0</v>
      </c>
      <c r="NX11" s="97">
        <f>Seniori!NX41</f>
        <v>0</v>
      </c>
      <c r="NY11" s="97">
        <f>Seniori!NY41</f>
        <v>0</v>
      </c>
      <c r="NZ11" s="97">
        <f>Seniori!NZ41</f>
        <v>0</v>
      </c>
      <c r="OA11" s="97">
        <f>Seniori!OA41</f>
        <v>0</v>
      </c>
      <c r="OB11" s="97">
        <f>Seniori!OB41</f>
        <v>0</v>
      </c>
      <c r="OC11" s="97">
        <f>Seniori!OC41</f>
        <v>0</v>
      </c>
      <c r="OD11" s="97">
        <f>Seniori!OD41</f>
        <v>0</v>
      </c>
      <c r="OE11" s="97">
        <f>Seniori!OE41</f>
        <v>0</v>
      </c>
      <c r="OF11" s="97">
        <f>Seniori!OF41</f>
        <v>0</v>
      </c>
      <c r="OG11" s="97">
        <f>Seniori!OG41</f>
        <v>0</v>
      </c>
      <c r="OH11" s="97">
        <f>Seniori!OH41</f>
        <v>0</v>
      </c>
      <c r="OI11" s="97">
        <f>Seniori!OI41</f>
        <v>0</v>
      </c>
      <c r="OJ11" s="97">
        <f>Seniori!OJ41</f>
        <v>0</v>
      </c>
      <c r="OK11" s="97">
        <f>Seniori!OK41</f>
        <v>0</v>
      </c>
      <c r="OL11" s="97">
        <f>Seniori!OL41</f>
        <v>0</v>
      </c>
      <c r="OM11" s="97">
        <f>Seniori!OM41</f>
        <v>0</v>
      </c>
      <c r="ON11" s="97">
        <f>Seniori!ON41</f>
        <v>0</v>
      </c>
      <c r="OO11" s="97">
        <f>Seniori!OO41</f>
        <v>0</v>
      </c>
      <c r="OP11" s="97">
        <f>Seniori!OP41</f>
        <v>0</v>
      </c>
      <c r="OQ11" s="97">
        <f>Seniori!OQ41</f>
        <v>0</v>
      </c>
      <c r="OR11" s="97">
        <f>Seniori!OR41</f>
        <v>0</v>
      </c>
      <c r="OS11" s="97">
        <f>Seniori!OS41</f>
        <v>0</v>
      </c>
      <c r="OT11" s="97">
        <f>Seniori!OT41</f>
        <v>0</v>
      </c>
      <c r="OU11" s="97">
        <f>Seniori!OU41</f>
        <v>0</v>
      </c>
      <c r="OV11" s="97">
        <f>Seniori!OV41</f>
        <v>0</v>
      </c>
      <c r="OW11" s="97">
        <f>Seniori!OW41</f>
        <v>0</v>
      </c>
      <c r="OX11" s="97">
        <f>Seniori!OX41</f>
        <v>0</v>
      </c>
      <c r="OY11" s="97">
        <f>Seniori!OY41</f>
        <v>0</v>
      </c>
      <c r="OZ11" s="97">
        <f>Seniori!OZ41</f>
        <v>0</v>
      </c>
      <c r="PA11" s="97">
        <f>Seniori!PA41</f>
        <v>0</v>
      </c>
      <c r="PB11" s="97">
        <f>Seniori!PB41</f>
        <v>0</v>
      </c>
      <c r="PC11" s="97">
        <f>Seniori!PC41</f>
        <v>0</v>
      </c>
      <c r="PD11" s="97">
        <f>Seniori!PD41</f>
        <v>0</v>
      </c>
      <c r="PE11" s="97">
        <f>Seniori!PE41</f>
        <v>0</v>
      </c>
      <c r="PF11" s="97">
        <f>Seniori!PF41</f>
        <v>0</v>
      </c>
      <c r="PG11" s="97">
        <f>Seniori!PG41</f>
        <v>0</v>
      </c>
      <c r="PH11" s="97">
        <f>Seniori!PH41</f>
        <v>0</v>
      </c>
      <c r="PI11" s="97">
        <f>Seniori!PI41</f>
        <v>0</v>
      </c>
      <c r="PJ11" s="97">
        <f>Seniori!PJ41</f>
        <v>0</v>
      </c>
      <c r="PK11" s="97">
        <f>Seniori!PK41</f>
        <v>0</v>
      </c>
      <c r="PL11" s="97">
        <f>Seniori!PL41</f>
        <v>0</v>
      </c>
      <c r="PM11" s="97">
        <f>Seniori!PM41</f>
        <v>0</v>
      </c>
      <c r="PN11" s="97">
        <f>Seniori!PN41</f>
        <v>0</v>
      </c>
      <c r="PO11" s="97">
        <f>Seniori!PO41</f>
        <v>0</v>
      </c>
      <c r="PP11" s="97">
        <f>Seniori!PP41</f>
        <v>0</v>
      </c>
      <c r="PQ11" s="97">
        <f>Seniori!PQ41</f>
        <v>0</v>
      </c>
      <c r="PR11" s="97">
        <f>Seniori!PR41</f>
        <v>0</v>
      </c>
      <c r="PS11" s="97">
        <f>Seniori!PS41</f>
        <v>0</v>
      </c>
      <c r="PT11" s="97">
        <f>Seniori!PT41</f>
        <v>0</v>
      </c>
      <c r="PU11" s="97">
        <f>Seniori!PU41</f>
        <v>0</v>
      </c>
      <c r="PV11" s="97">
        <f>Seniori!PV41</f>
        <v>0</v>
      </c>
      <c r="PW11" s="97">
        <f>Seniori!PW41</f>
        <v>0</v>
      </c>
      <c r="PX11" s="97">
        <f>Seniori!PX41</f>
        <v>0</v>
      </c>
      <c r="PY11" s="97">
        <f>Seniori!PY41</f>
        <v>0</v>
      </c>
      <c r="PZ11" s="97">
        <f>Seniori!PZ41</f>
        <v>0</v>
      </c>
      <c r="QA11" s="97">
        <f>Seniori!QA41</f>
        <v>0</v>
      </c>
      <c r="QB11" s="97">
        <f>Seniori!QB41</f>
        <v>0</v>
      </c>
      <c r="QC11" s="97">
        <f>Seniori!QC41</f>
        <v>0</v>
      </c>
      <c r="QD11" s="97">
        <f>Seniori!QD41</f>
        <v>0</v>
      </c>
      <c r="QE11" s="97">
        <f>Seniori!QE41</f>
        <v>0</v>
      </c>
      <c r="QF11" s="97">
        <f>Seniori!QF41</f>
        <v>0</v>
      </c>
      <c r="QG11" s="97">
        <f>Seniori!QG41</f>
        <v>0</v>
      </c>
      <c r="QH11" s="97">
        <f>Seniori!QH41</f>
        <v>0</v>
      </c>
      <c r="QI11" s="97">
        <f>Seniori!QI41</f>
        <v>0</v>
      </c>
      <c r="QJ11" s="97">
        <f>Seniori!QJ41</f>
        <v>0</v>
      </c>
      <c r="QK11" s="97">
        <f>Seniori!QK41</f>
        <v>0</v>
      </c>
      <c r="QL11" s="97">
        <f>Seniori!QL41</f>
        <v>0</v>
      </c>
      <c r="QM11" s="97">
        <f>Seniori!QM41</f>
        <v>0</v>
      </c>
      <c r="QN11" s="97">
        <f>Seniori!QN41</f>
        <v>0</v>
      </c>
      <c r="QO11" s="97">
        <f>Seniori!QO41</f>
        <v>0</v>
      </c>
      <c r="QP11" s="97">
        <f>Seniori!QP41</f>
        <v>0</v>
      </c>
      <c r="QQ11" s="97">
        <f>Seniori!QQ41</f>
        <v>0</v>
      </c>
      <c r="QR11" s="97">
        <f>Seniori!QR41</f>
        <v>0</v>
      </c>
      <c r="QS11" s="97">
        <f>Seniori!QS41</f>
        <v>0</v>
      </c>
      <c r="QT11" s="97">
        <f>Seniori!QT41</f>
        <v>0</v>
      </c>
      <c r="QU11" s="97">
        <f>Seniori!QU41</f>
        <v>0</v>
      </c>
      <c r="QV11" s="97">
        <f>Seniori!QV41</f>
        <v>0</v>
      </c>
      <c r="QW11" s="97">
        <f>Seniori!QW41</f>
        <v>0</v>
      </c>
      <c r="QX11" s="97">
        <f>Seniori!QX41</f>
        <v>0</v>
      </c>
      <c r="QY11" s="97">
        <f>Seniori!QY41</f>
        <v>0</v>
      </c>
      <c r="QZ11" s="97">
        <f>Seniori!QZ41</f>
        <v>0</v>
      </c>
      <c r="RA11" s="97">
        <f>Seniori!RA41</f>
        <v>0</v>
      </c>
      <c r="RB11" s="97">
        <f>Seniori!RB41</f>
        <v>0</v>
      </c>
      <c r="RC11" s="97">
        <f>Seniori!RC41</f>
        <v>0</v>
      </c>
      <c r="RD11" s="97">
        <f>Seniori!RD41</f>
        <v>0</v>
      </c>
      <c r="RE11" s="97">
        <f>Seniori!RE41</f>
        <v>0</v>
      </c>
      <c r="RF11" s="97">
        <f>Seniori!RF41</f>
        <v>0</v>
      </c>
      <c r="RG11" s="97">
        <f>Seniori!RG41</f>
        <v>0</v>
      </c>
      <c r="RH11" s="97">
        <f>Seniori!RH41</f>
        <v>0</v>
      </c>
      <c r="RI11" s="97">
        <f>Seniori!RI41</f>
        <v>0</v>
      </c>
      <c r="RJ11" s="97">
        <f>Seniori!RJ41</f>
        <v>0</v>
      </c>
      <c r="RK11" s="97">
        <f>Seniori!RK41</f>
        <v>0</v>
      </c>
      <c r="RL11" s="97">
        <f>Seniori!RL41</f>
        <v>0</v>
      </c>
      <c r="RM11" s="97">
        <f>Seniori!RM41</f>
        <v>0</v>
      </c>
      <c r="RN11" s="97">
        <f>Seniori!RN41</f>
        <v>0</v>
      </c>
      <c r="RO11" s="97">
        <f>Seniori!RO41</f>
        <v>0</v>
      </c>
      <c r="RP11" s="97">
        <f>Seniori!RP41</f>
        <v>0</v>
      </c>
      <c r="RQ11" s="97">
        <f>Seniori!RQ41</f>
        <v>0</v>
      </c>
      <c r="RR11" s="97">
        <f>Seniori!RR41</f>
        <v>0</v>
      </c>
      <c r="RS11" s="97">
        <f>Seniori!RS41</f>
        <v>0</v>
      </c>
      <c r="RT11" s="97">
        <f>Seniori!RT41</f>
        <v>0</v>
      </c>
      <c r="RU11" s="97">
        <f>Seniori!RU41</f>
        <v>0</v>
      </c>
      <c r="RV11" s="97">
        <f>Seniori!RV41</f>
        <v>0</v>
      </c>
      <c r="RW11" s="97">
        <f>Seniori!RW41</f>
        <v>0</v>
      </c>
      <c r="RX11" s="97">
        <f>Seniori!RX41</f>
        <v>0</v>
      </c>
      <c r="RY11" s="97">
        <f>Seniori!RY41</f>
        <v>0</v>
      </c>
      <c r="RZ11" s="97">
        <f>Seniori!RZ41</f>
        <v>0</v>
      </c>
      <c r="SA11" s="97">
        <f>Seniori!SA41</f>
        <v>0</v>
      </c>
      <c r="SB11" s="97">
        <f>Seniori!SB41</f>
        <v>0</v>
      </c>
      <c r="SC11" s="97">
        <f>Seniori!SC41</f>
        <v>0</v>
      </c>
      <c r="SD11" s="97">
        <f>Seniori!SD41</f>
        <v>0</v>
      </c>
      <c r="SE11" s="97">
        <f>Seniori!SE41</f>
        <v>0</v>
      </c>
      <c r="SF11" s="97">
        <f>Seniori!SF41</f>
        <v>0</v>
      </c>
      <c r="SG11" s="97">
        <f>Seniori!SG41</f>
        <v>0</v>
      </c>
      <c r="SH11" s="97">
        <f>Seniori!SH41</f>
        <v>0</v>
      </c>
      <c r="SI11" s="97">
        <f>Seniori!SI41</f>
        <v>0</v>
      </c>
      <c r="SJ11" s="97">
        <f>Seniori!SJ41</f>
        <v>0</v>
      </c>
      <c r="SK11" s="97">
        <f>Seniori!SK41</f>
        <v>0</v>
      </c>
      <c r="SL11" s="97">
        <f>Seniori!SL41</f>
        <v>0</v>
      </c>
      <c r="SM11" s="97">
        <f>Seniori!SM41</f>
        <v>0</v>
      </c>
      <c r="SN11" s="97">
        <f>Seniori!SN41</f>
        <v>0</v>
      </c>
      <c r="SO11" s="97">
        <f>Seniori!SO41</f>
        <v>0</v>
      </c>
      <c r="SP11" s="97">
        <f>Seniori!SP41</f>
        <v>0</v>
      </c>
      <c r="SQ11" s="97">
        <f>Seniori!SQ41</f>
        <v>0</v>
      </c>
      <c r="SR11" s="97">
        <f>Seniori!SR41</f>
        <v>0</v>
      </c>
      <c r="SS11" s="97">
        <f>Seniori!SS41</f>
        <v>0</v>
      </c>
      <c r="ST11" s="97">
        <f>Seniori!ST41</f>
        <v>0</v>
      </c>
      <c r="SU11" s="97">
        <f>Seniori!SU41</f>
        <v>0</v>
      </c>
      <c r="SV11" s="97">
        <f>Seniori!SV41</f>
        <v>0</v>
      </c>
      <c r="SW11" s="97">
        <f>Seniori!SW41</f>
        <v>0</v>
      </c>
      <c r="SX11" s="97">
        <f>Seniori!SX41</f>
        <v>0</v>
      </c>
      <c r="SY11" s="97">
        <f>Seniori!SY41</f>
        <v>0</v>
      </c>
      <c r="SZ11" s="97">
        <f>Seniori!SZ41</f>
        <v>0</v>
      </c>
      <c r="TA11" s="97">
        <f>Seniori!TA41</f>
        <v>0</v>
      </c>
      <c r="TB11" s="97">
        <f>Seniori!TB41</f>
        <v>0</v>
      </c>
    </row>
    <row r="12" spans="1:522" s="10" customFormat="1" ht="18" customHeight="1" x14ac:dyDescent="0.2">
      <c r="A12" s="12">
        <v>4</v>
      </c>
      <c r="B12" s="11" t="s">
        <v>544</v>
      </c>
      <c r="C12" s="1">
        <v>13100</v>
      </c>
      <c r="D12" s="1">
        <v>2021</v>
      </c>
      <c r="E12" s="4" t="s">
        <v>543</v>
      </c>
      <c r="F12" s="9"/>
      <c r="G12" s="9" t="s">
        <v>97</v>
      </c>
      <c r="H12" s="4" t="s">
        <v>188</v>
      </c>
      <c r="I12" s="1">
        <f>SUM(K12:TB12)</f>
        <v>3</v>
      </c>
      <c r="J12" s="12">
        <f>Tabuľka311[[#This Row],[Stĺpec9]]+I13</f>
        <v>79</v>
      </c>
      <c r="K12" s="97">
        <f>'Mladí jazdci'!K28</f>
        <v>0</v>
      </c>
      <c r="L12" s="97">
        <f>'Mladí jazdci'!L28</f>
        <v>0</v>
      </c>
      <c r="M12" s="97">
        <f>'Mladí jazdci'!M28</f>
        <v>0</v>
      </c>
      <c r="N12" s="97">
        <f>'Mladí jazdci'!N28</f>
        <v>0</v>
      </c>
      <c r="O12" s="97">
        <f>'Mladí jazdci'!O28</f>
        <v>0</v>
      </c>
      <c r="P12" s="97">
        <f>'Mladí jazdci'!P28</f>
        <v>0</v>
      </c>
      <c r="Q12" s="97">
        <f>'Mladí jazdci'!Q28</f>
        <v>0</v>
      </c>
      <c r="R12" s="97">
        <f>'Mladí jazdci'!R28</f>
        <v>0</v>
      </c>
      <c r="S12" s="97">
        <f>'Mladí jazdci'!S28</f>
        <v>0</v>
      </c>
      <c r="T12" s="97">
        <f>'Mladí jazdci'!T28</f>
        <v>0</v>
      </c>
      <c r="U12" s="97">
        <f>'Mladí jazdci'!U28</f>
        <v>0</v>
      </c>
      <c r="V12" s="97">
        <f>'Mladí jazdci'!V28</f>
        <v>0</v>
      </c>
      <c r="W12" s="97">
        <f>'Mladí jazdci'!W28</f>
        <v>0</v>
      </c>
      <c r="X12" s="97">
        <f>'Mladí jazdci'!X28</f>
        <v>0</v>
      </c>
      <c r="Y12" s="97">
        <f>'Mladí jazdci'!Y28</f>
        <v>0</v>
      </c>
      <c r="Z12" s="97">
        <f>'Mladí jazdci'!Z28</f>
        <v>0</v>
      </c>
      <c r="AA12" s="97">
        <f>'Mladí jazdci'!AA28</f>
        <v>0</v>
      </c>
      <c r="AB12" s="97">
        <f>'Mladí jazdci'!AB28</f>
        <v>0</v>
      </c>
      <c r="AC12" s="97">
        <f>'Mladí jazdci'!AC28</f>
        <v>0</v>
      </c>
      <c r="AD12" s="97">
        <f>'Mladí jazdci'!AD28</f>
        <v>0</v>
      </c>
      <c r="AE12" s="97">
        <f>'Mladí jazdci'!AE28</f>
        <v>0</v>
      </c>
      <c r="AF12" s="97">
        <f>'Mladí jazdci'!AF28</f>
        <v>0</v>
      </c>
      <c r="AG12" s="97">
        <f>'Mladí jazdci'!AG28</f>
        <v>0</v>
      </c>
      <c r="AH12" s="97">
        <f>'Mladí jazdci'!AH28</f>
        <v>0</v>
      </c>
      <c r="AI12" s="97">
        <f>'Mladí jazdci'!AI28</f>
        <v>0</v>
      </c>
      <c r="AJ12" s="97">
        <f>'Mladí jazdci'!AJ28</f>
        <v>0</v>
      </c>
      <c r="AK12" s="97">
        <f>'Mladí jazdci'!AK28</f>
        <v>0</v>
      </c>
      <c r="AL12" s="97">
        <f>'Mladí jazdci'!AL28</f>
        <v>0</v>
      </c>
      <c r="AM12" s="97">
        <f>'Mladí jazdci'!AM28</f>
        <v>0</v>
      </c>
      <c r="AN12" s="97">
        <f>'Mladí jazdci'!AN28</f>
        <v>0</v>
      </c>
      <c r="AO12" s="97">
        <f>'Mladí jazdci'!AO28</f>
        <v>0</v>
      </c>
      <c r="AP12" s="97">
        <f>'Mladí jazdci'!AP28</f>
        <v>0</v>
      </c>
      <c r="AQ12" s="97">
        <f>'Mladí jazdci'!AQ28</f>
        <v>0</v>
      </c>
      <c r="AR12" s="97">
        <f>'Mladí jazdci'!AR28</f>
        <v>0</v>
      </c>
      <c r="AS12" s="97">
        <f>'Mladí jazdci'!AS28</f>
        <v>0</v>
      </c>
      <c r="AT12" s="97">
        <f>'Mladí jazdci'!AT28</f>
        <v>0</v>
      </c>
      <c r="AU12" s="97">
        <f>'Mladí jazdci'!AU28</f>
        <v>0</v>
      </c>
      <c r="AV12" s="97">
        <f>'Mladí jazdci'!AV28</f>
        <v>0</v>
      </c>
      <c r="AW12" s="97">
        <f>'Mladí jazdci'!AW28</f>
        <v>0</v>
      </c>
      <c r="AX12" s="97" t="str">
        <f>'Mladí jazdci'!AX28</f>
        <v>o</v>
      </c>
      <c r="AY12" s="97">
        <f>'Mladí jazdci'!AY28</f>
        <v>0</v>
      </c>
      <c r="AZ12" s="97">
        <f>'Mladí jazdci'!AZ28</f>
        <v>0</v>
      </c>
      <c r="BA12" s="97">
        <f>'Mladí jazdci'!BA28</f>
        <v>3</v>
      </c>
      <c r="BB12" s="97">
        <f>'Mladí jazdci'!BB28</f>
        <v>0</v>
      </c>
      <c r="BC12" s="97">
        <f>'Mladí jazdci'!BC28</f>
        <v>0</v>
      </c>
      <c r="BD12" s="97">
        <f>'Mladí jazdci'!BD28</f>
        <v>0</v>
      </c>
      <c r="BE12" s="97">
        <f>'Mladí jazdci'!BE28</f>
        <v>0</v>
      </c>
      <c r="BF12" s="97">
        <f>'Mladí jazdci'!BF28</f>
        <v>0</v>
      </c>
      <c r="BG12" s="97">
        <f>'Mladí jazdci'!BG28</f>
        <v>0</v>
      </c>
      <c r="BH12" s="97">
        <f>'Mladí jazdci'!BH28</f>
        <v>0</v>
      </c>
      <c r="BI12" s="97">
        <f>'Mladí jazdci'!BI28</f>
        <v>0</v>
      </c>
      <c r="BJ12" s="97">
        <f>'Mladí jazdci'!BJ28</f>
        <v>0</v>
      </c>
      <c r="BK12" s="97">
        <f>'Mladí jazdci'!BK28</f>
        <v>0</v>
      </c>
      <c r="BL12" s="97">
        <f>'Mladí jazdci'!BL28</f>
        <v>0</v>
      </c>
      <c r="BM12" s="97">
        <f>'Mladí jazdci'!BM28</f>
        <v>0</v>
      </c>
      <c r="BN12" s="97">
        <f>'Mladí jazdci'!BN28</f>
        <v>0</v>
      </c>
      <c r="BO12" s="97">
        <f>'Mladí jazdci'!BO28</f>
        <v>0</v>
      </c>
      <c r="BP12" s="97">
        <f>'Mladí jazdci'!BP28</f>
        <v>0</v>
      </c>
      <c r="BQ12" s="97">
        <f>'Mladí jazdci'!BQ28</f>
        <v>0</v>
      </c>
      <c r="BR12" s="97">
        <f>'Mladí jazdci'!BR28</f>
        <v>0</v>
      </c>
      <c r="BS12" s="97">
        <f>'Mladí jazdci'!BS28</f>
        <v>0</v>
      </c>
      <c r="BT12" s="97">
        <f>'Mladí jazdci'!BT28</f>
        <v>0</v>
      </c>
      <c r="BU12" s="97">
        <f>'Mladí jazdci'!BU28</f>
        <v>0</v>
      </c>
      <c r="BV12" s="97">
        <f>'Mladí jazdci'!BV28</f>
        <v>0</v>
      </c>
      <c r="BW12" s="97">
        <f>'Mladí jazdci'!BW28</f>
        <v>0</v>
      </c>
      <c r="BX12" s="97">
        <f>'Mladí jazdci'!BX28</f>
        <v>0</v>
      </c>
      <c r="BY12" s="97">
        <f>'Mladí jazdci'!BY28</f>
        <v>0</v>
      </c>
      <c r="BZ12" s="97">
        <f>'Mladí jazdci'!BZ28</f>
        <v>0</v>
      </c>
      <c r="CA12" s="97">
        <f>'Mladí jazdci'!CA28</f>
        <v>0</v>
      </c>
      <c r="CB12" s="97">
        <f>'Mladí jazdci'!CB28</f>
        <v>0</v>
      </c>
      <c r="CC12" s="97">
        <f>'Mladí jazdci'!CC28</f>
        <v>0</v>
      </c>
      <c r="CD12" s="97">
        <f>'Mladí jazdci'!CD28</f>
        <v>0</v>
      </c>
      <c r="CE12" s="97">
        <f>'Mladí jazdci'!CE28</f>
        <v>0</v>
      </c>
      <c r="CF12" s="97">
        <f>'Mladí jazdci'!CF28</f>
        <v>0</v>
      </c>
      <c r="CG12" s="97">
        <f>'Mladí jazdci'!CG28</f>
        <v>0</v>
      </c>
      <c r="CH12" s="97">
        <f>'Mladí jazdci'!CH28</f>
        <v>0</v>
      </c>
      <c r="CI12" s="97">
        <f>'Mladí jazdci'!CI28</f>
        <v>0</v>
      </c>
      <c r="CJ12" s="97">
        <f>'Mladí jazdci'!CJ28</f>
        <v>0</v>
      </c>
      <c r="CK12" s="97">
        <f>'Mladí jazdci'!CK28</f>
        <v>0</v>
      </c>
      <c r="CL12" s="97">
        <f>'Mladí jazdci'!CL28</f>
        <v>0</v>
      </c>
      <c r="CM12" s="97">
        <f>'Mladí jazdci'!CM28</f>
        <v>0</v>
      </c>
      <c r="CN12" s="97">
        <f>'Mladí jazdci'!CN28</f>
        <v>0</v>
      </c>
      <c r="CO12" s="97">
        <f>'Mladí jazdci'!CO28</f>
        <v>0</v>
      </c>
      <c r="CP12" s="97">
        <f>'Mladí jazdci'!CP28</f>
        <v>0</v>
      </c>
      <c r="CQ12" s="97">
        <f>'Mladí jazdci'!CQ28</f>
        <v>0</v>
      </c>
      <c r="CR12" s="97">
        <f>'Mladí jazdci'!CR28</f>
        <v>0</v>
      </c>
      <c r="CS12" s="97">
        <f>'Mladí jazdci'!CS28</f>
        <v>0</v>
      </c>
      <c r="CT12" s="97">
        <f>'Mladí jazdci'!CT28</f>
        <v>0</v>
      </c>
      <c r="CU12" s="97">
        <f>'Mladí jazdci'!CU28</f>
        <v>0</v>
      </c>
      <c r="CV12" s="97">
        <f>'Mladí jazdci'!CV28</f>
        <v>0</v>
      </c>
      <c r="CW12" s="97">
        <f>'Mladí jazdci'!CW28</f>
        <v>0</v>
      </c>
      <c r="CX12" s="97">
        <f>'Mladí jazdci'!CX28</f>
        <v>0</v>
      </c>
      <c r="CY12" s="97">
        <f>'Mladí jazdci'!CY28</f>
        <v>0</v>
      </c>
      <c r="CZ12" s="97">
        <f>'Mladí jazdci'!CZ28</f>
        <v>0</v>
      </c>
      <c r="DA12" s="97">
        <f>'Mladí jazdci'!DA28</f>
        <v>0</v>
      </c>
      <c r="DB12" s="97">
        <f>'Mladí jazdci'!DB28</f>
        <v>0</v>
      </c>
      <c r="DC12" s="97">
        <f>'Mladí jazdci'!DC28</f>
        <v>0</v>
      </c>
      <c r="DD12" s="97">
        <f>'Mladí jazdci'!DD28</f>
        <v>0</v>
      </c>
      <c r="DE12" s="97">
        <f>'Mladí jazdci'!DE28</f>
        <v>0</v>
      </c>
      <c r="DF12" s="97">
        <f>'Mladí jazdci'!DF28</f>
        <v>0</v>
      </c>
      <c r="DG12" s="97">
        <f>'Mladí jazdci'!DG28</f>
        <v>0</v>
      </c>
      <c r="DH12" s="97">
        <f>'Mladí jazdci'!DH28</f>
        <v>0</v>
      </c>
      <c r="DI12" s="97">
        <f>'Mladí jazdci'!DI28</f>
        <v>0</v>
      </c>
      <c r="DJ12" s="97">
        <f>'Mladí jazdci'!DJ28</f>
        <v>0</v>
      </c>
      <c r="DK12" s="97">
        <f>'Mladí jazdci'!DK28</f>
        <v>0</v>
      </c>
      <c r="DL12" s="97">
        <f>'Mladí jazdci'!DL28</f>
        <v>0</v>
      </c>
      <c r="DM12" s="97">
        <f>'Mladí jazdci'!DM28</f>
        <v>0</v>
      </c>
      <c r="DN12" s="97">
        <f>'Mladí jazdci'!DN28</f>
        <v>0</v>
      </c>
      <c r="DO12" s="97">
        <f>'Mladí jazdci'!DO28</f>
        <v>0</v>
      </c>
      <c r="DP12" s="97">
        <f>'Mladí jazdci'!DP28</f>
        <v>0</v>
      </c>
      <c r="DQ12" s="97">
        <f>'Mladí jazdci'!DQ28</f>
        <v>0</v>
      </c>
      <c r="DR12" s="97">
        <f>'Mladí jazdci'!DR28</f>
        <v>0</v>
      </c>
      <c r="DS12" s="97">
        <f>'Mladí jazdci'!DS28</f>
        <v>0</v>
      </c>
      <c r="DT12" s="97">
        <f>'Mladí jazdci'!DT28</f>
        <v>0</v>
      </c>
      <c r="DU12" s="97">
        <f>'Mladí jazdci'!DU28</f>
        <v>0</v>
      </c>
      <c r="DV12" s="97">
        <f>'Mladí jazdci'!DV28</f>
        <v>0</v>
      </c>
      <c r="DW12" s="97">
        <f>'Mladí jazdci'!DW28</f>
        <v>0</v>
      </c>
      <c r="DX12" s="97">
        <f>'Mladí jazdci'!DX28</f>
        <v>0</v>
      </c>
      <c r="DY12" s="97">
        <f>'Mladí jazdci'!DY28</f>
        <v>0</v>
      </c>
      <c r="DZ12" s="97">
        <f>'Mladí jazdci'!DZ28</f>
        <v>0</v>
      </c>
      <c r="EA12" s="97">
        <f>'Mladí jazdci'!EA28</f>
        <v>0</v>
      </c>
      <c r="EB12" s="97">
        <f>'Mladí jazdci'!EB28</f>
        <v>0</v>
      </c>
      <c r="EC12" s="97">
        <f>'Mladí jazdci'!EC28</f>
        <v>0</v>
      </c>
      <c r="ED12" s="97">
        <f>'Mladí jazdci'!ED28</f>
        <v>0</v>
      </c>
      <c r="EE12" s="97">
        <f>'Mladí jazdci'!EE28</f>
        <v>0</v>
      </c>
      <c r="EF12" s="97">
        <f>'Mladí jazdci'!EF28</f>
        <v>0</v>
      </c>
      <c r="EG12" s="97">
        <f>'Mladí jazdci'!EG28</f>
        <v>0</v>
      </c>
      <c r="EH12" s="97">
        <f>'Mladí jazdci'!EH28</f>
        <v>0</v>
      </c>
      <c r="EI12" s="97">
        <f>'Mladí jazdci'!EI28</f>
        <v>0</v>
      </c>
      <c r="EJ12" s="97">
        <f>'Mladí jazdci'!EJ28</f>
        <v>0</v>
      </c>
      <c r="EK12" s="97">
        <f>'Mladí jazdci'!EK28</f>
        <v>0</v>
      </c>
      <c r="EL12" s="97">
        <f>'Mladí jazdci'!EL28</f>
        <v>0</v>
      </c>
      <c r="EM12" s="97">
        <f>'Mladí jazdci'!EM28</f>
        <v>0</v>
      </c>
      <c r="EN12" s="97">
        <f>'Mladí jazdci'!EN28</f>
        <v>0</v>
      </c>
      <c r="EO12" s="97">
        <f>'Mladí jazdci'!EO28</f>
        <v>0</v>
      </c>
      <c r="EP12" s="97">
        <f>'Mladí jazdci'!EP28</f>
        <v>0</v>
      </c>
      <c r="EQ12" s="97">
        <f>'Mladí jazdci'!EQ28</f>
        <v>0</v>
      </c>
      <c r="ER12" s="97">
        <f>'Mladí jazdci'!ER28</f>
        <v>0</v>
      </c>
      <c r="ES12" s="97">
        <f>'Mladí jazdci'!ES28</f>
        <v>0</v>
      </c>
      <c r="ET12" s="97">
        <f>'Mladí jazdci'!ET28</f>
        <v>0</v>
      </c>
      <c r="EU12" s="97">
        <f>'Mladí jazdci'!EU28</f>
        <v>0</v>
      </c>
      <c r="EV12" s="97">
        <f>'Mladí jazdci'!EV28</f>
        <v>0</v>
      </c>
      <c r="EW12" s="97">
        <f>'Mladí jazdci'!EW28</f>
        <v>0</v>
      </c>
      <c r="EX12" s="97">
        <f>'Mladí jazdci'!EX28</f>
        <v>0</v>
      </c>
      <c r="EY12" s="97">
        <f>'Mladí jazdci'!EY28</f>
        <v>0</v>
      </c>
      <c r="EZ12" s="97">
        <f>'Mladí jazdci'!EZ28</f>
        <v>0</v>
      </c>
      <c r="FA12" s="97">
        <f>'Mladí jazdci'!FA28</f>
        <v>0</v>
      </c>
      <c r="FB12" s="97">
        <f>'Mladí jazdci'!FB28</f>
        <v>0</v>
      </c>
      <c r="FC12" s="97">
        <f>'Mladí jazdci'!FC28</f>
        <v>0</v>
      </c>
      <c r="FD12" s="97">
        <f>'Mladí jazdci'!FD28</f>
        <v>0</v>
      </c>
      <c r="FE12" s="97">
        <f>'Mladí jazdci'!FE28</f>
        <v>0</v>
      </c>
      <c r="FF12" s="97">
        <f>'Mladí jazdci'!FF28</f>
        <v>0</v>
      </c>
      <c r="FG12" s="97">
        <f>'Mladí jazdci'!FG28</f>
        <v>0</v>
      </c>
      <c r="FH12" s="97">
        <f>'Mladí jazdci'!FH28</f>
        <v>0</v>
      </c>
      <c r="FI12" s="97">
        <f>'Mladí jazdci'!FI28</f>
        <v>0</v>
      </c>
      <c r="FJ12" s="97">
        <f>'Mladí jazdci'!FJ28</f>
        <v>0</v>
      </c>
      <c r="FK12" s="97">
        <f>'Mladí jazdci'!FK28</f>
        <v>0</v>
      </c>
      <c r="FL12" s="97">
        <f>'Mladí jazdci'!FL28</f>
        <v>0</v>
      </c>
      <c r="FM12" s="97">
        <f>'Mladí jazdci'!FM28</f>
        <v>0</v>
      </c>
      <c r="FN12" s="97">
        <f>'Mladí jazdci'!FN28</f>
        <v>0</v>
      </c>
      <c r="FO12" s="97">
        <f>'Mladí jazdci'!FO28</f>
        <v>0</v>
      </c>
      <c r="FP12" s="97">
        <f>'Mladí jazdci'!FP28</f>
        <v>0</v>
      </c>
      <c r="FQ12" s="97">
        <f>'Mladí jazdci'!FQ28</f>
        <v>0</v>
      </c>
      <c r="FR12" s="97">
        <f>'Mladí jazdci'!FR28</f>
        <v>0</v>
      </c>
      <c r="FS12" s="97">
        <f>'Mladí jazdci'!FS28</f>
        <v>0</v>
      </c>
      <c r="FT12" s="97">
        <f>'Mladí jazdci'!FT28</f>
        <v>0</v>
      </c>
      <c r="FU12" s="97">
        <f>'Mladí jazdci'!FU28</f>
        <v>0</v>
      </c>
      <c r="FV12" s="97">
        <f>'Mladí jazdci'!FV28</f>
        <v>0</v>
      </c>
      <c r="FW12" s="97">
        <f>'Mladí jazdci'!FW28</f>
        <v>0</v>
      </c>
      <c r="FX12" s="97">
        <f>'Mladí jazdci'!FX28</f>
        <v>0</v>
      </c>
      <c r="FY12" s="97">
        <f>'Mladí jazdci'!FY28</f>
        <v>0</v>
      </c>
      <c r="FZ12" s="97">
        <f>'Mladí jazdci'!FZ28</f>
        <v>0</v>
      </c>
      <c r="GA12" s="97">
        <f>'Mladí jazdci'!GA28</f>
        <v>0</v>
      </c>
      <c r="GB12" s="97">
        <f>'Mladí jazdci'!GB28</f>
        <v>0</v>
      </c>
      <c r="GC12" s="97">
        <f>'Mladí jazdci'!GC28</f>
        <v>0</v>
      </c>
      <c r="GD12" s="97">
        <f>'Mladí jazdci'!GD28</f>
        <v>0</v>
      </c>
      <c r="GE12" s="97">
        <f>'Mladí jazdci'!GE28</f>
        <v>0</v>
      </c>
      <c r="GF12" s="97">
        <f>'Mladí jazdci'!GF28</f>
        <v>0</v>
      </c>
      <c r="GG12" s="97">
        <f>'Mladí jazdci'!GG28</f>
        <v>0</v>
      </c>
      <c r="GH12" s="97">
        <f>'Mladí jazdci'!GH28</f>
        <v>0</v>
      </c>
      <c r="GI12" s="97">
        <f>'Mladí jazdci'!GI28</f>
        <v>0</v>
      </c>
      <c r="GJ12" s="97">
        <f>'Mladí jazdci'!GJ28</f>
        <v>0</v>
      </c>
      <c r="GK12" s="97">
        <f>'Mladí jazdci'!GK28</f>
        <v>0</v>
      </c>
      <c r="GL12" s="97">
        <f>'Mladí jazdci'!GL28</f>
        <v>0</v>
      </c>
      <c r="GM12" s="97">
        <f>'Mladí jazdci'!GM28</f>
        <v>0</v>
      </c>
      <c r="GN12" s="97">
        <f>'Mladí jazdci'!GN28</f>
        <v>0</v>
      </c>
      <c r="GO12" s="97">
        <f>'Mladí jazdci'!GO28</f>
        <v>0</v>
      </c>
      <c r="GP12" s="97">
        <f>'Mladí jazdci'!GP28</f>
        <v>0</v>
      </c>
      <c r="GQ12" s="97">
        <f>'Mladí jazdci'!GQ28</f>
        <v>0</v>
      </c>
      <c r="GR12" s="97">
        <f>'Mladí jazdci'!GR28</f>
        <v>0</v>
      </c>
      <c r="GS12" s="97">
        <f>'Mladí jazdci'!GS28</f>
        <v>0</v>
      </c>
      <c r="GT12" s="97">
        <f>'Mladí jazdci'!GT28</f>
        <v>0</v>
      </c>
      <c r="GU12" s="97">
        <f>'Mladí jazdci'!GU28</f>
        <v>0</v>
      </c>
      <c r="GV12" s="97">
        <f>'Mladí jazdci'!GV28</f>
        <v>0</v>
      </c>
      <c r="GW12" s="97">
        <f>'Mladí jazdci'!GW28</f>
        <v>0</v>
      </c>
      <c r="GX12" s="97">
        <f>'Mladí jazdci'!GX28</f>
        <v>0</v>
      </c>
      <c r="GY12" s="97">
        <f>'Mladí jazdci'!GY28</f>
        <v>0</v>
      </c>
      <c r="GZ12" s="97">
        <f>'Mladí jazdci'!GZ28</f>
        <v>0</v>
      </c>
      <c r="HA12" s="97">
        <f>'Mladí jazdci'!HA28</f>
        <v>0</v>
      </c>
      <c r="HB12" s="97">
        <f>'Mladí jazdci'!HB28</f>
        <v>0</v>
      </c>
      <c r="HC12" s="97">
        <f>'Mladí jazdci'!HC28</f>
        <v>0</v>
      </c>
      <c r="HD12" s="97">
        <f>'Mladí jazdci'!HD28</f>
        <v>0</v>
      </c>
      <c r="HE12" s="97">
        <f>'Mladí jazdci'!HE28</f>
        <v>0</v>
      </c>
      <c r="HF12" s="97">
        <f>'Mladí jazdci'!HF28</f>
        <v>0</v>
      </c>
      <c r="HG12" s="97">
        <f>'Mladí jazdci'!HG28</f>
        <v>0</v>
      </c>
      <c r="HH12" s="97">
        <f>'Mladí jazdci'!HH28</f>
        <v>0</v>
      </c>
      <c r="HI12" s="97">
        <f>'Mladí jazdci'!HI28</f>
        <v>0</v>
      </c>
      <c r="HJ12" s="97">
        <f>'Mladí jazdci'!HJ28</f>
        <v>0</v>
      </c>
      <c r="HK12" s="97">
        <f>'Mladí jazdci'!HK28</f>
        <v>0</v>
      </c>
      <c r="HL12" s="97">
        <f>'Mladí jazdci'!HL28</f>
        <v>0</v>
      </c>
      <c r="HM12" s="97">
        <f>'Mladí jazdci'!HM28</f>
        <v>0</v>
      </c>
      <c r="HN12" s="97">
        <f>'Mladí jazdci'!HN28</f>
        <v>0</v>
      </c>
      <c r="HO12" s="97">
        <f>'Mladí jazdci'!HO28</f>
        <v>0</v>
      </c>
      <c r="HP12" s="97">
        <f>'Mladí jazdci'!HP28</f>
        <v>0</v>
      </c>
      <c r="HQ12" s="97">
        <f>'Mladí jazdci'!HQ28</f>
        <v>0</v>
      </c>
      <c r="HR12" s="97">
        <f>'Mladí jazdci'!HR28</f>
        <v>0</v>
      </c>
      <c r="HS12" s="97">
        <f>'Mladí jazdci'!HS28</f>
        <v>0</v>
      </c>
      <c r="HT12" s="97">
        <f>'Mladí jazdci'!HT28</f>
        <v>0</v>
      </c>
      <c r="HU12" s="97">
        <f>'Mladí jazdci'!HU28</f>
        <v>0</v>
      </c>
      <c r="HV12" s="97">
        <f>'Mladí jazdci'!HV28</f>
        <v>0</v>
      </c>
      <c r="HW12" s="97">
        <f>'Mladí jazdci'!HW28</f>
        <v>0</v>
      </c>
      <c r="HX12" s="97">
        <f>'Mladí jazdci'!HX28</f>
        <v>0</v>
      </c>
      <c r="HY12" s="97">
        <f>'Mladí jazdci'!HY28</f>
        <v>0</v>
      </c>
      <c r="HZ12" s="97">
        <f>'Mladí jazdci'!HZ28</f>
        <v>0</v>
      </c>
      <c r="IA12" s="97">
        <f>'Mladí jazdci'!IA28</f>
        <v>0</v>
      </c>
      <c r="IB12" s="97">
        <f>'Mladí jazdci'!IB28</f>
        <v>0</v>
      </c>
      <c r="IC12" s="97">
        <f>'Mladí jazdci'!IC28</f>
        <v>0</v>
      </c>
      <c r="ID12" s="97">
        <f>'Mladí jazdci'!ID28</f>
        <v>0</v>
      </c>
      <c r="IE12" s="97">
        <f>'Mladí jazdci'!IE28</f>
        <v>0</v>
      </c>
      <c r="IF12" s="97">
        <f>'Mladí jazdci'!IF28</f>
        <v>0</v>
      </c>
      <c r="IG12" s="97">
        <f>'Mladí jazdci'!IG28</f>
        <v>0</v>
      </c>
      <c r="IH12" s="97">
        <f>'Mladí jazdci'!IH28</f>
        <v>0</v>
      </c>
      <c r="II12" s="97">
        <f>'Mladí jazdci'!II28</f>
        <v>0</v>
      </c>
      <c r="IJ12" s="97">
        <f>'Mladí jazdci'!IJ28</f>
        <v>0</v>
      </c>
      <c r="IK12" s="97">
        <f>'Mladí jazdci'!IK28</f>
        <v>0</v>
      </c>
      <c r="IL12" s="97">
        <f>'Mladí jazdci'!IL28</f>
        <v>0</v>
      </c>
      <c r="IM12" s="97">
        <f>'Mladí jazdci'!IM28</f>
        <v>0</v>
      </c>
      <c r="IN12" s="97">
        <f>'Mladí jazdci'!IN28</f>
        <v>0</v>
      </c>
      <c r="IO12" s="97">
        <f>'Mladí jazdci'!IO28</f>
        <v>0</v>
      </c>
      <c r="IP12" s="97">
        <f>'Mladí jazdci'!IP28</f>
        <v>0</v>
      </c>
      <c r="IQ12" s="97">
        <f>'Mladí jazdci'!IQ28</f>
        <v>0</v>
      </c>
      <c r="IR12" s="97">
        <f>'Mladí jazdci'!IR28</f>
        <v>0</v>
      </c>
      <c r="IS12" s="97">
        <f>'Mladí jazdci'!IS28</f>
        <v>0</v>
      </c>
      <c r="IT12" s="97">
        <f>'Mladí jazdci'!IT28</f>
        <v>0</v>
      </c>
      <c r="IU12" s="97">
        <f>'Mladí jazdci'!IU28</f>
        <v>0</v>
      </c>
      <c r="IV12" s="97">
        <f>'Mladí jazdci'!IV28</f>
        <v>0</v>
      </c>
      <c r="IW12" s="97">
        <f>'Mladí jazdci'!IW28</f>
        <v>0</v>
      </c>
      <c r="IX12" s="97">
        <f>'Mladí jazdci'!IX28</f>
        <v>0</v>
      </c>
      <c r="IY12" s="97">
        <f>'Mladí jazdci'!IY28</f>
        <v>0</v>
      </c>
      <c r="IZ12" s="97">
        <f>'Mladí jazdci'!IZ28</f>
        <v>0</v>
      </c>
      <c r="JA12" s="97">
        <f>'Mladí jazdci'!JA28</f>
        <v>0</v>
      </c>
      <c r="JB12" s="97">
        <f>'Mladí jazdci'!JB28</f>
        <v>0</v>
      </c>
      <c r="JC12" s="97">
        <f>'Mladí jazdci'!JC28</f>
        <v>0</v>
      </c>
      <c r="JD12" s="97">
        <f>'Mladí jazdci'!JD28</f>
        <v>0</v>
      </c>
      <c r="JE12" s="97">
        <f>'Mladí jazdci'!JE28</f>
        <v>0</v>
      </c>
      <c r="JF12" s="97">
        <f>'Mladí jazdci'!JF28</f>
        <v>0</v>
      </c>
      <c r="JG12" s="97">
        <f>'Mladí jazdci'!JG28</f>
        <v>0</v>
      </c>
      <c r="JH12" s="97">
        <f>'Mladí jazdci'!JH28</f>
        <v>0</v>
      </c>
      <c r="JI12" s="97">
        <f>'Mladí jazdci'!JI28</f>
        <v>0</v>
      </c>
      <c r="JJ12" s="97">
        <f>'Mladí jazdci'!JJ28</f>
        <v>0</v>
      </c>
      <c r="JK12" s="97">
        <f>'Mladí jazdci'!JK28</f>
        <v>0</v>
      </c>
      <c r="JL12" s="97">
        <f>'Mladí jazdci'!JL28</f>
        <v>0</v>
      </c>
      <c r="JM12" s="97">
        <f>'Mladí jazdci'!JM28</f>
        <v>0</v>
      </c>
      <c r="JN12" s="97">
        <f>'Mladí jazdci'!JN28</f>
        <v>0</v>
      </c>
      <c r="JO12" s="97">
        <f>'Mladí jazdci'!JO28</f>
        <v>0</v>
      </c>
      <c r="JP12" s="97">
        <f>'Mladí jazdci'!JP28</f>
        <v>0</v>
      </c>
      <c r="JQ12" s="97">
        <f>'Mladí jazdci'!JQ28</f>
        <v>0</v>
      </c>
      <c r="JR12" s="97">
        <f>'Mladí jazdci'!JR28</f>
        <v>0</v>
      </c>
      <c r="JS12" s="97">
        <f>'Mladí jazdci'!JS28</f>
        <v>0</v>
      </c>
      <c r="JT12" s="97">
        <f>'Mladí jazdci'!JT28</f>
        <v>0</v>
      </c>
      <c r="JU12" s="97">
        <f>'Mladí jazdci'!JU28</f>
        <v>0</v>
      </c>
      <c r="JV12" s="97">
        <f>'Mladí jazdci'!JV28</f>
        <v>0</v>
      </c>
      <c r="JW12" s="97">
        <f>'Mladí jazdci'!JW28</f>
        <v>0</v>
      </c>
      <c r="JX12" s="97">
        <f>'Mladí jazdci'!JX28</f>
        <v>0</v>
      </c>
      <c r="JY12" s="97">
        <f>'Mladí jazdci'!JY28</f>
        <v>0</v>
      </c>
      <c r="JZ12" s="97">
        <f>'Mladí jazdci'!JZ28</f>
        <v>0</v>
      </c>
      <c r="KA12" s="97">
        <f>'Mladí jazdci'!KA28</f>
        <v>0</v>
      </c>
      <c r="KB12" s="97">
        <f>'Mladí jazdci'!KB28</f>
        <v>0</v>
      </c>
      <c r="KC12" s="97">
        <f>'Mladí jazdci'!KC28</f>
        <v>0</v>
      </c>
      <c r="KD12" s="97">
        <f>'Mladí jazdci'!KD28</f>
        <v>0</v>
      </c>
      <c r="KE12" s="97">
        <f>'Mladí jazdci'!KE28</f>
        <v>0</v>
      </c>
      <c r="KF12" s="97">
        <f>'Mladí jazdci'!KF28</f>
        <v>0</v>
      </c>
      <c r="KG12" s="97">
        <f>'Mladí jazdci'!KG28</f>
        <v>0</v>
      </c>
      <c r="KH12" s="97">
        <f>'Mladí jazdci'!KH28</f>
        <v>0</v>
      </c>
      <c r="KI12" s="97">
        <f>'Mladí jazdci'!KI28</f>
        <v>0</v>
      </c>
      <c r="KJ12" s="97">
        <f>'Mladí jazdci'!KJ28</f>
        <v>0</v>
      </c>
      <c r="KK12" s="97">
        <f>'Mladí jazdci'!KK28</f>
        <v>0</v>
      </c>
      <c r="KL12" s="97">
        <f>'Mladí jazdci'!KL28</f>
        <v>0</v>
      </c>
      <c r="KM12" s="97">
        <f>'Mladí jazdci'!KM28</f>
        <v>0</v>
      </c>
      <c r="KN12" s="97">
        <f>'Mladí jazdci'!KN28</f>
        <v>0</v>
      </c>
      <c r="KO12" s="97">
        <f>'Mladí jazdci'!KO28</f>
        <v>0</v>
      </c>
      <c r="KP12" s="97">
        <f>'Mladí jazdci'!KP28</f>
        <v>0</v>
      </c>
      <c r="KQ12" s="97">
        <f>'Mladí jazdci'!KQ28</f>
        <v>0</v>
      </c>
      <c r="KR12" s="97">
        <f>'Mladí jazdci'!KR28</f>
        <v>0</v>
      </c>
      <c r="KS12" s="97">
        <f>'Mladí jazdci'!KS28</f>
        <v>0</v>
      </c>
      <c r="KT12" s="97">
        <f>'Mladí jazdci'!KT28</f>
        <v>0</v>
      </c>
      <c r="KU12" s="97">
        <f>'Mladí jazdci'!KU28</f>
        <v>0</v>
      </c>
      <c r="KV12" s="97">
        <f>'Mladí jazdci'!KV28</f>
        <v>0</v>
      </c>
      <c r="KW12" s="97">
        <f>'Mladí jazdci'!KW28</f>
        <v>0</v>
      </c>
      <c r="KX12" s="97">
        <f>'Mladí jazdci'!KX28</f>
        <v>0</v>
      </c>
      <c r="KY12" s="97">
        <f>'Mladí jazdci'!KY28</f>
        <v>0</v>
      </c>
      <c r="KZ12" s="97">
        <f>'Mladí jazdci'!KZ28</f>
        <v>0</v>
      </c>
      <c r="LA12" s="97">
        <f>'Mladí jazdci'!LA28</f>
        <v>0</v>
      </c>
      <c r="LB12" s="97">
        <f>'Mladí jazdci'!LB28</f>
        <v>0</v>
      </c>
      <c r="LC12" s="97">
        <f>'Mladí jazdci'!LC28</f>
        <v>0</v>
      </c>
      <c r="LD12" s="97">
        <f>'Mladí jazdci'!LD28</f>
        <v>0</v>
      </c>
      <c r="LE12" s="97">
        <f>'Mladí jazdci'!LE28</f>
        <v>0</v>
      </c>
      <c r="LF12" s="97">
        <f>'Mladí jazdci'!LF28</f>
        <v>0</v>
      </c>
      <c r="LG12" s="97">
        <f>'Mladí jazdci'!LG28</f>
        <v>0</v>
      </c>
      <c r="LH12" s="97">
        <f>'Mladí jazdci'!LH28</f>
        <v>0</v>
      </c>
      <c r="LI12" s="97">
        <f>'Mladí jazdci'!LI28</f>
        <v>0</v>
      </c>
      <c r="LJ12" s="97">
        <f>'Mladí jazdci'!LJ28</f>
        <v>0</v>
      </c>
      <c r="LK12" s="97">
        <f>'Mladí jazdci'!LK28</f>
        <v>0</v>
      </c>
      <c r="LL12" s="97">
        <f>'Mladí jazdci'!LL28</f>
        <v>0</v>
      </c>
      <c r="LM12" s="97">
        <f>'Mladí jazdci'!LM28</f>
        <v>0</v>
      </c>
      <c r="LN12" s="97">
        <f>'Mladí jazdci'!LN28</f>
        <v>0</v>
      </c>
      <c r="LO12" s="97">
        <f>'Mladí jazdci'!LO28</f>
        <v>0</v>
      </c>
      <c r="LP12" s="97">
        <f>'Mladí jazdci'!LP28</f>
        <v>0</v>
      </c>
      <c r="LQ12" s="97">
        <f>'Mladí jazdci'!LQ28</f>
        <v>0</v>
      </c>
      <c r="LR12" s="97">
        <f>'Mladí jazdci'!LR28</f>
        <v>0</v>
      </c>
      <c r="LS12" s="97">
        <f>'Mladí jazdci'!LS28</f>
        <v>0</v>
      </c>
      <c r="LT12" s="97">
        <f>'Mladí jazdci'!LT28</f>
        <v>0</v>
      </c>
      <c r="LU12" s="97">
        <f>'Mladí jazdci'!LU28</f>
        <v>0</v>
      </c>
      <c r="LV12" s="97">
        <f>'Mladí jazdci'!LV28</f>
        <v>0</v>
      </c>
      <c r="LW12" s="97">
        <f>'Mladí jazdci'!LW28</f>
        <v>0</v>
      </c>
      <c r="LX12" s="97">
        <f>'Mladí jazdci'!LX28</f>
        <v>0</v>
      </c>
      <c r="LY12" s="97">
        <f>'Mladí jazdci'!LY28</f>
        <v>0</v>
      </c>
      <c r="LZ12" s="97">
        <f>'Mladí jazdci'!LZ28</f>
        <v>0</v>
      </c>
      <c r="MA12" s="97">
        <f>'Mladí jazdci'!MA28</f>
        <v>0</v>
      </c>
      <c r="MB12" s="97">
        <f>'Mladí jazdci'!MB28</f>
        <v>0</v>
      </c>
      <c r="MC12" s="97">
        <f>'Mladí jazdci'!MC28</f>
        <v>0</v>
      </c>
      <c r="MD12" s="97">
        <f>'Mladí jazdci'!MD28</f>
        <v>0</v>
      </c>
      <c r="ME12" s="97">
        <f>'Mladí jazdci'!ME28</f>
        <v>0</v>
      </c>
      <c r="MF12" s="97">
        <f>'Mladí jazdci'!MF28</f>
        <v>0</v>
      </c>
      <c r="MG12" s="97">
        <f>'Mladí jazdci'!MG28</f>
        <v>0</v>
      </c>
      <c r="MH12" s="97">
        <f>'Mladí jazdci'!MH28</f>
        <v>0</v>
      </c>
      <c r="MI12" s="97">
        <f>'Mladí jazdci'!MI28</f>
        <v>0</v>
      </c>
      <c r="MJ12" s="97">
        <f>'Mladí jazdci'!MJ28</f>
        <v>0</v>
      </c>
      <c r="MK12" s="97">
        <f>'Mladí jazdci'!MK28</f>
        <v>0</v>
      </c>
      <c r="ML12" s="97">
        <f>'Mladí jazdci'!ML28</f>
        <v>0</v>
      </c>
      <c r="MM12" s="97">
        <f>'Mladí jazdci'!MM28</f>
        <v>0</v>
      </c>
      <c r="MN12" s="97">
        <f>'Mladí jazdci'!MN28</f>
        <v>0</v>
      </c>
      <c r="MO12" s="97">
        <f>'Mladí jazdci'!MO28</f>
        <v>0</v>
      </c>
      <c r="MP12" s="97">
        <f>'Mladí jazdci'!MP28</f>
        <v>0</v>
      </c>
      <c r="MQ12" s="97">
        <f>'Mladí jazdci'!MQ28</f>
        <v>0</v>
      </c>
      <c r="MR12" s="97">
        <f>'Mladí jazdci'!MR28</f>
        <v>0</v>
      </c>
      <c r="MS12" s="97">
        <f>'Mladí jazdci'!MS28</f>
        <v>0</v>
      </c>
      <c r="MT12" s="97">
        <f>'Mladí jazdci'!MT28</f>
        <v>0</v>
      </c>
      <c r="MU12" s="97">
        <f>'Mladí jazdci'!MU28</f>
        <v>0</v>
      </c>
      <c r="MV12" s="97">
        <f>'Mladí jazdci'!MV28</f>
        <v>0</v>
      </c>
      <c r="MW12" s="97">
        <f>'Mladí jazdci'!MW28</f>
        <v>0</v>
      </c>
      <c r="MX12" s="97">
        <f>'Mladí jazdci'!MX28</f>
        <v>0</v>
      </c>
      <c r="MY12" s="97">
        <f>'Mladí jazdci'!MY28</f>
        <v>0</v>
      </c>
      <c r="MZ12" s="97">
        <f>'Mladí jazdci'!MZ28</f>
        <v>0</v>
      </c>
      <c r="NA12" s="97">
        <f>'Mladí jazdci'!NA28</f>
        <v>0</v>
      </c>
      <c r="NB12" s="97">
        <f>'Mladí jazdci'!NB28</f>
        <v>0</v>
      </c>
      <c r="NC12" s="97">
        <f>'Mladí jazdci'!NC28</f>
        <v>0</v>
      </c>
      <c r="ND12" s="97">
        <f>'Mladí jazdci'!ND28</f>
        <v>0</v>
      </c>
      <c r="NE12" s="97">
        <f>'Mladí jazdci'!NE28</f>
        <v>0</v>
      </c>
      <c r="NF12" s="97">
        <f>'Mladí jazdci'!NF28</f>
        <v>0</v>
      </c>
      <c r="NG12" s="97">
        <f>'Mladí jazdci'!NG28</f>
        <v>0</v>
      </c>
      <c r="NH12" s="97">
        <f>'Mladí jazdci'!NH28</f>
        <v>0</v>
      </c>
      <c r="NI12" s="97">
        <f>'Mladí jazdci'!NI28</f>
        <v>0</v>
      </c>
      <c r="NJ12" s="97">
        <f>'Mladí jazdci'!NJ28</f>
        <v>0</v>
      </c>
      <c r="NK12" s="97">
        <f>'Mladí jazdci'!NK28</f>
        <v>0</v>
      </c>
      <c r="NL12" s="97">
        <f>'Mladí jazdci'!NL28</f>
        <v>0</v>
      </c>
      <c r="NM12" s="97">
        <f>'Mladí jazdci'!NM28</f>
        <v>0</v>
      </c>
      <c r="NN12" s="97">
        <f>'Mladí jazdci'!NN28</f>
        <v>0</v>
      </c>
      <c r="NO12" s="97">
        <f>'Mladí jazdci'!NO28</f>
        <v>0</v>
      </c>
      <c r="NP12" s="97">
        <f>'Mladí jazdci'!NP28</f>
        <v>0</v>
      </c>
      <c r="NQ12" s="97">
        <f>'Mladí jazdci'!NQ28</f>
        <v>0</v>
      </c>
      <c r="NR12" s="97">
        <f>'Mladí jazdci'!NR28</f>
        <v>0</v>
      </c>
      <c r="NS12" s="97">
        <f>'Mladí jazdci'!NS28</f>
        <v>0</v>
      </c>
      <c r="NT12" s="97">
        <f>'Mladí jazdci'!NT28</f>
        <v>0</v>
      </c>
      <c r="NU12" s="97">
        <f>'Mladí jazdci'!NU28</f>
        <v>0</v>
      </c>
      <c r="NV12" s="97">
        <f>'Mladí jazdci'!NV28</f>
        <v>0</v>
      </c>
      <c r="NW12" s="97">
        <f>'Mladí jazdci'!NW28</f>
        <v>0</v>
      </c>
      <c r="NX12" s="97">
        <f>'Mladí jazdci'!NX28</f>
        <v>0</v>
      </c>
      <c r="NY12" s="97">
        <f>'Mladí jazdci'!NY28</f>
        <v>0</v>
      </c>
      <c r="NZ12" s="97">
        <f>'Mladí jazdci'!NZ28</f>
        <v>0</v>
      </c>
      <c r="OA12" s="97">
        <f>'Mladí jazdci'!OA28</f>
        <v>0</v>
      </c>
      <c r="OB12" s="97">
        <f>'Mladí jazdci'!OB28</f>
        <v>0</v>
      </c>
      <c r="OC12" s="97">
        <f>'Mladí jazdci'!OC28</f>
        <v>0</v>
      </c>
      <c r="OD12" s="97">
        <f>'Mladí jazdci'!OD28</f>
        <v>0</v>
      </c>
      <c r="OE12" s="97">
        <f>'Mladí jazdci'!OE28</f>
        <v>0</v>
      </c>
      <c r="OF12" s="97">
        <f>'Mladí jazdci'!OF28</f>
        <v>0</v>
      </c>
      <c r="OG12" s="97">
        <f>'Mladí jazdci'!OG28</f>
        <v>0</v>
      </c>
      <c r="OH12" s="97">
        <f>'Mladí jazdci'!OH28</f>
        <v>0</v>
      </c>
      <c r="OI12" s="97">
        <f>'Mladí jazdci'!OI28</f>
        <v>0</v>
      </c>
      <c r="OJ12" s="97">
        <f>'Mladí jazdci'!OJ28</f>
        <v>0</v>
      </c>
      <c r="OK12" s="97">
        <f>'Mladí jazdci'!OK28</f>
        <v>0</v>
      </c>
      <c r="OL12" s="97">
        <f>'Mladí jazdci'!OL28</f>
        <v>0</v>
      </c>
      <c r="OM12" s="97">
        <f>'Mladí jazdci'!OM28</f>
        <v>0</v>
      </c>
      <c r="ON12" s="97">
        <f>'Mladí jazdci'!ON28</f>
        <v>0</v>
      </c>
      <c r="OO12" s="97">
        <f>'Mladí jazdci'!OO28</f>
        <v>0</v>
      </c>
      <c r="OP12" s="97">
        <f>'Mladí jazdci'!OP28</f>
        <v>0</v>
      </c>
      <c r="OQ12" s="97">
        <f>'Mladí jazdci'!OQ28</f>
        <v>0</v>
      </c>
      <c r="OR12" s="97">
        <f>'Mladí jazdci'!OR28</f>
        <v>0</v>
      </c>
      <c r="OS12" s="97">
        <f>'Mladí jazdci'!OS28</f>
        <v>0</v>
      </c>
      <c r="OT12" s="97">
        <f>'Mladí jazdci'!OT28</f>
        <v>0</v>
      </c>
      <c r="OU12" s="97">
        <f>'Mladí jazdci'!OU28</f>
        <v>0</v>
      </c>
      <c r="OV12" s="97">
        <f>'Mladí jazdci'!OV28</f>
        <v>0</v>
      </c>
      <c r="OW12" s="97">
        <f>'Mladí jazdci'!OW28</f>
        <v>0</v>
      </c>
      <c r="OX12" s="97">
        <f>'Mladí jazdci'!OX28</f>
        <v>0</v>
      </c>
      <c r="OY12" s="97">
        <f>'Mladí jazdci'!OY28</f>
        <v>0</v>
      </c>
      <c r="OZ12" s="97">
        <f>'Mladí jazdci'!OZ28</f>
        <v>0</v>
      </c>
      <c r="PA12" s="97">
        <f>'Mladí jazdci'!PA28</f>
        <v>0</v>
      </c>
      <c r="PB12" s="97">
        <f>'Mladí jazdci'!PB28</f>
        <v>0</v>
      </c>
      <c r="PC12" s="97">
        <f>'Mladí jazdci'!PC28</f>
        <v>0</v>
      </c>
      <c r="PD12" s="97">
        <f>'Mladí jazdci'!PD28</f>
        <v>0</v>
      </c>
      <c r="PE12" s="97">
        <f>'Mladí jazdci'!PE28</f>
        <v>0</v>
      </c>
      <c r="PF12" s="97">
        <f>'Mladí jazdci'!PF28</f>
        <v>0</v>
      </c>
      <c r="PG12" s="97">
        <f>'Mladí jazdci'!PG28</f>
        <v>0</v>
      </c>
      <c r="PH12" s="97">
        <f>'Mladí jazdci'!PH28</f>
        <v>0</v>
      </c>
      <c r="PI12" s="97">
        <f>'Mladí jazdci'!PI28</f>
        <v>0</v>
      </c>
      <c r="PJ12" s="97">
        <f>'Mladí jazdci'!PJ28</f>
        <v>0</v>
      </c>
      <c r="PK12" s="97">
        <f>'Mladí jazdci'!PK28</f>
        <v>0</v>
      </c>
      <c r="PL12" s="97">
        <f>'Mladí jazdci'!PL28</f>
        <v>0</v>
      </c>
      <c r="PM12" s="97">
        <f>'Mladí jazdci'!PM28</f>
        <v>0</v>
      </c>
      <c r="PN12" s="97">
        <f>'Mladí jazdci'!PN28</f>
        <v>0</v>
      </c>
      <c r="PO12" s="97">
        <f>'Mladí jazdci'!PO28</f>
        <v>0</v>
      </c>
      <c r="PP12" s="97">
        <f>'Mladí jazdci'!PP28</f>
        <v>0</v>
      </c>
      <c r="PQ12" s="97">
        <f>'Mladí jazdci'!PQ28</f>
        <v>0</v>
      </c>
      <c r="PR12" s="97">
        <f>'Mladí jazdci'!PR28</f>
        <v>0</v>
      </c>
      <c r="PS12" s="97">
        <f>'Mladí jazdci'!PS28</f>
        <v>0</v>
      </c>
      <c r="PT12" s="97">
        <f>'Mladí jazdci'!PT28</f>
        <v>0</v>
      </c>
      <c r="PU12" s="97">
        <f>'Mladí jazdci'!PU28</f>
        <v>0</v>
      </c>
      <c r="PV12" s="97">
        <f>'Mladí jazdci'!PV28</f>
        <v>0</v>
      </c>
      <c r="PW12" s="97">
        <f>'Mladí jazdci'!PW28</f>
        <v>0</v>
      </c>
      <c r="PX12" s="97">
        <f>'Mladí jazdci'!PX28</f>
        <v>0</v>
      </c>
      <c r="PY12" s="97">
        <f>'Mladí jazdci'!PY28</f>
        <v>0</v>
      </c>
      <c r="PZ12" s="97">
        <f>'Mladí jazdci'!PZ28</f>
        <v>0</v>
      </c>
      <c r="QA12" s="97">
        <f>'Mladí jazdci'!QA28</f>
        <v>0</v>
      </c>
      <c r="QB12" s="97">
        <f>'Mladí jazdci'!QB28</f>
        <v>0</v>
      </c>
      <c r="QC12" s="97">
        <f>'Mladí jazdci'!QC28</f>
        <v>0</v>
      </c>
      <c r="QD12" s="97">
        <f>'Mladí jazdci'!QD28</f>
        <v>0</v>
      </c>
      <c r="QE12" s="97">
        <f>'Mladí jazdci'!QE28</f>
        <v>0</v>
      </c>
      <c r="QF12" s="97">
        <f>'Mladí jazdci'!QF28</f>
        <v>0</v>
      </c>
      <c r="QG12" s="97">
        <f>'Mladí jazdci'!QG28</f>
        <v>0</v>
      </c>
      <c r="QH12" s="97">
        <f>'Mladí jazdci'!QH28</f>
        <v>0</v>
      </c>
      <c r="QI12" s="97">
        <f>'Mladí jazdci'!QI28</f>
        <v>0</v>
      </c>
      <c r="QJ12" s="97">
        <f>'Mladí jazdci'!QJ28</f>
        <v>0</v>
      </c>
      <c r="QK12" s="97">
        <f>'Mladí jazdci'!QK28</f>
        <v>0</v>
      </c>
      <c r="QL12" s="97">
        <f>'Mladí jazdci'!QL28</f>
        <v>0</v>
      </c>
      <c r="QM12" s="97">
        <f>'Mladí jazdci'!QM28</f>
        <v>0</v>
      </c>
      <c r="QN12" s="97">
        <f>'Mladí jazdci'!QN28</f>
        <v>0</v>
      </c>
      <c r="QO12" s="97">
        <f>'Mladí jazdci'!QO28</f>
        <v>0</v>
      </c>
      <c r="QP12" s="97">
        <f>'Mladí jazdci'!QP28</f>
        <v>0</v>
      </c>
      <c r="QQ12" s="97">
        <f>'Mladí jazdci'!QQ28</f>
        <v>0</v>
      </c>
      <c r="QR12" s="97">
        <f>'Mladí jazdci'!QR28</f>
        <v>0</v>
      </c>
      <c r="QS12" s="97">
        <f>'Mladí jazdci'!QS28</f>
        <v>0</v>
      </c>
      <c r="QT12" s="97">
        <f>'Mladí jazdci'!QT28</f>
        <v>0</v>
      </c>
      <c r="QU12" s="97">
        <f>'Mladí jazdci'!QU28</f>
        <v>0</v>
      </c>
      <c r="QV12" s="97">
        <f>'Mladí jazdci'!QV28</f>
        <v>0</v>
      </c>
      <c r="QW12" s="97">
        <f>'Mladí jazdci'!QW28</f>
        <v>0</v>
      </c>
      <c r="QX12" s="97">
        <f>'Mladí jazdci'!QX28</f>
        <v>0</v>
      </c>
      <c r="QY12" s="97">
        <f>'Mladí jazdci'!QY28</f>
        <v>0</v>
      </c>
      <c r="QZ12" s="97">
        <f>'Mladí jazdci'!QZ28</f>
        <v>0</v>
      </c>
      <c r="RA12" s="97">
        <f>'Mladí jazdci'!RA28</f>
        <v>0</v>
      </c>
      <c r="RB12" s="97">
        <f>'Mladí jazdci'!RB28</f>
        <v>0</v>
      </c>
      <c r="RC12" s="97">
        <f>'Mladí jazdci'!RC28</f>
        <v>0</v>
      </c>
      <c r="RD12" s="97">
        <f>'Mladí jazdci'!RD28</f>
        <v>0</v>
      </c>
      <c r="RE12" s="97">
        <f>'Mladí jazdci'!RE28</f>
        <v>0</v>
      </c>
      <c r="RF12" s="97">
        <f>'Mladí jazdci'!RF28</f>
        <v>0</v>
      </c>
      <c r="RG12" s="97">
        <f>'Mladí jazdci'!RG28</f>
        <v>0</v>
      </c>
      <c r="RH12" s="97">
        <f>'Mladí jazdci'!RH28</f>
        <v>0</v>
      </c>
      <c r="RI12" s="97">
        <f>'Mladí jazdci'!RI28</f>
        <v>0</v>
      </c>
      <c r="RJ12" s="97">
        <f>'Mladí jazdci'!RJ28</f>
        <v>0</v>
      </c>
      <c r="RK12" s="97">
        <f>'Mladí jazdci'!RK28</f>
        <v>0</v>
      </c>
      <c r="RL12" s="97">
        <f>'Mladí jazdci'!RL28</f>
        <v>0</v>
      </c>
      <c r="RM12" s="97">
        <f>'Mladí jazdci'!RM28</f>
        <v>0</v>
      </c>
      <c r="RN12" s="97">
        <f>'Mladí jazdci'!RN28</f>
        <v>0</v>
      </c>
      <c r="RO12" s="97">
        <f>'Mladí jazdci'!RO28</f>
        <v>0</v>
      </c>
      <c r="RP12" s="97">
        <f>'Mladí jazdci'!RP28</f>
        <v>0</v>
      </c>
      <c r="RQ12" s="97">
        <f>'Mladí jazdci'!RQ28</f>
        <v>0</v>
      </c>
      <c r="RR12" s="97">
        <f>'Mladí jazdci'!RR28</f>
        <v>0</v>
      </c>
      <c r="RS12" s="97">
        <f>'Mladí jazdci'!RS28</f>
        <v>0</v>
      </c>
      <c r="RT12" s="97">
        <f>'Mladí jazdci'!RT28</f>
        <v>0</v>
      </c>
      <c r="RU12" s="97">
        <f>'Mladí jazdci'!RU28</f>
        <v>0</v>
      </c>
      <c r="RV12" s="97">
        <f>'Mladí jazdci'!RV28</f>
        <v>0</v>
      </c>
      <c r="RW12" s="97">
        <f>'Mladí jazdci'!RW28</f>
        <v>0</v>
      </c>
      <c r="RX12" s="97">
        <f>'Mladí jazdci'!RX28</f>
        <v>0</v>
      </c>
      <c r="RY12" s="97">
        <f>'Mladí jazdci'!RY28</f>
        <v>0</v>
      </c>
      <c r="RZ12" s="97">
        <f>'Mladí jazdci'!RZ28</f>
        <v>0</v>
      </c>
      <c r="SA12" s="97">
        <f>'Mladí jazdci'!SA28</f>
        <v>0</v>
      </c>
      <c r="SB12" s="97">
        <f>'Mladí jazdci'!SB28</f>
        <v>0</v>
      </c>
      <c r="SC12" s="97">
        <f>'Mladí jazdci'!SC28</f>
        <v>0</v>
      </c>
      <c r="SD12" s="97">
        <f>'Mladí jazdci'!SD28</f>
        <v>0</v>
      </c>
      <c r="SE12" s="97">
        <f>'Mladí jazdci'!SE28</f>
        <v>0</v>
      </c>
      <c r="SF12" s="97">
        <f>'Mladí jazdci'!SF28</f>
        <v>0</v>
      </c>
      <c r="SG12" s="97">
        <f>'Mladí jazdci'!SG28</f>
        <v>0</v>
      </c>
      <c r="SH12" s="97">
        <f>'Mladí jazdci'!SH28</f>
        <v>0</v>
      </c>
      <c r="SI12" s="97">
        <f>'Mladí jazdci'!SI28</f>
        <v>0</v>
      </c>
      <c r="SJ12" s="97">
        <f>'Mladí jazdci'!SJ28</f>
        <v>0</v>
      </c>
      <c r="SK12" s="97">
        <f>'Mladí jazdci'!SK28</f>
        <v>0</v>
      </c>
      <c r="SL12" s="97">
        <f>'Mladí jazdci'!SL28</f>
        <v>0</v>
      </c>
      <c r="SM12" s="97">
        <f>'Mladí jazdci'!SM28</f>
        <v>0</v>
      </c>
      <c r="SN12" s="97">
        <f>'Mladí jazdci'!SN28</f>
        <v>0</v>
      </c>
      <c r="SO12" s="97">
        <f>'Mladí jazdci'!SO28</f>
        <v>0</v>
      </c>
      <c r="SP12" s="97">
        <f>'Mladí jazdci'!SP28</f>
        <v>0</v>
      </c>
      <c r="SQ12" s="97">
        <f>'Mladí jazdci'!SQ28</f>
        <v>0</v>
      </c>
      <c r="SR12" s="97">
        <f>'Mladí jazdci'!SR28</f>
        <v>0</v>
      </c>
      <c r="SS12" s="97">
        <f>'Mladí jazdci'!SS28</f>
        <v>0</v>
      </c>
      <c r="ST12" s="97">
        <f>'Mladí jazdci'!ST28</f>
        <v>0</v>
      </c>
      <c r="SU12" s="97">
        <f>'Mladí jazdci'!SU28</f>
        <v>0</v>
      </c>
      <c r="SV12" s="97">
        <f>'Mladí jazdci'!SV28</f>
        <v>0</v>
      </c>
      <c r="SW12" s="97">
        <f>'Mladí jazdci'!SW28</f>
        <v>0</v>
      </c>
      <c r="SX12" s="97">
        <f>'Mladí jazdci'!SX28</f>
        <v>0</v>
      </c>
      <c r="SY12" s="97">
        <f>'Mladí jazdci'!SY28</f>
        <v>0</v>
      </c>
      <c r="SZ12" s="97">
        <f>'Mladí jazdci'!SZ28</f>
        <v>0</v>
      </c>
      <c r="TA12" s="97">
        <f>'Mladí jazdci'!TA28</f>
        <v>0</v>
      </c>
      <c r="TB12" s="97">
        <f>'Mladí jazdci'!TB28</f>
        <v>0</v>
      </c>
    </row>
    <row r="13" spans="1:522" s="10" customFormat="1" ht="18" customHeight="1" x14ac:dyDescent="0.2">
      <c r="A13" s="12"/>
      <c r="B13" s="11"/>
      <c r="C13" s="1"/>
      <c r="D13" s="1"/>
      <c r="E13" s="4" t="s">
        <v>86</v>
      </c>
      <c r="F13" s="9">
        <v>8401</v>
      </c>
      <c r="G13" s="9" t="s">
        <v>93</v>
      </c>
      <c r="H13" s="4" t="s">
        <v>18</v>
      </c>
      <c r="I13" s="1">
        <f>SUM(K13:TB13)</f>
        <v>76</v>
      </c>
      <c r="J13" s="33"/>
      <c r="K13" s="97">
        <f>Juniori!K12</f>
        <v>0</v>
      </c>
      <c r="L13" s="97">
        <f>Juniori!L12</f>
        <v>0</v>
      </c>
      <c r="M13" s="97">
        <f>Juniori!M12</f>
        <v>0</v>
      </c>
      <c r="N13" s="97">
        <f>Juniori!N12</f>
        <v>0</v>
      </c>
      <c r="O13" s="97">
        <f>Juniori!O12</f>
        <v>0</v>
      </c>
      <c r="P13" s="97">
        <f>Juniori!P12</f>
        <v>0</v>
      </c>
      <c r="Q13" s="97">
        <f>Juniori!Q12</f>
        <v>0</v>
      </c>
      <c r="R13" s="97">
        <f>Juniori!R12</f>
        <v>0</v>
      </c>
      <c r="S13" s="97">
        <f>Juniori!S12</f>
        <v>0</v>
      </c>
      <c r="T13" s="97">
        <f>Juniori!T12</f>
        <v>0</v>
      </c>
      <c r="U13" s="97">
        <f>Juniori!U12</f>
        <v>0</v>
      </c>
      <c r="V13" s="97">
        <f>Juniori!V12</f>
        <v>0</v>
      </c>
      <c r="W13" s="97">
        <f>Juniori!W12</f>
        <v>0</v>
      </c>
      <c r="X13" s="97">
        <f>Juniori!X12</f>
        <v>0</v>
      </c>
      <c r="Y13" s="97">
        <f>Juniori!Y12</f>
        <v>0</v>
      </c>
      <c r="Z13" s="97">
        <f>Juniori!Z12</f>
        <v>0</v>
      </c>
      <c r="AA13" s="97">
        <f>Juniori!AA12</f>
        <v>0</v>
      </c>
      <c r="AB13" s="97">
        <f>Juniori!AB12</f>
        <v>0</v>
      </c>
      <c r="AC13" s="97">
        <f>Juniori!AC12</f>
        <v>0</v>
      </c>
      <c r="AD13" s="97">
        <f>Juniori!AD12</f>
        <v>0</v>
      </c>
      <c r="AE13" s="97">
        <f>Juniori!AE12</f>
        <v>0</v>
      </c>
      <c r="AF13" s="97">
        <f>Juniori!AF12</f>
        <v>0</v>
      </c>
      <c r="AG13" s="97">
        <f>Juniori!AG12</f>
        <v>0</v>
      </c>
      <c r="AH13" s="97">
        <f>Juniori!AH12</f>
        <v>0</v>
      </c>
      <c r="AI13" s="97">
        <f>Juniori!AI12</f>
        <v>0</v>
      </c>
      <c r="AJ13" s="97">
        <f>Juniori!AJ12</f>
        <v>0</v>
      </c>
      <c r="AK13" s="97">
        <f>Juniori!AK12</f>
        <v>0</v>
      </c>
      <c r="AL13" s="97">
        <f>Juniori!AL12</f>
        <v>0</v>
      </c>
      <c r="AM13" s="97">
        <f>Juniori!AM12</f>
        <v>0</v>
      </c>
      <c r="AN13" s="97">
        <f>Juniori!AN12</f>
        <v>0</v>
      </c>
      <c r="AO13" s="97">
        <f>Juniori!AO12</f>
        <v>0</v>
      </c>
      <c r="AP13" s="97">
        <f>Juniori!AP12</f>
        <v>0</v>
      </c>
      <c r="AQ13" s="97">
        <f>Juniori!AQ12</f>
        <v>0</v>
      </c>
      <c r="AR13" s="97">
        <f>Juniori!AR12</f>
        <v>0</v>
      </c>
      <c r="AS13" s="97">
        <f>Juniori!AS12</f>
        <v>0</v>
      </c>
      <c r="AT13" s="97">
        <f>Juniori!AT12</f>
        <v>0</v>
      </c>
      <c r="AU13" s="97">
        <f>Juniori!AU12</f>
        <v>0</v>
      </c>
      <c r="AV13" s="97">
        <f>Juniori!AV12</f>
        <v>0</v>
      </c>
      <c r="AW13" s="97">
        <f>Juniori!AW12</f>
        <v>0</v>
      </c>
      <c r="AX13" s="97">
        <f>Juniori!AX12</f>
        <v>0</v>
      </c>
      <c r="AY13" s="97">
        <f>Juniori!AY12</f>
        <v>0</v>
      </c>
      <c r="AZ13" s="97">
        <f>Juniori!AZ12</f>
        <v>0</v>
      </c>
      <c r="BA13" s="97">
        <f>Juniori!BA12</f>
        <v>0</v>
      </c>
      <c r="BB13" s="97">
        <f>Juniori!BB12</f>
        <v>0</v>
      </c>
      <c r="BC13" s="97">
        <f>Juniori!BC12</f>
        <v>0</v>
      </c>
      <c r="BD13" s="97">
        <f>Juniori!BD12</f>
        <v>0</v>
      </c>
      <c r="BE13" s="97">
        <f>Juniori!BE12</f>
        <v>0</v>
      </c>
      <c r="BF13" s="97">
        <f>Juniori!BF12</f>
        <v>0</v>
      </c>
      <c r="BG13" s="97">
        <f>Juniori!BG12</f>
        <v>0</v>
      </c>
      <c r="BH13" s="97">
        <f>Juniori!BH12</f>
        <v>0</v>
      </c>
      <c r="BI13" s="97">
        <f>Juniori!BI12</f>
        <v>0</v>
      </c>
      <c r="BJ13" s="97">
        <f>Juniori!BJ12</f>
        <v>0</v>
      </c>
      <c r="BK13" s="97">
        <f>Juniori!BK12</f>
        <v>0</v>
      </c>
      <c r="BL13" s="97">
        <f>Juniori!BL12</f>
        <v>0</v>
      </c>
      <c r="BM13" s="97">
        <f>Juniori!BM12</f>
        <v>0</v>
      </c>
      <c r="BN13" s="97">
        <f>Juniori!BN12</f>
        <v>0</v>
      </c>
      <c r="BO13" s="97">
        <f>Juniori!BO12</f>
        <v>3</v>
      </c>
      <c r="BP13" s="97">
        <f>Juniori!BP12</f>
        <v>0</v>
      </c>
      <c r="BQ13" s="97">
        <f>Juniori!BQ12</f>
        <v>0</v>
      </c>
      <c r="BR13" s="97">
        <f>Juniori!BR12</f>
        <v>8</v>
      </c>
      <c r="BS13" s="97">
        <f>Juniori!BS12</f>
        <v>0</v>
      </c>
      <c r="BT13" s="97">
        <f>Juniori!BT12</f>
        <v>0</v>
      </c>
      <c r="BU13" s="97">
        <f>Juniori!BU12</f>
        <v>0</v>
      </c>
      <c r="BV13" s="97">
        <f>Juniori!BV12</f>
        <v>0</v>
      </c>
      <c r="BW13" s="97">
        <f>Juniori!BW12</f>
        <v>0</v>
      </c>
      <c r="BX13" s="97">
        <f>Juniori!BX12</f>
        <v>0</v>
      </c>
      <c r="BY13" s="97">
        <f>Juniori!BY12</f>
        <v>0</v>
      </c>
      <c r="BZ13" s="97">
        <f>Juniori!BZ12</f>
        <v>0</v>
      </c>
      <c r="CA13" s="97">
        <f>Juniori!CA12</f>
        <v>0</v>
      </c>
      <c r="CB13" s="97">
        <f>Juniori!CB12</f>
        <v>0</v>
      </c>
      <c r="CC13" s="97">
        <f>Juniori!CC12</f>
        <v>0</v>
      </c>
      <c r="CD13" s="97">
        <f>Juniori!CD12</f>
        <v>0</v>
      </c>
      <c r="CE13" s="97">
        <f>Juniori!CE12</f>
        <v>0</v>
      </c>
      <c r="CF13" s="97">
        <f>Juniori!CF12</f>
        <v>0</v>
      </c>
      <c r="CG13" s="97">
        <f>Juniori!CG12</f>
        <v>0</v>
      </c>
      <c r="CH13" s="97">
        <f>Juniori!CH12</f>
        <v>0</v>
      </c>
      <c r="CI13" s="97">
        <f>Juniori!CI12</f>
        <v>0</v>
      </c>
      <c r="CJ13" s="97">
        <f>Juniori!CJ12</f>
        <v>0</v>
      </c>
      <c r="CK13" s="97">
        <f>Juniori!CK12</f>
        <v>0</v>
      </c>
      <c r="CL13" s="97">
        <f>Juniori!CL12</f>
        <v>0</v>
      </c>
      <c r="CM13" s="97">
        <f>Juniori!CM12</f>
        <v>0</v>
      </c>
      <c r="CN13" s="97">
        <f>Juniori!CN12</f>
        <v>0</v>
      </c>
      <c r="CO13" s="97">
        <f>Juniori!CO12</f>
        <v>0</v>
      </c>
      <c r="CP13" s="97">
        <f>Juniori!CP12</f>
        <v>0</v>
      </c>
      <c r="CQ13" s="97">
        <f>Juniori!CQ12</f>
        <v>0</v>
      </c>
      <c r="CR13" s="97">
        <f>Juniori!CR12</f>
        <v>0</v>
      </c>
      <c r="CS13" s="97">
        <f>Juniori!CS12</f>
        <v>0</v>
      </c>
      <c r="CT13" s="97">
        <f>Juniori!CT12</f>
        <v>0</v>
      </c>
      <c r="CU13" s="97">
        <f>Juniori!CU12</f>
        <v>0</v>
      </c>
      <c r="CV13" s="97">
        <f>Juniori!CV12</f>
        <v>0</v>
      </c>
      <c r="CW13" s="97">
        <f>Juniori!CW12</f>
        <v>0</v>
      </c>
      <c r="CX13" s="97">
        <f>Juniori!CX12</f>
        <v>0</v>
      </c>
      <c r="CY13" s="97">
        <f>Juniori!CY12</f>
        <v>0</v>
      </c>
      <c r="CZ13" s="97">
        <f>Juniori!CZ12</f>
        <v>0</v>
      </c>
      <c r="DA13" s="97">
        <f>Juniori!DA12</f>
        <v>0</v>
      </c>
      <c r="DB13" s="97">
        <f>Juniori!DB12</f>
        <v>0</v>
      </c>
      <c r="DC13" s="97">
        <f>Juniori!DC12</f>
        <v>0</v>
      </c>
      <c r="DD13" s="97">
        <f>Juniori!DD12</f>
        <v>0</v>
      </c>
      <c r="DE13" s="97">
        <f>Juniori!DE12</f>
        <v>0</v>
      </c>
      <c r="DF13" s="97">
        <f>Juniori!DF12</f>
        <v>0</v>
      </c>
      <c r="DG13" s="97">
        <f>Juniori!DG12</f>
        <v>0</v>
      </c>
      <c r="DH13" s="97">
        <f>Juniori!DH12</f>
        <v>0</v>
      </c>
      <c r="DI13" s="97">
        <f>Juniori!DI12</f>
        <v>0</v>
      </c>
      <c r="DJ13" s="97">
        <f>Juniori!DJ12</f>
        <v>0</v>
      </c>
      <c r="DK13" s="97">
        <f>Juniori!DK12</f>
        <v>0</v>
      </c>
      <c r="DL13" s="97">
        <f>Juniori!DL12</f>
        <v>0</v>
      </c>
      <c r="DM13" s="97">
        <f>Juniori!DM12</f>
        <v>0</v>
      </c>
      <c r="DN13" s="97">
        <f>Juniori!DN12</f>
        <v>0</v>
      </c>
      <c r="DO13" s="97">
        <f>Juniori!DO12</f>
        <v>0</v>
      </c>
      <c r="DP13" s="97">
        <f>Juniori!DP12</f>
        <v>0</v>
      </c>
      <c r="DQ13" s="97">
        <f>Juniori!DQ12</f>
        <v>0</v>
      </c>
      <c r="DR13" s="97">
        <f>Juniori!DR12</f>
        <v>0</v>
      </c>
      <c r="DS13" s="97">
        <f>Juniori!DS12</f>
        <v>0</v>
      </c>
      <c r="DT13" s="97">
        <f>Juniori!DT12</f>
        <v>0</v>
      </c>
      <c r="DU13" s="97">
        <f>Juniori!DU12</f>
        <v>0</v>
      </c>
      <c r="DV13" s="97">
        <f>Juniori!DV12</f>
        <v>0</v>
      </c>
      <c r="DW13" s="97">
        <f>Juniori!DW12</f>
        <v>0</v>
      </c>
      <c r="DX13" s="97">
        <f>Juniori!DX12</f>
        <v>0</v>
      </c>
      <c r="DY13" s="97">
        <f>Juniori!DY12</f>
        <v>0</v>
      </c>
      <c r="DZ13" s="97">
        <f>Juniori!DZ12</f>
        <v>0</v>
      </c>
      <c r="EA13" s="97">
        <f>Juniori!EA12</f>
        <v>0</v>
      </c>
      <c r="EB13" s="97">
        <f>Juniori!EB12</f>
        <v>0</v>
      </c>
      <c r="EC13" s="97">
        <f>Juniori!EC12</f>
        <v>0</v>
      </c>
      <c r="ED13" s="97">
        <f>Juniori!ED12</f>
        <v>0</v>
      </c>
      <c r="EE13" s="97">
        <f>Juniori!EE12</f>
        <v>0</v>
      </c>
      <c r="EF13" s="97">
        <f>Juniori!EF12</f>
        <v>0</v>
      </c>
      <c r="EG13" s="97">
        <f>Juniori!EG12</f>
        <v>0</v>
      </c>
      <c r="EH13" s="97">
        <f>Juniori!EH12</f>
        <v>0</v>
      </c>
      <c r="EI13" s="97">
        <f>Juniori!EI12</f>
        <v>0</v>
      </c>
      <c r="EJ13" s="97">
        <f>Juniori!EJ12</f>
        <v>0</v>
      </c>
      <c r="EK13" s="97">
        <f>Juniori!EK12</f>
        <v>0</v>
      </c>
      <c r="EL13" s="97">
        <f>Juniori!EL12</f>
        <v>0</v>
      </c>
      <c r="EM13" s="97">
        <f>Juniori!EM12</f>
        <v>0</v>
      </c>
      <c r="EN13" s="97">
        <f>Juniori!EN12</f>
        <v>0</v>
      </c>
      <c r="EO13" s="97">
        <f>Juniori!EO12</f>
        <v>0</v>
      </c>
      <c r="EP13" s="97">
        <f>Juniori!EP12</f>
        <v>0</v>
      </c>
      <c r="EQ13" s="97">
        <f>Juniori!EQ12</f>
        <v>0</v>
      </c>
      <c r="ER13" s="97">
        <f>Juniori!ER12</f>
        <v>0</v>
      </c>
      <c r="ES13" s="97">
        <f>Juniori!ES12</f>
        <v>0</v>
      </c>
      <c r="ET13" s="97">
        <f>Juniori!ET12</f>
        <v>0</v>
      </c>
      <c r="EU13" s="97">
        <f>Juniori!EU12</f>
        <v>0</v>
      </c>
      <c r="EV13" s="97">
        <f>Juniori!EV12</f>
        <v>0</v>
      </c>
      <c r="EW13" s="97">
        <f>Juniori!EW12</f>
        <v>0</v>
      </c>
      <c r="EX13" s="97">
        <f>Juniori!EX12</f>
        <v>0</v>
      </c>
      <c r="EY13" s="97">
        <f>Juniori!EY12</f>
        <v>0</v>
      </c>
      <c r="EZ13" s="97">
        <f>Juniori!EZ12</f>
        <v>0</v>
      </c>
      <c r="FA13" s="97">
        <f>Juniori!FA12</f>
        <v>0</v>
      </c>
      <c r="FB13" s="97">
        <f>Juniori!FB12</f>
        <v>0</v>
      </c>
      <c r="FC13" s="97">
        <f>Juniori!FC12</f>
        <v>0</v>
      </c>
      <c r="FD13" s="97">
        <f>Juniori!FD12</f>
        <v>0</v>
      </c>
      <c r="FE13" s="97">
        <f>Juniori!FE12</f>
        <v>0</v>
      </c>
      <c r="FF13" s="97">
        <f>Juniori!FF12</f>
        <v>0</v>
      </c>
      <c r="FG13" s="97">
        <f>Juniori!FG12</f>
        <v>0</v>
      </c>
      <c r="FH13" s="97">
        <f>Juniori!FH12</f>
        <v>0</v>
      </c>
      <c r="FI13" s="97">
        <f>Juniori!FI12</f>
        <v>0</v>
      </c>
      <c r="FJ13" s="97">
        <f>Juniori!FJ12</f>
        <v>0</v>
      </c>
      <c r="FK13" s="97">
        <f>Juniori!FK12</f>
        <v>0</v>
      </c>
      <c r="FL13" s="97">
        <f>Juniori!FL12</f>
        <v>0</v>
      </c>
      <c r="FM13" s="97">
        <f>Juniori!FM12</f>
        <v>0</v>
      </c>
      <c r="FN13" s="97">
        <f>Juniori!FN12</f>
        <v>0</v>
      </c>
      <c r="FO13" s="97">
        <f>Juniori!FO12</f>
        <v>0</v>
      </c>
      <c r="FP13" s="97">
        <f>Juniori!FP12</f>
        <v>0</v>
      </c>
      <c r="FQ13" s="97">
        <f>Juniori!FQ12</f>
        <v>0</v>
      </c>
      <c r="FR13" s="97">
        <f>Juniori!FR12</f>
        <v>0</v>
      </c>
      <c r="FS13" s="97">
        <f>Juniori!FS12</f>
        <v>0</v>
      </c>
      <c r="FT13" s="97">
        <f>Juniori!FT12</f>
        <v>0</v>
      </c>
      <c r="FU13" s="97">
        <f>Juniori!FU12</f>
        <v>0</v>
      </c>
      <c r="FV13" s="97">
        <f>Juniori!FV12</f>
        <v>0</v>
      </c>
      <c r="FW13" s="97">
        <f>Juniori!FW12</f>
        <v>0</v>
      </c>
      <c r="FX13" s="97">
        <f>Juniori!FX12</f>
        <v>0</v>
      </c>
      <c r="FY13" s="97">
        <f>Juniori!FY12</f>
        <v>2</v>
      </c>
      <c r="FZ13" s="97">
        <f>Juniori!FZ12</f>
        <v>0</v>
      </c>
      <c r="GA13" s="97">
        <f>Juniori!GA12</f>
        <v>0</v>
      </c>
      <c r="GB13" s="97">
        <f>Juniori!GB12</f>
        <v>0</v>
      </c>
      <c r="GC13" s="97">
        <f>Juniori!GC12</f>
        <v>0</v>
      </c>
      <c r="GD13" s="97">
        <f>Juniori!GD12</f>
        <v>0</v>
      </c>
      <c r="GE13" s="97">
        <f>Juniori!GE12</f>
        <v>0</v>
      </c>
      <c r="GF13" s="97">
        <f>Juniori!GF12</f>
        <v>0</v>
      </c>
      <c r="GG13" s="97">
        <f>Juniori!GG12</f>
        <v>0</v>
      </c>
      <c r="GH13" s="97">
        <f>Juniori!GH12</f>
        <v>0</v>
      </c>
      <c r="GI13" s="97">
        <f>Juniori!GI12</f>
        <v>0</v>
      </c>
      <c r="GJ13" s="97">
        <f>Juniori!GJ12</f>
        <v>0</v>
      </c>
      <c r="GK13" s="97">
        <f>Juniori!GK12</f>
        <v>0</v>
      </c>
      <c r="GL13" s="97">
        <f>Juniori!GL12</f>
        <v>0</v>
      </c>
      <c r="GM13" s="97">
        <f>Juniori!GM12</f>
        <v>8</v>
      </c>
      <c r="GN13" s="97">
        <f>Juniori!GN12</f>
        <v>0</v>
      </c>
      <c r="GO13" s="97">
        <f>Juniori!GO12</f>
        <v>0</v>
      </c>
      <c r="GP13" s="97">
        <f>Juniori!GP12</f>
        <v>0</v>
      </c>
      <c r="GQ13" s="97">
        <f>Juniori!GQ12</f>
        <v>0</v>
      </c>
      <c r="GR13" s="97">
        <f>Juniori!GR12</f>
        <v>0</v>
      </c>
      <c r="GS13" s="97">
        <f>Juniori!GS12</f>
        <v>0</v>
      </c>
      <c r="GT13" s="97">
        <f>Juniori!GT12</f>
        <v>0</v>
      </c>
      <c r="GU13" s="97">
        <f>Juniori!GU12</f>
        <v>0</v>
      </c>
      <c r="GV13" s="97">
        <f>Juniori!GV12</f>
        <v>0</v>
      </c>
      <c r="GW13" s="97">
        <f>Juniori!GW12</f>
        <v>0</v>
      </c>
      <c r="GX13" s="97">
        <f>Juniori!GX12</f>
        <v>0</v>
      </c>
      <c r="GY13" s="97">
        <f>Juniori!GY12</f>
        <v>0</v>
      </c>
      <c r="GZ13" s="97">
        <f>Juniori!GZ12</f>
        <v>0</v>
      </c>
      <c r="HA13" s="97">
        <f>Juniori!HA12</f>
        <v>0</v>
      </c>
      <c r="HB13" s="97">
        <f>Juniori!HB12</f>
        <v>0</v>
      </c>
      <c r="HC13" s="97">
        <f>Juniori!HC12</f>
        <v>0</v>
      </c>
      <c r="HD13" s="97">
        <f>Juniori!HD12</f>
        <v>0</v>
      </c>
      <c r="HE13" s="97">
        <f>Juniori!HE12</f>
        <v>0</v>
      </c>
      <c r="HF13" s="97">
        <f>Juniori!HF12</f>
        <v>0</v>
      </c>
      <c r="HG13" s="97">
        <f>Juniori!HG12</f>
        <v>0</v>
      </c>
      <c r="HH13" s="97">
        <f>Juniori!HH12</f>
        <v>0</v>
      </c>
      <c r="HI13" s="97">
        <f>Juniori!HI12</f>
        <v>0</v>
      </c>
      <c r="HJ13" s="97">
        <f>Juniori!HJ12</f>
        <v>0</v>
      </c>
      <c r="HK13" s="97">
        <f>Juniori!HK12</f>
        <v>0</v>
      </c>
      <c r="HL13" s="97">
        <f>Juniori!HL12</f>
        <v>0</v>
      </c>
      <c r="HM13" s="97">
        <f>Juniori!HM12</f>
        <v>0</v>
      </c>
      <c r="HN13" s="97">
        <f>Juniori!HN12</f>
        <v>0</v>
      </c>
      <c r="HO13" s="97">
        <f>Juniori!HO12</f>
        <v>0</v>
      </c>
      <c r="HP13" s="97">
        <f>Juniori!HP12</f>
        <v>0</v>
      </c>
      <c r="HQ13" s="97">
        <f>Juniori!HQ12</f>
        <v>0</v>
      </c>
      <c r="HR13" s="97">
        <f>Juniori!HR12</f>
        <v>0</v>
      </c>
      <c r="HS13" s="97">
        <f>Juniori!HS12</f>
        <v>0</v>
      </c>
      <c r="HT13" s="97">
        <f>Juniori!HT12</f>
        <v>0</v>
      </c>
      <c r="HU13" s="97">
        <f>Juniori!HU12</f>
        <v>0</v>
      </c>
      <c r="HV13" s="97">
        <f>Juniori!HV12</f>
        <v>0</v>
      </c>
      <c r="HW13" s="97">
        <f>Juniori!HW12</f>
        <v>0</v>
      </c>
      <c r="HX13" s="97">
        <f>Juniori!HX12</f>
        <v>0</v>
      </c>
      <c r="HY13" s="97">
        <f>Juniori!HY12</f>
        <v>0</v>
      </c>
      <c r="HZ13" s="97">
        <f>Juniori!HZ12</f>
        <v>0</v>
      </c>
      <c r="IA13" s="97">
        <f>Juniori!IA12</f>
        <v>0</v>
      </c>
      <c r="IB13" s="97">
        <f>Juniori!IB12</f>
        <v>0</v>
      </c>
      <c r="IC13" s="97">
        <f>Juniori!IC12</f>
        <v>0</v>
      </c>
      <c r="ID13" s="97">
        <f>Juniori!ID12</f>
        <v>0</v>
      </c>
      <c r="IE13" s="97">
        <f>Juniori!IE12</f>
        <v>0</v>
      </c>
      <c r="IF13" s="97">
        <f>Juniori!IF12</f>
        <v>0</v>
      </c>
      <c r="IG13" s="97">
        <f>Juniori!IG12</f>
        <v>0</v>
      </c>
      <c r="IH13" s="97">
        <f>Juniori!IH12</f>
        <v>0</v>
      </c>
      <c r="II13" s="97">
        <f>Juniori!II12</f>
        <v>0</v>
      </c>
      <c r="IJ13" s="97">
        <f>Juniori!IJ12</f>
        <v>0</v>
      </c>
      <c r="IK13" s="97">
        <f>Juniori!IK12</f>
        <v>0</v>
      </c>
      <c r="IL13" s="97">
        <f>Juniori!IL12</f>
        <v>0</v>
      </c>
      <c r="IM13" s="97">
        <f>Juniori!IM12</f>
        <v>0</v>
      </c>
      <c r="IN13" s="97">
        <f>Juniori!IN12</f>
        <v>0</v>
      </c>
      <c r="IO13" s="97">
        <f>Juniori!IO12</f>
        <v>0</v>
      </c>
      <c r="IP13" s="97">
        <f>Juniori!IP12</f>
        <v>0</v>
      </c>
      <c r="IQ13" s="97">
        <f>Juniori!IQ12</f>
        <v>0</v>
      </c>
      <c r="IR13" s="97">
        <f>Juniori!IR12</f>
        <v>6</v>
      </c>
      <c r="IS13" s="97">
        <f>Juniori!IS12</f>
        <v>0</v>
      </c>
      <c r="IT13" s="97">
        <f>Juniori!IT12</f>
        <v>0</v>
      </c>
      <c r="IU13" s="97">
        <f>Juniori!IU12</f>
        <v>0</v>
      </c>
      <c r="IV13" s="97">
        <f>Juniori!IV12</f>
        <v>0</v>
      </c>
      <c r="IW13" s="97">
        <f>Juniori!IW12</f>
        <v>0</v>
      </c>
      <c r="IX13" s="97">
        <f>Juniori!IX12</f>
        <v>0</v>
      </c>
      <c r="IY13" s="97">
        <f>Juniori!IY12</f>
        <v>0</v>
      </c>
      <c r="IZ13" s="97">
        <f>Juniori!IZ12</f>
        <v>0</v>
      </c>
      <c r="JA13" s="97">
        <f>Juniori!JA12</f>
        <v>0</v>
      </c>
      <c r="JB13" s="97">
        <f>Juniori!JB12</f>
        <v>0</v>
      </c>
      <c r="JC13" s="97">
        <f>Juniori!JC12</f>
        <v>7</v>
      </c>
      <c r="JD13" s="97">
        <f>Juniori!JD12</f>
        <v>0</v>
      </c>
      <c r="JE13" s="97">
        <f>Juniori!JE12</f>
        <v>0</v>
      </c>
      <c r="JF13" s="97">
        <f>Juniori!JF12</f>
        <v>0</v>
      </c>
      <c r="JG13" s="97">
        <f>Juniori!JG12</f>
        <v>0</v>
      </c>
      <c r="JH13" s="97">
        <f>Juniori!JH12</f>
        <v>0</v>
      </c>
      <c r="JI13" s="97" t="str">
        <f>Juniori!JI12</f>
        <v>o</v>
      </c>
      <c r="JJ13" s="97">
        <f>Juniori!JJ12</f>
        <v>0</v>
      </c>
      <c r="JK13" s="97">
        <f>Juniori!JK12</f>
        <v>0</v>
      </c>
      <c r="JL13" s="97">
        <f>Juniori!JL12</f>
        <v>0</v>
      </c>
      <c r="JM13" s="97">
        <f>Juniori!JM12</f>
        <v>0</v>
      </c>
      <c r="JN13" s="97">
        <f>Juniori!JN12</f>
        <v>0</v>
      </c>
      <c r="JO13" s="97">
        <f>Juniori!JO12</f>
        <v>0</v>
      </c>
      <c r="JP13" s="97">
        <f>Juniori!JP12</f>
        <v>0</v>
      </c>
      <c r="JQ13" s="97">
        <f>Juniori!JQ12</f>
        <v>10</v>
      </c>
      <c r="JR13" s="97">
        <f>Juniori!JR12</f>
        <v>0</v>
      </c>
      <c r="JS13" s="97">
        <f>Juniori!JS12</f>
        <v>0</v>
      </c>
      <c r="JT13" s="97">
        <f>Juniori!JT12</f>
        <v>0</v>
      </c>
      <c r="JU13" s="97">
        <f>Juniori!JU12</f>
        <v>0</v>
      </c>
      <c r="JV13" s="97">
        <f>Juniori!JV12</f>
        <v>0</v>
      </c>
      <c r="JW13" s="97">
        <f>Juniori!JW12</f>
        <v>0</v>
      </c>
      <c r="JX13" s="97">
        <f>Juniori!JX12</f>
        <v>0</v>
      </c>
      <c r="JY13" s="97">
        <f>Juniori!JY12</f>
        <v>0</v>
      </c>
      <c r="JZ13" s="97">
        <f>Juniori!JZ12</f>
        <v>7</v>
      </c>
      <c r="KA13" s="97">
        <f>Juniori!KA12</f>
        <v>0</v>
      </c>
      <c r="KB13" s="97">
        <f>Juniori!KB12</f>
        <v>0</v>
      </c>
      <c r="KC13" s="97">
        <f>Juniori!KC12</f>
        <v>0</v>
      </c>
      <c r="KD13" s="97">
        <f>Juniori!KD12</f>
        <v>0</v>
      </c>
      <c r="KE13" s="97">
        <f>Juniori!KE12</f>
        <v>0</v>
      </c>
      <c r="KF13" s="97">
        <f>Juniori!KF12</f>
        <v>0</v>
      </c>
      <c r="KG13" s="97">
        <f>Juniori!KG12</f>
        <v>0</v>
      </c>
      <c r="KH13" s="97">
        <f>Juniori!KH12</f>
        <v>0</v>
      </c>
      <c r="KI13" s="97">
        <f>Juniori!KI12</f>
        <v>0</v>
      </c>
      <c r="KJ13" s="97">
        <f>Juniori!KJ12</f>
        <v>0</v>
      </c>
      <c r="KK13" s="97">
        <f>Juniori!KK12</f>
        <v>0</v>
      </c>
      <c r="KL13" s="97">
        <f>Juniori!KL12</f>
        <v>0</v>
      </c>
      <c r="KM13" s="97">
        <f>Juniori!KM12</f>
        <v>0</v>
      </c>
      <c r="KN13" s="97">
        <f>Juniori!KN12</f>
        <v>0</v>
      </c>
      <c r="KO13" s="97">
        <f>Juniori!KO12</f>
        <v>0</v>
      </c>
      <c r="KP13" s="97">
        <f>Juniori!KP12</f>
        <v>0</v>
      </c>
      <c r="KQ13" s="97">
        <f>Juniori!KQ12</f>
        <v>0</v>
      </c>
      <c r="KR13" s="97">
        <f>Juniori!KR12</f>
        <v>0</v>
      </c>
      <c r="KS13" s="97">
        <f>Juniori!KS12</f>
        <v>0</v>
      </c>
      <c r="KT13" s="97">
        <f>Juniori!KT12</f>
        <v>0</v>
      </c>
      <c r="KU13" s="97">
        <f>Juniori!KU12</f>
        <v>0</v>
      </c>
      <c r="KV13" s="97">
        <f>Juniori!KV12</f>
        <v>0</v>
      </c>
      <c r="KW13" s="97">
        <f>Juniori!KW12</f>
        <v>0</v>
      </c>
      <c r="KX13" s="97">
        <f>Juniori!KX12</f>
        <v>0</v>
      </c>
      <c r="KY13" s="97">
        <f>Juniori!KY12</f>
        <v>0</v>
      </c>
      <c r="KZ13" s="97">
        <f>Juniori!KZ12</f>
        <v>0</v>
      </c>
      <c r="LA13" s="97">
        <f>Juniori!LA12</f>
        <v>0</v>
      </c>
      <c r="LB13" s="97">
        <f>Juniori!LB12</f>
        <v>0</v>
      </c>
      <c r="LC13" s="97">
        <f>Juniori!LC12</f>
        <v>0</v>
      </c>
      <c r="LD13" s="97">
        <f>Juniori!LD12</f>
        <v>0</v>
      </c>
      <c r="LE13" s="97">
        <f>Juniori!LE12</f>
        <v>0</v>
      </c>
      <c r="LF13" s="97">
        <f>Juniori!LF12</f>
        <v>0</v>
      </c>
      <c r="LG13" s="97">
        <f>Juniori!LG12</f>
        <v>0</v>
      </c>
      <c r="LH13" s="97">
        <f>Juniori!LH12</f>
        <v>0</v>
      </c>
      <c r="LI13" s="97">
        <f>Juniori!LI12</f>
        <v>6</v>
      </c>
      <c r="LJ13" s="97">
        <f>Juniori!LJ12</f>
        <v>0</v>
      </c>
      <c r="LK13" s="97">
        <f>Juniori!LK12</f>
        <v>0</v>
      </c>
      <c r="LL13" s="97">
        <f>Juniori!LL12</f>
        <v>0</v>
      </c>
      <c r="LM13" s="97">
        <f>Juniori!LM12</f>
        <v>0</v>
      </c>
      <c r="LN13" s="97">
        <f>Juniori!LN12</f>
        <v>0</v>
      </c>
      <c r="LO13" s="97">
        <f>Juniori!LO12</f>
        <v>0</v>
      </c>
      <c r="LP13" s="97">
        <f>Juniori!LP12</f>
        <v>0</v>
      </c>
      <c r="LQ13" s="97">
        <f>Juniori!LQ12</f>
        <v>6</v>
      </c>
      <c r="LR13" s="97">
        <f>Juniori!LR12</f>
        <v>0</v>
      </c>
      <c r="LS13" s="97">
        <f>Juniori!LS12</f>
        <v>0</v>
      </c>
      <c r="LT13" s="97">
        <f>Juniori!LT12</f>
        <v>0</v>
      </c>
      <c r="LU13" s="97">
        <f>Juniori!LU12</f>
        <v>0</v>
      </c>
      <c r="LV13" s="97">
        <f>Juniori!LV12</f>
        <v>0</v>
      </c>
      <c r="LW13" s="97">
        <f>Juniori!LW12</f>
        <v>0</v>
      </c>
      <c r="LX13" s="97">
        <f>Juniori!LX12</f>
        <v>0</v>
      </c>
      <c r="LY13" s="97">
        <f>Juniori!LY12</f>
        <v>0</v>
      </c>
      <c r="LZ13" s="97">
        <f>Juniori!LZ12</f>
        <v>3</v>
      </c>
      <c r="MA13" s="97">
        <f>Juniori!MA12</f>
        <v>0</v>
      </c>
      <c r="MB13" s="97">
        <f>Juniori!MB12</f>
        <v>0</v>
      </c>
      <c r="MC13" s="97">
        <f>Juniori!MC12</f>
        <v>0</v>
      </c>
      <c r="MD13" s="97">
        <f>Juniori!MD12</f>
        <v>0</v>
      </c>
      <c r="ME13" s="97">
        <f>Juniori!ME12</f>
        <v>0</v>
      </c>
      <c r="MF13" s="97">
        <f>Juniori!MF12</f>
        <v>0</v>
      </c>
      <c r="MG13" s="97">
        <f>Juniori!MG12</f>
        <v>0</v>
      </c>
      <c r="MH13" s="97">
        <f>Juniori!MH12</f>
        <v>0</v>
      </c>
      <c r="MI13" s="97">
        <f>Juniori!MI12</f>
        <v>10</v>
      </c>
      <c r="MJ13" s="97">
        <f>Juniori!MJ12</f>
        <v>0</v>
      </c>
      <c r="MK13" s="97">
        <f>Juniori!MK12</f>
        <v>0</v>
      </c>
      <c r="ML13" s="97">
        <f>Juniori!ML12</f>
        <v>0</v>
      </c>
      <c r="MM13" s="97">
        <f>Juniori!MM12</f>
        <v>0</v>
      </c>
      <c r="MN13" s="97">
        <f>Juniori!MN12</f>
        <v>0</v>
      </c>
      <c r="MO13" s="97">
        <f>Juniori!MO12</f>
        <v>0</v>
      </c>
      <c r="MP13" s="97">
        <f>Juniori!MP12</f>
        <v>0</v>
      </c>
      <c r="MQ13" s="97">
        <f>Juniori!MQ12</f>
        <v>0</v>
      </c>
      <c r="MR13" s="97">
        <f>Juniori!MR12</f>
        <v>0</v>
      </c>
      <c r="MS13" s="97">
        <f>Juniori!MS12</f>
        <v>0</v>
      </c>
      <c r="MT13" s="97">
        <f>Juniori!MT12</f>
        <v>0</v>
      </c>
      <c r="MU13" s="97">
        <f>Juniori!MU12</f>
        <v>0</v>
      </c>
      <c r="MV13" s="97">
        <f>Juniori!MV12</f>
        <v>0</v>
      </c>
      <c r="MW13" s="97">
        <f>Juniori!MW12</f>
        <v>0</v>
      </c>
      <c r="MX13" s="97">
        <f>Juniori!MX12</f>
        <v>0</v>
      </c>
      <c r="MY13" s="97">
        <f>Juniori!MY12</f>
        <v>0</v>
      </c>
      <c r="MZ13" s="97">
        <f>Juniori!MZ12</f>
        <v>0</v>
      </c>
      <c r="NA13" s="97">
        <f>Juniori!NA12</f>
        <v>0</v>
      </c>
      <c r="NB13" s="97">
        <f>Juniori!NB12</f>
        <v>0</v>
      </c>
      <c r="NC13" s="97">
        <f>Juniori!NC12</f>
        <v>0</v>
      </c>
      <c r="ND13" s="97">
        <f>Juniori!ND12</f>
        <v>0</v>
      </c>
      <c r="NE13" s="97">
        <f>Juniori!NE12</f>
        <v>0</v>
      </c>
      <c r="NF13" s="97">
        <f>Juniori!NF12</f>
        <v>0</v>
      </c>
      <c r="NG13" s="97">
        <f>Juniori!NG12</f>
        <v>0</v>
      </c>
      <c r="NH13" s="97">
        <f>Juniori!NH12</f>
        <v>0</v>
      </c>
      <c r="NI13" s="97">
        <f>Juniori!NI12</f>
        <v>0</v>
      </c>
      <c r="NJ13" s="97">
        <f>Juniori!NJ12</f>
        <v>0</v>
      </c>
      <c r="NK13" s="97">
        <f>Juniori!NK12</f>
        <v>0</v>
      </c>
      <c r="NL13" s="97">
        <f>Juniori!NL12</f>
        <v>0</v>
      </c>
      <c r="NM13" s="97">
        <f>Juniori!NM12</f>
        <v>0</v>
      </c>
      <c r="NN13" s="97">
        <f>Juniori!NN12</f>
        <v>0</v>
      </c>
      <c r="NO13" s="97">
        <f>Juniori!NO12</f>
        <v>0</v>
      </c>
      <c r="NP13" s="97">
        <f>Juniori!NP12</f>
        <v>0</v>
      </c>
      <c r="NQ13" s="97">
        <f>Juniori!NQ12</f>
        <v>0</v>
      </c>
      <c r="NR13" s="97">
        <f>Juniori!NR12</f>
        <v>0</v>
      </c>
      <c r="NS13" s="97">
        <f>Juniori!NS12</f>
        <v>0</v>
      </c>
      <c r="NT13" s="97">
        <f>Juniori!NT12</f>
        <v>0</v>
      </c>
      <c r="NU13" s="97">
        <f>Juniori!NU12</f>
        <v>0</v>
      </c>
      <c r="NV13" s="97">
        <f>Juniori!NV12</f>
        <v>0</v>
      </c>
      <c r="NW13" s="97">
        <f>Juniori!NW12</f>
        <v>0</v>
      </c>
      <c r="NX13" s="97">
        <f>Juniori!NX12</f>
        <v>0</v>
      </c>
      <c r="NY13" s="97">
        <f>Juniori!NY12</f>
        <v>0</v>
      </c>
      <c r="NZ13" s="97">
        <f>Juniori!NZ12</f>
        <v>0</v>
      </c>
      <c r="OA13" s="97">
        <f>Juniori!OA12</f>
        <v>0</v>
      </c>
      <c r="OB13" s="97">
        <f>Juniori!OB12</f>
        <v>0</v>
      </c>
      <c r="OC13" s="97">
        <f>Juniori!OC12</f>
        <v>0</v>
      </c>
      <c r="OD13" s="97">
        <f>Juniori!OD12</f>
        <v>0</v>
      </c>
      <c r="OE13" s="97">
        <f>Juniori!OE12</f>
        <v>0</v>
      </c>
      <c r="OF13" s="97">
        <f>Juniori!OF12</f>
        <v>0</v>
      </c>
      <c r="OG13" s="97">
        <f>Juniori!OG12</f>
        <v>0</v>
      </c>
      <c r="OH13" s="97">
        <f>Juniori!OH12</f>
        <v>0</v>
      </c>
      <c r="OI13" s="97">
        <f>Juniori!OI12</f>
        <v>0</v>
      </c>
      <c r="OJ13" s="97">
        <f>Juniori!OJ12</f>
        <v>0</v>
      </c>
      <c r="OK13" s="97">
        <f>Juniori!OK12</f>
        <v>0</v>
      </c>
      <c r="OL13" s="97">
        <f>Juniori!OL12</f>
        <v>0</v>
      </c>
      <c r="OM13" s="97">
        <f>Juniori!OM12</f>
        <v>0</v>
      </c>
      <c r="ON13" s="97">
        <f>Juniori!ON12</f>
        <v>0</v>
      </c>
      <c r="OO13" s="97">
        <f>Juniori!OO12</f>
        <v>0</v>
      </c>
      <c r="OP13" s="97">
        <f>Juniori!OP12</f>
        <v>0</v>
      </c>
      <c r="OQ13" s="97">
        <f>Juniori!OQ12</f>
        <v>0</v>
      </c>
      <c r="OR13" s="97">
        <f>Juniori!OR12</f>
        <v>0</v>
      </c>
      <c r="OS13" s="97">
        <f>Juniori!OS12</f>
        <v>0</v>
      </c>
      <c r="OT13" s="97">
        <f>Juniori!OT12</f>
        <v>0</v>
      </c>
      <c r="OU13" s="97">
        <f>Juniori!OU12</f>
        <v>0</v>
      </c>
      <c r="OV13" s="97">
        <f>Juniori!OV12</f>
        <v>0</v>
      </c>
      <c r="OW13" s="97">
        <f>Juniori!OW12</f>
        <v>0</v>
      </c>
      <c r="OX13" s="97">
        <f>Juniori!OX12</f>
        <v>0</v>
      </c>
      <c r="OY13" s="97">
        <f>Juniori!OY12</f>
        <v>0</v>
      </c>
      <c r="OZ13" s="97">
        <f>Juniori!OZ12</f>
        <v>0</v>
      </c>
      <c r="PA13" s="97">
        <f>Juniori!PA12</f>
        <v>0</v>
      </c>
      <c r="PB13" s="97">
        <f>Juniori!PB12</f>
        <v>0</v>
      </c>
      <c r="PC13" s="97">
        <f>Juniori!PC12</f>
        <v>0</v>
      </c>
      <c r="PD13" s="97">
        <f>Juniori!PD12</f>
        <v>0</v>
      </c>
      <c r="PE13" s="97">
        <f>Juniori!PE12</f>
        <v>0</v>
      </c>
      <c r="PF13" s="97">
        <f>Juniori!PF12</f>
        <v>0</v>
      </c>
      <c r="PG13" s="97">
        <f>Juniori!PG12</f>
        <v>0</v>
      </c>
      <c r="PH13" s="97">
        <f>Juniori!PH12</f>
        <v>0</v>
      </c>
      <c r="PI13" s="97">
        <f>Juniori!PI12</f>
        <v>0</v>
      </c>
      <c r="PJ13" s="97">
        <f>Juniori!PJ12</f>
        <v>0</v>
      </c>
      <c r="PK13" s="97">
        <f>Juniori!PK12</f>
        <v>0</v>
      </c>
      <c r="PL13" s="97">
        <f>Juniori!PL12</f>
        <v>0</v>
      </c>
      <c r="PM13" s="97">
        <f>Juniori!PM12</f>
        <v>0</v>
      </c>
      <c r="PN13" s="97">
        <f>Juniori!PN12</f>
        <v>0</v>
      </c>
      <c r="PO13" s="97">
        <f>Juniori!PO12</f>
        <v>0</v>
      </c>
      <c r="PP13" s="97">
        <f>Juniori!PP12</f>
        <v>0</v>
      </c>
      <c r="PQ13" s="97">
        <f>Juniori!PQ12</f>
        <v>0</v>
      </c>
      <c r="PR13" s="97">
        <f>Juniori!PR12</f>
        <v>0</v>
      </c>
      <c r="PS13" s="97">
        <f>Juniori!PS12</f>
        <v>0</v>
      </c>
      <c r="PT13" s="97">
        <f>Juniori!PT12</f>
        <v>0</v>
      </c>
      <c r="PU13" s="97">
        <f>Juniori!PU12</f>
        <v>0</v>
      </c>
      <c r="PV13" s="97">
        <f>Juniori!PV12</f>
        <v>0</v>
      </c>
      <c r="PW13" s="97">
        <f>Juniori!PW12</f>
        <v>0</v>
      </c>
      <c r="PX13" s="97">
        <f>Juniori!PX12</f>
        <v>0</v>
      </c>
      <c r="PY13" s="97">
        <f>Juniori!PY12</f>
        <v>0</v>
      </c>
      <c r="PZ13" s="97">
        <f>Juniori!PZ12</f>
        <v>0</v>
      </c>
      <c r="QA13" s="97">
        <f>Juniori!QA12</f>
        <v>0</v>
      </c>
      <c r="QB13" s="97">
        <f>Juniori!QB12</f>
        <v>0</v>
      </c>
      <c r="QC13" s="97">
        <f>Juniori!QC12</f>
        <v>0</v>
      </c>
      <c r="QD13" s="97">
        <f>Juniori!QD12</f>
        <v>0</v>
      </c>
      <c r="QE13" s="97">
        <f>Juniori!QE12</f>
        <v>0</v>
      </c>
      <c r="QF13" s="97">
        <f>Juniori!QF12</f>
        <v>0</v>
      </c>
      <c r="QG13" s="97">
        <f>Juniori!QG12</f>
        <v>0</v>
      </c>
      <c r="QH13" s="97">
        <f>Juniori!QH12</f>
        <v>0</v>
      </c>
      <c r="QI13" s="97">
        <f>Juniori!QI12</f>
        <v>0</v>
      </c>
      <c r="QJ13" s="97">
        <f>Juniori!QJ12</f>
        <v>0</v>
      </c>
      <c r="QK13" s="97">
        <f>Juniori!QK12</f>
        <v>0</v>
      </c>
      <c r="QL13" s="97">
        <f>Juniori!QL12</f>
        <v>0</v>
      </c>
      <c r="QM13" s="97">
        <f>Juniori!QM12</f>
        <v>0</v>
      </c>
      <c r="QN13" s="97">
        <f>Juniori!QN12</f>
        <v>0</v>
      </c>
      <c r="QO13" s="97">
        <f>Juniori!QO12</f>
        <v>0</v>
      </c>
      <c r="QP13" s="97">
        <f>Juniori!QP12</f>
        <v>0</v>
      </c>
      <c r="QQ13" s="97">
        <f>Juniori!QQ12</f>
        <v>0</v>
      </c>
      <c r="QR13" s="97">
        <f>Juniori!QR12</f>
        <v>0</v>
      </c>
      <c r="QS13" s="97">
        <f>Juniori!QS12</f>
        <v>0</v>
      </c>
      <c r="QT13" s="97">
        <f>Juniori!QT12</f>
        <v>0</v>
      </c>
      <c r="QU13" s="97">
        <f>Juniori!QU12</f>
        <v>0</v>
      </c>
      <c r="QV13" s="97">
        <f>Juniori!QV12</f>
        <v>0</v>
      </c>
      <c r="QW13" s="97">
        <f>Juniori!QW12</f>
        <v>0</v>
      </c>
      <c r="QX13" s="97">
        <f>Juniori!QX12</f>
        <v>0</v>
      </c>
      <c r="QY13" s="97">
        <f>Juniori!QY12</f>
        <v>0</v>
      </c>
      <c r="QZ13" s="97">
        <f>Juniori!QZ12</f>
        <v>0</v>
      </c>
      <c r="RA13" s="97">
        <f>Juniori!RA12</f>
        <v>0</v>
      </c>
      <c r="RB13" s="97">
        <f>Juniori!RB12</f>
        <v>0</v>
      </c>
      <c r="RC13" s="97">
        <f>Juniori!RC12</f>
        <v>0</v>
      </c>
      <c r="RD13" s="97">
        <f>Juniori!RD12</f>
        <v>0</v>
      </c>
      <c r="RE13" s="97">
        <f>Juniori!RE12</f>
        <v>0</v>
      </c>
      <c r="RF13" s="97">
        <f>Juniori!RF12</f>
        <v>0</v>
      </c>
      <c r="RG13" s="97">
        <f>Juniori!RG12</f>
        <v>0</v>
      </c>
      <c r="RH13" s="97">
        <f>Juniori!RH12</f>
        <v>0</v>
      </c>
      <c r="RI13" s="97">
        <f>Juniori!RI12</f>
        <v>0</v>
      </c>
      <c r="RJ13" s="97">
        <f>Juniori!RJ12</f>
        <v>0</v>
      </c>
      <c r="RK13" s="97">
        <f>Juniori!RK12</f>
        <v>0</v>
      </c>
      <c r="RL13" s="97">
        <f>Juniori!RL12</f>
        <v>0</v>
      </c>
      <c r="RM13" s="97">
        <f>Juniori!RM12</f>
        <v>0</v>
      </c>
      <c r="RN13" s="97">
        <f>Juniori!RN12</f>
        <v>0</v>
      </c>
      <c r="RO13" s="97">
        <f>Juniori!RO12</f>
        <v>0</v>
      </c>
      <c r="RP13" s="97">
        <f>Juniori!RP12</f>
        <v>0</v>
      </c>
      <c r="RQ13" s="97">
        <f>Juniori!RQ12</f>
        <v>0</v>
      </c>
      <c r="RR13" s="97">
        <f>Juniori!RR12</f>
        <v>0</v>
      </c>
      <c r="RS13" s="97">
        <f>Juniori!RS12</f>
        <v>0</v>
      </c>
      <c r="RT13" s="97">
        <f>Juniori!RT12</f>
        <v>0</v>
      </c>
      <c r="RU13" s="97">
        <f>Juniori!RU12</f>
        <v>0</v>
      </c>
      <c r="RV13" s="97">
        <f>Juniori!RV12</f>
        <v>0</v>
      </c>
      <c r="RW13" s="97">
        <f>Juniori!RW12</f>
        <v>0</v>
      </c>
      <c r="RX13" s="97">
        <f>Juniori!RX12</f>
        <v>0</v>
      </c>
      <c r="RY13" s="97">
        <f>Juniori!RY12</f>
        <v>0</v>
      </c>
      <c r="RZ13" s="97">
        <f>Juniori!RZ12</f>
        <v>0</v>
      </c>
      <c r="SA13" s="97">
        <f>Juniori!SA12</f>
        <v>0</v>
      </c>
      <c r="SB13" s="97">
        <f>Juniori!SB12</f>
        <v>0</v>
      </c>
      <c r="SC13" s="97">
        <f>Juniori!SC12</f>
        <v>0</v>
      </c>
      <c r="SD13" s="97">
        <f>Juniori!SD12</f>
        <v>0</v>
      </c>
      <c r="SE13" s="97">
        <f>Juniori!SE12</f>
        <v>0</v>
      </c>
      <c r="SF13" s="97">
        <f>Juniori!SF12</f>
        <v>0</v>
      </c>
      <c r="SG13" s="97">
        <f>Juniori!SG12</f>
        <v>0</v>
      </c>
      <c r="SH13" s="97">
        <f>Juniori!SH12</f>
        <v>0</v>
      </c>
      <c r="SI13" s="97">
        <f>Juniori!SI12</f>
        <v>0</v>
      </c>
      <c r="SJ13" s="97">
        <f>Juniori!SJ12</f>
        <v>0</v>
      </c>
      <c r="SK13" s="97">
        <f>Juniori!SK12</f>
        <v>0</v>
      </c>
      <c r="SL13" s="97">
        <f>Juniori!SL12</f>
        <v>0</v>
      </c>
      <c r="SM13" s="97">
        <f>Juniori!SM12</f>
        <v>0</v>
      </c>
      <c r="SN13" s="97">
        <f>Juniori!SN12</f>
        <v>0</v>
      </c>
      <c r="SO13" s="97">
        <f>Juniori!SO12</f>
        <v>0</v>
      </c>
      <c r="SP13" s="97">
        <f>Juniori!SP12</f>
        <v>0</v>
      </c>
      <c r="SQ13" s="97">
        <f>Juniori!SQ12</f>
        <v>0</v>
      </c>
      <c r="SR13" s="97">
        <f>Juniori!SR12</f>
        <v>0</v>
      </c>
      <c r="SS13" s="97">
        <f>Juniori!SS12</f>
        <v>0</v>
      </c>
      <c r="ST13" s="97">
        <f>Juniori!ST12</f>
        <v>0</v>
      </c>
      <c r="SU13" s="97">
        <f>Juniori!SU12</f>
        <v>0</v>
      </c>
      <c r="SV13" s="97">
        <f>Juniori!SV12</f>
        <v>0</v>
      </c>
      <c r="SW13" s="97">
        <f>Juniori!SW12</f>
        <v>0</v>
      </c>
      <c r="SX13" s="97">
        <f>Juniori!SX12</f>
        <v>0</v>
      </c>
      <c r="SY13" s="97">
        <f>Juniori!SY12</f>
        <v>0</v>
      </c>
      <c r="SZ13" s="97">
        <f>Juniori!SZ12</f>
        <v>0</v>
      </c>
      <c r="TA13" s="97">
        <f>Juniori!TA12</f>
        <v>0</v>
      </c>
      <c r="TB13" s="97">
        <f>Juniori!TB12</f>
        <v>0</v>
      </c>
    </row>
    <row r="14" spans="1:522" s="10" customFormat="1" ht="18" customHeight="1" x14ac:dyDescent="0.2">
      <c r="A14" s="12">
        <v>5</v>
      </c>
      <c r="B14" s="11" t="s">
        <v>313</v>
      </c>
      <c r="C14" s="1">
        <v>12871</v>
      </c>
      <c r="D14" s="1">
        <v>2020</v>
      </c>
      <c r="E14" s="4" t="s">
        <v>106</v>
      </c>
      <c r="F14" s="9">
        <v>7749</v>
      </c>
      <c r="G14" s="9" t="s">
        <v>95</v>
      </c>
      <c r="H14" s="4" t="s">
        <v>728</v>
      </c>
      <c r="I14" s="1">
        <f>SUM(K14:TB14)</f>
        <v>74</v>
      </c>
      <c r="J14" s="12">
        <f>Tabuľka311[[#This Row],[Stĺpec9]]</f>
        <v>74</v>
      </c>
      <c r="K14" s="97">
        <f>Seniori!K40</f>
        <v>0</v>
      </c>
      <c r="L14" s="97">
        <f>Seniori!L40</f>
        <v>0</v>
      </c>
      <c r="M14" s="97">
        <f>Seniori!M40</f>
        <v>0</v>
      </c>
      <c r="N14" s="97">
        <f>Seniori!N40</f>
        <v>0</v>
      </c>
      <c r="O14" s="97">
        <f>Seniori!O40</f>
        <v>0</v>
      </c>
      <c r="P14" s="97">
        <f>Seniori!P40</f>
        <v>0</v>
      </c>
      <c r="Q14" s="97">
        <f>Seniori!Q40</f>
        <v>0</v>
      </c>
      <c r="R14" s="97">
        <f>Seniori!R40</f>
        <v>0</v>
      </c>
      <c r="S14" s="97">
        <f>Seniori!S40</f>
        <v>0</v>
      </c>
      <c r="T14" s="97">
        <f>Seniori!T40</f>
        <v>0</v>
      </c>
      <c r="U14" s="97">
        <f>Seniori!U40</f>
        <v>0</v>
      </c>
      <c r="V14" s="97">
        <f>Seniori!V40</f>
        <v>0</v>
      </c>
      <c r="W14" s="97">
        <f>Seniori!W40</f>
        <v>0</v>
      </c>
      <c r="X14" s="97">
        <f>Seniori!X40</f>
        <v>0</v>
      </c>
      <c r="Y14" s="97">
        <f>Seniori!Y40</f>
        <v>0</v>
      </c>
      <c r="Z14" s="97">
        <f>Seniori!Z40</f>
        <v>0</v>
      </c>
      <c r="AA14" s="97">
        <f>Seniori!AA40</f>
        <v>0</v>
      </c>
      <c r="AB14" s="97">
        <f>Seniori!AB40</f>
        <v>0</v>
      </c>
      <c r="AC14" s="97">
        <f>Seniori!AC40</f>
        <v>0</v>
      </c>
      <c r="AD14" s="97">
        <f>Seniori!AD40</f>
        <v>0</v>
      </c>
      <c r="AE14" s="97">
        <f>Seniori!AE40</f>
        <v>0</v>
      </c>
      <c r="AF14" s="97">
        <f>Seniori!AF40</f>
        <v>0</v>
      </c>
      <c r="AG14" s="97">
        <f>Seniori!AG40</f>
        <v>0</v>
      </c>
      <c r="AH14" s="97">
        <f>Seniori!AH40</f>
        <v>0</v>
      </c>
      <c r="AI14" s="97">
        <f>Seniori!AI40</f>
        <v>0</v>
      </c>
      <c r="AJ14" s="97">
        <f>Seniori!AJ40</f>
        <v>0</v>
      </c>
      <c r="AK14" s="97">
        <f>Seniori!AK40</f>
        <v>0</v>
      </c>
      <c r="AL14" s="97">
        <f>Seniori!AL40</f>
        <v>0</v>
      </c>
      <c r="AM14" s="97">
        <f>Seniori!AM40</f>
        <v>0</v>
      </c>
      <c r="AN14" s="97">
        <f>Seniori!AN40</f>
        <v>0</v>
      </c>
      <c r="AO14" s="97">
        <f>Seniori!AO40</f>
        <v>0</v>
      </c>
      <c r="AP14" s="97">
        <f>Seniori!AP40</f>
        <v>0</v>
      </c>
      <c r="AQ14" s="97">
        <f>Seniori!AQ40</f>
        <v>0</v>
      </c>
      <c r="AR14" s="97">
        <f>Seniori!AR40</f>
        <v>0</v>
      </c>
      <c r="AS14" s="97">
        <f>Seniori!AS40</f>
        <v>0</v>
      </c>
      <c r="AT14" s="97">
        <f>Seniori!AT40</f>
        <v>0</v>
      </c>
      <c r="AU14" s="97">
        <f>Seniori!AU40</f>
        <v>0</v>
      </c>
      <c r="AV14" s="97">
        <f>Seniori!AV40</f>
        <v>0</v>
      </c>
      <c r="AW14" s="97">
        <f>Seniori!AW40</f>
        <v>0</v>
      </c>
      <c r="AX14" s="97">
        <f>Seniori!AX40</f>
        <v>0</v>
      </c>
      <c r="AY14" s="97">
        <f>Seniori!AY40</f>
        <v>0</v>
      </c>
      <c r="AZ14" s="97">
        <f>Seniori!AZ40</f>
        <v>0</v>
      </c>
      <c r="BA14" s="97">
        <f>Seniori!BA40</f>
        <v>0</v>
      </c>
      <c r="BB14" s="97">
        <f>Seniori!BB40</f>
        <v>0</v>
      </c>
      <c r="BC14" s="97">
        <f>Seniori!BC40</f>
        <v>0</v>
      </c>
      <c r="BD14" s="97">
        <f>Seniori!BD40</f>
        <v>0</v>
      </c>
      <c r="BE14" s="97">
        <f>Seniori!BE40</f>
        <v>0</v>
      </c>
      <c r="BF14" s="97">
        <f>Seniori!BF40</f>
        <v>0</v>
      </c>
      <c r="BG14" s="97">
        <f>Seniori!BG40</f>
        <v>0</v>
      </c>
      <c r="BH14" s="97">
        <f>Seniori!BH40</f>
        <v>0</v>
      </c>
      <c r="BI14" s="97">
        <f>Seniori!BI40</f>
        <v>0</v>
      </c>
      <c r="BJ14" s="97">
        <f>Seniori!BJ40</f>
        <v>0</v>
      </c>
      <c r="BK14" s="97">
        <f>Seniori!BK40</f>
        <v>0</v>
      </c>
      <c r="BL14" s="97">
        <f>Seniori!BL40</f>
        <v>0</v>
      </c>
      <c r="BM14" s="97">
        <f>Seniori!BM40</f>
        <v>0</v>
      </c>
      <c r="BN14" s="97">
        <f>Seniori!BN40</f>
        <v>0</v>
      </c>
      <c r="BO14" s="97">
        <f>Seniori!BO40</f>
        <v>0</v>
      </c>
      <c r="BP14" s="97">
        <f>Seniori!BP40</f>
        <v>0</v>
      </c>
      <c r="BQ14" s="97">
        <f>Seniori!BQ40</f>
        <v>0</v>
      </c>
      <c r="BR14" s="97">
        <f>Seniori!BR40</f>
        <v>0</v>
      </c>
      <c r="BS14" s="97">
        <f>Seniori!BS40</f>
        <v>0</v>
      </c>
      <c r="BT14" s="97">
        <f>Seniori!BT40</f>
        <v>0</v>
      </c>
      <c r="BU14" s="97">
        <f>Seniori!BU40</f>
        <v>0</v>
      </c>
      <c r="BV14" s="97">
        <f>Seniori!BV40</f>
        <v>0</v>
      </c>
      <c r="BW14" s="97">
        <f>Seniori!BW40</f>
        <v>0</v>
      </c>
      <c r="BX14" s="97">
        <f>Seniori!BX40</f>
        <v>0</v>
      </c>
      <c r="BY14" s="97">
        <f>Seniori!BY40</f>
        <v>0</v>
      </c>
      <c r="BZ14" s="97">
        <f>Seniori!BZ40</f>
        <v>0</v>
      </c>
      <c r="CA14" s="97">
        <f>Seniori!CA40</f>
        <v>0</v>
      </c>
      <c r="CB14" s="97">
        <f>Seniori!CB40</f>
        <v>0</v>
      </c>
      <c r="CC14" s="97">
        <f>Seniori!CC40</f>
        <v>0</v>
      </c>
      <c r="CD14" s="97">
        <f>Seniori!CD40</f>
        <v>0</v>
      </c>
      <c r="CE14" s="97">
        <f>Seniori!CE40</f>
        <v>0</v>
      </c>
      <c r="CF14" s="97">
        <f>Seniori!CF40</f>
        <v>0</v>
      </c>
      <c r="CG14" s="97">
        <f>Seniori!CG40</f>
        <v>0</v>
      </c>
      <c r="CH14" s="97">
        <f>Seniori!CH40</f>
        <v>0</v>
      </c>
      <c r="CI14" s="97">
        <f>Seniori!CI40</f>
        <v>0</v>
      </c>
      <c r="CJ14" s="97">
        <f>Seniori!CJ40</f>
        <v>0</v>
      </c>
      <c r="CK14" s="97">
        <f>Seniori!CK40</f>
        <v>0</v>
      </c>
      <c r="CL14" s="97">
        <f>Seniori!CL40</f>
        <v>0</v>
      </c>
      <c r="CM14" s="97">
        <f>Seniori!CM40</f>
        <v>0</v>
      </c>
      <c r="CN14" s="97">
        <f>Seniori!CN40</f>
        <v>0</v>
      </c>
      <c r="CO14" s="97">
        <f>Seniori!CO40</f>
        <v>0</v>
      </c>
      <c r="CP14" s="97">
        <f>Seniori!CP40</f>
        <v>0</v>
      </c>
      <c r="CQ14" s="97">
        <f>Seniori!CQ40</f>
        <v>0</v>
      </c>
      <c r="CR14" s="97">
        <f>Seniori!CR40</f>
        <v>0</v>
      </c>
      <c r="CS14" s="97">
        <f>Seniori!CS40</f>
        <v>0</v>
      </c>
      <c r="CT14" s="97">
        <f>Seniori!CT40</f>
        <v>0</v>
      </c>
      <c r="CU14" s="97">
        <f>Seniori!CU40</f>
        <v>0</v>
      </c>
      <c r="CV14" s="97">
        <f>Seniori!CV40</f>
        <v>0</v>
      </c>
      <c r="CW14" s="97">
        <f>Seniori!CW40</f>
        <v>0</v>
      </c>
      <c r="CX14" s="97">
        <f>Seniori!CX40</f>
        <v>0</v>
      </c>
      <c r="CY14" s="97">
        <f>Seniori!CY40</f>
        <v>0</v>
      </c>
      <c r="CZ14" s="97">
        <f>Seniori!CZ40</f>
        <v>0</v>
      </c>
      <c r="DA14" s="97">
        <f>Seniori!DA40</f>
        <v>0</v>
      </c>
      <c r="DB14" s="97">
        <f>Seniori!DB40</f>
        <v>0</v>
      </c>
      <c r="DC14" s="97">
        <f>Seniori!DC40</f>
        <v>0</v>
      </c>
      <c r="DD14" s="97">
        <f>Seniori!DD40</f>
        <v>0</v>
      </c>
      <c r="DE14" s="97">
        <f>Seniori!DE40</f>
        <v>0</v>
      </c>
      <c r="DF14" s="97">
        <f>Seniori!DF40</f>
        <v>0</v>
      </c>
      <c r="DG14" s="97">
        <f>Seniori!DG40</f>
        <v>0</v>
      </c>
      <c r="DH14" s="97">
        <f>Seniori!DH40</f>
        <v>0</v>
      </c>
      <c r="DI14" s="97">
        <f>Seniori!DI40</f>
        <v>0</v>
      </c>
      <c r="DJ14" s="97">
        <f>Seniori!DJ40</f>
        <v>0</v>
      </c>
      <c r="DK14" s="97">
        <f>Seniori!DK40</f>
        <v>0</v>
      </c>
      <c r="DL14" s="97">
        <f>Seniori!DL40</f>
        <v>0</v>
      </c>
      <c r="DM14" s="97">
        <f>Seniori!DM40</f>
        <v>0</v>
      </c>
      <c r="DN14" s="97">
        <f>Seniori!DN40</f>
        <v>0</v>
      </c>
      <c r="DO14" s="97">
        <f>Seniori!DO40</f>
        <v>0</v>
      </c>
      <c r="DP14" s="97">
        <f>Seniori!DP40</f>
        <v>0</v>
      </c>
      <c r="DQ14" s="97">
        <f>Seniori!DQ40</f>
        <v>0</v>
      </c>
      <c r="DR14" s="97">
        <f>Seniori!DR40</f>
        <v>0</v>
      </c>
      <c r="DS14" s="97">
        <f>Seniori!DS40</f>
        <v>0</v>
      </c>
      <c r="DT14" s="97">
        <f>Seniori!DT40</f>
        <v>0</v>
      </c>
      <c r="DU14" s="97">
        <f>Seniori!DU40</f>
        <v>0</v>
      </c>
      <c r="DV14" s="97">
        <f>Seniori!DV40</f>
        <v>0</v>
      </c>
      <c r="DW14" s="97">
        <f>Seniori!DW40</f>
        <v>0</v>
      </c>
      <c r="DX14" s="97">
        <f>Seniori!DX40</f>
        <v>0</v>
      </c>
      <c r="DY14" s="97">
        <f>Seniori!DY40</f>
        <v>0</v>
      </c>
      <c r="DZ14" s="97">
        <f>Seniori!DZ40</f>
        <v>0</v>
      </c>
      <c r="EA14" s="97">
        <f>Seniori!EA40</f>
        <v>0</v>
      </c>
      <c r="EB14" s="97">
        <f>Seniori!EB40</f>
        <v>0</v>
      </c>
      <c r="EC14" s="97">
        <f>Seniori!EC40</f>
        <v>0</v>
      </c>
      <c r="ED14" s="97">
        <f>Seniori!ED40</f>
        <v>0</v>
      </c>
      <c r="EE14" s="97">
        <f>Seniori!EE40</f>
        <v>0</v>
      </c>
      <c r="EF14" s="97">
        <f>Seniori!EF40</f>
        <v>0</v>
      </c>
      <c r="EG14" s="97">
        <f>Seniori!EG40</f>
        <v>0</v>
      </c>
      <c r="EH14" s="97">
        <f>Seniori!EH40</f>
        <v>0</v>
      </c>
      <c r="EI14" s="97">
        <f>Seniori!EI40</f>
        <v>0</v>
      </c>
      <c r="EJ14" s="97">
        <f>Seniori!EJ40</f>
        <v>0</v>
      </c>
      <c r="EK14" s="97">
        <f>Seniori!EK40</f>
        <v>0</v>
      </c>
      <c r="EL14" s="97">
        <f>Seniori!EL40</f>
        <v>0</v>
      </c>
      <c r="EM14" s="97">
        <f>Seniori!EM40</f>
        <v>0</v>
      </c>
      <c r="EN14" s="97">
        <f>Seniori!EN40</f>
        <v>0</v>
      </c>
      <c r="EO14" s="97">
        <f>Seniori!EO40</f>
        <v>0</v>
      </c>
      <c r="EP14" s="97">
        <f>Seniori!EP40</f>
        <v>0</v>
      </c>
      <c r="EQ14" s="97">
        <f>Seniori!EQ40</f>
        <v>0</v>
      </c>
      <c r="ER14" s="97">
        <f>Seniori!ER40</f>
        <v>0</v>
      </c>
      <c r="ES14" s="97">
        <f>Seniori!ES40</f>
        <v>0</v>
      </c>
      <c r="ET14" s="97">
        <f>Seniori!ET40</f>
        <v>0</v>
      </c>
      <c r="EU14" s="97">
        <f>Seniori!EU40</f>
        <v>0</v>
      </c>
      <c r="EV14" s="97">
        <f>Seniori!EV40</f>
        <v>0</v>
      </c>
      <c r="EW14" s="97">
        <f>Seniori!EW40</f>
        <v>0</v>
      </c>
      <c r="EX14" s="97">
        <f>Seniori!EX40</f>
        <v>0</v>
      </c>
      <c r="EY14" s="97">
        <f>Seniori!EY40</f>
        <v>0</v>
      </c>
      <c r="EZ14" s="97">
        <f>Seniori!EZ40</f>
        <v>0</v>
      </c>
      <c r="FA14" s="97">
        <f>Seniori!FA40</f>
        <v>0</v>
      </c>
      <c r="FB14" s="97">
        <f>Seniori!FB40</f>
        <v>0</v>
      </c>
      <c r="FC14" s="97">
        <f>Seniori!FC40</f>
        <v>0</v>
      </c>
      <c r="FD14" s="97">
        <f>Seniori!FD40</f>
        <v>0</v>
      </c>
      <c r="FE14" s="97">
        <f>Seniori!FE40</f>
        <v>0</v>
      </c>
      <c r="FF14" s="97">
        <f>Seniori!FF40</f>
        <v>0</v>
      </c>
      <c r="FG14" s="97">
        <f>Seniori!FG40</f>
        <v>0</v>
      </c>
      <c r="FH14" s="97">
        <f>Seniori!FH40</f>
        <v>0</v>
      </c>
      <c r="FI14" s="97">
        <f>Seniori!FI40</f>
        <v>0</v>
      </c>
      <c r="FJ14" s="97">
        <f>Seniori!FJ40</f>
        <v>0</v>
      </c>
      <c r="FK14" s="97">
        <f>Seniori!FK40</f>
        <v>0</v>
      </c>
      <c r="FL14" s="97">
        <f>Seniori!FL40</f>
        <v>0</v>
      </c>
      <c r="FM14" s="97">
        <f>Seniori!FM40</f>
        <v>0</v>
      </c>
      <c r="FN14" s="97">
        <f>Seniori!FN40</f>
        <v>0</v>
      </c>
      <c r="FO14" s="97">
        <f>Seniori!FO40</f>
        <v>0</v>
      </c>
      <c r="FP14" s="97">
        <f>Seniori!FP40</f>
        <v>0</v>
      </c>
      <c r="FQ14" s="97">
        <f>Seniori!FQ40</f>
        <v>0</v>
      </c>
      <c r="FR14" s="97">
        <f>Seniori!FR40</f>
        <v>0</v>
      </c>
      <c r="FS14" s="97">
        <f>Seniori!FS40</f>
        <v>0</v>
      </c>
      <c r="FT14" s="97">
        <f>Seniori!FT40</f>
        <v>0</v>
      </c>
      <c r="FU14" s="97">
        <f>Seniori!FU40</f>
        <v>0</v>
      </c>
      <c r="FV14" s="97">
        <f>Seniori!FV40</f>
        <v>0</v>
      </c>
      <c r="FW14" s="97">
        <f>Seniori!FW40</f>
        <v>0</v>
      </c>
      <c r="FX14" s="97">
        <f>Seniori!FX40</f>
        <v>0</v>
      </c>
      <c r="FY14" s="97">
        <f>Seniori!FY40</f>
        <v>0</v>
      </c>
      <c r="FZ14" s="97">
        <f>Seniori!FZ40</f>
        <v>0</v>
      </c>
      <c r="GA14" s="97">
        <f>Seniori!GA40</f>
        <v>0</v>
      </c>
      <c r="GB14" s="97">
        <f>Seniori!GB40</f>
        <v>0</v>
      </c>
      <c r="GC14" s="97">
        <f>Seniori!GC40</f>
        <v>0</v>
      </c>
      <c r="GD14" s="97">
        <f>Seniori!GD40</f>
        <v>0</v>
      </c>
      <c r="GE14" s="97">
        <f>Seniori!GE40</f>
        <v>0</v>
      </c>
      <c r="GF14" s="97">
        <f>Seniori!GF40</f>
        <v>0</v>
      </c>
      <c r="GG14" s="97">
        <f>Seniori!GG40</f>
        <v>0</v>
      </c>
      <c r="GH14" s="97">
        <f>Seniori!GH40</f>
        <v>0</v>
      </c>
      <c r="GI14" s="97">
        <f>Seniori!GI40</f>
        <v>0</v>
      </c>
      <c r="GJ14" s="97">
        <f>Seniori!GJ40</f>
        <v>0</v>
      </c>
      <c r="GK14" s="97">
        <f>Seniori!GK40</f>
        <v>0</v>
      </c>
      <c r="GL14" s="97">
        <f>Seniori!GL40</f>
        <v>0</v>
      </c>
      <c r="GM14" s="97">
        <f>Seniori!GM40</f>
        <v>9</v>
      </c>
      <c r="GN14" s="97">
        <f>Seniori!GN40</f>
        <v>0</v>
      </c>
      <c r="GO14" s="97">
        <f>Seniori!GO40</f>
        <v>0</v>
      </c>
      <c r="GP14" s="97">
        <f>Seniori!GP40</f>
        <v>0</v>
      </c>
      <c r="GQ14" s="97">
        <f>Seniori!GQ40</f>
        <v>0</v>
      </c>
      <c r="GR14" s="97">
        <f>Seniori!GR40</f>
        <v>0</v>
      </c>
      <c r="GS14" s="97">
        <f>Seniori!GS40</f>
        <v>0</v>
      </c>
      <c r="GT14" s="97">
        <f>Seniori!GT40</f>
        <v>0</v>
      </c>
      <c r="GU14" s="97">
        <f>Seniori!GU40</f>
        <v>0</v>
      </c>
      <c r="GV14" s="97">
        <f>Seniori!GV40</f>
        <v>0</v>
      </c>
      <c r="GW14" s="97">
        <f>Seniori!GW40</f>
        <v>0</v>
      </c>
      <c r="GX14" s="97">
        <f>Seniori!GX40</f>
        <v>0</v>
      </c>
      <c r="GY14" s="97">
        <f>Seniori!GY40</f>
        <v>0</v>
      </c>
      <c r="GZ14" s="97">
        <f>Seniori!GZ40</f>
        <v>0</v>
      </c>
      <c r="HA14" s="97">
        <f>Seniori!HA40</f>
        <v>0</v>
      </c>
      <c r="HB14" s="97">
        <f>Seniori!HB40</f>
        <v>0</v>
      </c>
      <c r="HC14" s="97">
        <f>Seniori!HC40</f>
        <v>0</v>
      </c>
      <c r="HD14" s="97">
        <f>Seniori!HD40</f>
        <v>0</v>
      </c>
      <c r="HE14" s="97">
        <f>Seniori!HE40</f>
        <v>0</v>
      </c>
      <c r="HF14" s="97">
        <f>Seniori!HF40</f>
        <v>0</v>
      </c>
      <c r="HG14" s="97">
        <f>Seniori!HG40</f>
        <v>0</v>
      </c>
      <c r="HH14" s="97">
        <f>Seniori!HH40</f>
        <v>0</v>
      </c>
      <c r="HI14" s="97">
        <f>Seniori!HI40</f>
        <v>0</v>
      </c>
      <c r="HJ14" s="97">
        <f>Seniori!HJ40</f>
        <v>0</v>
      </c>
      <c r="HK14" s="97">
        <f>Seniori!HK40</f>
        <v>0</v>
      </c>
      <c r="HL14" s="97">
        <f>Seniori!HL40</f>
        <v>0</v>
      </c>
      <c r="HM14" s="97">
        <f>Seniori!HM40</f>
        <v>0</v>
      </c>
      <c r="HN14" s="97">
        <f>Seniori!HN40</f>
        <v>0</v>
      </c>
      <c r="HO14" s="97">
        <f>Seniori!HO40</f>
        <v>0</v>
      </c>
      <c r="HP14" s="97">
        <f>Seniori!HP40</f>
        <v>0</v>
      </c>
      <c r="HQ14" s="97">
        <f>Seniori!HQ40</f>
        <v>0</v>
      </c>
      <c r="HR14" s="97">
        <f>Seniori!HR40</f>
        <v>0</v>
      </c>
      <c r="HS14" s="97">
        <f>Seniori!HS40</f>
        <v>0</v>
      </c>
      <c r="HT14" s="97">
        <f>Seniori!HT40</f>
        <v>3</v>
      </c>
      <c r="HU14" s="97">
        <f>Seniori!HU40</f>
        <v>11</v>
      </c>
      <c r="HV14" s="97">
        <f>Seniori!HV40</f>
        <v>0</v>
      </c>
      <c r="HW14" s="97">
        <f>Seniori!HW40</f>
        <v>0</v>
      </c>
      <c r="HX14" s="97">
        <f>Seniori!HX40</f>
        <v>0</v>
      </c>
      <c r="HY14" s="97">
        <f>Seniori!HY40</f>
        <v>0</v>
      </c>
      <c r="HZ14" s="97">
        <f>Seniori!HZ40</f>
        <v>0</v>
      </c>
      <c r="IA14" s="97">
        <f>Seniori!IA40</f>
        <v>0</v>
      </c>
      <c r="IB14" s="97">
        <f>Seniori!IB40</f>
        <v>0</v>
      </c>
      <c r="IC14" s="97">
        <f>Seniori!IC40</f>
        <v>0</v>
      </c>
      <c r="ID14" s="97">
        <f>Seniori!ID40</f>
        <v>0</v>
      </c>
      <c r="IE14" s="97">
        <f>Seniori!IE40</f>
        <v>0</v>
      </c>
      <c r="IF14" s="97">
        <f>Seniori!IF40</f>
        <v>0</v>
      </c>
      <c r="IG14" s="97">
        <f>Seniori!IG40</f>
        <v>0</v>
      </c>
      <c r="IH14" s="97">
        <f>Seniori!IH40</f>
        <v>0</v>
      </c>
      <c r="II14" s="97">
        <f>Seniori!II40</f>
        <v>0</v>
      </c>
      <c r="IJ14" s="97">
        <f>Seniori!IJ40</f>
        <v>0</v>
      </c>
      <c r="IK14" s="97">
        <f>Seniori!IK40</f>
        <v>0</v>
      </c>
      <c r="IL14" s="97">
        <f>Seniori!IL40</f>
        <v>0</v>
      </c>
      <c r="IM14" s="97">
        <f>Seniori!IM40</f>
        <v>0</v>
      </c>
      <c r="IN14" s="97">
        <f>Seniori!IN40</f>
        <v>0</v>
      </c>
      <c r="IO14" s="97">
        <f>Seniori!IO40</f>
        <v>0</v>
      </c>
      <c r="IP14" s="97">
        <f>Seniori!IP40</f>
        <v>0</v>
      </c>
      <c r="IQ14" s="97">
        <f>Seniori!IQ40</f>
        <v>0</v>
      </c>
      <c r="IR14" s="97">
        <f>Seniori!IR40</f>
        <v>0</v>
      </c>
      <c r="IS14" s="97">
        <f>Seniori!IS40</f>
        <v>0</v>
      </c>
      <c r="IT14" s="97">
        <f>Seniori!IT40</f>
        <v>0</v>
      </c>
      <c r="IU14" s="97">
        <f>Seniori!IU40</f>
        <v>0</v>
      </c>
      <c r="IV14" s="97">
        <f>Seniori!IV40</f>
        <v>0</v>
      </c>
      <c r="IW14" s="97">
        <f>Seniori!IW40</f>
        <v>0</v>
      </c>
      <c r="IX14" s="97">
        <f>Seniori!IX40</f>
        <v>0</v>
      </c>
      <c r="IY14" s="97">
        <f>Seniori!IY40</f>
        <v>0</v>
      </c>
      <c r="IZ14" s="97">
        <f>Seniori!IZ40</f>
        <v>0</v>
      </c>
      <c r="JA14" s="97">
        <f>Seniori!JA40</f>
        <v>0</v>
      </c>
      <c r="JB14" s="97">
        <f>Seniori!JB40</f>
        <v>0</v>
      </c>
      <c r="JC14" s="97">
        <f>Seniori!JC40</f>
        <v>0</v>
      </c>
      <c r="JD14" s="97">
        <f>Seniori!JD40</f>
        <v>0</v>
      </c>
      <c r="JE14" s="97">
        <f>Seniori!JE40</f>
        <v>0</v>
      </c>
      <c r="JF14" s="97">
        <f>Seniori!JF40</f>
        <v>0</v>
      </c>
      <c r="JG14" s="97">
        <f>Seniori!JG40</f>
        <v>0</v>
      </c>
      <c r="JH14" s="97">
        <f>Seniori!JH40</f>
        <v>0</v>
      </c>
      <c r="JI14" s="97">
        <f>Seniori!JI40</f>
        <v>0</v>
      </c>
      <c r="JJ14" s="97">
        <f>Seniori!JJ40</f>
        <v>0</v>
      </c>
      <c r="JK14" s="97">
        <f>Seniori!JK40</f>
        <v>0</v>
      </c>
      <c r="JL14" s="97">
        <f>Seniori!JL40</f>
        <v>0</v>
      </c>
      <c r="JM14" s="97">
        <f>Seniori!JM40</f>
        <v>0</v>
      </c>
      <c r="JN14" s="97">
        <f>Seniori!JN40</f>
        <v>0</v>
      </c>
      <c r="JO14" s="97">
        <f>Seniori!JO40</f>
        <v>0</v>
      </c>
      <c r="JP14" s="97">
        <f>Seniori!JP40</f>
        <v>0</v>
      </c>
      <c r="JQ14" s="97">
        <f>Seniori!JQ40</f>
        <v>0</v>
      </c>
      <c r="JR14" s="97">
        <f>Seniori!JR40</f>
        <v>0</v>
      </c>
      <c r="JS14" s="97">
        <f>Seniori!JS40</f>
        <v>0</v>
      </c>
      <c r="JT14" s="97">
        <f>Seniori!JT40</f>
        <v>0</v>
      </c>
      <c r="JU14" s="97">
        <f>Seniori!JU40</f>
        <v>0</v>
      </c>
      <c r="JV14" s="97">
        <f>Seniori!JV40</f>
        <v>0</v>
      </c>
      <c r="JW14" s="97">
        <f>Seniori!JW40</f>
        <v>0</v>
      </c>
      <c r="JX14" s="97">
        <f>Seniori!JX40</f>
        <v>0</v>
      </c>
      <c r="JY14" s="97">
        <f>Seniori!JY40</f>
        <v>0</v>
      </c>
      <c r="JZ14" s="97">
        <f>Seniori!JZ40</f>
        <v>10</v>
      </c>
      <c r="KA14" s="97">
        <f>Seniori!KA40</f>
        <v>8</v>
      </c>
      <c r="KB14" s="97">
        <f>Seniori!KB40</f>
        <v>0</v>
      </c>
      <c r="KC14" s="97">
        <f>Seniori!KC40</f>
        <v>0</v>
      </c>
      <c r="KD14" s="97">
        <f>Seniori!KD40</f>
        <v>0</v>
      </c>
      <c r="KE14" s="97">
        <f>Seniori!KE40</f>
        <v>0</v>
      </c>
      <c r="KF14" s="97">
        <f>Seniori!KF40</f>
        <v>0</v>
      </c>
      <c r="KG14" s="97">
        <f>Seniori!KG40</f>
        <v>0</v>
      </c>
      <c r="KH14" s="97">
        <f>Seniori!KH40</f>
        <v>0</v>
      </c>
      <c r="KI14" s="97">
        <f>Seniori!KI40</f>
        <v>0</v>
      </c>
      <c r="KJ14" s="97">
        <f>Seniori!KJ40</f>
        <v>0</v>
      </c>
      <c r="KK14" s="97">
        <f>Seniori!KK40</f>
        <v>0</v>
      </c>
      <c r="KL14" s="97">
        <f>Seniori!KL40</f>
        <v>0</v>
      </c>
      <c r="KM14" s="97">
        <f>Seniori!KM40</f>
        <v>0</v>
      </c>
      <c r="KN14" s="97">
        <f>Seniori!KN40</f>
        <v>0</v>
      </c>
      <c r="KO14" s="97">
        <f>Seniori!KO40</f>
        <v>0</v>
      </c>
      <c r="KP14" s="97">
        <f>Seniori!KP40</f>
        <v>0</v>
      </c>
      <c r="KQ14" s="97">
        <f>Seniori!KQ40</f>
        <v>0</v>
      </c>
      <c r="KR14" s="97">
        <f>Seniori!KR40</f>
        <v>0</v>
      </c>
      <c r="KS14" s="97">
        <f>Seniori!KS40</f>
        <v>6</v>
      </c>
      <c r="KT14" s="97">
        <f>Seniori!KT40</f>
        <v>6</v>
      </c>
      <c r="KU14" s="97">
        <f>Seniori!KU40</f>
        <v>0</v>
      </c>
      <c r="KV14" s="97">
        <f>Seniori!KV40</f>
        <v>0</v>
      </c>
      <c r="KW14" s="97">
        <f>Seniori!KW40</f>
        <v>0</v>
      </c>
      <c r="KX14" s="97">
        <f>Seniori!KX40</f>
        <v>0</v>
      </c>
      <c r="KY14" s="97">
        <f>Seniori!KY40</f>
        <v>0</v>
      </c>
      <c r="KZ14" s="97">
        <f>Seniori!KZ40</f>
        <v>0</v>
      </c>
      <c r="LA14" s="97">
        <f>Seniori!LA40</f>
        <v>0</v>
      </c>
      <c r="LB14" s="97">
        <f>Seniori!LB40</f>
        <v>0</v>
      </c>
      <c r="LC14" s="97">
        <f>Seniori!LC40</f>
        <v>0</v>
      </c>
      <c r="LD14" s="97">
        <f>Seniori!LD40</f>
        <v>0</v>
      </c>
      <c r="LE14" s="97">
        <f>Seniori!LE40</f>
        <v>0</v>
      </c>
      <c r="LF14" s="97">
        <f>Seniori!LF40</f>
        <v>0</v>
      </c>
      <c r="LG14" s="97">
        <f>Seniori!LG40</f>
        <v>0</v>
      </c>
      <c r="LH14" s="97">
        <f>Seniori!LH40</f>
        <v>0</v>
      </c>
      <c r="LI14" s="97">
        <f>Seniori!LI40</f>
        <v>0</v>
      </c>
      <c r="LJ14" s="97">
        <f>Seniori!LJ40</f>
        <v>4.5</v>
      </c>
      <c r="LK14" s="97">
        <f>Seniori!LK40</f>
        <v>0</v>
      </c>
      <c r="LL14" s="97"/>
      <c r="LM14" s="97">
        <f>Seniori!LM40</f>
        <v>0</v>
      </c>
      <c r="LN14" s="97">
        <f>Seniori!LN40</f>
        <v>0</v>
      </c>
      <c r="LO14" s="97">
        <f>Seniori!LO40</f>
        <v>0</v>
      </c>
      <c r="LP14" s="97">
        <f>Seniori!LP40</f>
        <v>0</v>
      </c>
      <c r="LQ14" s="97">
        <f>Seniori!LQ40</f>
        <v>3</v>
      </c>
      <c r="LR14" s="97">
        <f>Seniori!LR40</f>
        <v>13.5</v>
      </c>
      <c r="LS14" s="97">
        <f>Seniori!LS40</f>
        <v>0</v>
      </c>
      <c r="LT14" s="97">
        <f>Seniori!LT40</f>
        <v>0</v>
      </c>
      <c r="LU14" s="97">
        <f>Seniori!LU40</f>
        <v>0</v>
      </c>
      <c r="LV14" s="97">
        <f>Seniori!LV40</f>
        <v>0</v>
      </c>
      <c r="LW14" s="97">
        <f>Seniori!LW40</f>
        <v>0</v>
      </c>
      <c r="LX14" s="97">
        <f>Seniori!LX40</f>
        <v>0</v>
      </c>
      <c r="LY14" s="97">
        <f>Seniori!LY40</f>
        <v>0</v>
      </c>
      <c r="LZ14" s="97">
        <f>Seniori!LZ40</f>
        <v>0</v>
      </c>
      <c r="MA14" s="97">
        <f>Seniori!MA40</f>
        <v>0</v>
      </c>
      <c r="MB14" s="97">
        <f>Seniori!MB40</f>
        <v>0</v>
      </c>
      <c r="MC14" s="97">
        <f>Seniori!MC40</f>
        <v>0</v>
      </c>
      <c r="MD14" s="97">
        <f>Seniori!MD40</f>
        <v>0</v>
      </c>
      <c r="ME14" s="97">
        <f>Seniori!ME40</f>
        <v>0</v>
      </c>
      <c r="MF14" s="97">
        <f>Seniori!MF40</f>
        <v>0</v>
      </c>
      <c r="MG14" s="97">
        <f>Seniori!MG40</f>
        <v>0</v>
      </c>
      <c r="MH14" s="97">
        <f>Seniori!MH40</f>
        <v>0</v>
      </c>
      <c r="MI14" s="97">
        <f>Seniori!MI40</f>
        <v>0</v>
      </c>
      <c r="MJ14" s="97">
        <f>Seniori!MJ40</f>
        <v>0</v>
      </c>
      <c r="MK14" s="97">
        <f>Seniori!MK40</f>
        <v>0</v>
      </c>
      <c r="ML14" s="97">
        <f>Seniori!ML40</f>
        <v>0</v>
      </c>
      <c r="MM14" s="97">
        <f>Seniori!MM40</f>
        <v>0</v>
      </c>
      <c r="MN14" s="97">
        <f>Seniori!MN40</f>
        <v>0</v>
      </c>
      <c r="MO14" s="97">
        <f>Seniori!MO40</f>
        <v>0</v>
      </c>
      <c r="MP14" s="97">
        <f>Seniori!MP40</f>
        <v>0</v>
      </c>
      <c r="MQ14" s="97">
        <f>Seniori!MQ40</f>
        <v>0</v>
      </c>
      <c r="MR14" s="97">
        <f>Seniori!MR40</f>
        <v>0</v>
      </c>
      <c r="MS14" s="97">
        <f>Seniori!MS40</f>
        <v>0</v>
      </c>
      <c r="MT14" s="97">
        <f>Seniori!MT40</f>
        <v>0</v>
      </c>
      <c r="MU14" s="97">
        <f>Seniori!MU40</f>
        <v>0</v>
      </c>
      <c r="MV14" s="97">
        <f>Seniori!MV40</f>
        <v>0</v>
      </c>
      <c r="MW14" s="97">
        <f>Seniori!MW40</f>
        <v>0</v>
      </c>
      <c r="MX14" s="97">
        <f>Seniori!MX40</f>
        <v>0</v>
      </c>
      <c r="MY14" s="97">
        <f>Seniori!MY40</f>
        <v>0</v>
      </c>
      <c r="MZ14" s="97">
        <f>Seniori!MZ40</f>
        <v>0</v>
      </c>
      <c r="NA14" s="97">
        <f>Seniori!NA40</f>
        <v>0</v>
      </c>
      <c r="NB14" s="97">
        <f>Seniori!NB40</f>
        <v>0</v>
      </c>
      <c r="NC14" s="97">
        <f>Seniori!NC40</f>
        <v>0</v>
      </c>
      <c r="ND14" s="97">
        <f>Seniori!ND40</f>
        <v>0</v>
      </c>
      <c r="NE14" s="97">
        <f>Seniori!NE40</f>
        <v>0</v>
      </c>
      <c r="NF14" s="97">
        <f>Seniori!NF40</f>
        <v>0</v>
      </c>
      <c r="NG14" s="97">
        <f>Seniori!NG40</f>
        <v>0</v>
      </c>
      <c r="NH14" s="97">
        <f>Seniori!NH40</f>
        <v>0</v>
      </c>
      <c r="NI14" s="97">
        <f>Seniori!NI40</f>
        <v>0</v>
      </c>
      <c r="NJ14" s="97">
        <f>Seniori!NJ40</f>
        <v>0</v>
      </c>
      <c r="NK14" s="97">
        <f>Seniori!NK40</f>
        <v>0</v>
      </c>
      <c r="NL14" s="97">
        <f>Seniori!NL40</f>
        <v>0</v>
      </c>
      <c r="NM14" s="97">
        <f>Seniori!NM40</f>
        <v>0</v>
      </c>
      <c r="NN14" s="97">
        <f>Seniori!NN40</f>
        <v>0</v>
      </c>
      <c r="NO14" s="97">
        <f>Seniori!NO40</f>
        <v>0</v>
      </c>
      <c r="NP14" s="97">
        <f>Seniori!NP40</f>
        <v>0</v>
      </c>
      <c r="NQ14" s="97">
        <f>Seniori!NQ40</f>
        <v>0</v>
      </c>
      <c r="NR14" s="97">
        <f>Seniori!NR40</f>
        <v>0</v>
      </c>
      <c r="NS14" s="97">
        <f>Seniori!NS40</f>
        <v>0</v>
      </c>
      <c r="NT14" s="97">
        <f>Seniori!NT40</f>
        <v>0</v>
      </c>
      <c r="NU14" s="97">
        <f>Seniori!NU40</f>
        <v>0</v>
      </c>
      <c r="NV14" s="97">
        <f>Seniori!NV40</f>
        <v>0</v>
      </c>
      <c r="NW14" s="97">
        <f>Seniori!NW40</f>
        <v>0</v>
      </c>
      <c r="NX14" s="97">
        <f>Seniori!NX40</f>
        <v>0</v>
      </c>
      <c r="NY14" s="97">
        <f>Seniori!NY40</f>
        <v>0</v>
      </c>
      <c r="NZ14" s="97">
        <f>Seniori!NZ40</f>
        <v>0</v>
      </c>
      <c r="OA14" s="97">
        <f>Seniori!OA40</f>
        <v>0</v>
      </c>
      <c r="OB14" s="97">
        <f>Seniori!OB40</f>
        <v>0</v>
      </c>
      <c r="OC14" s="97">
        <f>Seniori!OC40</f>
        <v>0</v>
      </c>
      <c r="OD14" s="97">
        <f>Seniori!OD40</f>
        <v>0</v>
      </c>
      <c r="OE14" s="97">
        <f>Seniori!OE40</f>
        <v>0</v>
      </c>
      <c r="OF14" s="97">
        <f>Seniori!OF40</f>
        <v>0</v>
      </c>
      <c r="OG14" s="97">
        <f>Seniori!OG40</f>
        <v>0</v>
      </c>
      <c r="OH14" s="97">
        <f>Seniori!OH40</f>
        <v>0</v>
      </c>
      <c r="OI14" s="97">
        <f>Seniori!OI40</f>
        <v>0</v>
      </c>
      <c r="OJ14" s="97">
        <f>Seniori!OJ40</f>
        <v>0</v>
      </c>
      <c r="OK14" s="97">
        <f>Seniori!OK40</f>
        <v>0</v>
      </c>
      <c r="OL14" s="97">
        <f>Seniori!OL40</f>
        <v>0</v>
      </c>
      <c r="OM14" s="97">
        <f>Seniori!OM40</f>
        <v>0</v>
      </c>
      <c r="ON14" s="97">
        <f>Seniori!ON40</f>
        <v>0</v>
      </c>
      <c r="OO14" s="97">
        <f>Seniori!OO40</f>
        <v>0</v>
      </c>
      <c r="OP14" s="97">
        <f>Seniori!OP40</f>
        <v>0</v>
      </c>
      <c r="OQ14" s="97">
        <f>Seniori!OQ40</f>
        <v>0</v>
      </c>
      <c r="OR14" s="97">
        <f>Seniori!OR40</f>
        <v>0</v>
      </c>
      <c r="OS14" s="97">
        <f>Seniori!OS40</f>
        <v>0</v>
      </c>
      <c r="OT14" s="97">
        <f>Seniori!OT40</f>
        <v>0</v>
      </c>
      <c r="OU14" s="97">
        <f>Seniori!OU40</f>
        <v>0</v>
      </c>
      <c r="OV14" s="97">
        <f>Seniori!OV40</f>
        <v>0</v>
      </c>
      <c r="OW14" s="97">
        <f>Seniori!OW40</f>
        <v>0</v>
      </c>
      <c r="OX14" s="97">
        <f>Seniori!OX40</f>
        <v>0</v>
      </c>
      <c r="OY14" s="97">
        <f>Seniori!OY40</f>
        <v>0</v>
      </c>
      <c r="OZ14" s="97">
        <f>Seniori!OZ40</f>
        <v>0</v>
      </c>
      <c r="PA14" s="97">
        <f>Seniori!PA40</f>
        <v>0</v>
      </c>
      <c r="PB14" s="97">
        <f>Seniori!PB40</f>
        <v>0</v>
      </c>
      <c r="PC14" s="97">
        <f>Seniori!PC40</f>
        <v>0</v>
      </c>
      <c r="PD14" s="97">
        <f>Seniori!PD40</f>
        <v>0</v>
      </c>
      <c r="PE14" s="97">
        <f>Seniori!PE40</f>
        <v>0</v>
      </c>
      <c r="PF14" s="97">
        <f>Seniori!PF40</f>
        <v>0</v>
      </c>
      <c r="PG14" s="97">
        <f>Seniori!PG40</f>
        <v>0</v>
      </c>
      <c r="PH14" s="97">
        <f>Seniori!PH40</f>
        <v>0</v>
      </c>
      <c r="PI14" s="97">
        <f>Seniori!PI40</f>
        <v>0</v>
      </c>
      <c r="PJ14" s="97">
        <f>Seniori!PJ40</f>
        <v>0</v>
      </c>
      <c r="PK14" s="97">
        <f>Seniori!PK40</f>
        <v>0</v>
      </c>
      <c r="PL14" s="97">
        <f>Seniori!PL40</f>
        <v>0</v>
      </c>
      <c r="PM14" s="97">
        <f>Seniori!PM40</f>
        <v>0</v>
      </c>
      <c r="PN14" s="97">
        <f>Seniori!PN40</f>
        <v>0</v>
      </c>
      <c r="PO14" s="97">
        <f>Seniori!PO40</f>
        <v>0</v>
      </c>
      <c r="PP14" s="97">
        <f>Seniori!PP40</f>
        <v>0</v>
      </c>
      <c r="PQ14" s="97">
        <f>Seniori!PQ40</f>
        <v>0</v>
      </c>
      <c r="PR14" s="97">
        <f>Seniori!PR40</f>
        <v>0</v>
      </c>
      <c r="PS14" s="97">
        <f>Seniori!PS40</f>
        <v>0</v>
      </c>
      <c r="PT14" s="97">
        <f>Seniori!PT40</f>
        <v>0</v>
      </c>
      <c r="PU14" s="97">
        <f>Seniori!PU40</f>
        <v>0</v>
      </c>
      <c r="PV14" s="97">
        <f>Seniori!PV40</f>
        <v>0</v>
      </c>
      <c r="PW14" s="97">
        <f>Seniori!PW40</f>
        <v>0</v>
      </c>
      <c r="PX14" s="97">
        <f>Seniori!PX40</f>
        <v>0</v>
      </c>
      <c r="PY14" s="97">
        <f>Seniori!PY40</f>
        <v>0</v>
      </c>
      <c r="PZ14" s="97">
        <f>Seniori!PZ40</f>
        <v>0</v>
      </c>
      <c r="QA14" s="97">
        <f>Seniori!QA40</f>
        <v>0</v>
      </c>
      <c r="QB14" s="97">
        <f>Seniori!QB40</f>
        <v>0</v>
      </c>
      <c r="QC14" s="97">
        <f>Seniori!QC40</f>
        <v>0</v>
      </c>
      <c r="QD14" s="97">
        <f>Seniori!QD40</f>
        <v>0</v>
      </c>
      <c r="QE14" s="97">
        <f>Seniori!QE40</f>
        <v>0</v>
      </c>
      <c r="QF14" s="97">
        <f>Seniori!QF40</f>
        <v>0</v>
      </c>
      <c r="QG14" s="97">
        <f>Seniori!QG40</f>
        <v>0</v>
      </c>
      <c r="QH14" s="97">
        <f>Seniori!QH40</f>
        <v>0</v>
      </c>
      <c r="QI14" s="97">
        <f>Seniori!QI40</f>
        <v>0</v>
      </c>
      <c r="QJ14" s="97">
        <f>Seniori!QJ40</f>
        <v>0</v>
      </c>
      <c r="QK14" s="97">
        <f>Seniori!QK40</f>
        <v>0</v>
      </c>
      <c r="QL14" s="97">
        <f>Seniori!QL40</f>
        <v>0</v>
      </c>
      <c r="QM14" s="97">
        <f>Seniori!QM40</f>
        <v>0</v>
      </c>
      <c r="QN14" s="97">
        <f>Seniori!QN40</f>
        <v>0</v>
      </c>
      <c r="QO14" s="97">
        <f>Seniori!QO40</f>
        <v>0</v>
      </c>
      <c r="QP14" s="97">
        <f>Seniori!QP40</f>
        <v>0</v>
      </c>
      <c r="QQ14" s="97">
        <f>Seniori!QQ40</f>
        <v>0</v>
      </c>
      <c r="QR14" s="97">
        <f>Seniori!QR40</f>
        <v>0</v>
      </c>
      <c r="QS14" s="97">
        <f>Seniori!QS40</f>
        <v>0</v>
      </c>
      <c r="QT14" s="97">
        <f>Seniori!QT40</f>
        <v>0</v>
      </c>
      <c r="QU14" s="97">
        <f>Seniori!QU40</f>
        <v>0</v>
      </c>
      <c r="QV14" s="97">
        <f>Seniori!QV40</f>
        <v>0</v>
      </c>
      <c r="QW14" s="97">
        <f>Seniori!QW40</f>
        <v>0</v>
      </c>
      <c r="QX14" s="97">
        <f>Seniori!QX40</f>
        <v>0</v>
      </c>
      <c r="QY14" s="97">
        <f>Seniori!QY40</f>
        <v>0</v>
      </c>
      <c r="QZ14" s="97">
        <f>Seniori!QZ40</f>
        <v>0</v>
      </c>
      <c r="RA14" s="97">
        <f>Seniori!RA40</f>
        <v>0</v>
      </c>
      <c r="RB14" s="97">
        <f>Seniori!RB40</f>
        <v>0</v>
      </c>
      <c r="RC14" s="97">
        <f>Seniori!RC40</f>
        <v>0</v>
      </c>
      <c r="RD14" s="97">
        <f>Seniori!RD40</f>
        <v>0</v>
      </c>
      <c r="RE14" s="97">
        <f>Seniori!RE40</f>
        <v>0</v>
      </c>
      <c r="RF14" s="97">
        <f>Seniori!RF40</f>
        <v>0</v>
      </c>
      <c r="RG14" s="97">
        <f>Seniori!RG40</f>
        <v>0</v>
      </c>
      <c r="RH14" s="97">
        <f>Seniori!RH40</f>
        <v>0</v>
      </c>
      <c r="RI14" s="97">
        <f>Seniori!RI40</f>
        <v>0</v>
      </c>
      <c r="RJ14" s="97">
        <f>Seniori!RJ40</f>
        <v>0</v>
      </c>
      <c r="RK14" s="97">
        <f>Seniori!RK40</f>
        <v>0</v>
      </c>
      <c r="RL14" s="97">
        <f>Seniori!RL40</f>
        <v>0</v>
      </c>
      <c r="RM14" s="97">
        <f>Seniori!RM40</f>
        <v>0</v>
      </c>
      <c r="RN14" s="97">
        <f>Seniori!RN40</f>
        <v>0</v>
      </c>
      <c r="RO14" s="97">
        <f>Seniori!RO40</f>
        <v>0</v>
      </c>
      <c r="RP14" s="97">
        <f>Seniori!RP40</f>
        <v>0</v>
      </c>
      <c r="RQ14" s="97">
        <f>Seniori!RQ40</f>
        <v>0</v>
      </c>
      <c r="RR14" s="97">
        <f>Seniori!RR40</f>
        <v>0</v>
      </c>
      <c r="RS14" s="97">
        <f>Seniori!RS40</f>
        <v>0</v>
      </c>
      <c r="RT14" s="97">
        <f>Seniori!RT40</f>
        <v>0</v>
      </c>
      <c r="RU14" s="97">
        <f>Seniori!RU40</f>
        <v>0</v>
      </c>
      <c r="RV14" s="97">
        <f>Seniori!RV40</f>
        <v>0</v>
      </c>
      <c r="RW14" s="97">
        <f>Seniori!RW40</f>
        <v>0</v>
      </c>
      <c r="RX14" s="97">
        <f>Seniori!RX40</f>
        <v>0</v>
      </c>
      <c r="RY14" s="97">
        <f>Seniori!RY40</f>
        <v>0</v>
      </c>
      <c r="RZ14" s="97">
        <f>Seniori!RZ40</f>
        <v>0</v>
      </c>
      <c r="SA14" s="97">
        <f>Seniori!SA40</f>
        <v>0</v>
      </c>
      <c r="SB14" s="97">
        <f>Seniori!SB40</f>
        <v>0</v>
      </c>
      <c r="SC14" s="97">
        <f>Seniori!SC40</f>
        <v>0</v>
      </c>
      <c r="SD14" s="97">
        <f>Seniori!SD40</f>
        <v>0</v>
      </c>
      <c r="SE14" s="97">
        <f>Seniori!SE40</f>
        <v>0</v>
      </c>
      <c r="SF14" s="97">
        <f>Seniori!SF40</f>
        <v>0</v>
      </c>
      <c r="SG14" s="97">
        <f>Seniori!SG40</f>
        <v>0</v>
      </c>
      <c r="SH14" s="97">
        <f>Seniori!SH40</f>
        <v>0</v>
      </c>
      <c r="SI14" s="97">
        <f>Seniori!SI40</f>
        <v>0</v>
      </c>
      <c r="SJ14" s="97">
        <f>Seniori!SJ40</f>
        <v>0</v>
      </c>
      <c r="SK14" s="97">
        <f>Seniori!SK40</f>
        <v>0</v>
      </c>
      <c r="SL14" s="97">
        <f>Seniori!SL40</f>
        <v>0</v>
      </c>
      <c r="SM14" s="97">
        <f>Seniori!SM40</f>
        <v>0</v>
      </c>
      <c r="SN14" s="97">
        <f>Seniori!SN40</f>
        <v>0</v>
      </c>
      <c r="SO14" s="97">
        <f>Seniori!SO40</f>
        <v>0</v>
      </c>
      <c r="SP14" s="97">
        <f>Seniori!SP40</f>
        <v>0</v>
      </c>
      <c r="SQ14" s="97">
        <f>Seniori!SQ40</f>
        <v>0</v>
      </c>
      <c r="SR14" s="97">
        <f>Seniori!SR40</f>
        <v>0</v>
      </c>
      <c r="SS14" s="97">
        <f>Seniori!SS40</f>
        <v>0</v>
      </c>
      <c r="ST14" s="97">
        <f>Seniori!ST40</f>
        <v>0</v>
      </c>
      <c r="SU14" s="97">
        <f>Seniori!SU40</f>
        <v>0</v>
      </c>
      <c r="SV14" s="97">
        <f>Seniori!SV40</f>
        <v>0</v>
      </c>
      <c r="SW14" s="97">
        <f>Seniori!SW40</f>
        <v>0</v>
      </c>
      <c r="SX14" s="97">
        <f>Seniori!SX40</f>
        <v>0</v>
      </c>
      <c r="SY14" s="97">
        <f>Seniori!SY40</f>
        <v>0</v>
      </c>
      <c r="SZ14" s="97">
        <f>Seniori!SZ40</f>
        <v>0</v>
      </c>
      <c r="TA14" s="97">
        <f>Seniori!TA40</f>
        <v>0</v>
      </c>
      <c r="TB14" s="97">
        <f>Seniori!TB40</f>
        <v>0</v>
      </c>
    </row>
    <row r="15" spans="1:522" s="10" customFormat="1" ht="18" customHeight="1" x14ac:dyDescent="0.2">
      <c r="A15" s="12">
        <v>6</v>
      </c>
      <c r="B15" s="11" t="s">
        <v>644</v>
      </c>
      <c r="C15" s="1">
        <v>13274</v>
      </c>
      <c r="D15" s="1">
        <v>2021</v>
      </c>
      <c r="E15" s="59" t="s">
        <v>186</v>
      </c>
      <c r="F15" s="1">
        <v>5106</v>
      </c>
      <c r="G15" s="9" t="s">
        <v>95</v>
      </c>
      <c r="H15" s="4" t="s">
        <v>188</v>
      </c>
      <c r="I15" s="1">
        <f>SUM(K15:TB15)</f>
        <v>72.5</v>
      </c>
      <c r="J15" s="12">
        <f>I15</f>
        <v>72.5</v>
      </c>
      <c r="K15" s="97">
        <f>Seniori!K44</f>
        <v>0</v>
      </c>
      <c r="L15" s="97">
        <f>Seniori!L44</f>
        <v>0</v>
      </c>
      <c r="M15" s="97">
        <f>Seniori!M44</f>
        <v>0</v>
      </c>
      <c r="N15" s="97">
        <f>Seniori!N44</f>
        <v>0</v>
      </c>
      <c r="O15" s="97">
        <f>Seniori!O44</f>
        <v>0</v>
      </c>
      <c r="P15" s="97">
        <f>Seniori!P44</f>
        <v>0</v>
      </c>
      <c r="Q15" s="97">
        <f>Seniori!Q44</f>
        <v>0</v>
      </c>
      <c r="R15" s="97">
        <f>Seniori!R44</f>
        <v>0</v>
      </c>
      <c r="S15" s="97">
        <f>Seniori!S44</f>
        <v>0</v>
      </c>
      <c r="T15" s="97">
        <f>Seniori!T44</f>
        <v>0</v>
      </c>
      <c r="U15" s="97">
        <f>Seniori!U44</f>
        <v>0</v>
      </c>
      <c r="V15" s="97">
        <f>Seniori!V44</f>
        <v>0</v>
      </c>
      <c r="W15" s="97">
        <f>Seniori!W44</f>
        <v>0</v>
      </c>
      <c r="X15" s="97">
        <f>Seniori!X44</f>
        <v>0</v>
      </c>
      <c r="Y15" s="97">
        <f>Seniori!Y44</f>
        <v>0</v>
      </c>
      <c r="Z15" s="97">
        <f>Seniori!Z44</f>
        <v>0</v>
      </c>
      <c r="AA15" s="97">
        <f>Seniori!AA44</f>
        <v>0</v>
      </c>
      <c r="AB15" s="97">
        <f>Seniori!AB44</f>
        <v>0</v>
      </c>
      <c r="AC15" s="97">
        <f>Seniori!AC44</f>
        <v>0</v>
      </c>
      <c r="AD15" s="97">
        <f>Seniori!AD44</f>
        <v>0</v>
      </c>
      <c r="AE15" s="97">
        <f>Seniori!AE44</f>
        <v>0</v>
      </c>
      <c r="AF15" s="97">
        <f>Seniori!AF44</f>
        <v>0</v>
      </c>
      <c r="AG15" s="97">
        <f>Seniori!AG44</f>
        <v>0</v>
      </c>
      <c r="AH15" s="97">
        <f>Seniori!AH44</f>
        <v>0</v>
      </c>
      <c r="AI15" s="97">
        <f>Seniori!AI44</f>
        <v>0</v>
      </c>
      <c r="AJ15" s="97">
        <f>Seniori!AJ44</f>
        <v>0</v>
      </c>
      <c r="AK15" s="97">
        <f>Seniori!AK44</f>
        <v>0</v>
      </c>
      <c r="AL15" s="97">
        <f>Seniori!AL44</f>
        <v>0</v>
      </c>
      <c r="AM15" s="97">
        <f>Seniori!AM44</f>
        <v>0</v>
      </c>
      <c r="AN15" s="97">
        <f>Seniori!AN44</f>
        <v>0</v>
      </c>
      <c r="AO15" s="97">
        <f>Seniori!AO44</f>
        <v>0</v>
      </c>
      <c r="AP15" s="97">
        <f>Seniori!AP44</f>
        <v>0</v>
      </c>
      <c r="AQ15" s="97">
        <f>Seniori!AQ44</f>
        <v>0</v>
      </c>
      <c r="AR15" s="97">
        <f>Seniori!AR44</f>
        <v>0</v>
      </c>
      <c r="AS15" s="97">
        <f>Seniori!AS44</f>
        <v>0</v>
      </c>
      <c r="AT15" s="97">
        <f>Seniori!AT44</f>
        <v>0</v>
      </c>
      <c r="AU15" s="97">
        <f>Seniori!AU44</f>
        <v>0</v>
      </c>
      <c r="AV15" s="97">
        <f>Seniori!AV44</f>
        <v>0</v>
      </c>
      <c r="AW15" s="97">
        <f>Seniori!AW44</f>
        <v>0</v>
      </c>
      <c r="AX15" s="97">
        <f>Seniori!AX44</f>
        <v>0</v>
      </c>
      <c r="AY15" s="97">
        <f>Seniori!AY44</f>
        <v>0</v>
      </c>
      <c r="AZ15" s="97">
        <f>Seniori!AZ44</f>
        <v>0</v>
      </c>
      <c r="BA15" s="97">
        <f>Seniori!BA44</f>
        <v>0</v>
      </c>
      <c r="BB15" s="97">
        <f>Seniori!BB44</f>
        <v>0</v>
      </c>
      <c r="BC15" s="97">
        <f>Seniori!BC44</f>
        <v>0</v>
      </c>
      <c r="BD15" s="97">
        <f>Seniori!BD44</f>
        <v>0</v>
      </c>
      <c r="BE15" s="97">
        <f>Seniori!BE44</f>
        <v>0</v>
      </c>
      <c r="BF15" s="97">
        <f>Seniori!BF44</f>
        <v>0</v>
      </c>
      <c r="BG15" s="97">
        <f>Seniori!BG44</f>
        <v>0</v>
      </c>
      <c r="BH15" s="97">
        <f>Seniori!BH44</f>
        <v>0</v>
      </c>
      <c r="BI15" s="97">
        <f>Seniori!BI44</f>
        <v>0</v>
      </c>
      <c r="BJ15" s="97">
        <f>Seniori!BJ44</f>
        <v>0</v>
      </c>
      <c r="BK15" s="97">
        <f>Seniori!BK44</f>
        <v>0</v>
      </c>
      <c r="BL15" s="97">
        <f>Seniori!BL44</f>
        <v>0</v>
      </c>
      <c r="BM15" s="97">
        <f>Seniori!BM44</f>
        <v>0</v>
      </c>
      <c r="BN15" s="97">
        <f>Seniori!BN44</f>
        <v>0</v>
      </c>
      <c r="BO15" s="97">
        <f>Seniori!BO44</f>
        <v>0</v>
      </c>
      <c r="BP15" s="97">
        <f>Seniori!BP44</f>
        <v>0</v>
      </c>
      <c r="BQ15" s="97">
        <f>Seniori!BQ44</f>
        <v>0</v>
      </c>
      <c r="BR15" s="97">
        <f>Seniori!BR44</f>
        <v>0</v>
      </c>
      <c r="BS15" s="97">
        <f>Seniori!BS44</f>
        <v>0</v>
      </c>
      <c r="BT15" s="97">
        <f>Seniori!BT44</f>
        <v>0</v>
      </c>
      <c r="BU15" s="97">
        <f>Seniori!BU44</f>
        <v>0</v>
      </c>
      <c r="BV15" s="97">
        <f>Seniori!BV44</f>
        <v>0</v>
      </c>
      <c r="BW15" s="97">
        <f>Seniori!BW44</f>
        <v>0</v>
      </c>
      <c r="BX15" s="97">
        <f>Seniori!BX44</f>
        <v>0</v>
      </c>
      <c r="BY15" s="97">
        <f>Seniori!BY44</f>
        <v>0</v>
      </c>
      <c r="BZ15" s="97">
        <f>Seniori!BZ44</f>
        <v>0</v>
      </c>
      <c r="CA15" s="97">
        <f>Seniori!CA44</f>
        <v>0</v>
      </c>
      <c r="CB15" s="97">
        <f>Seniori!CB44</f>
        <v>0</v>
      </c>
      <c r="CC15" s="97">
        <f>Seniori!CC44</f>
        <v>0</v>
      </c>
      <c r="CD15" s="97">
        <f>Seniori!CD44</f>
        <v>0</v>
      </c>
      <c r="CE15" s="97">
        <f>Seniori!CE44</f>
        <v>0</v>
      </c>
      <c r="CF15" s="97">
        <f>Seniori!CF44</f>
        <v>0</v>
      </c>
      <c r="CG15" s="97">
        <f>Seniori!CG44</f>
        <v>0</v>
      </c>
      <c r="CH15" s="97">
        <f>Seniori!CH44</f>
        <v>0</v>
      </c>
      <c r="CI15" s="97">
        <f>Seniori!CI44</f>
        <v>0</v>
      </c>
      <c r="CJ15" s="97">
        <f>Seniori!CJ44</f>
        <v>0</v>
      </c>
      <c r="CK15" s="97">
        <f>Seniori!CK44</f>
        <v>0</v>
      </c>
      <c r="CL15" s="97">
        <f>Seniori!CL44</f>
        <v>0</v>
      </c>
      <c r="CM15" s="97">
        <f>Seniori!CM44</f>
        <v>0</v>
      </c>
      <c r="CN15" s="97">
        <f>Seniori!CN44</f>
        <v>0</v>
      </c>
      <c r="CO15" s="97">
        <f>Seniori!CO44</f>
        <v>0</v>
      </c>
      <c r="CP15" s="97">
        <f>Seniori!CP44</f>
        <v>0</v>
      </c>
      <c r="CQ15" s="97">
        <f>Seniori!CQ44</f>
        <v>0</v>
      </c>
      <c r="CR15" s="97">
        <f>Seniori!CR44</f>
        <v>0</v>
      </c>
      <c r="CS15" s="97">
        <f>Seniori!CS44</f>
        <v>0</v>
      </c>
      <c r="CT15" s="97">
        <f>Seniori!CT44</f>
        <v>0</v>
      </c>
      <c r="CU15" s="97">
        <f>Seniori!CU44</f>
        <v>0</v>
      </c>
      <c r="CV15" s="97">
        <f>Seniori!CV44</f>
        <v>0</v>
      </c>
      <c r="CW15" s="97">
        <f>Seniori!CW44</f>
        <v>0</v>
      </c>
      <c r="CX15" s="97">
        <f>Seniori!CX44</f>
        <v>0</v>
      </c>
      <c r="CY15" s="97">
        <f>Seniori!CY44</f>
        <v>0</v>
      </c>
      <c r="CZ15" s="97">
        <f>Seniori!CZ44</f>
        <v>0</v>
      </c>
      <c r="DA15" s="97">
        <f>Seniori!DA44</f>
        <v>0</v>
      </c>
      <c r="DB15" s="97">
        <f>Seniori!DB44</f>
        <v>0</v>
      </c>
      <c r="DC15" s="97">
        <f>Seniori!DC44</f>
        <v>0</v>
      </c>
      <c r="DD15" s="97">
        <f>Seniori!DD44</f>
        <v>0</v>
      </c>
      <c r="DE15" s="97">
        <f>Seniori!DE44</f>
        <v>0</v>
      </c>
      <c r="DF15" s="97">
        <f>Seniori!DF44</f>
        <v>0</v>
      </c>
      <c r="DG15" s="97">
        <f>Seniori!DG44</f>
        <v>0</v>
      </c>
      <c r="DH15" s="97">
        <f>Seniori!DH44</f>
        <v>0</v>
      </c>
      <c r="DI15" s="97">
        <f>Seniori!DI44</f>
        <v>0</v>
      </c>
      <c r="DJ15" s="97">
        <f>Seniori!DJ44</f>
        <v>0</v>
      </c>
      <c r="DK15" s="97">
        <f>Seniori!DK44</f>
        <v>0</v>
      </c>
      <c r="DL15" s="97">
        <f>Seniori!DL44</f>
        <v>0</v>
      </c>
      <c r="DM15" s="97">
        <f>Seniori!DM44</f>
        <v>0</v>
      </c>
      <c r="DN15" s="97">
        <f>Seniori!DN44</f>
        <v>0</v>
      </c>
      <c r="DO15" s="97">
        <f>Seniori!DO44</f>
        <v>0</v>
      </c>
      <c r="DP15" s="97">
        <f>Seniori!DP44</f>
        <v>0</v>
      </c>
      <c r="DQ15" s="97">
        <f>Seniori!DQ44</f>
        <v>0</v>
      </c>
      <c r="DR15" s="97">
        <f>Seniori!DR44</f>
        <v>0</v>
      </c>
      <c r="DS15" s="97">
        <f>Seniori!DS44</f>
        <v>0</v>
      </c>
      <c r="DT15" s="97">
        <f>Seniori!DT44</f>
        <v>0</v>
      </c>
      <c r="DU15" s="97">
        <f>Seniori!DU44</f>
        <v>0</v>
      </c>
      <c r="DV15" s="97">
        <f>Seniori!DV44</f>
        <v>0</v>
      </c>
      <c r="DW15" s="97">
        <f>Seniori!DW44</f>
        <v>0</v>
      </c>
      <c r="DX15" s="97">
        <f>Seniori!DX44</f>
        <v>0</v>
      </c>
      <c r="DY15" s="97">
        <f>Seniori!DY44</f>
        <v>0</v>
      </c>
      <c r="DZ15" s="97">
        <f>Seniori!DZ44</f>
        <v>0</v>
      </c>
      <c r="EA15" s="97">
        <f>Seniori!EA44</f>
        <v>0</v>
      </c>
      <c r="EB15" s="97">
        <f>Seniori!EB44</f>
        <v>0</v>
      </c>
      <c r="EC15" s="97">
        <f>Seniori!EC44</f>
        <v>4</v>
      </c>
      <c r="ED15" s="97">
        <f>Seniori!ED44</f>
        <v>0</v>
      </c>
      <c r="EE15" s="97">
        <f>Seniori!EE44</f>
        <v>0</v>
      </c>
      <c r="EF15" s="97">
        <f>Seniori!EF44</f>
        <v>0</v>
      </c>
      <c r="EG15" s="97">
        <f>Seniori!EG44</f>
        <v>0</v>
      </c>
      <c r="EH15" s="97">
        <f>Seniori!EH44</f>
        <v>0</v>
      </c>
      <c r="EI15" s="97">
        <f>Seniori!EI44</f>
        <v>0</v>
      </c>
      <c r="EJ15" s="97">
        <f>Seniori!EJ44</f>
        <v>4</v>
      </c>
      <c r="EK15" s="97">
        <f>Seniori!EK44</f>
        <v>0</v>
      </c>
      <c r="EL15" s="97">
        <f>Seniori!EL44</f>
        <v>0</v>
      </c>
      <c r="EM15" s="97">
        <f>Seniori!EM44</f>
        <v>0</v>
      </c>
      <c r="EN15" s="97">
        <f>Seniori!EN44</f>
        <v>0</v>
      </c>
      <c r="EO15" s="97">
        <f>Seniori!EO44</f>
        <v>0</v>
      </c>
      <c r="EP15" s="97">
        <f>Seniori!EP44</f>
        <v>0</v>
      </c>
      <c r="EQ15" s="97">
        <f>Seniori!EQ44</f>
        <v>0</v>
      </c>
      <c r="ER15" s="97">
        <f>Seniori!ER44</f>
        <v>0</v>
      </c>
      <c r="ES15" s="97">
        <f>Seniori!ES44</f>
        <v>0</v>
      </c>
      <c r="ET15" s="97">
        <f>Seniori!ET44</f>
        <v>0</v>
      </c>
      <c r="EU15" s="97">
        <f>Seniori!EU44</f>
        <v>0</v>
      </c>
      <c r="EV15" s="97">
        <f>Seniori!EV44</f>
        <v>0</v>
      </c>
      <c r="EW15" s="97">
        <f>Seniori!EW44</f>
        <v>0</v>
      </c>
      <c r="EX15" s="97">
        <f>Seniori!EX44</f>
        <v>0</v>
      </c>
      <c r="EY15" s="97">
        <f>Seniori!EY44</f>
        <v>0</v>
      </c>
      <c r="EZ15" s="97">
        <f>Seniori!EZ44</f>
        <v>0</v>
      </c>
      <c r="FA15" s="97">
        <f>Seniori!FA44</f>
        <v>0</v>
      </c>
      <c r="FB15" s="97">
        <f>Seniori!FB44</f>
        <v>0</v>
      </c>
      <c r="FC15" s="97">
        <f>Seniori!FC44</f>
        <v>0</v>
      </c>
      <c r="FD15" s="97">
        <f>Seniori!FD44</f>
        <v>0</v>
      </c>
      <c r="FE15" s="97">
        <f>Seniori!FE44</f>
        <v>0</v>
      </c>
      <c r="FF15" s="97">
        <f>Seniori!FF44</f>
        <v>0</v>
      </c>
      <c r="FG15" s="97">
        <f>Seniori!FG44</f>
        <v>0</v>
      </c>
      <c r="FH15" s="97">
        <f>Seniori!FH44</f>
        <v>0</v>
      </c>
      <c r="FI15" s="97">
        <f>Seniori!FI44</f>
        <v>0</v>
      </c>
      <c r="FJ15" s="97">
        <f>Seniori!FJ44</f>
        <v>0</v>
      </c>
      <c r="FK15" s="97">
        <f>Seniori!FK44</f>
        <v>0</v>
      </c>
      <c r="FL15" s="97">
        <f>Seniori!FL44</f>
        <v>0</v>
      </c>
      <c r="FM15" s="97">
        <f>Seniori!FM44</f>
        <v>0</v>
      </c>
      <c r="FN15" s="97">
        <f>Seniori!FN44</f>
        <v>0</v>
      </c>
      <c r="FO15" s="97">
        <f>Seniori!FO44</f>
        <v>0</v>
      </c>
      <c r="FP15" s="97">
        <f>Seniori!FP44</f>
        <v>0</v>
      </c>
      <c r="FQ15" s="97">
        <f>Seniori!FQ44</f>
        <v>0</v>
      </c>
      <c r="FR15" s="97">
        <f>Seniori!FR44</f>
        <v>0</v>
      </c>
      <c r="FS15" s="97">
        <f>Seniori!FS44</f>
        <v>0</v>
      </c>
      <c r="FT15" s="97">
        <f>Seniori!FT44</f>
        <v>0</v>
      </c>
      <c r="FU15" s="97">
        <f>Seniori!FU44</f>
        <v>0</v>
      </c>
      <c r="FV15" s="97">
        <f>Seniori!FV44</f>
        <v>0</v>
      </c>
      <c r="FW15" s="97">
        <f>Seniori!FW44</f>
        <v>0</v>
      </c>
      <c r="FX15" s="97">
        <f>Seniori!FX44</f>
        <v>0</v>
      </c>
      <c r="FY15" s="97">
        <f>Seniori!FY44</f>
        <v>11</v>
      </c>
      <c r="FZ15" s="97">
        <f>Seniori!FZ44</f>
        <v>6</v>
      </c>
      <c r="GA15" s="97">
        <f>Seniori!GA44</f>
        <v>0</v>
      </c>
      <c r="GB15" s="97">
        <f>Seniori!GB44</f>
        <v>0</v>
      </c>
      <c r="GC15" s="97">
        <f>Seniori!GC44</f>
        <v>0</v>
      </c>
      <c r="GD15" s="97">
        <f>Seniori!GD44</f>
        <v>0</v>
      </c>
      <c r="GE15" s="97">
        <f>Seniori!GE44</f>
        <v>0</v>
      </c>
      <c r="GF15" s="97">
        <f>Seniori!GF44</f>
        <v>0</v>
      </c>
      <c r="GG15" s="97">
        <f>Seniori!GG44</f>
        <v>0</v>
      </c>
      <c r="GH15" s="97">
        <f>Seniori!GH44</f>
        <v>0</v>
      </c>
      <c r="GI15" s="97">
        <f>Seniori!GI44</f>
        <v>0</v>
      </c>
      <c r="GJ15" s="97">
        <f>Seniori!GJ44</f>
        <v>0</v>
      </c>
      <c r="GK15" s="97">
        <f>Seniori!GK44</f>
        <v>0</v>
      </c>
      <c r="GL15" s="97">
        <f>Seniori!GL44</f>
        <v>0</v>
      </c>
      <c r="GM15" s="97">
        <f>Seniori!GM44</f>
        <v>10</v>
      </c>
      <c r="GN15" s="97">
        <f>Seniori!GN44</f>
        <v>7</v>
      </c>
      <c r="GO15" s="97">
        <f>Seniori!GO44</f>
        <v>0</v>
      </c>
      <c r="GP15" s="97">
        <f>Seniori!GP44</f>
        <v>0</v>
      </c>
      <c r="GQ15" s="97">
        <f>Seniori!GQ44</f>
        <v>0</v>
      </c>
      <c r="GR15" s="97">
        <f>Seniori!GR44</f>
        <v>0</v>
      </c>
      <c r="GS15" s="97">
        <f>Seniori!GS44</f>
        <v>0</v>
      </c>
      <c r="GT15" s="97">
        <f>Seniori!GT44</f>
        <v>0</v>
      </c>
      <c r="GU15" s="97">
        <f>Seniori!GU44</f>
        <v>0</v>
      </c>
      <c r="GV15" s="97">
        <f>Seniori!GV44</f>
        <v>0</v>
      </c>
      <c r="GW15" s="97">
        <f>Seniori!GW44</f>
        <v>0</v>
      </c>
      <c r="GX15" s="97">
        <f>Seniori!GX44</f>
        <v>0</v>
      </c>
      <c r="GY15" s="97">
        <f>Seniori!GY44</f>
        <v>0</v>
      </c>
      <c r="GZ15" s="97">
        <f>Seniori!GZ44</f>
        <v>0</v>
      </c>
      <c r="HA15" s="97">
        <f>Seniori!HA44</f>
        <v>0</v>
      </c>
      <c r="HB15" s="97">
        <f>Seniori!HB44</f>
        <v>0</v>
      </c>
      <c r="HC15" s="97">
        <f>Seniori!HC44</f>
        <v>0</v>
      </c>
      <c r="HD15" s="97">
        <f>Seniori!HD44</f>
        <v>0</v>
      </c>
      <c r="HE15" s="97">
        <f>Seniori!HE44</f>
        <v>0</v>
      </c>
      <c r="HF15" s="97">
        <f>Seniori!HF44</f>
        <v>0</v>
      </c>
      <c r="HG15" s="97">
        <f>Seniori!HG44</f>
        <v>0</v>
      </c>
      <c r="HH15" s="97">
        <f>Seniori!HH44</f>
        <v>0</v>
      </c>
      <c r="HI15" s="97">
        <f>Seniori!HI44</f>
        <v>0</v>
      </c>
      <c r="HJ15" s="97">
        <f>Seniori!HJ44</f>
        <v>0</v>
      </c>
      <c r="HK15" s="97">
        <f>Seniori!HK44</f>
        <v>0</v>
      </c>
      <c r="HL15" s="97">
        <f>Seniori!HL44</f>
        <v>0</v>
      </c>
      <c r="HM15" s="97">
        <f>Seniori!HM44</f>
        <v>0</v>
      </c>
      <c r="HN15" s="97">
        <f>Seniori!HN44</f>
        <v>0</v>
      </c>
      <c r="HO15" s="97">
        <f>Seniori!HO44</f>
        <v>0</v>
      </c>
      <c r="HP15" s="97">
        <f>Seniori!HP44</f>
        <v>0</v>
      </c>
      <c r="HQ15" s="97">
        <f>Seniori!HQ44</f>
        <v>0</v>
      </c>
      <c r="HR15" s="97">
        <f>Seniori!HR44</f>
        <v>0</v>
      </c>
      <c r="HS15" s="97">
        <f>Seniori!HS44</f>
        <v>0</v>
      </c>
      <c r="HT15" s="97">
        <f>Seniori!HT44</f>
        <v>0</v>
      </c>
      <c r="HU15" s="97">
        <f>Seniori!HU44</f>
        <v>0</v>
      </c>
      <c r="HV15" s="97">
        <f>Seniori!HV44</f>
        <v>0</v>
      </c>
      <c r="HW15" s="97">
        <f>Seniori!HW44</f>
        <v>0</v>
      </c>
      <c r="HX15" s="97">
        <f>Seniori!HX44</f>
        <v>0</v>
      </c>
      <c r="HY15" s="97">
        <f>Seniori!HY44</f>
        <v>0</v>
      </c>
      <c r="HZ15" s="97">
        <f>Seniori!HZ44</f>
        <v>0</v>
      </c>
      <c r="IA15" s="97">
        <f>Seniori!IA44</f>
        <v>0</v>
      </c>
      <c r="IB15" s="97">
        <f>Seniori!IB44</f>
        <v>0</v>
      </c>
      <c r="IC15" s="97">
        <f>Seniori!IC44</f>
        <v>0</v>
      </c>
      <c r="ID15" s="97">
        <f>Seniori!ID44</f>
        <v>0</v>
      </c>
      <c r="IE15" s="97">
        <f>Seniori!IE44</f>
        <v>0</v>
      </c>
      <c r="IF15" s="97">
        <f>Seniori!IF44</f>
        <v>0</v>
      </c>
      <c r="IG15" s="97">
        <f>Seniori!IG44</f>
        <v>0</v>
      </c>
      <c r="IH15" s="97">
        <f>Seniori!IH44</f>
        <v>0</v>
      </c>
      <c r="II15" s="97">
        <f>Seniori!II44</f>
        <v>0</v>
      </c>
      <c r="IJ15" s="97">
        <f>Seniori!IJ44</f>
        <v>0</v>
      </c>
      <c r="IK15" s="97">
        <f>Seniori!IK44</f>
        <v>0</v>
      </c>
      <c r="IL15" s="97">
        <f>Seniori!IL44</f>
        <v>0</v>
      </c>
      <c r="IM15" s="97">
        <f>Seniori!IM44</f>
        <v>0</v>
      </c>
      <c r="IN15" s="97">
        <f>Seniori!IN44</f>
        <v>0</v>
      </c>
      <c r="IO15" s="97">
        <f>Seniori!IO44</f>
        <v>0</v>
      </c>
      <c r="IP15" s="97">
        <f>Seniori!IP44</f>
        <v>0</v>
      </c>
      <c r="IQ15" s="97">
        <f>Seniori!IQ44</f>
        <v>0</v>
      </c>
      <c r="IR15" s="97">
        <f>Seniori!IR44</f>
        <v>0</v>
      </c>
      <c r="IS15" s="97">
        <f>Seniori!IS44</f>
        <v>0</v>
      </c>
      <c r="IT15" s="97">
        <f>Seniori!IT44</f>
        <v>0</v>
      </c>
      <c r="IU15" s="97">
        <f>Seniori!IU44</f>
        <v>0</v>
      </c>
      <c r="IV15" s="97">
        <f>Seniori!IV44</f>
        <v>0</v>
      </c>
      <c r="IW15" s="97">
        <f>Seniori!IW44</f>
        <v>0</v>
      </c>
      <c r="IX15" s="97">
        <f>Seniori!IX44</f>
        <v>0</v>
      </c>
      <c r="IY15" s="97">
        <f>Seniori!IY44</f>
        <v>0</v>
      </c>
      <c r="IZ15" s="97">
        <f>Seniori!IZ44</f>
        <v>0</v>
      </c>
      <c r="JA15" s="97">
        <f>Seniori!JA44</f>
        <v>0</v>
      </c>
      <c r="JB15" s="97">
        <f>Seniori!JB44</f>
        <v>0</v>
      </c>
      <c r="JC15" s="97">
        <f>Seniori!JC44</f>
        <v>0</v>
      </c>
      <c r="JD15" s="97">
        <f>Seniori!JD44</f>
        <v>0</v>
      </c>
      <c r="JE15" s="97">
        <f>Seniori!JE44</f>
        <v>0</v>
      </c>
      <c r="JF15" s="97">
        <f>Seniori!JF44</f>
        <v>0</v>
      </c>
      <c r="JG15" s="97">
        <f>Seniori!JG44</f>
        <v>0</v>
      </c>
      <c r="JH15" s="97">
        <f>Seniori!JH44</f>
        <v>0</v>
      </c>
      <c r="JI15" s="97">
        <f>Seniori!JI44</f>
        <v>0</v>
      </c>
      <c r="JJ15" s="97">
        <f>Seniori!JJ44</f>
        <v>0</v>
      </c>
      <c r="JK15" s="97">
        <f>Seniori!JK44</f>
        <v>0</v>
      </c>
      <c r="JL15" s="97">
        <f>Seniori!JL44</f>
        <v>0</v>
      </c>
      <c r="JM15" s="97">
        <f>Seniori!JM44</f>
        <v>0</v>
      </c>
      <c r="JN15" s="97">
        <f>Seniori!JN44</f>
        <v>0</v>
      </c>
      <c r="JO15" s="97">
        <f>Seniori!JO44</f>
        <v>0</v>
      </c>
      <c r="JP15" s="97">
        <f>Seniori!JP44</f>
        <v>0</v>
      </c>
      <c r="JQ15" s="97">
        <f>Seniori!JQ44</f>
        <v>0</v>
      </c>
      <c r="JR15" s="97">
        <f>Seniori!JR44</f>
        <v>0</v>
      </c>
      <c r="JS15" s="97">
        <f>Seniori!JS44</f>
        <v>0</v>
      </c>
      <c r="JT15" s="97">
        <f>Seniori!JT44</f>
        <v>0</v>
      </c>
      <c r="JU15" s="97">
        <f>Seniori!JU44</f>
        <v>0</v>
      </c>
      <c r="JV15" s="97">
        <f>Seniori!JV44</f>
        <v>0</v>
      </c>
      <c r="JW15" s="97">
        <f>Seniori!JW44</f>
        <v>0</v>
      </c>
      <c r="JX15" s="97">
        <f>Seniori!JX44</f>
        <v>0</v>
      </c>
      <c r="JY15" s="97">
        <f>Seniori!JY44</f>
        <v>0</v>
      </c>
      <c r="JZ15" s="97">
        <f>Seniori!JZ44</f>
        <v>0</v>
      </c>
      <c r="KA15" s="97">
        <f>Seniori!KA44</f>
        <v>0</v>
      </c>
      <c r="KB15" s="97">
        <f>Seniori!KB44</f>
        <v>0</v>
      </c>
      <c r="KC15" s="97">
        <f>Seniori!KC44</f>
        <v>0</v>
      </c>
      <c r="KD15" s="97">
        <f>Seniori!KD44</f>
        <v>0</v>
      </c>
      <c r="KE15" s="97">
        <f>Seniori!KE44</f>
        <v>0</v>
      </c>
      <c r="KF15" s="97">
        <f>Seniori!KF44</f>
        <v>0</v>
      </c>
      <c r="KG15" s="97">
        <f>Seniori!KG44</f>
        <v>0</v>
      </c>
      <c r="KH15" s="97">
        <f>Seniori!KH44</f>
        <v>0</v>
      </c>
      <c r="KI15" s="97">
        <f>Seniori!KI44</f>
        <v>0</v>
      </c>
      <c r="KJ15" s="97">
        <f>Seniori!KJ44</f>
        <v>9</v>
      </c>
      <c r="KK15" s="97">
        <f>Seniori!KK44</f>
        <v>0</v>
      </c>
      <c r="KL15" s="97">
        <f>Seniori!KL44</f>
        <v>0</v>
      </c>
      <c r="KM15" s="97">
        <f>Seniori!KM44</f>
        <v>0</v>
      </c>
      <c r="KN15" s="97">
        <f>Seniori!KN44</f>
        <v>0</v>
      </c>
      <c r="KO15" s="97">
        <f>Seniori!KO44</f>
        <v>0</v>
      </c>
      <c r="KP15" s="97">
        <f>Seniori!KP44</f>
        <v>0</v>
      </c>
      <c r="KQ15" s="97">
        <f>Seniori!KQ44</f>
        <v>0</v>
      </c>
      <c r="KR15" s="97">
        <f>Seniori!KR44</f>
        <v>0</v>
      </c>
      <c r="KS15" s="97">
        <f>Seniori!KS44</f>
        <v>8</v>
      </c>
      <c r="KT15" s="97">
        <f>Seniori!KT44</f>
        <v>0</v>
      </c>
      <c r="KU15" s="97">
        <f>Seniori!KU44</f>
        <v>0</v>
      </c>
      <c r="KV15" s="97">
        <f>Seniori!KV44</f>
        <v>0</v>
      </c>
      <c r="KW15" s="97">
        <f>Seniori!KW44</f>
        <v>0</v>
      </c>
      <c r="KX15" s="97">
        <f>Seniori!KX44</f>
        <v>0</v>
      </c>
      <c r="KY15" s="97">
        <f>Seniori!KY44</f>
        <v>0</v>
      </c>
      <c r="KZ15" s="97">
        <f>Seniori!KZ44</f>
        <v>0</v>
      </c>
      <c r="LA15" s="97">
        <f>Seniori!LA44</f>
        <v>0</v>
      </c>
      <c r="LB15" s="97">
        <f>Seniori!LB44</f>
        <v>0</v>
      </c>
      <c r="LC15" s="97">
        <f>Seniori!LC44</f>
        <v>0</v>
      </c>
      <c r="LD15" s="97">
        <f>Seniori!LD44</f>
        <v>0</v>
      </c>
      <c r="LE15" s="97">
        <f>Seniori!LE44</f>
        <v>0</v>
      </c>
      <c r="LF15" s="97">
        <f>Seniori!LF44</f>
        <v>0</v>
      </c>
      <c r="LG15" s="97">
        <f>Seniori!LG44</f>
        <v>0</v>
      </c>
      <c r="LH15" s="97">
        <f>Seniori!LH44</f>
        <v>0</v>
      </c>
      <c r="LI15" s="97">
        <f>Seniori!LI44</f>
        <v>12</v>
      </c>
      <c r="LJ15" s="97">
        <f>Seniori!LJ44</f>
        <v>0</v>
      </c>
      <c r="LK15" s="97">
        <f>Seniori!LK44</f>
        <v>0</v>
      </c>
      <c r="LL15" s="97">
        <f>Seniori!LL44</f>
        <v>0</v>
      </c>
      <c r="LM15" s="97">
        <f>Seniori!LM44</f>
        <v>0</v>
      </c>
      <c r="LN15" s="97">
        <f>Seniori!LN44</f>
        <v>0</v>
      </c>
      <c r="LO15" s="97">
        <f>Seniori!LO44</f>
        <v>0</v>
      </c>
      <c r="LP15" s="97">
        <f>Seniori!LP44</f>
        <v>0</v>
      </c>
      <c r="LQ15" s="97">
        <f>Seniori!LQ44</f>
        <v>1.5</v>
      </c>
      <c r="LR15" s="97">
        <f>Seniori!LR44</f>
        <v>0</v>
      </c>
      <c r="LS15" s="97">
        <f>Seniori!LS44</f>
        <v>0</v>
      </c>
      <c r="LT15" s="97">
        <f>Seniori!LT44</f>
        <v>0</v>
      </c>
      <c r="LU15" s="97">
        <f>Seniori!LU44</f>
        <v>0</v>
      </c>
      <c r="LV15" s="97">
        <f>Seniori!LV44</f>
        <v>0</v>
      </c>
      <c r="LW15" s="97">
        <f>Seniori!LW44</f>
        <v>0</v>
      </c>
      <c r="LX15" s="97">
        <f>Seniori!LX44</f>
        <v>0</v>
      </c>
      <c r="LY15" s="97">
        <f>Seniori!LY44</f>
        <v>0</v>
      </c>
      <c r="LZ15" s="97">
        <f>Seniori!LZ44</f>
        <v>0</v>
      </c>
      <c r="MA15" s="97">
        <f>Seniori!MA44</f>
        <v>0</v>
      </c>
      <c r="MB15" s="97">
        <f>Seniori!MB44</f>
        <v>0</v>
      </c>
      <c r="MC15" s="97">
        <f>Seniori!MC44</f>
        <v>0</v>
      </c>
      <c r="MD15" s="97">
        <f>Seniori!MD44</f>
        <v>0</v>
      </c>
      <c r="ME15" s="97">
        <f>Seniori!ME44</f>
        <v>0</v>
      </c>
      <c r="MF15" s="97">
        <f>Seniori!MF44</f>
        <v>0</v>
      </c>
      <c r="MG15" s="97">
        <f>Seniori!MG44</f>
        <v>0</v>
      </c>
      <c r="MH15" s="97">
        <f>Seniori!MH44</f>
        <v>0</v>
      </c>
      <c r="MI15" s="97">
        <f>Seniori!MI44</f>
        <v>0</v>
      </c>
      <c r="MJ15" s="97">
        <f>Seniori!MJ44</f>
        <v>0</v>
      </c>
      <c r="MK15" s="97">
        <f>Seniori!MK44</f>
        <v>0</v>
      </c>
      <c r="ML15" s="97">
        <f>Seniori!ML44</f>
        <v>0</v>
      </c>
      <c r="MM15" s="97">
        <f>Seniori!MM44</f>
        <v>0</v>
      </c>
      <c r="MN15" s="97">
        <f>Seniori!MN44</f>
        <v>0</v>
      </c>
      <c r="MO15" s="97">
        <f>Seniori!MO44</f>
        <v>0</v>
      </c>
      <c r="MP15" s="97">
        <f>Seniori!MP44</f>
        <v>0</v>
      </c>
      <c r="MQ15" s="97">
        <f>Seniori!MQ44</f>
        <v>0</v>
      </c>
      <c r="MR15" s="97">
        <f>Seniori!MR44</f>
        <v>0</v>
      </c>
      <c r="MS15" s="97">
        <f>Seniori!MS44</f>
        <v>0</v>
      </c>
      <c r="MT15" s="97">
        <f>Seniori!MT44</f>
        <v>0</v>
      </c>
      <c r="MU15" s="97">
        <f>Seniori!MU44</f>
        <v>0</v>
      </c>
      <c r="MV15" s="97">
        <f>Seniori!MV44</f>
        <v>0</v>
      </c>
      <c r="MW15" s="97">
        <f>Seniori!MW44</f>
        <v>0</v>
      </c>
      <c r="MX15" s="97">
        <f>Seniori!MX44</f>
        <v>0</v>
      </c>
      <c r="MY15" s="97">
        <f>Seniori!MY44</f>
        <v>0</v>
      </c>
      <c r="MZ15" s="97">
        <f>Seniori!MZ44</f>
        <v>0</v>
      </c>
      <c r="NA15" s="97">
        <f>Seniori!NA44</f>
        <v>0</v>
      </c>
      <c r="NB15" s="97">
        <f>Seniori!NB44</f>
        <v>0</v>
      </c>
      <c r="NC15" s="97">
        <f>Seniori!NC44</f>
        <v>0</v>
      </c>
      <c r="ND15" s="97">
        <f>Seniori!ND44</f>
        <v>0</v>
      </c>
      <c r="NE15" s="97">
        <f>Seniori!NE44</f>
        <v>0</v>
      </c>
      <c r="NF15" s="97">
        <f>Seniori!NF44</f>
        <v>0</v>
      </c>
      <c r="NG15" s="97">
        <f>Seniori!NG44</f>
        <v>0</v>
      </c>
      <c r="NH15" s="97">
        <f>Seniori!NH44</f>
        <v>0</v>
      </c>
      <c r="NI15" s="97">
        <f>Seniori!NI44</f>
        <v>0</v>
      </c>
      <c r="NJ15" s="97">
        <f>Seniori!NJ44</f>
        <v>0</v>
      </c>
      <c r="NK15" s="97">
        <f>Seniori!NK44</f>
        <v>0</v>
      </c>
      <c r="NL15" s="97">
        <f>Seniori!NL44</f>
        <v>0</v>
      </c>
      <c r="NM15" s="97">
        <f>Seniori!NM44</f>
        <v>0</v>
      </c>
      <c r="NN15" s="97">
        <f>Seniori!NN44</f>
        <v>0</v>
      </c>
      <c r="NO15" s="97">
        <f>Seniori!NO44</f>
        <v>0</v>
      </c>
      <c r="NP15" s="97">
        <f>Seniori!NP44</f>
        <v>0</v>
      </c>
      <c r="NQ15" s="97">
        <f>Seniori!NQ44</f>
        <v>0</v>
      </c>
      <c r="NR15" s="97">
        <f>Seniori!NR44</f>
        <v>0</v>
      </c>
      <c r="NS15" s="97">
        <f>Seniori!NS44</f>
        <v>0</v>
      </c>
      <c r="NT15" s="97">
        <f>Seniori!NT44</f>
        <v>0</v>
      </c>
      <c r="NU15" s="97">
        <f>Seniori!NU44</f>
        <v>0</v>
      </c>
      <c r="NV15" s="97">
        <f>Seniori!NV44</f>
        <v>0</v>
      </c>
      <c r="NW15" s="97">
        <f>Seniori!NW44</f>
        <v>0</v>
      </c>
      <c r="NX15" s="97">
        <f>Seniori!NX44</f>
        <v>0</v>
      </c>
      <c r="NY15" s="97">
        <f>Seniori!NY44</f>
        <v>0</v>
      </c>
      <c r="NZ15" s="97">
        <f>Seniori!NZ44</f>
        <v>0</v>
      </c>
      <c r="OA15" s="97">
        <f>Seniori!OA44</f>
        <v>0</v>
      </c>
      <c r="OB15" s="97">
        <f>Seniori!OB44</f>
        <v>0</v>
      </c>
      <c r="OC15" s="97">
        <f>Seniori!OC44</f>
        <v>0</v>
      </c>
      <c r="OD15" s="97">
        <f>Seniori!OD44</f>
        <v>0</v>
      </c>
      <c r="OE15" s="97">
        <f>Seniori!OE44</f>
        <v>0</v>
      </c>
      <c r="OF15" s="97">
        <f>Seniori!OF44</f>
        <v>0</v>
      </c>
      <c r="OG15" s="97">
        <f>Seniori!OG44</f>
        <v>0</v>
      </c>
      <c r="OH15" s="97">
        <f>Seniori!OH44</f>
        <v>0</v>
      </c>
      <c r="OI15" s="97">
        <f>Seniori!OI44</f>
        <v>0</v>
      </c>
      <c r="OJ15" s="97">
        <f>Seniori!OJ44</f>
        <v>0</v>
      </c>
      <c r="OK15" s="97">
        <f>Seniori!OK44</f>
        <v>0</v>
      </c>
      <c r="OL15" s="97">
        <f>Seniori!OL44</f>
        <v>0</v>
      </c>
      <c r="OM15" s="97">
        <f>Seniori!OM44</f>
        <v>0</v>
      </c>
      <c r="ON15" s="97">
        <f>Seniori!ON44</f>
        <v>0</v>
      </c>
      <c r="OO15" s="97">
        <f>Seniori!OO44</f>
        <v>0</v>
      </c>
      <c r="OP15" s="97">
        <f>Seniori!OP44</f>
        <v>0</v>
      </c>
      <c r="OQ15" s="97">
        <f>Seniori!OQ44</f>
        <v>0</v>
      </c>
      <c r="OR15" s="97">
        <f>Seniori!OR44</f>
        <v>0</v>
      </c>
      <c r="OS15" s="97">
        <f>Seniori!OS44</f>
        <v>0</v>
      </c>
      <c r="OT15" s="97">
        <f>Seniori!OT44</f>
        <v>0</v>
      </c>
      <c r="OU15" s="97">
        <f>Seniori!OU44</f>
        <v>0</v>
      </c>
      <c r="OV15" s="97">
        <f>Seniori!OV44</f>
        <v>0</v>
      </c>
      <c r="OW15" s="97">
        <f>Seniori!OW44</f>
        <v>0</v>
      </c>
      <c r="OX15" s="97">
        <f>Seniori!OX44</f>
        <v>0</v>
      </c>
      <c r="OY15" s="97">
        <f>Seniori!OY44</f>
        <v>0</v>
      </c>
      <c r="OZ15" s="97">
        <f>Seniori!OZ44</f>
        <v>0</v>
      </c>
      <c r="PA15" s="97">
        <f>Seniori!PA44</f>
        <v>0</v>
      </c>
      <c r="PB15" s="97">
        <f>Seniori!PB44</f>
        <v>0</v>
      </c>
      <c r="PC15" s="97">
        <f>Seniori!PC44</f>
        <v>0</v>
      </c>
      <c r="PD15" s="97">
        <f>Seniori!PD44</f>
        <v>0</v>
      </c>
      <c r="PE15" s="97">
        <f>Seniori!PE44</f>
        <v>0</v>
      </c>
      <c r="PF15" s="97">
        <f>Seniori!PF44</f>
        <v>0</v>
      </c>
      <c r="PG15" s="97">
        <f>Seniori!PG44</f>
        <v>0</v>
      </c>
      <c r="PH15" s="97">
        <f>Seniori!PH44</f>
        <v>0</v>
      </c>
      <c r="PI15" s="97">
        <f>Seniori!PI44</f>
        <v>0</v>
      </c>
      <c r="PJ15" s="97">
        <f>Seniori!PJ44</f>
        <v>0</v>
      </c>
      <c r="PK15" s="97">
        <f>Seniori!PK44</f>
        <v>0</v>
      </c>
      <c r="PL15" s="97">
        <f>Seniori!PL44</f>
        <v>0</v>
      </c>
      <c r="PM15" s="97">
        <f>Seniori!PM44</f>
        <v>0</v>
      </c>
      <c r="PN15" s="97">
        <f>Seniori!PN44</f>
        <v>0</v>
      </c>
      <c r="PO15" s="97">
        <f>Seniori!PO44</f>
        <v>0</v>
      </c>
      <c r="PP15" s="97">
        <f>Seniori!PP44</f>
        <v>0</v>
      </c>
      <c r="PQ15" s="97">
        <f>Seniori!PQ44</f>
        <v>0</v>
      </c>
      <c r="PR15" s="97">
        <f>Seniori!PR44</f>
        <v>0</v>
      </c>
      <c r="PS15" s="97">
        <f>Seniori!PS44</f>
        <v>0</v>
      </c>
      <c r="PT15" s="97">
        <f>Seniori!PT44</f>
        <v>0</v>
      </c>
      <c r="PU15" s="97">
        <f>Seniori!PU44</f>
        <v>0</v>
      </c>
      <c r="PV15" s="97">
        <f>Seniori!PV44</f>
        <v>0</v>
      </c>
      <c r="PW15" s="97">
        <f>Seniori!PW44</f>
        <v>0</v>
      </c>
      <c r="PX15" s="97">
        <f>Seniori!PX44</f>
        <v>0</v>
      </c>
      <c r="PY15" s="97">
        <f>Seniori!PY44</f>
        <v>0</v>
      </c>
      <c r="PZ15" s="97">
        <f>Seniori!PZ44</f>
        <v>0</v>
      </c>
      <c r="QA15" s="97">
        <f>Seniori!QA44</f>
        <v>0</v>
      </c>
      <c r="QB15" s="97">
        <f>Seniori!QB44</f>
        <v>0</v>
      </c>
      <c r="QC15" s="97">
        <f>Seniori!QC44</f>
        <v>0</v>
      </c>
      <c r="QD15" s="97">
        <f>Seniori!QD44</f>
        <v>0</v>
      </c>
      <c r="QE15" s="97">
        <f>Seniori!QE44</f>
        <v>0</v>
      </c>
      <c r="QF15" s="97">
        <f>Seniori!QF44</f>
        <v>0</v>
      </c>
      <c r="QG15" s="97">
        <f>Seniori!QG44</f>
        <v>0</v>
      </c>
      <c r="QH15" s="97">
        <f>Seniori!QH44</f>
        <v>0</v>
      </c>
      <c r="QI15" s="97">
        <f>Seniori!QI44</f>
        <v>0</v>
      </c>
      <c r="QJ15" s="97">
        <f>Seniori!QJ44</f>
        <v>0</v>
      </c>
      <c r="QK15" s="97">
        <f>Seniori!QK44</f>
        <v>0</v>
      </c>
      <c r="QL15" s="97">
        <f>Seniori!QL44</f>
        <v>0</v>
      </c>
      <c r="QM15" s="97">
        <f>Seniori!QM44</f>
        <v>0</v>
      </c>
      <c r="QN15" s="97">
        <f>Seniori!QN44</f>
        <v>0</v>
      </c>
      <c r="QO15" s="97">
        <f>Seniori!QO44</f>
        <v>0</v>
      </c>
      <c r="QP15" s="97">
        <f>Seniori!QP44</f>
        <v>0</v>
      </c>
      <c r="QQ15" s="97">
        <f>Seniori!QQ44</f>
        <v>0</v>
      </c>
      <c r="QR15" s="97">
        <f>Seniori!QR44</f>
        <v>0</v>
      </c>
      <c r="QS15" s="97">
        <f>Seniori!QS44</f>
        <v>0</v>
      </c>
      <c r="QT15" s="97">
        <f>Seniori!QT44</f>
        <v>0</v>
      </c>
      <c r="QU15" s="97">
        <f>Seniori!QU44</f>
        <v>0</v>
      </c>
      <c r="QV15" s="97">
        <f>Seniori!QV44</f>
        <v>0</v>
      </c>
      <c r="QW15" s="97">
        <f>Seniori!QW44</f>
        <v>0</v>
      </c>
      <c r="QX15" s="97">
        <f>Seniori!QX44</f>
        <v>0</v>
      </c>
      <c r="QY15" s="97">
        <f>Seniori!QY44</f>
        <v>0</v>
      </c>
      <c r="QZ15" s="97">
        <f>Seniori!QZ44</f>
        <v>0</v>
      </c>
      <c r="RA15" s="97">
        <f>Seniori!RA44</f>
        <v>0</v>
      </c>
      <c r="RB15" s="97">
        <f>Seniori!RB44</f>
        <v>0</v>
      </c>
      <c r="RC15" s="97">
        <f>Seniori!RC44</f>
        <v>0</v>
      </c>
      <c r="RD15" s="97">
        <f>Seniori!RD44</f>
        <v>0</v>
      </c>
      <c r="RE15" s="97">
        <f>Seniori!RE44</f>
        <v>0</v>
      </c>
      <c r="RF15" s="97">
        <f>Seniori!RF44</f>
        <v>0</v>
      </c>
      <c r="RG15" s="97">
        <f>Seniori!RG44</f>
        <v>0</v>
      </c>
      <c r="RH15" s="97">
        <f>Seniori!RH44</f>
        <v>0</v>
      </c>
      <c r="RI15" s="97">
        <f>Seniori!RI44</f>
        <v>0</v>
      </c>
      <c r="RJ15" s="97">
        <f>Seniori!RJ44</f>
        <v>0</v>
      </c>
      <c r="RK15" s="97">
        <f>Seniori!RK44</f>
        <v>0</v>
      </c>
      <c r="RL15" s="97">
        <f>Seniori!RL44</f>
        <v>0</v>
      </c>
      <c r="RM15" s="97">
        <f>Seniori!RM44</f>
        <v>0</v>
      </c>
      <c r="RN15" s="97">
        <f>Seniori!RN44</f>
        <v>0</v>
      </c>
      <c r="RO15" s="97">
        <f>Seniori!RO44</f>
        <v>0</v>
      </c>
      <c r="RP15" s="97">
        <f>Seniori!RP44</f>
        <v>0</v>
      </c>
      <c r="RQ15" s="97">
        <f>Seniori!RQ44</f>
        <v>0</v>
      </c>
      <c r="RR15" s="97">
        <f>Seniori!RR44</f>
        <v>0</v>
      </c>
      <c r="RS15" s="97">
        <f>Seniori!RS44</f>
        <v>0</v>
      </c>
      <c r="RT15" s="97">
        <f>Seniori!RT44</f>
        <v>0</v>
      </c>
      <c r="RU15" s="97">
        <f>Seniori!RU44</f>
        <v>0</v>
      </c>
      <c r="RV15" s="97">
        <f>Seniori!RV44</f>
        <v>0</v>
      </c>
      <c r="RW15" s="97">
        <f>Seniori!RW44</f>
        <v>0</v>
      </c>
      <c r="RX15" s="97">
        <f>Seniori!RX44</f>
        <v>0</v>
      </c>
      <c r="RY15" s="97">
        <f>Seniori!RY44</f>
        <v>0</v>
      </c>
      <c r="RZ15" s="97">
        <f>Seniori!RZ44</f>
        <v>0</v>
      </c>
      <c r="SA15" s="97">
        <f>Seniori!SA44</f>
        <v>0</v>
      </c>
      <c r="SB15" s="97">
        <f>Seniori!SB44</f>
        <v>0</v>
      </c>
      <c r="SC15" s="97">
        <f>Seniori!SC44</f>
        <v>0</v>
      </c>
      <c r="SD15" s="97">
        <f>Seniori!SD44</f>
        <v>0</v>
      </c>
      <c r="SE15" s="97">
        <f>Seniori!SE44</f>
        <v>0</v>
      </c>
      <c r="SF15" s="97">
        <f>Seniori!SF44</f>
        <v>0</v>
      </c>
      <c r="SG15" s="97">
        <f>Seniori!SG44</f>
        <v>0</v>
      </c>
      <c r="SH15" s="97">
        <f>Seniori!SH44</f>
        <v>0</v>
      </c>
      <c r="SI15" s="97">
        <f>Seniori!SI44</f>
        <v>0</v>
      </c>
      <c r="SJ15" s="97">
        <f>Seniori!SJ44</f>
        <v>0</v>
      </c>
      <c r="SK15" s="97">
        <f>Seniori!SK44</f>
        <v>0</v>
      </c>
      <c r="SL15" s="97">
        <f>Seniori!SL44</f>
        <v>0</v>
      </c>
      <c r="SM15" s="97">
        <f>Seniori!SM44</f>
        <v>0</v>
      </c>
      <c r="SN15" s="97">
        <f>Seniori!SN44</f>
        <v>0</v>
      </c>
      <c r="SO15" s="97">
        <f>Seniori!SO44</f>
        <v>0</v>
      </c>
      <c r="SP15" s="97">
        <f>Seniori!SP44</f>
        <v>0</v>
      </c>
      <c r="SQ15" s="97">
        <f>Seniori!SQ44</f>
        <v>0</v>
      </c>
      <c r="SR15" s="97">
        <f>Seniori!SR44</f>
        <v>0</v>
      </c>
      <c r="SS15" s="97">
        <f>Seniori!SS44</f>
        <v>0</v>
      </c>
      <c r="ST15" s="97">
        <f>Seniori!ST44</f>
        <v>0</v>
      </c>
      <c r="SU15" s="97">
        <f>Seniori!SU44</f>
        <v>0</v>
      </c>
      <c r="SV15" s="97">
        <f>Seniori!SV44</f>
        <v>0</v>
      </c>
      <c r="SW15" s="97">
        <f>Seniori!SW44</f>
        <v>0</v>
      </c>
      <c r="SX15" s="97">
        <f>Seniori!SX44</f>
        <v>0</v>
      </c>
      <c r="SY15" s="97">
        <f>Seniori!SY44</f>
        <v>0</v>
      </c>
      <c r="SZ15" s="97">
        <f>Seniori!SZ44</f>
        <v>0</v>
      </c>
      <c r="TA15" s="97">
        <f>Seniori!TA44</f>
        <v>0</v>
      </c>
      <c r="TB15" s="97">
        <f>Seniori!TB44</f>
        <v>0</v>
      </c>
    </row>
    <row r="16" spans="1:522" s="10" customFormat="1" ht="18" customHeight="1" x14ac:dyDescent="0.2">
      <c r="A16" s="12">
        <v>7</v>
      </c>
      <c r="B16" s="184" t="s">
        <v>388</v>
      </c>
      <c r="C16" s="1">
        <v>12840</v>
      </c>
      <c r="D16" s="12">
        <v>2019</v>
      </c>
      <c r="E16" s="4" t="s">
        <v>26</v>
      </c>
      <c r="F16" s="1"/>
      <c r="G16" s="9" t="s">
        <v>95</v>
      </c>
      <c r="H16" s="4" t="s">
        <v>28</v>
      </c>
      <c r="I16" s="1">
        <f>SUM(K16:TB16)</f>
        <v>69</v>
      </c>
      <c r="J16" s="12">
        <f>Tabuľka311[[#This Row],[Stĺpec9]]</f>
        <v>69</v>
      </c>
      <c r="K16" s="97">
        <f>Seniori!K16</f>
        <v>0</v>
      </c>
      <c r="L16" s="97">
        <f>Seniori!L16</f>
        <v>0</v>
      </c>
      <c r="M16" s="97">
        <f>Seniori!M16</f>
        <v>0</v>
      </c>
      <c r="N16" s="97">
        <f>Seniori!N16</f>
        <v>0</v>
      </c>
      <c r="O16" s="97">
        <f>Seniori!O16</f>
        <v>0</v>
      </c>
      <c r="P16" s="97">
        <f>Seniori!P16</f>
        <v>0</v>
      </c>
      <c r="Q16" s="97">
        <f>Seniori!Q16</f>
        <v>0</v>
      </c>
      <c r="R16" s="97">
        <f>Seniori!R16</f>
        <v>0</v>
      </c>
      <c r="S16" s="97">
        <f>Seniori!S16</f>
        <v>0</v>
      </c>
      <c r="T16" s="97">
        <f>Seniori!T16</f>
        <v>0</v>
      </c>
      <c r="U16" s="97">
        <f>Seniori!U16</f>
        <v>0</v>
      </c>
      <c r="V16" s="97">
        <f>Seniori!V16</f>
        <v>0</v>
      </c>
      <c r="W16" s="97">
        <f>Seniori!W16</f>
        <v>0</v>
      </c>
      <c r="X16" s="97">
        <f>Seniori!X16</f>
        <v>0</v>
      </c>
      <c r="Y16" s="97">
        <f>Seniori!Y16</f>
        <v>0</v>
      </c>
      <c r="Z16" s="97">
        <f>Seniori!Z16</f>
        <v>0</v>
      </c>
      <c r="AA16" s="97">
        <f>Seniori!AA16</f>
        <v>0</v>
      </c>
      <c r="AB16" s="97">
        <f>Seniori!AB16</f>
        <v>0</v>
      </c>
      <c r="AC16" s="97">
        <f>Seniori!AC16</f>
        <v>0</v>
      </c>
      <c r="AD16" s="97">
        <f>Seniori!AD16</f>
        <v>0</v>
      </c>
      <c r="AE16" s="97">
        <f>Seniori!AE16</f>
        <v>0</v>
      </c>
      <c r="AF16" s="97">
        <f>Seniori!AF16</f>
        <v>0</v>
      </c>
      <c r="AG16" s="97">
        <f>Seniori!AG16</f>
        <v>0</v>
      </c>
      <c r="AH16" s="97">
        <f>Seniori!AH16</f>
        <v>0</v>
      </c>
      <c r="AI16" s="97">
        <f>Seniori!AI16</f>
        <v>0</v>
      </c>
      <c r="AJ16" s="97">
        <f>Seniori!AJ16</f>
        <v>0</v>
      </c>
      <c r="AK16" s="97">
        <f>Seniori!AK16</f>
        <v>0</v>
      </c>
      <c r="AL16" s="97">
        <f>Seniori!AL16</f>
        <v>0</v>
      </c>
      <c r="AM16" s="97">
        <f>Seniori!AM16</f>
        <v>0</v>
      </c>
      <c r="AN16" s="97">
        <f>Seniori!AN16</f>
        <v>0</v>
      </c>
      <c r="AO16" s="97">
        <f>Seniori!AO16</f>
        <v>0</v>
      </c>
      <c r="AP16" s="97">
        <f>Seniori!AP16</f>
        <v>0</v>
      </c>
      <c r="AQ16" s="97">
        <f>Seniori!AQ16</f>
        <v>0</v>
      </c>
      <c r="AR16" s="97">
        <f>Seniori!AR16</f>
        <v>0</v>
      </c>
      <c r="AS16" s="97">
        <f>Seniori!AS16</f>
        <v>0</v>
      </c>
      <c r="AT16" s="97">
        <f>Seniori!AT16</f>
        <v>0</v>
      </c>
      <c r="AU16" s="97">
        <f>Seniori!AU16</f>
        <v>0</v>
      </c>
      <c r="AV16" s="97">
        <f>Seniori!AV16</f>
        <v>0</v>
      </c>
      <c r="AW16" s="97">
        <f>Seniori!AW16</f>
        <v>0</v>
      </c>
      <c r="AX16" s="97">
        <f>Seniori!AX16</f>
        <v>0</v>
      </c>
      <c r="AY16" s="97">
        <f>Seniori!AY16</f>
        <v>0</v>
      </c>
      <c r="AZ16" s="97">
        <f>Seniori!AZ16</f>
        <v>0</v>
      </c>
      <c r="BA16" s="97">
        <f>Seniori!BA16</f>
        <v>0</v>
      </c>
      <c r="BB16" s="97">
        <f>Seniori!BB16</f>
        <v>0</v>
      </c>
      <c r="BC16" s="97">
        <f>Seniori!BC16</f>
        <v>0</v>
      </c>
      <c r="BD16" s="97">
        <f>Seniori!BD16</f>
        <v>0</v>
      </c>
      <c r="BE16" s="97">
        <f>Seniori!BE16</f>
        <v>0</v>
      </c>
      <c r="BF16" s="97">
        <f>Seniori!BF16</f>
        <v>0</v>
      </c>
      <c r="BG16" s="97">
        <f>Seniori!BG16</f>
        <v>0</v>
      </c>
      <c r="BH16" s="97">
        <f>Seniori!BH16</f>
        <v>0</v>
      </c>
      <c r="BI16" s="97">
        <f>Seniori!BI16</f>
        <v>0</v>
      </c>
      <c r="BJ16" s="97">
        <f>Seniori!BJ16</f>
        <v>0</v>
      </c>
      <c r="BK16" s="97">
        <f>Seniori!BK16</f>
        <v>0</v>
      </c>
      <c r="BL16" s="97">
        <f>Seniori!BL16</f>
        <v>0</v>
      </c>
      <c r="BM16" s="97">
        <f>Seniori!BM16</f>
        <v>0</v>
      </c>
      <c r="BN16" s="97">
        <f>Seniori!BN16</f>
        <v>0</v>
      </c>
      <c r="BO16" s="97">
        <f>Seniori!BO16</f>
        <v>0</v>
      </c>
      <c r="BP16" s="97">
        <f>Seniori!BP16</f>
        <v>0</v>
      </c>
      <c r="BQ16" s="97">
        <f>Seniori!BQ16</f>
        <v>0</v>
      </c>
      <c r="BR16" s="97">
        <f>Seniori!BR16</f>
        <v>0</v>
      </c>
      <c r="BS16" s="97">
        <f>Seniori!BS16</f>
        <v>0</v>
      </c>
      <c r="BT16" s="97">
        <f>Seniori!BT16</f>
        <v>0</v>
      </c>
      <c r="BU16" s="97">
        <f>Seniori!BU16</f>
        <v>0</v>
      </c>
      <c r="BV16" s="97">
        <f>Seniori!BV16</f>
        <v>0</v>
      </c>
      <c r="BW16" s="97">
        <f>Seniori!BW16</f>
        <v>0</v>
      </c>
      <c r="BX16" s="97">
        <f>Seniori!BX16</f>
        <v>0</v>
      </c>
      <c r="BY16" s="97">
        <f>Seniori!BY16</f>
        <v>0</v>
      </c>
      <c r="BZ16" s="97">
        <f>Seniori!BZ16</f>
        <v>0</v>
      </c>
      <c r="CA16" s="97">
        <f>Seniori!CA16</f>
        <v>0</v>
      </c>
      <c r="CB16" s="97">
        <f>Seniori!CB16</f>
        <v>0</v>
      </c>
      <c r="CC16" s="97">
        <f>Seniori!CC16</f>
        <v>0</v>
      </c>
      <c r="CD16" s="97">
        <f>Seniori!CD16</f>
        <v>10</v>
      </c>
      <c r="CE16" s="97">
        <f>Seniori!CE16</f>
        <v>0</v>
      </c>
      <c r="CF16" s="97">
        <f>Seniori!CF16</f>
        <v>0</v>
      </c>
      <c r="CG16" s="97">
        <f>Seniori!CG16</f>
        <v>0</v>
      </c>
      <c r="CH16" s="97">
        <f>Seniori!CH16</f>
        <v>0</v>
      </c>
      <c r="CI16" s="97">
        <f>Seniori!CI16</f>
        <v>0</v>
      </c>
      <c r="CJ16" s="97">
        <f>Seniori!CJ16</f>
        <v>0</v>
      </c>
      <c r="CK16" s="97">
        <f>Seniori!CK16</f>
        <v>0</v>
      </c>
      <c r="CL16" s="97">
        <f>Seniori!CL16</f>
        <v>0</v>
      </c>
      <c r="CM16" s="97">
        <f>Seniori!CM16</f>
        <v>0</v>
      </c>
      <c r="CN16" s="97">
        <f>Seniori!CN16</f>
        <v>13</v>
      </c>
      <c r="CO16" s="97">
        <f>Seniori!CO16</f>
        <v>0</v>
      </c>
      <c r="CP16" s="97">
        <f>Seniori!CP16</f>
        <v>0</v>
      </c>
      <c r="CQ16" s="97">
        <f>Seniori!CQ16</f>
        <v>0</v>
      </c>
      <c r="CR16" s="97">
        <f>Seniori!CR16</f>
        <v>0</v>
      </c>
      <c r="CS16" s="97">
        <f>Seniori!CS16</f>
        <v>0</v>
      </c>
      <c r="CT16" s="97">
        <f>Seniori!CT16</f>
        <v>0</v>
      </c>
      <c r="CU16" s="97">
        <f>Seniori!CU16</f>
        <v>0</v>
      </c>
      <c r="CV16" s="97">
        <f>Seniori!CV16</f>
        <v>0</v>
      </c>
      <c r="CW16" s="97">
        <f>Seniori!CW16</f>
        <v>0</v>
      </c>
      <c r="CX16" s="97">
        <f>Seniori!CX16</f>
        <v>0</v>
      </c>
      <c r="CY16" s="97">
        <f>Seniori!CY16</f>
        <v>0</v>
      </c>
      <c r="CZ16" s="97">
        <f>Seniori!CZ16</f>
        <v>0</v>
      </c>
      <c r="DA16" s="97">
        <f>Seniori!DA16</f>
        <v>0</v>
      </c>
      <c r="DB16" s="97">
        <f>Seniori!DB16</f>
        <v>0</v>
      </c>
      <c r="DC16" s="97">
        <f>Seniori!DC16</f>
        <v>0</v>
      </c>
      <c r="DD16" s="97">
        <f>Seniori!DD16</f>
        <v>0</v>
      </c>
      <c r="DE16" s="97">
        <f>Seniori!DE16</f>
        <v>0</v>
      </c>
      <c r="DF16" s="97">
        <f>Seniori!DF16</f>
        <v>0</v>
      </c>
      <c r="DG16" s="97">
        <f>Seniori!DG16</f>
        <v>0</v>
      </c>
      <c r="DH16" s="97">
        <f>Seniori!DH16</f>
        <v>0</v>
      </c>
      <c r="DI16" s="97">
        <f>Seniori!DI16</f>
        <v>0</v>
      </c>
      <c r="DJ16" s="97">
        <f>Seniori!DJ16</f>
        <v>0</v>
      </c>
      <c r="DK16" s="97">
        <f>Seniori!DK16</f>
        <v>0</v>
      </c>
      <c r="DL16" s="97">
        <f>Seniori!DL16</f>
        <v>0</v>
      </c>
      <c r="DM16" s="97">
        <f>Seniori!DM16</f>
        <v>0</v>
      </c>
      <c r="DN16" s="97">
        <f>Seniori!DN16</f>
        <v>0</v>
      </c>
      <c r="DO16" s="97">
        <f>Seniori!DO16</f>
        <v>0</v>
      </c>
      <c r="DP16" s="97">
        <f>Seniori!DP16</f>
        <v>0</v>
      </c>
      <c r="DQ16" s="97">
        <f>Seniori!DQ16</f>
        <v>0</v>
      </c>
      <c r="DR16" s="97">
        <f>Seniori!DR16</f>
        <v>0</v>
      </c>
      <c r="DS16" s="97">
        <f>Seniori!DS16</f>
        <v>0</v>
      </c>
      <c r="DT16" s="97">
        <f>Seniori!DT16</f>
        <v>0</v>
      </c>
      <c r="DU16" s="97">
        <f>Seniori!DU16</f>
        <v>0</v>
      </c>
      <c r="DV16" s="97">
        <f>Seniori!DV16</f>
        <v>0</v>
      </c>
      <c r="DW16" s="97">
        <f>Seniori!DW16</f>
        <v>0</v>
      </c>
      <c r="DX16" s="97">
        <f>Seniori!DX16</f>
        <v>0</v>
      </c>
      <c r="DY16" s="97">
        <f>Seniori!DY16</f>
        <v>0</v>
      </c>
      <c r="DZ16" s="97">
        <f>Seniori!DZ16</f>
        <v>0</v>
      </c>
      <c r="EA16" s="97">
        <f>Seniori!EA16</f>
        <v>0</v>
      </c>
      <c r="EB16" s="97">
        <f>Seniori!EB16</f>
        <v>0</v>
      </c>
      <c r="EC16" s="97">
        <f>Seniori!EC16</f>
        <v>0</v>
      </c>
      <c r="ED16" s="97">
        <f>Seniori!ED16</f>
        <v>0</v>
      </c>
      <c r="EE16" s="97">
        <f>Seniori!EE16</f>
        <v>0</v>
      </c>
      <c r="EF16" s="97">
        <f>Seniori!EF16</f>
        <v>0</v>
      </c>
      <c r="EG16" s="97">
        <f>Seniori!EG16</f>
        <v>0</v>
      </c>
      <c r="EH16" s="97">
        <f>Seniori!EH16</f>
        <v>0</v>
      </c>
      <c r="EI16" s="97">
        <f>Seniori!EI16</f>
        <v>0</v>
      </c>
      <c r="EJ16" s="97">
        <f>Seniori!EJ16</f>
        <v>0</v>
      </c>
      <c r="EK16" s="97">
        <f>Seniori!EK16</f>
        <v>0</v>
      </c>
      <c r="EL16" s="97">
        <f>Seniori!EL16</f>
        <v>0</v>
      </c>
      <c r="EM16" s="97">
        <f>Seniori!EM16</f>
        <v>0</v>
      </c>
      <c r="EN16" s="97">
        <f>Seniori!EN16</f>
        <v>0</v>
      </c>
      <c r="EO16" s="97">
        <f>Seniori!EO16</f>
        <v>0</v>
      </c>
      <c r="EP16" s="97">
        <f>Seniori!EP16</f>
        <v>0</v>
      </c>
      <c r="EQ16" s="97">
        <f>Seniori!EQ16</f>
        <v>0</v>
      </c>
      <c r="ER16" s="97">
        <f>Seniori!ER16</f>
        <v>0</v>
      </c>
      <c r="ES16" s="97">
        <f>Seniori!ES16</f>
        <v>0</v>
      </c>
      <c r="ET16" s="97">
        <f>Seniori!ET16</f>
        <v>0</v>
      </c>
      <c r="EU16" s="97">
        <f>Seniori!EU16</f>
        <v>0</v>
      </c>
      <c r="EV16" s="97">
        <f>Seniori!EV16</f>
        <v>0</v>
      </c>
      <c r="EW16" s="97">
        <f>Seniori!EW16</f>
        <v>0</v>
      </c>
      <c r="EX16" s="97">
        <f>Seniori!EX16</f>
        <v>0</v>
      </c>
      <c r="EY16" s="97">
        <f>Seniori!EY16</f>
        <v>0</v>
      </c>
      <c r="EZ16" s="97">
        <f>Seniori!EZ16</f>
        <v>0</v>
      </c>
      <c r="FA16" s="97">
        <f>Seniori!FA16</f>
        <v>0</v>
      </c>
      <c r="FB16" s="97">
        <f>Seniori!FB16</f>
        <v>0</v>
      </c>
      <c r="FC16" s="97">
        <f>Seniori!FC16</f>
        <v>0</v>
      </c>
      <c r="FD16" s="97">
        <f>Seniori!FD16</f>
        <v>0</v>
      </c>
      <c r="FE16" s="97">
        <f>Seniori!FE16</f>
        <v>0</v>
      </c>
      <c r="FF16" s="97">
        <f>Seniori!FF16</f>
        <v>0</v>
      </c>
      <c r="FG16" s="97">
        <f>Seniori!FG16</f>
        <v>0</v>
      </c>
      <c r="FH16" s="97">
        <f>Seniori!FH16</f>
        <v>0</v>
      </c>
      <c r="FI16" s="97">
        <f>Seniori!FI16</f>
        <v>0</v>
      </c>
      <c r="FJ16" s="97">
        <f>Seniori!FJ16</f>
        <v>0</v>
      </c>
      <c r="FK16" s="97">
        <f>Seniori!FK16</f>
        <v>0</v>
      </c>
      <c r="FL16" s="97">
        <f>Seniori!FL16</f>
        <v>0</v>
      </c>
      <c r="FM16" s="97">
        <f>Seniori!FM16</f>
        <v>0</v>
      </c>
      <c r="FN16" s="97">
        <f>Seniori!FN16</f>
        <v>0</v>
      </c>
      <c r="FO16" s="97">
        <f>Seniori!FO16</f>
        <v>0</v>
      </c>
      <c r="FP16" s="97">
        <f>Seniori!FP16</f>
        <v>0</v>
      </c>
      <c r="FQ16" s="97">
        <f>Seniori!FQ16</f>
        <v>0</v>
      </c>
      <c r="FR16" s="97">
        <f>Seniori!FR16</f>
        <v>0</v>
      </c>
      <c r="FS16" s="97">
        <f>Seniori!FS16</f>
        <v>0</v>
      </c>
      <c r="FT16" s="97">
        <f>Seniori!FT16</f>
        <v>0</v>
      </c>
      <c r="FU16" s="97">
        <f>Seniori!FU16</f>
        <v>0</v>
      </c>
      <c r="FV16" s="97">
        <f>Seniori!FV16</f>
        <v>0</v>
      </c>
      <c r="FW16" s="97">
        <f>Seniori!FW16</f>
        <v>0</v>
      </c>
      <c r="FX16" s="97">
        <f>Seniori!FX16</f>
        <v>0</v>
      </c>
      <c r="FY16" s="97">
        <f>Seniori!FY16</f>
        <v>0</v>
      </c>
      <c r="FZ16" s="97">
        <f>Seniori!FZ16</f>
        <v>0</v>
      </c>
      <c r="GA16" s="97">
        <f>Seniori!GA16</f>
        <v>0</v>
      </c>
      <c r="GB16" s="97">
        <f>Seniori!GB16</f>
        <v>0</v>
      </c>
      <c r="GC16" s="97">
        <f>Seniori!GC16</f>
        <v>0</v>
      </c>
      <c r="GD16" s="97">
        <f>Seniori!GD16</f>
        <v>0</v>
      </c>
      <c r="GE16" s="97">
        <f>Seniori!GE16</f>
        <v>0</v>
      </c>
      <c r="GF16" s="97">
        <f>Seniori!GF16</f>
        <v>0</v>
      </c>
      <c r="GG16" s="97">
        <f>Seniori!GG16</f>
        <v>0</v>
      </c>
      <c r="GH16" s="97">
        <f>Seniori!GH16</f>
        <v>0</v>
      </c>
      <c r="GI16" s="97">
        <f>Seniori!GI16</f>
        <v>0</v>
      </c>
      <c r="GJ16" s="97">
        <f>Seniori!GJ16</f>
        <v>0</v>
      </c>
      <c r="GK16" s="97">
        <f>Seniori!GK16</f>
        <v>0</v>
      </c>
      <c r="GL16" s="97">
        <f>Seniori!GL16</f>
        <v>0</v>
      </c>
      <c r="GM16" s="97">
        <f>Seniori!GM16</f>
        <v>0</v>
      </c>
      <c r="GN16" s="97">
        <f>Seniori!GN16</f>
        <v>0</v>
      </c>
      <c r="GO16" s="97">
        <f>Seniori!GO16</f>
        <v>0</v>
      </c>
      <c r="GP16" s="97">
        <f>Seniori!GP16</f>
        <v>0</v>
      </c>
      <c r="GQ16" s="97">
        <f>Seniori!GQ16</f>
        <v>0</v>
      </c>
      <c r="GR16" s="97">
        <f>Seniori!GR16</f>
        <v>0</v>
      </c>
      <c r="GS16" s="97">
        <f>Seniori!GS16</f>
        <v>0</v>
      </c>
      <c r="GT16" s="97">
        <f>Seniori!GT16</f>
        <v>0</v>
      </c>
      <c r="GU16" s="97">
        <f>Seniori!GU16</f>
        <v>0</v>
      </c>
      <c r="GV16" s="97">
        <f>Seniori!GV16</f>
        <v>0</v>
      </c>
      <c r="GW16" s="97">
        <f>Seniori!GW16</f>
        <v>0</v>
      </c>
      <c r="GX16" s="97">
        <f>Seniori!GX16</f>
        <v>0</v>
      </c>
      <c r="GY16" s="97">
        <f>Seniori!GY16</f>
        <v>0</v>
      </c>
      <c r="GZ16" s="97">
        <f>Seniori!GZ16</f>
        <v>0</v>
      </c>
      <c r="HA16" s="97">
        <f>Seniori!HA16</f>
        <v>0</v>
      </c>
      <c r="HB16" s="97">
        <f>Seniori!HB16</f>
        <v>0</v>
      </c>
      <c r="HC16" s="97">
        <f>Seniori!HC16</f>
        <v>0</v>
      </c>
      <c r="HD16" s="97">
        <f>Seniori!HD16</f>
        <v>0</v>
      </c>
      <c r="HE16" s="97">
        <f>Seniori!HE16</f>
        <v>0</v>
      </c>
      <c r="HF16" s="97">
        <f>Seniori!HF16</f>
        <v>0</v>
      </c>
      <c r="HG16" s="97">
        <f>Seniori!HG16</f>
        <v>0</v>
      </c>
      <c r="HH16" s="97">
        <f>Seniori!HH16</f>
        <v>0</v>
      </c>
      <c r="HI16" s="97">
        <f>Seniori!HI16</f>
        <v>0</v>
      </c>
      <c r="HJ16" s="97">
        <f>Seniori!HJ16</f>
        <v>0</v>
      </c>
      <c r="HK16" s="97">
        <f>Seniori!HK16</f>
        <v>0</v>
      </c>
      <c r="HL16" s="97">
        <f>Seniori!HL16</f>
        <v>13</v>
      </c>
      <c r="HM16" s="97">
        <f>Seniori!HM16</f>
        <v>0</v>
      </c>
      <c r="HN16" s="97">
        <f>Seniori!HN16</f>
        <v>0</v>
      </c>
      <c r="HO16" s="97">
        <f>Seniori!HO16</f>
        <v>0</v>
      </c>
      <c r="HP16" s="97">
        <f>Seniori!HP16</f>
        <v>0</v>
      </c>
      <c r="HQ16" s="97">
        <f>Seniori!HQ16</f>
        <v>0</v>
      </c>
      <c r="HR16" s="97">
        <f>Seniori!HR16</f>
        <v>0</v>
      </c>
      <c r="HS16" s="97">
        <f>Seniori!HS16</f>
        <v>0</v>
      </c>
      <c r="HT16" s="97">
        <f>Seniori!HT16</f>
        <v>0</v>
      </c>
      <c r="HU16" s="97">
        <f>Seniori!HU16</f>
        <v>9</v>
      </c>
      <c r="HV16" s="97">
        <f>Seniori!HV16</f>
        <v>0</v>
      </c>
      <c r="HW16" s="97">
        <f>Seniori!HW16</f>
        <v>0</v>
      </c>
      <c r="HX16" s="97">
        <f>Seniori!HX16</f>
        <v>0</v>
      </c>
      <c r="HY16" s="97">
        <f>Seniori!HY16</f>
        <v>0</v>
      </c>
      <c r="HZ16" s="97">
        <f>Seniori!HZ16</f>
        <v>0</v>
      </c>
      <c r="IA16" s="97">
        <f>Seniori!IA16</f>
        <v>0</v>
      </c>
      <c r="IB16" s="97">
        <f>Seniori!IB16</f>
        <v>0</v>
      </c>
      <c r="IC16" s="97">
        <f>Seniori!IC16</f>
        <v>0</v>
      </c>
      <c r="ID16" s="97">
        <f>Seniori!ID16</f>
        <v>0</v>
      </c>
      <c r="IE16" s="97">
        <f>Seniori!IE16</f>
        <v>0</v>
      </c>
      <c r="IF16" s="97">
        <f>Seniori!IF16</f>
        <v>0</v>
      </c>
      <c r="IG16" s="97">
        <f>Seniori!IG16</f>
        <v>0</v>
      </c>
      <c r="IH16" s="97">
        <f>Seniori!IH16</f>
        <v>0</v>
      </c>
      <c r="II16" s="97">
        <f>Seniori!II16</f>
        <v>0</v>
      </c>
      <c r="IJ16" s="97">
        <f>Seniori!IJ16</f>
        <v>0</v>
      </c>
      <c r="IK16" s="97">
        <f>Seniori!IK16</f>
        <v>0</v>
      </c>
      <c r="IL16" s="97">
        <f>Seniori!IL16</f>
        <v>0</v>
      </c>
      <c r="IM16" s="97">
        <f>Seniori!IM16</f>
        <v>0</v>
      </c>
      <c r="IN16" s="97">
        <f>Seniori!IN16</f>
        <v>0</v>
      </c>
      <c r="IO16" s="97">
        <f>Seniori!IO16</f>
        <v>0</v>
      </c>
      <c r="IP16" s="97">
        <f>Seniori!IP16</f>
        <v>0</v>
      </c>
      <c r="IQ16" s="97">
        <f>Seniori!IQ16</f>
        <v>0</v>
      </c>
      <c r="IR16" s="97">
        <f>Seniori!IR16</f>
        <v>0</v>
      </c>
      <c r="IS16" s="97">
        <f>Seniori!IS16</f>
        <v>0</v>
      </c>
      <c r="IT16" s="97">
        <f>Seniori!IT16</f>
        <v>0</v>
      </c>
      <c r="IU16" s="97">
        <f>Seniori!IU16</f>
        <v>0</v>
      </c>
      <c r="IV16" s="97">
        <f>Seniori!IV16</f>
        <v>0</v>
      </c>
      <c r="IW16" s="97">
        <f>Seniori!IW16</f>
        <v>0</v>
      </c>
      <c r="IX16" s="97">
        <f>Seniori!IX16</f>
        <v>0</v>
      </c>
      <c r="IY16" s="97">
        <f>Seniori!IY16</f>
        <v>0</v>
      </c>
      <c r="IZ16" s="97">
        <f>Seniori!IZ16</f>
        <v>0</v>
      </c>
      <c r="JA16" s="97">
        <f>Seniori!JA16</f>
        <v>0</v>
      </c>
      <c r="JB16" s="97">
        <f>Seniori!JB16</f>
        <v>0</v>
      </c>
      <c r="JC16" s="97">
        <f>Seniori!JC16</f>
        <v>0</v>
      </c>
      <c r="JD16" s="97">
        <f>Seniori!JD16</f>
        <v>0</v>
      </c>
      <c r="JE16" s="97">
        <f>Seniori!JE16</f>
        <v>0</v>
      </c>
      <c r="JF16" s="97">
        <f>Seniori!JF16</f>
        <v>0</v>
      </c>
      <c r="JG16" s="97">
        <f>Seniori!JG16</f>
        <v>0</v>
      </c>
      <c r="JH16" s="97">
        <f>Seniori!JH16</f>
        <v>0</v>
      </c>
      <c r="JI16" s="97">
        <f>Seniori!JI16</f>
        <v>0</v>
      </c>
      <c r="JJ16" s="97">
        <f>Seniori!JJ16</f>
        <v>0</v>
      </c>
      <c r="JK16" s="97">
        <f>Seniori!JK16</f>
        <v>0</v>
      </c>
      <c r="JL16" s="97">
        <f>Seniori!JL16</f>
        <v>0</v>
      </c>
      <c r="JM16" s="97">
        <f>Seniori!JM16</f>
        <v>0</v>
      </c>
      <c r="JN16" s="97">
        <f>Seniori!JN16</f>
        <v>0</v>
      </c>
      <c r="JO16" s="97">
        <f>Seniori!JO16</f>
        <v>0</v>
      </c>
      <c r="JP16" s="97">
        <f>Seniori!JP16</f>
        <v>0</v>
      </c>
      <c r="JQ16" s="97">
        <f>Seniori!JQ16</f>
        <v>0</v>
      </c>
      <c r="JR16" s="97">
        <f>Seniori!JR16</f>
        <v>0</v>
      </c>
      <c r="JS16" s="97">
        <f>Seniori!JS16</f>
        <v>0</v>
      </c>
      <c r="JT16" s="97">
        <f>Seniori!JT16</f>
        <v>0</v>
      </c>
      <c r="JU16" s="97">
        <f>Seniori!JU16</f>
        <v>0</v>
      </c>
      <c r="JV16" s="97">
        <f>Seniori!JV16</f>
        <v>0</v>
      </c>
      <c r="JW16" s="97">
        <f>Seniori!JW16</f>
        <v>0</v>
      </c>
      <c r="JX16" s="97">
        <f>Seniori!JX16</f>
        <v>0</v>
      </c>
      <c r="JY16" s="97">
        <f>Seniori!JY16</f>
        <v>0</v>
      </c>
      <c r="JZ16" s="97">
        <f>Seniori!JZ16</f>
        <v>0</v>
      </c>
      <c r="KA16" s="97">
        <f>Seniori!KA16</f>
        <v>0</v>
      </c>
      <c r="KB16" s="97">
        <f>Seniori!KB16</f>
        <v>0</v>
      </c>
      <c r="KC16" s="97">
        <f>Seniori!KC16</f>
        <v>0</v>
      </c>
      <c r="KD16" s="97">
        <f>Seniori!KD16</f>
        <v>0</v>
      </c>
      <c r="KE16" s="97">
        <f>Seniori!KE16</f>
        <v>0</v>
      </c>
      <c r="KF16" s="97">
        <f>Seniori!KF16</f>
        <v>0</v>
      </c>
      <c r="KG16" s="97">
        <f>Seniori!KG16</f>
        <v>0</v>
      </c>
      <c r="KH16" s="97">
        <f>Seniori!KH16</f>
        <v>0</v>
      </c>
      <c r="KI16" s="97">
        <f>Seniori!KI16</f>
        <v>0</v>
      </c>
      <c r="KJ16" s="97">
        <f>Seniori!KJ16</f>
        <v>0</v>
      </c>
      <c r="KK16" s="97">
        <f>Seniori!KK16</f>
        <v>0</v>
      </c>
      <c r="KL16" s="97">
        <f>Seniori!KL16</f>
        <v>0</v>
      </c>
      <c r="KM16" s="97">
        <f>Seniori!KM16</f>
        <v>0</v>
      </c>
      <c r="KN16" s="97">
        <f>Seniori!KN16</f>
        <v>0</v>
      </c>
      <c r="KO16" s="97">
        <f>Seniori!KO16</f>
        <v>0</v>
      </c>
      <c r="KP16" s="97">
        <f>Seniori!KP16</f>
        <v>0</v>
      </c>
      <c r="KQ16" s="97">
        <f>Seniori!KQ16</f>
        <v>0</v>
      </c>
      <c r="KR16" s="97">
        <f>Seniori!KR16</f>
        <v>0</v>
      </c>
      <c r="KS16" s="97">
        <f>Seniori!KS16</f>
        <v>0</v>
      </c>
      <c r="KT16" s="97">
        <f>Seniori!KT16</f>
        <v>0</v>
      </c>
      <c r="KU16" s="97">
        <f>Seniori!KU16</f>
        <v>0</v>
      </c>
      <c r="KV16" s="97">
        <f>Seniori!KV16</f>
        <v>0</v>
      </c>
      <c r="KW16" s="97">
        <f>Seniori!KW16</f>
        <v>0</v>
      </c>
      <c r="KX16" s="97">
        <f>Seniori!KX16</f>
        <v>0</v>
      </c>
      <c r="KY16" s="97">
        <f>Seniori!KY16</f>
        <v>0</v>
      </c>
      <c r="KZ16" s="97">
        <f>Seniori!KZ16</f>
        <v>0</v>
      </c>
      <c r="LA16" s="97">
        <f>Seniori!LA16</f>
        <v>0</v>
      </c>
      <c r="LB16" s="97">
        <f>Seniori!LB16</f>
        <v>0</v>
      </c>
      <c r="LC16" s="97">
        <f>Seniori!LC16</f>
        <v>0</v>
      </c>
      <c r="LD16" s="97">
        <f>Seniori!LD16</f>
        <v>0</v>
      </c>
      <c r="LE16" s="97">
        <f>Seniori!LE16</f>
        <v>0</v>
      </c>
      <c r="LF16" s="97">
        <f>Seniori!LF16</f>
        <v>0</v>
      </c>
      <c r="LG16" s="97">
        <f>Seniori!LG16</f>
        <v>0</v>
      </c>
      <c r="LH16" s="97">
        <f>Seniori!LH16</f>
        <v>0</v>
      </c>
      <c r="LI16" s="97">
        <f>Seniori!LI16</f>
        <v>0</v>
      </c>
      <c r="LJ16" s="97">
        <f>Seniori!LJ16</f>
        <v>12</v>
      </c>
      <c r="LK16" s="97">
        <f>Seniori!LK16</f>
        <v>0</v>
      </c>
      <c r="LL16" s="97">
        <f>Seniori!LL16</f>
        <v>0</v>
      </c>
      <c r="LM16" s="97">
        <f>Seniori!LM16</f>
        <v>0</v>
      </c>
      <c r="LN16" s="97">
        <f>Seniori!LN16</f>
        <v>0</v>
      </c>
      <c r="LO16" s="97">
        <f>Seniori!LO16</f>
        <v>0</v>
      </c>
      <c r="LP16" s="97">
        <f>Seniori!LP16</f>
        <v>0</v>
      </c>
      <c r="LQ16" s="97">
        <f>Seniori!LQ16</f>
        <v>0</v>
      </c>
      <c r="LR16" s="97">
        <f>Seniori!LR16</f>
        <v>12</v>
      </c>
      <c r="LS16" s="97">
        <f>Seniori!LS16</f>
        <v>0</v>
      </c>
      <c r="LT16" s="97">
        <f>Seniori!LT16</f>
        <v>0</v>
      </c>
      <c r="LU16" s="97">
        <f>Seniori!LU16</f>
        <v>0</v>
      </c>
      <c r="LV16" s="97">
        <f>Seniori!LV16</f>
        <v>0</v>
      </c>
      <c r="LW16" s="97">
        <f>Seniori!LW16</f>
        <v>0</v>
      </c>
      <c r="LX16" s="97">
        <f>Seniori!LX16</f>
        <v>0</v>
      </c>
      <c r="LY16" s="97">
        <f>Seniori!LY16</f>
        <v>0</v>
      </c>
      <c r="LZ16" s="97">
        <f>Seniori!LZ16</f>
        <v>0</v>
      </c>
      <c r="MA16" s="97">
        <f>Seniori!MA16</f>
        <v>0</v>
      </c>
      <c r="MB16" s="97">
        <f>Seniori!MB16</f>
        <v>0</v>
      </c>
      <c r="MC16" s="97">
        <f>Seniori!MC16</f>
        <v>0</v>
      </c>
      <c r="MD16" s="97">
        <f>Seniori!MD16</f>
        <v>0</v>
      </c>
      <c r="ME16" s="97">
        <f>Seniori!ME16</f>
        <v>0</v>
      </c>
      <c r="MF16" s="97">
        <f>Seniori!MF16</f>
        <v>0</v>
      </c>
      <c r="MG16" s="97">
        <f>Seniori!MG16</f>
        <v>0</v>
      </c>
      <c r="MH16" s="97">
        <f>Seniori!MH16</f>
        <v>0</v>
      </c>
      <c r="MI16" s="97">
        <f>Seniori!MI16</f>
        <v>0</v>
      </c>
      <c r="MJ16" s="97">
        <f>Seniori!MJ16</f>
        <v>0</v>
      </c>
      <c r="MK16" s="97">
        <f>Seniori!MK16</f>
        <v>0</v>
      </c>
      <c r="ML16" s="97">
        <f>Seniori!ML16</f>
        <v>0</v>
      </c>
      <c r="MM16" s="97">
        <f>Seniori!MM16</f>
        <v>0</v>
      </c>
      <c r="MN16" s="97">
        <f>Seniori!MN16</f>
        <v>0</v>
      </c>
      <c r="MO16" s="97">
        <f>Seniori!MO16</f>
        <v>0</v>
      </c>
      <c r="MP16" s="97">
        <f>Seniori!MP16</f>
        <v>0</v>
      </c>
      <c r="MQ16" s="97">
        <f>Seniori!MQ16</f>
        <v>0</v>
      </c>
      <c r="MR16" s="97">
        <f>Seniori!MR16</f>
        <v>0</v>
      </c>
      <c r="MS16" s="97">
        <f>Seniori!MS16</f>
        <v>0</v>
      </c>
      <c r="MT16" s="97">
        <f>Seniori!MT16</f>
        <v>0</v>
      </c>
      <c r="MU16" s="97">
        <f>Seniori!MU16</f>
        <v>0</v>
      </c>
      <c r="MV16" s="97">
        <f>Seniori!MV16</f>
        <v>0</v>
      </c>
      <c r="MW16" s="97">
        <f>Seniori!MW16</f>
        <v>0</v>
      </c>
      <c r="MX16" s="97">
        <f>Seniori!MX16</f>
        <v>0</v>
      </c>
      <c r="MY16" s="97">
        <f>Seniori!MY16</f>
        <v>0</v>
      </c>
      <c r="MZ16" s="97">
        <f>Seniori!MZ16</f>
        <v>0</v>
      </c>
      <c r="NA16" s="97">
        <f>Seniori!NA16</f>
        <v>0</v>
      </c>
      <c r="NB16" s="97">
        <f>Seniori!NB16</f>
        <v>0</v>
      </c>
      <c r="NC16" s="97">
        <f>Seniori!NC16</f>
        <v>0</v>
      </c>
      <c r="ND16" s="97">
        <f>Seniori!ND16</f>
        <v>0</v>
      </c>
      <c r="NE16" s="97">
        <f>Seniori!NE16</f>
        <v>0</v>
      </c>
      <c r="NF16" s="97">
        <f>Seniori!NF16</f>
        <v>0</v>
      </c>
      <c r="NG16" s="97">
        <f>Seniori!NG16</f>
        <v>0</v>
      </c>
      <c r="NH16" s="97">
        <f>Seniori!NH16</f>
        <v>0</v>
      </c>
      <c r="NI16" s="97">
        <f>Seniori!NI16</f>
        <v>0</v>
      </c>
      <c r="NJ16" s="97">
        <f>Seniori!NJ16</f>
        <v>0</v>
      </c>
      <c r="NK16" s="97">
        <f>Seniori!NK16</f>
        <v>0</v>
      </c>
      <c r="NL16" s="97">
        <f>Seniori!NL16</f>
        <v>0</v>
      </c>
      <c r="NM16" s="97">
        <f>Seniori!NM16</f>
        <v>0</v>
      </c>
      <c r="NN16" s="97">
        <f>Seniori!NN16</f>
        <v>0</v>
      </c>
      <c r="NO16" s="97">
        <f>Seniori!NO16</f>
        <v>0</v>
      </c>
      <c r="NP16" s="97">
        <f>Seniori!NP16</f>
        <v>0</v>
      </c>
      <c r="NQ16" s="97">
        <f>Seniori!NQ16</f>
        <v>0</v>
      </c>
      <c r="NR16" s="97">
        <f>Seniori!NR16</f>
        <v>0</v>
      </c>
      <c r="NS16" s="97">
        <f>Seniori!NS16</f>
        <v>0</v>
      </c>
      <c r="NT16" s="97">
        <f>Seniori!NT16</f>
        <v>0</v>
      </c>
      <c r="NU16" s="97">
        <f>Seniori!NU16</f>
        <v>0</v>
      </c>
      <c r="NV16" s="97">
        <f>Seniori!NV16</f>
        <v>0</v>
      </c>
      <c r="NW16" s="97">
        <f>Seniori!NW16</f>
        <v>0</v>
      </c>
      <c r="NX16" s="97">
        <f>Seniori!NX16</f>
        <v>0</v>
      </c>
      <c r="NY16" s="97">
        <f>Seniori!NY16</f>
        <v>0</v>
      </c>
      <c r="NZ16" s="97">
        <f>Seniori!NZ16</f>
        <v>0</v>
      </c>
      <c r="OA16" s="97">
        <f>Seniori!OA16</f>
        <v>0</v>
      </c>
      <c r="OB16" s="97">
        <f>Seniori!OB16</f>
        <v>0</v>
      </c>
      <c r="OC16" s="97">
        <f>Seniori!OC16</f>
        <v>0</v>
      </c>
      <c r="OD16" s="97">
        <f>Seniori!OD16</f>
        <v>0</v>
      </c>
      <c r="OE16" s="97">
        <f>Seniori!OE16</f>
        <v>0</v>
      </c>
      <c r="OF16" s="97">
        <f>Seniori!OF16</f>
        <v>0</v>
      </c>
      <c r="OG16" s="97">
        <f>Seniori!OG16</f>
        <v>0</v>
      </c>
      <c r="OH16" s="97">
        <f>Seniori!OH16</f>
        <v>0</v>
      </c>
      <c r="OI16" s="97">
        <f>Seniori!OI16</f>
        <v>0</v>
      </c>
      <c r="OJ16" s="97">
        <f>Seniori!OJ16</f>
        <v>0</v>
      </c>
      <c r="OK16" s="97">
        <f>Seniori!OK16</f>
        <v>0</v>
      </c>
      <c r="OL16" s="97">
        <f>Seniori!OL16</f>
        <v>0</v>
      </c>
      <c r="OM16" s="97">
        <f>Seniori!OM16</f>
        <v>0</v>
      </c>
      <c r="ON16" s="97">
        <f>Seniori!ON16</f>
        <v>0</v>
      </c>
      <c r="OO16" s="97">
        <f>Seniori!OO16</f>
        <v>0</v>
      </c>
      <c r="OP16" s="97">
        <f>Seniori!OP16</f>
        <v>0</v>
      </c>
      <c r="OQ16" s="97">
        <f>Seniori!OQ16</f>
        <v>0</v>
      </c>
      <c r="OR16" s="97">
        <f>Seniori!OR16</f>
        <v>0</v>
      </c>
      <c r="OS16" s="97">
        <f>Seniori!OS16</f>
        <v>0</v>
      </c>
      <c r="OT16" s="97">
        <f>Seniori!OT16</f>
        <v>0</v>
      </c>
      <c r="OU16" s="97">
        <f>Seniori!OU16</f>
        <v>0</v>
      </c>
      <c r="OV16" s="97">
        <f>Seniori!OV16</f>
        <v>0</v>
      </c>
      <c r="OW16" s="97">
        <f>Seniori!OW16</f>
        <v>0</v>
      </c>
      <c r="OX16" s="97">
        <f>Seniori!OX16</f>
        <v>0</v>
      </c>
      <c r="OY16" s="97">
        <f>Seniori!OY16</f>
        <v>0</v>
      </c>
      <c r="OZ16" s="97">
        <f>Seniori!OZ16</f>
        <v>0</v>
      </c>
      <c r="PA16" s="97">
        <f>Seniori!PA16</f>
        <v>0</v>
      </c>
      <c r="PB16" s="97">
        <f>Seniori!PB16</f>
        <v>0</v>
      </c>
      <c r="PC16" s="97">
        <f>Seniori!PC16</f>
        <v>0</v>
      </c>
      <c r="PD16" s="97">
        <f>Seniori!PD16</f>
        <v>0</v>
      </c>
      <c r="PE16" s="97">
        <f>Seniori!PE16</f>
        <v>0</v>
      </c>
      <c r="PF16" s="97">
        <f>Seniori!PF16</f>
        <v>0</v>
      </c>
      <c r="PG16" s="97">
        <f>Seniori!PG16</f>
        <v>0</v>
      </c>
      <c r="PH16" s="97">
        <f>Seniori!PH16</f>
        <v>0</v>
      </c>
      <c r="PI16" s="97">
        <f>Seniori!PI16</f>
        <v>0</v>
      </c>
      <c r="PJ16" s="97">
        <f>Seniori!PJ16</f>
        <v>0</v>
      </c>
      <c r="PK16" s="97">
        <f>Seniori!PK16</f>
        <v>0</v>
      </c>
      <c r="PL16" s="97">
        <f>Seniori!PL16</f>
        <v>0</v>
      </c>
      <c r="PM16" s="97">
        <f>Seniori!PM16</f>
        <v>0</v>
      </c>
      <c r="PN16" s="97">
        <f>Seniori!PN16</f>
        <v>0</v>
      </c>
      <c r="PO16" s="97">
        <f>Seniori!PO16</f>
        <v>0</v>
      </c>
      <c r="PP16" s="97">
        <f>Seniori!PP16</f>
        <v>0</v>
      </c>
      <c r="PQ16" s="97">
        <f>Seniori!PQ16</f>
        <v>0</v>
      </c>
      <c r="PR16" s="97">
        <f>Seniori!PR16</f>
        <v>0</v>
      </c>
      <c r="PS16" s="97">
        <f>Seniori!PS16</f>
        <v>0</v>
      </c>
      <c r="PT16" s="97">
        <f>Seniori!PT16</f>
        <v>0</v>
      </c>
      <c r="PU16" s="97">
        <f>Seniori!PU16</f>
        <v>0</v>
      </c>
      <c r="PV16" s="97">
        <f>Seniori!PV16</f>
        <v>0</v>
      </c>
      <c r="PW16" s="97">
        <f>Seniori!PW16</f>
        <v>0</v>
      </c>
      <c r="PX16" s="97">
        <f>Seniori!PX16</f>
        <v>0</v>
      </c>
      <c r="PY16" s="97">
        <f>Seniori!PY16</f>
        <v>0</v>
      </c>
      <c r="PZ16" s="97">
        <f>Seniori!PZ16</f>
        <v>0</v>
      </c>
      <c r="QA16" s="97">
        <f>Seniori!QA16</f>
        <v>0</v>
      </c>
      <c r="QB16" s="97">
        <f>Seniori!QB16</f>
        <v>0</v>
      </c>
      <c r="QC16" s="97">
        <f>Seniori!QC16</f>
        <v>0</v>
      </c>
      <c r="QD16" s="97">
        <f>Seniori!QD16</f>
        <v>0</v>
      </c>
      <c r="QE16" s="97">
        <f>Seniori!QE16</f>
        <v>0</v>
      </c>
      <c r="QF16" s="97">
        <f>Seniori!QF16</f>
        <v>0</v>
      </c>
      <c r="QG16" s="97">
        <f>Seniori!QG16</f>
        <v>0</v>
      </c>
      <c r="QH16" s="97">
        <f>Seniori!QH16</f>
        <v>0</v>
      </c>
      <c r="QI16" s="97">
        <f>Seniori!QI16</f>
        <v>0</v>
      </c>
      <c r="QJ16" s="97">
        <f>Seniori!QJ16</f>
        <v>0</v>
      </c>
      <c r="QK16" s="97">
        <f>Seniori!QK16</f>
        <v>0</v>
      </c>
      <c r="QL16" s="97">
        <f>Seniori!QL16</f>
        <v>0</v>
      </c>
      <c r="QM16" s="97">
        <f>Seniori!QM16</f>
        <v>0</v>
      </c>
      <c r="QN16" s="97">
        <f>Seniori!QN16</f>
        <v>0</v>
      </c>
      <c r="QO16" s="97">
        <f>Seniori!QO16</f>
        <v>0</v>
      </c>
      <c r="QP16" s="97">
        <f>Seniori!QP16</f>
        <v>0</v>
      </c>
      <c r="QQ16" s="97">
        <f>Seniori!QQ16</f>
        <v>0</v>
      </c>
      <c r="QR16" s="97">
        <f>Seniori!QR16</f>
        <v>0</v>
      </c>
      <c r="QS16" s="97">
        <f>Seniori!QS16</f>
        <v>0</v>
      </c>
      <c r="QT16" s="97">
        <f>Seniori!QT16</f>
        <v>0</v>
      </c>
      <c r="QU16" s="97">
        <f>Seniori!QU16</f>
        <v>0</v>
      </c>
      <c r="QV16" s="97">
        <f>Seniori!QV16</f>
        <v>0</v>
      </c>
      <c r="QW16" s="97">
        <f>Seniori!QW16</f>
        <v>0</v>
      </c>
      <c r="QX16" s="97">
        <f>Seniori!QX16</f>
        <v>0</v>
      </c>
      <c r="QY16" s="97">
        <f>Seniori!QY16</f>
        <v>0</v>
      </c>
      <c r="QZ16" s="97">
        <f>Seniori!QZ16</f>
        <v>0</v>
      </c>
      <c r="RA16" s="97">
        <f>Seniori!RA16</f>
        <v>0</v>
      </c>
      <c r="RB16" s="97">
        <f>Seniori!RB16</f>
        <v>0</v>
      </c>
      <c r="RC16" s="97">
        <f>Seniori!RC16</f>
        <v>0</v>
      </c>
      <c r="RD16" s="97">
        <f>Seniori!RD16</f>
        <v>0</v>
      </c>
      <c r="RE16" s="97">
        <f>Seniori!RE16</f>
        <v>0</v>
      </c>
      <c r="RF16" s="97">
        <f>Seniori!RF16</f>
        <v>0</v>
      </c>
      <c r="RG16" s="97">
        <f>Seniori!RG16</f>
        <v>0</v>
      </c>
      <c r="RH16" s="97">
        <f>Seniori!RH16</f>
        <v>0</v>
      </c>
      <c r="RI16" s="97">
        <f>Seniori!RI16</f>
        <v>0</v>
      </c>
      <c r="RJ16" s="97">
        <f>Seniori!RJ16</f>
        <v>0</v>
      </c>
      <c r="RK16" s="97">
        <f>Seniori!RK16</f>
        <v>0</v>
      </c>
      <c r="RL16" s="97">
        <f>Seniori!RL16</f>
        <v>0</v>
      </c>
      <c r="RM16" s="97">
        <f>Seniori!RM16</f>
        <v>0</v>
      </c>
      <c r="RN16" s="97">
        <f>Seniori!RN16</f>
        <v>0</v>
      </c>
      <c r="RO16" s="97">
        <f>Seniori!RO16</f>
        <v>0</v>
      </c>
      <c r="RP16" s="97">
        <f>Seniori!RP16</f>
        <v>0</v>
      </c>
      <c r="RQ16" s="97">
        <f>Seniori!RQ16</f>
        <v>0</v>
      </c>
      <c r="RR16" s="97">
        <f>Seniori!RR16</f>
        <v>0</v>
      </c>
      <c r="RS16" s="97">
        <f>Seniori!RS16</f>
        <v>0</v>
      </c>
      <c r="RT16" s="97">
        <f>Seniori!RT16</f>
        <v>0</v>
      </c>
      <c r="RU16" s="97">
        <f>Seniori!RU16</f>
        <v>0</v>
      </c>
      <c r="RV16" s="97">
        <f>Seniori!RV16</f>
        <v>0</v>
      </c>
      <c r="RW16" s="97">
        <f>Seniori!RW16</f>
        <v>0</v>
      </c>
      <c r="RX16" s="97">
        <f>Seniori!RX16</f>
        <v>0</v>
      </c>
      <c r="RY16" s="97">
        <f>Seniori!RY16</f>
        <v>0</v>
      </c>
      <c r="RZ16" s="97">
        <f>Seniori!RZ16</f>
        <v>0</v>
      </c>
      <c r="SA16" s="97">
        <f>Seniori!SA16</f>
        <v>0</v>
      </c>
      <c r="SB16" s="97">
        <f>Seniori!SB16</f>
        <v>0</v>
      </c>
      <c r="SC16" s="97">
        <f>Seniori!SC16</f>
        <v>0</v>
      </c>
      <c r="SD16" s="97">
        <f>Seniori!SD16</f>
        <v>0</v>
      </c>
      <c r="SE16" s="97">
        <f>Seniori!SE16</f>
        <v>0</v>
      </c>
      <c r="SF16" s="97">
        <f>Seniori!SF16</f>
        <v>0</v>
      </c>
      <c r="SG16" s="97">
        <f>Seniori!SG16</f>
        <v>0</v>
      </c>
      <c r="SH16" s="97">
        <f>Seniori!SH16</f>
        <v>0</v>
      </c>
      <c r="SI16" s="97">
        <f>Seniori!SI16</f>
        <v>0</v>
      </c>
      <c r="SJ16" s="97">
        <f>Seniori!SJ16</f>
        <v>0</v>
      </c>
      <c r="SK16" s="97">
        <f>Seniori!SK16</f>
        <v>0</v>
      </c>
      <c r="SL16" s="97">
        <f>Seniori!SL16</f>
        <v>0</v>
      </c>
      <c r="SM16" s="97">
        <f>Seniori!SM16</f>
        <v>0</v>
      </c>
      <c r="SN16" s="97">
        <f>Seniori!SN16</f>
        <v>0</v>
      </c>
      <c r="SO16" s="97">
        <f>Seniori!SO16</f>
        <v>0</v>
      </c>
      <c r="SP16" s="97">
        <f>Seniori!SP16</f>
        <v>0</v>
      </c>
      <c r="SQ16" s="97">
        <f>Seniori!SQ16</f>
        <v>0</v>
      </c>
      <c r="SR16" s="97">
        <f>Seniori!SR16</f>
        <v>0</v>
      </c>
      <c r="SS16" s="97">
        <f>Seniori!SS16</f>
        <v>0</v>
      </c>
      <c r="ST16" s="97">
        <f>Seniori!ST16</f>
        <v>0</v>
      </c>
      <c r="SU16" s="97">
        <f>Seniori!SU16</f>
        <v>0</v>
      </c>
      <c r="SV16" s="97">
        <f>Seniori!SV16</f>
        <v>0</v>
      </c>
      <c r="SW16" s="97">
        <f>Seniori!SW16</f>
        <v>0</v>
      </c>
      <c r="SX16" s="97">
        <f>Seniori!SX16</f>
        <v>0</v>
      </c>
      <c r="SY16" s="97">
        <f>Seniori!SY16</f>
        <v>0</v>
      </c>
      <c r="SZ16" s="97">
        <f>Seniori!SZ16</f>
        <v>0</v>
      </c>
      <c r="TA16" s="97">
        <f>Seniori!TA16</f>
        <v>0</v>
      </c>
      <c r="TB16" s="97">
        <f>Seniori!TB16</f>
        <v>0</v>
      </c>
    </row>
    <row r="17" spans="1:522" s="10" customFormat="1" ht="18" customHeight="1" x14ac:dyDescent="0.2">
      <c r="A17" s="12">
        <v>8</v>
      </c>
      <c r="B17" s="31" t="s">
        <v>393</v>
      </c>
      <c r="C17" s="1">
        <v>12902</v>
      </c>
      <c r="D17" s="12">
        <v>2019</v>
      </c>
      <c r="E17" s="4" t="s">
        <v>252</v>
      </c>
      <c r="F17" s="1">
        <v>9513</v>
      </c>
      <c r="G17" s="9" t="s">
        <v>98</v>
      </c>
      <c r="H17" s="4" t="s">
        <v>58</v>
      </c>
      <c r="I17" s="1">
        <f t="shared" si="0"/>
        <v>61</v>
      </c>
      <c r="J17" s="12">
        <f>Tabuľka311[[#This Row],[Stĺpec9]]</f>
        <v>61</v>
      </c>
      <c r="K17" s="97">
        <f>Juniori!K18</f>
        <v>0</v>
      </c>
      <c r="L17" s="97">
        <f>Juniori!L18</f>
        <v>0</v>
      </c>
      <c r="M17" s="97">
        <f>Juniori!M18</f>
        <v>0</v>
      </c>
      <c r="N17" s="97">
        <f>Juniori!N18</f>
        <v>0</v>
      </c>
      <c r="O17" s="97">
        <f>Juniori!O18</f>
        <v>0</v>
      </c>
      <c r="P17" s="97">
        <f>Juniori!P18</f>
        <v>0</v>
      </c>
      <c r="Q17" s="97">
        <f>Juniori!Q18</f>
        <v>0</v>
      </c>
      <c r="R17" s="97">
        <f>Juniori!R18</f>
        <v>0</v>
      </c>
      <c r="S17" s="97">
        <f>Juniori!S18</f>
        <v>0</v>
      </c>
      <c r="T17" s="97">
        <f>Juniori!T18</f>
        <v>0</v>
      </c>
      <c r="U17" s="97">
        <f>Juniori!U18</f>
        <v>0</v>
      </c>
      <c r="V17" s="97">
        <f>Juniori!V18</f>
        <v>0</v>
      </c>
      <c r="W17" s="97">
        <f>Juniori!W18</f>
        <v>0</v>
      </c>
      <c r="X17" s="97">
        <f>Juniori!X18</f>
        <v>0</v>
      </c>
      <c r="Y17" s="97">
        <f>Juniori!Y18</f>
        <v>0</v>
      </c>
      <c r="Z17" s="97">
        <f>Juniori!Z18</f>
        <v>0</v>
      </c>
      <c r="AA17" s="97">
        <f>Juniori!AA18</f>
        <v>0</v>
      </c>
      <c r="AB17" s="97">
        <f>Juniori!AB18</f>
        <v>0</v>
      </c>
      <c r="AC17" s="97">
        <f>Juniori!AC18</f>
        <v>0</v>
      </c>
      <c r="AD17" s="97">
        <f>Juniori!AD18</f>
        <v>0</v>
      </c>
      <c r="AE17" s="97">
        <f>Juniori!AE18</f>
        <v>0</v>
      </c>
      <c r="AF17" s="97">
        <f>Juniori!AF18</f>
        <v>0</v>
      </c>
      <c r="AG17" s="97">
        <f>Juniori!AG18</f>
        <v>0</v>
      </c>
      <c r="AH17" s="97">
        <f>Juniori!AH18</f>
        <v>0</v>
      </c>
      <c r="AI17" s="97">
        <f>Juniori!AI18</f>
        <v>0</v>
      </c>
      <c r="AJ17" s="97">
        <f>Juniori!AJ18</f>
        <v>0</v>
      </c>
      <c r="AK17" s="97">
        <f>Juniori!AK18</f>
        <v>0</v>
      </c>
      <c r="AL17" s="97">
        <f>Juniori!AL18</f>
        <v>0</v>
      </c>
      <c r="AM17" s="97">
        <f>Juniori!AM18</f>
        <v>0</v>
      </c>
      <c r="AN17" s="97">
        <f>Juniori!AN18</f>
        <v>0</v>
      </c>
      <c r="AO17" s="97">
        <f>Juniori!AO18</f>
        <v>0</v>
      </c>
      <c r="AP17" s="97">
        <f>Juniori!AP18</f>
        <v>0</v>
      </c>
      <c r="AQ17" s="97">
        <f>Juniori!AQ18</f>
        <v>0</v>
      </c>
      <c r="AR17" s="97">
        <f>Juniori!AR18</f>
        <v>0</v>
      </c>
      <c r="AS17" s="97">
        <f>Juniori!AS18</f>
        <v>0</v>
      </c>
      <c r="AT17" s="97">
        <f>Juniori!AT18</f>
        <v>0</v>
      </c>
      <c r="AU17" s="97">
        <f>Juniori!AU18</f>
        <v>0</v>
      </c>
      <c r="AV17" s="97">
        <f>Juniori!AV18</f>
        <v>0</v>
      </c>
      <c r="AW17" s="97">
        <f>Juniori!AW18</f>
        <v>0</v>
      </c>
      <c r="AX17" s="97">
        <f>Juniori!AX18</f>
        <v>0</v>
      </c>
      <c r="AY17" s="97">
        <f>Juniori!AY18</f>
        <v>0</v>
      </c>
      <c r="AZ17" s="97">
        <f>Juniori!AZ18</f>
        <v>0</v>
      </c>
      <c r="BA17" s="97">
        <f>Juniori!BA18</f>
        <v>0</v>
      </c>
      <c r="BB17" s="97">
        <f>Juniori!BB18</f>
        <v>0</v>
      </c>
      <c r="BC17" s="97">
        <f>Juniori!BC18</f>
        <v>0</v>
      </c>
      <c r="BD17" s="97">
        <f>Juniori!BD18</f>
        <v>0</v>
      </c>
      <c r="BE17" s="97">
        <f>Juniori!BE18</f>
        <v>0</v>
      </c>
      <c r="BF17" s="97">
        <f>Juniori!BF18</f>
        <v>0</v>
      </c>
      <c r="BG17" s="97">
        <f>Juniori!BG18</f>
        <v>0</v>
      </c>
      <c r="BH17" s="97">
        <f>Juniori!BH18</f>
        <v>0</v>
      </c>
      <c r="BI17" s="97">
        <f>Juniori!BI18</f>
        <v>0</v>
      </c>
      <c r="BJ17" s="97">
        <f>Juniori!BJ18</f>
        <v>0</v>
      </c>
      <c r="BK17" s="97">
        <f>Juniori!BK18</f>
        <v>0</v>
      </c>
      <c r="BL17" s="97">
        <f>Juniori!BL18</f>
        <v>0</v>
      </c>
      <c r="BM17" s="97">
        <f>Juniori!BM18</f>
        <v>0</v>
      </c>
      <c r="BN17" s="97">
        <f>Juniori!BN18</f>
        <v>0</v>
      </c>
      <c r="BO17" s="97">
        <f>Juniori!BO18</f>
        <v>0</v>
      </c>
      <c r="BP17" s="97">
        <f>Juniori!BP18</f>
        <v>0</v>
      </c>
      <c r="BQ17" s="97">
        <f>Juniori!BQ18</f>
        <v>0</v>
      </c>
      <c r="BR17" s="97">
        <f>Juniori!BR18</f>
        <v>0</v>
      </c>
      <c r="BS17" s="97">
        <f>Juniori!BS18</f>
        <v>0</v>
      </c>
      <c r="BT17" s="97">
        <f>Juniori!BT18</f>
        <v>0</v>
      </c>
      <c r="BU17" s="97">
        <f>Juniori!BU18</f>
        <v>0</v>
      </c>
      <c r="BV17" s="97">
        <f>Juniori!BV18</f>
        <v>0</v>
      </c>
      <c r="BW17" s="97">
        <f>Juniori!BW18</f>
        <v>0</v>
      </c>
      <c r="BX17" s="97">
        <f>Juniori!BX18</f>
        <v>0</v>
      </c>
      <c r="BY17" s="97">
        <f>Juniori!BY18</f>
        <v>0</v>
      </c>
      <c r="BZ17" s="97">
        <f>Juniori!BZ18</f>
        <v>0</v>
      </c>
      <c r="CA17" s="97">
        <f>Juniori!CA18</f>
        <v>0</v>
      </c>
      <c r="CB17" s="97">
        <f>Juniori!CB18</f>
        <v>0</v>
      </c>
      <c r="CC17" s="97">
        <f>Juniori!CC18</f>
        <v>0</v>
      </c>
      <c r="CD17" s="97">
        <f>Juniori!CD18</f>
        <v>0</v>
      </c>
      <c r="CE17" s="97">
        <f>Juniori!CE18</f>
        <v>0</v>
      </c>
      <c r="CF17" s="97">
        <f>Juniori!CF18</f>
        <v>0</v>
      </c>
      <c r="CG17" s="97">
        <f>Juniori!CG18</f>
        <v>0</v>
      </c>
      <c r="CH17" s="97">
        <f>Juniori!CH18</f>
        <v>0</v>
      </c>
      <c r="CI17" s="97">
        <f>Juniori!CI18</f>
        <v>0</v>
      </c>
      <c r="CJ17" s="97">
        <f>Juniori!CJ18</f>
        <v>0</v>
      </c>
      <c r="CK17" s="97">
        <f>Juniori!CK18</f>
        <v>0</v>
      </c>
      <c r="CL17" s="97">
        <f>Juniori!CL18</f>
        <v>0</v>
      </c>
      <c r="CM17" s="97">
        <f>Juniori!CM18</f>
        <v>0</v>
      </c>
      <c r="CN17" s="97">
        <f>Juniori!CN18</f>
        <v>0</v>
      </c>
      <c r="CO17" s="97">
        <f>Juniori!CO18</f>
        <v>0</v>
      </c>
      <c r="CP17" s="97">
        <f>Juniori!CP18</f>
        <v>0</v>
      </c>
      <c r="CQ17" s="97">
        <f>Juniori!CQ18</f>
        <v>0</v>
      </c>
      <c r="CR17" s="97">
        <f>Juniori!CR18</f>
        <v>0</v>
      </c>
      <c r="CS17" s="97">
        <f>Juniori!CS18</f>
        <v>0</v>
      </c>
      <c r="CT17" s="97">
        <f>Juniori!CT18</f>
        <v>0</v>
      </c>
      <c r="CU17" s="97">
        <f>Juniori!CU18</f>
        <v>0</v>
      </c>
      <c r="CV17" s="97"/>
      <c r="CW17" s="97"/>
      <c r="CX17" s="97">
        <f>Juniori!CX18</f>
        <v>0</v>
      </c>
      <c r="CY17" s="97">
        <f>Juniori!CY18</f>
        <v>0</v>
      </c>
      <c r="CZ17" s="97">
        <f>Juniori!CZ18</f>
        <v>0</v>
      </c>
      <c r="DA17" s="97">
        <f>Juniori!DA18</f>
        <v>0</v>
      </c>
      <c r="DB17" s="97">
        <f>Juniori!DB18</f>
        <v>0</v>
      </c>
      <c r="DC17" s="97">
        <f>Juniori!DC18</f>
        <v>0</v>
      </c>
      <c r="DD17" s="97">
        <f>Juniori!DD18</f>
        <v>0</v>
      </c>
      <c r="DE17" s="97">
        <f>Juniori!DE18</f>
        <v>0</v>
      </c>
      <c r="DF17" s="97">
        <f>Juniori!DF18</f>
        <v>0</v>
      </c>
      <c r="DG17" s="97">
        <f>Juniori!DG18</f>
        <v>0</v>
      </c>
      <c r="DH17" s="97">
        <f>Juniori!DH18</f>
        <v>0</v>
      </c>
      <c r="DI17" s="97">
        <f>Juniori!DI18</f>
        <v>0</v>
      </c>
      <c r="DJ17" s="97">
        <f>Juniori!DJ18</f>
        <v>0</v>
      </c>
      <c r="DK17" s="97">
        <f>Juniori!DK18</f>
        <v>0</v>
      </c>
      <c r="DL17" s="97">
        <f>Juniori!DL18</f>
        <v>0</v>
      </c>
      <c r="DM17" s="97">
        <f>Juniori!DM18</f>
        <v>0</v>
      </c>
      <c r="DN17" s="97">
        <f>Juniori!DN18</f>
        <v>0</v>
      </c>
      <c r="DO17" s="97">
        <f>Juniori!DO18</f>
        <v>0</v>
      </c>
      <c r="DP17" s="97">
        <f>Juniori!DP18</f>
        <v>0</v>
      </c>
      <c r="DQ17" s="97">
        <f>Juniori!DQ18</f>
        <v>0</v>
      </c>
      <c r="DR17" s="97">
        <f>Juniori!DR18</f>
        <v>0</v>
      </c>
      <c r="DS17" s="97">
        <f>Juniori!DS18</f>
        <v>0</v>
      </c>
      <c r="DT17" s="97">
        <f>Juniori!DT18</f>
        <v>0</v>
      </c>
      <c r="DU17" s="97">
        <f>Juniori!DU18</f>
        <v>0</v>
      </c>
      <c r="DV17" s="97">
        <f>Juniori!DV18</f>
        <v>0</v>
      </c>
      <c r="DW17" s="97">
        <f>Juniori!DW18</f>
        <v>0</v>
      </c>
      <c r="DX17" s="97">
        <f>Juniori!DX18</f>
        <v>0</v>
      </c>
      <c r="DY17" s="97"/>
      <c r="DZ17" s="97">
        <f>Juniori!DZ18</f>
        <v>0</v>
      </c>
      <c r="EA17" s="97">
        <f>Juniori!EA18</f>
        <v>0</v>
      </c>
      <c r="EB17" s="97">
        <f>Juniori!EB18</f>
        <v>5</v>
      </c>
      <c r="EC17" s="97">
        <f>Juniori!EC18</f>
        <v>0</v>
      </c>
      <c r="ED17" s="97">
        <f>Juniori!ED18</f>
        <v>0</v>
      </c>
      <c r="EE17" s="97">
        <f>Juniori!EE18</f>
        <v>0</v>
      </c>
      <c r="EF17" s="97">
        <f>Juniori!EF18</f>
        <v>0</v>
      </c>
      <c r="EG17" s="97"/>
      <c r="EH17" s="97">
        <f>Juniori!EH18</f>
        <v>0</v>
      </c>
      <c r="EI17" s="97">
        <f>Juniori!EI18</f>
        <v>4</v>
      </c>
      <c r="EJ17" s="97">
        <f>Juniori!EJ18</f>
        <v>0</v>
      </c>
      <c r="EK17" s="97">
        <f>Juniori!EK18</f>
        <v>0</v>
      </c>
      <c r="EL17" s="97">
        <f>Juniori!EL18</f>
        <v>0</v>
      </c>
      <c r="EM17" s="97">
        <f>Juniori!EM18</f>
        <v>0</v>
      </c>
      <c r="EN17" s="97">
        <f>Juniori!EN18</f>
        <v>0</v>
      </c>
      <c r="EO17" s="97">
        <f>Juniori!EO18</f>
        <v>0</v>
      </c>
      <c r="EP17" s="97">
        <f>Juniori!EP18</f>
        <v>0</v>
      </c>
      <c r="EQ17" s="97">
        <f>Juniori!EQ18</f>
        <v>0</v>
      </c>
      <c r="ER17" s="97">
        <f>Juniori!ER18</f>
        <v>0</v>
      </c>
      <c r="ES17" s="97">
        <f>Juniori!ES18</f>
        <v>0</v>
      </c>
      <c r="ET17" s="97">
        <f>Juniori!ET18</f>
        <v>0</v>
      </c>
      <c r="EU17" s="97">
        <f>Juniori!EU18</f>
        <v>0</v>
      </c>
      <c r="EV17" s="97">
        <f>Juniori!EV18</f>
        <v>0</v>
      </c>
      <c r="EW17" s="97">
        <f>Juniori!EW18</f>
        <v>0</v>
      </c>
      <c r="EX17" s="97">
        <f>Juniori!EX18</f>
        <v>0</v>
      </c>
      <c r="EY17" s="97">
        <f>Juniori!EY18</f>
        <v>0</v>
      </c>
      <c r="EZ17" s="97">
        <f>Juniori!EZ18</f>
        <v>0</v>
      </c>
      <c r="FA17" s="97">
        <f>Juniori!FA18</f>
        <v>0</v>
      </c>
      <c r="FB17" s="97">
        <f>Juniori!FB18</f>
        <v>0</v>
      </c>
      <c r="FC17" s="97">
        <f>Juniori!FC18</f>
        <v>0</v>
      </c>
      <c r="FD17" s="97">
        <f>Juniori!FD18</f>
        <v>0</v>
      </c>
      <c r="FE17" s="97">
        <f>Juniori!FE18</f>
        <v>0</v>
      </c>
      <c r="FF17" s="97">
        <f>Juniori!FF18</f>
        <v>0</v>
      </c>
      <c r="FG17" s="97">
        <f>Juniori!FG18</f>
        <v>0</v>
      </c>
      <c r="FH17" s="97">
        <f>Juniori!FH18</f>
        <v>0</v>
      </c>
      <c r="FI17" s="97">
        <f>Juniori!FI18</f>
        <v>0</v>
      </c>
      <c r="FJ17" s="97">
        <f>Juniori!FJ18</f>
        <v>0</v>
      </c>
      <c r="FK17" s="97">
        <f>Juniori!FK18</f>
        <v>0</v>
      </c>
      <c r="FL17" s="97"/>
      <c r="FM17" s="97">
        <f>Juniori!FM18</f>
        <v>0</v>
      </c>
      <c r="FN17" s="97"/>
      <c r="FO17" s="97">
        <f>Juniori!FO18</f>
        <v>0</v>
      </c>
      <c r="FP17" s="97"/>
      <c r="FQ17" s="97">
        <f>Juniori!FQ18</f>
        <v>0</v>
      </c>
      <c r="FR17" s="97">
        <f>Juniori!FR18</f>
        <v>0</v>
      </c>
      <c r="FS17" s="97"/>
      <c r="FT17" s="97">
        <f>Juniori!FT18</f>
        <v>0</v>
      </c>
      <c r="FU17" s="97">
        <f>Juniori!FU18</f>
        <v>0</v>
      </c>
      <c r="FV17" s="97">
        <f>Juniori!FV18</f>
        <v>0</v>
      </c>
      <c r="FW17" s="97">
        <f>Juniori!FW18</f>
        <v>0</v>
      </c>
      <c r="FX17" s="97">
        <f>Juniori!FX18</f>
        <v>0</v>
      </c>
      <c r="FY17" s="97">
        <f>Juniori!FY18</f>
        <v>0</v>
      </c>
      <c r="FZ17" s="97">
        <f>Juniori!FZ18</f>
        <v>0</v>
      </c>
      <c r="GA17" s="97">
        <f>Juniori!GA18</f>
        <v>0</v>
      </c>
      <c r="GB17" s="97">
        <f>Juniori!GB18</f>
        <v>0</v>
      </c>
      <c r="GC17" s="97">
        <f>Juniori!GC18</f>
        <v>0</v>
      </c>
      <c r="GD17" s="97">
        <f>Juniori!GD18</f>
        <v>0</v>
      </c>
      <c r="GE17" s="97">
        <f>Juniori!GE18</f>
        <v>0</v>
      </c>
      <c r="GF17" s="97">
        <f>Juniori!GF18</f>
        <v>0</v>
      </c>
      <c r="GG17" s="97">
        <f>Juniori!GG18</f>
        <v>0</v>
      </c>
      <c r="GH17" s="97">
        <f>Juniori!GH18</f>
        <v>0</v>
      </c>
      <c r="GI17" s="97">
        <f>Juniori!GI18</f>
        <v>0</v>
      </c>
      <c r="GJ17" s="97">
        <f>Juniori!GJ18</f>
        <v>0</v>
      </c>
      <c r="GK17" s="97">
        <f>Juniori!GK18</f>
        <v>0</v>
      </c>
      <c r="GL17" s="97">
        <f>Juniori!GL18</f>
        <v>0</v>
      </c>
      <c r="GM17" s="97">
        <f>Juniori!GM18</f>
        <v>0</v>
      </c>
      <c r="GN17" s="97">
        <f>Juniori!GN18</f>
        <v>0</v>
      </c>
      <c r="GO17" s="97">
        <f>Juniori!GO18</f>
        <v>0</v>
      </c>
      <c r="GP17" s="97">
        <f>Juniori!GP18</f>
        <v>0</v>
      </c>
      <c r="GQ17" s="97">
        <f>Juniori!GQ18</f>
        <v>0</v>
      </c>
      <c r="GR17" s="97">
        <f>Juniori!GR18</f>
        <v>0</v>
      </c>
      <c r="GS17" s="97">
        <f>Juniori!GS18</f>
        <v>0</v>
      </c>
      <c r="GT17" s="97">
        <f>Juniori!GT18</f>
        <v>0</v>
      </c>
      <c r="GU17" s="97">
        <f>Juniori!GU18</f>
        <v>0</v>
      </c>
      <c r="GV17" s="97">
        <f>Juniori!GV18</f>
        <v>0</v>
      </c>
      <c r="GW17" s="97">
        <f>Juniori!GW18</f>
        <v>0</v>
      </c>
      <c r="GX17" s="97">
        <f>Juniori!GX18</f>
        <v>0</v>
      </c>
      <c r="GY17" s="97">
        <f>Juniori!GY18</f>
        <v>0</v>
      </c>
      <c r="GZ17" s="97">
        <f>Juniori!GZ18</f>
        <v>0</v>
      </c>
      <c r="HA17" s="97">
        <f>Juniori!HA18</f>
        <v>0</v>
      </c>
      <c r="HB17" s="97">
        <f>Juniori!HB18</f>
        <v>0</v>
      </c>
      <c r="HC17" s="97">
        <f>Juniori!HC18</f>
        <v>0</v>
      </c>
      <c r="HD17" s="97">
        <f>Juniori!HD18</f>
        <v>0</v>
      </c>
      <c r="HE17" s="97">
        <f>Juniori!HE18</f>
        <v>0</v>
      </c>
      <c r="HF17" s="97">
        <f>Juniori!HF18</f>
        <v>0</v>
      </c>
      <c r="HG17" s="97">
        <f>Juniori!HG18</f>
        <v>0</v>
      </c>
      <c r="HH17" s="97">
        <f>Juniori!HH18</f>
        <v>0</v>
      </c>
      <c r="HI17" s="97">
        <f>Juniori!HI18</f>
        <v>0</v>
      </c>
      <c r="HJ17" s="97">
        <f>Juniori!HJ18</f>
        <v>0</v>
      </c>
      <c r="HK17" s="97">
        <f>Juniori!HK18</f>
        <v>7</v>
      </c>
      <c r="HL17" s="97">
        <f>Juniori!HL18</f>
        <v>0</v>
      </c>
      <c r="HM17" s="97"/>
      <c r="HN17" s="97">
        <f>Juniori!HN18</f>
        <v>0</v>
      </c>
      <c r="HO17" s="97">
        <f>Juniori!HO18</f>
        <v>0</v>
      </c>
      <c r="HP17" s="97">
        <f>Juniori!HP18</f>
        <v>0</v>
      </c>
      <c r="HQ17" s="97">
        <f>Juniori!HQ18</f>
        <v>0</v>
      </c>
      <c r="HR17" s="97">
        <f>Juniori!HR18</f>
        <v>0</v>
      </c>
      <c r="HS17" s="97">
        <f>Juniori!HS18</f>
        <v>0</v>
      </c>
      <c r="HT17" s="97" t="s">
        <v>704</v>
      </c>
      <c r="HU17" s="97">
        <f>Juniori!HU18</f>
        <v>3</v>
      </c>
      <c r="HV17" s="97">
        <f>Juniori!HV18</f>
        <v>0</v>
      </c>
      <c r="HW17" s="97">
        <f>Juniori!HW18</f>
        <v>0</v>
      </c>
      <c r="HX17" s="97">
        <f>Juniori!HX18</f>
        <v>0</v>
      </c>
      <c r="HY17" s="97">
        <f>Juniori!HY18</f>
        <v>0</v>
      </c>
      <c r="HZ17" s="97">
        <f>Juniori!HZ18</f>
        <v>0</v>
      </c>
      <c r="IA17" s="97">
        <f>Juniori!IA18</f>
        <v>0</v>
      </c>
      <c r="IB17" s="97">
        <f>Juniori!IB18</f>
        <v>0</v>
      </c>
      <c r="IC17" s="97">
        <f>Juniori!IC18</f>
        <v>0</v>
      </c>
      <c r="ID17" s="97">
        <f>Juniori!ID18</f>
        <v>0</v>
      </c>
      <c r="IE17" s="97">
        <f>Juniori!IE18</f>
        <v>0</v>
      </c>
      <c r="IF17" s="97">
        <f>Juniori!IF18</f>
        <v>0</v>
      </c>
      <c r="IG17" s="97">
        <f>Juniori!IG18</f>
        <v>0</v>
      </c>
      <c r="IH17" s="97">
        <f>Juniori!IH18</f>
        <v>0</v>
      </c>
      <c r="II17" s="97">
        <f>Juniori!II18</f>
        <v>0</v>
      </c>
      <c r="IJ17" s="97">
        <f>Juniori!IJ18</f>
        <v>0</v>
      </c>
      <c r="IK17" s="97">
        <f>Juniori!IK18</f>
        <v>0</v>
      </c>
      <c r="IL17" s="97">
        <f>Juniori!IL18</f>
        <v>0</v>
      </c>
      <c r="IM17" s="97">
        <f>Juniori!IM18</f>
        <v>0</v>
      </c>
      <c r="IN17" s="97">
        <f>Juniori!IN18</f>
        <v>0</v>
      </c>
      <c r="IO17" s="97">
        <f>Juniori!IO18</f>
        <v>0</v>
      </c>
      <c r="IP17" s="97">
        <f>Juniori!IP18</f>
        <v>0</v>
      </c>
      <c r="IQ17" s="97">
        <f>Juniori!IQ18</f>
        <v>0</v>
      </c>
      <c r="IR17" s="97">
        <f>Juniori!IR18</f>
        <v>0</v>
      </c>
      <c r="IS17" s="97">
        <f>Juniori!IS18</f>
        <v>6</v>
      </c>
      <c r="IT17" s="97"/>
      <c r="IU17" s="97">
        <f>Juniori!IU18</f>
        <v>0</v>
      </c>
      <c r="IV17" s="97">
        <f>Juniori!IV18</f>
        <v>0</v>
      </c>
      <c r="IW17" s="97">
        <f>Juniori!IW18</f>
        <v>0</v>
      </c>
      <c r="IX17" s="97">
        <f>Juniori!IX18</f>
        <v>0</v>
      </c>
      <c r="IY17" s="97">
        <f>Juniori!IY18</f>
        <v>0</v>
      </c>
      <c r="IZ17" s="97">
        <f>Juniori!IZ18</f>
        <v>0</v>
      </c>
      <c r="JA17" s="97">
        <f>Juniori!JA18</f>
        <v>0</v>
      </c>
      <c r="JB17" s="97">
        <f>Juniori!JB18</f>
        <v>0</v>
      </c>
      <c r="JC17" s="97">
        <f>Juniori!JC18</f>
        <v>0</v>
      </c>
      <c r="JD17" s="97">
        <f>Juniori!JD18</f>
        <v>9</v>
      </c>
      <c r="JE17" s="97"/>
      <c r="JF17" s="97">
        <f>Juniori!JF18</f>
        <v>0</v>
      </c>
      <c r="JG17" s="97">
        <f>Juniori!JG18</f>
        <v>0</v>
      </c>
      <c r="JH17" s="97">
        <f>Juniori!JH18</f>
        <v>0</v>
      </c>
      <c r="JI17" s="97">
        <f>Juniori!JI18</f>
        <v>0</v>
      </c>
      <c r="JJ17" s="97">
        <f>Juniori!JJ18</f>
        <v>0</v>
      </c>
      <c r="JK17" s="97">
        <f>Juniori!JK18</f>
        <v>0</v>
      </c>
      <c r="JL17" s="97">
        <f>Juniori!JL18</f>
        <v>0</v>
      </c>
      <c r="JM17" s="97">
        <f>Juniori!JM18</f>
        <v>0</v>
      </c>
      <c r="JN17" s="97">
        <f>Juniori!JN18</f>
        <v>0</v>
      </c>
      <c r="JO17" s="97">
        <f>Juniori!JO18</f>
        <v>0</v>
      </c>
      <c r="JP17" s="97">
        <f>Juniori!JP18</f>
        <v>0</v>
      </c>
      <c r="JQ17" s="97">
        <f>Juniori!JQ18</f>
        <v>0</v>
      </c>
      <c r="JR17" s="97">
        <f>Juniori!JR18</f>
        <v>10</v>
      </c>
      <c r="JS17" s="97">
        <f>Juniori!JS18</f>
        <v>0</v>
      </c>
      <c r="JT17" s="97"/>
      <c r="JU17" s="97">
        <f>Juniori!JU18</f>
        <v>0</v>
      </c>
      <c r="JV17" s="97">
        <f>Juniori!JV18</f>
        <v>0</v>
      </c>
      <c r="JW17" s="97">
        <f>Juniori!JW18</f>
        <v>0</v>
      </c>
      <c r="JX17" s="97">
        <f>Juniori!JX18</f>
        <v>0</v>
      </c>
      <c r="JY17" s="97">
        <f>Juniori!JY18</f>
        <v>0</v>
      </c>
      <c r="JZ17" s="97">
        <f>Juniori!JZ18</f>
        <v>0</v>
      </c>
      <c r="KA17" s="97">
        <f>Juniori!KA18</f>
        <v>6</v>
      </c>
      <c r="KB17" s="97">
        <f>Juniori!KB18</f>
        <v>0</v>
      </c>
      <c r="KC17" s="97"/>
      <c r="KD17" s="97">
        <f>Juniori!KD18</f>
        <v>0</v>
      </c>
      <c r="KE17" s="97">
        <f>Juniori!KE18</f>
        <v>0</v>
      </c>
      <c r="KF17" s="97">
        <f>Juniori!KF18</f>
        <v>0</v>
      </c>
      <c r="KG17" s="97">
        <f>Juniori!KG18</f>
        <v>0</v>
      </c>
      <c r="KH17" s="97">
        <f>Juniori!KH18</f>
        <v>0</v>
      </c>
      <c r="KI17" s="97">
        <f>Juniori!KI18</f>
        <v>0</v>
      </c>
      <c r="KJ17" s="97">
        <f>Juniori!KJ18</f>
        <v>0</v>
      </c>
      <c r="KK17" s="97">
        <f>Juniori!KK18</f>
        <v>6</v>
      </c>
      <c r="KL17" s="97">
        <f>Juniori!KL18</f>
        <v>0</v>
      </c>
      <c r="KM17" s="97">
        <f>Juniori!KM18</f>
        <v>0</v>
      </c>
      <c r="KN17" s="97"/>
      <c r="KO17" s="97">
        <f>Juniori!KO18</f>
        <v>0</v>
      </c>
      <c r="KP17" s="97">
        <f>Juniori!KP18</f>
        <v>0</v>
      </c>
      <c r="KQ17" s="97">
        <f>Juniori!KQ18</f>
        <v>0</v>
      </c>
      <c r="KR17" s="97">
        <f>Juniori!KR18</f>
        <v>0</v>
      </c>
      <c r="KS17" s="97">
        <f>Juniori!KS18</f>
        <v>0</v>
      </c>
      <c r="KT17" s="97">
        <f>Juniori!KT18</f>
        <v>5</v>
      </c>
      <c r="KU17" s="97">
        <f>Juniori!KU18</f>
        <v>0</v>
      </c>
      <c r="KV17" s="97">
        <f>Juniori!KV18</f>
        <v>0</v>
      </c>
      <c r="KW17" s="97"/>
      <c r="KX17" s="97">
        <f>Juniori!KX18</f>
        <v>0</v>
      </c>
      <c r="KY17" s="97">
        <f>Juniori!KY18</f>
        <v>0</v>
      </c>
      <c r="KZ17" s="97">
        <f>Juniori!KZ18</f>
        <v>0</v>
      </c>
      <c r="LA17" s="97">
        <f>Juniori!LA18</f>
        <v>0</v>
      </c>
      <c r="LB17" s="97">
        <f>Juniori!LB18</f>
        <v>0</v>
      </c>
      <c r="LC17" s="97">
        <f>Juniori!LC18</f>
        <v>0</v>
      </c>
      <c r="LD17" s="97">
        <f>Juniori!LD18</f>
        <v>0</v>
      </c>
      <c r="LE17" s="97">
        <f>Juniori!LE18</f>
        <v>0</v>
      </c>
      <c r="LF17" s="97">
        <f>Juniori!LF18</f>
        <v>0</v>
      </c>
      <c r="LG17" s="97">
        <f>Juniori!LG18</f>
        <v>0</v>
      </c>
      <c r="LH17" s="97">
        <f>Juniori!LH18</f>
        <v>0</v>
      </c>
      <c r="LI17" s="97">
        <f>Juniori!LI18</f>
        <v>0</v>
      </c>
      <c r="LJ17" s="97">
        <f>Juniori!LJ18</f>
        <v>0</v>
      </c>
      <c r="LK17" s="97">
        <f>Juniori!LK18</f>
        <v>0</v>
      </c>
      <c r="LL17" s="97">
        <f>Juniori!LL18</f>
        <v>0</v>
      </c>
      <c r="LM17" s="97">
        <f>Juniori!LM18</f>
        <v>0</v>
      </c>
      <c r="LN17" s="97">
        <f>Juniori!LN18</f>
        <v>0</v>
      </c>
      <c r="LO17" s="97">
        <f>Juniori!LO18</f>
        <v>0</v>
      </c>
      <c r="LP17" s="97">
        <f>Juniori!LP18</f>
        <v>0</v>
      </c>
      <c r="LQ17" s="97">
        <f>Juniori!LQ18</f>
        <v>0</v>
      </c>
      <c r="LR17" s="97">
        <f>Juniori!LR18</f>
        <v>0</v>
      </c>
      <c r="LS17" s="97">
        <f>Juniori!LS18</f>
        <v>0</v>
      </c>
      <c r="LT17" s="97">
        <f>Juniori!LT18</f>
        <v>0</v>
      </c>
      <c r="LU17" s="97">
        <f>Juniori!LU18</f>
        <v>0</v>
      </c>
      <c r="LV17" s="97">
        <f>Juniori!LV18</f>
        <v>0</v>
      </c>
      <c r="LW17" s="97">
        <f>Juniori!LW18</f>
        <v>0</v>
      </c>
      <c r="LX17" s="97">
        <f>Juniori!LX18</f>
        <v>0</v>
      </c>
      <c r="LY17" s="97">
        <f>Juniori!LY18</f>
        <v>0</v>
      </c>
      <c r="LZ17" s="97">
        <f>Juniori!LZ18</f>
        <v>0</v>
      </c>
      <c r="MA17" s="97">
        <f>Juniori!MA18</f>
        <v>0</v>
      </c>
      <c r="MB17" s="97">
        <f>Juniori!MB18</f>
        <v>0</v>
      </c>
      <c r="MC17" s="97">
        <f>Juniori!MC18</f>
        <v>0</v>
      </c>
      <c r="MD17" s="97">
        <f>Juniori!MD18</f>
        <v>0</v>
      </c>
      <c r="ME17" s="97">
        <f>Juniori!ME18</f>
        <v>0</v>
      </c>
      <c r="MF17" s="97">
        <f>Juniori!MF18</f>
        <v>0</v>
      </c>
      <c r="MG17" s="97">
        <f>Juniori!MG18</f>
        <v>0</v>
      </c>
      <c r="MH17" s="97">
        <f>Juniori!MH18</f>
        <v>0</v>
      </c>
      <c r="MI17" s="97">
        <f>Juniori!MI18</f>
        <v>0</v>
      </c>
      <c r="MJ17" s="97">
        <f>Juniori!MJ18</f>
        <v>0</v>
      </c>
      <c r="MK17" s="97">
        <f>Juniori!MK18</f>
        <v>0</v>
      </c>
      <c r="ML17" s="97">
        <f>Juniori!ML18</f>
        <v>0</v>
      </c>
      <c r="MM17" s="97">
        <f>Juniori!MM18</f>
        <v>0</v>
      </c>
      <c r="MN17" s="97">
        <f>Juniori!MN18</f>
        <v>0</v>
      </c>
      <c r="MO17" s="97">
        <f>Juniori!MO18</f>
        <v>0</v>
      </c>
      <c r="MP17" s="97">
        <f>Juniori!MP18</f>
        <v>0</v>
      </c>
      <c r="MQ17" s="97">
        <f>Juniori!MQ18</f>
        <v>0</v>
      </c>
      <c r="MR17" s="97">
        <f>Juniori!MR18</f>
        <v>0</v>
      </c>
      <c r="MS17" s="97">
        <f>Juniori!MS18</f>
        <v>0</v>
      </c>
      <c r="MT17" s="97">
        <f>Juniori!MT18</f>
        <v>0</v>
      </c>
      <c r="MU17" s="97">
        <f>Juniori!MU18</f>
        <v>0</v>
      </c>
      <c r="MV17" s="97">
        <f>Juniori!MV18</f>
        <v>0</v>
      </c>
      <c r="MW17" s="97">
        <f>Juniori!MW18</f>
        <v>0</v>
      </c>
      <c r="MX17" s="97">
        <f>Juniori!MX18</f>
        <v>0</v>
      </c>
      <c r="MY17" s="97">
        <f>Juniori!MY18</f>
        <v>0</v>
      </c>
      <c r="MZ17" s="97">
        <f>Juniori!MZ18</f>
        <v>0</v>
      </c>
      <c r="NA17" s="97">
        <f>Juniori!NA18</f>
        <v>0</v>
      </c>
      <c r="NB17" s="97">
        <f>Juniori!NB18</f>
        <v>0</v>
      </c>
      <c r="NC17" s="97">
        <f>Juniori!NC18</f>
        <v>0</v>
      </c>
      <c r="ND17" s="97">
        <f>Juniori!ND18</f>
        <v>0</v>
      </c>
      <c r="NE17" s="97">
        <f>Juniori!NE18</f>
        <v>0</v>
      </c>
      <c r="NF17" s="97">
        <f>Juniori!NF18</f>
        <v>0</v>
      </c>
      <c r="NG17" s="97">
        <f>Juniori!NG18</f>
        <v>0</v>
      </c>
      <c r="NH17" s="97">
        <f>Juniori!NH18</f>
        <v>0</v>
      </c>
      <c r="NI17" s="97">
        <f>Juniori!NI18</f>
        <v>0</v>
      </c>
      <c r="NJ17" s="97">
        <f>Juniori!NJ18</f>
        <v>0</v>
      </c>
      <c r="NK17" s="97">
        <f>Juniori!NK18</f>
        <v>0</v>
      </c>
      <c r="NL17" s="97">
        <f>Juniori!NL18</f>
        <v>0</v>
      </c>
      <c r="NM17" s="97">
        <f>Juniori!NM18</f>
        <v>0</v>
      </c>
      <c r="NN17" s="97">
        <f>Juniori!NN18</f>
        <v>0</v>
      </c>
      <c r="NO17" s="97">
        <f>Juniori!NO18</f>
        <v>0</v>
      </c>
      <c r="NP17" s="97">
        <f>Juniori!NP18</f>
        <v>0</v>
      </c>
      <c r="NQ17" s="97">
        <f>Juniori!NQ18</f>
        <v>0</v>
      </c>
      <c r="NR17" s="97">
        <f>Juniori!NR18</f>
        <v>0</v>
      </c>
      <c r="NS17" s="97">
        <f>Juniori!NS18</f>
        <v>0</v>
      </c>
      <c r="NT17" s="97">
        <f>Juniori!NT18</f>
        <v>0</v>
      </c>
      <c r="NU17" s="97">
        <f>Juniori!NU18</f>
        <v>0</v>
      </c>
      <c r="NV17" s="97">
        <f>Juniori!NV18</f>
        <v>0</v>
      </c>
      <c r="NW17" s="97">
        <f>Juniori!NW18</f>
        <v>0</v>
      </c>
      <c r="NX17" s="97">
        <f>Juniori!NX18</f>
        <v>0</v>
      </c>
      <c r="NY17" s="97">
        <f>Juniori!NY18</f>
        <v>0</v>
      </c>
      <c r="NZ17" s="97">
        <f>Juniori!NZ18</f>
        <v>0</v>
      </c>
      <c r="OA17" s="97">
        <f>Juniori!OA18</f>
        <v>0</v>
      </c>
      <c r="OB17" s="97">
        <f>Juniori!OB18</f>
        <v>0</v>
      </c>
      <c r="OC17" s="97">
        <f>Juniori!OC18</f>
        <v>0</v>
      </c>
      <c r="OD17" s="97">
        <f>Juniori!OD18</f>
        <v>0</v>
      </c>
      <c r="OE17" s="97">
        <f>Juniori!OE18</f>
        <v>0</v>
      </c>
      <c r="OF17" s="97">
        <f>Juniori!OF18</f>
        <v>0</v>
      </c>
      <c r="OG17" s="97">
        <f>Juniori!OG18</f>
        <v>0</v>
      </c>
      <c r="OH17" s="97">
        <f>Juniori!OH18</f>
        <v>0</v>
      </c>
      <c r="OI17" s="97">
        <f>Juniori!OI18</f>
        <v>0</v>
      </c>
      <c r="OJ17" s="97">
        <f>Juniori!OJ18</f>
        <v>0</v>
      </c>
      <c r="OK17" s="97">
        <f>Juniori!OK18</f>
        <v>0</v>
      </c>
      <c r="OL17" s="97">
        <f>Juniori!OL18</f>
        <v>0</v>
      </c>
      <c r="OM17" s="97">
        <f>Juniori!OM18</f>
        <v>0</v>
      </c>
      <c r="ON17" s="97">
        <f>Juniori!ON18</f>
        <v>0</v>
      </c>
      <c r="OO17" s="97">
        <f>Juniori!OO18</f>
        <v>0</v>
      </c>
      <c r="OP17" s="97">
        <f>Juniori!OP18</f>
        <v>0</v>
      </c>
      <c r="OQ17" s="97">
        <f>Juniori!OQ18</f>
        <v>0</v>
      </c>
      <c r="OR17" s="97">
        <f>Juniori!OR18</f>
        <v>0</v>
      </c>
      <c r="OS17" s="97">
        <f>Juniori!OS18</f>
        <v>0</v>
      </c>
      <c r="OT17" s="97">
        <f>Juniori!OT18</f>
        <v>0</v>
      </c>
      <c r="OU17" s="97">
        <f>Juniori!OU18</f>
        <v>0</v>
      </c>
      <c r="OV17" s="97">
        <f>Juniori!OV18</f>
        <v>0</v>
      </c>
      <c r="OW17" s="97">
        <f>Juniori!OW18</f>
        <v>0</v>
      </c>
      <c r="OX17" s="97">
        <f>Juniori!OX18</f>
        <v>0</v>
      </c>
      <c r="OY17" s="97">
        <f>Juniori!OY18</f>
        <v>0</v>
      </c>
      <c r="OZ17" s="97">
        <f>Juniori!OZ18</f>
        <v>0</v>
      </c>
      <c r="PA17" s="97">
        <f>Juniori!PA18</f>
        <v>0</v>
      </c>
      <c r="PB17" s="97">
        <f>Juniori!PB18</f>
        <v>0</v>
      </c>
      <c r="PC17" s="97">
        <f>Juniori!PC18</f>
        <v>0</v>
      </c>
      <c r="PD17" s="97">
        <f>Juniori!PD18</f>
        <v>0</v>
      </c>
      <c r="PE17" s="97">
        <f>Juniori!PE18</f>
        <v>0</v>
      </c>
      <c r="PF17" s="97">
        <f>Juniori!PF18</f>
        <v>0</v>
      </c>
      <c r="PG17" s="97">
        <f>Juniori!PG18</f>
        <v>0</v>
      </c>
      <c r="PH17" s="97">
        <f>Juniori!PH18</f>
        <v>0</v>
      </c>
      <c r="PI17" s="97">
        <f>Juniori!PI18</f>
        <v>0</v>
      </c>
      <c r="PJ17" s="97">
        <f>Juniori!PJ18</f>
        <v>0</v>
      </c>
      <c r="PK17" s="97">
        <f>Juniori!PK18</f>
        <v>0</v>
      </c>
      <c r="PL17" s="97">
        <f>Juniori!PL18</f>
        <v>0</v>
      </c>
      <c r="PM17" s="97">
        <f>Juniori!PM18</f>
        <v>0</v>
      </c>
      <c r="PN17" s="97">
        <f>Juniori!PN18</f>
        <v>0</v>
      </c>
      <c r="PO17" s="97">
        <f>Juniori!PO18</f>
        <v>0</v>
      </c>
      <c r="PP17" s="97">
        <f>Juniori!PP18</f>
        <v>0</v>
      </c>
      <c r="PQ17" s="97">
        <f>Juniori!PQ18</f>
        <v>0</v>
      </c>
      <c r="PR17" s="97">
        <f>Juniori!PR18</f>
        <v>0</v>
      </c>
      <c r="PS17" s="97">
        <f>Juniori!PS18</f>
        <v>0</v>
      </c>
      <c r="PT17" s="97">
        <f>Juniori!PT18</f>
        <v>0</v>
      </c>
      <c r="PU17" s="97">
        <f>Juniori!PU18</f>
        <v>0</v>
      </c>
      <c r="PV17" s="97">
        <f>Juniori!PV18</f>
        <v>0</v>
      </c>
      <c r="PW17" s="97">
        <f>Juniori!PW18</f>
        <v>0</v>
      </c>
      <c r="PX17" s="97">
        <f>Juniori!PX18</f>
        <v>0</v>
      </c>
      <c r="PY17" s="97">
        <f>Juniori!PY18</f>
        <v>0</v>
      </c>
      <c r="PZ17" s="97">
        <f>Juniori!PZ18</f>
        <v>0</v>
      </c>
      <c r="QA17" s="97">
        <f>Juniori!QA18</f>
        <v>0</v>
      </c>
      <c r="QB17" s="97">
        <f>Juniori!QB18</f>
        <v>0</v>
      </c>
      <c r="QC17" s="97">
        <f>Juniori!QC18</f>
        <v>0</v>
      </c>
      <c r="QD17" s="97">
        <f>Juniori!QD18</f>
        <v>0</v>
      </c>
      <c r="QE17" s="97">
        <f>Juniori!QE18</f>
        <v>0</v>
      </c>
      <c r="QF17" s="97">
        <f>Juniori!QF18</f>
        <v>0</v>
      </c>
      <c r="QG17" s="97">
        <f>Juniori!QG18</f>
        <v>0</v>
      </c>
      <c r="QH17" s="97">
        <f>Juniori!QH18</f>
        <v>0</v>
      </c>
      <c r="QI17" s="97">
        <f>Juniori!QI18</f>
        <v>0</v>
      </c>
      <c r="QJ17" s="97">
        <f>Juniori!QJ18</f>
        <v>0</v>
      </c>
      <c r="QK17" s="97">
        <f>Juniori!QK18</f>
        <v>0</v>
      </c>
      <c r="QL17" s="97">
        <f>Juniori!QL18</f>
        <v>0</v>
      </c>
      <c r="QM17" s="97">
        <f>Juniori!QM18</f>
        <v>0</v>
      </c>
      <c r="QN17" s="97">
        <f>Juniori!QN18</f>
        <v>0</v>
      </c>
      <c r="QO17" s="97">
        <f>Juniori!QO18</f>
        <v>0</v>
      </c>
      <c r="QP17" s="97">
        <f>Juniori!QP18</f>
        <v>0</v>
      </c>
      <c r="QQ17" s="97">
        <f>Juniori!QQ18</f>
        <v>0</v>
      </c>
      <c r="QR17" s="97">
        <f>Juniori!QR18</f>
        <v>0</v>
      </c>
      <c r="QS17" s="97">
        <f>Juniori!QS18</f>
        <v>0</v>
      </c>
      <c r="QT17" s="97">
        <f>Juniori!QT18</f>
        <v>0</v>
      </c>
      <c r="QU17" s="97">
        <f>Juniori!QU18</f>
        <v>0</v>
      </c>
      <c r="QV17" s="97">
        <f>Juniori!QV18</f>
        <v>0</v>
      </c>
      <c r="QW17" s="97">
        <f>Juniori!QW18</f>
        <v>0</v>
      </c>
      <c r="QX17" s="97">
        <f>Juniori!QX18</f>
        <v>0</v>
      </c>
      <c r="QY17" s="97">
        <f>Juniori!QY18</f>
        <v>0</v>
      </c>
      <c r="QZ17" s="97">
        <f>Juniori!QZ18</f>
        <v>0</v>
      </c>
      <c r="RA17" s="97">
        <f>Juniori!RA18</f>
        <v>0</v>
      </c>
      <c r="RB17" s="97">
        <f>Juniori!RB18</f>
        <v>0</v>
      </c>
      <c r="RC17" s="97">
        <f>Juniori!RC18</f>
        <v>0</v>
      </c>
      <c r="RD17" s="97">
        <f>Juniori!RD18</f>
        <v>0</v>
      </c>
      <c r="RE17" s="97">
        <f>Juniori!RE18</f>
        <v>0</v>
      </c>
      <c r="RF17" s="97">
        <f>Juniori!RF18</f>
        <v>0</v>
      </c>
      <c r="RG17" s="97">
        <f>Juniori!RG18</f>
        <v>0</v>
      </c>
      <c r="RH17" s="97">
        <f>Juniori!RH18</f>
        <v>0</v>
      </c>
      <c r="RI17" s="97">
        <f>Juniori!RI18</f>
        <v>0</v>
      </c>
      <c r="RJ17" s="97">
        <f>Juniori!RJ18</f>
        <v>0</v>
      </c>
      <c r="RK17" s="97">
        <f>Juniori!RK18</f>
        <v>0</v>
      </c>
      <c r="RL17" s="97">
        <f>Juniori!RL18</f>
        <v>0</v>
      </c>
      <c r="RM17" s="97">
        <f>Juniori!RM18</f>
        <v>0</v>
      </c>
      <c r="RN17" s="97">
        <f>Juniori!RN18</f>
        <v>0</v>
      </c>
      <c r="RO17" s="97">
        <f>Juniori!RO18</f>
        <v>0</v>
      </c>
      <c r="RP17" s="97">
        <f>Juniori!RP18</f>
        <v>0</v>
      </c>
      <c r="RQ17" s="97">
        <f>Juniori!RQ18</f>
        <v>0</v>
      </c>
      <c r="RR17" s="97">
        <f>Juniori!RR18</f>
        <v>0</v>
      </c>
      <c r="RS17" s="97">
        <f>Juniori!RS18</f>
        <v>0</v>
      </c>
      <c r="RT17" s="97">
        <f>Juniori!RT18</f>
        <v>0</v>
      </c>
      <c r="RU17" s="97">
        <f>Juniori!RU18</f>
        <v>0</v>
      </c>
      <c r="RV17" s="97">
        <f>Juniori!RV18</f>
        <v>0</v>
      </c>
      <c r="RW17" s="97">
        <f>Juniori!RW18</f>
        <v>0</v>
      </c>
      <c r="RX17" s="97">
        <f>Juniori!RX18</f>
        <v>0</v>
      </c>
      <c r="RY17" s="97">
        <f>Juniori!RY18</f>
        <v>0</v>
      </c>
      <c r="RZ17" s="97">
        <f>Juniori!RZ18</f>
        <v>0</v>
      </c>
      <c r="SA17" s="97">
        <f>Juniori!SA18</f>
        <v>0</v>
      </c>
      <c r="SB17" s="97">
        <f>Juniori!SB18</f>
        <v>0</v>
      </c>
      <c r="SC17" s="97">
        <f>Juniori!SC18</f>
        <v>0</v>
      </c>
      <c r="SD17" s="97">
        <f>Juniori!SD18</f>
        <v>0</v>
      </c>
      <c r="SE17" s="97">
        <f>Juniori!SE18</f>
        <v>0</v>
      </c>
      <c r="SF17" s="97">
        <f>Juniori!SF18</f>
        <v>0</v>
      </c>
      <c r="SG17" s="97">
        <f>Juniori!SG18</f>
        <v>0</v>
      </c>
      <c r="SH17" s="97">
        <f>Juniori!SH18</f>
        <v>0</v>
      </c>
      <c r="SI17" s="97">
        <f>Juniori!SI18</f>
        <v>0</v>
      </c>
      <c r="SJ17" s="97">
        <f>Juniori!SJ18</f>
        <v>0</v>
      </c>
      <c r="SK17" s="97">
        <f>Juniori!SK18</f>
        <v>0</v>
      </c>
      <c r="SL17" s="97">
        <f>Juniori!SL18</f>
        <v>0</v>
      </c>
      <c r="SM17" s="97">
        <f>Juniori!SM18</f>
        <v>0</v>
      </c>
      <c r="SN17" s="97">
        <f>Juniori!SN18</f>
        <v>0</v>
      </c>
      <c r="SO17" s="97">
        <f>Juniori!SO18</f>
        <v>0</v>
      </c>
      <c r="SP17" s="97">
        <f>Juniori!SP18</f>
        <v>0</v>
      </c>
      <c r="SQ17" s="97">
        <f>Juniori!SQ18</f>
        <v>0</v>
      </c>
      <c r="SR17" s="97">
        <f>Juniori!SR18</f>
        <v>0</v>
      </c>
      <c r="SS17" s="97">
        <f>Juniori!SS18</f>
        <v>0</v>
      </c>
      <c r="ST17" s="97">
        <f>Juniori!ST18</f>
        <v>0</v>
      </c>
      <c r="SU17" s="97">
        <f>Juniori!SU18</f>
        <v>0</v>
      </c>
      <c r="SV17" s="97">
        <f>Juniori!SV18</f>
        <v>0</v>
      </c>
      <c r="SW17" s="97">
        <f>Juniori!SW18</f>
        <v>0</v>
      </c>
      <c r="SX17" s="97">
        <f>Juniori!SX18</f>
        <v>0</v>
      </c>
      <c r="SY17" s="97">
        <f>Juniori!SY18</f>
        <v>0</v>
      </c>
      <c r="SZ17" s="97">
        <f>Juniori!SZ18</f>
        <v>0</v>
      </c>
      <c r="TA17" s="97">
        <f>Juniori!TA18</f>
        <v>0</v>
      </c>
      <c r="TB17" s="97">
        <f>Juniori!TB18</f>
        <v>0</v>
      </c>
    </row>
    <row r="18" spans="1:522" s="10" customFormat="1" ht="18" customHeight="1" x14ac:dyDescent="0.2">
      <c r="A18" s="12">
        <v>9</v>
      </c>
      <c r="B18" s="11" t="s">
        <v>465</v>
      </c>
      <c r="C18" s="1">
        <v>12714</v>
      </c>
      <c r="D18" s="9">
        <v>2020</v>
      </c>
      <c r="E18" s="4" t="s">
        <v>22</v>
      </c>
      <c r="F18" s="1">
        <v>2366</v>
      </c>
      <c r="G18" s="9" t="s">
        <v>95</v>
      </c>
      <c r="H18" s="4" t="s">
        <v>13</v>
      </c>
      <c r="I18" s="1">
        <f>SUM(K18:TB18)</f>
        <v>55.5</v>
      </c>
      <c r="J18" s="12">
        <f>Tabuľka311[[#This Row],[Stĺpec9]]</f>
        <v>55.5</v>
      </c>
      <c r="K18" s="97">
        <f>Seniori!K12</f>
        <v>0</v>
      </c>
      <c r="L18" s="97">
        <f>Seniori!L12</f>
        <v>0</v>
      </c>
      <c r="M18" s="97">
        <f>Seniori!M12</f>
        <v>0</v>
      </c>
      <c r="N18" s="97">
        <f>Seniori!N12</f>
        <v>0</v>
      </c>
      <c r="O18" s="97">
        <f>Seniori!O12</f>
        <v>0</v>
      </c>
      <c r="P18" s="97">
        <f>Seniori!P12</f>
        <v>0</v>
      </c>
      <c r="Q18" s="97">
        <f>Seniori!Q12</f>
        <v>0</v>
      </c>
      <c r="R18" s="97">
        <f>Seniori!R12</f>
        <v>0</v>
      </c>
      <c r="S18" s="97">
        <f>Seniori!S12</f>
        <v>0</v>
      </c>
      <c r="T18" s="97">
        <f>Seniori!T12</f>
        <v>0</v>
      </c>
      <c r="U18" s="97">
        <f>Seniori!U12</f>
        <v>0</v>
      </c>
      <c r="V18" s="97">
        <f>Seniori!V12</f>
        <v>0</v>
      </c>
      <c r="W18" s="97">
        <f>Seniori!W12</f>
        <v>0</v>
      </c>
      <c r="X18" s="97">
        <f>Seniori!X12</f>
        <v>0</v>
      </c>
      <c r="Y18" s="97">
        <f>Seniori!Y12</f>
        <v>0</v>
      </c>
      <c r="Z18" s="97">
        <f>Seniori!Z12</f>
        <v>0</v>
      </c>
      <c r="AA18" s="97">
        <f>Seniori!AA12</f>
        <v>0</v>
      </c>
      <c r="AB18" s="97">
        <f>Seniori!AB12</f>
        <v>0</v>
      </c>
      <c r="AC18" s="97">
        <f>Seniori!AC12</f>
        <v>0</v>
      </c>
      <c r="AD18" s="97">
        <f>Seniori!AD12</f>
        <v>0</v>
      </c>
      <c r="AE18" s="97">
        <f>Seniori!AE12</f>
        <v>0</v>
      </c>
      <c r="AF18" s="97">
        <f>Seniori!AF12</f>
        <v>0</v>
      </c>
      <c r="AG18" s="97">
        <f>Seniori!AG12</f>
        <v>0</v>
      </c>
      <c r="AH18" s="97">
        <f>Seniori!AH12</f>
        <v>0</v>
      </c>
      <c r="AI18" s="97">
        <f>Seniori!AI12</f>
        <v>0</v>
      </c>
      <c r="AJ18" s="97">
        <f>Seniori!AJ12</f>
        <v>0</v>
      </c>
      <c r="AK18" s="97">
        <f>Seniori!AK12</f>
        <v>0</v>
      </c>
      <c r="AL18" s="97">
        <f>Seniori!AL12</f>
        <v>0</v>
      </c>
      <c r="AM18" s="97">
        <f>Seniori!AM12</f>
        <v>0</v>
      </c>
      <c r="AN18" s="97">
        <f>Seniori!AN12</f>
        <v>0</v>
      </c>
      <c r="AO18" s="97">
        <f>Seniori!AO12</f>
        <v>0</v>
      </c>
      <c r="AP18" s="97">
        <f>Seniori!AP12</f>
        <v>0</v>
      </c>
      <c r="AQ18" s="97">
        <f>Seniori!AQ12</f>
        <v>0</v>
      </c>
      <c r="AR18" s="97">
        <f>Seniori!AR12</f>
        <v>0</v>
      </c>
      <c r="AS18" s="97">
        <f>Seniori!AS12</f>
        <v>0</v>
      </c>
      <c r="AT18" s="97">
        <f>Seniori!AT12</f>
        <v>0</v>
      </c>
      <c r="AU18" s="97">
        <f>Seniori!AU12</f>
        <v>0</v>
      </c>
      <c r="AV18" s="97">
        <f>Seniori!AV12</f>
        <v>0</v>
      </c>
      <c r="AW18" s="97">
        <f>Seniori!AW12</f>
        <v>0</v>
      </c>
      <c r="AX18" s="97">
        <f>Seniori!AX12</f>
        <v>0</v>
      </c>
      <c r="AY18" s="97">
        <f>Seniori!AY12</f>
        <v>0</v>
      </c>
      <c r="AZ18" s="97">
        <f>Seniori!AZ12</f>
        <v>0</v>
      </c>
      <c r="BA18" s="97">
        <f>Seniori!BA12</f>
        <v>0</v>
      </c>
      <c r="BB18" s="97">
        <f>Seniori!BB12</f>
        <v>0</v>
      </c>
      <c r="BC18" s="97">
        <f>Seniori!BC12</f>
        <v>0</v>
      </c>
      <c r="BD18" s="97">
        <f>Seniori!BD12</f>
        <v>0</v>
      </c>
      <c r="BE18" s="97">
        <f>Seniori!BE12</f>
        <v>0</v>
      </c>
      <c r="BF18" s="97">
        <f>Seniori!BF12</f>
        <v>0</v>
      </c>
      <c r="BG18" s="97">
        <f>Seniori!BG12</f>
        <v>0</v>
      </c>
      <c r="BH18" s="97">
        <f>Seniori!BH12</f>
        <v>0</v>
      </c>
      <c r="BI18" s="97">
        <f>Seniori!BI12</f>
        <v>0</v>
      </c>
      <c r="BJ18" s="97">
        <f>Seniori!BJ12</f>
        <v>0</v>
      </c>
      <c r="BK18" s="97">
        <f>Seniori!BK12</f>
        <v>0</v>
      </c>
      <c r="BL18" s="97">
        <f>Seniori!BL12</f>
        <v>0</v>
      </c>
      <c r="BM18" s="97">
        <f>Seniori!BM12</f>
        <v>0</v>
      </c>
      <c r="BN18" s="97">
        <f>Seniori!BN12</f>
        <v>0</v>
      </c>
      <c r="BO18" s="97">
        <f>Seniori!BO12</f>
        <v>0</v>
      </c>
      <c r="BP18" s="97">
        <f>Seniori!BP12</f>
        <v>0</v>
      </c>
      <c r="BQ18" s="97">
        <f>Seniori!BQ12</f>
        <v>0</v>
      </c>
      <c r="BR18" s="97">
        <f>Seniori!BR12</f>
        <v>0</v>
      </c>
      <c r="BS18" s="97">
        <f>Seniori!BS12</f>
        <v>0</v>
      </c>
      <c r="BT18" s="97">
        <f>Seniori!BT12</f>
        <v>0</v>
      </c>
      <c r="BU18" s="97">
        <f>Seniori!BU12</f>
        <v>0</v>
      </c>
      <c r="BV18" s="97">
        <f>Seniori!BV12</f>
        <v>0</v>
      </c>
      <c r="BW18" s="97">
        <f>Seniori!BW12</f>
        <v>0</v>
      </c>
      <c r="BX18" s="97">
        <f>Seniori!BX12</f>
        <v>0</v>
      </c>
      <c r="BY18" s="97">
        <f>Seniori!BY12</f>
        <v>0</v>
      </c>
      <c r="BZ18" s="97">
        <f>Seniori!BZ12</f>
        <v>0</v>
      </c>
      <c r="CA18" s="97">
        <f>Seniori!CA12</f>
        <v>0</v>
      </c>
      <c r="CB18" s="97">
        <f>Seniori!CB12</f>
        <v>0</v>
      </c>
      <c r="CC18" s="97">
        <f>Seniori!CC12</f>
        <v>0</v>
      </c>
      <c r="CD18" s="97">
        <f>Seniori!CD12</f>
        <v>0</v>
      </c>
      <c r="CE18" s="97">
        <f>Seniori!CE12</f>
        <v>0</v>
      </c>
      <c r="CF18" s="97">
        <f>Seniori!CF12</f>
        <v>0</v>
      </c>
      <c r="CG18" s="97">
        <f>Seniori!CG12</f>
        <v>0</v>
      </c>
      <c r="CH18" s="97">
        <f>Seniori!CH12</f>
        <v>0</v>
      </c>
      <c r="CI18" s="97">
        <f>Seniori!CI12</f>
        <v>0</v>
      </c>
      <c r="CJ18" s="97">
        <f>Seniori!CJ12</f>
        <v>0</v>
      </c>
      <c r="CK18" s="97">
        <f>Seniori!CK12</f>
        <v>0</v>
      </c>
      <c r="CL18" s="97">
        <f>Seniori!CL12</f>
        <v>0</v>
      </c>
      <c r="CM18" s="97">
        <f>Seniori!CM12</f>
        <v>0</v>
      </c>
      <c r="CN18" s="97">
        <f>Seniori!CN12</f>
        <v>0</v>
      </c>
      <c r="CO18" s="97">
        <f>Seniori!CO12</f>
        <v>0</v>
      </c>
      <c r="CP18" s="97">
        <f>Seniori!CP12</f>
        <v>0</v>
      </c>
      <c r="CQ18" s="97">
        <f>Seniori!CQ12</f>
        <v>0</v>
      </c>
      <c r="CR18" s="97">
        <f>Seniori!CR12</f>
        <v>0</v>
      </c>
      <c r="CS18" s="97">
        <f>Seniori!CS12</f>
        <v>0</v>
      </c>
      <c r="CT18" s="97">
        <f>Seniori!CT12</f>
        <v>0</v>
      </c>
      <c r="CU18" s="97">
        <f>Seniori!CU12</f>
        <v>0</v>
      </c>
      <c r="CV18" s="97">
        <f>Seniori!CV12</f>
        <v>0</v>
      </c>
      <c r="CW18" s="97">
        <f>Seniori!CW12</f>
        <v>0</v>
      </c>
      <c r="CX18" s="97">
        <f>Seniori!CX12</f>
        <v>0</v>
      </c>
      <c r="CY18" s="97">
        <f>Seniori!CY12</f>
        <v>0</v>
      </c>
      <c r="CZ18" s="97">
        <f>Seniori!CZ12</f>
        <v>0</v>
      </c>
      <c r="DA18" s="97">
        <f>Seniori!DA12</f>
        <v>0</v>
      </c>
      <c r="DB18" s="97">
        <f>Seniori!DB12</f>
        <v>0</v>
      </c>
      <c r="DC18" s="97">
        <f>Seniori!DC12</f>
        <v>0</v>
      </c>
      <c r="DD18" s="97">
        <f>Seniori!DD12</f>
        <v>0</v>
      </c>
      <c r="DE18" s="97">
        <f>Seniori!DE12</f>
        <v>0</v>
      </c>
      <c r="DF18" s="97">
        <f>Seniori!DF12</f>
        <v>0</v>
      </c>
      <c r="DG18" s="97">
        <f>Seniori!DG12</f>
        <v>0</v>
      </c>
      <c r="DH18" s="97">
        <f>Seniori!DH12</f>
        <v>0</v>
      </c>
      <c r="DI18" s="97">
        <f>Seniori!DI12</f>
        <v>0</v>
      </c>
      <c r="DJ18" s="97">
        <f>Seniori!DJ12</f>
        <v>0</v>
      </c>
      <c r="DK18" s="97">
        <f>Seniori!DK12</f>
        <v>0</v>
      </c>
      <c r="DL18" s="97">
        <f>Seniori!DL12</f>
        <v>0</v>
      </c>
      <c r="DM18" s="97">
        <f>Seniori!DM12</f>
        <v>0</v>
      </c>
      <c r="DN18" s="97">
        <f>Seniori!DN12</f>
        <v>0</v>
      </c>
      <c r="DO18" s="97">
        <f>Seniori!DO12</f>
        <v>0</v>
      </c>
      <c r="DP18" s="97">
        <f>Seniori!DP12</f>
        <v>0</v>
      </c>
      <c r="DQ18" s="97">
        <f>Seniori!DQ12</f>
        <v>0</v>
      </c>
      <c r="DR18" s="97">
        <f>Seniori!DR12</f>
        <v>0</v>
      </c>
      <c r="DS18" s="97">
        <f>Seniori!DS12</f>
        <v>0</v>
      </c>
      <c r="DT18" s="97">
        <f>Seniori!DT12</f>
        <v>0</v>
      </c>
      <c r="DU18" s="97">
        <f>Seniori!DU12</f>
        <v>0</v>
      </c>
      <c r="DV18" s="97">
        <f>Seniori!DV12</f>
        <v>0</v>
      </c>
      <c r="DW18" s="97">
        <f>Seniori!DW12</f>
        <v>0</v>
      </c>
      <c r="DX18" s="97">
        <f>Seniori!DX12</f>
        <v>0</v>
      </c>
      <c r="DY18" s="97">
        <f>Seniori!DY12</f>
        <v>0</v>
      </c>
      <c r="DZ18" s="97">
        <f>Seniori!DZ12</f>
        <v>0</v>
      </c>
      <c r="EA18" s="97">
        <f>Seniori!EA12</f>
        <v>0</v>
      </c>
      <c r="EB18" s="97">
        <f>Seniori!EB12</f>
        <v>0</v>
      </c>
      <c r="EC18" s="97">
        <f>Seniori!EC12</f>
        <v>0</v>
      </c>
      <c r="ED18" s="97">
        <f>Seniori!ED12</f>
        <v>0</v>
      </c>
      <c r="EE18" s="97">
        <f>Seniori!EE12</f>
        <v>0</v>
      </c>
      <c r="EF18" s="97">
        <f>Seniori!EF12</f>
        <v>0</v>
      </c>
      <c r="EG18" s="97">
        <f>Seniori!EG12</f>
        <v>0</v>
      </c>
      <c r="EH18" s="97">
        <f>Seniori!EH12</f>
        <v>0</v>
      </c>
      <c r="EI18" s="97">
        <f>Seniori!EI12</f>
        <v>0</v>
      </c>
      <c r="EJ18" s="97">
        <f>Seniori!EJ12</f>
        <v>0</v>
      </c>
      <c r="EK18" s="97">
        <f>Seniori!EK12</f>
        <v>0</v>
      </c>
      <c r="EL18" s="97">
        <f>Seniori!EL12</f>
        <v>0</v>
      </c>
      <c r="EM18" s="97">
        <f>Seniori!EM12</f>
        <v>0</v>
      </c>
      <c r="EN18" s="97">
        <f>Seniori!EN12</f>
        <v>0</v>
      </c>
      <c r="EO18" s="97">
        <f>Seniori!EO12</f>
        <v>0</v>
      </c>
      <c r="EP18" s="97">
        <f>Seniori!EP12</f>
        <v>0</v>
      </c>
      <c r="EQ18" s="97">
        <f>Seniori!EQ12</f>
        <v>0</v>
      </c>
      <c r="ER18" s="97">
        <f>Seniori!ER12</f>
        <v>0</v>
      </c>
      <c r="ES18" s="97">
        <f>Seniori!ES12</f>
        <v>0</v>
      </c>
      <c r="ET18" s="97">
        <f>Seniori!ET12</f>
        <v>0</v>
      </c>
      <c r="EU18" s="97">
        <f>Seniori!EU12</f>
        <v>0</v>
      </c>
      <c r="EV18" s="97">
        <f>Seniori!EV12</f>
        <v>0</v>
      </c>
      <c r="EW18" s="97">
        <f>Seniori!EW12</f>
        <v>0</v>
      </c>
      <c r="EX18" s="97">
        <f>Seniori!EX12</f>
        <v>0</v>
      </c>
      <c r="EY18" s="97">
        <f>Seniori!EY12</f>
        <v>0</v>
      </c>
      <c r="EZ18" s="97">
        <f>Seniori!EZ12</f>
        <v>0</v>
      </c>
      <c r="FA18" s="97">
        <f>Seniori!FA12</f>
        <v>0</v>
      </c>
      <c r="FB18" s="97">
        <f>Seniori!FB12</f>
        <v>0</v>
      </c>
      <c r="FC18" s="97">
        <f>Seniori!FC12</f>
        <v>0</v>
      </c>
      <c r="FD18" s="97">
        <f>Seniori!FD12</f>
        <v>0</v>
      </c>
      <c r="FE18" s="97">
        <f>Seniori!FE12</f>
        <v>0</v>
      </c>
      <c r="FF18" s="97">
        <f>Seniori!FF12</f>
        <v>0</v>
      </c>
      <c r="FG18" s="97">
        <f>Seniori!FG12</f>
        <v>0</v>
      </c>
      <c r="FH18" s="97">
        <f>Seniori!FH12</f>
        <v>0</v>
      </c>
      <c r="FI18" s="97">
        <f>Seniori!FI12</f>
        <v>0</v>
      </c>
      <c r="FJ18" s="97">
        <f>Seniori!FJ12</f>
        <v>0</v>
      </c>
      <c r="FK18" s="97">
        <f>Seniori!FK12</f>
        <v>0</v>
      </c>
      <c r="FL18" s="97">
        <f>Seniori!FL12</f>
        <v>0</v>
      </c>
      <c r="FM18" s="97">
        <f>Seniori!FM12</f>
        <v>0</v>
      </c>
      <c r="FN18" s="97">
        <f>Seniori!FN12</f>
        <v>0</v>
      </c>
      <c r="FO18" s="97">
        <f>Seniori!FO12</f>
        <v>0</v>
      </c>
      <c r="FP18" s="97">
        <f>Seniori!FP12</f>
        <v>0</v>
      </c>
      <c r="FQ18" s="97">
        <f>Seniori!FQ12</f>
        <v>0</v>
      </c>
      <c r="FR18" s="97">
        <f>Seniori!FR12</f>
        <v>0</v>
      </c>
      <c r="FS18" s="97">
        <f>Seniori!FS12</f>
        <v>0</v>
      </c>
      <c r="FT18" s="97">
        <f>Seniori!FT12</f>
        <v>0</v>
      </c>
      <c r="FU18" s="97">
        <f>Seniori!FU12</f>
        <v>0</v>
      </c>
      <c r="FV18" s="97">
        <f>Seniori!FV12</f>
        <v>0</v>
      </c>
      <c r="FW18" s="97">
        <f>Seniori!FW12</f>
        <v>0</v>
      </c>
      <c r="FX18" s="97">
        <f>Seniori!FX12</f>
        <v>0</v>
      </c>
      <c r="FY18" s="97">
        <f>Seniori!FY12</f>
        <v>0</v>
      </c>
      <c r="FZ18" s="97">
        <f>Seniori!FZ12</f>
        <v>0</v>
      </c>
      <c r="GA18" s="97">
        <f>Seniori!GA12</f>
        <v>0</v>
      </c>
      <c r="GB18" s="97">
        <f>Seniori!GB12</f>
        <v>0</v>
      </c>
      <c r="GC18" s="97">
        <f>Seniori!GC12</f>
        <v>0</v>
      </c>
      <c r="GD18" s="97">
        <f>Seniori!GD12</f>
        <v>0</v>
      </c>
      <c r="GE18" s="97">
        <f>Seniori!GE12</f>
        <v>0</v>
      </c>
      <c r="GF18" s="97">
        <f>Seniori!GF12</f>
        <v>0</v>
      </c>
      <c r="GG18" s="97">
        <f>Seniori!GG12</f>
        <v>0</v>
      </c>
      <c r="GH18" s="97">
        <f>Seniori!GH12</f>
        <v>0</v>
      </c>
      <c r="GI18" s="97">
        <f>Seniori!GI12</f>
        <v>0</v>
      </c>
      <c r="GJ18" s="97">
        <f>Seniori!GJ12</f>
        <v>0</v>
      </c>
      <c r="GK18" s="97">
        <f>Seniori!GK12</f>
        <v>0</v>
      </c>
      <c r="GL18" s="97">
        <f>Seniori!GL12</f>
        <v>0</v>
      </c>
      <c r="GM18" s="97">
        <f>Seniori!GM12</f>
        <v>0</v>
      </c>
      <c r="GN18" s="97">
        <f>Seniori!GN12</f>
        <v>0</v>
      </c>
      <c r="GO18" s="97">
        <f>Seniori!GO12</f>
        <v>0</v>
      </c>
      <c r="GP18" s="97">
        <f>Seniori!GP12</f>
        <v>0</v>
      </c>
      <c r="GQ18" s="97">
        <f>Seniori!GQ12</f>
        <v>0</v>
      </c>
      <c r="GR18" s="97">
        <f>Seniori!GR12</f>
        <v>0</v>
      </c>
      <c r="GS18" s="97">
        <f>Seniori!GS12</f>
        <v>0</v>
      </c>
      <c r="GT18" s="97">
        <f>Seniori!GT12</f>
        <v>0</v>
      </c>
      <c r="GU18" s="97">
        <f>Seniori!GU12</f>
        <v>0</v>
      </c>
      <c r="GV18" s="97">
        <f>Seniori!GV12</f>
        <v>0</v>
      </c>
      <c r="GW18" s="97">
        <f>Seniori!GW12</f>
        <v>0</v>
      </c>
      <c r="GX18" s="97">
        <f>Seniori!GX12</f>
        <v>0</v>
      </c>
      <c r="GY18" s="97">
        <f>Seniori!GY12</f>
        <v>0</v>
      </c>
      <c r="GZ18" s="97">
        <f>Seniori!GZ12</f>
        <v>0</v>
      </c>
      <c r="HA18" s="97">
        <f>Seniori!HA12</f>
        <v>0</v>
      </c>
      <c r="HB18" s="97">
        <f>Seniori!HB12</f>
        <v>0</v>
      </c>
      <c r="HC18" s="97">
        <f>Seniori!HC12</f>
        <v>0</v>
      </c>
      <c r="HD18" s="97">
        <f>Seniori!HD12</f>
        <v>0</v>
      </c>
      <c r="HE18" s="97">
        <f>Seniori!HE12</f>
        <v>0</v>
      </c>
      <c r="HF18" s="97">
        <f>Seniori!HF12</f>
        <v>0</v>
      </c>
      <c r="HG18" s="97">
        <f>Seniori!HG12</f>
        <v>0</v>
      </c>
      <c r="HH18" s="97">
        <f>Seniori!HH12</f>
        <v>0</v>
      </c>
      <c r="HI18" s="97">
        <f>Seniori!HI12</f>
        <v>0</v>
      </c>
      <c r="HJ18" s="97">
        <f>Seniori!HJ12</f>
        <v>1</v>
      </c>
      <c r="HK18" s="97">
        <f>Seniori!HK12</f>
        <v>3</v>
      </c>
      <c r="HL18" s="97">
        <f>Seniori!HL12</f>
        <v>0</v>
      </c>
      <c r="HM18" s="97">
        <f>Seniori!HM12</f>
        <v>0</v>
      </c>
      <c r="HN18" s="97">
        <f>Seniori!HN12</f>
        <v>0</v>
      </c>
      <c r="HO18" s="97">
        <f>Seniori!HO12</f>
        <v>0</v>
      </c>
      <c r="HP18" s="97">
        <f>Seniori!HP12</f>
        <v>0</v>
      </c>
      <c r="HQ18" s="97">
        <f>Seniori!HQ12</f>
        <v>0</v>
      </c>
      <c r="HR18" s="97">
        <f>Seniori!HR12</f>
        <v>0</v>
      </c>
      <c r="HS18" s="97">
        <f>Seniori!HS12</f>
        <v>0</v>
      </c>
      <c r="HT18" s="97">
        <f>Seniori!HT12</f>
        <v>5</v>
      </c>
      <c r="HU18" s="97">
        <f>Seniori!HU12</f>
        <v>6</v>
      </c>
      <c r="HV18" s="97">
        <f>Seniori!HV12</f>
        <v>0</v>
      </c>
      <c r="HW18" s="97">
        <f>Seniori!HW12</f>
        <v>0</v>
      </c>
      <c r="HX18" s="97">
        <f>Seniori!HX12</f>
        <v>0</v>
      </c>
      <c r="HY18" s="97">
        <f>Seniori!HY12</f>
        <v>0</v>
      </c>
      <c r="HZ18" s="97">
        <f>Seniori!HZ12</f>
        <v>0</v>
      </c>
      <c r="IA18" s="97">
        <f>Seniori!IA12</f>
        <v>0</v>
      </c>
      <c r="IB18" s="97">
        <f>Seniori!IB12</f>
        <v>0</v>
      </c>
      <c r="IC18" s="97">
        <f>Seniori!IC12</f>
        <v>0</v>
      </c>
      <c r="ID18" s="97">
        <f>Seniori!ID12</f>
        <v>0</v>
      </c>
      <c r="IE18" s="97">
        <f>Seniori!IE12</f>
        <v>0</v>
      </c>
      <c r="IF18" s="97">
        <f>Seniori!IF12</f>
        <v>0</v>
      </c>
      <c r="IG18" s="97">
        <f>Seniori!IG12</f>
        <v>0</v>
      </c>
      <c r="IH18" s="97">
        <f>Seniori!IH12</f>
        <v>0</v>
      </c>
      <c r="II18" s="97">
        <f>Seniori!II12</f>
        <v>0</v>
      </c>
      <c r="IJ18" s="97">
        <f>Seniori!IJ12</f>
        <v>0</v>
      </c>
      <c r="IK18" s="97">
        <f>Seniori!IK12</f>
        <v>0</v>
      </c>
      <c r="IL18" s="97">
        <f>Seniori!IL12</f>
        <v>0</v>
      </c>
      <c r="IM18" s="97">
        <f>Seniori!IM12</f>
        <v>0</v>
      </c>
      <c r="IN18" s="97">
        <f>Seniori!IN12</f>
        <v>0</v>
      </c>
      <c r="IO18" s="97">
        <f>Seniori!IO12</f>
        <v>0</v>
      </c>
      <c r="IP18" s="97">
        <f>Seniori!IP12</f>
        <v>0</v>
      </c>
      <c r="IQ18" s="97">
        <f>Seniori!IQ12</f>
        <v>0</v>
      </c>
      <c r="IR18" s="97">
        <f>Seniori!IR12</f>
        <v>0</v>
      </c>
      <c r="IS18" s="97">
        <f>Seniori!IS12</f>
        <v>0</v>
      </c>
      <c r="IT18" s="97">
        <f>Seniori!IT12</f>
        <v>0</v>
      </c>
      <c r="IU18" s="97">
        <f>Seniori!IU12</f>
        <v>0</v>
      </c>
      <c r="IV18" s="97">
        <f>Seniori!IV12</f>
        <v>0</v>
      </c>
      <c r="IW18" s="97">
        <f>Seniori!IW12</f>
        <v>0</v>
      </c>
      <c r="IX18" s="97">
        <f>Seniori!IX12</f>
        <v>0</v>
      </c>
      <c r="IY18" s="97">
        <f>Seniori!IY12</f>
        <v>0</v>
      </c>
      <c r="IZ18" s="97">
        <f>Seniori!IZ12</f>
        <v>0</v>
      </c>
      <c r="JA18" s="97">
        <f>Seniori!JA12</f>
        <v>0</v>
      </c>
      <c r="JB18" s="97">
        <f>Seniori!JB12</f>
        <v>0</v>
      </c>
      <c r="JC18" s="97">
        <f>Seniori!JC12</f>
        <v>0</v>
      </c>
      <c r="JD18" s="97">
        <f>Seniori!JD12</f>
        <v>0</v>
      </c>
      <c r="JE18" s="97">
        <f>Seniori!JE12</f>
        <v>0</v>
      </c>
      <c r="JF18" s="97">
        <f>Seniori!JF12</f>
        <v>0</v>
      </c>
      <c r="JG18" s="97">
        <f>Seniori!JG12</f>
        <v>0</v>
      </c>
      <c r="JH18" s="97">
        <f>Seniori!JH12</f>
        <v>0</v>
      </c>
      <c r="JI18" s="97">
        <f>Seniori!JI12</f>
        <v>0</v>
      </c>
      <c r="JJ18" s="97">
        <f>Seniori!JJ12</f>
        <v>0</v>
      </c>
      <c r="JK18" s="97">
        <f>Seniori!JK12</f>
        <v>0</v>
      </c>
      <c r="JL18" s="97">
        <f>Seniori!JL12</f>
        <v>0</v>
      </c>
      <c r="JM18" s="97">
        <f>Seniori!JM12</f>
        <v>0</v>
      </c>
      <c r="JN18" s="97">
        <f>Seniori!JN12</f>
        <v>0</v>
      </c>
      <c r="JO18" s="97">
        <f>Seniori!JO12</f>
        <v>0</v>
      </c>
      <c r="JP18" s="97">
        <f>Seniori!JP12</f>
        <v>0</v>
      </c>
      <c r="JQ18" s="97">
        <f>Seniori!JQ12</f>
        <v>0</v>
      </c>
      <c r="JR18" s="97">
        <f>Seniori!JR12</f>
        <v>0</v>
      </c>
      <c r="JS18" s="97">
        <f>Seniori!JS12</f>
        <v>0</v>
      </c>
      <c r="JT18" s="97">
        <f>Seniori!JT12</f>
        <v>0</v>
      </c>
      <c r="JU18" s="97">
        <f>Seniori!JU12</f>
        <v>0</v>
      </c>
      <c r="JV18" s="97">
        <f>Seniori!JV12</f>
        <v>0</v>
      </c>
      <c r="JW18" s="97">
        <f>Seniori!JW12</f>
        <v>0</v>
      </c>
      <c r="JX18" s="97">
        <f>Seniori!JX12</f>
        <v>0</v>
      </c>
      <c r="JY18" s="97">
        <f>Seniori!JY12</f>
        <v>0</v>
      </c>
      <c r="JZ18" s="97">
        <f>Seniori!JZ12</f>
        <v>0</v>
      </c>
      <c r="KA18" s="97">
        <f>Seniori!KA12</f>
        <v>0</v>
      </c>
      <c r="KB18" s="97">
        <f>Seniori!KB12</f>
        <v>0</v>
      </c>
      <c r="KC18" s="97">
        <f>Seniori!KC12</f>
        <v>0</v>
      </c>
      <c r="KD18" s="97">
        <f>Seniori!KD12</f>
        <v>0</v>
      </c>
      <c r="KE18" s="97">
        <f>Seniori!KE12</f>
        <v>0</v>
      </c>
      <c r="KF18" s="97">
        <f>Seniori!KF12</f>
        <v>0</v>
      </c>
      <c r="KG18" s="97">
        <f>Seniori!KG12</f>
        <v>0</v>
      </c>
      <c r="KH18" s="97">
        <f>Seniori!KH12</f>
        <v>0</v>
      </c>
      <c r="KI18" s="97">
        <f>Seniori!KI12</f>
        <v>0</v>
      </c>
      <c r="KJ18" s="97">
        <f>Seniori!KJ12</f>
        <v>10</v>
      </c>
      <c r="KK18" s="97">
        <f>Seniori!KK12</f>
        <v>4</v>
      </c>
      <c r="KL18" s="97">
        <f>Seniori!KL12</f>
        <v>0</v>
      </c>
      <c r="KM18" s="97">
        <f>Seniori!KM12</f>
        <v>0</v>
      </c>
      <c r="KN18" s="97">
        <f>Seniori!KN12</f>
        <v>0</v>
      </c>
      <c r="KO18" s="97">
        <f>Seniori!KO12</f>
        <v>0</v>
      </c>
      <c r="KP18" s="97">
        <f>Seniori!KP12</f>
        <v>0</v>
      </c>
      <c r="KQ18" s="97">
        <f>Seniori!KQ12</f>
        <v>0</v>
      </c>
      <c r="KR18" s="97">
        <f>Seniori!KR12</f>
        <v>0</v>
      </c>
      <c r="KS18" s="97">
        <f>Seniori!KS12</f>
        <v>0</v>
      </c>
      <c r="KT18" s="97">
        <f>Seniori!KT12</f>
        <v>10</v>
      </c>
      <c r="KU18" s="97">
        <f>Seniori!KU12</f>
        <v>0</v>
      </c>
      <c r="KV18" s="97">
        <f>Seniori!KV12</f>
        <v>0</v>
      </c>
      <c r="KW18" s="97">
        <f>Seniori!KW12</f>
        <v>0</v>
      </c>
      <c r="KX18" s="97">
        <f>Seniori!KX12</f>
        <v>0</v>
      </c>
      <c r="KY18" s="97">
        <f>Seniori!KY12</f>
        <v>0</v>
      </c>
      <c r="KZ18" s="97">
        <f>Seniori!KZ12</f>
        <v>0</v>
      </c>
      <c r="LA18" s="97">
        <f>Seniori!LA12</f>
        <v>0</v>
      </c>
      <c r="LB18" s="97">
        <f>Seniori!LB12</f>
        <v>0</v>
      </c>
      <c r="LC18" s="97">
        <f>Seniori!LC12</f>
        <v>0</v>
      </c>
      <c r="LD18" s="97">
        <f>Seniori!LD12</f>
        <v>0</v>
      </c>
      <c r="LE18" s="97">
        <f>Seniori!LE12</f>
        <v>0</v>
      </c>
      <c r="LF18" s="97">
        <f>Seniori!LF12</f>
        <v>0</v>
      </c>
      <c r="LG18" s="97">
        <f>Seniori!LG12</f>
        <v>0</v>
      </c>
      <c r="LH18" s="97">
        <f>Seniori!LH12</f>
        <v>0</v>
      </c>
      <c r="LI18" s="97">
        <f>Seniori!LI12</f>
        <v>6</v>
      </c>
      <c r="LJ18" s="97" t="str">
        <f>Seniori!LJ12</f>
        <v>o</v>
      </c>
      <c r="LK18" s="97">
        <f>Seniori!LK12</f>
        <v>0</v>
      </c>
      <c r="LL18" s="97">
        <f>Seniori!LL12</f>
        <v>0</v>
      </c>
      <c r="LM18" s="97">
        <f>Seniori!LM12</f>
        <v>0</v>
      </c>
      <c r="LN18" s="97">
        <f>Seniori!LN12</f>
        <v>0</v>
      </c>
      <c r="LO18" s="97">
        <f>Seniori!LO12</f>
        <v>0</v>
      </c>
      <c r="LP18" s="97">
        <f>Seniori!LP12</f>
        <v>0</v>
      </c>
      <c r="LQ18" s="97">
        <f>Seniori!LQ12</f>
        <v>0</v>
      </c>
      <c r="LR18" s="97">
        <f>Seniori!LR12</f>
        <v>10.5</v>
      </c>
      <c r="LS18" s="97">
        <f>Seniori!LS12</f>
        <v>0</v>
      </c>
      <c r="LT18" s="97">
        <f>Seniori!LT12</f>
        <v>0</v>
      </c>
      <c r="LU18" s="97">
        <f>Seniori!LU12</f>
        <v>0</v>
      </c>
      <c r="LV18" s="97">
        <f>Seniori!LV12</f>
        <v>0</v>
      </c>
      <c r="LW18" s="97">
        <f>Seniori!LW12</f>
        <v>0</v>
      </c>
      <c r="LX18" s="97">
        <f>Seniori!LX12</f>
        <v>0</v>
      </c>
      <c r="LY18" s="97">
        <f>Seniori!LY12</f>
        <v>0</v>
      </c>
      <c r="LZ18" s="97">
        <f>Seniori!LZ12</f>
        <v>0</v>
      </c>
      <c r="MA18" s="97">
        <f>Seniori!MA12</f>
        <v>0</v>
      </c>
      <c r="MB18" s="97">
        <f>Seniori!MB12</f>
        <v>0</v>
      </c>
      <c r="MC18" s="97">
        <f>Seniori!MC12</f>
        <v>0</v>
      </c>
      <c r="MD18" s="97">
        <f>Seniori!MD12</f>
        <v>0</v>
      </c>
      <c r="ME18" s="97">
        <f>Seniori!ME12</f>
        <v>0</v>
      </c>
      <c r="MF18" s="97">
        <f>Seniori!MF12</f>
        <v>0</v>
      </c>
      <c r="MG18" s="97">
        <f>Seniori!MG12</f>
        <v>0</v>
      </c>
      <c r="MH18" s="97">
        <f>Seniori!MH12</f>
        <v>0</v>
      </c>
      <c r="MI18" s="97">
        <f>Seniori!MI12</f>
        <v>0</v>
      </c>
      <c r="MJ18" s="97">
        <f>Seniori!MJ12</f>
        <v>0</v>
      </c>
      <c r="MK18" s="97">
        <f>Seniori!MK12</f>
        <v>0</v>
      </c>
      <c r="ML18" s="97">
        <f>Seniori!ML12</f>
        <v>0</v>
      </c>
      <c r="MM18" s="97">
        <f>Seniori!MM12</f>
        <v>0</v>
      </c>
      <c r="MN18" s="97">
        <f>Seniori!MN12</f>
        <v>0</v>
      </c>
      <c r="MO18" s="97">
        <f>Seniori!MO12</f>
        <v>0</v>
      </c>
      <c r="MP18" s="97">
        <f>Seniori!MP12</f>
        <v>0</v>
      </c>
      <c r="MQ18" s="97">
        <f>Seniori!MQ12</f>
        <v>0</v>
      </c>
      <c r="MR18" s="97">
        <f>Seniori!MR12</f>
        <v>0</v>
      </c>
      <c r="MS18" s="97">
        <f>Seniori!MS12</f>
        <v>0</v>
      </c>
      <c r="MT18" s="97">
        <f>Seniori!MT12</f>
        <v>0</v>
      </c>
      <c r="MU18" s="97">
        <f>Seniori!MU12</f>
        <v>0</v>
      </c>
      <c r="MV18" s="97">
        <f>Seniori!MV12</f>
        <v>0</v>
      </c>
      <c r="MW18" s="97">
        <f>Seniori!MW12</f>
        <v>0</v>
      </c>
      <c r="MX18" s="97">
        <f>Seniori!MX12</f>
        <v>0</v>
      </c>
      <c r="MY18" s="97">
        <f>Seniori!MY12</f>
        <v>0</v>
      </c>
      <c r="MZ18" s="97">
        <f>Seniori!MZ12</f>
        <v>0</v>
      </c>
      <c r="NA18" s="97">
        <f>Seniori!NA12</f>
        <v>0</v>
      </c>
      <c r="NB18" s="97">
        <f>Seniori!NB12</f>
        <v>0</v>
      </c>
      <c r="NC18" s="97">
        <f>Seniori!NC12</f>
        <v>0</v>
      </c>
      <c r="ND18" s="97">
        <f>Seniori!ND12</f>
        <v>0</v>
      </c>
      <c r="NE18" s="97">
        <f>Seniori!NE12</f>
        <v>0</v>
      </c>
      <c r="NF18" s="97">
        <f>Seniori!NF12</f>
        <v>0</v>
      </c>
      <c r="NG18" s="97">
        <f>Seniori!NG12</f>
        <v>0</v>
      </c>
      <c r="NH18" s="97">
        <f>Seniori!NH12</f>
        <v>0</v>
      </c>
      <c r="NI18" s="97">
        <f>Seniori!NI12</f>
        <v>0</v>
      </c>
      <c r="NJ18" s="97">
        <f>Seniori!NJ12</f>
        <v>0</v>
      </c>
      <c r="NK18" s="97">
        <f>Seniori!NK12</f>
        <v>0</v>
      </c>
      <c r="NL18" s="97">
        <f>Seniori!NL12</f>
        <v>0</v>
      </c>
      <c r="NM18" s="97">
        <f>Seniori!NM12</f>
        <v>0</v>
      </c>
      <c r="NN18" s="97">
        <f>Seniori!NN12</f>
        <v>0</v>
      </c>
      <c r="NO18" s="97">
        <f>Seniori!NO12</f>
        <v>0</v>
      </c>
      <c r="NP18" s="97">
        <f>Seniori!NP12</f>
        <v>0</v>
      </c>
      <c r="NQ18" s="97">
        <f>Seniori!NQ12</f>
        <v>0</v>
      </c>
      <c r="NR18" s="97">
        <f>Seniori!NR12</f>
        <v>0</v>
      </c>
      <c r="NS18" s="97">
        <f>Seniori!NS12</f>
        <v>0</v>
      </c>
      <c r="NT18" s="97">
        <f>Seniori!NT12</f>
        <v>0</v>
      </c>
      <c r="NU18" s="97">
        <f>Seniori!NU12</f>
        <v>0</v>
      </c>
      <c r="NV18" s="97">
        <f>Seniori!NV12</f>
        <v>0</v>
      </c>
      <c r="NW18" s="97">
        <f>Seniori!NW12</f>
        <v>0</v>
      </c>
      <c r="NX18" s="97">
        <f>Seniori!NX12</f>
        <v>0</v>
      </c>
      <c r="NY18" s="97">
        <f>Seniori!NY12</f>
        <v>0</v>
      </c>
      <c r="NZ18" s="97">
        <f>Seniori!NZ12</f>
        <v>0</v>
      </c>
      <c r="OA18" s="97">
        <f>Seniori!OA12</f>
        <v>0</v>
      </c>
      <c r="OB18" s="97">
        <f>Seniori!OB12</f>
        <v>0</v>
      </c>
      <c r="OC18" s="97">
        <f>Seniori!OC12</f>
        <v>0</v>
      </c>
      <c r="OD18" s="97">
        <f>Seniori!OD12</f>
        <v>0</v>
      </c>
      <c r="OE18" s="97">
        <f>Seniori!OE12</f>
        <v>0</v>
      </c>
      <c r="OF18" s="97">
        <f>Seniori!OF12</f>
        <v>0</v>
      </c>
      <c r="OG18" s="97">
        <f>Seniori!OG12</f>
        <v>0</v>
      </c>
      <c r="OH18" s="97">
        <f>Seniori!OH12</f>
        <v>0</v>
      </c>
      <c r="OI18" s="97">
        <f>Seniori!OI12</f>
        <v>0</v>
      </c>
      <c r="OJ18" s="97">
        <f>Seniori!OJ12</f>
        <v>0</v>
      </c>
      <c r="OK18" s="97">
        <f>Seniori!OK12</f>
        <v>0</v>
      </c>
      <c r="OL18" s="97">
        <f>Seniori!OL12</f>
        <v>0</v>
      </c>
      <c r="OM18" s="97">
        <f>Seniori!OM12</f>
        <v>0</v>
      </c>
      <c r="ON18" s="97">
        <f>Seniori!ON12</f>
        <v>0</v>
      </c>
      <c r="OO18" s="97">
        <f>Seniori!OO12</f>
        <v>0</v>
      </c>
      <c r="OP18" s="97">
        <f>Seniori!OP12</f>
        <v>0</v>
      </c>
      <c r="OQ18" s="97">
        <f>Seniori!OQ12</f>
        <v>0</v>
      </c>
      <c r="OR18" s="97">
        <f>Seniori!OR12</f>
        <v>0</v>
      </c>
      <c r="OS18" s="97">
        <f>Seniori!OS12</f>
        <v>0</v>
      </c>
      <c r="OT18" s="97">
        <f>Seniori!OT12</f>
        <v>0</v>
      </c>
      <c r="OU18" s="97">
        <f>Seniori!OU12</f>
        <v>0</v>
      </c>
      <c r="OV18" s="97">
        <f>Seniori!OV12</f>
        <v>0</v>
      </c>
      <c r="OW18" s="97">
        <f>Seniori!OW12</f>
        <v>0</v>
      </c>
      <c r="OX18" s="97">
        <f>Seniori!OX12</f>
        <v>0</v>
      </c>
      <c r="OY18" s="97">
        <f>Seniori!OY12</f>
        <v>0</v>
      </c>
      <c r="OZ18" s="97">
        <f>Seniori!OZ12</f>
        <v>0</v>
      </c>
      <c r="PA18" s="97">
        <f>Seniori!PA12</f>
        <v>0</v>
      </c>
      <c r="PB18" s="97">
        <f>Seniori!PB12</f>
        <v>0</v>
      </c>
      <c r="PC18" s="97">
        <f>Seniori!PC12</f>
        <v>0</v>
      </c>
      <c r="PD18" s="97">
        <f>Seniori!PD12</f>
        <v>0</v>
      </c>
      <c r="PE18" s="97">
        <f>Seniori!PE12</f>
        <v>0</v>
      </c>
      <c r="PF18" s="97">
        <f>Seniori!PF12</f>
        <v>0</v>
      </c>
      <c r="PG18" s="97">
        <f>Seniori!PG12</f>
        <v>0</v>
      </c>
      <c r="PH18" s="97">
        <f>Seniori!PH12</f>
        <v>0</v>
      </c>
      <c r="PI18" s="97">
        <f>Seniori!PI12</f>
        <v>0</v>
      </c>
      <c r="PJ18" s="97">
        <f>Seniori!PJ12</f>
        <v>0</v>
      </c>
      <c r="PK18" s="97">
        <f>Seniori!PK12</f>
        <v>0</v>
      </c>
      <c r="PL18" s="97">
        <f>Seniori!PL12</f>
        <v>0</v>
      </c>
      <c r="PM18" s="97">
        <f>Seniori!PM12</f>
        <v>0</v>
      </c>
      <c r="PN18" s="97">
        <f>Seniori!PN12</f>
        <v>0</v>
      </c>
      <c r="PO18" s="97">
        <f>Seniori!PO12</f>
        <v>0</v>
      </c>
      <c r="PP18" s="97">
        <f>Seniori!PP12</f>
        <v>0</v>
      </c>
      <c r="PQ18" s="97">
        <f>Seniori!PQ12</f>
        <v>0</v>
      </c>
      <c r="PR18" s="97">
        <f>Seniori!PR12</f>
        <v>0</v>
      </c>
      <c r="PS18" s="97">
        <f>Seniori!PS12</f>
        <v>0</v>
      </c>
      <c r="PT18" s="97">
        <f>Seniori!PT12</f>
        <v>0</v>
      </c>
      <c r="PU18" s="97">
        <f>Seniori!PU12</f>
        <v>0</v>
      </c>
      <c r="PV18" s="97">
        <f>Seniori!PV12</f>
        <v>0</v>
      </c>
      <c r="PW18" s="97">
        <f>Seniori!PW12</f>
        <v>0</v>
      </c>
      <c r="PX18" s="97">
        <f>Seniori!PX12</f>
        <v>0</v>
      </c>
      <c r="PY18" s="97">
        <f>Seniori!PY12</f>
        <v>0</v>
      </c>
      <c r="PZ18" s="97">
        <f>Seniori!PZ12</f>
        <v>0</v>
      </c>
      <c r="QA18" s="97">
        <f>Seniori!QA12</f>
        <v>0</v>
      </c>
      <c r="QB18" s="97">
        <f>Seniori!QB12</f>
        <v>0</v>
      </c>
      <c r="QC18" s="97">
        <f>Seniori!QC12</f>
        <v>0</v>
      </c>
      <c r="QD18" s="97">
        <f>Seniori!QD12</f>
        <v>0</v>
      </c>
      <c r="QE18" s="97">
        <f>Seniori!QE12</f>
        <v>0</v>
      </c>
      <c r="QF18" s="97">
        <f>Seniori!QF12</f>
        <v>0</v>
      </c>
      <c r="QG18" s="97">
        <f>Seniori!QG12</f>
        <v>0</v>
      </c>
      <c r="QH18" s="97">
        <f>Seniori!QH12</f>
        <v>0</v>
      </c>
      <c r="QI18" s="97">
        <f>Seniori!QI12</f>
        <v>0</v>
      </c>
      <c r="QJ18" s="97">
        <f>Seniori!QJ12</f>
        <v>0</v>
      </c>
      <c r="QK18" s="97">
        <f>Seniori!QK12</f>
        <v>0</v>
      </c>
      <c r="QL18" s="97">
        <f>Seniori!QL12</f>
        <v>0</v>
      </c>
      <c r="QM18" s="97">
        <f>Seniori!QM12</f>
        <v>0</v>
      </c>
      <c r="QN18" s="97">
        <f>Seniori!QN12</f>
        <v>0</v>
      </c>
      <c r="QO18" s="97">
        <f>Seniori!QO12</f>
        <v>0</v>
      </c>
      <c r="QP18" s="97">
        <f>Seniori!QP12</f>
        <v>0</v>
      </c>
      <c r="QQ18" s="97">
        <f>Seniori!QQ12</f>
        <v>0</v>
      </c>
      <c r="QR18" s="97">
        <f>Seniori!QR12</f>
        <v>0</v>
      </c>
      <c r="QS18" s="97">
        <f>Seniori!QS12</f>
        <v>0</v>
      </c>
      <c r="QT18" s="97">
        <f>Seniori!QT12</f>
        <v>0</v>
      </c>
      <c r="QU18" s="97">
        <f>Seniori!QU12</f>
        <v>0</v>
      </c>
      <c r="QV18" s="97">
        <f>Seniori!QV12</f>
        <v>0</v>
      </c>
      <c r="QW18" s="97">
        <f>Seniori!QW12</f>
        <v>0</v>
      </c>
      <c r="QX18" s="97">
        <f>Seniori!QX12</f>
        <v>0</v>
      </c>
      <c r="QY18" s="97">
        <f>Seniori!QY12</f>
        <v>0</v>
      </c>
      <c r="QZ18" s="97">
        <f>Seniori!QZ12</f>
        <v>0</v>
      </c>
      <c r="RA18" s="97">
        <f>Seniori!RA12</f>
        <v>0</v>
      </c>
      <c r="RB18" s="97">
        <f>Seniori!RB12</f>
        <v>0</v>
      </c>
      <c r="RC18" s="97">
        <f>Seniori!RC12</f>
        <v>0</v>
      </c>
      <c r="RD18" s="97">
        <f>Seniori!RD12</f>
        <v>0</v>
      </c>
      <c r="RE18" s="97">
        <f>Seniori!RE12</f>
        <v>0</v>
      </c>
      <c r="RF18" s="97">
        <f>Seniori!RF12</f>
        <v>0</v>
      </c>
      <c r="RG18" s="97">
        <f>Seniori!RG12</f>
        <v>0</v>
      </c>
      <c r="RH18" s="97">
        <f>Seniori!RH12</f>
        <v>0</v>
      </c>
      <c r="RI18" s="97">
        <f>Seniori!RI12</f>
        <v>0</v>
      </c>
      <c r="RJ18" s="97">
        <f>Seniori!RJ12</f>
        <v>0</v>
      </c>
      <c r="RK18" s="97">
        <f>Seniori!RK12</f>
        <v>0</v>
      </c>
      <c r="RL18" s="97">
        <f>Seniori!RL12</f>
        <v>0</v>
      </c>
      <c r="RM18" s="97">
        <f>Seniori!RM12</f>
        <v>0</v>
      </c>
      <c r="RN18" s="97">
        <f>Seniori!RN12</f>
        <v>0</v>
      </c>
      <c r="RO18" s="97">
        <f>Seniori!RO12</f>
        <v>0</v>
      </c>
      <c r="RP18" s="97">
        <f>Seniori!RP12</f>
        <v>0</v>
      </c>
      <c r="RQ18" s="97">
        <f>Seniori!RQ12</f>
        <v>0</v>
      </c>
      <c r="RR18" s="97">
        <f>Seniori!RR12</f>
        <v>0</v>
      </c>
      <c r="RS18" s="97">
        <f>Seniori!RS12</f>
        <v>0</v>
      </c>
      <c r="RT18" s="97">
        <f>Seniori!RT12</f>
        <v>0</v>
      </c>
      <c r="RU18" s="97">
        <f>Seniori!RU12</f>
        <v>0</v>
      </c>
      <c r="RV18" s="97">
        <f>Seniori!RV12</f>
        <v>0</v>
      </c>
      <c r="RW18" s="97">
        <f>Seniori!RW12</f>
        <v>0</v>
      </c>
      <c r="RX18" s="97">
        <f>Seniori!RX12</f>
        <v>0</v>
      </c>
      <c r="RY18" s="97">
        <f>Seniori!RY12</f>
        <v>0</v>
      </c>
      <c r="RZ18" s="97">
        <f>Seniori!RZ12</f>
        <v>0</v>
      </c>
      <c r="SA18" s="97">
        <f>Seniori!SA12</f>
        <v>0</v>
      </c>
      <c r="SB18" s="97">
        <f>Seniori!SB12</f>
        <v>0</v>
      </c>
      <c r="SC18" s="97">
        <f>Seniori!SC12</f>
        <v>0</v>
      </c>
      <c r="SD18" s="97">
        <f>Seniori!SD12</f>
        <v>0</v>
      </c>
      <c r="SE18" s="97">
        <f>Seniori!SE12</f>
        <v>0</v>
      </c>
      <c r="SF18" s="97">
        <f>Seniori!SF12</f>
        <v>0</v>
      </c>
      <c r="SG18" s="97">
        <f>Seniori!SG12</f>
        <v>0</v>
      </c>
      <c r="SH18" s="97">
        <f>Seniori!SH12</f>
        <v>0</v>
      </c>
      <c r="SI18" s="97">
        <f>Seniori!SI12</f>
        <v>0</v>
      </c>
      <c r="SJ18" s="97">
        <f>Seniori!SJ12</f>
        <v>0</v>
      </c>
      <c r="SK18" s="97">
        <f>Seniori!SK12</f>
        <v>0</v>
      </c>
      <c r="SL18" s="97">
        <f>Seniori!SL12</f>
        <v>0</v>
      </c>
      <c r="SM18" s="97">
        <f>Seniori!SM12</f>
        <v>0</v>
      </c>
      <c r="SN18" s="97">
        <f>Seniori!SN12</f>
        <v>0</v>
      </c>
      <c r="SO18" s="97">
        <f>Seniori!SO12</f>
        <v>0</v>
      </c>
      <c r="SP18" s="97">
        <f>Seniori!SP12</f>
        <v>0</v>
      </c>
      <c r="SQ18" s="97">
        <f>Seniori!SQ12</f>
        <v>0</v>
      </c>
      <c r="SR18" s="97">
        <f>Seniori!SR12</f>
        <v>0</v>
      </c>
      <c r="SS18" s="97">
        <f>Seniori!SS12</f>
        <v>0</v>
      </c>
      <c r="ST18" s="97">
        <f>Seniori!ST12</f>
        <v>0</v>
      </c>
      <c r="SU18" s="97">
        <f>Seniori!SU12</f>
        <v>0</v>
      </c>
      <c r="SV18" s="97">
        <f>Seniori!SV12</f>
        <v>0</v>
      </c>
      <c r="SW18" s="97">
        <f>Seniori!SW12</f>
        <v>0</v>
      </c>
      <c r="SX18" s="97">
        <f>Seniori!SX12</f>
        <v>0</v>
      </c>
      <c r="SY18" s="97">
        <f>Seniori!SY12</f>
        <v>0</v>
      </c>
      <c r="SZ18" s="97">
        <f>Seniori!SZ12</f>
        <v>0</v>
      </c>
      <c r="TA18" s="97">
        <f>Seniori!TA12</f>
        <v>0</v>
      </c>
      <c r="TB18" s="97">
        <f>Seniori!TB12</f>
        <v>0</v>
      </c>
    </row>
    <row r="19" spans="1:522" s="10" customFormat="1" ht="18" customHeight="1" x14ac:dyDescent="0.2">
      <c r="A19" s="12">
        <v>10</v>
      </c>
      <c r="B19" s="11" t="s">
        <v>710</v>
      </c>
      <c r="C19" s="1">
        <v>13278</v>
      </c>
      <c r="D19" s="1">
        <v>2020</v>
      </c>
      <c r="E19" s="59" t="s">
        <v>26</v>
      </c>
      <c r="F19" s="1">
        <v>4920</v>
      </c>
      <c r="G19" s="9" t="s">
        <v>95</v>
      </c>
      <c r="H19" s="4" t="s">
        <v>28</v>
      </c>
      <c r="I19" s="1">
        <f>SUM(K19:TB19)</f>
        <v>51.5</v>
      </c>
      <c r="J19" s="12">
        <f>Tabuľka311[[#This Row],[Stĺpec9]]</f>
        <v>51.5</v>
      </c>
      <c r="K19" s="97">
        <f>Seniori!K17</f>
        <v>0</v>
      </c>
      <c r="L19" s="97">
        <f>Seniori!L17</f>
        <v>0</v>
      </c>
      <c r="M19" s="97">
        <f>Seniori!M17</f>
        <v>0</v>
      </c>
      <c r="N19" s="97">
        <f>Seniori!N17</f>
        <v>0</v>
      </c>
      <c r="O19" s="97">
        <f>Seniori!O17</f>
        <v>0</v>
      </c>
      <c r="P19" s="97">
        <f>Seniori!P17</f>
        <v>0</v>
      </c>
      <c r="Q19" s="97">
        <f>Seniori!Q17</f>
        <v>0</v>
      </c>
      <c r="R19" s="97">
        <f>Seniori!R17</f>
        <v>0</v>
      </c>
      <c r="S19" s="97">
        <f>Seniori!S17</f>
        <v>0</v>
      </c>
      <c r="T19" s="97">
        <f>Seniori!T17</f>
        <v>0</v>
      </c>
      <c r="U19" s="97">
        <f>Seniori!U17</f>
        <v>0</v>
      </c>
      <c r="V19" s="97">
        <f>Seniori!V17</f>
        <v>0</v>
      </c>
      <c r="W19" s="97">
        <f>Seniori!W17</f>
        <v>0</v>
      </c>
      <c r="X19" s="97">
        <f>Seniori!X17</f>
        <v>0</v>
      </c>
      <c r="Y19" s="97">
        <f>Seniori!Y17</f>
        <v>0</v>
      </c>
      <c r="Z19" s="97">
        <f>Seniori!Z17</f>
        <v>0</v>
      </c>
      <c r="AA19" s="97">
        <f>Seniori!AA17</f>
        <v>0</v>
      </c>
      <c r="AB19" s="97">
        <f>Seniori!AB17</f>
        <v>0</v>
      </c>
      <c r="AC19" s="97">
        <f>Seniori!AC17</f>
        <v>0</v>
      </c>
      <c r="AD19" s="97">
        <f>Seniori!AD17</f>
        <v>0</v>
      </c>
      <c r="AE19" s="97">
        <f>Seniori!AE17</f>
        <v>0</v>
      </c>
      <c r="AF19" s="97">
        <f>Seniori!AF17</f>
        <v>0</v>
      </c>
      <c r="AG19" s="97">
        <f>Seniori!AG17</f>
        <v>0</v>
      </c>
      <c r="AH19" s="97">
        <f>Seniori!AH17</f>
        <v>0</v>
      </c>
      <c r="AI19" s="97">
        <f>Seniori!AI17</f>
        <v>0</v>
      </c>
      <c r="AJ19" s="97">
        <f>Seniori!AJ17</f>
        <v>0</v>
      </c>
      <c r="AK19" s="97">
        <f>Seniori!AK17</f>
        <v>0</v>
      </c>
      <c r="AL19" s="97">
        <f>Seniori!AL17</f>
        <v>0</v>
      </c>
      <c r="AM19" s="97">
        <f>Seniori!AM17</f>
        <v>0</v>
      </c>
      <c r="AN19" s="97">
        <f>Seniori!AN17</f>
        <v>0</v>
      </c>
      <c r="AO19" s="97">
        <f>Seniori!AO17</f>
        <v>0</v>
      </c>
      <c r="AP19" s="97">
        <f>Seniori!AP17</f>
        <v>0</v>
      </c>
      <c r="AQ19" s="97">
        <f>Seniori!AQ17</f>
        <v>0</v>
      </c>
      <c r="AR19" s="97">
        <f>Seniori!AR17</f>
        <v>0</v>
      </c>
      <c r="AS19" s="97">
        <f>Seniori!AS17</f>
        <v>0</v>
      </c>
      <c r="AT19" s="97">
        <f>Seniori!AT17</f>
        <v>0</v>
      </c>
      <c r="AU19" s="97">
        <f>Seniori!AU17</f>
        <v>0</v>
      </c>
      <c r="AV19" s="97">
        <f>Seniori!AV17</f>
        <v>0</v>
      </c>
      <c r="AW19" s="97">
        <f>Seniori!AW17</f>
        <v>0</v>
      </c>
      <c r="AX19" s="97">
        <f>Seniori!AX17</f>
        <v>0</v>
      </c>
      <c r="AY19" s="97">
        <f>Seniori!AY17</f>
        <v>0</v>
      </c>
      <c r="AZ19" s="97">
        <f>Seniori!AZ17</f>
        <v>0</v>
      </c>
      <c r="BA19" s="97">
        <f>Seniori!BA17</f>
        <v>0</v>
      </c>
      <c r="BB19" s="97">
        <f>Seniori!BB17</f>
        <v>0</v>
      </c>
      <c r="BC19" s="97">
        <f>Seniori!BC17</f>
        <v>0</v>
      </c>
      <c r="BD19" s="97">
        <f>Seniori!BD17</f>
        <v>0</v>
      </c>
      <c r="BE19" s="97">
        <f>Seniori!BE17</f>
        <v>0</v>
      </c>
      <c r="BF19" s="97">
        <f>Seniori!BF17</f>
        <v>0</v>
      </c>
      <c r="BG19" s="97">
        <f>Seniori!BG17</f>
        <v>0</v>
      </c>
      <c r="BH19" s="97">
        <f>Seniori!BH17</f>
        <v>0</v>
      </c>
      <c r="BI19" s="97">
        <f>Seniori!BI17</f>
        <v>0</v>
      </c>
      <c r="BJ19" s="97">
        <f>Seniori!BJ17</f>
        <v>0</v>
      </c>
      <c r="BK19" s="97">
        <f>Seniori!BK17</f>
        <v>0</v>
      </c>
      <c r="BL19" s="97">
        <f>Seniori!BL17</f>
        <v>0</v>
      </c>
      <c r="BM19" s="97">
        <f>Seniori!BM17</f>
        <v>0</v>
      </c>
      <c r="BN19" s="97">
        <f>Seniori!BN17</f>
        <v>0</v>
      </c>
      <c r="BO19" s="97">
        <f>Seniori!BO17</f>
        <v>0</v>
      </c>
      <c r="BP19" s="97">
        <f>Seniori!BP17</f>
        <v>0</v>
      </c>
      <c r="BQ19" s="97">
        <f>Seniori!BQ17</f>
        <v>0</v>
      </c>
      <c r="BR19" s="97">
        <f>Seniori!BR17</f>
        <v>0</v>
      </c>
      <c r="BS19" s="97">
        <f>Seniori!BS17</f>
        <v>0</v>
      </c>
      <c r="BT19" s="97">
        <f>Seniori!BT17</f>
        <v>0</v>
      </c>
      <c r="BU19" s="97">
        <f>Seniori!BU17</f>
        <v>0</v>
      </c>
      <c r="BV19" s="97">
        <f>Seniori!BV17</f>
        <v>0</v>
      </c>
      <c r="BW19" s="97">
        <f>Seniori!BW17</f>
        <v>0</v>
      </c>
      <c r="BX19" s="97">
        <f>Seniori!BX17</f>
        <v>0</v>
      </c>
      <c r="BY19" s="97">
        <f>Seniori!BY17</f>
        <v>0</v>
      </c>
      <c r="BZ19" s="97">
        <f>Seniori!BZ17</f>
        <v>0</v>
      </c>
      <c r="CA19" s="97">
        <f>Seniori!CA17</f>
        <v>0</v>
      </c>
      <c r="CB19" s="97">
        <f>Seniori!CB17</f>
        <v>0</v>
      </c>
      <c r="CC19" s="97">
        <f>Seniori!CC17</f>
        <v>0</v>
      </c>
      <c r="CD19" s="97">
        <f>Seniori!CD17</f>
        <v>0</v>
      </c>
      <c r="CE19" s="97">
        <f>Seniori!CE17</f>
        <v>0</v>
      </c>
      <c r="CF19" s="97">
        <f>Seniori!CF17</f>
        <v>0</v>
      </c>
      <c r="CG19" s="97">
        <f>Seniori!CG17</f>
        <v>0</v>
      </c>
      <c r="CH19" s="97">
        <f>Seniori!CH17</f>
        <v>0</v>
      </c>
      <c r="CI19" s="97">
        <f>Seniori!CI17</f>
        <v>0</v>
      </c>
      <c r="CJ19" s="97">
        <f>Seniori!CJ17</f>
        <v>0</v>
      </c>
      <c r="CK19" s="97">
        <f>Seniori!CK17</f>
        <v>0</v>
      </c>
      <c r="CL19" s="97">
        <f>Seniori!CL17</f>
        <v>0</v>
      </c>
      <c r="CM19" s="97">
        <f>Seniori!CM17</f>
        <v>0</v>
      </c>
      <c r="CN19" s="97">
        <f>Seniori!CN17</f>
        <v>0</v>
      </c>
      <c r="CO19" s="97">
        <f>Seniori!CO17</f>
        <v>0</v>
      </c>
      <c r="CP19" s="97">
        <f>Seniori!CP17</f>
        <v>0</v>
      </c>
      <c r="CQ19" s="97">
        <f>Seniori!CQ17</f>
        <v>0</v>
      </c>
      <c r="CR19" s="97">
        <f>Seniori!CR17</f>
        <v>0</v>
      </c>
      <c r="CS19" s="97">
        <f>Seniori!CS17</f>
        <v>0</v>
      </c>
      <c r="CT19" s="97">
        <f>Seniori!CT17</f>
        <v>0</v>
      </c>
      <c r="CU19" s="97">
        <f>Seniori!CU17</f>
        <v>0</v>
      </c>
      <c r="CV19" s="97">
        <f>Seniori!CV17</f>
        <v>0</v>
      </c>
      <c r="CW19" s="97">
        <f>Seniori!CW17</f>
        <v>0</v>
      </c>
      <c r="CX19" s="97">
        <f>Seniori!CX17</f>
        <v>0</v>
      </c>
      <c r="CY19" s="97">
        <f>Seniori!CY17</f>
        <v>0</v>
      </c>
      <c r="CZ19" s="97">
        <f>Seniori!CZ17</f>
        <v>0</v>
      </c>
      <c r="DA19" s="97">
        <f>Seniori!DA17</f>
        <v>0</v>
      </c>
      <c r="DB19" s="97">
        <f>Seniori!DB17</f>
        <v>0</v>
      </c>
      <c r="DC19" s="97">
        <f>Seniori!DC17</f>
        <v>0</v>
      </c>
      <c r="DD19" s="97">
        <f>Seniori!DD17</f>
        <v>0</v>
      </c>
      <c r="DE19" s="97">
        <f>Seniori!DE17</f>
        <v>0</v>
      </c>
      <c r="DF19" s="97">
        <f>Seniori!DF17</f>
        <v>0</v>
      </c>
      <c r="DG19" s="97">
        <f>Seniori!DG17</f>
        <v>0</v>
      </c>
      <c r="DH19" s="97">
        <f>Seniori!DH17</f>
        <v>0</v>
      </c>
      <c r="DI19" s="97">
        <f>Seniori!DI17</f>
        <v>0</v>
      </c>
      <c r="DJ19" s="97">
        <f>Seniori!DJ17</f>
        <v>0</v>
      </c>
      <c r="DK19" s="97">
        <f>Seniori!DK17</f>
        <v>0</v>
      </c>
      <c r="DL19" s="97">
        <f>Seniori!DL17</f>
        <v>0</v>
      </c>
      <c r="DM19" s="97">
        <f>Seniori!DM17</f>
        <v>0</v>
      </c>
      <c r="DN19" s="97">
        <f>Seniori!DN17</f>
        <v>0</v>
      </c>
      <c r="DO19" s="97">
        <f>Seniori!DO17</f>
        <v>0</v>
      </c>
      <c r="DP19" s="97">
        <f>Seniori!DP17</f>
        <v>0</v>
      </c>
      <c r="DQ19" s="97">
        <f>Seniori!DQ17</f>
        <v>0</v>
      </c>
      <c r="DR19" s="97">
        <f>Seniori!DR17</f>
        <v>0</v>
      </c>
      <c r="DS19" s="97">
        <f>Seniori!DS17</f>
        <v>0</v>
      </c>
      <c r="DT19" s="97">
        <f>Seniori!DT17</f>
        <v>0</v>
      </c>
      <c r="DU19" s="97">
        <f>Seniori!DU17</f>
        <v>0</v>
      </c>
      <c r="DV19" s="97">
        <f>Seniori!DV17</f>
        <v>0</v>
      </c>
      <c r="DW19" s="97">
        <f>Seniori!DW17</f>
        <v>0</v>
      </c>
      <c r="DX19" s="97">
        <f>Seniori!DX17</f>
        <v>0</v>
      </c>
      <c r="DY19" s="97">
        <f>Seniori!DY17</f>
        <v>0</v>
      </c>
      <c r="DZ19" s="97">
        <f>Seniori!DZ17</f>
        <v>0</v>
      </c>
      <c r="EA19" s="97">
        <f>Seniori!EA17</f>
        <v>0</v>
      </c>
      <c r="EB19" s="97">
        <f>Seniori!EB17</f>
        <v>0</v>
      </c>
      <c r="EC19" s="97">
        <f>Seniori!EC17</f>
        <v>0</v>
      </c>
      <c r="ED19" s="97">
        <f>Seniori!ED17</f>
        <v>0</v>
      </c>
      <c r="EE19" s="97">
        <f>Seniori!EE17</f>
        <v>0</v>
      </c>
      <c r="EF19" s="97">
        <f>Seniori!EF17</f>
        <v>0</v>
      </c>
      <c r="EG19" s="97">
        <f>Seniori!EG17</f>
        <v>0</v>
      </c>
      <c r="EH19" s="97">
        <f>Seniori!EH17</f>
        <v>0</v>
      </c>
      <c r="EI19" s="97">
        <f>Seniori!EI17</f>
        <v>0</v>
      </c>
      <c r="EJ19" s="97">
        <f>Seniori!EJ17</f>
        <v>0</v>
      </c>
      <c r="EK19" s="97">
        <f>Seniori!EK17</f>
        <v>0</v>
      </c>
      <c r="EL19" s="97">
        <f>Seniori!EL17</f>
        <v>0</v>
      </c>
      <c r="EM19" s="97">
        <f>Seniori!EM17</f>
        <v>0</v>
      </c>
      <c r="EN19" s="97">
        <f>Seniori!EN17</f>
        <v>0</v>
      </c>
      <c r="EO19" s="97">
        <f>Seniori!EO17</f>
        <v>0</v>
      </c>
      <c r="EP19" s="97">
        <f>Seniori!EP17</f>
        <v>0</v>
      </c>
      <c r="EQ19" s="97">
        <f>Seniori!EQ17</f>
        <v>0</v>
      </c>
      <c r="ER19" s="97">
        <f>Seniori!ER17</f>
        <v>0</v>
      </c>
      <c r="ES19" s="97">
        <f>Seniori!ES17</f>
        <v>0</v>
      </c>
      <c r="ET19" s="97">
        <f>Seniori!ET17</f>
        <v>0</v>
      </c>
      <c r="EU19" s="97">
        <f>Seniori!EU17</f>
        <v>0</v>
      </c>
      <c r="EV19" s="97">
        <f>Seniori!EV17</f>
        <v>0</v>
      </c>
      <c r="EW19" s="97">
        <f>Seniori!EW17</f>
        <v>0</v>
      </c>
      <c r="EX19" s="97">
        <f>Seniori!EX17</f>
        <v>0</v>
      </c>
      <c r="EY19" s="97">
        <f>Seniori!EY17</f>
        <v>0</v>
      </c>
      <c r="EZ19" s="97">
        <f>Seniori!EZ17</f>
        <v>0</v>
      </c>
      <c r="FA19" s="97">
        <f>Seniori!FA17</f>
        <v>0</v>
      </c>
      <c r="FB19" s="97">
        <f>Seniori!FB17</f>
        <v>0</v>
      </c>
      <c r="FC19" s="97">
        <f>Seniori!FC17</f>
        <v>0</v>
      </c>
      <c r="FD19" s="97">
        <f>Seniori!FD17</f>
        <v>0</v>
      </c>
      <c r="FE19" s="97">
        <f>Seniori!FE17</f>
        <v>0</v>
      </c>
      <c r="FF19" s="97">
        <f>Seniori!FF17</f>
        <v>0</v>
      </c>
      <c r="FG19" s="97">
        <f>Seniori!FG17</f>
        <v>0</v>
      </c>
      <c r="FH19" s="97">
        <f>Seniori!FH17</f>
        <v>0</v>
      </c>
      <c r="FI19" s="97">
        <f>Seniori!FI17</f>
        <v>0</v>
      </c>
      <c r="FJ19" s="97">
        <f>Seniori!FJ17</f>
        <v>0</v>
      </c>
      <c r="FK19" s="97">
        <f>Seniori!FK17</f>
        <v>0</v>
      </c>
      <c r="FL19" s="97">
        <f>Seniori!FL17</f>
        <v>0</v>
      </c>
      <c r="FM19" s="97">
        <f>Seniori!FM17</f>
        <v>0</v>
      </c>
      <c r="FN19" s="97">
        <f>Seniori!FN17</f>
        <v>0</v>
      </c>
      <c r="FO19" s="97">
        <f>Seniori!FO17</f>
        <v>0</v>
      </c>
      <c r="FP19" s="97">
        <f>Seniori!FP17</f>
        <v>0</v>
      </c>
      <c r="FQ19" s="97">
        <f>Seniori!FQ17</f>
        <v>0</v>
      </c>
      <c r="FR19" s="97">
        <f>Seniori!FR17</f>
        <v>0</v>
      </c>
      <c r="FS19" s="97">
        <f>Seniori!FS17</f>
        <v>0</v>
      </c>
      <c r="FT19" s="97">
        <f>Seniori!FT17</f>
        <v>0</v>
      </c>
      <c r="FU19" s="97">
        <f>Seniori!FU17</f>
        <v>0</v>
      </c>
      <c r="FV19" s="97">
        <f>Seniori!FV17</f>
        <v>0</v>
      </c>
      <c r="FW19" s="97">
        <f>Seniori!FW17</f>
        <v>0</v>
      </c>
      <c r="FX19" s="97">
        <f>Seniori!FX17</f>
        <v>0</v>
      </c>
      <c r="FY19" s="97">
        <f>Seniori!FY17</f>
        <v>0</v>
      </c>
      <c r="FZ19" s="97">
        <f>Seniori!FZ17</f>
        <v>0</v>
      </c>
      <c r="GA19" s="97">
        <f>Seniori!GA17</f>
        <v>0</v>
      </c>
      <c r="GB19" s="97">
        <f>Seniori!GB17</f>
        <v>0</v>
      </c>
      <c r="GC19" s="97">
        <f>Seniori!GC17</f>
        <v>0</v>
      </c>
      <c r="GD19" s="97">
        <f>Seniori!GD17</f>
        <v>0</v>
      </c>
      <c r="GE19" s="97">
        <f>Seniori!GE17</f>
        <v>0</v>
      </c>
      <c r="GF19" s="97">
        <f>Seniori!GF17</f>
        <v>0</v>
      </c>
      <c r="GG19" s="97">
        <f>Seniori!GG17</f>
        <v>0</v>
      </c>
      <c r="GH19" s="97">
        <f>Seniori!GH17</f>
        <v>0</v>
      </c>
      <c r="GI19" s="97">
        <f>Seniori!GI17</f>
        <v>0</v>
      </c>
      <c r="GJ19" s="97">
        <f>Seniori!GJ17</f>
        <v>0</v>
      </c>
      <c r="GK19" s="97">
        <f>Seniori!GK17</f>
        <v>0</v>
      </c>
      <c r="GL19" s="97">
        <f>Seniori!GL17</f>
        <v>0</v>
      </c>
      <c r="GM19" s="97">
        <f>Seniori!GM17</f>
        <v>0</v>
      </c>
      <c r="GN19" s="97">
        <f>Seniori!GN17</f>
        <v>0</v>
      </c>
      <c r="GO19" s="97">
        <f>Seniori!GO17</f>
        <v>0</v>
      </c>
      <c r="GP19" s="97">
        <f>Seniori!GP17</f>
        <v>0</v>
      </c>
      <c r="GQ19" s="97">
        <f>Seniori!GQ17</f>
        <v>0</v>
      </c>
      <c r="GR19" s="97">
        <f>Seniori!GR17</f>
        <v>0</v>
      </c>
      <c r="GS19" s="97">
        <f>Seniori!GS17</f>
        <v>0</v>
      </c>
      <c r="GT19" s="97">
        <f>Seniori!GT17</f>
        <v>0</v>
      </c>
      <c r="GU19" s="97">
        <f>Seniori!GU17</f>
        <v>0</v>
      </c>
      <c r="GV19" s="97">
        <f>Seniori!GV17</f>
        <v>0</v>
      </c>
      <c r="GW19" s="97">
        <f>Seniori!GW17</f>
        <v>0</v>
      </c>
      <c r="GX19" s="97">
        <f>Seniori!GX17</f>
        <v>0</v>
      </c>
      <c r="GY19" s="97">
        <f>Seniori!GY17</f>
        <v>0</v>
      </c>
      <c r="GZ19" s="97">
        <f>Seniori!GZ17</f>
        <v>0</v>
      </c>
      <c r="HA19" s="97">
        <f>Seniori!HA17</f>
        <v>0</v>
      </c>
      <c r="HB19" s="97">
        <f>Seniori!HB17</f>
        <v>0</v>
      </c>
      <c r="HC19" s="97">
        <f>Seniori!HC17</f>
        <v>0</v>
      </c>
      <c r="HD19" s="97">
        <f>Seniori!HD17</f>
        <v>0</v>
      </c>
      <c r="HE19" s="97">
        <f>Seniori!HE17</f>
        <v>0</v>
      </c>
      <c r="HF19" s="97">
        <f>Seniori!HF17</f>
        <v>0</v>
      </c>
      <c r="HG19" s="97">
        <f>Seniori!HG17</f>
        <v>0</v>
      </c>
      <c r="HH19" s="97">
        <f>Seniori!HH17</f>
        <v>0</v>
      </c>
      <c r="HI19" s="97">
        <f>Seniori!HI17</f>
        <v>0</v>
      </c>
      <c r="HJ19" s="97">
        <f>Seniori!HJ17</f>
        <v>9</v>
      </c>
      <c r="HK19" s="97">
        <f>Seniori!HK17</f>
        <v>5</v>
      </c>
      <c r="HL19" s="97">
        <f>Seniori!HL17</f>
        <v>0</v>
      </c>
      <c r="HM19" s="97">
        <f>Seniori!HM17</f>
        <v>0</v>
      </c>
      <c r="HN19" s="97">
        <f>Seniori!HN17</f>
        <v>0</v>
      </c>
      <c r="HO19" s="97">
        <f>Seniori!HO17</f>
        <v>0</v>
      </c>
      <c r="HP19" s="97">
        <f>Seniori!HP17</f>
        <v>0</v>
      </c>
      <c r="HQ19" s="97">
        <f>Seniori!HQ17</f>
        <v>0</v>
      </c>
      <c r="HR19" s="97">
        <f>Seniori!HR17</f>
        <v>0</v>
      </c>
      <c r="HS19" s="97">
        <f>Seniori!HS17</f>
        <v>0</v>
      </c>
      <c r="HT19" s="97">
        <f>Seniori!HT17</f>
        <v>9</v>
      </c>
      <c r="HU19" s="97">
        <f>Seniori!HU17</f>
        <v>0</v>
      </c>
      <c r="HV19" s="97">
        <f>Seniori!HV17</f>
        <v>0</v>
      </c>
      <c r="HW19" s="97">
        <f>Seniori!HW17</f>
        <v>0</v>
      </c>
      <c r="HX19" s="97">
        <f>Seniori!HX17</f>
        <v>0</v>
      </c>
      <c r="HY19" s="97">
        <f>Seniori!HY17</f>
        <v>0</v>
      </c>
      <c r="HZ19" s="97">
        <f>Seniori!HZ17</f>
        <v>0</v>
      </c>
      <c r="IA19" s="97">
        <f>Seniori!IA17</f>
        <v>0</v>
      </c>
      <c r="IB19" s="97">
        <f>Seniori!IB17</f>
        <v>0</v>
      </c>
      <c r="IC19" s="97">
        <f>Seniori!IC17</f>
        <v>0</v>
      </c>
      <c r="ID19" s="97">
        <f>Seniori!ID17</f>
        <v>0</v>
      </c>
      <c r="IE19" s="97">
        <f>Seniori!IE17</f>
        <v>0</v>
      </c>
      <c r="IF19" s="97">
        <f>Seniori!IF17</f>
        <v>0</v>
      </c>
      <c r="IG19" s="97">
        <f>Seniori!IG17</f>
        <v>0</v>
      </c>
      <c r="IH19" s="97">
        <f>Seniori!IH17</f>
        <v>0</v>
      </c>
      <c r="II19" s="97">
        <f>Seniori!II17</f>
        <v>0</v>
      </c>
      <c r="IJ19" s="97">
        <f>Seniori!IJ17</f>
        <v>0</v>
      </c>
      <c r="IK19" s="97">
        <f>Seniori!IK17</f>
        <v>0</v>
      </c>
      <c r="IL19" s="97">
        <f>Seniori!IL17</f>
        <v>0</v>
      </c>
      <c r="IM19" s="97">
        <f>Seniori!IM17</f>
        <v>0</v>
      </c>
      <c r="IN19" s="97">
        <f>Seniori!IN17</f>
        <v>0</v>
      </c>
      <c r="IO19" s="97">
        <f>Seniori!IO17</f>
        <v>0</v>
      </c>
      <c r="IP19" s="97">
        <f>Seniori!IP17</f>
        <v>0</v>
      </c>
      <c r="IQ19" s="97">
        <f>Seniori!IQ17</f>
        <v>0</v>
      </c>
      <c r="IR19" s="97">
        <f>Seniori!IR17</f>
        <v>0</v>
      </c>
      <c r="IS19" s="97">
        <f>Seniori!IS17</f>
        <v>0</v>
      </c>
      <c r="IT19" s="97">
        <f>Seniori!IT17</f>
        <v>0</v>
      </c>
      <c r="IU19" s="97">
        <f>Seniori!IU17</f>
        <v>0</v>
      </c>
      <c r="IV19" s="97">
        <f>Seniori!IV17</f>
        <v>0</v>
      </c>
      <c r="IW19" s="97">
        <f>Seniori!IW17</f>
        <v>0</v>
      </c>
      <c r="IX19" s="97">
        <f>Seniori!IX17</f>
        <v>0</v>
      </c>
      <c r="IY19" s="97">
        <f>Seniori!IY17</f>
        <v>0</v>
      </c>
      <c r="IZ19" s="97">
        <f>Seniori!IZ17</f>
        <v>0</v>
      </c>
      <c r="JA19" s="97">
        <f>Seniori!JA17</f>
        <v>0</v>
      </c>
      <c r="JB19" s="97">
        <f>Seniori!JB17</f>
        <v>0</v>
      </c>
      <c r="JC19" s="97">
        <f>Seniori!JC17</f>
        <v>0</v>
      </c>
      <c r="JD19" s="97">
        <f>Seniori!JD17</f>
        <v>0</v>
      </c>
      <c r="JE19" s="97">
        <f>Seniori!JE17</f>
        <v>0</v>
      </c>
      <c r="JF19" s="97">
        <f>Seniori!JF17</f>
        <v>0</v>
      </c>
      <c r="JG19" s="97">
        <f>Seniori!JG17</f>
        <v>0</v>
      </c>
      <c r="JH19" s="97">
        <f>Seniori!JH17</f>
        <v>0</v>
      </c>
      <c r="JI19" s="97">
        <f>Seniori!JI17</f>
        <v>0</v>
      </c>
      <c r="JJ19" s="97">
        <f>Seniori!JJ17</f>
        <v>0</v>
      </c>
      <c r="JK19" s="97">
        <f>Seniori!JK17</f>
        <v>0</v>
      </c>
      <c r="JL19" s="97">
        <f>Seniori!JL17</f>
        <v>0</v>
      </c>
      <c r="JM19" s="97">
        <f>Seniori!JM17</f>
        <v>0</v>
      </c>
      <c r="JN19" s="97">
        <f>Seniori!JN17</f>
        <v>0</v>
      </c>
      <c r="JO19" s="97">
        <f>Seniori!JO17</f>
        <v>0</v>
      </c>
      <c r="JP19" s="97">
        <f>Seniori!JP17</f>
        <v>0</v>
      </c>
      <c r="JQ19" s="97">
        <f>Seniori!JQ17</f>
        <v>0</v>
      </c>
      <c r="JR19" s="97">
        <f>Seniori!JR17</f>
        <v>0</v>
      </c>
      <c r="JS19" s="97">
        <f>Seniori!JS17</f>
        <v>0</v>
      </c>
      <c r="JT19" s="97">
        <f>Seniori!JT17</f>
        <v>0</v>
      </c>
      <c r="JU19" s="97">
        <f>Seniori!JU17</f>
        <v>0</v>
      </c>
      <c r="JV19" s="97">
        <f>Seniori!JV17</f>
        <v>0</v>
      </c>
      <c r="JW19" s="97">
        <f>Seniori!JW17</f>
        <v>0</v>
      </c>
      <c r="JX19" s="97">
        <f>Seniori!JX17</f>
        <v>0</v>
      </c>
      <c r="JY19" s="97">
        <f>Seniori!JY17</f>
        <v>0</v>
      </c>
      <c r="JZ19" s="97">
        <f>Seniori!JZ17</f>
        <v>0</v>
      </c>
      <c r="KA19" s="97">
        <f>Seniori!KA17</f>
        <v>0</v>
      </c>
      <c r="KB19" s="97">
        <f>Seniori!KB17</f>
        <v>0</v>
      </c>
      <c r="KC19" s="97">
        <f>Seniori!KC17</f>
        <v>0</v>
      </c>
      <c r="KD19" s="97">
        <f>Seniori!KD17</f>
        <v>0</v>
      </c>
      <c r="KE19" s="97">
        <f>Seniori!KE17</f>
        <v>0</v>
      </c>
      <c r="KF19" s="97">
        <f>Seniori!KF17</f>
        <v>0</v>
      </c>
      <c r="KG19" s="97">
        <f>Seniori!KG17</f>
        <v>0</v>
      </c>
      <c r="KH19" s="97">
        <f>Seniori!KH17</f>
        <v>0</v>
      </c>
      <c r="KI19" s="97">
        <f>Seniori!KI17</f>
        <v>0</v>
      </c>
      <c r="KJ19" s="97">
        <f>Seniori!KJ17</f>
        <v>0</v>
      </c>
      <c r="KK19" s="97">
        <f>Seniori!KK17</f>
        <v>0</v>
      </c>
      <c r="KL19" s="97">
        <f>Seniori!KL17</f>
        <v>0</v>
      </c>
      <c r="KM19" s="97">
        <f>Seniori!KM17</f>
        <v>0</v>
      </c>
      <c r="KN19" s="97">
        <f>Seniori!KN17</f>
        <v>0</v>
      </c>
      <c r="KO19" s="97">
        <f>Seniori!KO17</f>
        <v>0</v>
      </c>
      <c r="KP19" s="97">
        <f>Seniori!KP17</f>
        <v>0</v>
      </c>
      <c r="KQ19" s="97">
        <f>Seniori!KQ17</f>
        <v>0</v>
      </c>
      <c r="KR19" s="97">
        <f>Seniori!KR17</f>
        <v>0</v>
      </c>
      <c r="KS19" s="97">
        <f>Seniori!KS17</f>
        <v>0</v>
      </c>
      <c r="KT19" s="97">
        <f>Seniori!KT17</f>
        <v>0</v>
      </c>
      <c r="KU19" s="97">
        <f>Seniori!KU17</f>
        <v>0</v>
      </c>
      <c r="KV19" s="97">
        <f>Seniori!KV17</f>
        <v>0</v>
      </c>
      <c r="KW19" s="97">
        <f>Seniori!KW17</f>
        <v>0</v>
      </c>
      <c r="KX19" s="97">
        <f>Seniori!KX17</f>
        <v>0</v>
      </c>
      <c r="KY19" s="97">
        <f>Seniori!KY17</f>
        <v>0</v>
      </c>
      <c r="KZ19" s="97">
        <f>Seniori!KZ17</f>
        <v>0</v>
      </c>
      <c r="LA19" s="97">
        <f>Seniori!LA17</f>
        <v>0</v>
      </c>
      <c r="LB19" s="97">
        <f>Seniori!LB17</f>
        <v>0</v>
      </c>
      <c r="LC19" s="97">
        <f>Seniori!LC17</f>
        <v>0</v>
      </c>
      <c r="LD19" s="97">
        <f>Seniori!LD17</f>
        <v>0</v>
      </c>
      <c r="LE19" s="97">
        <f>Seniori!LE17</f>
        <v>0</v>
      </c>
      <c r="LF19" s="97">
        <f>Seniori!LF17</f>
        <v>0</v>
      </c>
      <c r="LG19" s="97">
        <f>Seniori!LG17</f>
        <v>0</v>
      </c>
      <c r="LH19" s="97">
        <f>Seniori!LH17</f>
        <v>0</v>
      </c>
      <c r="LI19" s="97">
        <f>Seniori!LI17</f>
        <v>0</v>
      </c>
      <c r="LJ19" s="97">
        <f>Seniori!LJ17</f>
        <v>9</v>
      </c>
      <c r="LK19" s="97">
        <f>Seniori!LK17</f>
        <v>0</v>
      </c>
      <c r="LL19" s="97">
        <f>Seniori!LL17</f>
        <v>0</v>
      </c>
      <c r="LM19" s="97">
        <f>Seniori!LM17</f>
        <v>0</v>
      </c>
      <c r="LN19" s="97">
        <f>Seniori!LN17</f>
        <v>0</v>
      </c>
      <c r="LO19" s="97">
        <f>Seniori!LO17</f>
        <v>0</v>
      </c>
      <c r="LP19" s="97">
        <f>Seniori!LP17</f>
        <v>0</v>
      </c>
      <c r="LQ19" s="97">
        <f>Seniori!LQ17</f>
        <v>0</v>
      </c>
      <c r="LR19" s="97">
        <f>Seniori!LR17</f>
        <v>19.5</v>
      </c>
      <c r="LS19" s="97">
        <f>Seniori!LS17</f>
        <v>0</v>
      </c>
      <c r="LT19" s="97">
        <f>Seniori!LT17</f>
        <v>0</v>
      </c>
      <c r="LU19" s="97">
        <f>Seniori!LU17</f>
        <v>0</v>
      </c>
      <c r="LV19" s="97">
        <f>Seniori!LV17</f>
        <v>0</v>
      </c>
      <c r="LW19" s="97">
        <f>Seniori!LW17</f>
        <v>0</v>
      </c>
      <c r="LX19" s="97">
        <f>Seniori!LX17</f>
        <v>0</v>
      </c>
      <c r="LY19" s="97">
        <f>Seniori!LY17</f>
        <v>0</v>
      </c>
      <c r="LZ19" s="97">
        <f>Seniori!LZ17</f>
        <v>0</v>
      </c>
      <c r="MA19" s="97">
        <f>Seniori!MA17</f>
        <v>0</v>
      </c>
      <c r="MB19" s="97">
        <f>Seniori!MB17</f>
        <v>0</v>
      </c>
      <c r="MC19" s="97">
        <f>Seniori!MC17</f>
        <v>0</v>
      </c>
      <c r="MD19" s="97">
        <f>Seniori!MD17</f>
        <v>0</v>
      </c>
      <c r="ME19" s="97">
        <f>Seniori!ME17</f>
        <v>0</v>
      </c>
      <c r="MF19" s="97">
        <f>Seniori!MF17</f>
        <v>0</v>
      </c>
      <c r="MG19" s="97">
        <f>Seniori!MG17</f>
        <v>0</v>
      </c>
      <c r="MH19" s="97">
        <f>Seniori!MH17</f>
        <v>0</v>
      </c>
      <c r="MI19" s="97">
        <f>Seniori!MI17</f>
        <v>0</v>
      </c>
      <c r="MJ19" s="97">
        <f>Seniori!MJ17</f>
        <v>0</v>
      </c>
      <c r="MK19" s="97">
        <f>Seniori!MK17</f>
        <v>0</v>
      </c>
      <c r="ML19" s="97">
        <f>Seniori!ML17</f>
        <v>0</v>
      </c>
      <c r="MM19" s="97">
        <f>Seniori!MM17</f>
        <v>0</v>
      </c>
      <c r="MN19" s="97">
        <f>Seniori!MN17</f>
        <v>0</v>
      </c>
      <c r="MO19" s="97">
        <f>Seniori!MO17</f>
        <v>0</v>
      </c>
      <c r="MP19" s="97">
        <f>Seniori!MP17</f>
        <v>0</v>
      </c>
      <c r="MQ19" s="97">
        <f>Seniori!MQ17</f>
        <v>0</v>
      </c>
      <c r="MR19" s="97">
        <f>Seniori!MR17</f>
        <v>0</v>
      </c>
      <c r="MS19" s="97">
        <f>Seniori!MS17</f>
        <v>0</v>
      </c>
      <c r="MT19" s="97">
        <f>Seniori!MT17</f>
        <v>0</v>
      </c>
      <c r="MU19" s="97">
        <f>Seniori!MU17</f>
        <v>0</v>
      </c>
      <c r="MV19" s="97">
        <f>Seniori!MV17</f>
        <v>0</v>
      </c>
      <c r="MW19" s="97">
        <f>Seniori!MW17</f>
        <v>0</v>
      </c>
      <c r="MX19" s="97">
        <f>Seniori!MX17</f>
        <v>0</v>
      </c>
      <c r="MY19" s="97">
        <f>Seniori!MY17</f>
        <v>0</v>
      </c>
      <c r="MZ19" s="97">
        <f>Seniori!MZ17</f>
        <v>0</v>
      </c>
      <c r="NA19" s="97">
        <f>Seniori!NA17</f>
        <v>0</v>
      </c>
      <c r="NB19" s="97">
        <f>Seniori!NB17</f>
        <v>0</v>
      </c>
      <c r="NC19" s="97">
        <f>Seniori!NC17</f>
        <v>0</v>
      </c>
      <c r="ND19" s="97">
        <f>Seniori!ND17</f>
        <v>0</v>
      </c>
      <c r="NE19" s="97">
        <f>Seniori!NE17</f>
        <v>0</v>
      </c>
      <c r="NF19" s="97">
        <f>Seniori!NF17</f>
        <v>0</v>
      </c>
      <c r="NG19" s="97">
        <f>Seniori!NG17</f>
        <v>0</v>
      </c>
      <c r="NH19" s="97">
        <f>Seniori!NH17</f>
        <v>0</v>
      </c>
      <c r="NI19" s="97">
        <f>Seniori!NI17</f>
        <v>0</v>
      </c>
      <c r="NJ19" s="97">
        <f>Seniori!NJ17</f>
        <v>0</v>
      </c>
      <c r="NK19" s="97">
        <f>Seniori!NK17</f>
        <v>0</v>
      </c>
      <c r="NL19" s="97">
        <f>Seniori!NL17</f>
        <v>0</v>
      </c>
      <c r="NM19" s="97">
        <f>Seniori!NM17</f>
        <v>0</v>
      </c>
      <c r="NN19" s="97">
        <f>Seniori!NN17</f>
        <v>0</v>
      </c>
      <c r="NO19" s="97">
        <f>Seniori!NO17</f>
        <v>0</v>
      </c>
      <c r="NP19" s="97">
        <f>Seniori!NP17</f>
        <v>0</v>
      </c>
      <c r="NQ19" s="97">
        <f>Seniori!NQ17</f>
        <v>0</v>
      </c>
      <c r="NR19" s="97">
        <f>Seniori!NR17</f>
        <v>0</v>
      </c>
      <c r="NS19" s="97">
        <f>Seniori!NS17</f>
        <v>0</v>
      </c>
      <c r="NT19" s="97">
        <f>Seniori!NT17</f>
        <v>0</v>
      </c>
      <c r="NU19" s="97">
        <f>Seniori!NU17</f>
        <v>0</v>
      </c>
      <c r="NV19" s="97">
        <f>Seniori!NV17</f>
        <v>0</v>
      </c>
      <c r="NW19" s="97">
        <f>Seniori!NW17</f>
        <v>0</v>
      </c>
      <c r="NX19" s="97">
        <f>Seniori!NX17</f>
        <v>0</v>
      </c>
      <c r="NY19" s="97">
        <f>Seniori!NY17</f>
        <v>0</v>
      </c>
      <c r="NZ19" s="97">
        <f>Seniori!NZ17</f>
        <v>0</v>
      </c>
      <c r="OA19" s="97">
        <f>Seniori!OA17</f>
        <v>0</v>
      </c>
      <c r="OB19" s="97">
        <f>Seniori!OB17</f>
        <v>0</v>
      </c>
      <c r="OC19" s="97">
        <f>Seniori!OC17</f>
        <v>0</v>
      </c>
      <c r="OD19" s="97">
        <f>Seniori!OD17</f>
        <v>0</v>
      </c>
      <c r="OE19" s="97">
        <f>Seniori!OE17</f>
        <v>0</v>
      </c>
      <c r="OF19" s="97">
        <f>Seniori!OF17</f>
        <v>0</v>
      </c>
      <c r="OG19" s="97">
        <f>Seniori!OG17</f>
        <v>0</v>
      </c>
      <c r="OH19" s="97">
        <f>Seniori!OH17</f>
        <v>0</v>
      </c>
      <c r="OI19" s="97">
        <f>Seniori!OI17</f>
        <v>0</v>
      </c>
      <c r="OJ19" s="97">
        <f>Seniori!OJ17</f>
        <v>0</v>
      </c>
      <c r="OK19" s="97">
        <f>Seniori!OK17</f>
        <v>0</v>
      </c>
      <c r="OL19" s="97">
        <f>Seniori!OL17</f>
        <v>0</v>
      </c>
      <c r="OM19" s="97">
        <f>Seniori!OM17</f>
        <v>0</v>
      </c>
      <c r="ON19" s="97">
        <f>Seniori!ON17</f>
        <v>0</v>
      </c>
      <c r="OO19" s="97">
        <f>Seniori!OO17</f>
        <v>0</v>
      </c>
      <c r="OP19" s="97">
        <f>Seniori!OP17</f>
        <v>0</v>
      </c>
      <c r="OQ19" s="97">
        <f>Seniori!OQ17</f>
        <v>0</v>
      </c>
      <c r="OR19" s="97">
        <f>Seniori!OR17</f>
        <v>0</v>
      </c>
      <c r="OS19" s="97">
        <f>Seniori!OS17</f>
        <v>0</v>
      </c>
      <c r="OT19" s="97">
        <f>Seniori!OT17</f>
        <v>0</v>
      </c>
      <c r="OU19" s="97">
        <f>Seniori!OU17</f>
        <v>0</v>
      </c>
      <c r="OV19" s="97">
        <f>Seniori!OV17</f>
        <v>0</v>
      </c>
      <c r="OW19" s="97">
        <f>Seniori!OW17</f>
        <v>0</v>
      </c>
      <c r="OX19" s="97">
        <f>Seniori!OX17</f>
        <v>0</v>
      </c>
      <c r="OY19" s="97">
        <f>Seniori!OY17</f>
        <v>0</v>
      </c>
      <c r="OZ19" s="97">
        <f>Seniori!OZ17</f>
        <v>0</v>
      </c>
      <c r="PA19" s="97">
        <f>Seniori!PA17</f>
        <v>0</v>
      </c>
      <c r="PB19" s="97">
        <f>Seniori!PB17</f>
        <v>0</v>
      </c>
      <c r="PC19" s="97">
        <f>Seniori!PC17</f>
        <v>0</v>
      </c>
      <c r="PD19" s="97">
        <f>Seniori!PD17</f>
        <v>0</v>
      </c>
      <c r="PE19" s="97">
        <f>Seniori!PE17</f>
        <v>0</v>
      </c>
      <c r="PF19" s="97">
        <f>Seniori!PF17</f>
        <v>0</v>
      </c>
      <c r="PG19" s="97">
        <f>Seniori!PG17</f>
        <v>0</v>
      </c>
      <c r="PH19" s="97">
        <f>Seniori!PH17</f>
        <v>0</v>
      </c>
      <c r="PI19" s="97">
        <f>Seniori!PI17</f>
        <v>0</v>
      </c>
      <c r="PJ19" s="97">
        <f>Seniori!PJ17</f>
        <v>0</v>
      </c>
      <c r="PK19" s="97">
        <f>Seniori!PK17</f>
        <v>0</v>
      </c>
      <c r="PL19" s="97">
        <f>Seniori!PL17</f>
        <v>0</v>
      </c>
      <c r="PM19" s="97">
        <f>Seniori!PM17</f>
        <v>0</v>
      </c>
      <c r="PN19" s="97">
        <f>Seniori!PN17</f>
        <v>0</v>
      </c>
      <c r="PO19" s="97">
        <f>Seniori!PO17</f>
        <v>0</v>
      </c>
      <c r="PP19" s="97">
        <f>Seniori!PP17</f>
        <v>0</v>
      </c>
      <c r="PQ19" s="97">
        <f>Seniori!PQ17</f>
        <v>0</v>
      </c>
      <c r="PR19" s="97">
        <f>Seniori!PR17</f>
        <v>0</v>
      </c>
      <c r="PS19" s="97">
        <f>Seniori!PS17</f>
        <v>0</v>
      </c>
      <c r="PT19" s="97">
        <f>Seniori!PT17</f>
        <v>0</v>
      </c>
      <c r="PU19" s="97">
        <f>Seniori!PU17</f>
        <v>0</v>
      </c>
      <c r="PV19" s="97">
        <f>Seniori!PV17</f>
        <v>0</v>
      </c>
      <c r="PW19" s="97">
        <f>Seniori!PW17</f>
        <v>0</v>
      </c>
      <c r="PX19" s="97">
        <f>Seniori!PX17</f>
        <v>0</v>
      </c>
      <c r="PY19" s="97">
        <f>Seniori!PY17</f>
        <v>0</v>
      </c>
      <c r="PZ19" s="97">
        <f>Seniori!PZ17</f>
        <v>0</v>
      </c>
      <c r="QA19" s="97">
        <f>Seniori!QA17</f>
        <v>0</v>
      </c>
      <c r="QB19" s="97">
        <f>Seniori!QB17</f>
        <v>0</v>
      </c>
      <c r="QC19" s="97">
        <f>Seniori!QC17</f>
        <v>0</v>
      </c>
      <c r="QD19" s="97">
        <f>Seniori!QD17</f>
        <v>0</v>
      </c>
      <c r="QE19" s="97">
        <f>Seniori!QE17</f>
        <v>0</v>
      </c>
      <c r="QF19" s="97">
        <f>Seniori!QF17</f>
        <v>0</v>
      </c>
      <c r="QG19" s="97">
        <f>Seniori!QG17</f>
        <v>0</v>
      </c>
      <c r="QH19" s="97">
        <f>Seniori!QH17</f>
        <v>0</v>
      </c>
      <c r="QI19" s="97">
        <f>Seniori!QI17</f>
        <v>0</v>
      </c>
      <c r="QJ19" s="97">
        <f>Seniori!QJ17</f>
        <v>0</v>
      </c>
      <c r="QK19" s="97">
        <f>Seniori!QK17</f>
        <v>0</v>
      </c>
      <c r="QL19" s="97">
        <f>Seniori!QL17</f>
        <v>0</v>
      </c>
      <c r="QM19" s="97">
        <f>Seniori!QM17</f>
        <v>0</v>
      </c>
      <c r="QN19" s="97">
        <f>Seniori!QN17</f>
        <v>0</v>
      </c>
      <c r="QO19" s="97">
        <f>Seniori!QO17</f>
        <v>0</v>
      </c>
      <c r="QP19" s="97">
        <f>Seniori!QP17</f>
        <v>0</v>
      </c>
      <c r="QQ19" s="97">
        <f>Seniori!QQ17</f>
        <v>0</v>
      </c>
      <c r="QR19" s="97">
        <f>Seniori!QR17</f>
        <v>0</v>
      </c>
      <c r="QS19" s="97">
        <f>Seniori!QS17</f>
        <v>0</v>
      </c>
      <c r="QT19" s="97">
        <f>Seniori!QT17</f>
        <v>0</v>
      </c>
      <c r="QU19" s="97">
        <f>Seniori!QU17</f>
        <v>0</v>
      </c>
      <c r="QV19" s="97">
        <f>Seniori!QV17</f>
        <v>0</v>
      </c>
      <c r="QW19" s="97">
        <f>Seniori!QW17</f>
        <v>0</v>
      </c>
      <c r="QX19" s="97">
        <f>Seniori!QX17</f>
        <v>0</v>
      </c>
      <c r="QY19" s="97">
        <f>Seniori!QY17</f>
        <v>0</v>
      </c>
      <c r="QZ19" s="97">
        <f>Seniori!QZ17</f>
        <v>0</v>
      </c>
      <c r="RA19" s="97">
        <f>Seniori!RA17</f>
        <v>0</v>
      </c>
      <c r="RB19" s="97">
        <f>Seniori!RB17</f>
        <v>0</v>
      </c>
      <c r="RC19" s="97">
        <f>Seniori!RC17</f>
        <v>0</v>
      </c>
      <c r="RD19" s="97">
        <f>Seniori!RD17</f>
        <v>0</v>
      </c>
      <c r="RE19" s="97">
        <f>Seniori!RE17</f>
        <v>0</v>
      </c>
      <c r="RF19" s="97">
        <f>Seniori!RF17</f>
        <v>0</v>
      </c>
      <c r="RG19" s="97">
        <f>Seniori!RG17</f>
        <v>0</v>
      </c>
      <c r="RH19" s="97">
        <f>Seniori!RH17</f>
        <v>0</v>
      </c>
      <c r="RI19" s="97">
        <f>Seniori!RI17</f>
        <v>0</v>
      </c>
      <c r="RJ19" s="97">
        <f>Seniori!RJ17</f>
        <v>0</v>
      </c>
      <c r="RK19" s="97">
        <f>Seniori!RK17</f>
        <v>0</v>
      </c>
      <c r="RL19" s="97">
        <f>Seniori!RL17</f>
        <v>0</v>
      </c>
      <c r="RM19" s="97">
        <f>Seniori!RM17</f>
        <v>0</v>
      </c>
      <c r="RN19" s="97">
        <f>Seniori!RN17</f>
        <v>0</v>
      </c>
      <c r="RO19" s="97">
        <f>Seniori!RO17</f>
        <v>0</v>
      </c>
      <c r="RP19" s="97">
        <f>Seniori!RP17</f>
        <v>0</v>
      </c>
      <c r="RQ19" s="97">
        <f>Seniori!RQ17</f>
        <v>0</v>
      </c>
      <c r="RR19" s="97">
        <f>Seniori!RR17</f>
        <v>0</v>
      </c>
      <c r="RS19" s="97">
        <f>Seniori!RS17</f>
        <v>0</v>
      </c>
      <c r="RT19" s="97">
        <f>Seniori!RT17</f>
        <v>0</v>
      </c>
      <c r="RU19" s="97">
        <f>Seniori!RU17</f>
        <v>0</v>
      </c>
      <c r="RV19" s="97">
        <f>Seniori!RV17</f>
        <v>0</v>
      </c>
      <c r="RW19" s="97">
        <f>Seniori!RW17</f>
        <v>0</v>
      </c>
      <c r="RX19" s="97">
        <f>Seniori!RX17</f>
        <v>0</v>
      </c>
      <c r="RY19" s="97">
        <f>Seniori!RY17</f>
        <v>0</v>
      </c>
      <c r="RZ19" s="97">
        <f>Seniori!RZ17</f>
        <v>0</v>
      </c>
      <c r="SA19" s="97">
        <f>Seniori!SA17</f>
        <v>0</v>
      </c>
      <c r="SB19" s="97">
        <f>Seniori!SB17</f>
        <v>0</v>
      </c>
      <c r="SC19" s="97">
        <f>Seniori!SC17</f>
        <v>0</v>
      </c>
      <c r="SD19" s="97">
        <f>Seniori!SD17</f>
        <v>0</v>
      </c>
      <c r="SE19" s="97">
        <f>Seniori!SE17</f>
        <v>0</v>
      </c>
      <c r="SF19" s="97">
        <f>Seniori!SF17</f>
        <v>0</v>
      </c>
      <c r="SG19" s="97">
        <f>Seniori!SG17</f>
        <v>0</v>
      </c>
      <c r="SH19" s="97">
        <f>Seniori!SH17</f>
        <v>0</v>
      </c>
      <c r="SI19" s="97">
        <f>Seniori!SI17</f>
        <v>0</v>
      </c>
      <c r="SJ19" s="97">
        <f>Seniori!SJ17</f>
        <v>0</v>
      </c>
      <c r="SK19" s="97">
        <f>Seniori!SK17</f>
        <v>0</v>
      </c>
      <c r="SL19" s="97">
        <f>Seniori!SL17</f>
        <v>0</v>
      </c>
      <c r="SM19" s="97">
        <f>Seniori!SM17</f>
        <v>0</v>
      </c>
      <c r="SN19" s="97">
        <f>Seniori!SN17</f>
        <v>0</v>
      </c>
      <c r="SO19" s="97">
        <f>Seniori!SO17</f>
        <v>0</v>
      </c>
      <c r="SP19" s="97">
        <f>Seniori!SP17</f>
        <v>0</v>
      </c>
      <c r="SQ19" s="97">
        <f>Seniori!SQ17</f>
        <v>0</v>
      </c>
      <c r="SR19" s="97">
        <f>Seniori!SR17</f>
        <v>0</v>
      </c>
      <c r="SS19" s="97">
        <f>Seniori!SS17</f>
        <v>0</v>
      </c>
      <c r="ST19" s="97">
        <f>Seniori!ST17</f>
        <v>0</v>
      </c>
      <c r="SU19" s="97">
        <f>Seniori!SU17</f>
        <v>0</v>
      </c>
      <c r="SV19" s="97">
        <f>Seniori!SV17</f>
        <v>0</v>
      </c>
      <c r="SW19" s="97">
        <f>Seniori!SW17</f>
        <v>0</v>
      </c>
      <c r="SX19" s="97">
        <f>Seniori!SX17</f>
        <v>0</v>
      </c>
      <c r="SY19" s="97">
        <f>Seniori!SY17</f>
        <v>0</v>
      </c>
      <c r="SZ19" s="97">
        <f>Seniori!SZ17</f>
        <v>0</v>
      </c>
      <c r="TA19" s="97">
        <f>Seniori!TA17</f>
        <v>0</v>
      </c>
      <c r="TB19" s="97">
        <f>Seniori!TB17</f>
        <v>0</v>
      </c>
    </row>
    <row r="20" spans="1:522" s="10" customFormat="1" ht="18" customHeight="1" x14ac:dyDescent="0.2">
      <c r="A20" s="12">
        <v>11</v>
      </c>
      <c r="B20" s="11" t="s">
        <v>137</v>
      </c>
      <c r="C20" s="1">
        <v>11826</v>
      </c>
      <c r="D20" s="176">
        <v>2018</v>
      </c>
      <c r="E20" t="s">
        <v>29</v>
      </c>
      <c r="F20" s="1">
        <v>135</v>
      </c>
      <c r="G20" s="1" t="s">
        <v>95</v>
      </c>
      <c r="H20" t="s">
        <v>13</v>
      </c>
      <c r="I20" s="1">
        <f>SUM(K20:TB20)</f>
        <v>48.5</v>
      </c>
      <c r="J20" s="12">
        <f>Tabuľka311[[#This Row],[Stĺpec9]]</f>
        <v>48.5</v>
      </c>
      <c r="K20" s="97">
        <f>Seniori!K32</f>
        <v>0</v>
      </c>
      <c r="L20" s="97">
        <f>Seniori!L32</f>
        <v>0</v>
      </c>
      <c r="M20" s="97">
        <f>Seniori!M32</f>
        <v>0</v>
      </c>
      <c r="N20" s="97">
        <f>Seniori!N32</f>
        <v>0</v>
      </c>
      <c r="O20" s="97">
        <f>Seniori!O32</f>
        <v>0</v>
      </c>
      <c r="P20" s="97">
        <f>Seniori!P32</f>
        <v>0</v>
      </c>
      <c r="Q20" s="97">
        <f>Seniori!Q32</f>
        <v>0</v>
      </c>
      <c r="R20" s="97">
        <f>Seniori!R32</f>
        <v>0</v>
      </c>
      <c r="S20" s="97">
        <f>Seniori!S32</f>
        <v>0</v>
      </c>
      <c r="T20" s="97">
        <f>Seniori!T32</f>
        <v>0</v>
      </c>
      <c r="U20" s="97">
        <f>Seniori!U32</f>
        <v>0</v>
      </c>
      <c r="V20" s="97">
        <f>Seniori!V32</f>
        <v>0</v>
      </c>
      <c r="W20" s="97">
        <f>Seniori!W32</f>
        <v>0</v>
      </c>
      <c r="X20" s="97">
        <f>Seniori!X32</f>
        <v>0</v>
      </c>
      <c r="Y20" s="97">
        <f>Seniori!Y32</f>
        <v>0</v>
      </c>
      <c r="Z20" s="97">
        <f>Seniori!Z32</f>
        <v>0</v>
      </c>
      <c r="AA20" s="97">
        <f>Seniori!AA32</f>
        <v>0</v>
      </c>
      <c r="AB20" s="97">
        <f>Seniori!AB32</f>
        <v>0</v>
      </c>
      <c r="AC20" s="97">
        <f>Seniori!AC32</f>
        <v>0</v>
      </c>
      <c r="AD20" s="97">
        <f>Seniori!AD32</f>
        <v>0</v>
      </c>
      <c r="AE20" s="97">
        <f>Seniori!AE32</f>
        <v>0</v>
      </c>
      <c r="AF20" s="97">
        <f>Seniori!AF32</f>
        <v>0</v>
      </c>
      <c r="AG20" s="97">
        <f>Seniori!AG32</f>
        <v>0</v>
      </c>
      <c r="AH20" s="97">
        <f>Seniori!AH32</f>
        <v>0</v>
      </c>
      <c r="AI20" s="97">
        <f>Seniori!AI32</f>
        <v>0</v>
      </c>
      <c r="AJ20" s="97">
        <f>Seniori!AJ32</f>
        <v>0</v>
      </c>
      <c r="AK20" s="97">
        <f>Seniori!AK32</f>
        <v>0</v>
      </c>
      <c r="AL20" s="97">
        <f>Seniori!AL32</f>
        <v>0</v>
      </c>
      <c r="AM20" s="97">
        <f>Seniori!AM32</f>
        <v>0</v>
      </c>
      <c r="AN20" s="97">
        <f>Seniori!AN32</f>
        <v>0</v>
      </c>
      <c r="AO20" s="97">
        <f>Seniori!AO32</f>
        <v>0</v>
      </c>
      <c r="AP20" s="97">
        <f>Seniori!AP32</f>
        <v>0</v>
      </c>
      <c r="AQ20" s="97">
        <f>Seniori!AQ32</f>
        <v>0</v>
      </c>
      <c r="AR20" s="97">
        <f>Seniori!AR32</f>
        <v>0</v>
      </c>
      <c r="AS20" s="97">
        <f>Seniori!AS32</f>
        <v>0</v>
      </c>
      <c r="AT20" s="97">
        <f>Seniori!AT32</f>
        <v>0</v>
      </c>
      <c r="AU20" s="97">
        <f>Seniori!AU32</f>
        <v>0</v>
      </c>
      <c r="AV20" s="97">
        <f>Seniori!AV32</f>
        <v>0</v>
      </c>
      <c r="AW20" s="97">
        <f>Seniori!AW32</f>
        <v>0</v>
      </c>
      <c r="AX20" s="97">
        <f>Seniori!AX32</f>
        <v>0</v>
      </c>
      <c r="AY20" s="97">
        <f>Seniori!AY32</f>
        <v>0</v>
      </c>
      <c r="AZ20" s="97">
        <f>Seniori!AZ32</f>
        <v>0</v>
      </c>
      <c r="BA20" s="97">
        <f>Seniori!BA32</f>
        <v>0</v>
      </c>
      <c r="BB20" s="97">
        <f>Seniori!BB32</f>
        <v>0</v>
      </c>
      <c r="BC20" s="97">
        <f>Seniori!BC32</f>
        <v>0</v>
      </c>
      <c r="BD20" s="97">
        <f>Seniori!BD32</f>
        <v>0</v>
      </c>
      <c r="BE20" s="97">
        <f>Seniori!BE32</f>
        <v>0</v>
      </c>
      <c r="BF20" s="97">
        <f>Seniori!BF32</f>
        <v>0</v>
      </c>
      <c r="BG20" s="97">
        <f>Seniori!BG32</f>
        <v>0</v>
      </c>
      <c r="BH20" s="97">
        <f>Seniori!BH32</f>
        <v>0</v>
      </c>
      <c r="BI20" s="97">
        <f>Seniori!BI32</f>
        <v>0</v>
      </c>
      <c r="BJ20" s="97">
        <f>Seniori!BJ32</f>
        <v>0</v>
      </c>
      <c r="BK20" s="97">
        <f>Seniori!BK32</f>
        <v>0</v>
      </c>
      <c r="BL20" s="97">
        <f>Seniori!BL32</f>
        <v>0</v>
      </c>
      <c r="BM20" s="97">
        <f>Seniori!BM32</f>
        <v>0</v>
      </c>
      <c r="BN20" s="97">
        <f>Seniori!BN32</f>
        <v>0</v>
      </c>
      <c r="BO20" s="97">
        <f>Seniori!BO32</f>
        <v>0</v>
      </c>
      <c r="BP20" s="97">
        <f>Seniori!BP32</f>
        <v>0</v>
      </c>
      <c r="BQ20" s="97">
        <f>Seniori!BQ32</f>
        <v>0</v>
      </c>
      <c r="BR20" s="97">
        <f>Seniori!BR32</f>
        <v>0</v>
      </c>
      <c r="BS20" s="97">
        <f>Seniori!BS32</f>
        <v>0</v>
      </c>
      <c r="BT20" s="97">
        <f>Seniori!BT32</f>
        <v>0</v>
      </c>
      <c r="BU20" s="97">
        <f>Seniori!BU32</f>
        <v>0</v>
      </c>
      <c r="BV20" s="97">
        <f>Seniori!BV32</f>
        <v>0</v>
      </c>
      <c r="BW20" s="97">
        <f>Seniori!BW32</f>
        <v>0</v>
      </c>
      <c r="BX20" s="97">
        <f>Seniori!BX32</f>
        <v>0</v>
      </c>
      <c r="BY20" s="97">
        <f>Seniori!BY32</f>
        <v>0</v>
      </c>
      <c r="BZ20" s="97">
        <f>Seniori!BZ32</f>
        <v>0</v>
      </c>
      <c r="CA20" s="97">
        <f>Seniori!CA32</f>
        <v>0</v>
      </c>
      <c r="CB20" s="97">
        <f>Seniori!CB32</f>
        <v>0</v>
      </c>
      <c r="CC20" s="97">
        <f>Seniori!CC32</f>
        <v>0</v>
      </c>
      <c r="CD20" s="97">
        <f>Seniori!CD32</f>
        <v>0</v>
      </c>
      <c r="CE20" s="97">
        <f>Seniori!CE32</f>
        <v>0</v>
      </c>
      <c r="CF20" s="97">
        <f>Seniori!CF32</f>
        <v>0</v>
      </c>
      <c r="CG20" s="97">
        <f>Seniori!CG32</f>
        <v>0</v>
      </c>
      <c r="CH20" s="97">
        <f>Seniori!CH32</f>
        <v>0</v>
      </c>
      <c r="CI20" s="97">
        <f>Seniori!CI32</f>
        <v>0</v>
      </c>
      <c r="CJ20" s="97">
        <f>Seniori!CJ32</f>
        <v>0</v>
      </c>
      <c r="CK20" s="97">
        <f>Seniori!CK32</f>
        <v>0</v>
      </c>
      <c r="CL20" s="97">
        <f>Seniori!CL32</f>
        <v>0</v>
      </c>
      <c r="CM20" s="97">
        <f>Seniori!CM32</f>
        <v>0</v>
      </c>
      <c r="CN20" s="97">
        <f>Seniori!CN32</f>
        <v>0</v>
      </c>
      <c r="CO20" s="97">
        <f>Seniori!CO32</f>
        <v>0</v>
      </c>
      <c r="CP20" s="97">
        <f>Seniori!CP32</f>
        <v>0</v>
      </c>
      <c r="CQ20" s="97">
        <f>Seniori!CQ32</f>
        <v>0</v>
      </c>
      <c r="CR20" s="97">
        <f>Seniori!CR32</f>
        <v>0</v>
      </c>
      <c r="CS20" s="97">
        <f>Seniori!CS32</f>
        <v>0</v>
      </c>
      <c r="CT20" s="97">
        <f>Seniori!CT32</f>
        <v>0</v>
      </c>
      <c r="CU20" s="97">
        <f>Seniori!CU32</f>
        <v>0</v>
      </c>
      <c r="CV20" s="97">
        <f>Seniori!CV32</f>
        <v>0</v>
      </c>
      <c r="CW20" s="97">
        <f>Seniori!CW32</f>
        <v>0</v>
      </c>
      <c r="CX20" s="97">
        <f>Seniori!CX32</f>
        <v>0</v>
      </c>
      <c r="CY20" s="97">
        <f>Seniori!CY32</f>
        <v>0</v>
      </c>
      <c r="CZ20" s="97">
        <f>Seniori!CZ32</f>
        <v>0</v>
      </c>
      <c r="DA20" s="97">
        <f>Seniori!DA32</f>
        <v>0</v>
      </c>
      <c r="DB20" s="97">
        <f>Seniori!DB32</f>
        <v>0</v>
      </c>
      <c r="DC20" s="97"/>
      <c r="DD20" s="97">
        <f>Seniori!DD32</f>
        <v>0</v>
      </c>
      <c r="DE20" s="97">
        <f>Seniori!DE32</f>
        <v>0</v>
      </c>
      <c r="DF20" s="97">
        <f>Seniori!DF32</f>
        <v>0</v>
      </c>
      <c r="DG20" s="97">
        <f>Seniori!DG32</f>
        <v>0</v>
      </c>
      <c r="DH20" s="97">
        <f>Seniori!DH32</f>
        <v>0</v>
      </c>
      <c r="DI20" s="97"/>
      <c r="DJ20" s="97">
        <f>Seniori!DJ32</f>
        <v>0</v>
      </c>
      <c r="DK20" s="97">
        <f>Seniori!DK32</f>
        <v>0</v>
      </c>
      <c r="DL20" s="97">
        <f>Seniori!DL32</f>
        <v>0</v>
      </c>
      <c r="DM20" s="97">
        <f>Seniori!DM32</f>
        <v>0</v>
      </c>
      <c r="DN20" s="97">
        <f>Seniori!DN32</f>
        <v>0</v>
      </c>
      <c r="DO20" s="97">
        <f>Seniori!DO32</f>
        <v>0</v>
      </c>
      <c r="DP20" s="97">
        <f>Seniori!DP32</f>
        <v>0</v>
      </c>
      <c r="DQ20" s="97">
        <f>Seniori!DQ32</f>
        <v>0</v>
      </c>
      <c r="DR20" s="97">
        <f>Seniori!DR32</f>
        <v>0</v>
      </c>
      <c r="DS20" s="97">
        <f>Seniori!DS32</f>
        <v>0</v>
      </c>
      <c r="DT20" s="97">
        <f>Seniori!DT32</f>
        <v>0</v>
      </c>
      <c r="DU20" s="97">
        <f>Seniori!DU32</f>
        <v>0</v>
      </c>
      <c r="DV20" s="97">
        <f>Seniori!DV32</f>
        <v>0</v>
      </c>
      <c r="DW20" s="97">
        <f>Seniori!DW32</f>
        <v>0</v>
      </c>
      <c r="DX20" s="97">
        <f>Seniori!DX32</f>
        <v>0</v>
      </c>
      <c r="DY20" s="97">
        <f>Seniori!DY32</f>
        <v>0</v>
      </c>
      <c r="DZ20" s="97">
        <f>Seniori!DZ32</f>
        <v>0</v>
      </c>
      <c r="EA20" s="97">
        <f>Seniori!EA32</f>
        <v>0</v>
      </c>
      <c r="EB20" s="97">
        <f>Seniori!EB32</f>
        <v>0</v>
      </c>
      <c r="EC20" s="97">
        <f>Seniori!EC32</f>
        <v>0</v>
      </c>
      <c r="ED20" s="97">
        <f>Seniori!ED32</f>
        <v>0</v>
      </c>
      <c r="EE20" s="97">
        <f>Seniori!EE32</f>
        <v>0</v>
      </c>
      <c r="EF20" s="97">
        <f>Seniori!EF32</f>
        <v>0</v>
      </c>
      <c r="EG20" s="97">
        <f>Seniori!EG32</f>
        <v>0</v>
      </c>
      <c r="EH20" s="97">
        <f>Seniori!EH32</f>
        <v>0</v>
      </c>
      <c r="EI20" s="97">
        <f>Seniori!EI32</f>
        <v>0</v>
      </c>
      <c r="EJ20" s="97">
        <f>Seniori!EJ32</f>
        <v>0</v>
      </c>
      <c r="EK20" s="97">
        <f>Seniori!EK32</f>
        <v>0</v>
      </c>
      <c r="EL20" s="97">
        <f>Seniori!EL32</f>
        <v>0</v>
      </c>
      <c r="EM20" s="97">
        <f>Seniori!EM32</f>
        <v>0</v>
      </c>
      <c r="EN20" s="97">
        <f>Seniori!EN32</f>
        <v>0</v>
      </c>
      <c r="EO20" s="97">
        <f>Seniori!EO32</f>
        <v>0</v>
      </c>
      <c r="EP20" s="97">
        <f>Seniori!EP32</f>
        <v>0</v>
      </c>
      <c r="EQ20" s="97">
        <f>Seniori!EQ32</f>
        <v>0</v>
      </c>
      <c r="ER20" s="97">
        <f>Seniori!ER32</f>
        <v>0</v>
      </c>
      <c r="ES20" s="97">
        <f>Seniori!ES32</f>
        <v>0</v>
      </c>
      <c r="ET20" s="97">
        <f>Seniori!ET32</f>
        <v>0</v>
      </c>
      <c r="EU20" s="97">
        <f>Seniori!EU32</f>
        <v>0</v>
      </c>
      <c r="EV20" s="97">
        <f>Seniori!EV32</f>
        <v>0</v>
      </c>
      <c r="EW20" s="97">
        <f>Seniori!EW32</f>
        <v>0</v>
      </c>
      <c r="EX20" s="97">
        <f>Seniori!EX32</f>
        <v>0</v>
      </c>
      <c r="EY20" s="97">
        <f>Seniori!EY32</f>
        <v>0</v>
      </c>
      <c r="EZ20" s="97">
        <f>Seniori!EZ32</f>
        <v>0</v>
      </c>
      <c r="FA20" s="97">
        <f>Seniori!FA32</f>
        <v>0</v>
      </c>
      <c r="FB20" s="97">
        <f>Seniori!FB32</f>
        <v>0</v>
      </c>
      <c r="FC20" s="97">
        <f>Seniori!FC32</f>
        <v>0</v>
      </c>
      <c r="FD20" s="97">
        <f>Seniori!FD32</f>
        <v>0</v>
      </c>
      <c r="FE20" s="97">
        <f>Seniori!FE32</f>
        <v>0</v>
      </c>
      <c r="FF20" s="97">
        <f>Seniori!FF32</f>
        <v>0</v>
      </c>
      <c r="FG20" s="97">
        <f>Seniori!FG32</f>
        <v>0</v>
      </c>
      <c r="FH20" s="97">
        <f>Seniori!FH32</f>
        <v>0</v>
      </c>
      <c r="FI20" s="97">
        <f>Seniori!FI32</f>
        <v>0</v>
      </c>
      <c r="FJ20" s="97">
        <f>Seniori!FJ32</f>
        <v>0</v>
      </c>
      <c r="FK20" s="97">
        <f>Seniori!FK32</f>
        <v>0</v>
      </c>
      <c r="FL20" s="97">
        <f>Seniori!FL32</f>
        <v>0</v>
      </c>
      <c r="FM20" s="97">
        <f>Seniori!FM32</f>
        <v>0</v>
      </c>
      <c r="FN20" s="97">
        <f>Seniori!FN32</f>
        <v>0</v>
      </c>
      <c r="FO20" s="97">
        <f>Seniori!FO32</f>
        <v>0</v>
      </c>
      <c r="FP20" s="97">
        <f>Seniori!FP32</f>
        <v>0</v>
      </c>
      <c r="FQ20" s="97">
        <f>Seniori!FQ32</f>
        <v>0</v>
      </c>
      <c r="FR20" s="97">
        <f>Seniori!FR32</f>
        <v>0</v>
      </c>
      <c r="FS20" s="97">
        <f>Seniori!FS32</f>
        <v>0</v>
      </c>
      <c r="FT20" s="97">
        <f>Seniori!FT32</f>
        <v>0</v>
      </c>
      <c r="FU20" s="97">
        <f>Seniori!FU32</f>
        <v>0</v>
      </c>
      <c r="FV20" s="97">
        <f>Seniori!FV32</f>
        <v>0</v>
      </c>
      <c r="FW20" s="97">
        <f>Seniori!FW32</f>
        <v>0</v>
      </c>
      <c r="FX20" s="97">
        <f>Seniori!FX32</f>
        <v>0</v>
      </c>
      <c r="FY20" s="97">
        <f>Seniori!FY32</f>
        <v>0</v>
      </c>
      <c r="FZ20" s="97">
        <f>Seniori!FZ32</f>
        <v>0</v>
      </c>
      <c r="GA20" s="97">
        <f>Seniori!GA32</f>
        <v>0</v>
      </c>
      <c r="GB20" s="97">
        <f>Seniori!GB32</f>
        <v>0</v>
      </c>
      <c r="GC20" s="97">
        <f>Seniori!GC32</f>
        <v>0</v>
      </c>
      <c r="GD20" s="97">
        <f>Seniori!GD32</f>
        <v>0</v>
      </c>
      <c r="GE20" s="97">
        <f>Seniori!GE32</f>
        <v>0</v>
      </c>
      <c r="GF20" s="97">
        <f>Seniori!GF32</f>
        <v>0</v>
      </c>
      <c r="GG20" s="97">
        <f>Seniori!GG32</f>
        <v>0</v>
      </c>
      <c r="GH20" s="97">
        <f>Seniori!GH32</f>
        <v>0</v>
      </c>
      <c r="GI20" s="97">
        <f>Seniori!GI32</f>
        <v>0</v>
      </c>
      <c r="GJ20" s="97">
        <f>Seniori!GJ32</f>
        <v>0</v>
      </c>
      <c r="GK20" s="97">
        <f>Seniori!GK32</f>
        <v>0</v>
      </c>
      <c r="GL20" s="97">
        <f>Seniori!GL32</f>
        <v>0</v>
      </c>
      <c r="GM20" s="97">
        <f>Seniori!GM32</f>
        <v>0</v>
      </c>
      <c r="GN20" s="97">
        <f>Seniori!GN32</f>
        <v>0</v>
      </c>
      <c r="GO20" s="97">
        <f>Seniori!GO32</f>
        <v>0</v>
      </c>
      <c r="GP20" s="97">
        <f>Seniori!GP32</f>
        <v>0</v>
      </c>
      <c r="GQ20" s="97">
        <f>Seniori!GQ32</f>
        <v>0</v>
      </c>
      <c r="GR20" s="97">
        <f>Seniori!GR32</f>
        <v>0</v>
      </c>
      <c r="GS20" s="97">
        <f>Seniori!GS32</f>
        <v>0</v>
      </c>
      <c r="GT20" s="97">
        <f>Seniori!GT32</f>
        <v>0</v>
      </c>
      <c r="GU20" s="97"/>
      <c r="GV20" s="97">
        <f>Seniori!GV32</f>
        <v>0</v>
      </c>
      <c r="GW20" s="97"/>
      <c r="GX20" s="97">
        <f>Seniori!GX32</f>
        <v>0</v>
      </c>
      <c r="GY20" s="97">
        <f>Seniori!GY32</f>
        <v>0</v>
      </c>
      <c r="GZ20" s="97">
        <f>Seniori!GZ32</f>
        <v>0</v>
      </c>
      <c r="HA20" s="97"/>
      <c r="HB20" s="97">
        <f>Seniori!HB32</f>
        <v>0</v>
      </c>
      <c r="HC20" s="97"/>
      <c r="HD20" s="97">
        <f>Seniori!HD32</f>
        <v>0</v>
      </c>
      <c r="HE20" s="97">
        <f>Seniori!HE32</f>
        <v>0</v>
      </c>
      <c r="HF20" s="97">
        <f>Seniori!HF32</f>
        <v>0</v>
      </c>
      <c r="HG20" s="97">
        <f>Seniori!HG32</f>
        <v>0</v>
      </c>
      <c r="HH20" s="97">
        <f>Seniori!HH32</f>
        <v>0</v>
      </c>
      <c r="HI20" s="97">
        <f>Seniori!HI32</f>
        <v>0</v>
      </c>
      <c r="HJ20" s="97">
        <f>Seniori!HJ32</f>
        <v>0</v>
      </c>
      <c r="HK20" s="97">
        <f>Seniori!HK32</f>
        <v>0</v>
      </c>
      <c r="HL20" s="97">
        <f>Seniori!HL32</f>
        <v>10</v>
      </c>
      <c r="HM20" s="97">
        <f>Seniori!HM32</f>
        <v>0</v>
      </c>
      <c r="HN20" s="97"/>
      <c r="HO20" s="97">
        <f>Seniori!HO32</f>
        <v>0</v>
      </c>
      <c r="HP20" s="97">
        <f>Seniori!HP32</f>
        <v>0</v>
      </c>
      <c r="HQ20" s="97">
        <f>Seniori!HQ32</f>
        <v>0</v>
      </c>
      <c r="HR20" s="97">
        <f>Seniori!HR32</f>
        <v>0</v>
      </c>
      <c r="HS20" s="97">
        <f>Seniori!HS32</f>
        <v>0</v>
      </c>
      <c r="HT20" s="97">
        <f>Seniori!HT32</f>
        <v>0</v>
      </c>
      <c r="HU20" s="97">
        <f>Seniori!HU32</f>
        <v>0</v>
      </c>
      <c r="HV20" s="97">
        <f>Seniori!HV32</f>
        <v>6</v>
      </c>
      <c r="HW20" s="97">
        <f>Seniori!HW32</f>
        <v>0</v>
      </c>
      <c r="HX20" s="97">
        <f>Seniori!HX32</f>
        <v>0</v>
      </c>
      <c r="HY20" s="97">
        <f>Seniori!HY32</f>
        <v>0</v>
      </c>
      <c r="HZ20" s="97">
        <f>Seniori!HZ32</f>
        <v>0</v>
      </c>
      <c r="IA20" s="97">
        <f>Seniori!IA32</f>
        <v>0</v>
      </c>
      <c r="IB20" s="97">
        <f>Seniori!IB32</f>
        <v>0</v>
      </c>
      <c r="IC20" s="97">
        <f>Seniori!IC32</f>
        <v>0</v>
      </c>
      <c r="ID20" s="97">
        <f>Seniori!ID32</f>
        <v>0</v>
      </c>
      <c r="IE20" s="97">
        <f>Seniori!IE32</f>
        <v>0</v>
      </c>
      <c r="IF20" s="97">
        <f>Seniori!IF32</f>
        <v>0</v>
      </c>
      <c r="IG20" s="97">
        <f>Seniori!IG32</f>
        <v>0</v>
      </c>
      <c r="IH20" s="97">
        <f>Seniori!IH32</f>
        <v>0</v>
      </c>
      <c r="II20" s="97">
        <f>Seniori!II32</f>
        <v>0</v>
      </c>
      <c r="IJ20" s="97">
        <f>Seniori!IJ32</f>
        <v>0</v>
      </c>
      <c r="IK20" s="97">
        <f>Seniori!IK32</f>
        <v>0</v>
      </c>
      <c r="IL20" s="97">
        <f>Seniori!IL32</f>
        <v>0</v>
      </c>
      <c r="IM20" s="97">
        <f>Seniori!IM32</f>
        <v>0</v>
      </c>
      <c r="IN20" s="97">
        <f>Seniori!IN32</f>
        <v>0</v>
      </c>
      <c r="IO20" s="97">
        <f>Seniori!IO32</f>
        <v>0</v>
      </c>
      <c r="IP20" s="97">
        <f>Seniori!IP32</f>
        <v>0</v>
      </c>
      <c r="IQ20" s="97">
        <f>Seniori!IQ32</f>
        <v>0</v>
      </c>
      <c r="IR20" s="97">
        <f>Seniori!IR32</f>
        <v>0</v>
      </c>
      <c r="IS20" s="97">
        <f>Seniori!IS32</f>
        <v>0</v>
      </c>
      <c r="IT20" s="97">
        <f>Seniori!IT32</f>
        <v>0</v>
      </c>
      <c r="IU20" s="97">
        <f>Seniori!IU32</f>
        <v>0</v>
      </c>
      <c r="IV20" s="97">
        <f>Seniori!IV32</f>
        <v>0</v>
      </c>
      <c r="IW20" s="97">
        <f>Seniori!IW32</f>
        <v>0</v>
      </c>
      <c r="IX20" s="97">
        <f>Seniori!IX32</f>
        <v>0</v>
      </c>
      <c r="IY20" s="97">
        <f>Seniori!IY32</f>
        <v>0</v>
      </c>
      <c r="IZ20" s="97">
        <f>Seniori!IZ32</f>
        <v>0</v>
      </c>
      <c r="JA20" s="97">
        <f>Seniori!JA32</f>
        <v>0</v>
      </c>
      <c r="JB20" s="97">
        <f>Seniori!JB32</f>
        <v>0</v>
      </c>
      <c r="JC20" s="97">
        <f>Seniori!JC32</f>
        <v>0</v>
      </c>
      <c r="JD20" s="97">
        <f>Seniori!JD32</f>
        <v>0</v>
      </c>
      <c r="JE20" s="97">
        <f>Seniori!JE32</f>
        <v>0</v>
      </c>
      <c r="JF20" s="97">
        <f>Seniori!JF32</f>
        <v>0</v>
      </c>
      <c r="JG20" s="97">
        <f>Seniori!JG32</f>
        <v>0</v>
      </c>
      <c r="JH20" s="97">
        <f>Seniori!JH32</f>
        <v>0</v>
      </c>
      <c r="JI20" s="97">
        <f>Seniori!JI32</f>
        <v>0</v>
      </c>
      <c r="JJ20" s="97">
        <f>Seniori!JJ32</f>
        <v>0</v>
      </c>
      <c r="JK20" s="97">
        <f>Seniori!JK32</f>
        <v>0</v>
      </c>
      <c r="JL20" s="97">
        <f>Seniori!JL32</f>
        <v>0</v>
      </c>
      <c r="JM20" s="97">
        <f>Seniori!JM32</f>
        <v>0</v>
      </c>
      <c r="JN20" s="97">
        <f>Seniori!JN32</f>
        <v>0</v>
      </c>
      <c r="JO20" s="97">
        <f>Seniori!JO32</f>
        <v>0</v>
      </c>
      <c r="JP20" s="97">
        <f>Seniori!JP32</f>
        <v>0</v>
      </c>
      <c r="JQ20" s="97">
        <f>Seniori!JQ32</f>
        <v>0</v>
      </c>
      <c r="JR20" s="97">
        <f>Seniori!JR32</f>
        <v>0</v>
      </c>
      <c r="JS20" s="97">
        <f>Seniori!JS32</f>
        <v>0</v>
      </c>
      <c r="JT20" s="97">
        <f>Seniori!JT32</f>
        <v>0</v>
      </c>
      <c r="JU20" s="97">
        <f>Seniori!JU32</f>
        <v>0</v>
      </c>
      <c r="JV20" s="97">
        <f>Seniori!JV32</f>
        <v>0</v>
      </c>
      <c r="JW20" s="97">
        <f>Seniori!JW32</f>
        <v>0</v>
      </c>
      <c r="JX20" s="97">
        <f>Seniori!JX32</f>
        <v>0</v>
      </c>
      <c r="JY20" s="97">
        <f>Seniori!JY32</f>
        <v>0</v>
      </c>
      <c r="JZ20" s="97">
        <f>Seniori!JZ32</f>
        <v>0</v>
      </c>
      <c r="KA20" s="97">
        <f>Seniori!KA32</f>
        <v>0</v>
      </c>
      <c r="KB20" s="97">
        <f>Seniori!KB32</f>
        <v>0</v>
      </c>
      <c r="KC20" s="97">
        <f>Seniori!KC32</f>
        <v>0</v>
      </c>
      <c r="KD20" s="97">
        <f>Seniori!KD32</f>
        <v>0</v>
      </c>
      <c r="KE20" s="97">
        <f>Seniori!KE32</f>
        <v>0</v>
      </c>
      <c r="KF20" s="97">
        <f>Seniori!KF32</f>
        <v>0</v>
      </c>
      <c r="KG20" s="97">
        <f>Seniori!KG32</f>
        <v>0</v>
      </c>
      <c r="KH20" s="97">
        <f>Seniori!KH32</f>
        <v>0</v>
      </c>
      <c r="KI20" s="97">
        <f>Seniori!KI32</f>
        <v>0</v>
      </c>
      <c r="KJ20" s="97">
        <f>Seniori!KJ32</f>
        <v>0</v>
      </c>
      <c r="KK20" s="97">
        <f>Seniori!KK32</f>
        <v>0</v>
      </c>
      <c r="KL20" s="97">
        <f>Seniori!KL32</f>
        <v>7</v>
      </c>
      <c r="KM20" s="97">
        <f>Seniori!KM32</f>
        <v>0</v>
      </c>
      <c r="KN20" s="97">
        <f>Seniori!KN32</f>
        <v>0</v>
      </c>
      <c r="KO20" s="97"/>
      <c r="KP20" s="97">
        <f>Seniori!KP32</f>
        <v>0</v>
      </c>
      <c r="KQ20" s="97">
        <f>Seniori!KQ32</f>
        <v>0</v>
      </c>
      <c r="KR20" s="97">
        <f>Seniori!KR32</f>
        <v>0</v>
      </c>
      <c r="KS20" s="97">
        <f>Seniori!KS32</f>
        <v>0</v>
      </c>
      <c r="KT20" s="97">
        <f>Seniori!KT32</f>
        <v>0</v>
      </c>
      <c r="KU20" s="97">
        <f>Seniori!KU32</f>
        <v>6</v>
      </c>
      <c r="KV20" s="97">
        <f>Seniori!KV32</f>
        <v>0</v>
      </c>
      <c r="KW20" s="97">
        <f>Seniori!KW32</f>
        <v>0</v>
      </c>
      <c r="KX20" s="97">
        <f>Seniori!KX32</f>
        <v>0</v>
      </c>
      <c r="KY20" s="97">
        <f>Seniori!KY32</f>
        <v>0</v>
      </c>
      <c r="KZ20" s="97">
        <f>Seniori!KZ32</f>
        <v>0</v>
      </c>
      <c r="LA20" s="97">
        <f>Seniori!LA32</f>
        <v>0</v>
      </c>
      <c r="LB20" s="97">
        <f>Seniori!LB32</f>
        <v>0</v>
      </c>
      <c r="LC20" s="97">
        <f>Seniori!LC32</f>
        <v>0</v>
      </c>
      <c r="LD20" s="97">
        <f>Seniori!LD32</f>
        <v>0</v>
      </c>
      <c r="LE20" s="97">
        <f>Seniori!LE32</f>
        <v>0</v>
      </c>
      <c r="LF20" s="97">
        <f>Seniori!LF32</f>
        <v>0</v>
      </c>
      <c r="LG20" s="97">
        <f>Seniori!LG32</f>
        <v>0</v>
      </c>
      <c r="LH20" s="97">
        <f>Seniori!LH32</f>
        <v>0</v>
      </c>
      <c r="LI20" s="97">
        <f>Seniori!LI32</f>
        <v>0</v>
      </c>
      <c r="LJ20" s="97">
        <f>Seniori!LJ32</f>
        <v>0</v>
      </c>
      <c r="LK20" s="97">
        <f>Seniori!LK32</f>
        <v>4.5</v>
      </c>
      <c r="LL20" s="97">
        <f>Seniori!LL32</f>
        <v>0</v>
      </c>
      <c r="LM20" s="97">
        <f>Seniori!LM32</f>
        <v>0</v>
      </c>
      <c r="LN20" s="97">
        <f>Seniori!LN32</f>
        <v>0</v>
      </c>
      <c r="LO20" s="97">
        <f>Seniori!LO32</f>
        <v>0</v>
      </c>
      <c r="LP20" s="97">
        <f>Seniori!LP32</f>
        <v>0</v>
      </c>
      <c r="LQ20" s="97">
        <f>Seniori!LQ32</f>
        <v>0</v>
      </c>
      <c r="LR20" s="97">
        <f>Seniori!LR32</f>
        <v>0</v>
      </c>
      <c r="LS20" s="97">
        <f>Seniori!LS32</f>
        <v>15</v>
      </c>
      <c r="LT20" s="97">
        <f>Seniori!LT32</f>
        <v>0</v>
      </c>
      <c r="LU20" s="97">
        <f>Seniori!LU32</f>
        <v>0</v>
      </c>
      <c r="LV20" s="97">
        <f>Seniori!LV32</f>
        <v>0</v>
      </c>
      <c r="LW20" s="97">
        <f>Seniori!LW32</f>
        <v>0</v>
      </c>
      <c r="LX20" s="97">
        <f>Seniori!LX32</f>
        <v>0</v>
      </c>
      <c r="LY20" s="97">
        <f>Seniori!LY32</f>
        <v>0</v>
      </c>
      <c r="LZ20" s="97">
        <f>Seniori!LZ32</f>
        <v>0</v>
      </c>
      <c r="MA20" s="97">
        <f>Seniori!MA32</f>
        <v>0</v>
      </c>
      <c r="MB20" s="97">
        <f>Seniori!MB32</f>
        <v>0</v>
      </c>
      <c r="MC20" s="97">
        <f>Seniori!MC32</f>
        <v>0</v>
      </c>
      <c r="MD20" s="97">
        <f>Seniori!MD32</f>
        <v>0</v>
      </c>
      <c r="ME20" s="97">
        <f>Seniori!ME32</f>
        <v>0</v>
      </c>
      <c r="MF20" s="97">
        <f>Seniori!MF32</f>
        <v>0</v>
      </c>
      <c r="MG20" s="97">
        <f>Seniori!MG32</f>
        <v>0</v>
      </c>
      <c r="MH20" s="97">
        <f>Seniori!MH32</f>
        <v>0</v>
      </c>
      <c r="MI20" s="97">
        <f>Seniori!MI32</f>
        <v>0</v>
      </c>
      <c r="MJ20" s="97">
        <f>Seniori!MJ32</f>
        <v>0</v>
      </c>
      <c r="MK20" s="97">
        <f>Seniori!MK32</f>
        <v>0</v>
      </c>
      <c r="ML20" s="97">
        <f>Seniori!ML32</f>
        <v>0</v>
      </c>
      <c r="MM20" s="97">
        <f>Seniori!MM32</f>
        <v>0</v>
      </c>
      <c r="MN20" s="97">
        <f>Seniori!MN32</f>
        <v>0</v>
      </c>
      <c r="MO20" s="97">
        <f>Seniori!MO32</f>
        <v>0</v>
      </c>
      <c r="MP20" s="97">
        <f>Seniori!MP32</f>
        <v>0</v>
      </c>
      <c r="MQ20" s="97">
        <f>Seniori!MQ32</f>
        <v>0</v>
      </c>
      <c r="MR20" s="97">
        <f>Seniori!MR32</f>
        <v>0</v>
      </c>
      <c r="MS20" s="97">
        <f>Seniori!MS32</f>
        <v>0</v>
      </c>
      <c r="MT20" s="97">
        <f>Seniori!MT32</f>
        <v>0</v>
      </c>
      <c r="MU20" s="97">
        <f>Seniori!MU32</f>
        <v>0</v>
      </c>
      <c r="MV20" s="97">
        <f>Seniori!MV32</f>
        <v>0</v>
      </c>
      <c r="MW20" s="97">
        <f>Seniori!MW32</f>
        <v>0</v>
      </c>
      <c r="MX20" s="97">
        <f>Seniori!MX32</f>
        <v>0</v>
      </c>
      <c r="MY20" s="97">
        <f>Seniori!MY32</f>
        <v>0</v>
      </c>
      <c r="MZ20" s="97">
        <f>Seniori!MZ32</f>
        <v>0</v>
      </c>
      <c r="NA20" s="97">
        <f>Seniori!NA32</f>
        <v>0</v>
      </c>
      <c r="NB20" s="97">
        <f>Seniori!NB32</f>
        <v>0</v>
      </c>
      <c r="NC20" s="97">
        <f>Seniori!NC32</f>
        <v>0</v>
      </c>
      <c r="ND20" s="97">
        <f>Seniori!ND32</f>
        <v>0</v>
      </c>
      <c r="NE20" s="97">
        <f>Seniori!NE32</f>
        <v>0</v>
      </c>
      <c r="NF20" s="97">
        <f>Seniori!NF32</f>
        <v>0</v>
      </c>
      <c r="NG20" s="97">
        <f>Seniori!NG32</f>
        <v>0</v>
      </c>
      <c r="NH20" s="97">
        <f>Seniori!NH32</f>
        <v>0</v>
      </c>
      <c r="NI20" s="97">
        <f>Seniori!NI32</f>
        <v>0</v>
      </c>
      <c r="NJ20" s="97">
        <f>Seniori!NJ32</f>
        <v>0</v>
      </c>
      <c r="NK20" s="97">
        <f>Seniori!NK32</f>
        <v>0</v>
      </c>
      <c r="NL20" s="97">
        <f>Seniori!NL32</f>
        <v>0</v>
      </c>
      <c r="NM20" s="97">
        <f>Seniori!NM32</f>
        <v>0</v>
      </c>
      <c r="NN20" s="97">
        <f>Seniori!NN32</f>
        <v>0</v>
      </c>
      <c r="NO20" s="97">
        <f>Seniori!NO32</f>
        <v>0</v>
      </c>
      <c r="NP20" s="97">
        <f>Seniori!NP32</f>
        <v>0</v>
      </c>
      <c r="NQ20" s="97">
        <f>Seniori!NQ32</f>
        <v>0</v>
      </c>
      <c r="NR20" s="97">
        <f>Seniori!NR32</f>
        <v>0</v>
      </c>
      <c r="NS20" s="97">
        <f>Seniori!NS32</f>
        <v>0</v>
      </c>
      <c r="NT20" s="97">
        <f>Seniori!NT32</f>
        <v>0</v>
      </c>
      <c r="NU20" s="97">
        <f>Seniori!NU32</f>
        <v>0</v>
      </c>
      <c r="NV20" s="97">
        <f>Seniori!NV32</f>
        <v>0</v>
      </c>
      <c r="NW20" s="97">
        <f>Seniori!NW32</f>
        <v>0</v>
      </c>
      <c r="NX20" s="97">
        <f>Seniori!NX32</f>
        <v>0</v>
      </c>
      <c r="NY20" s="97">
        <f>Seniori!NY32</f>
        <v>0</v>
      </c>
      <c r="NZ20" s="97">
        <f>Seniori!NZ32</f>
        <v>0</v>
      </c>
      <c r="OA20" s="97">
        <f>Seniori!OA32</f>
        <v>0</v>
      </c>
      <c r="OB20" s="97">
        <f>Seniori!OB32</f>
        <v>0</v>
      </c>
      <c r="OC20" s="97">
        <f>Seniori!OC32</f>
        <v>0</v>
      </c>
      <c r="OD20" s="97">
        <f>Seniori!OD32</f>
        <v>0</v>
      </c>
      <c r="OE20" s="97">
        <f>Seniori!OE32</f>
        <v>0</v>
      </c>
      <c r="OF20" s="97">
        <f>Seniori!OF32</f>
        <v>0</v>
      </c>
      <c r="OG20" s="97">
        <f>Seniori!OG32</f>
        <v>0</v>
      </c>
      <c r="OH20" s="97">
        <f>Seniori!OH32</f>
        <v>0</v>
      </c>
      <c r="OI20" s="97">
        <f>Seniori!OI32</f>
        <v>0</v>
      </c>
      <c r="OJ20" s="97">
        <f>Seniori!OJ32</f>
        <v>0</v>
      </c>
      <c r="OK20" s="97">
        <f>Seniori!OK32</f>
        <v>0</v>
      </c>
      <c r="OL20" s="97">
        <f>Seniori!OL32</f>
        <v>0</v>
      </c>
      <c r="OM20" s="97">
        <f>Seniori!OM32</f>
        <v>0</v>
      </c>
      <c r="ON20" s="97">
        <f>Seniori!ON32</f>
        <v>0</v>
      </c>
      <c r="OO20" s="97">
        <f>Seniori!OO32</f>
        <v>0</v>
      </c>
      <c r="OP20" s="97">
        <f>Seniori!OP32</f>
        <v>0</v>
      </c>
      <c r="OQ20" s="97">
        <f>Seniori!OQ32</f>
        <v>0</v>
      </c>
      <c r="OR20" s="97">
        <f>Seniori!OR32</f>
        <v>0</v>
      </c>
      <c r="OS20" s="97">
        <f>Seniori!OS32</f>
        <v>0</v>
      </c>
      <c r="OT20" s="97">
        <f>Seniori!OT32</f>
        <v>0</v>
      </c>
      <c r="OU20" s="97">
        <f>Seniori!OU32</f>
        <v>0</v>
      </c>
      <c r="OV20" s="97">
        <f>Seniori!OV32</f>
        <v>0</v>
      </c>
      <c r="OW20" s="97">
        <f>Seniori!OW32</f>
        <v>0</v>
      </c>
      <c r="OX20" s="97">
        <f>Seniori!OX32</f>
        <v>0</v>
      </c>
      <c r="OY20" s="97">
        <f>Seniori!OY32</f>
        <v>0</v>
      </c>
      <c r="OZ20" s="97">
        <f>Seniori!OZ32</f>
        <v>0</v>
      </c>
      <c r="PA20" s="97">
        <f>Seniori!PA32</f>
        <v>0</v>
      </c>
      <c r="PB20" s="97">
        <f>Seniori!PB32</f>
        <v>0</v>
      </c>
      <c r="PC20" s="97">
        <f>Seniori!PC32</f>
        <v>0</v>
      </c>
      <c r="PD20" s="97">
        <f>Seniori!PD32</f>
        <v>0</v>
      </c>
      <c r="PE20" s="97">
        <f>Seniori!PE32</f>
        <v>0</v>
      </c>
      <c r="PF20" s="97">
        <f>Seniori!PF32</f>
        <v>0</v>
      </c>
      <c r="PG20" s="97">
        <f>Seniori!PG32</f>
        <v>0</v>
      </c>
      <c r="PH20" s="97">
        <f>Seniori!PH32</f>
        <v>0</v>
      </c>
      <c r="PI20" s="97">
        <f>Seniori!PI32</f>
        <v>0</v>
      </c>
      <c r="PJ20" s="97">
        <f>Seniori!PJ32</f>
        <v>0</v>
      </c>
      <c r="PK20" s="97">
        <f>Seniori!PK32</f>
        <v>0</v>
      </c>
      <c r="PL20" s="97">
        <f>Seniori!PL32</f>
        <v>0</v>
      </c>
      <c r="PM20" s="97">
        <f>Seniori!PM32</f>
        <v>0</v>
      </c>
      <c r="PN20" s="97">
        <f>Seniori!PN32</f>
        <v>0</v>
      </c>
      <c r="PO20" s="97">
        <f>Seniori!PO32</f>
        <v>0</v>
      </c>
      <c r="PP20" s="97">
        <f>Seniori!PP32</f>
        <v>0</v>
      </c>
      <c r="PQ20" s="97">
        <f>Seniori!PQ32</f>
        <v>0</v>
      </c>
      <c r="PR20" s="97">
        <f>Seniori!PR32</f>
        <v>0</v>
      </c>
      <c r="PS20" s="97">
        <f>Seniori!PS32</f>
        <v>0</v>
      </c>
      <c r="PT20" s="97">
        <f>Seniori!PT32</f>
        <v>0</v>
      </c>
      <c r="PU20" s="97">
        <f>Seniori!PU32</f>
        <v>0</v>
      </c>
      <c r="PV20" s="97">
        <f>Seniori!PV32</f>
        <v>0</v>
      </c>
      <c r="PW20" s="97">
        <f>Seniori!PW32</f>
        <v>0</v>
      </c>
      <c r="PX20" s="97">
        <f>Seniori!PX32</f>
        <v>0</v>
      </c>
      <c r="PY20" s="97">
        <f>Seniori!PY32</f>
        <v>0</v>
      </c>
      <c r="PZ20" s="97">
        <f>Seniori!PZ32</f>
        <v>0</v>
      </c>
      <c r="QA20" s="97">
        <f>Seniori!QA32</f>
        <v>0</v>
      </c>
      <c r="QB20" s="97">
        <f>Seniori!QB32</f>
        <v>0</v>
      </c>
      <c r="QC20" s="97">
        <f>Seniori!QC32</f>
        <v>0</v>
      </c>
      <c r="QD20" s="97">
        <f>Seniori!QD32</f>
        <v>0</v>
      </c>
      <c r="QE20" s="97">
        <f>Seniori!QE32</f>
        <v>0</v>
      </c>
      <c r="QF20" s="97">
        <f>Seniori!QF32</f>
        <v>0</v>
      </c>
      <c r="QG20" s="97">
        <f>Seniori!QG32</f>
        <v>0</v>
      </c>
      <c r="QH20" s="97">
        <f>Seniori!QH32</f>
        <v>0</v>
      </c>
      <c r="QI20" s="97">
        <f>Seniori!QI32</f>
        <v>0</v>
      </c>
      <c r="QJ20" s="97">
        <f>Seniori!QJ32</f>
        <v>0</v>
      </c>
      <c r="QK20" s="97">
        <f>Seniori!QK32</f>
        <v>0</v>
      </c>
      <c r="QL20" s="97">
        <f>Seniori!QL32</f>
        <v>0</v>
      </c>
      <c r="QM20" s="97">
        <f>Seniori!QM32</f>
        <v>0</v>
      </c>
      <c r="QN20" s="97">
        <f>Seniori!QN32</f>
        <v>0</v>
      </c>
      <c r="QO20" s="97">
        <f>Seniori!QO32</f>
        <v>0</v>
      </c>
      <c r="QP20" s="97">
        <f>Seniori!QP32</f>
        <v>0</v>
      </c>
      <c r="QQ20" s="97">
        <f>Seniori!QQ32</f>
        <v>0</v>
      </c>
      <c r="QR20" s="97">
        <f>Seniori!QR32</f>
        <v>0</v>
      </c>
      <c r="QS20" s="97">
        <f>Seniori!QS32</f>
        <v>0</v>
      </c>
      <c r="QT20" s="97">
        <f>Seniori!QT32</f>
        <v>0</v>
      </c>
      <c r="QU20" s="97">
        <f>Seniori!QU32</f>
        <v>0</v>
      </c>
      <c r="QV20" s="97">
        <f>Seniori!QV32</f>
        <v>0</v>
      </c>
      <c r="QW20" s="97">
        <f>Seniori!QW32</f>
        <v>0</v>
      </c>
      <c r="QX20" s="97">
        <f>Seniori!QX32</f>
        <v>0</v>
      </c>
      <c r="QY20" s="97">
        <f>Seniori!QY32</f>
        <v>0</v>
      </c>
      <c r="QZ20" s="97">
        <f>Seniori!QZ32</f>
        <v>0</v>
      </c>
      <c r="RA20" s="97">
        <f>Seniori!RA32</f>
        <v>0</v>
      </c>
      <c r="RB20" s="97">
        <f>Seniori!RB32</f>
        <v>0</v>
      </c>
      <c r="RC20" s="97">
        <f>Seniori!RC32</f>
        <v>0</v>
      </c>
      <c r="RD20" s="97">
        <f>Seniori!RD32</f>
        <v>0</v>
      </c>
      <c r="RE20" s="97">
        <f>Seniori!RE32</f>
        <v>0</v>
      </c>
      <c r="RF20" s="97">
        <f>Seniori!RF32</f>
        <v>0</v>
      </c>
      <c r="RG20" s="97">
        <f>Seniori!RG32</f>
        <v>0</v>
      </c>
      <c r="RH20" s="97">
        <f>Seniori!RH32</f>
        <v>0</v>
      </c>
      <c r="RI20" s="97">
        <f>Seniori!RI32</f>
        <v>0</v>
      </c>
      <c r="RJ20" s="97">
        <f>Seniori!RJ32</f>
        <v>0</v>
      </c>
      <c r="RK20" s="97">
        <f>Seniori!RK32</f>
        <v>0</v>
      </c>
      <c r="RL20" s="97">
        <f>Seniori!RL32</f>
        <v>0</v>
      </c>
      <c r="RM20" s="97">
        <f>Seniori!RM32</f>
        <v>0</v>
      </c>
      <c r="RN20" s="97">
        <f>Seniori!RN32</f>
        <v>0</v>
      </c>
      <c r="RO20" s="97">
        <f>Seniori!RO32</f>
        <v>0</v>
      </c>
      <c r="RP20" s="97">
        <f>Seniori!RP32</f>
        <v>0</v>
      </c>
      <c r="RQ20" s="97">
        <f>Seniori!RQ32</f>
        <v>0</v>
      </c>
      <c r="RR20" s="97">
        <f>Seniori!RR32</f>
        <v>0</v>
      </c>
      <c r="RS20" s="97">
        <f>Seniori!RS32</f>
        <v>0</v>
      </c>
      <c r="RT20" s="97">
        <f>Seniori!RT32</f>
        <v>0</v>
      </c>
      <c r="RU20" s="97">
        <f>Seniori!RU32</f>
        <v>0</v>
      </c>
      <c r="RV20" s="97">
        <f>Seniori!RV32</f>
        <v>0</v>
      </c>
      <c r="RW20" s="97">
        <f>Seniori!RW32</f>
        <v>0</v>
      </c>
      <c r="RX20" s="97">
        <f>Seniori!RX32</f>
        <v>0</v>
      </c>
      <c r="RY20" s="97">
        <f>Seniori!RY32</f>
        <v>0</v>
      </c>
      <c r="RZ20" s="97">
        <f>Seniori!RZ32</f>
        <v>0</v>
      </c>
      <c r="SA20" s="97">
        <f>Seniori!SA32</f>
        <v>0</v>
      </c>
      <c r="SB20" s="97">
        <f>Seniori!SB32</f>
        <v>0</v>
      </c>
      <c r="SC20" s="97">
        <f>Seniori!SC32</f>
        <v>0</v>
      </c>
      <c r="SD20" s="97">
        <f>Seniori!SD32</f>
        <v>0</v>
      </c>
      <c r="SE20" s="97">
        <f>Seniori!SE32</f>
        <v>0</v>
      </c>
      <c r="SF20" s="97">
        <f>Seniori!SF32</f>
        <v>0</v>
      </c>
      <c r="SG20" s="97">
        <f>Seniori!SG32</f>
        <v>0</v>
      </c>
      <c r="SH20" s="97">
        <f>Seniori!SH32</f>
        <v>0</v>
      </c>
      <c r="SI20" s="97">
        <f>Seniori!SI32</f>
        <v>0</v>
      </c>
      <c r="SJ20" s="97">
        <f>Seniori!SJ32</f>
        <v>0</v>
      </c>
      <c r="SK20" s="97">
        <f>Seniori!SK32</f>
        <v>0</v>
      </c>
      <c r="SL20" s="97">
        <f>Seniori!SL32</f>
        <v>0</v>
      </c>
      <c r="SM20" s="97">
        <f>Seniori!SM32</f>
        <v>0</v>
      </c>
      <c r="SN20" s="97">
        <f>Seniori!SN32</f>
        <v>0</v>
      </c>
      <c r="SO20" s="97">
        <f>Seniori!SO32</f>
        <v>0</v>
      </c>
      <c r="SP20" s="97">
        <f>Seniori!SP32</f>
        <v>0</v>
      </c>
      <c r="SQ20" s="97">
        <f>Seniori!SQ32</f>
        <v>0</v>
      </c>
      <c r="SR20" s="97">
        <f>Seniori!SR32</f>
        <v>0</v>
      </c>
      <c r="SS20" s="97">
        <f>Seniori!SS32</f>
        <v>0</v>
      </c>
      <c r="ST20" s="97">
        <f>Seniori!ST32</f>
        <v>0</v>
      </c>
      <c r="SU20" s="97">
        <f>Seniori!SU32</f>
        <v>0</v>
      </c>
      <c r="SV20" s="97">
        <f>Seniori!SV32</f>
        <v>0</v>
      </c>
      <c r="SW20" s="97">
        <f>Seniori!SW32</f>
        <v>0</v>
      </c>
      <c r="SX20" s="97">
        <f>Seniori!SX32</f>
        <v>0</v>
      </c>
      <c r="SY20" s="97">
        <f>Seniori!SY32</f>
        <v>0</v>
      </c>
      <c r="SZ20" s="97">
        <f>Seniori!SZ32</f>
        <v>0</v>
      </c>
      <c r="TA20" s="97">
        <f>Seniori!TA32</f>
        <v>0</v>
      </c>
      <c r="TB20" s="97">
        <f>Seniori!TB32</f>
        <v>0</v>
      </c>
    </row>
    <row r="21" spans="1:522" s="10" customFormat="1" ht="18" customHeight="1" x14ac:dyDescent="0.2">
      <c r="A21" s="12">
        <v>12</v>
      </c>
      <c r="B21" s="11" t="s">
        <v>570</v>
      </c>
      <c r="C21" s="1">
        <v>13336</v>
      </c>
      <c r="D21" s="1">
        <v>2020</v>
      </c>
      <c r="E21" s="4" t="s">
        <v>16</v>
      </c>
      <c r="F21" s="1" t="s">
        <v>17</v>
      </c>
      <c r="G21" s="9" t="s">
        <v>95</v>
      </c>
      <c r="H21" s="4" t="s">
        <v>517</v>
      </c>
      <c r="I21" s="1">
        <f t="shared" si="0"/>
        <v>47</v>
      </c>
      <c r="J21" s="12">
        <f>I21</f>
        <v>47</v>
      </c>
      <c r="K21" s="97">
        <f>Seniori!K23</f>
        <v>0</v>
      </c>
      <c r="L21" s="97">
        <f>Seniori!L23</f>
        <v>0</v>
      </c>
      <c r="M21" s="97">
        <f>Seniori!M23</f>
        <v>0</v>
      </c>
      <c r="N21" s="97">
        <f>Seniori!N23</f>
        <v>0</v>
      </c>
      <c r="O21" s="97">
        <f>Seniori!O23</f>
        <v>0</v>
      </c>
      <c r="P21" s="97">
        <f>Seniori!P23</f>
        <v>0</v>
      </c>
      <c r="Q21" s="97">
        <f>Seniori!Q23</f>
        <v>0</v>
      </c>
      <c r="R21" s="97">
        <f>Seniori!R23</f>
        <v>0</v>
      </c>
      <c r="S21" s="97">
        <f>Seniori!S23</f>
        <v>0</v>
      </c>
      <c r="T21" s="97">
        <f>Seniori!T23</f>
        <v>0</v>
      </c>
      <c r="U21" s="97">
        <f>Seniori!U23</f>
        <v>0</v>
      </c>
      <c r="V21" s="97">
        <f>Seniori!V23</f>
        <v>0</v>
      </c>
      <c r="W21" s="97">
        <f>Seniori!W23</f>
        <v>0</v>
      </c>
      <c r="X21" s="97">
        <f>Seniori!X23</f>
        <v>0</v>
      </c>
      <c r="Y21" s="97">
        <f>Seniori!Y23</f>
        <v>0</v>
      </c>
      <c r="Z21" s="97">
        <f>Seniori!Z23</f>
        <v>0</v>
      </c>
      <c r="AA21" s="97">
        <f>Seniori!AA23</f>
        <v>0</v>
      </c>
      <c r="AB21" s="97">
        <f>Seniori!AB23</f>
        <v>0</v>
      </c>
      <c r="AC21" s="97">
        <f>Seniori!AC23</f>
        <v>0</v>
      </c>
      <c r="AD21" s="97">
        <f>Seniori!AD23</f>
        <v>0</v>
      </c>
      <c r="AE21" s="97">
        <f>Seniori!AE23</f>
        <v>0</v>
      </c>
      <c r="AF21" s="97">
        <f>Seniori!AF23</f>
        <v>0</v>
      </c>
      <c r="AG21" s="97">
        <f>Seniori!AG23</f>
        <v>0</v>
      </c>
      <c r="AH21" s="97">
        <f>Seniori!AH23</f>
        <v>0</v>
      </c>
      <c r="AI21" s="97">
        <f>Seniori!AI23</f>
        <v>0</v>
      </c>
      <c r="AJ21" s="97">
        <f>Seniori!AJ23</f>
        <v>0</v>
      </c>
      <c r="AK21" s="97">
        <f>Seniori!AK23</f>
        <v>0</v>
      </c>
      <c r="AL21" s="97">
        <f>Seniori!AL23</f>
        <v>0</v>
      </c>
      <c r="AM21" s="97">
        <f>Seniori!AM23</f>
        <v>0</v>
      </c>
      <c r="AN21" s="97">
        <f>Seniori!AN23</f>
        <v>0</v>
      </c>
      <c r="AO21" s="97">
        <f>Seniori!AO23</f>
        <v>0</v>
      </c>
      <c r="AP21" s="97">
        <f>Seniori!AP23</f>
        <v>0</v>
      </c>
      <c r="AQ21" s="97">
        <f>Seniori!AQ23</f>
        <v>0</v>
      </c>
      <c r="AR21" s="97">
        <f>Seniori!AR23</f>
        <v>0</v>
      </c>
      <c r="AS21" s="97">
        <f>Seniori!AS23</f>
        <v>0</v>
      </c>
      <c r="AT21" s="97">
        <f>Seniori!AT23</f>
        <v>0</v>
      </c>
      <c r="AU21" s="97">
        <f>Seniori!AU23</f>
        <v>0</v>
      </c>
      <c r="AV21" s="97">
        <f>Seniori!AV23</f>
        <v>0</v>
      </c>
      <c r="AW21" s="97">
        <f>Seniori!AW23</f>
        <v>0</v>
      </c>
      <c r="AX21" s="97">
        <f>Seniori!AX23</f>
        <v>0</v>
      </c>
      <c r="AY21" s="97">
        <f>Seniori!AY23</f>
        <v>0</v>
      </c>
      <c r="AZ21" s="97">
        <f>Seniori!AZ23</f>
        <v>0</v>
      </c>
      <c r="BA21" s="97">
        <f>Seniori!BA23</f>
        <v>0</v>
      </c>
      <c r="BB21" s="97">
        <f>Seniori!BB23</f>
        <v>0</v>
      </c>
      <c r="BC21" s="97">
        <f>Seniori!BC23</f>
        <v>0</v>
      </c>
      <c r="BD21" s="97">
        <f>Seniori!BD23</f>
        <v>0</v>
      </c>
      <c r="BE21" s="97">
        <f>Seniori!BE23</f>
        <v>0</v>
      </c>
      <c r="BF21" s="97">
        <f>Seniori!BF23</f>
        <v>0</v>
      </c>
      <c r="BG21" s="97">
        <f>Seniori!BG23</f>
        <v>0</v>
      </c>
      <c r="BH21" s="97">
        <f>Seniori!BH23</f>
        <v>0</v>
      </c>
      <c r="BI21" s="97">
        <f>Seniori!BI23</f>
        <v>0</v>
      </c>
      <c r="BJ21" s="97">
        <f>Seniori!BJ23</f>
        <v>0</v>
      </c>
      <c r="BK21" s="97">
        <f>Seniori!BK23</f>
        <v>0</v>
      </c>
      <c r="BL21" s="97">
        <f>Seniori!BL23</f>
        <v>0</v>
      </c>
      <c r="BM21" s="97">
        <f>Seniori!BM23</f>
        <v>0</v>
      </c>
      <c r="BN21" s="97">
        <f>Seniori!BN23</f>
        <v>0</v>
      </c>
      <c r="BO21" s="97">
        <f>Seniori!BO23</f>
        <v>0</v>
      </c>
      <c r="BP21" s="97">
        <f>Seniori!BP23</f>
        <v>0</v>
      </c>
      <c r="BQ21" s="97">
        <f>Seniori!BQ23</f>
        <v>0</v>
      </c>
      <c r="BR21" s="97">
        <f>Seniori!BR23</f>
        <v>0</v>
      </c>
      <c r="BS21" s="97">
        <f>Seniori!BS23</f>
        <v>0</v>
      </c>
      <c r="BT21" s="97">
        <f>Seniori!BT23</f>
        <v>0</v>
      </c>
      <c r="BU21" s="97">
        <f>Seniori!BU23</f>
        <v>0</v>
      </c>
      <c r="BV21" s="97">
        <f>Seniori!BV23</f>
        <v>0</v>
      </c>
      <c r="BW21" s="97">
        <f>Seniori!BW23</f>
        <v>0</v>
      </c>
      <c r="BX21" s="97">
        <f>Seniori!BX23</f>
        <v>0</v>
      </c>
      <c r="BY21" s="97">
        <f>Seniori!BY23</f>
        <v>0</v>
      </c>
      <c r="BZ21" s="97">
        <f>Seniori!BZ23</f>
        <v>0</v>
      </c>
      <c r="CA21" s="97">
        <f>Seniori!CA23</f>
        <v>0</v>
      </c>
      <c r="CB21" s="97">
        <f>Seniori!CB23</f>
        <v>0</v>
      </c>
      <c r="CC21" s="97">
        <f>Seniori!CC23</f>
        <v>8</v>
      </c>
      <c r="CD21" s="97">
        <f>Seniori!CD23</f>
        <v>0</v>
      </c>
      <c r="CE21" s="97">
        <f>Seniori!CE23</f>
        <v>0</v>
      </c>
      <c r="CF21" s="97">
        <f>Seniori!CF23</f>
        <v>0</v>
      </c>
      <c r="CG21" s="97">
        <f>Seniori!CG23</f>
        <v>0</v>
      </c>
      <c r="CH21" s="97">
        <f>Seniori!CH23</f>
        <v>0</v>
      </c>
      <c r="CI21" s="97">
        <f>Seniori!CI23</f>
        <v>0</v>
      </c>
      <c r="CJ21" s="97">
        <f>Seniori!CJ23</f>
        <v>0</v>
      </c>
      <c r="CK21" s="97">
        <f>Seniori!CK23</f>
        <v>0</v>
      </c>
      <c r="CL21" s="97">
        <f>Seniori!CL23</f>
        <v>0</v>
      </c>
      <c r="CM21" s="97">
        <f>Seniori!CM23</f>
        <v>0</v>
      </c>
      <c r="CN21" s="97">
        <f>Seniori!CN23</f>
        <v>0</v>
      </c>
      <c r="CO21" s="97">
        <f>Seniori!CO23</f>
        <v>0</v>
      </c>
      <c r="CP21" s="97">
        <f>Seniori!CP23</f>
        <v>0</v>
      </c>
      <c r="CQ21" s="97">
        <f>Seniori!CQ23</f>
        <v>0</v>
      </c>
      <c r="CR21" s="97">
        <f>Seniori!CR23</f>
        <v>0</v>
      </c>
      <c r="CS21" s="97">
        <f>Seniori!CS23</f>
        <v>0</v>
      </c>
      <c r="CT21" s="97">
        <f>Seniori!CT23</f>
        <v>0</v>
      </c>
      <c r="CU21" s="97">
        <f>Seniori!CU23</f>
        <v>0</v>
      </c>
      <c r="CV21" s="97">
        <f>Seniori!CV23</f>
        <v>0</v>
      </c>
      <c r="CW21" s="97">
        <f>Seniori!CW23</f>
        <v>0</v>
      </c>
      <c r="CX21" s="97">
        <f>Seniori!CX23</f>
        <v>0</v>
      </c>
      <c r="CY21" s="97">
        <f>Seniori!CY23</f>
        <v>0</v>
      </c>
      <c r="CZ21" s="97">
        <f>Seniori!CZ23</f>
        <v>0</v>
      </c>
      <c r="DA21" s="97">
        <f>Seniori!DA23</f>
        <v>0</v>
      </c>
      <c r="DB21" s="97">
        <f>Seniori!DB23</f>
        <v>0</v>
      </c>
      <c r="DC21" s="97">
        <f>Seniori!DC23</f>
        <v>0</v>
      </c>
      <c r="DD21" s="97">
        <f>Seniori!DD23</f>
        <v>0</v>
      </c>
      <c r="DE21" s="97">
        <f>Seniori!DE23</f>
        <v>0</v>
      </c>
      <c r="DF21" s="97">
        <f>Seniori!DF23</f>
        <v>0</v>
      </c>
      <c r="DG21" s="97">
        <f>Seniori!DG23</f>
        <v>0</v>
      </c>
      <c r="DH21" s="97">
        <f>Seniori!DH23</f>
        <v>0</v>
      </c>
      <c r="DI21" s="97">
        <f>Seniori!DI23</f>
        <v>0</v>
      </c>
      <c r="DJ21" s="97">
        <f>Seniori!DJ23</f>
        <v>0</v>
      </c>
      <c r="DK21" s="97">
        <f>Seniori!DK23</f>
        <v>0</v>
      </c>
      <c r="DL21" s="97">
        <f>Seniori!DL23</f>
        <v>0</v>
      </c>
      <c r="DM21" s="97">
        <f>Seniori!DM23</f>
        <v>0</v>
      </c>
      <c r="DN21" s="97">
        <f>Seniori!DN23</f>
        <v>0</v>
      </c>
      <c r="DO21" s="97">
        <f>Seniori!DO23</f>
        <v>0</v>
      </c>
      <c r="DP21" s="97">
        <f>Seniori!DP23</f>
        <v>0</v>
      </c>
      <c r="DQ21" s="97">
        <f>Seniori!DQ23</f>
        <v>0</v>
      </c>
      <c r="DR21" s="97">
        <f>Seniori!DR23</f>
        <v>0</v>
      </c>
      <c r="DS21" s="97">
        <f>Seniori!DS23</f>
        <v>0</v>
      </c>
      <c r="DT21" s="97">
        <f>Seniori!DT23</f>
        <v>0</v>
      </c>
      <c r="DU21" s="97">
        <f>Seniori!DU23</f>
        <v>0</v>
      </c>
      <c r="DV21" s="97">
        <f>Seniori!DV23</f>
        <v>0</v>
      </c>
      <c r="DW21" s="97">
        <f>Seniori!DW23</f>
        <v>0</v>
      </c>
      <c r="DX21" s="97">
        <f>Seniori!DX23</f>
        <v>0</v>
      </c>
      <c r="DY21" s="97">
        <f>Seniori!DY23</f>
        <v>0</v>
      </c>
      <c r="DZ21" s="97">
        <f>Seniori!DZ23</f>
        <v>0</v>
      </c>
      <c r="EA21" s="97">
        <f>Seniori!EA23</f>
        <v>0</v>
      </c>
      <c r="EB21" s="97">
        <f>Seniori!EB23</f>
        <v>0</v>
      </c>
      <c r="EC21" s="97">
        <f>Seniori!EC23</f>
        <v>0</v>
      </c>
      <c r="ED21" s="97">
        <f>Seniori!ED23</f>
        <v>0</v>
      </c>
      <c r="EE21" s="97">
        <f>Seniori!EE23</f>
        <v>0</v>
      </c>
      <c r="EF21" s="97">
        <f>Seniori!EF23</f>
        <v>0</v>
      </c>
      <c r="EG21" s="97">
        <f>Seniori!EG23</f>
        <v>0</v>
      </c>
      <c r="EH21" s="97">
        <f>Seniori!EH23</f>
        <v>0</v>
      </c>
      <c r="EI21" s="97">
        <f>Seniori!EI23</f>
        <v>0</v>
      </c>
      <c r="EJ21" s="97">
        <f>Seniori!EJ23</f>
        <v>0</v>
      </c>
      <c r="EK21" s="97">
        <f>Seniori!EK23</f>
        <v>0</v>
      </c>
      <c r="EL21" s="97">
        <f>Seniori!EL23</f>
        <v>0</v>
      </c>
      <c r="EM21" s="97">
        <f>Seniori!EM23</f>
        <v>0</v>
      </c>
      <c r="EN21" s="97">
        <f>Seniori!EN23</f>
        <v>0</v>
      </c>
      <c r="EO21" s="97">
        <f>Seniori!EO23</f>
        <v>0</v>
      </c>
      <c r="EP21" s="97">
        <f>Seniori!EP23</f>
        <v>0</v>
      </c>
      <c r="EQ21" s="97">
        <f>Seniori!EQ23</f>
        <v>0</v>
      </c>
      <c r="ER21" s="97">
        <f>Seniori!ER23</f>
        <v>0</v>
      </c>
      <c r="ES21" s="97">
        <f>Seniori!ES23</f>
        <v>0</v>
      </c>
      <c r="ET21" s="97">
        <f>Seniori!ET23</f>
        <v>0</v>
      </c>
      <c r="EU21" s="97">
        <f>Seniori!EU23</f>
        <v>0</v>
      </c>
      <c r="EV21" s="97">
        <f>Seniori!EV23</f>
        <v>0</v>
      </c>
      <c r="EW21" s="97">
        <f>Seniori!EW23</f>
        <v>0</v>
      </c>
      <c r="EX21" s="97">
        <f>Seniori!EX23</f>
        <v>0</v>
      </c>
      <c r="EY21" s="97">
        <f>Seniori!EY23</f>
        <v>0</v>
      </c>
      <c r="EZ21" s="97">
        <f>Seniori!EZ23</f>
        <v>7</v>
      </c>
      <c r="FA21" s="97">
        <f>Seniori!FA23</f>
        <v>0</v>
      </c>
      <c r="FB21" s="97">
        <f>Seniori!FB23</f>
        <v>0</v>
      </c>
      <c r="FC21" s="97">
        <f>Seniori!FC23</f>
        <v>0</v>
      </c>
      <c r="FD21" s="97">
        <f>Seniori!FD23</f>
        <v>0</v>
      </c>
      <c r="FE21" s="97">
        <f>Seniori!FE23</f>
        <v>0</v>
      </c>
      <c r="FF21" s="97">
        <f>Seniori!FF23</f>
        <v>0</v>
      </c>
      <c r="FG21" s="97">
        <f>Seniori!FG23</f>
        <v>0</v>
      </c>
      <c r="FH21" s="97">
        <f>Seniori!FH23</f>
        <v>0</v>
      </c>
      <c r="FI21" s="97">
        <f>Seniori!FI23</f>
        <v>0</v>
      </c>
      <c r="FJ21" s="97">
        <f>Seniori!FJ23</f>
        <v>0</v>
      </c>
      <c r="FK21" s="97">
        <f>Seniori!FK23</f>
        <v>0</v>
      </c>
      <c r="FL21" s="97">
        <f>Seniori!FL23</f>
        <v>0</v>
      </c>
      <c r="FM21" s="97">
        <f>Seniori!FM23</f>
        <v>0</v>
      </c>
      <c r="FN21" s="97">
        <f>Seniori!FN23</f>
        <v>0</v>
      </c>
      <c r="FO21" s="97">
        <f>Seniori!FO23</f>
        <v>0</v>
      </c>
      <c r="FP21" s="97">
        <f>Seniori!FP23</f>
        <v>0</v>
      </c>
      <c r="FQ21" s="97">
        <f>Seniori!FQ23</f>
        <v>0</v>
      </c>
      <c r="FR21" s="97">
        <f>Seniori!FR23</f>
        <v>0</v>
      </c>
      <c r="FS21" s="97">
        <f>Seniori!FS23</f>
        <v>0</v>
      </c>
      <c r="FT21" s="97">
        <f>Seniori!FT23</f>
        <v>0</v>
      </c>
      <c r="FU21" s="97">
        <f>Seniori!FU23</f>
        <v>0</v>
      </c>
      <c r="FV21" s="97">
        <f>Seniori!FV23</f>
        <v>0</v>
      </c>
      <c r="FW21" s="97">
        <f>Seniori!FW23</f>
        <v>0</v>
      </c>
      <c r="FX21" s="97">
        <f>Seniori!FX23</f>
        <v>0</v>
      </c>
      <c r="FY21" s="97">
        <f>Seniori!FY23</f>
        <v>0</v>
      </c>
      <c r="FZ21" s="97">
        <f>Seniori!FZ23</f>
        <v>0</v>
      </c>
      <c r="GA21" s="97">
        <f>Seniori!GA23</f>
        <v>0</v>
      </c>
      <c r="GB21" s="97">
        <f>Seniori!GB23</f>
        <v>0</v>
      </c>
      <c r="GC21" s="97">
        <f>Seniori!GC23</f>
        <v>0</v>
      </c>
      <c r="GD21" s="97">
        <f>Seniori!GD23</f>
        <v>0</v>
      </c>
      <c r="GE21" s="97">
        <f>Seniori!GE23</f>
        <v>0</v>
      </c>
      <c r="GF21" s="97">
        <f>Seniori!GF23</f>
        <v>0</v>
      </c>
      <c r="GG21" s="97">
        <f>Seniori!GG23</f>
        <v>0</v>
      </c>
      <c r="GH21" s="97">
        <f>Seniori!GH23</f>
        <v>0</v>
      </c>
      <c r="GI21" s="97">
        <f>Seniori!GI23</f>
        <v>0</v>
      </c>
      <c r="GJ21" s="97">
        <f>Seniori!GJ23</f>
        <v>0</v>
      </c>
      <c r="GK21" s="97">
        <f>Seniori!GK23</f>
        <v>0</v>
      </c>
      <c r="GL21" s="97">
        <f>Seniori!GL23</f>
        <v>0</v>
      </c>
      <c r="GM21" s="97">
        <f>Seniori!GM23</f>
        <v>0</v>
      </c>
      <c r="GN21" s="97">
        <f>Seniori!GN23</f>
        <v>0</v>
      </c>
      <c r="GO21" s="97">
        <f>Seniori!GO23</f>
        <v>0</v>
      </c>
      <c r="GP21" s="97">
        <f>Seniori!GP23</f>
        <v>0</v>
      </c>
      <c r="GQ21" s="97">
        <f>Seniori!GQ23</f>
        <v>0</v>
      </c>
      <c r="GR21" s="97">
        <f>Seniori!GR23</f>
        <v>0</v>
      </c>
      <c r="GS21" s="97">
        <f>Seniori!GS23</f>
        <v>0</v>
      </c>
      <c r="GT21" s="97">
        <f>Seniori!GT23</f>
        <v>0</v>
      </c>
      <c r="GU21" s="97">
        <f>Seniori!GU23</f>
        <v>0</v>
      </c>
      <c r="GV21" s="97">
        <f>Seniori!GV23</f>
        <v>0</v>
      </c>
      <c r="GW21" s="97">
        <f>Seniori!GW23</f>
        <v>0</v>
      </c>
      <c r="GX21" s="97">
        <f>Seniori!GX23</f>
        <v>0</v>
      </c>
      <c r="GY21" s="97">
        <f>Seniori!GY23</f>
        <v>0</v>
      </c>
      <c r="GZ21" s="97">
        <f>Seniori!GZ23</f>
        <v>0</v>
      </c>
      <c r="HA21" s="97">
        <f>Seniori!HA23</f>
        <v>0</v>
      </c>
      <c r="HB21" s="97">
        <f>Seniori!HB23</f>
        <v>0</v>
      </c>
      <c r="HC21" s="97">
        <f>Seniori!HC23</f>
        <v>0</v>
      </c>
      <c r="HD21" s="97">
        <f>Seniori!HD23</f>
        <v>0</v>
      </c>
      <c r="HE21" s="97">
        <f>Seniori!HE23</f>
        <v>0</v>
      </c>
      <c r="HF21" s="97">
        <f>Seniori!HF23</f>
        <v>0</v>
      </c>
      <c r="HG21" s="97">
        <f>Seniori!HG23</f>
        <v>0</v>
      </c>
      <c r="HH21" s="97">
        <f>Seniori!HH23</f>
        <v>0</v>
      </c>
      <c r="HI21" s="97">
        <f>Seniori!HI23</f>
        <v>0</v>
      </c>
      <c r="HJ21" s="97">
        <f>Seniori!HJ23</f>
        <v>0</v>
      </c>
      <c r="HK21" s="97">
        <f>Seniori!HK23</f>
        <v>0</v>
      </c>
      <c r="HL21" s="97">
        <f>Seniori!HL23</f>
        <v>0</v>
      </c>
      <c r="HM21" s="97">
        <f>Seniori!HM23</f>
        <v>0</v>
      </c>
      <c r="HN21" s="97">
        <f>Seniori!HN23</f>
        <v>0</v>
      </c>
      <c r="HO21" s="97">
        <f>Seniori!HO23</f>
        <v>0</v>
      </c>
      <c r="HP21" s="97">
        <f>Seniori!HP23</f>
        <v>0</v>
      </c>
      <c r="HQ21" s="97">
        <f>Seniori!HQ23</f>
        <v>0</v>
      </c>
      <c r="HR21" s="97">
        <f>Seniori!HR23</f>
        <v>0</v>
      </c>
      <c r="HS21" s="97">
        <f>Seniori!HS23</f>
        <v>0</v>
      </c>
      <c r="HT21" s="97">
        <f>Seniori!HT23</f>
        <v>0</v>
      </c>
      <c r="HU21" s="97">
        <f>Seniori!HU23</f>
        <v>0</v>
      </c>
      <c r="HV21" s="97">
        <f>Seniori!HV23</f>
        <v>0</v>
      </c>
      <c r="HW21" s="97">
        <f>Seniori!HW23</f>
        <v>0</v>
      </c>
      <c r="HX21" s="97">
        <f>Seniori!HX23</f>
        <v>0</v>
      </c>
      <c r="HY21" s="97">
        <f>Seniori!HY23</f>
        <v>0</v>
      </c>
      <c r="HZ21" s="97">
        <f>Seniori!HZ23</f>
        <v>0</v>
      </c>
      <c r="IA21" s="97">
        <f>Seniori!IA23</f>
        <v>0</v>
      </c>
      <c r="IB21" s="97">
        <f>Seniori!IB23</f>
        <v>0</v>
      </c>
      <c r="IC21" s="97">
        <f>Seniori!IC23</f>
        <v>0</v>
      </c>
      <c r="ID21" s="97">
        <f>Seniori!ID23</f>
        <v>0</v>
      </c>
      <c r="IE21" s="97">
        <f>Seniori!IE23</f>
        <v>0</v>
      </c>
      <c r="IF21" s="97">
        <f>Seniori!IF23</f>
        <v>0</v>
      </c>
      <c r="IG21" s="97">
        <f>Seniori!IG23</f>
        <v>0</v>
      </c>
      <c r="IH21" s="97">
        <f>Seniori!IH23</f>
        <v>0</v>
      </c>
      <c r="II21" s="97">
        <f>Seniori!II23</f>
        <v>0</v>
      </c>
      <c r="IJ21" s="97">
        <f>Seniori!IJ23</f>
        <v>0</v>
      </c>
      <c r="IK21" s="97">
        <f>Seniori!IK23</f>
        <v>0</v>
      </c>
      <c r="IL21" s="97">
        <f>Seniori!IL23</f>
        <v>0</v>
      </c>
      <c r="IM21" s="97">
        <f>Seniori!IM23</f>
        <v>0</v>
      </c>
      <c r="IN21" s="97">
        <f>Seniori!IN23</f>
        <v>0</v>
      </c>
      <c r="IO21" s="97">
        <f>Seniori!IO23</f>
        <v>0</v>
      </c>
      <c r="IP21" s="97">
        <f>Seniori!IP23</f>
        <v>0</v>
      </c>
      <c r="IQ21" s="97">
        <f>Seniori!IQ23</f>
        <v>0</v>
      </c>
      <c r="IR21" s="97">
        <f>Seniori!IR23</f>
        <v>7</v>
      </c>
      <c r="IS21" s="97">
        <f>Seniori!IS23</f>
        <v>12</v>
      </c>
      <c r="IT21" s="97">
        <f>Seniori!IT23</f>
        <v>0</v>
      </c>
      <c r="IU21" s="97">
        <f>Seniori!IU23</f>
        <v>0</v>
      </c>
      <c r="IV21" s="97">
        <f>Seniori!IV23</f>
        <v>0</v>
      </c>
      <c r="IW21" s="97">
        <f>Seniori!IW23</f>
        <v>0</v>
      </c>
      <c r="IX21" s="97">
        <f>Seniori!IX23</f>
        <v>0</v>
      </c>
      <c r="IY21" s="97">
        <f>Seniori!IY23</f>
        <v>0</v>
      </c>
      <c r="IZ21" s="97">
        <f>Seniori!IZ23</f>
        <v>0</v>
      </c>
      <c r="JA21" s="97">
        <f>Seniori!JA23</f>
        <v>0</v>
      </c>
      <c r="JB21" s="97">
        <f>Seniori!JB23</f>
        <v>0</v>
      </c>
      <c r="JC21" s="97">
        <f>Seniori!JC23</f>
        <v>0</v>
      </c>
      <c r="JD21" s="97">
        <f>Seniori!JD23</f>
        <v>13</v>
      </c>
      <c r="JE21" s="97">
        <f>Seniori!JE23</f>
        <v>0</v>
      </c>
      <c r="JF21" s="97">
        <f>Seniori!JF23</f>
        <v>0</v>
      </c>
      <c r="JG21" s="97">
        <f>Seniori!JG23</f>
        <v>0</v>
      </c>
      <c r="JH21" s="97">
        <f>Seniori!JH23</f>
        <v>0</v>
      </c>
      <c r="JI21" s="97">
        <f>Seniori!JI23</f>
        <v>0</v>
      </c>
      <c r="JJ21" s="97">
        <f>Seniori!JJ23</f>
        <v>0</v>
      </c>
      <c r="JK21" s="97">
        <f>Seniori!JK23</f>
        <v>0</v>
      </c>
      <c r="JL21" s="97">
        <f>Seniori!JL23</f>
        <v>0</v>
      </c>
      <c r="JM21" s="97">
        <f>Seniori!JM23</f>
        <v>0</v>
      </c>
      <c r="JN21" s="97">
        <f>Seniori!JN23</f>
        <v>0</v>
      </c>
      <c r="JO21" s="97">
        <f>Seniori!JO23</f>
        <v>0</v>
      </c>
      <c r="JP21" s="97">
        <f>Seniori!JP23</f>
        <v>0</v>
      </c>
      <c r="JQ21" s="97">
        <f>Seniori!JQ23</f>
        <v>0</v>
      </c>
      <c r="JR21" s="97">
        <f>Seniori!JR23</f>
        <v>0</v>
      </c>
      <c r="JS21" s="97">
        <f>Seniori!JS23</f>
        <v>0</v>
      </c>
      <c r="JT21" s="97">
        <f>Seniori!JT23</f>
        <v>0</v>
      </c>
      <c r="JU21" s="97">
        <f>Seniori!JU23</f>
        <v>0</v>
      </c>
      <c r="JV21" s="97">
        <f>Seniori!JV23</f>
        <v>0</v>
      </c>
      <c r="JW21" s="97">
        <f>Seniori!JW23</f>
        <v>0</v>
      </c>
      <c r="JX21" s="97">
        <f>Seniori!JX23</f>
        <v>0</v>
      </c>
      <c r="JY21" s="97">
        <f>Seniori!JY23</f>
        <v>0</v>
      </c>
      <c r="JZ21" s="97">
        <f>Seniori!JZ23</f>
        <v>0</v>
      </c>
      <c r="KA21" s="97">
        <f>Seniori!KA23</f>
        <v>0</v>
      </c>
      <c r="KB21" s="97">
        <f>Seniori!KB23</f>
        <v>0</v>
      </c>
      <c r="KC21" s="97">
        <f>Seniori!KC23</f>
        <v>0</v>
      </c>
      <c r="KD21" s="97">
        <f>Seniori!KD23</f>
        <v>0</v>
      </c>
      <c r="KE21" s="97">
        <f>Seniori!KE23</f>
        <v>0</v>
      </c>
      <c r="KF21" s="97">
        <f>Seniori!KF23</f>
        <v>0</v>
      </c>
      <c r="KG21" s="97">
        <f>Seniori!KG23</f>
        <v>0</v>
      </c>
      <c r="KH21" s="97">
        <f>Seniori!KH23</f>
        <v>0</v>
      </c>
      <c r="KI21" s="97">
        <f>Seniori!KI23</f>
        <v>0</v>
      </c>
      <c r="KJ21" s="97">
        <f>Seniori!KJ23</f>
        <v>0</v>
      </c>
      <c r="KK21" s="97">
        <f>Seniori!KK23</f>
        <v>0</v>
      </c>
      <c r="KL21" s="97">
        <f>Seniori!KL23</f>
        <v>0</v>
      </c>
      <c r="KM21" s="97">
        <f>Seniori!KM23</f>
        <v>0</v>
      </c>
      <c r="KN21" s="97">
        <f>Seniori!KN23</f>
        <v>0</v>
      </c>
      <c r="KO21" s="97">
        <f>Seniori!KO23</f>
        <v>0</v>
      </c>
      <c r="KP21" s="97">
        <f>Seniori!KP23</f>
        <v>0</v>
      </c>
      <c r="KQ21" s="97">
        <f>Seniori!KQ23</f>
        <v>0</v>
      </c>
      <c r="KR21" s="97">
        <f>Seniori!KR23</f>
        <v>0</v>
      </c>
      <c r="KS21" s="97">
        <f>Seniori!KS23</f>
        <v>0</v>
      </c>
      <c r="KT21" s="97">
        <f>Seniori!KT23</f>
        <v>0</v>
      </c>
      <c r="KU21" s="97">
        <f>Seniori!KU23</f>
        <v>0</v>
      </c>
      <c r="KV21" s="97">
        <f>Seniori!KV23</f>
        <v>0</v>
      </c>
      <c r="KW21" s="97">
        <f>Seniori!KW23</f>
        <v>0</v>
      </c>
      <c r="KX21" s="97">
        <f>Seniori!KX23</f>
        <v>0</v>
      </c>
      <c r="KY21" s="97">
        <f>Seniori!KY23</f>
        <v>0</v>
      </c>
      <c r="KZ21" s="97">
        <f>Seniori!KZ23</f>
        <v>0</v>
      </c>
      <c r="LA21" s="97">
        <f>Seniori!LA23</f>
        <v>0</v>
      </c>
      <c r="LB21" s="97">
        <f>Seniori!LB23</f>
        <v>0</v>
      </c>
      <c r="LC21" s="97">
        <f>Seniori!LC23</f>
        <v>0</v>
      </c>
      <c r="LD21" s="97">
        <f>Seniori!LD23</f>
        <v>0</v>
      </c>
      <c r="LE21" s="97">
        <f>Seniori!LE23</f>
        <v>0</v>
      </c>
      <c r="LF21" s="97">
        <f>Seniori!LF23</f>
        <v>0</v>
      </c>
      <c r="LG21" s="97">
        <f>Seniori!LG23</f>
        <v>0</v>
      </c>
      <c r="LH21" s="97">
        <f>Seniori!LH23</f>
        <v>0</v>
      </c>
      <c r="LI21" s="97">
        <f>Seniori!LI23</f>
        <v>0</v>
      </c>
      <c r="LJ21" s="97">
        <f>Seniori!LJ23</f>
        <v>0</v>
      </c>
      <c r="LK21" s="97">
        <f>Seniori!LK23</f>
        <v>0</v>
      </c>
      <c r="LL21" s="97">
        <f>Seniori!LL23</f>
        <v>0</v>
      </c>
      <c r="LM21" s="97">
        <f>Seniori!LM23</f>
        <v>0</v>
      </c>
      <c r="LN21" s="97">
        <f>Seniori!LN23</f>
        <v>0</v>
      </c>
      <c r="LO21" s="97">
        <f>Seniori!LO23</f>
        <v>0</v>
      </c>
      <c r="LP21" s="97">
        <f>Seniori!LP23</f>
        <v>0</v>
      </c>
      <c r="LQ21" s="97">
        <f>Seniori!LQ23</f>
        <v>0</v>
      </c>
      <c r="LR21" s="97">
        <f>Seniori!LR23</f>
        <v>0</v>
      </c>
      <c r="LS21" s="97">
        <f>Seniori!LS23</f>
        <v>0</v>
      </c>
      <c r="LT21" s="97">
        <f>Seniori!LT23</f>
        <v>0</v>
      </c>
      <c r="LU21" s="97">
        <f>Seniori!LU23</f>
        <v>0</v>
      </c>
      <c r="LV21" s="97">
        <f>Seniori!LV23</f>
        <v>0</v>
      </c>
      <c r="LW21" s="97">
        <f>Seniori!LW23</f>
        <v>0</v>
      </c>
      <c r="LX21" s="97">
        <f>Seniori!LX23</f>
        <v>0</v>
      </c>
      <c r="LY21" s="97">
        <f>Seniori!LY23</f>
        <v>0</v>
      </c>
      <c r="LZ21" s="97">
        <f>Seniori!LZ23</f>
        <v>0</v>
      </c>
      <c r="MA21" s="97">
        <f>Seniori!MA23</f>
        <v>0</v>
      </c>
      <c r="MB21" s="97">
        <f>Seniori!MB23</f>
        <v>0</v>
      </c>
      <c r="MC21" s="97">
        <f>Seniori!MC23</f>
        <v>0</v>
      </c>
      <c r="MD21" s="97">
        <f>Seniori!MD23</f>
        <v>0</v>
      </c>
      <c r="ME21" s="97">
        <f>Seniori!ME23</f>
        <v>0</v>
      </c>
      <c r="MF21" s="97">
        <f>Seniori!MF23</f>
        <v>0</v>
      </c>
      <c r="MG21" s="97">
        <f>Seniori!MG23</f>
        <v>0</v>
      </c>
      <c r="MH21" s="97">
        <f>Seniori!MH23</f>
        <v>0</v>
      </c>
      <c r="MI21" s="97">
        <f>Seniori!MI23</f>
        <v>0</v>
      </c>
      <c r="MJ21" s="97">
        <f>Seniori!MJ23</f>
        <v>0</v>
      </c>
      <c r="MK21" s="97">
        <f>Seniori!MK23</f>
        <v>0</v>
      </c>
      <c r="ML21" s="97">
        <f>Seniori!ML23</f>
        <v>0</v>
      </c>
      <c r="MM21" s="97">
        <f>Seniori!MM23</f>
        <v>0</v>
      </c>
      <c r="MN21" s="97">
        <f>Seniori!MN23</f>
        <v>0</v>
      </c>
      <c r="MO21" s="97">
        <f>Seniori!MO23</f>
        <v>0</v>
      </c>
      <c r="MP21" s="97">
        <f>Seniori!MP23</f>
        <v>0</v>
      </c>
      <c r="MQ21" s="97">
        <f>Seniori!MQ23</f>
        <v>0</v>
      </c>
      <c r="MR21" s="97">
        <f>Seniori!MR23</f>
        <v>0</v>
      </c>
      <c r="MS21" s="97">
        <f>Seniori!MS23</f>
        <v>0</v>
      </c>
      <c r="MT21" s="97">
        <f>Seniori!MT23</f>
        <v>0</v>
      </c>
      <c r="MU21" s="97">
        <f>Seniori!MU23</f>
        <v>0</v>
      </c>
      <c r="MV21" s="97">
        <f>Seniori!MV23</f>
        <v>0</v>
      </c>
      <c r="MW21" s="97">
        <f>Seniori!MW23</f>
        <v>0</v>
      </c>
      <c r="MX21" s="97">
        <f>Seniori!MX23</f>
        <v>0</v>
      </c>
      <c r="MY21" s="97">
        <f>Seniori!MY23</f>
        <v>0</v>
      </c>
      <c r="MZ21" s="97">
        <f>Seniori!MZ23</f>
        <v>0</v>
      </c>
      <c r="NA21" s="97">
        <f>Seniori!NA23</f>
        <v>0</v>
      </c>
      <c r="NB21" s="97">
        <f>Seniori!NB23</f>
        <v>0</v>
      </c>
      <c r="NC21" s="97">
        <f>Seniori!NC23</f>
        <v>0</v>
      </c>
      <c r="ND21" s="97">
        <f>Seniori!ND23</f>
        <v>0</v>
      </c>
      <c r="NE21" s="97">
        <f>Seniori!NE23</f>
        <v>0</v>
      </c>
      <c r="NF21" s="97">
        <f>Seniori!NF23</f>
        <v>0</v>
      </c>
      <c r="NG21" s="97">
        <f>Seniori!NG23</f>
        <v>0</v>
      </c>
      <c r="NH21" s="97">
        <f>Seniori!NH23</f>
        <v>0</v>
      </c>
      <c r="NI21" s="97">
        <f>Seniori!NI23</f>
        <v>0</v>
      </c>
      <c r="NJ21" s="97">
        <f>Seniori!NJ23</f>
        <v>0</v>
      </c>
      <c r="NK21" s="97">
        <f>Seniori!NK23</f>
        <v>0</v>
      </c>
      <c r="NL21" s="97">
        <f>Seniori!NL23</f>
        <v>0</v>
      </c>
      <c r="NM21" s="97">
        <f>Seniori!NM23</f>
        <v>0</v>
      </c>
      <c r="NN21" s="97">
        <f>Seniori!NN23</f>
        <v>0</v>
      </c>
      <c r="NO21" s="97">
        <f>Seniori!NO23</f>
        <v>0</v>
      </c>
      <c r="NP21" s="97">
        <f>Seniori!NP23</f>
        <v>0</v>
      </c>
      <c r="NQ21" s="97">
        <f>Seniori!NQ23</f>
        <v>0</v>
      </c>
      <c r="NR21" s="97">
        <f>Seniori!NR23</f>
        <v>0</v>
      </c>
      <c r="NS21" s="97">
        <f>Seniori!NS23</f>
        <v>0</v>
      </c>
      <c r="NT21" s="97">
        <f>Seniori!NT23</f>
        <v>0</v>
      </c>
      <c r="NU21" s="97">
        <f>Seniori!NU23</f>
        <v>0</v>
      </c>
      <c r="NV21" s="97">
        <f>Seniori!NV23</f>
        <v>0</v>
      </c>
      <c r="NW21" s="97">
        <f>Seniori!NW23</f>
        <v>0</v>
      </c>
      <c r="NX21" s="97">
        <f>Seniori!NX23</f>
        <v>0</v>
      </c>
      <c r="NY21" s="97">
        <f>Seniori!NY23</f>
        <v>0</v>
      </c>
      <c r="NZ21" s="97">
        <f>Seniori!NZ23</f>
        <v>0</v>
      </c>
      <c r="OA21" s="97">
        <f>Seniori!OA23</f>
        <v>0</v>
      </c>
      <c r="OB21" s="97">
        <f>Seniori!OB23</f>
        <v>0</v>
      </c>
      <c r="OC21" s="97">
        <f>Seniori!OC23</f>
        <v>0</v>
      </c>
      <c r="OD21" s="97">
        <f>Seniori!OD23</f>
        <v>0</v>
      </c>
      <c r="OE21" s="97">
        <f>Seniori!OE23</f>
        <v>0</v>
      </c>
      <c r="OF21" s="97">
        <f>Seniori!OF23</f>
        <v>0</v>
      </c>
      <c r="OG21" s="97">
        <f>Seniori!OG23</f>
        <v>0</v>
      </c>
      <c r="OH21" s="97">
        <f>Seniori!OH23</f>
        <v>0</v>
      </c>
      <c r="OI21" s="97">
        <f>Seniori!OI23</f>
        <v>0</v>
      </c>
      <c r="OJ21" s="97">
        <f>Seniori!OJ23</f>
        <v>0</v>
      </c>
      <c r="OK21" s="97">
        <f>Seniori!OK23</f>
        <v>0</v>
      </c>
      <c r="OL21" s="97">
        <f>Seniori!OL23</f>
        <v>0</v>
      </c>
      <c r="OM21" s="97">
        <f>Seniori!OM23</f>
        <v>0</v>
      </c>
      <c r="ON21" s="97">
        <f>Seniori!ON23</f>
        <v>0</v>
      </c>
      <c r="OO21" s="97">
        <f>Seniori!OO23</f>
        <v>0</v>
      </c>
      <c r="OP21" s="97">
        <f>Seniori!OP23</f>
        <v>0</v>
      </c>
      <c r="OQ21" s="97">
        <f>Seniori!OQ23</f>
        <v>0</v>
      </c>
      <c r="OR21" s="97">
        <f>Seniori!OR23</f>
        <v>0</v>
      </c>
      <c r="OS21" s="97">
        <f>Seniori!OS23</f>
        <v>0</v>
      </c>
      <c r="OT21" s="97">
        <f>Seniori!OT23</f>
        <v>0</v>
      </c>
      <c r="OU21" s="97">
        <f>Seniori!OU23</f>
        <v>0</v>
      </c>
      <c r="OV21" s="97">
        <f>Seniori!OV23</f>
        <v>0</v>
      </c>
      <c r="OW21" s="97">
        <f>Seniori!OW23</f>
        <v>0</v>
      </c>
      <c r="OX21" s="97">
        <f>Seniori!OX23</f>
        <v>0</v>
      </c>
      <c r="OY21" s="97">
        <f>Seniori!OY23</f>
        <v>0</v>
      </c>
      <c r="OZ21" s="97">
        <f>Seniori!OZ23</f>
        <v>0</v>
      </c>
      <c r="PA21" s="97">
        <f>Seniori!PA23</f>
        <v>0</v>
      </c>
      <c r="PB21" s="97">
        <f>Seniori!PB23</f>
        <v>0</v>
      </c>
      <c r="PC21" s="97">
        <f>Seniori!PC23</f>
        <v>0</v>
      </c>
      <c r="PD21" s="97">
        <f>Seniori!PD23</f>
        <v>0</v>
      </c>
      <c r="PE21" s="97">
        <f>Seniori!PE23</f>
        <v>0</v>
      </c>
      <c r="PF21" s="97">
        <f>Seniori!PF23</f>
        <v>0</v>
      </c>
      <c r="PG21" s="97">
        <f>Seniori!PG23</f>
        <v>0</v>
      </c>
      <c r="PH21" s="97">
        <f>Seniori!PH23</f>
        <v>0</v>
      </c>
      <c r="PI21" s="97">
        <f>Seniori!PI23</f>
        <v>0</v>
      </c>
      <c r="PJ21" s="97">
        <f>Seniori!PJ23</f>
        <v>0</v>
      </c>
      <c r="PK21" s="97">
        <f>Seniori!PK23</f>
        <v>0</v>
      </c>
      <c r="PL21" s="97">
        <f>Seniori!PL23</f>
        <v>0</v>
      </c>
      <c r="PM21" s="97">
        <f>Seniori!PM23</f>
        <v>0</v>
      </c>
      <c r="PN21" s="97">
        <f>Seniori!PN23</f>
        <v>0</v>
      </c>
      <c r="PO21" s="97">
        <f>Seniori!PO23</f>
        <v>0</v>
      </c>
      <c r="PP21" s="97">
        <f>Seniori!PP23</f>
        <v>0</v>
      </c>
      <c r="PQ21" s="97">
        <f>Seniori!PQ23</f>
        <v>0</v>
      </c>
      <c r="PR21" s="97">
        <f>Seniori!PR23</f>
        <v>0</v>
      </c>
      <c r="PS21" s="97">
        <f>Seniori!PS23</f>
        <v>0</v>
      </c>
      <c r="PT21" s="97">
        <f>Seniori!PT23</f>
        <v>0</v>
      </c>
      <c r="PU21" s="97">
        <f>Seniori!PU23</f>
        <v>0</v>
      </c>
      <c r="PV21" s="97">
        <f>Seniori!PV23</f>
        <v>0</v>
      </c>
      <c r="PW21" s="97">
        <f>Seniori!PW23</f>
        <v>0</v>
      </c>
      <c r="PX21" s="97">
        <f>Seniori!PX23</f>
        <v>0</v>
      </c>
      <c r="PY21" s="97">
        <f>Seniori!PY23</f>
        <v>0</v>
      </c>
      <c r="PZ21" s="97">
        <f>Seniori!PZ23</f>
        <v>0</v>
      </c>
      <c r="QA21" s="97">
        <f>Seniori!QA23</f>
        <v>0</v>
      </c>
      <c r="QB21" s="97">
        <f>Seniori!QB23</f>
        <v>0</v>
      </c>
      <c r="QC21" s="97">
        <f>Seniori!QC23</f>
        <v>0</v>
      </c>
      <c r="QD21" s="97">
        <f>Seniori!QD23</f>
        <v>0</v>
      </c>
      <c r="QE21" s="97">
        <f>Seniori!QE23</f>
        <v>0</v>
      </c>
      <c r="QF21" s="97">
        <f>Seniori!QF23</f>
        <v>0</v>
      </c>
      <c r="QG21" s="97">
        <f>Seniori!QG23</f>
        <v>0</v>
      </c>
      <c r="QH21" s="97">
        <f>Seniori!QH23</f>
        <v>0</v>
      </c>
      <c r="QI21" s="97">
        <f>Seniori!QI23</f>
        <v>0</v>
      </c>
      <c r="QJ21" s="97">
        <f>Seniori!QJ23</f>
        <v>0</v>
      </c>
      <c r="QK21" s="97">
        <f>Seniori!QK23</f>
        <v>0</v>
      </c>
      <c r="QL21" s="97">
        <f>Seniori!QL23</f>
        <v>0</v>
      </c>
      <c r="QM21" s="97">
        <f>Seniori!QM23</f>
        <v>0</v>
      </c>
      <c r="QN21" s="97">
        <f>Seniori!QN23</f>
        <v>0</v>
      </c>
      <c r="QO21" s="97">
        <f>Seniori!QO23</f>
        <v>0</v>
      </c>
      <c r="QP21" s="97">
        <f>Seniori!QP23</f>
        <v>0</v>
      </c>
      <c r="QQ21" s="97">
        <f>Seniori!QQ23</f>
        <v>0</v>
      </c>
      <c r="QR21" s="97">
        <f>Seniori!QR23</f>
        <v>0</v>
      </c>
      <c r="QS21" s="97">
        <f>Seniori!QS23</f>
        <v>0</v>
      </c>
      <c r="QT21" s="97">
        <f>Seniori!QT23</f>
        <v>0</v>
      </c>
      <c r="QU21" s="97">
        <f>Seniori!QU23</f>
        <v>0</v>
      </c>
      <c r="QV21" s="97">
        <f>Seniori!QV23</f>
        <v>0</v>
      </c>
      <c r="QW21" s="97">
        <f>Seniori!QW23</f>
        <v>0</v>
      </c>
      <c r="QX21" s="97">
        <f>Seniori!QX23</f>
        <v>0</v>
      </c>
      <c r="QY21" s="97">
        <f>Seniori!QY23</f>
        <v>0</v>
      </c>
      <c r="QZ21" s="97">
        <f>Seniori!QZ23</f>
        <v>0</v>
      </c>
      <c r="RA21" s="97">
        <f>Seniori!RA23</f>
        <v>0</v>
      </c>
      <c r="RB21" s="97">
        <f>Seniori!RB23</f>
        <v>0</v>
      </c>
      <c r="RC21" s="97">
        <f>Seniori!RC23</f>
        <v>0</v>
      </c>
      <c r="RD21" s="97">
        <f>Seniori!RD23</f>
        <v>0</v>
      </c>
      <c r="RE21" s="97">
        <f>Seniori!RE23</f>
        <v>0</v>
      </c>
      <c r="RF21" s="97">
        <f>Seniori!RF23</f>
        <v>0</v>
      </c>
      <c r="RG21" s="97">
        <f>Seniori!RG23</f>
        <v>0</v>
      </c>
      <c r="RH21" s="97">
        <f>Seniori!RH23</f>
        <v>0</v>
      </c>
      <c r="RI21" s="97">
        <f>Seniori!RI23</f>
        <v>0</v>
      </c>
      <c r="RJ21" s="97">
        <f>Seniori!RJ23</f>
        <v>0</v>
      </c>
      <c r="RK21" s="97">
        <f>Seniori!RK23</f>
        <v>0</v>
      </c>
      <c r="RL21" s="97">
        <f>Seniori!RL23</f>
        <v>0</v>
      </c>
      <c r="RM21" s="97">
        <f>Seniori!RM23</f>
        <v>0</v>
      </c>
      <c r="RN21" s="97">
        <f>Seniori!RN23</f>
        <v>0</v>
      </c>
      <c r="RO21" s="97">
        <f>Seniori!RO23</f>
        <v>0</v>
      </c>
      <c r="RP21" s="97">
        <f>Seniori!RP23</f>
        <v>0</v>
      </c>
      <c r="RQ21" s="97">
        <f>Seniori!RQ23</f>
        <v>0</v>
      </c>
      <c r="RR21" s="97">
        <f>Seniori!RR23</f>
        <v>0</v>
      </c>
      <c r="RS21" s="97">
        <f>Seniori!RS23</f>
        <v>0</v>
      </c>
      <c r="RT21" s="97">
        <f>Seniori!RT23</f>
        <v>0</v>
      </c>
      <c r="RU21" s="97">
        <f>Seniori!RU23</f>
        <v>0</v>
      </c>
      <c r="RV21" s="97">
        <f>Seniori!RV23</f>
        <v>0</v>
      </c>
      <c r="RW21" s="97">
        <f>Seniori!RW23</f>
        <v>0</v>
      </c>
      <c r="RX21" s="97">
        <f>Seniori!RX23</f>
        <v>0</v>
      </c>
      <c r="RY21" s="97">
        <f>Seniori!RY23</f>
        <v>0</v>
      </c>
      <c r="RZ21" s="97">
        <f>Seniori!RZ23</f>
        <v>0</v>
      </c>
      <c r="SA21" s="97">
        <f>Seniori!SA23</f>
        <v>0</v>
      </c>
      <c r="SB21" s="97">
        <f>Seniori!SB23</f>
        <v>0</v>
      </c>
      <c r="SC21" s="97">
        <f>Seniori!SC23</f>
        <v>0</v>
      </c>
      <c r="SD21" s="97">
        <f>Seniori!SD23</f>
        <v>0</v>
      </c>
      <c r="SE21" s="97">
        <f>Seniori!SE23</f>
        <v>0</v>
      </c>
      <c r="SF21" s="97">
        <f>Seniori!SF23</f>
        <v>0</v>
      </c>
      <c r="SG21" s="97">
        <f>Seniori!SG23</f>
        <v>0</v>
      </c>
      <c r="SH21" s="97">
        <f>Seniori!SH23</f>
        <v>0</v>
      </c>
      <c r="SI21" s="97">
        <f>Seniori!SI23</f>
        <v>0</v>
      </c>
      <c r="SJ21" s="97">
        <f>Seniori!SJ23</f>
        <v>0</v>
      </c>
      <c r="SK21" s="97">
        <f>Seniori!SK23</f>
        <v>0</v>
      </c>
      <c r="SL21" s="97">
        <f>Seniori!SL23</f>
        <v>0</v>
      </c>
      <c r="SM21" s="97">
        <f>Seniori!SM23</f>
        <v>0</v>
      </c>
      <c r="SN21" s="97">
        <f>Seniori!SN23</f>
        <v>0</v>
      </c>
      <c r="SO21" s="97">
        <f>Seniori!SO23</f>
        <v>0</v>
      </c>
      <c r="SP21" s="97">
        <f>Seniori!SP23</f>
        <v>0</v>
      </c>
      <c r="SQ21" s="97">
        <f>Seniori!SQ23</f>
        <v>0</v>
      </c>
      <c r="SR21" s="97">
        <f>Seniori!SR23</f>
        <v>0</v>
      </c>
      <c r="SS21" s="97">
        <f>Seniori!SS23</f>
        <v>0</v>
      </c>
      <c r="ST21" s="97">
        <f>Seniori!ST23</f>
        <v>0</v>
      </c>
      <c r="SU21" s="97">
        <f>Seniori!SU23</f>
        <v>0</v>
      </c>
      <c r="SV21" s="97">
        <f>Seniori!SV23</f>
        <v>0</v>
      </c>
      <c r="SW21" s="97">
        <f>Seniori!SW23</f>
        <v>0</v>
      </c>
      <c r="SX21" s="97">
        <f>Seniori!SX23</f>
        <v>0</v>
      </c>
      <c r="SY21" s="97">
        <f>Seniori!SY23</f>
        <v>0</v>
      </c>
      <c r="SZ21" s="97">
        <f>Seniori!SZ23</f>
        <v>0</v>
      </c>
      <c r="TA21" s="97">
        <f>Seniori!TA23</f>
        <v>0</v>
      </c>
      <c r="TB21" s="97">
        <f>Seniori!TB23</f>
        <v>0</v>
      </c>
    </row>
    <row r="22" spans="1:522" s="10" customFormat="1" ht="18" customHeight="1" x14ac:dyDescent="0.2">
      <c r="A22" s="12">
        <v>13</v>
      </c>
      <c r="B22" s="31" t="s">
        <v>692</v>
      </c>
      <c r="C22" s="1">
        <v>13439</v>
      </c>
      <c r="D22" s="1">
        <v>2021</v>
      </c>
      <c r="E22" s="59" t="s">
        <v>86</v>
      </c>
      <c r="F22" s="1">
        <v>8401</v>
      </c>
      <c r="G22" s="9" t="s">
        <v>93</v>
      </c>
      <c r="H22" s="4" t="s">
        <v>18</v>
      </c>
      <c r="I22" s="1">
        <f>SUM(K22:TB22)</f>
        <v>46</v>
      </c>
      <c r="J22" s="12">
        <f>Tabuľka311[[#This Row],[Stĺpec9]]</f>
        <v>46</v>
      </c>
      <c r="K22" s="97">
        <f>Juniori!K14</f>
        <v>0</v>
      </c>
      <c r="L22" s="97">
        <f>Juniori!L14</f>
        <v>0</v>
      </c>
      <c r="M22" s="97">
        <f>Juniori!M14</f>
        <v>0</v>
      </c>
      <c r="N22" s="97">
        <f>Juniori!N14</f>
        <v>0</v>
      </c>
      <c r="O22" s="97">
        <f>Juniori!O14</f>
        <v>0</v>
      </c>
      <c r="P22" s="97">
        <f>Juniori!P14</f>
        <v>0</v>
      </c>
      <c r="Q22" s="97">
        <f>Juniori!Q14</f>
        <v>0</v>
      </c>
      <c r="R22" s="97">
        <f>Juniori!R14</f>
        <v>0</v>
      </c>
      <c r="S22" s="97">
        <f>Juniori!S14</f>
        <v>0</v>
      </c>
      <c r="T22" s="97">
        <f>Juniori!T14</f>
        <v>0</v>
      </c>
      <c r="U22" s="97">
        <f>Juniori!U14</f>
        <v>0</v>
      </c>
      <c r="V22" s="97">
        <f>Juniori!V14</f>
        <v>0</v>
      </c>
      <c r="W22" s="97">
        <f>Juniori!W14</f>
        <v>0</v>
      </c>
      <c r="X22" s="97">
        <f>Juniori!X14</f>
        <v>0</v>
      </c>
      <c r="Y22" s="97">
        <f>Juniori!Y14</f>
        <v>0</v>
      </c>
      <c r="Z22" s="97">
        <f>Juniori!Z14</f>
        <v>0</v>
      </c>
      <c r="AA22" s="97">
        <f>Juniori!AA14</f>
        <v>0</v>
      </c>
      <c r="AB22" s="97">
        <f>Juniori!AB14</f>
        <v>0</v>
      </c>
      <c r="AC22" s="97">
        <f>Juniori!AC14</f>
        <v>0</v>
      </c>
      <c r="AD22" s="97">
        <f>Juniori!AD14</f>
        <v>0</v>
      </c>
      <c r="AE22" s="97">
        <f>Juniori!AE14</f>
        <v>0</v>
      </c>
      <c r="AF22" s="97">
        <f>Juniori!AF14</f>
        <v>0</v>
      </c>
      <c r="AG22" s="97">
        <f>Juniori!AG14</f>
        <v>0</v>
      </c>
      <c r="AH22" s="97">
        <f>Juniori!AH14</f>
        <v>0</v>
      </c>
      <c r="AI22" s="97">
        <f>Juniori!AI14</f>
        <v>0</v>
      </c>
      <c r="AJ22" s="97">
        <f>Juniori!AJ14</f>
        <v>0</v>
      </c>
      <c r="AK22" s="97">
        <f>Juniori!AK14</f>
        <v>0</v>
      </c>
      <c r="AL22" s="97">
        <f>Juniori!AL14</f>
        <v>0</v>
      </c>
      <c r="AM22" s="97">
        <f>Juniori!AM14</f>
        <v>0</v>
      </c>
      <c r="AN22" s="97">
        <f>Juniori!AN14</f>
        <v>0</v>
      </c>
      <c r="AO22" s="97">
        <f>Juniori!AO14</f>
        <v>0</v>
      </c>
      <c r="AP22" s="97">
        <f>Juniori!AP14</f>
        <v>0</v>
      </c>
      <c r="AQ22" s="97">
        <f>Juniori!AQ14</f>
        <v>0</v>
      </c>
      <c r="AR22" s="97">
        <f>Juniori!AR14</f>
        <v>0</v>
      </c>
      <c r="AS22" s="97">
        <f>Juniori!AS14</f>
        <v>0</v>
      </c>
      <c r="AT22" s="97">
        <f>Juniori!AT14</f>
        <v>0</v>
      </c>
      <c r="AU22" s="97">
        <f>Juniori!AU14</f>
        <v>0</v>
      </c>
      <c r="AV22" s="97">
        <f>Juniori!AV14</f>
        <v>0</v>
      </c>
      <c r="AW22" s="97">
        <f>Juniori!AW14</f>
        <v>0</v>
      </c>
      <c r="AX22" s="97">
        <f>Juniori!AX14</f>
        <v>0</v>
      </c>
      <c r="AY22" s="97">
        <f>Juniori!AY14</f>
        <v>0</v>
      </c>
      <c r="AZ22" s="97">
        <f>Juniori!AZ14</f>
        <v>0</v>
      </c>
      <c r="BA22" s="97">
        <f>Juniori!BA14</f>
        <v>0</v>
      </c>
      <c r="BB22" s="97">
        <f>Juniori!BB14</f>
        <v>0</v>
      </c>
      <c r="BC22" s="97">
        <f>Juniori!BC14</f>
        <v>0</v>
      </c>
      <c r="BD22" s="97">
        <f>Juniori!BD14</f>
        <v>0</v>
      </c>
      <c r="BE22" s="97">
        <f>Juniori!BE14</f>
        <v>0</v>
      </c>
      <c r="BF22" s="97">
        <f>Juniori!BF14</f>
        <v>0</v>
      </c>
      <c r="BG22" s="97">
        <f>Juniori!BG14</f>
        <v>0</v>
      </c>
      <c r="BH22" s="97">
        <f>Juniori!BH14</f>
        <v>0</v>
      </c>
      <c r="BI22" s="97">
        <f>Juniori!BI14</f>
        <v>0</v>
      </c>
      <c r="BJ22" s="97">
        <f>Juniori!BJ14</f>
        <v>0</v>
      </c>
      <c r="BK22" s="97">
        <f>Juniori!BK14</f>
        <v>0</v>
      </c>
      <c r="BL22" s="97">
        <f>Juniori!BL14</f>
        <v>0</v>
      </c>
      <c r="BM22" s="97">
        <f>Juniori!BM14</f>
        <v>0</v>
      </c>
      <c r="BN22" s="97">
        <f>Juniori!BN14</f>
        <v>0</v>
      </c>
      <c r="BO22" s="97">
        <f>Juniori!BO14</f>
        <v>0</v>
      </c>
      <c r="BP22" s="97">
        <f>Juniori!BP14</f>
        <v>0</v>
      </c>
      <c r="BQ22" s="97">
        <f>Juniori!BQ14</f>
        <v>0</v>
      </c>
      <c r="BR22" s="97">
        <f>Juniori!BR14</f>
        <v>0</v>
      </c>
      <c r="BS22" s="97">
        <f>Juniori!BS14</f>
        <v>0</v>
      </c>
      <c r="BT22" s="97">
        <f>Juniori!BT14</f>
        <v>0</v>
      </c>
      <c r="BU22" s="97">
        <f>Juniori!BU14</f>
        <v>0</v>
      </c>
      <c r="BV22" s="97">
        <f>Juniori!BV14</f>
        <v>0</v>
      </c>
      <c r="BW22" s="97">
        <f>Juniori!BW14</f>
        <v>0</v>
      </c>
      <c r="BX22" s="97">
        <f>Juniori!BX14</f>
        <v>0</v>
      </c>
      <c r="BY22" s="97">
        <f>Juniori!BY14</f>
        <v>0</v>
      </c>
      <c r="BZ22" s="97">
        <f>Juniori!BZ14</f>
        <v>0</v>
      </c>
      <c r="CA22" s="97">
        <f>Juniori!CA14</f>
        <v>0</v>
      </c>
      <c r="CB22" s="97">
        <f>Juniori!CB14</f>
        <v>0</v>
      </c>
      <c r="CC22" s="97">
        <f>Juniori!CC14</f>
        <v>0</v>
      </c>
      <c r="CD22" s="97">
        <f>Juniori!CD14</f>
        <v>0</v>
      </c>
      <c r="CE22" s="97">
        <f>Juniori!CE14</f>
        <v>0</v>
      </c>
      <c r="CF22" s="97">
        <f>Juniori!CF14</f>
        <v>0</v>
      </c>
      <c r="CG22" s="97">
        <f>Juniori!CG14</f>
        <v>0</v>
      </c>
      <c r="CH22" s="97">
        <f>Juniori!CH14</f>
        <v>0</v>
      </c>
      <c r="CI22" s="97">
        <f>Juniori!CI14</f>
        <v>0</v>
      </c>
      <c r="CJ22" s="97">
        <f>Juniori!CJ14</f>
        <v>0</v>
      </c>
      <c r="CK22" s="97">
        <f>Juniori!CK14</f>
        <v>0</v>
      </c>
      <c r="CL22" s="97">
        <f>Juniori!CL14</f>
        <v>0</v>
      </c>
      <c r="CM22" s="97">
        <f>Juniori!CM14</f>
        <v>0</v>
      </c>
      <c r="CN22" s="97">
        <f>Juniori!CN14</f>
        <v>0</v>
      </c>
      <c r="CO22" s="97">
        <f>Juniori!CO14</f>
        <v>0</v>
      </c>
      <c r="CP22" s="97">
        <f>Juniori!CP14</f>
        <v>0</v>
      </c>
      <c r="CQ22" s="97">
        <f>Juniori!CQ14</f>
        <v>0</v>
      </c>
      <c r="CR22" s="97">
        <f>Juniori!CR14</f>
        <v>0</v>
      </c>
      <c r="CS22" s="97">
        <f>Juniori!CS14</f>
        <v>0</v>
      </c>
      <c r="CT22" s="97">
        <f>Juniori!CT14</f>
        <v>0</v>
      </c>
      <c r="CU22" s="97">
        <f>Juniori!CU14</f>
        <v>0</v>
      </c>
      <c r="CV22" s="97">
        <f>Juniori!CV14</f>
        <v>0</v>
      </c>
      <c r="CW22" s="97">
        <f>Juniori!CW14</f>
        <v>0</v>
      </c>
      <c r="CX22" s="97">
        <f>Juniori!CX14</f>
        <v>0</v>
      </c>
      <c r="CY22" s="97">
        <f>Juniori!CY14</f>
        <v>0</v>
      </c>
      <c r="CZ22" s="97">
        <f>Juniori!CZ14</f>
        <v>0</v>
      </c>
      <c r="DA22" s="97">
        <f>Juniori!DA14</f>
        <v>0</v>
      </c>
      <c r="DB22" s="97">
        <f>Juniori!DB14</f>
        <v>0</v>
      </c>
      <c r="DC22" s="97">
        <f>Juniori!DC14</f>
        <v>0</v>
      </c>
      <c r="DD22" s="97">
        <f>Juniori!DD14</f>
        <v>0</v>
      </c>
      <c r="DE22" s="97">
        <f>Juniori!DE14</f>
        <v>0</v>
      </c>
      <c r="DF22" s="97">
        <f>Juniori!DF14</f>
        <v>0</v>
      </c>
      <c r="DG22" s="97">
        <f>Juniori!DG14</f>
        <v>0</v>
      </c>
      <c r="DH22" s="97">
        <f>Juniori!DH14</f>
        <v>0</v>
      </c>
      <c r="DI22" s="97">
        <f>Juniori!DI14</f>
        <v>0</v>
      </c>
      <c r="DJ22" s="97">
        <f>Juniori!DJ14</f>
        <v>0</v>
      </c>
      <c r="DK22" s="97">
        <f>Juniori!DK14</f>
        <v>0</v>
      </c>
      <c r="DL22" s="97">
        <f>Juniori!DL14</f>
        <v>0</v>
      </c>
      <c r="DM22" s="97">
        <f>Juniori!DM14</f>
        <v>0</v>
      </c>
      <c r="DN22" s="97">
        <f>Juniori!DN14</f>
        <v>0</v>
      </c>
      <c r="DO22" s="97">
        <f>Juniori!DO14</f>
        <v>0</v>
      </c>
      <c r="DP22" s="97">
        <f>Juniori!DP14</f>
        <v>0</v>
      </c>
      <c r="DQ22" s="97">
        <f>Juniori!DQ14</f>
        <v>0</v>
      </c>
      <c r="DR22" s="97">
        <f>Juniori!DR14</f>
        <v>0</v>
      </c>
      <c r="DS22" s="97">
        <f>Juniori!DS14</f>
        <v>0</v>
      </c>
      <c r="DT22" s="97">
        <f>Juniori!DT14</f>
        <v>0</v>
      </c>
      <c r="DU22" s="97">
        <f>Juniori!DU14</f>
        <v>0</v>
      </c>
      <c r="DV22" s="97">
        <f>Juniori!DV14</f>
        <v>0</v>
      </c>
      <c r="DW22" s="97">
        <f>Juniori!DW14</f>
        <v>0</v>
      </c>
      <c r="DX22" s="97">
        <f>Juniori!DX14</f>
        <v>0</v>
      </c>
      <c r="DY22" s="97">
        <f>Juniori!DY14</f>
        <v>0</v>
      </c>
      <c r="DZ22" s="97">
        <f>Juniori!DZ14</f>
        <v>0</v>
      </c>
      <c r="EA22" s="97">
        <f>Juniori!EA14</f>
        <v>0</v>
      </c>
      <c r="EB22" s="97">
        <f>Juniori!EB14</f>
        <v>0</v>
      </c>
      <c r="EC22" s="97">
        <f>Juniori!EC14</f>
        <v>0</v>
      </c>
      <c r="ED22" s="97">
        <f>Juniori!ED14</f>
        <v>0</v>
      </c>
      <c r="EE22" s="97">
        <f>Juniori!EE14</f>
        <v>0</v>
      </c>
      <c r="EF22" s="97">
        <f>Juniori!EF14</f>
        <v>0</v>
      </c>
      <c r="EG22" s="97">
        <f>Juniori!EG14</f>
        <v>0</v>
      </c>
      <c r="EH22" s="97">
        <f>Juniori!EH14</f>
        <v>0</v>
      </c>
      <c r="EI22" s="97">
        <f>Juniori!EI14</f>
        <v>0</v>
      </c>
      <c r="EJ22" s="97">
        <f>Juniori!EJ14</f>
        <v>0</v>
      </c>
      <c r="EK22" s="97">
        <f>Juniori!EK14</f>
        <v>0</v>
      </c>
      <c r="EL22" s="97">
        <f>Juniori!EL14</f>
        <v>0</v>
      </c>
      <c r="EM22" s="97">
        <f>Juniori!EM14</f>
        <v>0</v>
      </c>
      <c r="EN22" s="97">
        <f>Juniori!EN14</f>
        <v>0</v>
      </c>
      <c r="EO22" s="97">
        <f>Juniori!EO14</f>
        <v>0</v>
      </c>
      <c r="EP22" s="97">
        <f>Juniori!EP14</f>
        <v>0</v>
      </c>
      <c r="EQ22" s="97">
        <f>Juniori!EQ14</f>
        <v>0</v>
      </c>
      <c r="ER22" s="97">
        <f>Juniori!ER14</f>
        <v>0</v>
      </c>
      <c r="ES22" s="97">
        <f>Juniori!ES14</f>
        <v>0</v>
      </c>
      <c r="ET22" s="97">
        <f>Juniori!ET14</f>
        <v>0</v>
      </c>
      <c r="EU22" s="97">
        <f>Juniori!EU14</f>
        <v>0</v>
      </c>
      <c r="EV22" s="97">
        <f>Juniori!EV14</f>
        <v>0</v>
      </c>
      <c r="EW22" s="97">
        <f>Juniori!EW14</f>
        <v>0</v>
      </c>
      <c r="EX22" s="97">
        <f>Juniori!EX14</f>
        <v>0</v>
      </c>
      <c r="EY22" s="97">
        <f>Juniori!EY14</f>
        <v>0</v>
      </c>
      <c r="EZ22" s="97">
        <f>Juniori!EZ14</f>
        <v>0</v>
      </c>
      <c r="FA22" s="97">
        <f>Juniori!FA14</f>
        <v>0</v>
      </c>
      <c r="FB22" s="97">
        <f>Juniori!FB14</f>
        <v>0</v>
      </c>
      <c r="FC22" s="97">
        <f>Juniori!FC14</f>
        <v>0</v>
      </c>
      <c r="FD22" s="97">
        <f>Juniori!FD14</f>
        <v>0</v>
      </c>
      <c r="FE22" s="97">
        <f>Juniori!FE14</f>
        <v>0</v>
      </c>
      <c r="FF22" s="97">
        <f>Juniori!FF14</f>
        <v>0</v>
      </c>
      <c r="FG22" s="97">
        <f>Juniori!FG14</f>
        <v>0</v>
      </c>
      <c r="FH22" s="97">
        <f>Juniori!FH14</f>
        <v>0</v>
      </c>
      <c r="FI22" s="97">
        <f>Juniori!FI14</f>
        <v>0</v>
      </c>
      <c r="FJ22" s="97">
        <f>Juniori!FJ14</f>
        <v>0</v>
      </c>
      <c r="FK22" s="97">
        <f>Juniori!FK14</f>
        <v>0</v>
      </c>
      <c r="FL22" s="97">
        <f>Juniori!FL14</f>
        <v>0</v>
      </c>
      <c r="FM22" s="97">
        <f>Juniori!FM14</f>
        <v>0</v>
      </c>
      <c r="FN22" s="97">
        <f>Juniori!FN14</f>
        <v>0</v>
      </c>
      <c r="FO22" s="97">
        <f>Juniori!FO14</f>
        <v>0</v>
      </c>
      <c r="FP22" s="97">
        <f>Juniori!FP14</f>
        <v>0</v>
      </c>
      <c r="FQ22" s="97">
        <f>Juniori!FQ14</f>
        <v>0</v>
      </c>
      <c r="FR22" s="97">
        <f>Juniori!FR14</f>
        <v>0</v>
      </c>
      <c r="FS22" s="97">
        <f>Juniori!FS14</f>
        <v>0</v>
      </c>
      <c r="FT22" s="97">
        <f>Juniori!FT14</f>
        <v>0</v>
      </c>
      <c r="FU22" s="97">
        <f>Juniori!FU14</f>
        <v>0</v>
      </c>
      <c r="FV22" s="97">
        <f>Juniori!FV14</f>
        <v>0</v>
      </c>
      <c r="FW22" s="97">
        <f>Juniori!FW14</f>
        <v>0</v>
      </c>
      <c r="FX22" s="97">
        <f>Juniori!FX14</f>
        <v>0</v>
      </c>
      <c r="FY22" s="97" t="str">
        <f>Juniori!FY14</f>
        <v>o</v>
      </c>
      <c r="FZ22" s="97">
        <f>Juniori!FZ14</f>
        <v>0</v>
      </c>
      <c r="GA22" s="97">
        <f>Juniori!GA14</f>
        <v>0</v>
      </c>
      <c r="GB22" s="97">
        <f>Juniori!GB14</f>
        <v>0</v>
      </c>
      <c r="GC22" s="97">
        <f>Juniori!GC14</f>
        <v>0</v>
      </c>
      <c r="GD22" s="97">
        <f>Juniori!GD14</f>
        <v>0</v>
      </c>
      <c r="GE22" s="97">
        <f>Juniori!GE14</f>
        <v>0</v>
      </c>
      <c r="GF22" s="97">
        <f>Juniori!GF14</f>
        <v>0</v>
      </c>
      <c r="GG22" s="97">
        <f>Juniori!GG14</f>
        <v>0</v>
      </c>
      <c r="GH22" s="97">
        <f>Juniori!GH14</f>
        <v>0</v>
      </c>
      <c r="GI22" s="97">
        <f>Juniori!GI14</f>
        <v>0</v>
      </c>
      <c r="GJ22" s="97">
        <f>Juniori!GJ14</f>
        <v>0</v>
      </c>
      <c r="GK22" s="97">
        <f>Juniori!GK14</f>
        <v>0</v>
      </c>
      <c r="GL22" s="97">
        <f>Juniori!GL14</f>
        <v>0</v>
      </c>
      <c r="GM22" s="97">
        <f>Juniori!GM14</f>
        <v>3</v>
      </c>
      <c r="GN22" s="97">
        <f>Juniori!GN14</f>
        <v>0</v>
      </c>
      <c r="GO22" s="97">
        <f>Juniori!GO14</f>
        <v>0</v>
      </c>
      <c r="GP22" s="97">
        <f>Juniori!GP14</f>
        <v>0</v>
      </c>
      <c r="GQ22" s="97">
        <f>Juniori!GQ14</f>
        <v>0</v>
      </c>
      <c r="GR22" s="97">
        <f>Juniori!GR14</f>
        <v>0</v>
      </c>
      <c r="GS22" s="97">
        <f>Juniori!GS14</f>
        <v>0</v>
      </c>
      <c r="GT22" s="97">
        <f>Juniori!GT14</f>
        <v>0</v>
      </c>
      <c r="GU22" s="97">
        <f>Juniori!GU14</f>
        <v>0</v>
      </c>
      <c r="GV22" s="97">
        <f>Juniori!GV14</f>
        <v>0</v>
      </c>
      <c r="GW22" s="97">
        <f>Juniori!GW14</f>
        <v>0</v>
      </c>
      <c r="GX22" s="97">
        <f>Juniori!GX14</f>
        <v>0</v>
      </c>
      <c r="GY22" s="97">
        <f>Juniori!GY14</f>
        <v>0</v>
      </c>
      <c r="GZ22" s="97">
        <f>Juniori!GZ14</f>
        <v>0</v>
      </c>
      <c r="HA22" s="97">
        <f>Juniori!HA14</f>
        <v>0</v>
      </c>
      <c r="HB22" s="97">
        <f>Juniori!HB14</f>
        <v>0</v>
      </c>
      <c r="HC22" s="97">
        <f>Juniori!HC14</f>
        <v>0</v>
      </c>
      <c r="HD22" s="97">
        <f>Juniori!HD14</f>
        <v>0</v>
      </c>
      <c r="HE22" s="97">
        <f>Juniori!HE14</f>
        <v>0</v>
      </c>
      <c r="HF22" s="97">
        <f>Juniori!HF14</f>
        <v>0</v>
      </c>
      <c r="HG22" s="97">
        <f>Juniori!HG14</f>
        <v>0</v>
      </c>
      <c r="HH22" s="97">
        <f>Juniori!HH14</f>
        <v>0</v>
      </c>
      <c r="HI22" s="97">
        <f>Juniori!HI14</f>
        <v>0</v>
      </c>
      <c r="HJ22" s="97">
        <f>Juniori!HJ14</f>
        <v>0</v>
      </c>
      <c r="HK22" s="97">
        <f>Juniori!HK14</f>
        <v>0</v>
      </c>
      <c r="HL22" s="97">
        <f>Juniori!HL14</f>
        <v>0</v>
      </c>
      <c r="HM22" s="97">
        <f>Juniori!HM14</f>
        <v>0</v>
      </c>
      <c r="HN22" s="97">
        <f>Juniori!HN14</f>
        <v>0</v>
      </c>
      <c r="HO22" s="97">
        <f>Juniori!HO14</f>
        <v>0</v>
      </c>
      <c r="HP22" s="97">
        <f>Juniori!HP14</f>
        <v>0</v>
      </c>
      <c r="HQ22" s="97">
        <f>Juniori!HQ14</f>
        <v>0</v>
      </c>
      <c r="HR22" s="97">
        <f>Juniori!HR14</f>
        <v>0</v>
      </c>
      <c r="HS22" s="97">
        <f>Juniori!HS14</f>
        <v>0</v>
      </c>
      <c r="HT22" s="97">
        <f>Juniori!HT14</f>
        <v>0</v>
      </c>
      <c r="HU22" s="97">
        <f>Juniori!HU14</f>
        <v>0</v>
      </c>
      <c r="HV22" s="97">
        <f>Juniori!HV14</f>
        <v>0</v>
      </c>
      <c r="HW22" s="97">
        <f>Juniori!HW14</f>
        <v>0</v>
      </c>
      <c r="HX22" s="97">
        <f>Juniori!HX14</f>
        <v>0</v>
      </c>
      <c r="HY22" s="97">
        <f>Juniori!HY14</f>
        <v>0</v>
      </c>
      <c r="HZ22" s="97">
        <f>Juniori!HZ14</f>
        <v>0</v>
      </c>
      <c r="IA22" s="97">
        <f>Juniori!IA14</f>
        <v>0</v>
      </c>
      <c r="IB22" s="97">
        <f>Juniori!IB14</f>
        <v>0</v>
      </c>
      <c r="IC22" s="97">
        <f>Juniori!IC14</f>
        <v>0</v>
      </c>
      <c r="ID22" s="97">
        <f>Juniori!ID14</f>
        <v>0</v>
      </c>
      <c r="IE22" s="97">
        <f>Juniori!IE14</f>
        <v>0</v>
      </c>
      <c r="IF22" s="97">
        <f>Juniori!IF14</f>
        <v>0</v>
      </c>
      <c r="IG22" s="97">
        <f>Juniori!IG14</f>
        <v>0</v>
      </c>
      <c r="IH22" s="97">
        <f>Juniori!IH14</f>
        <v>0</v>
      </c>
      <c r="II22" s="97">
        <f>Juniori!II14</f>
        <v>0</v>
      </c>
      <c r="IJ22" s="97">
        <f>Juniori!IJ14</f>
        <v>0</v>
      </c>
      <c r="IK22" s="97">
        <f>Juniori!IK14</f>
        <v>0</v>
      </c>
      <c r="IL22" s="97">
        <f>Juniori!IL14</f>
        <v>0</v>
      </c>
      <c r="IM22" s="97">
        <f>Juniori!IM14</f>
        <v>0</v>
      </c>
      <c r="IN22" s="97">
        <f>Juniori!IN14</f>
        <v>0</v>
      </c>
      <c r="IO22" s="97">
        <f>Juniori!IO14</f>
        <v>0</v>
      </c>
      <c r="IP22" s="97">
        <f>Juniori!IP14</f>
        <v>0</v>
      </c>
      <c r="IQ22" s="97">
        <f>Juniori!IQ14</f>
        <v>0</v>
      </c>
      <c r="IR22" s="97">
        <f>Juniori!IR14</f>
        <v>0</v>
      </c>
      <c r="IS22" s="97">
        <f>Juniori!IS14</f>
        <v>0</v>
      </c>
      <c r="IT22" s="97">
        <f>Juniori!IT14</f>
        <v>0</v>
      </c>
      <c r="IU22" s="97">
        <f>Juniori!IU14</f>
        <v>0</v>
      </c>
      <c r="IV22" s="97">
        <f>Juniori!IV14</f>
        <v>0</v>
      </c>
      <c r="IW22" s="97">
        <f>Juniori!IW14</f>
        <v>0</v>
      </c>
      <c r="IX22" s="97">
        <f>Juniori!IX14</f>
        <v>0</v>
      </c>
      <c r="IY22" s="97">
        <f>Juniori!IY14</f>
        <v>0</v>
      </c>
      <c r="IZ22" s="97">
        <f>Juniori!IZ14</f>
        <v>0</v>
      </c>
      <c r="JA22" s="97">
        <f>Juniori!JA14</f>
        <v>0</v>
      </c>
      <c r="JB22" s="97">
        <f>Juniori!JB14</f>
        <v>0</v>
      </c>
      <c r="JC22" s="97">
        <f>Juniori!JC14</f>
        <v>0</v>
      </c>
      <c r="JD22" s="97">
        <f>Juniori!JD14</f>
        <v>0</v>
      </c>
      <c r="JE22" s="97">
        <f>Juniori!JE14</f>
        <v>0</v>
      </c>
      <c r="JF22" s="97">
        <f>Juniori!JF14</f>
        <v>0</v>
      </c>
      <c r="JG22" s="97">
        <f>Juniori!JG14</f>
        <v>0</v>
      </c>
      <c r="JH22" s="97">
        <f>Juniori!JH14</f>
        <v>0</v>
      </c>
      <c r="JI22" s="97">
        <f>Juniori!JI14</f>
        <v>8</v>
      </c>
      <c r="JJ22" s="97">
        <f>Juniori!JJ14</f>
        <v>0</v>
      </c>
      <c r="JK22" s="97">
        <f>Juniori!JK14</f>
        <v>0</v>
      </c>
      <c r="JL22" s="97">
        <f>Juniori!JL14</f>
        <v>0</v>
      </c>
      <c r="JM22" s="97">
        <f>Juniori!JM14</f>
        <v>0</v>
      </c>
      <c r="JN22" s="97">
        <f>Juniori!JN14</f>
        <v>0</v>
      </c>
      <c r="JO22" s="97">
        <f>Juniori!JO14</f>
        <v>0</v>
      </c>
      <c r="JP22" s="97">
        <f>Juniori!JP14</f>
        <v>0</v>
      </c>
      <c r="JQ22" s="97">
        <f>Juniori!JQ14</f>
        <v>6</v>
      </c>
      <c r="JR22" s="97">
        <f>Juniori!JR14</f>
        <v>0</v>
      </c>
      <c r="JS22" s="97">
        <f>Juniori!JS14</f>
        <v>0</v>
      </c>
      <c r="JT22" s="97">
        <f>Juniori!JT14</f>
        <v>0</v>
      </c>
      <c r="JU22" s="97">
        <f>Juniori!JU14</f>
        <v>0</v>
      </c>
      <c r="JV22" s="97">
        <f>Juniori!JV14</f>
        <v>0</v>
      </c>
      <c r="JW22" s="97">
        <f>Juniori!JW14</f>
        <v>0</v>
      </c>
      <c r="JX22" s="97">
        <f>Juniori!JX14</f>
        <v>0</v>
      </c>
      <c r="JY22" s="97">
        <f>Juniori!JY14</f>
        <v>0</v>
      </c>
      <c r="JZ22" s="97">
        <f>Juniori!JZ14</f>
        <v>9</v>
      </c>
      <c r="KA22" s="97">
        <f>Juniori!KA14</f>
        <v>0</v>
      </c>
      <c r="KB22" s="97">
        <f>Juniori!KB14</f>
        <v>0</v>
      </c>
      <c r="KC22" s="97">
        <f>Juniori!KC14</f>
        <v>0</v>
      </c>
      <c r="KD22" s="97">
        <f>Juniori!KD14</f>
        <v>0</v>
      </c>
      <c r="KE22" s="97">
        <f>Juniori!KE14</f>
        <v>0</v>
      </c>
      <c r="KF22" s="97">
        <f>Juniori!KF14</f>
        <v>0</v>
      </c>
      <c r="KG22" s="97">
        <f>Juniori!KG14</f>
        <v>0</v>
      </c>
      <c r="KH22" s="97">
        <f>Juniori!KH14</f>
        <v>0</v>
      </c>
      <c r="KI22" s="97">
        <f>Juniori!KI14</f>
        <v>0</v>
      </c>
      <c r="KJ22" s="97">
        <f>Juniori!KJ14</f>
        <v>0</v>
      </c>
      <c r="KK22" s="97">
        <f>Juniori!KK14</f>
        <v>0</v>
      </c>
      <c r="KL22" s="97">
        <f>Juniori!KL14</f>
        <v>0</v>
      </c>
      <c r="KM22" s="97">
        <f>Juniori!KM14</f>
        <v>0</v>
      </c>
      <c r="KN22" s="97">
        <f>Juniori!KN14</f>
        <v>0</v>
      </c>
      <c r="KO22" s="97">
        <f>Juniori!KO14</f>
        <v>0</v>
      </c>
      <c r="KP22" s="97">
        <f>Juniori!KP14</f>
        <v>0</v>
      </c>
      <c r="KQ22" s="97">
        <f>Juniori!KQ14</f>
        <v>0</v>
      </c>
      <c r="KR22" s="97">
        <f>Juniori!KR14</f>
        <v>0</v>
      </c>
      <c r="KS22" s="97">
        <f>Juniori!KS14</f>
        <v>0</v>
      </c>
      <c r="KT22" s="97">
        <f>Juniori!KT14</f>
        <v>0</v>
      </c>
      <c r="KU22" s="97">
        <f>Juniori!KU14</f>
        <v>0</v>
      </c>
      <c r="KV22" s="97">
        <f>Juniori!KV14</f>
        <v>0</v>
      </c>
      <c r="KW22" s="97">
        <f>Juniori!KW14</f>
        <v>0</v>
      </c>
      <c r="KX22" s="97">
        <f>Juniori!KX14</f>
        <v>0</v>
      </c>
      <c r="KY22" s="97">
        <f>Juniori!KY14</f>
        <v>0</v>
      </c>
      <c r="KZ22" s="97">
        <f>Juniori!KZ14</f>
        <v>0</v>
      </c>
      <c r="LA22" s="97">
        <f>Juniori!LA14</f>
        <v>0</v>
      </c>
      <c r="LB22" s="97">
        <f>Juniori!LB14</f>
        <v>0</v>
      </c>
      <c r="LC22" s="97">
        <f>Juniori!LC14</f>
        <v>0</v>
      </c>
      <c r="LD22" s="97">
        <f>Juniori!LD14</f>
        <v>0</v>
      </c>
      <c r="LE22" s="97">
        <f>Juniori!LE14</f>
        <v>0</v>
      </c>
      <c r="LF22" s="97">
        <f>Juniori!LF14</f>
        <v>0</v>
      </c>
      <c r="LG22" s="97">
        <f>Juniori!LG14</f>
        <v>0</v>
      </c>
      <c r="LH22" s="97">
        <f>Juniori!LH14</f>
        <v>0</v>
      </c>
      <c r="LI22" s="97">
        <f>Juniori!LI14</f>
        <v>7.5</v>
      </c>
      <c r="LJ22" s="97">
        <f>Juniori!LJ14</f>
        <v>0</v>
      </c>
      <c r="LK22" s="97">
        <f>Juniori!LK14</f>
        <v>0</v>
      </c>
      <c r="LL22" s="97">
        <f>Juniori!LL14</f>
        <v>0</v>
      </c>
      <c r="LM22" s="97">
        <f>Juniori!LM14</f>
        <v>0</v>
      </c>
      <c r="LN22" s="97">
        <f>Juniori!LN14</f>
        <v>0</v>
      </c>
      <c r="LO22" s="97">
        <f>Juniori!LO14</f>
        <v>0</v>
      </c>
      <c r="LP22" s="97">
        <f>Juniori!LP14</f>
        <v>0</v>
      </c>
      <c r="LQ22" s="97">
        <f>Juniori!LQ14</f>
        <v>1.5</v>
      </c>
      <c r="LR22" s="97">
        <f>Juniori!LR14</f>
        <v>0</v>
      </c>
      <c r="LS22" s="97">
        <f>Juniori!LS14</f>
        <v>0</v>
      </c>
      <c r="LT22" s="97">
        <f>Juniori!LT14</f>
        <v>0</v>
      </c>
      <c r="LU22" s="97">
        <f>Juniori!LU14</f>
        <v>0</v>
      </c>
      <c r="LV22" s="97">
        <f>Juniori!LV14</f>
        <v>0</v>
      </c>
      <c r="LW22" s="97">
        <f>Juniori!LW14</f>
        <v>0</v>
      </c>
      <c r="LX22" s="97">
        <f>Juniori!LX14</f>
        <v>0</v>
      </c>
      <c r="LY22" s="97">
        <f>Juniori!LY14</f>
        <v>0</v>
      </c>
      <c r="LZ22" s="97">
        <f>Juniori!LZ14</f>
        <v>7</v>
      </c>
      <c r="MA22" s="97">
        <f>Juniori!MA14</f>
        <v>0</v>
      </c>
      <c r="MB22" s="97">
        <f>Juniori!MB14</f>
        <v>0</v>
      </c>
      <c r="MC22" s="97">
        <f>Juniori!MC14</f>
        <v>0</v>
      </c>
      <c r="MD22" s="97">
        <f>Juniori!MD14</f>
        <v>0</v>
      </c>
      <c r="ME22" s="97">
        <f>Juniori!ME14</f>
        <v>0</v>
      </c>
      <c r="MF22" s="97">
        <f>Juniori!MF14</f>
        <v>0</v>
      </c>
      <c r="MG22" s="97">
        <f>Juniori!MG14</f>
        <v>0</v>
      </c>
      <c r="MH22" s="97">
        <f>Juniori!MH14</f>
        <v>0</v>
      </c>
      <c r="MI22" s="97">
        <f>Juniori!MI14</f>
        <v>4</v>
      </c>
      <c r="MJ22" s="97">
        <f>Juniori!MJ14</f>
        <v>0</v>
      </c>
      <c r="MK22" s="97">
        <f>Juniori!MK14</f>
        <v>0</v>
      </c>
      <c r="ML22" s="97">
        <f>Juniori!ML14</f>
        <v>0</v>
      </c>
      <c r="MM22" s="97">
        <f>Juniori!MM14</f>
        <v>0</v>
      </c>
      <c r="MN22" s="97">
        <f>Juniori!MN14</f>
        <v>0</v>
      </c>
      <c r="MO22" s="97">
        <f>Juniori!MO14</f>
        <v>0</v>
      </c>
      <c r="MP22" s="97">
        <f>Juniori!MP14</f>
        <v>0</v>
      </c>
      <c r="MQ22" s="97">
        <f>Juniori!MQ14</f>
        <v>0</v>
      </c>
      <c r="MR22" s="97">
        <f>Juniori!MR14</f>
        <v>0</v>
      </c>
      <c r="MS22" s="97">
        <f>Juniori!MS14</f>
        <v>0</v>
      </c>
      <c r="MT22" s="97">
        <f>Juniori!MT14</f>
        <v>0</v>
      </c>
      <c r="MU22" s="97">
        <f>Juniori!MU14</f>
        <v>0</v>
      </c>
      <c r="MV22" s="97">
        <f>Juniori!MV14</f>
        <v>0</v>
      </c>
      <c r="MW22" s="97">
        <f>Juniori!MW14</f>
        <v>0</v>
      </c>
      <c r="MX22" s="97">
        <f>Juniori!MX14</f>
        <v>0</v>
      </c>
      <c r="MY22" s="97">
        <f>Juniori!MY14</f>
        <v>0</v>
      </c>
      <c r="MZ22" s="97">
        <f>Juniori!MZ14</f>
        <v>0</v>
      </c>
      <c r="NA22" s="97">
        <f>Juniori!NA14</f>
        <v>0</v>
      </c>
      <c r="NB22" s="97">
        <f>Juniori!NB14</f>
        <v>0</v>
      </c>
      <c r="NC22" s="97">
        <f>Juniori!NC14</f>
        <v>0</v>
      </c>
      <c r="ND22" s="97">
        <f>Juniori!ND14</f>
        <v>0</v>
      </c>
      <c r="NE22" s="97">
        <f>Juniori!NE14</f>
        <v>0</v>
      </c>
      <c r="NF22" s="97">
        <f>Juniori!NF14</f>
        <v>0</v>
      </c>
      <c r="NG22" s="97">
        <f>Juniori!NG14</f>
        <v>0</v>
      </c>
      <c r="NH22" s="97">
        <f>Juniori!NH14</f>
        <v>0</v>
      </c>
      <c r="NI22" s="97">
        <f>Juniori!NI14</f>
        <v>0</v>
      </c>
      <c r="NJ22" s="97">
        <f>Juniori!NJ14</f>
        <v>0</v>
      </c>
      <c r="NK22" s="97">
        <f>Juniori!NK14</f>
        <v>0</v>
      </c>
      <c r="NL22" s="97">
        <f>Juniori!NL14</f>
        <v>0</v>
      </c>
      <c r="NM22" s="97">
        <f>Juniori!NM14</f>
        <v>0</v>
      </c>
      <c r="NN22" s="97">
        <f>Juniori!NN14</f>
        <v>0</v>
      </c>
      <c r="NO22" s="97">
        <f>Juniori!NO14</f>
        <v>0</v>
      </c>
      <c r="NP22" s="97">
        <f>Juniori!NP14</f>
        <v>0</v>
      </c>
      <c r="NQ22" s="97">
        <f>Juniori!NQ14</f>
        <v>0</v>
      </c>
      <c r="NR22" s="97">
        <f>Juniori!NR14</f>
        <v>0</v>
      </c>
      <c r="NS22" s="97">
        <f>Juniori!NS14</f>
        <v>0</v>
      </c>
      <c r="NT22" s="97">
        <f>Juniori!NT14</f>
        <v>0</v>
      </c>
      <c r="NU22" s="97">
        <f>Juniori!NU14</f>
        <v>0</v>
      </c>
      <c r="NV22" s="97">
        <f>Juniori!NV14</f>
        <v>0</v>
      </c>
      <c r="NW22" s="97">
        <f>Juniori!NW14</f>
        <v>0</v>
      </c>
      <c r="NX22" s="97">
        <f>Juniori!NX14</f>
        <v>0</v>
      </c>
      <c r="NY22" s="97">
        <f>Juniori!NY14</f>
        <v>0</v>
      </c>
      <c r="NZ22" s="97">
        <f>Juniori!NZ14</f>
        <v>0</v>
      </c>
      <c r="OA22" s="97">
        <f>Juniori!OA14</f>
        <v>0</v>
      </c>
      <c r="OB22" s="97">
        <f>Juniori!OB14</f>
        <v>0</v>
      </c>
      <c r="OC22" s="97">
        <f>Juniori!OC14</f>
        <v>0</v>
      </c>
      <c r="OD22" s="97">
        <f>Juniori!OD14</f>
        <v>0</v>
      </c>
      <c r="OE22" s="97">
        <f>Juniori!OE14</f>
        <v>0</v>
      </c>
      <c r="OF22" s="97">
        <f>Juniori!OF14</f>
        <v>0</v>
      </c>
      <c r="OG22" s="97">
        <f>Juniori!OG14</f>
        <v>0</v>
      </c>
      <c r="OH22" s="97">
        <f>Juniori!OH14</f>
        <v>0</v>
      </c>
      <c r="OI22" s="97">
        <f>Juniori!OI14</f>
        <v>0</v>
      </c>
      <c r="OJ22" s="97">
        <f>Juniori!OJ14</f>
        <v>0</v>
      </c>
      <c r="OK22" s="97">
        <f>Juniori!OK14</f>
        <v>0</v>
      </c>
      <c r="OL22" s="97">
        <f>Juniori!OL14</f>
        <v>0</v>
      </c>
      <c r="OM22" s="97">
        <f>Juniori!OM14</f>
        <v>0</v>
      </c>
      <c r="ON22" s="97">
        <f>Juniori!ON14</f>
        <v>0</v>
      </c>
      <c r="OO22" s="97">
        <f>Juniori!OO14</f>
        <v>0</v>
      </c>
      <c r="OP22" s="97">
        <f>Juniori!OP14</f>
        <v>0</v>
      </c>
      <c r="OQ22" s="97">
        <f>Juniori!OQ14</f>
        <v>0</v>
      </c>
      <c r="OR22" s="97">
        <f>Juniori!OR14</f>
        <v>0</v>
      </c>
      <c r="OS22" s="97">
        <f>Juniori!OS14</f>
        <v>0</v>
      </c>
      <c r="OT22" s="97">
        <f>Juniori!OT14</f>
        <v>0</v>
      </c>
      <c r="OU22" s="97">
        <f>Juniori!OU14</f>
        <v>0</v>
      </c>
      <c r="OV22" s="97">
        <f>Juniori!OV14</f>
        <v>0</v>
      </c>
      <c r="OW22" s="97">
        <f>Juniori!OW14</f>
        <v>0</v>
      </c>
      <c r="OX22" s="97">
        <f>Juniori!OX14</f>
        <v>0</v>
      </c>
      <c r="OY22" s="97">
        <f>Juniori!OY14</f>
        <v>0</v>
      </c>
      <c r="OZ22" s="97">
        <f>Juniori!OZ14</f>
        <v>0</v>
      </c>
      <c r="PA22" s="97">
        <f>Juniori!PA14</f>
        <v>0</v>
      </c>
      <c r="PB22" s="97">
        <f>Juniori!PB14</f>
        <v>0</v>
      </c>
      <c r="PC22" s="97">
        <f>Juniori!PC14</f>
        <v>0</v>
      </c>
      <c r="PD22" s="97">
        <f>Juniori!PD14</f>
        <v>0</v>
      </c>
      <c r="PE22" s="97">
        <f>Juniori!PE14</f>
        <v>0</v>
      </c>
      <c r="PF22" s="97">
        <f>Juniori!PF14</f>
        <v>0</v>
      </c>
      <c r="PG22" s="97">
        <f>Juniori!PG14</f>
        <v>0</v>
      </c>
      <c r="PH22" s="97">
        <f>Juniori!PH14</f>
        <v>0</v>
      </c>
      <c r="PI22" s="97">
        <f>Juniori!PI14</f>
        <v>0</v>
      </c>
      <c r="PJ22" s="97">
        <f>Juniori!PJ14</f>
        <v>0</v>
      </c>
      <c r="PK22" s="97">
        <f>Juniori!PK14</f>
        <v>0</v>
      </c>
      <c r="PL22" s="97">
        <f>Juniori!PL14</f>
        <v>0</v>
      </c>
      <c r="PM22" s="97">
        <f>Juniori!PM14</f>
        <v>0</v>
      </c>
      <c r="PN22" s="97">
        <f>Juniori!PN14</f>
        <v>0</v>
      </c>
      <c r="PO22" s="97">
        <f>Juniori!PO14</f>
        <v>0</v>
      </c>
      <c r="PP22" s="97">
        <f>Juniori!PP14</f>
        <v>0</v>
      </c>
      <c r="PQ22" s="97">
        <f>Juniori!PQ14</f>
        <v>0</v>
      </c>
      <c r="PR22" s="97">
        <f>Juniori!PR14</f>
        <v>0</v>
      </c>
      <c r="PS22" s="97">
        <f>Juniori!PS14</f>
        <v>0</v>
      </c>
      <c r="PT22" s="97">
        <f>Juniori!PT14</f>
        <v>0</v>
      </c>
      <c r="PU22" s="97">
        <f>Juniori!PU14</f>
        <v>0</v>
      </c>
      <c r="PV22" s="97">
        <f>Juniori!PV14</f>
        <v>0</v>
      </c>
      <c r="PW22" s="97">
        <f>Juniori!PW14</f>
        <v>0</v>
      </c>
      <c r="PX22" s="97">
        <f>Juniori!PX14</f>
        <v>0</v>
      </c>
      <c r="PY22" s="97">
        <f>Juniori!PY14</f>
        <v>0</v>
      </c>
      <c r="PZ22" s="97">
        <f>Juniori!PZ14</f>
        <v>0</v>
      </c>
      <c r="QA22" s="97">
        <f>Juniori!QA14</f>
        <v>0</v>
      </c>
      <c r="QB22" s="97">
        <f>Juniori!QB14</f>
        <v>0</v>
      </c>
      <c r="QC22" s="97">
        <f>Juniori!QC14</f>
        <v>0</v>
      </c>
      <c r="QD22" s="97">
        <f>Juniori!QD14</f>
        <v>0</v>
      </c>
      <c r="QE22" s="97">
        <f>Juniori!QE14</f>
        <v>0</v>
      </c>
      <c r="QF22" s="97">
        <f>Juniori!QF14</f>
        <v>0</v>
      </c>
      <c r="QG22" s="97">
        <f>Juniori!QG14</f>
        <v>0</v>
      </c>
      <c r="QH22" s="97">
        <f>Juniori!QH14</f>
        <v>0</v>
      </c>
      <c r="QI22" s="97">
        <f>Juniori!QI14</f>
        <v>0</v>
      </c>
      <c r="QJ22" s="97">
        <f>Juniori!QJ14</f>
        <v>0</v>
      </c>
      <c r="QK22" s="97">
        <f>Juniori!QK14</f>
        <v>0</v>
      </c>
      <c r="QL22" s="97">
        <f>Juniori!QL14</f>
        <v>0</v>
      </c>
      <c r="QM22" s="97">
        <f>Juniori!QM14</f>
        <v>0</v>
      </c>
      <c r="QN22" s="97">
        <f>Juniori!QN14</f>
        <v>0</v>
      </c>
      <c r="QO22" s="97">
        <f>Juniori!QO14</f>
        <v>0</v>
      </c>
      <c r="QP22" s="97">
        <f>Juniori!QP14</f>
        <v>0</v>
      </c>
      <c r="QQ22" s="97">
        <f>Juniori!QQ14</f>
        <v>0</v>
      </c>
      <c r="QR22" s="97">
        <f>Juniori!QR14</f>
        <v>0</v>
      </c>
      <c r="QS22" s="97">
        <f>Juniori!QS14</f>
        <v>0</v>
      </c>
      <c r="QT22" s="97">
        <f>Juniori!QT14</f>
        <v>0</v>
      </c>
      <c r="QU22" s="97">
        <f>Juniori!QU14</f>
        <v>0</v>
      </c>
      <c r="QV22" s="97">
        <f>Juniori!QV14</f>
        <v>0</v>
      </c>
      <c r="QW22" s="97">
        <f>Juniori!QW14</f>
        <v>0</v>
      </c>
      <c r="QX22" s="97">
        <f>Juniori!QX14</f>
        <v>0</v>
      </c>
      <c r="QY22" s="97">
        <f>Juniori!QY14</f>
        <v>0</v>
      </c>
      <c r="QZ22" s="97">
        <f>Juniori!QZ14</f>
        <v>0</v>
      </c>
      <c r="RA22" s="97">
        <f>Juniori!RA14</f>
        <v>0</v>
      </c>
      <c r="RB22" s="97">
        <f>Juniori!RB14</f>
        <v>0</v>
      </c>
      <c r="RC22" s="97">
        <f>Juniori!RC14</f>
        <v>0</v>
      </c>
      <c r="RD22" s="97">
        <f>Juniori!RD14</f>
        <v>0</v>
      </c>
      <c r="RE22" s="97">
        <f>Juniori!RE14</f>
        <v>0</v>
      </c>
      <c r="RF22" s="97">
        <f>Juniori!RF14</f>
        <v>0</v>
      </c>
      <c r="RG22" s="97">
        <f>Juniori!RG14</f>
        <v>0</v>
      </c>
      <c r="RH22" s="97">
        <f>Juniori!RH14</f>
        <v>0</v>
      </c>
      <c r="RI22" s="97">
        <f>Juniori!RI14</f>
        <v>0</v>
      </c>
      <c r="RJ22" s="97">
        <f>Juniori!RJ14</f>
        <v>0</v>
      </c>
      <c r="RK22" s="97">
        <f>Juniori!RK14</f>
        <v>0</v>
      </c>
      <c r="RL22" s="97">
        <f>Juniori!RL14</f>
        <v>0</v>
      </c>
      <c r="RM22" s="97">
        <f>Juniori!RM14</f>
        <v>0</v>
      </c>
      <c r="RN22" s="97">
        <f>Juniori!RN14</f>
        <v>0</v>
      </c>
      <c r="RO22" s="97">
        <f>Juniori!RO14</f>
        <v>0</v>
      </c>
      <c r="RP22" s="97">
        <f>Juniori!RP14</f>
        <v>0</v>
      </c>
      <c r="RQ22" s="97">
        <f>Juniori!RQ14</f>
        <v>0</v>
      </c>
      <c r="RR22" s="97">
        <f>Juniori!RR14</f>
        <v>0</v>
      </c>
      <c r="RS22" s="97">
        <f>Juniori!RS14</f>
        <v>0</v>
      </c>
      <c r="RT22" s="97">
        <f>Juniori!RT14</f>
        <v>0</v>
      </c>
      <c r="RU22" s="97">
        <f>Juniori!RU14</f>
        <v>0</v>
      </c>
      <c r="RV22" s="97">
        <f>Juniori!RV14</f>
        <v>0</v>
      </c>
      <c r="RW22" s="97">
        <f>Juniori!RW14</f>
        <v>0</v>
      </c>
      <c r="RX22" s="97">
        <f>Juniori!RX14</f>
        <v>0</v>
      </c>
      <c r="RY22" s="97">
        <f>Juniori!RY14</f>
        <v>0</v>
      </c>
      <c r="RZ22" s="97">
        <f>Juniori!RZ14</f>
        <v>0</v>
      </c>
      <c r="SA22" s="97">
        <f>Juniori!SA14</f>
        <v>0</v>
      </c>
      <c r="SB22" s="97">
        <f>Juniori!SB14</f>
        <v>0</v>
      </c>
      <c r="SC22" s="97">
        <f>Juniori!SC14</f>
        <v>0</v>
      </c>
      <c r="SD22" s="97">
        <f>Juniori!SD14</f>
        <v>0</v>
      </c>
      <c r="SE22" s="97">
        <f>Juniori!SE14</f>
        <v>0</v>
      </c>
      <c r="SF22" s="97">
        <f>Juniori!SF14</f>
        <v>0</v>
      </c>
      <c r="SG22" s="97">
        <f>Juniori!SG14</f>
        <v>0</v>
      </c>
      <c r="SH22" s="97">
        <f>Juniori!SH14</f>
        <v>0</v>
      </c>
      <c r="SI22" s="97">
        <f>Juniori!SI14</f>
        <v>0</v>
      </c>
      <c r="SJ22" s="97">
        <f>Juniori!SJ14</f>
        <v>0</v>
      </c>
      <c r="SK22" s="97">
        <f>Juniori!SK14</f>
        <v>0</v>
      </c>
      <c r="SL22" s="97">
        <f>Juniori!SL14</f>
        <v>0</v>
      </c>
      <c r="SM22" s="97">
        <f>Juniori!SM14</f>
        <v>0</v>
      </c>
      <c r="SN22" s="97">
        <f>Juniori!SN14</f>
        <v>0</v>
      </c>
      <c r="SO22" s="97">
        <f>Juniori!SO14</f>
        <v>0</v>
      </c>
      <c r="SP22" s="97">
        <f>Juniori!SP14</f>
        <v>0</v>
      </c>
      <c r="SQ22" s="97">
        <f>Juniori!SQ14</f>
        <v>0</v>
      </c>
      <c r="SR22" s="97">
        <f>Juniori!SR14</f>
        <v>0</v>
      </c>
      <c r="SS22" s="97">
        <f>Juniori!SS14</f>
        <v>0</v>
      </c>
      <c r="ST22" s="97">
        <f>Juniori!ST14</f>
        <v>0</v>
      </c>
      <c r="SU22" s="97">
        <f>Juniori!SU14</f>
        <v>0</v>
      </c>
      <c r="SV22" s="97">
        <f>Juniori!SV14</f>
        <v>0</v>
      </c>
      <c r="SW22" s="97">
        <f>Juniori!SW14</f>
        <v>0</v>
      </c>
      <c r="SX22" s="97">
        <f>Juniori!SX14</f>
        <v>0</v>
      </c>
      <c r="SY22" s="97">
        <f>Juniori!SY14</f>
        <v>0</v>
      </c>
      <c r="SZ22" s="97">
        <f>Juniori!SZ14</f>
        <v>0</v>
      </c>
      <c r="TA22" s="97">
        <f>Juniori!TA14</f>
        <v>0</v>
      </c>
      <c r="TB22" s="97">
        <f>Juniori!TB14</f>
        <v>0</v>
      </c>
    </row>
    <row r="23" spans="1:522" s="10" customFormat="1" ht="18" customHeight="1" x14ac:dyDescent="0.2">
      <c r="A23" s="12">
        <v>14</v>
      </c>
      <c r="B23" s="31" t="s">
        <v>557</v>
      </c>
      <c r="C23" s="1">
        <v>13101</v>
      </c>
      <c r="D23" s="1">
        <v>2021</v>
      </c>
      <c r="E23" s="4" t="s">
        <v>265</v>
      </c>
      <c r="F23" s="1">
        <v>9452</v>
      </c>
      <c r="G23" s="9" t="s">
        <v>98</v>
      </c>
      <c r="H23" s="4" t="s">
        <v>18</v>
      </c>
      <c r="I23" s="1">
        <f>SUM(K23:TB23)</f>
        <v>41</v>
      </c>
      <c r="J23" s="12">
        <f>Tabuľka311[[#This Row],[Stĺpec9]]</f>
        <v>41</v>
      </c>
      <c r="K23" s="97"/>
      <c r="L23" s="97"/>
      <c r="M23" s="102" t="s">
        <v>516</v>
      </c>
      <c r="N23" s="97"/>
      <c r="O23" s="97"/>
      <c r="P23" s="97"/>
      <c r="Q23" s="97"/>
      <c r="R23" s="97"/>
      <c r="S23" s="97"/>
      <c r="T23" s="97"/>
      <c r="U23" s="97">
        <v>3</v>
      </c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>
        <f>3+1</f>
        <v>4</v>
      </c>
      <c r="AK23" s="97"/>
      <c r="AL23" s="97"/>
      <c r="AM23" s="97"/>
      <c r="AN23" s="97"/>
      <c r="AO23" s="97"/>
      <c r="AP23" s="97"/>
      <c r="AQ23" s="97"/>
      <c r="AR23" s="97"/>
      <c r="AS23" s="97">
        <f>3</f>
        <v>3</v>
      </c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>
        <v>2</v>
      </c>
      <c r="BP23" s="97"/>
      <c r="BQ23" s="97"/>
      <c r="BR23" s="97">
        <f>2+2</f>
        <v>4</v>
      </c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>
        <v>1</v>
      </c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>
        <v>1</v>
      </c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>
        <f>3+5</f>
        <v>8</v>
      </c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 t="s">
        <v>516</v>
      </c>
      <c r="LJ23" s="97"/>
      <c r="LK23" s="97"/>
      <c r="LL23" s="97"/>
      <c r="LM23" s="97"/>
      <c r="LN23" s="97"/>
      <c r="LO23" s="97"/>
      <c r="LP23" s="97"/>
      <c r="LQ23" s="97" t="s">
        <v>516</v>
      </c>
      <c r="LR23" s="97"/>
      <c r="LS23" s="97"/>
      <c r="LT23" s="97"/>
      <c r="LU23" s="97"/>
      <c r="LV23" s="97"/>
      <c r="LW23" s="97"/>
      <c r="LX23" s="97"/>
      <c r="LY23" s="97"/>
      <c r="LZ23" s="97">
        <f>3+5</f>
        <v>8</v>
      </c>
      <c r="MA23" s="97"/>
      <c r="MB23" s="97"/>
      <c r="MC23" s="97"/>
      <c r="MD23" s="97"/>
      <c r="ME23" s="97"/>
      <c r="MF23" s="97"/>
      <c r="MG23" s="97"/>
      <c r="MH23" s="97"/>
      <c r="MI23" s="97">
        <f>2+5</f>
        <v>7</v>
      </c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>
        <v>15</v>
      </c>
      <c r="B24" s="31" t="s">
        <v>286</v>
      </c>
      <c r="C24" s="1">
        <v>12751</v>
      </c>
      <c r="D24" s="1">
        <v>2020</v>
      </c>
      <c r="E24" s="59" t="s">
        <v>67</v>
      </c>
      <c r="F24" s="1">
        <v>6761</v>
      </c>
      <c r="G24" s="9" t="s">
        <v>93</v>
      </c>
      <c r="H24" s="4" t="s">
        <v>18</v>
      </c>
      <c r="I24" s="1">
        <f t="shared" si="0"/>
        <v>18</v>
      </c>
      <c r="J24" s="12">
        <f>Tabuľka311[[#This Row],[Stĺpec9]]+I25</f>
        <v>39</v>
      </c>
      <c r="K24" s="97">
        <f>'Mladí jazdci'!K12</f>
        <v>0</v>
      </c>
      <c r="L24" s="97">
        <f>'Mladí jazdci'!L12</f>
        <v>0</v>
      </c>
      <c r="M24" s="97">
        <f>'Mladí jazdci'!M12</f>
        <v>0</v>
      </c>
      <c r="N24" s="97">
        <f>'Mladí jazdci'!N12</f>
        <v>0</v>
      </c>
      <c r="O24" s="97">
        <f>'Mladí jazdci'!O12</f>
        <v>0</v>
      </c>
      <c r="P24" s="97">
        <f>'Mladí jazdci'!P12</f>
        <v>0</v>
      </c>
      <c r="Q24" s="97">
        <f>'Mladí jazdci'!Q12</f>
        <v>0</v>
      </c>
      <c r="R24" s="97">
        <f>'Mladí jazdci'!R12</f>
        <v>0</v>
      </c>
      <c r="S24" s="97">
        <f>'Mladí jazdci'!S12</f>
        <v>0</v>
      </c>
      <c r="T24" s="97">
        <f>'Mladí jazdci'!T12</f>
        <v>0</v>
      </c>
      <c r="U24" s="97">
        <f>'Mladí jazdci'!U12</f>
        <v>0</v>
      </c>
      <c r="V24" s="97">
        <f>'Mladí jazdci'!V12</f>
        <v>0</v>
      </c>
      <c r="W24" s="97">
        <f>'Mladí jazdci'!W12</f>
        <v>0</v>
      </c>
      <c r="X24" s="97">
        <f>'Mladí jazdci'!X12</f>
        <v>0</v>
      </c>
      <c r="Y24" s="97">
        <f>'Mladí jazdci'!Y12</f>
        <v>0</v>
      </c>
      <c r="Z24" s="97">
        <f>'Mladí jazdci'!Z12</f>
        <v>0</v>
      </c>
      <c r="AA24" s="97">
        <f>'Mladí jazdci'!AA12</f>
        <v>0</v>
      </c>
      <c r="AB24" s="97">
        <f>'Mladí jazdci'!AB12</f>
        <v>0</v>
      </c>
      <c r="AC24" s="97">
        <f>'Mladí jazdci'!AC12</f>
        <v>0</v>
      </c>
      <c r="AD24" s="97">
        <f>'Mladí jazdci'!AD12</f>
        <v>0</v>
      </c>
      <c r="AE24" s="97">
        <f>'Mladí jazdci'!AE12</f>
        <v>0</v>
      </c>
      <c r="AF24" s="97">
        <f>'Mladí jazdci'!AF12</f>
        <v>0</v>
      </c>
      <c r="AG24" s="97">
        <f>'Mladí jazdci'!AG12</f>
        <v>0</v>
      </c>
      <c r="AH24" s="97">
        <f>'Mladí jazdci'!AH12</f>
        <v>0</v>
      </c>
      <c r="AI24" s="97">
        <f>'Mladí jazdci'!AI12</f>
        <v>0</v>
      </c>
      <c r="AJ24" s="97">
        <f>'Mladí jazdci'!AJ12</f>
        <v>0</v>
      </c>
      <c r="AK24" s="97">
        <f>'Mladí jazdci'!AK12</f>
        <v>0</v>
      </c>
      <c r="AL24" s="97">
        <f>'Mladí jazdci'!AL12</f>
        <v>0</v>
      </c>
      <c r="AM24" s="97">
        <f>'Mladí jazdci'!AM12</f>
        <v>0</v>
      </c>
      <c r="AN24" s="97">
        <f>'Mladí jazdci'!AN12</f>
        <v>0</v>
      </c>
      <c r="AO24" s="97">
        <f>'Mladí jazdci'!AO12</f>
        <v>0</v>
      </c>
      <c r="AP24" s="97">
        <f>'Mladí jazdci'!AP12</f>
        <v>0</v>
      </c>
      <c r="AQ24" s="97">
        <f>'Mladí jazdci'!AQ12</f>
        <v>0</v>
      </c>
      <c r="AR24" s="97">
        <f>'Mladí jazdci'!AR12</f>
        <v>0</v>
      </c>
      <c r="AS24" s="97">
        <f>'Mladí jazdci'!AS12</f>
        <v>0</v>
      </c>
      <c r="AT24" s="97">
        <f>'Mladí jazdci'!AT12</f>
        <v>0</v>
      </c>
      <c r="AU24" s="97">
        <f>'Mladí jazdci'!AU12</f>
        <v>0</v>
      </c>
      <c r="AV24" s="97">
        <f>'Mladí jazdci'!AV12</f>
        <v>0</v>
      </c>
      <c r="AW24" s="97">
        <f>'Mladí jazdci'!AW12</f>
        <v>0</v>
      </c>
      <c r="AX24" s="97">
        <f>'Mladí jazdci'!AX12</f>
        <v>0</v>
      </c>
      <c r="AY24" s="97">
        <f>'Mladí jazdci'!AY12</f>
        <v>0</v>
      </c>
      <c r="AZ24" s="97">
        <f>'Mladí jazdci'!AZ12</f>
        <v>0</v>
      </c>
      <c r="BA24" s="97">
        <f>'Mladí jazdci'!BA12</f>
        <v>0</v>
      </c>
      <c r="BB24" s="97">
        <f>'Mladí jazdci'!BB12</f>
        <v>0</v>
      </c>
      <c r="BC24" s="97">
        <f>'Mladí jazdci'!BC12</f>
        <v>0</v>
      </c>
      <c r="BD24" s="97">
        <f>'Mladí jazdci'!BD12</f>
        <v>0</v>
      </c>
      <c r="BE24" s="97">
        <f>'Mladí jazdci'!BE12</f>
        <v>0</v>
      </c>
      <c r="BF24" s="97">
        <f>'Mladí jazdci'!BF12</f>
        <v>0</v>
      </c>
      <c r="BG24" s="97">
        <f>'Mladí jazdci'!BG12</f>
        <v>0</v>
      </c>
      <c r="BH24" s="97">
        <f>'Mladí jazdci'!BH12</f>
        <v>0</v>
      </c>
      <c r="BI24" s="97">
        <f>'Mladí jazdci'!BI12</f>
        <v>0</v>
      </c>
      <c r="BJ24" s="97">
        <f>'Mladí jazdci'!BJ12</f>
        <v>0</v>
      </c>
      <c r="BK24" s="97">
        <f>'Mladí jazdci'!BK12</f>
        <v>0</v>
      </c>
      <c r="BL24" s="97">
        <f>'Mladí jazdci'!BL12</f>
        <v>0</v>
      </c>
      <c r="BM24" s="97">
        <f>'Mladí jazdci'!BM12</f>
        <v>0</v>
      </c>
      <c r="BN24" s="97">
        <f>'Mladí jazdci'!BN12</f>
        <v>0</v>
      </c>
      <c r="BO24" s="97">
        <f>'Mladí jazdci'!BO12</f>
        <v>0</v>
      </c>
      <c r="BP24" s="97">
        <f>'Mladí jazdci'!BP12</f>
        <v>0</v>
      </c>
      <c r="BQ24" s="97">
        <f>'Mladí jazdci'!BQ12</f>
        <v>0</v>
      </c>
      <c r="BR24" s="97">
        <f>'Mladí jazdci'!BR12</f>
        <v>0</v>
      </c>
      <c r="BS24" s="97">
        <f>'Mladí jazdci'!BS12</f>
        <v>0</v>
      </c>
      <c r="BT24" s="97">
        <f>'Mladí jazdci'!BT12</f>
        <v>0</v>
      </c>
      <c r="BU24" s="97">
        <f>'Mladí jazdci'!BU12</f>
        <v>0</v>
      </c>
      <c r="BV24" s="97">
        <f>'Mladí jazdci'!BV12</f>
        <v>0</v>
      </c>
      <c r="BW24" s="97">
        <f>'Mladí jazdci'!BW12</f>
        <v>0</v>
      </c>
      <c r="BX24" s="97">
        <f>'Mladí jazdci'!BX12</f>
        <v>0</v>
      </c>
      <c r="BY24" s="97">
        <f>'Mladí jazdci'!BY12</f>
        <v>0</v>
      </c>
      <c r="BZ24" s="97">
        <f>'Mladí jazdci'!BZ12</f>
        <v>0</v>
      </c>
      <c r="CA24" s="97">
        <f>'Mladí jazdci'!CA12</f>
        <v>0</v>
      </c>
      <c r="CB24" s="97">
        <f>'Mladí jazdci'!CB12</f>
        <v>0</v>
      </c>
      <c r="CC24" s="97">
        <f>'Mladí jazdci'!CC12</f>
        <v>0</v>
      </c>
      <c r="CD24" s="97">
        <f>'Mladí jazdci'!CD12</f>
        <v>0</v>
      </c>
      <c r="CE24" s="97">
        <f>'Mladí jazdci'!CE12</f>
        <v>0</v>
      </c>
      <c r="CF24" s="97">
        <f>'Mladí jazdci'!CF12</f>
        <v>0</v>
      </c>
      <c r="CG24" s="97">
        <f>'Mladí jazdci'!CG12</f>
        <v>0</v>
      </c>
      <c r="CH24" s="97">
        <f>'Mladí jazdci'!CH12</f>
        <v>0</v>
      </c>
      <c r="CI24" s="97">
        <f>'Mladí jazdci'!CI12</f>
        <v>0</v>
      </c>
      <c r="CJ24" s="97">
        <f>'Mladí jazdci'!CJ12</f>
        <v>0</v>
      </c>
      <c r="CK24" s="97">
        <f>'Mladí jazdci'!CK12</f>
        <v>0</v>
      </c>
      <c r="CL24" s="97">
        <f>'Mladí jazdci'!CL12</f>
        <v>0</v>
      </c>
      <c r="CM24" s="97">
        <f>'Mladí jazdci'!CM12</f>
        <v>0</v>
      </c>
      <c r="CN24" s="97">
        <f>'Mladí jazdci'!CN12</f>
        <v>0</v>
      </c>
      <c r="CO24" s="97">
        <f>'Mladí jazdci'!CO12</f>
        <v>0</v>
      </c>
      <c r="CP24" s="97">
        <f>'Mladí jazdci'!CP12</f>
        <v>0</v>
      </c>
      <c r="CQ24" s="97">
        <f>'Mladí jazdci'!CQ12</f>
        <v>0</v>
      </c>
      <c r="CR24" s="97">
        <f>'Mladí jazdci'!CR12</f>
        <v>0</v>
      </c>
      <c r="CS24" s="97">
        <f>'Mladí jazdci'!CS12</f>
        <v>0</v>
      </c>
      <c r="CT24" s="97">
        <f>'Mladí jazdci'!CT12</f>
        <v>0</v>
      </c>
      <c r="CU24" s="97">
        <f>'Mladí jazdci'!CU12</f>
        <v>0</v>
      </c>
      <c r="CV24" s="97">
        <f>'Mladí jazdci'!CV12</f>
        <v>0</v>
      </c>
      <c r="CW24" s="97">
        <f>'Mladí jazdci'!CW12</f>
        <v>0</v>
      </c>
      <c r="CX24" s="97">
        <f>'Mladí jazdci'!CX12</f>
        <v>0</v>
      </c>
      <c r="CY24" s="97">
        <f>'Mladí jazdci'!CY12</f>
        <v>0</v>
      </c>
      <c r="CZ24" s="97">
        <f>'Mladí jazdci'!CZ12</f>
        <v>0</v>
      </c>
      <c r="DA24" s="97">
        <f>'Mladí jazdci'!DA12</f>
        <v>0</v>
      </c>
      <c r="DB24" s="97">
        <f>'Mladí jazdci'!DB12</f>
        <v>0</v>
      </c>
      <c r="DC24" s="97">
        <f>'Mladí jazdci'!DC12</f>
        <v>0</v>
      </c>
      <c r="DD24" s="97">
        <f>'Mladí jazdci'!DD12</f>
        <v>0</v>
      </c>
      <c r="DE24" s="97">
        <f>'Mladí jazdci'!DE12</f>
        <v>0</v>
      </c>
      <c r="DF24" s="97">
        <f>'Mladí jazdci'!DF12</f>
        <v>0</v>
      </c>
      <c r="DG24" s="97">
        <f>'Mladí jazdci'!DG12</f>
        <v>0</v>
      </c>
      <c r="DH24" s="97">
        <f>'Mladí jazdci'!DH12</f>
        <v>0</v>
      </c>
      <c r="DI24" s="97">
        <f>'Mladí jazdci'!DI12</f>
        <v>0</v>
      </c>
      <c r="DJ24" s="97">
        <f>'Mladí jazdci'!DJ12</f>
        <v>0</v>
      </c>
      <c r="DK24" s="97">
        <f>'Mladí jazdci'!DK12</f>
        <v>0</v>
      </c>
      <c r="DL24" s="97">
        <f>'Mladí jazdci'!DL12</f>
        <v>0</v>
      </c>
      <c r="DM24" s="97">
        <f>'Mladí jazdci'!DM12</f>
        <v>0</v>
      </c>
      <c r="DN24" s="97">
        <f>'Mladí jazdci'!DN12</f>
        <v>0</v>
      </c>
      <c r="DO24" s="97">
        <f>'Mladí jazdci'!DO12</f>
        <v>0</v>
      </c>
      <c r="DP24" s="97">
        <f>'Mladí jazdci'!DP12</f>
        <v>0</v>
      </c>
      <c r="DQ24" s="97">
        <f>'Mladí jazdci'!DQ12</f>
        <v>0</v>
      </c>
      <c r="DR24" s="97">
        <f>'Mladí jazdci'!DR12</f>
        <v>0</v>
      </c>
      <c r="DS24" s="97">
        <f>'Mladí jazdci'!DS12</f>
        <v>0</v>
      </c>
      <c r="DT24" s="97">
        <f>'Mladí jazdci'!DT12</f>
        <v>0</v>
      </c>
      <c r="DU24" s="97">
        <f>'Mladí jazdci'!DU12</f>
        <v>0</v>
      </c>
      <c r="DV24" s="97">
        <f>'Mladí jazdci'!DV12</f>
        <v>0</v>
      </c>
      <c r="DW24" s="97">
        <f>'Mladí jazdci'!DW12</f>
        <v>0</v>
      </c>
      <c r="DX24" s="97">
        <f>'Mladí jazdci'!DX12</f>
        <v>0</v>
      </c>
      <c r="DY24" s="97">
        <f>'Mladí jazdci'!DY12</f>
        <v>0</v>
      </c>
      <c r="DZ24" s="97">
        <f>'Mladí jazdci'!DZ12</f>
        <v>0</v>
      </c>
      <c r="EA24" s="97">
        <f>'Mladí jazdci'!EA12</f>
        <v>0</v>
      </c>
      <c r="EB24" s="97">
        <f>'Mladí jazdci'!EB12</f>
        <v>0</v>
      </c>
      <c r="EC24" s="97">
        <f>'Mladí jazdci'!EC12</f>
        <v>0</v>
      </c>
      <c r="ED24" s="97">
        <f>'Mladí jazdci'!ED12</f>
        <v>0</v>
      </c>
      <c r="EE24" s="97">
        <f>'Mladí jazdci'!EE12</f>
        <v>0</v>
      </c>
      <c r="EF24" s="97">
        <f>'Mladí jazdci'!EF12</f>
        <v>0</v>
      </c>
      <c r="EG24" s="97">
        <f>'Mladí jazdci'!EG12</f>
        <v>0</v>
      </c>
      <c r="EH24" s="97">
        <f>'Mladí jazdci'!EH12</f>
        <v>0</v>
      </c>
      <c r="EI24" s="97">
        <f>'Mladí jazdci'!EI12</f>
        <v>0</v>
      </c>
      <c r="EJ24" s="97">
        <f>'Mladí jazdci'!EJ12</f>
        <v>0</v>
      </c>
      <c r="EK24" s="97">
        <f>'Mladí jazdci'!EK12</f>
        <v>0</v>
      </c>
      <c r="EL24" s="97">
        <f>'Mladí jazdci'!EL12</f>
        <v>0</v>
      </c>
      <c r="EM24" s="97">
        <f>'Mladí jazdci'!EM12</f>
        <v>0</v>
      </c>
      <c r="EN24" s="97">
        <f>'Mladí jazdci'!EN12</f>
        <v>0</v>
      </c>
      <c r="EO24" s="97">
        <f>'Mladí jazdci'!EO12</f>
        <v>0</v>
      </c>
      <c r="EP24" s="97">
        <f>'Mladí jazdci'!EP12</f>
        <v>0</v>
      </c>
      <c r="EQ24" s="97">
        <f>'Mladí jazdci'!EQ12</f>
        <v>0</v>
      </c>
      <c r="ER24" s="97">
        <f>'Mladí jazdci'!ER12</f>
        <v>0</v>
      </c>
      <c r="ES24" s="97">
        <f>'Mladí jazdci'!ES12</f>
        <v>0</v>
      </c>
      <c r="ET24" s="97">
        <f>'Mladí jazdci'!ET12</f>
        <v>0</v>
      </c>
      <c r="EU24" s="97">
        <f>'Mladí jazdci'!EU12</f>
        <v>0</v>
      </c>
      <c r="EV24" s="97">
        <f>'Mladí jazdci'!EV12</f>
        <v>0</v>
      </c>
      <c r="EW24" s="97">
        <f>'Mladí jazdci'!EW12</f>
        <v>0</v>
      </c>
      <c r="EX24" s="97">
        <f>'Mladí jazdci'!EX12</f>
        <v>0</v>
      </c>
      <c r="EY24" s="97">
        <f>'Mladí jazdci'!EY12</f>
        <v>0</v>
      </c>
      <c r="EZ24" s="97">
        <f>'Mladí jazdci'!EZ12</f>
        <v>0</v>
      </c>
      <c r="FA24" s="97">
        <f>'Mladí jazdci'!FA12</f>
        <v>0</v>
      </c>
      <c r="FB24" s="97">
        <f>'Mladí jazdci'!FB12</f>
        <v>0</v>
      </c>
      <c r="FC24" s="97">
        <f>'Mladí jazdci'!FC12</f>
        <v>0</v>
      </c>
      <c r="FD24" s="97">
        <f>'Mladí jazdci'!FD12</f>
        <v>0</v>
      </c>
      <c r="FE24" s="97">
        <f>'Mladí jazdci'!FE12</f>
        <v>0</v>
      </c>
      <c r="FF24" s="97">
        <f>'Mladí jazdci'!FF12</f>
        <v>0</v>
      </c>
      <c r="FG24" s="97">
        <f>'Mladí jazdci'!FG12</f>
        <v>0</v>
      </c>
      <c r="FH24" s="97">
        <f>'Mladí jazdci'!FH12</f>
        <v>0</v>
      </c>
      <c r="FI24" s="97">
        <f>'Mladí jazdci'!FI12</f>
        <v>0</v>
      </c>
      <c r="FJ24" s="97">
        <f>'Mladí jazdci'!FJ12</f>
        <v>0</v>
      </c>
      <c r="FK24" s="97">
        <f>'Mladí jazdci'!FK12</f>
        <v>0</v>
      </c>
      <c r="FL24" s="97">
        <f>'Mladí jazdci'!FL12</f>
        <v>0</v>
      </c>
      <c r="FM24" s="97">
        <f>'Mladí jazdci'!FM12</f>
        <v>0</v>
      </c>
      <c r="FN24" s="97">
        <f>'Mladí jazdci'!FN12</f>
        <v>0</v>
      </c>
      <c r="FO24" s="97">
        <f>'Mladí jazdci'!FO12</f>
        <v>0</v>
      </c>
      <c r="FP24" s="97">
        <f>'Mladí jazdci'!FP12</f>
        <v>0</v>
      </c>
      <c r="FQ24" s="97">
        <f>'Mladí jazdci'!FQ12</f>
        <v>0</v>
      </c>
      <c r="FR24" s="97">
        <f>'Mladí jazdci'!FR12</f>
        <v>0</v>
      </c>
      <c r="FS24" s="97">
        <f>'Mladí jazdci'!FS12</f>
        <v>0</v>
      </c>
      <c r="FT24" s="97">
        <f>'Mladí jazdci'!FT12</f>
        <v>0</v>
      </c>
      <c r="FU24" s="97">
        <f>'Mladí jazdci'!FU12</f>
        <v>0</v>
      </c>
      <c r="FV24" s="97">
        <f>'Mladí jazdci'!FV12</f>
        <v>0</v>
      </c>
      <c r="FW24" s="97">
        <f>'Mladí jazdci'!FW12</f>
        <v>0</v>
      </c>
      <c r="FX24" s="97">
        <f>'Mladí jazdci'!FX12</f>
        <v>0</v>
      </c>
      <c r="FY24" s="97">
        <f>'Mladí jazdci'!FY12</f>
        <v>0</v>
      </c>
      <c r="FZ24" s="97">
        <f>'Mladí jazdci'!FZ12</f>
        <v>0</v>
      </c>
      <c r="GA24" s="97">
        <f>'Mladí jazdci'!GA12</f>
        <v>0</v>
      </c>
      <c r="GB24" s="97">
        <f>'Mladí jazdci'!GB12</f>
        <v>0</v>
      </c>
      <c r="GC24" s="97">
        <f>'Mladí jazdci'!GC12</f>
        <v>0</v>
      </c>
      <c r="GD24" s="97">
        <f>'Mladí jazdci'!GD12</f>
        <v>0</v>
      </c>
      <c r="GE24" s="97">
        <f>'Mladí jazdci'!GE12</f>
        <v>0</v>
      </c>
      <c r="GF24" s="97">
        <f>'Mladí jazdci'!GF12</f>
        <v>0</v>
      </c>
      <c r="GG24" s="97">
        <f>'Mladí jazdci'!GG12</f>
        <v>0</v>
      </c>
      <c r="GH24" s="97">
        <f>'Mladí jazdci'!GH12</f>
        <v>0</v>
      </c>
      <c r="GI24" s="97">
        <f>'Mladí jazdci'!GI12</f>
        <v>0</v>
      </c>
      <c r="GJ24" s="97">
        <f>'Mladí jazdci'!GJ12</f>
        <v>0</v>
      </c>
      <c r="GK24" s="97">
        <f>'Mladí jazdci'!GK12</f>
        <v>0</v>
      </c>
      <c r="GL24" s="97">
        <f>'Mladí jazdci'!GL12</f>
        <v>0</v>
      </c>
      <c r="GM24" s="97">
        <f>'Mladí jazdci'!GM12</f>
        <v>0</v>
      </c>
      <c r="GN24" s="97">
        <f>'Mladí jazdci'!GN12</f>
        <v>0</v>
      </c>
      <c r="GO24" s="97">
        <f>'Mladí jazdci'!GO12</f>
        <v>0</v>
      </c>
      <c r="GP24" s="97">
        <f>'Mladí jazdci'!GP12</f>
        <v>0</v>
      </c>
      <c r="GQ24" s="97">
        <f>'Mladí jazdci'!GQ12</f>
        <v>0</v>
      </c>
      <c r="GR24" s="97">
        <f>'Mladí jazdci'!GR12</f>
        <v>0</v>
      </c>
      <c r="GS24" s="97">
        <f>'Mladí jazdci'!GS12</f>
        <v>0</v>
      </c>
      <c r="GT24" s="97">
        <f>'Mladí jazdci'!GT12</f>
        <v>0</v>
      </c>
      <c r="GU24" s="97">
        <f>'Mladí jazdci'!GU12</f>
        <v>0</v>
      </c>
      <c r="GV24" s="97">
        <f>'Mladí jazdci'!GV12</f>
        <v>0</v>
      </c>
      <c r="GW24" s="97">
        <f>'Mladí jazdci'!GW12</f>
        <v>0</v>
      </c>
      <c r="GX24" s="97">
        <f>'Mladí jazdci'!GX12</f>
        <v>0</v>
      </c>
      <c r="GY24" s="97">
        <f>'Mladí jazdci'!GY12</f>
        <v>0</v>
      </c>
      <c r="GZ24" s="97">
        <f>'Mladí jazdci'!GZ12</f>
        <v>0</v>
      </c>
      <c r="HA24" s="97">
        <f>'Mladí jazdci'!HA12</f>
        <v>0</v>
      </c>
      <c r="HB24" s="97">
        <f>'Mladí jazdci'!HB12</f>
        <v>0</v>
      </c>
      <c r="HC24" s="97">
        <f>'Mladí jazdci'!HC12</f>
        <v>0</v>
      </c>
      <c r="HD24" s="97">
        <f>'Mladí jazdci'!HD12</f>
        <v>0</v>
      </c>
      <c r="HE24" s="97">
        <f>'Mladí jazdci'!HE12</f>
        <v>0</v>
      </c>
      <c r="HF24" s="97">
        <f>'Mladí jazdci'!HF12</f>
        <v>0</v>
      </c>
      <c r="HG24" s="97">
        <f>'Mladí jazdci'!HG12</f>
        <v>0</v>
      </c>
      <c r="HH24" s="97">
        <f>'Mladí jazdci'!HH12</f>
        <v>0</v>
      </c>
      <c r="HI24" s="97">
        <f>'Mladí jazdci'!HI12</f>
        <v>0</v>
      </c>
      <c r="HJ24" s="97">
        <f>'Mladí jazdci'!HJ12</f>
        <v>0</v>
      </c>
      <c r="HK24" s="97">
        <f>'Mladí jazdci'!HK12</f>
        <v>0</v>
      </c>
      <c r="HL24" s="97">
        <f>'Mladí jazdci'!HL12</f>
        <v>0</v>
      </c>
      <c r="HM24" s="97">
        <f>'Mladí jazdci'!HM12</f>
        <v>0</v>
      </c>
      <c r="HN24" s="97">
        <f>'Mladí jazdci'!HN12</f>
        <v>0</v>
      </c>
      <c r="HO24" s="97">
        <f>'Mladí jazdci'!HO12</f>
        <v>0</v>
      </c>
      <c r="HP24" s="97">
        <f>'Mladí jazdci'!HP12</f>
        <v>0</v>
      </c>
      <c r="HQ24" s="97">
        <f>'Mladí jazdci'!HQ12</f>
        <v>0</v>
      </c>
      <c r="HR24" s="97">
        <f>'Mladí jazdci'!HR12</f>
        <v>0</v>
      </c>
      <c r="HS24" s="97">
        <f>'Mladí jazdci'!HS12</f>
        <v>0</v>
      </c>
      <c r="HT24" s="97">
        <f>'Mladí jazdci'!HT12</f>
        <v>0</v>
      </c>
      <c r="HU24" s="97">
        <f>'Mladí jazdci'!HU12</f>
        <v>0</v>
      </c>
      <c r="HV24" s="97">
        <f>'Mladí jazdci'!HV12</f>
        <v>0</v>
      </c>
      <c r="HW24" s="97">
        <f>'Mladí jazdci'!HW12</f>
        <v>0</v>
      </c>
      <c r="HX24" s="97">
        <f>'Mladí jazdci'!HX12</f>
        <v>0</v>
      </c>
      <c r="HY24" s="97">
        <f>'Mladí jazdci'!HY12</f>
        <v>0</v>
      </c>
      <c r="HZ24" s="97">
        <f>'Mladí jazdci'!HZ12</f>
        <v>0</v>
      </c>
      <c r="IA24" s="97">
        <f>'Mladí jazdci'!IA12</f>
        <v>0</v>
      </c>
      <c r="IB24" s="97">
        <f>'Mladí jazdci'!IB12</f>
        <v>0</v>
      </c>
      <c r="IC24" s="97">
        <f>'Mladí jazdci'!IC12</f>
        <v>0</v>
      </c>
      <c r="ID24" s="97">
        <f>'Mladí jazdci'!ID12</f>
        <v>0</v>
      </c>
      <c r="IE24" s="97">
        <f>'Mladí jazdci'!IE12</f>
        <v>0</v>
      </c>
      <c r="IF24" s="97">
        <f>'Mladí jazdci'!IF12</f>
        <v>0</v>
      </c>
      <c r="IG24" s="97">
        <f>'Mladí jazdci'!IG12</f>
        <v>0</v>
      </c>
      <c r="IH24" s="97">
        <f>'Mladí jazdci'!IH12</f>
        <v>0</v>
      </c>
      <c r="II24" s="97">
        <f>'Mladí jazdci'!II12</f>
        <v>0</v>
      </c>
      <c r="IJ24" s="97">
        <f>'Mladí jazdci'!IJ12</f>
        <v>0</v>
      </c>
      <c r="IK24" s="97">
        <f>'Mladí jazdci'!IK12</f>
        <v>0</v>
      </c>
      <c r="IL24" s="97">
        <f>'Mladí jazdci'!IL12</f>
        <v>0</v>
      </c>
      <c r="IM24" s="97">
        <f>'Mladí jazdci'!IM12</f>
        <v>0</v>
      </c>
      <c r="IN24" s="97">
        <f>'Mladí jazdci'!IN12</f>
        <v>0</v>
      </c>
      <c r="IO24" s="97">
        <f>'Mladí jazdci'!IO12</f>
        <v>0</v>
      </c>
      <c r="IP24" s="97">
        <f>'Mladí jazdci'!IP12</f>
        <v>0</v>
      </c>
      <c r="IQ24" s="97">
        <f>'Mladí jazdci'!IQ12</f>
        <v>0</v>
      </c>
      <c r="IR24" s="97">
        <f>'Mladí jazdci'!IR12</f>
        <v>8</v>
      </c>
      <c r="IS24" s="97">
        <f>'Mladí jazdci'!IS12</f>
        <v>0</v>
      </c>
      <c r="IT24" s="97">
        <f>'Mladí jazdci'!IT12</f>
        <v>0</v>
      </c>
      <c r="IU24" s="97">
        <f>'Mladí jazdci'!IU12</f>
        <v>0</v>
      </c>
      <c r="IV24" s="97">
        <f>'Mladí jazdci'!IV12</f>
        <v>0</v>
      </c>
      <c r="IW24" s="97">
        <f>'Mladí jazdci'!IW12</f>
        <v>0</v>
      </c>
      <c r="IX24" s="97">
        <f>'Mladí jazdci'!IX12</f>
        <v>0</v>
      </c>
      <c r="IY24" s="97">
        <f>'Mladí jazdci'!IY12</f>
        <v>0</v>
      </c>
      <c r="IZ24" s="97">
        <f>'Mladí jazdci'!IZ12</f>
        <v>0</v>
      </c>
      <c r="JA24" s="97">
        <f>'Mladí jazdci'!JA12</f>
        <v>0</v>
      </c>
      <c r="JB24" s="97">
        <f>'Mladí jazdci'!JB12</f>
        <v>0</v>
      </c>
      <c r="JC24" s="97">
        <f>'Mladí jazdci'!JC12</f>
        <v>10</v>
      </c>
      <c r="JD24" s="97">
        <f>'Mladí jazdci'!JD12</f>
        <v>0</v>
      </c>
      <c r="JE24" s="97">
        <f>'Mladí jazdci'!JE12</f>
        <v>0</v>
      </c>
      <c r="JF24" s="97">
        <f>'Mladí jazdci'!JF12</f>
        <v>0</v>
      </c>
      <c r="JG24" s="97">
        <f>'Mladí jazdci'!JG12</f>
        <v>0</v>
      </c>
      <c r="JH24" s="97">
        <f>'Mladí jazdci'!JH12</f>
        <v>0</v>
      </c>
      <c r="JI24" s="97">
        <f>'Mladí jazdci'!JI12</f>
        <v>0</v>
      </c>
      <c r="JJ24" s="97">
        <f>'Mladí jazdci'!JJ12</f>
        <v>0</v>
      </c>
      <c r="JK24" s="97">
        <f>'Mladí jazdci'!JK12</f>
        <v>0</v>
      </c>
      <c r="JL24" s="97">
        <f>'Mladí jazdci'!JL12</f>
        <v>0</v>
      </c>
      <c r="JM24" s="97">
        <f>'Mladí jazdci'!JM12</f>
        <v>0</v>
      </c>
      <c r="JN24" s="97">
        <f>'Mladí jazdci'!JN12</f>
        <v>0</v>
      </c>
      <c r="JO24" s="97">
        <f>'Mladí jazdci'!JO12</f>
        <v>0</v>
      </c>
      <c r="JP24" s="97">
        <f>'Mladí jazdci'!JP12</f>
        <v>0</v>
      </c>
      <c r="JQ24" s="97">
        <f>'Mladí jazdci'!JQ12</f>
        <v>0</v>
      </c>
      <c r="JR24" s="97">
        <f>'Mladí jazdci'!JR12</f>
        <v>0</v>
      </c>
      <c r="JS24" s="97">
        <f>'Mladí jazdci'!JS12</f>
        <v>0</v>
      </c>
      <c r="JT24" s="97">
        <f>'Mladí jazdci'!JT12</f>
        <v>0</v>
      </c>
      <c r="JU24" s="97">
        <f>'Mladí jazdci'!JU12</f>
        <v>0</v>
      </c>
      <c r="JV24" s="97">
        <f>'Mladí jazdci'!JV12</f>
        <v>0</v>
      </c>
      <c r="JW24" s="97">
        <f>'Mladí jazdci'!JW12</f>
        <v>0</v>
      </c>
      <c r="JX24" s="97">
        <f>'Mladí jazdci'!JX12</f>
        <v>0</v>
      </c>
      <c r="JY24" s="97">
        <f>'Mladí jazdci'!JY12</f>
        <v>0</v>
      </c>
      <c r="JZ24" s="97">
        <f>'Mladí jazdci'!JZ12</f>
        <v>0</v>
      </c>
      <c r="KA24" s="97">
        <f>'Mladí jazdci'!KA12</f>
        <v>0</v>
      </c>
      <c r="KB24" s="97">
        <f>'Mladí jazdci'!KB12</f>
        <v>0</v>
      </c>
      <c r="KC24" s="97">
        <f>'Mladí jazdci'!KC12</f>
        <v>0</v>
      </c>
      <c r="KD24" s="97">
        <f>'Mladí jazdci'!KD12</f>
        <v>0</v>
      </c>
      <c r="KE24" s="97">
        <f>'Mladí jazdci'!KE12</f>
        <v>0</v>
      </c>
      <c r="KF24" s="97">
        <f>'Mladí jazdci'!KF12</f>
        <v>0</v>
      </c>
      <c r="KG24" s="97">
        <f>'Mladí jazdci'!KG12</f>
        <v>0</v>
      </c>
      <c r="KH24" s="97">
        <f>'Mladí jazdci'!KH12</f>
        <v>0</v>
      </c>
      <c r="KI24" s="97">
        <f>'Mladí jazdci'!KI12</f>
        <v>0</v>
      </c>
      <c r="KJ24" s="97">
        <f>'Mladí jazdci'!KJ12</f>
        <v>0</v>
      </c>
      <c r="KK24" s="97">
        <f>'Mladí jazdci'!KK12</f>
        <v>0</v>
      </c>
      <c r="KL24" s="97">
        <f>'Mladí jazdci'!KL12</f>
        <v>0</v>
      </c>
      <c r="KM24" s="97">
        <f>'Mladí jazdci'!KM12</f>
        <v>0</v>
      </c>
      <c r="KN24" s="97">
        <f>'Mladí jazdci'!KN12</f>
        <v>0</v>
      </c>
      <c r="KO24" s="97">
        <f>'Mladí jazdci'!KO12</f>
        <v>0</v>
      </c>
      <c r="KP24" s="97">
        <f>'Mladí jazdci'!KP12</f>
        <v>0</v>
      </c>
      <c r="KQ24" s="97">
        <f>'Mladí jazdci'!KQ12</f>
        <v>0</v>
      </c>
      <c r="KR24" s="97">
        <f>'Mladí jazdci'!KR12</f>
        <v>0</v>
      </c>
      <c r="KS24" s="97">
        <f>'Mladí jazdci'!KS12</f>
        <v>0</v>
      </c>
      <c r="KT24" s="97">
        <f>'Mladí jazdci'!KT12</f>
        <v>0</v>
      </c>
      <c r="KU24" s="97">
        <f>'Mladí jazdci'!KU12</f>
        <v>0</v>
      </c>
      <c r="KV24" s="97">
        <f>'Mladí jazdci'!KV12</f>
        <v>0</v>
      </c>
      <c r="KW24" s="97">
        <f>'Mladí jazdci'!KW12</f>
        <v>0</v>
      </c>
      <c r="KX24" s="97">
        <f>'Mladí jazdci'!KX12</f>
        <v>0</v>
      </c>
      <c r="KY24" s="97">
        <f>'Mladí jazdci'!KY12</f>
        <v>0</v>
      </c>
      <c r="KZ24" s="97">
        <f>'Mladí jazdci'!KZ12</f>
        <v>0</v>
      </c>
      <c r="LA24" s="97">
        <f>'Mladí jazdci'!LA12</f>
        <v>0</v>
      </c>
      <c r="LB24" s="97">
        <f>'Mladí jazdci'!LB12</f>
        <v>0</v>
      </c>
      <c r="LC24" s="97">
        <f>'Mladí jazdci'!LC12</f>
        <v>0</v>
      </c>
      <c r="LD24" s="97">
        <f>'Mladí jazdci'!LD12</f>
        <v>0</v>
      </c>
      <c r="LE24" s="97">
        <f>'Mladí jazdci'!LE12</f>
        <v>0</v>
      </c>
      <c r="LF24" s="97">
        <f>'Mladí jazdci'!LF12</f>
        <v>0</v>
      </c>
      <c r="LG24" s="97">
        <f>'Mladí jazdci'!LG12</f>
        <v>0</v>
      </c>
      <c r="LH24" s="97">
        <f>'Mladí jazdci'!LH12</f>
        <v>0</v>
      </c>
      <c r="LI24" s="97">
        <f>'Mladí jazdci'!LI12</f>
        <v>0</v>
      </c>
      <c r="LJ24" s="97">
        <f>'Mladí jazdci'!LJ12</f>
        <v>0</v>
      </c>
      <c r="LK24" s="97">
        <f>'Mladí jazdci'!LK12</f>
        <v>0</v>
      </c>
      <c r="LL24" s="97">
        <f>'Mladí jazdci'!LL12</f>
        <v>0</v>
      </c>
      <c r="LM24" s="97">
        <f>'Mladí jazdci'!LM12</f>
        <v>0</v>
      </c>
      <c r="LN24" s="97">
        <f>'Mladí jazdci'!LN12</f>
        <v>0</v>
      </c>
      <c r="LO24" s="97">
        <f>'Mladí jazdci'!LO12</f>
        <v>0</v>
      </c>
      <c r="LP24" s="97">
        <f>'Mladí jazdci'!LP12</f>
        <v>0</v>
      </c>
      <c r="LQ24" s="97">
        <f>'Mladí jazdci'!LQ12</f>
        <v>0</v>
      </c>
      <c r="LR24" s="97">
        <f>'Mladí jazdci'!LR12</f>
        <v>0</v>
      </c>
      <c r="LS24" s="97">
        <f>'Mladí jazdci'!LS12</f>
        <v>0</v>
      </c>
      <c r="LT24" s="97">
        <f>'Mladí jazdci'!LT12</f>
        <v>0</v>
      </c>
      <c r="LU24" s="97">
        <f>'Mladí jazdci'!LU12</f>
        <v>0</v>
      </c>
      <c r="LV24" s="97">
        <f>'Mladí jazdci'!LV12</f>
        <v>0</v>
      </c>
      <c r="LW24" s="97">
        <f>'Mladí jazdci'!LW12</f>
        <v>0</v>
      </c>
      <c r="LX24" s="97">
        <f>'Mladí jazdci'!LX12</f>
        <v>0</v>
      </c>
      <c r="LY24" s="97">
        <f>'Mladí jazdci'!LY12</f>
        <v>0</v>
      </c>
      <c r="LZ24" s="97">
        <f>'Mladí jazdci'!LZ12</f>
        <v>0</v>
      </c>
      <c r="MA24" s="97">
        <f>'Mladí jazdci'!MA12</f>
        <v>0</v>
      </c>
      <c r="MB24" s="97">
        <f>'Mladí jazdci'!MB12</f>
        <v>0</v>
      </c>
      <c r="MC24" s="97">
        <f>'Mladí jazdci'!MC12</f>
        <v>0</v>
      </c>
      <c r="MD24" s="97">
        <f>'Mladí jazdci'!MD12</f>
        <v>0</v>
      </c>
      <c r="ME24" s="97">
        <f>'Mladí jazdci'!ME12</f>
        <v>0</v>
      </c>
      <c r="MF24" s="97">
        <f>'Mladí jazdci'!MF12</f>
        <v>0</v>
      </c>
      <c r="MG24" s="97">
        <f>'Mladí jazdci'!MG12</f>
        <v>0</v>
      </c>
      <c r="MH24" s="97">
        <f>'Mladí jazdci'!MH12</f>
        <v>0</v>
      </c>
      <c r="MI24" s="97">
        <f>'Mladí jazdci'!MI12</f>
        <v>0</v>
      </c>
      <c r="MJ24" s="97">
        <f>'Mladí jazdci'!MJ12</f>
        <v>0</v>
      </c>
      <c r="MK24" s="97">
        <f>'Mladí jazdci'!MK12</f>
        <v>0</v>
      </c>
      <c r="ML24" s="97">
        <f>'Mladí jazdci'!ML12</f>
        <v>0</v>
      </c>
      <c r="MM24" s="97">
        <f>'Mladí jazdci'!MM12</f>
        <v>0</v>
      </c>
      <c r="MN24" s="97">
        <f>'Mladí jazdci'!MN12</f>
        <v>0</v>
      </c>
      <c r="MO24" s="97">
        <f>'Mladí jazdci'!MO12</f>
        <v>0</v>
      </c>
      <c r="MP24" s="97">
        <f>'Mladí jazdci'!MP12</f>
        <v>0</v>
      </c>
      <c r="MQ24" s="97">
        <f>'Mladí jazdci'!MQ12</f>
        <v>0</v>
      </c>
      <c r="MR24" s="97">
        <f>'Mladí jazdci'!MR12</f>
        <v>0</v>
      </c>
      <c r="MS24" s="97">
        <f>'Mladí jazdci'!MS12</f>
        <v>0</v>
      </c>
      <c r="MT24" s="97">
        <f>'Mladí jazdci'!MT12</f>
        <v>0</v>
      </c>
      <c r="MU24" s="97">
        <f>'Mladí jazdci'!MU12</f>
        <v>0</v>
      </c>
      <c r="MV24" s="97">
        <f>'Mladí jazdci'!MV12</f>
        <v>0</v>
      </c>
      <c r="MW24" s="97">
        <f>'Mladí jazdci'!MW12</f>
        <v>0</v>
      </c>
      <c r="MX24" s="97">
        <f>'Mladí jazdci'!MX12</f>
        <v>0</v>
      </c>
      <c r="MY24" s="97">
        <f>'Mladí jazdci'!MY12</f>
        <v>0</v>
      </c>
      <c r="MZ24" s="97">
        <f>'Mladí jazdci'!MZ12</f>
        <v>0</v>
      </c>
      <c r="NA24" s="97">
        <f>'Mladí jazdci'!NA12</f>
        <v>0</v>
      </c>
      <c r="NB24" s="97">
        <f>'Mladí jazdci'!NB12</f>
        <v>0</v>
      </c>
      <c r="NC24" s="97">
        <f>'Mladí jazdci'!NC12</f>
        <v>0</v>
      </c>
      <c r="ND24" s="97">
        <f>'Mladí jazdci'!ND12</f>
        <v>0</v>
      </c>
      <c r="NE24" s="97">
        <f>'Mladí jazdci'!NE12</f>
        <v>0</v>
      </c>
      <c r="NF24" s="97">
        <f>'Mladí jazdci'!NF12</f>
        <v>0</v>
      </c>
      <c r="NG24" s="97">
        <f>'Mladí jazdci'!NG12</f>
        <v>0</v>
      </c>
      <c r="NH24" s="97">
        <f>'Mladí jazdci'!NH12</f>
        <v>0</v>
      </c>
      <c r="NI24" s="97">
        <f>'Mladí jazdci'!NI12</f>
        <v>0</v>
      </c>
      <c r="NJ24" s="97">
        <f>'Mladí jazdci'!NJ12</f>
        <v>0</v>
      </c>
      <c r="NK24" s="97">
        <f>'Mladí jazdci'!NK12</f>
        <v>0</v>
      </c>
      <c r="NL24" s="97">
        <f>'Mladí jazdci'!NL12</f>
        <v>0</v>
      </c>
      <c r="NM24" s="97">
        <f>'Mladí jazdci'!NM12</f>
        <v>0</v>
      </c>
      <c r="NN24" s="97">
        <f>'Mladí jazdci'!NN12</f>
        <v>0</v>
      </c>
      <c r="NO24" s="97">
        <f>'Mladí jazdci'!NO12</f>
        <v>0</v>
      </c>
      <c r="NP24" s="97">
        <f>'Mladí jazdci'!NP12</f>
        <v>0</v>
      </c>
      <c r="NQ24" s="97">
        <f>'Mladí jazdci'!NQ12</f>
        <v>0</v>
      </c>
      <c r="NR24" s="97">
        <f>'Mladí jazdci'!NR12</f>
        <v>0</v>
      </c>
      <c r="NS24" s="97">
        <f>'Mladí jazdci'!NS12</f>
        <v>0</v>
      </c>
      <c r="NT24" s="97">
        <f>'Mladí jazdci'!NT12</f>
        <v>0</v>
      </c>
      <c r="NU24" s="97">
        <f>'Mladí jazdci'!NU12</f>
        <v>0</v>
      </c>
      <c r="NV24" s="97">
        <f>'Mladí jazdci'!NV12</f>
        <v>0</v>
      </c>
      <c r="NW24" s="97">
        <f>'Mladí jazdci'!NW12</f>
        <v>0</v>
      </c>
      <c r="NX24" s="97">
        <f>'Mladí jazdci'!NX12</f>
        <v>0</v>
      </c>
      <c r="NY24" s="97">
        <f>'Mladí jazdci'!NY12</f>
        <v>0</v>
      </c>
      <c r="NZ24" s="97">
        <f>'Mladí jazdci'!NZ12</f>
        <v>0</v>
      </c>
      <c r="OA24" s="97">
        <f>'Mladí jazdci'!OA12</f>
        <v>0</v>
      </c>
      <c r="OB24" s="97">
        <f>'Mladí jazdci'!OB12</f>
        <v>0</v>
      </c>
      <c r="OC24" s="97">
        <f>'Mladí jazdci'!OC12</f>
        <v>0</v>
      </c>
      <c r="OD24" s="97">
        <f>'Mladí jazdci'!OD12</f>
        <v>0</v>
      </c>
      <c r="OE24" s="97">
        <f>'Mladí jazdci'!OE12</f>
        <v>0</v>
      </c>
      <c r="OF24" s="97">
        <f>'Mladí jazdci'!OF12</f>
        <v>0</v>
      </c>
      <c r="OG24" s="97">
        <f>'Mladí jazdci'!OG12</f>
        <v>0</v>
      </c>
      <c r="OH24" s="97">
        <f>'Mladí jazdci'!OH12</f>
        <v>0</v>
      </c>
      <c r="OI24" s="97">
        <f>'Mladí jazdci'!OI12</f>
        <v>0</v>
      </c>
      <c r="OJ24" s="97">
        <f>'Mladí jazdci'!OJ12</f>
        <v>0</v>
      </c>
      <c r="OK24" s="97">
        <f>'Mladí jazdci'!OK12</f>
        <v>0</v>
      </c>
      <c r="OL24" s="97">
        <f>'Mladí jazdci'!OL12</f>
        <v>0</v>
      </c>
      <c r="OM24" s="97">
        <f>'Mladí jazdci'!OM12</f>
        <v>0</v>
      </c>
      <c r="ON24" s="97">
        <f>'Mladí jazdci'!ON12</f>
        <v>0</v>
      </c>
      <c r="OO24" s="97">
        <f>'Mladí jazdci'!OO12</f>
        <v>0</v>
      </c>
      <c r="OP24" s="97">
        <f>'Mladí jazdci'!OP12</f>
        <v>0</v>
      </c>
      <c r="OQ24" s="97">
        <f>'Mladí jazdci'!OQ12</f>
        <v>0</v>
      </c>
      <c r="OR24" s="97">
        <f>'Mladí jazdci'!OR12</f>
        <v>0</v>
      </c>
      <c r="OS24" s="97">
        <f>'Mladí jazdci'!OS12</f>
        <v>0</v>
      </c>
      <c r="OT24" s="97">
        <f>'Mladí jazdci'!OT12</f>
        <v>0</v>
      </c>
      <c r="OU24" s="97">
        <f>'Mladí jazdci'!OU12</f>
        <v>0</v>
      </c>
      <c r="OV24" s="97">
        <f>'Mladí jazdci'!OV12</f>
        <v>0</v>
      </c>
      <c r="OW24" s="97">
        <f>'Mladí jazdci'!OW12</f>
        <v>0</v>
      </c>
      <c r="OX24" s="97">
        <f>'Mladí jazdci'!OX12</f>
        <v>0</v>
      </c>
      <c r="OY24" s="97">
        <f>'Mladí jazdci'!OY12</f>
        <v>0</v>
      </c>
      <c r="OZ24" s="97">
        <f>'Mladí jazdci'!OZ12</f>
        <v>0</v>
      </c>
      <c r="PA24" s="97">
        <f>'Mladí jazdci'!PA12</f>
        <v>0</v>
      </c>
      <c r="PB24" s="97">
        <f>'Mladí jazdci'!PB12</f>
        <v>0</v>
      </c>
      <c r="PC24" s="97">
        <f>'Mladí jazdci'!PC12</f>
        <v>0</v>
      </c>
      <c r="PD24" s="97">
        <f>'Mladí jazdci'!PD12</f>
        <v>0</v>
      </c>
      <c r="PE24" s="97">
        <f>'Mladí jazdci'!PE12</f>
        <v>0</v>
      </c>
      <c r="PF24" s="97">
        <f>'Mladí jazdci'!PF12</f>
        <v>0</v>
      </c>
      <c r="PG24" s="97">
        <f>'Mladí jazdci'!PG12</f>
        <v>0</v>
      </c>
      <c r="PH24" s="97">
        <f>'Mladí jazdci'!PH12</f>
        <v>0</v>
      </c>
      <c r="PI24" s="97">
        <f>'Mladí jazdci'!PI12</f>
        <v>0</v>
      </c>
      <c r="PJ24" s="97">
        <f>'Mladí jazdci'!PJ12</f>
        <v>0</v>
      </c>
      <c r="PK24" s="97">
        <f>'Mladí jazdci'!PK12</f>
        <v>0</v>
      </c>
      <c r="PL24" s="97">
        <f>'Mladí jazdci'!PL12</f>
        <v>0</v>
      </c>
      <c r="PM24" s="97">
        <f>'Mladí jazdci'!PM12</f>
        <v>0</v>
      </c>
      <c r="PN24" s="97">
        <f>'Mladí jazdci'!PN12</f>
        <v>0</v>
      </c>
      <c r="PO24" s="97">
        <f>'Mladí jazdci'!PO12</f>
        <v>0</v>
      </c>
      <c r="PP24" s="97">
        <f>'Mladí jazdci'!PP12</f>
        <v>0</v>
      </c>
      <c r="PQ24" s="97">
        <f>'Mladí jazdci'!PQ12</f>
        <v>0</v>
      </c>
      <c r="PR24" s="97">
        <f>'Mladí jazdci'!PR12</f>
        <v>0</v>
      </c>
      <c r="PS24" s="97">
        <f>'Mladí jazdci'!PS12</f>
        <v>0</v>
      </c>
      <c r="PT24" s="97">
        <f>'Mladí jazdci'!PT12</f>
        <v>0</v>
      </c>
      <c r="PU24" s="97">
        <f>'Mladí jazdci'!PU12</f>
        <v>0</v>
      </c>
      <c r="PV24" s="97">
        <f>'Mladí jazdci'!PV12</f>
        <v>0</v>
      </c>
      <c r="PW24" s="97">
        <f>'Mladí jazdci'!PW12</f>
        <v>0</v>
      </c>
      <c r="PX24" s="97">
        <f>'Mladí jazdci'!PX12</f>
        <v>0</v>
      </c>
      <c r="PY24" s="97">
        <f>'Mladí jazdci'!PY12</f>
        <v>0</v>
      </c>
      <c r="PZ24" s="97">
        <f>'Mladí jazdci'!PZ12</f>
        <v>0</v>
      </c>
      <c r="QA24" s="97">
        <f>'Mladí jazdci'!QA12</f>
        <v>0</v>
      </c>
      <c r="QB24" s="97">
        <f>'Mladí jazdci'!QB12</f>
        <v>0</v>
      </c>
      <c r="QC24" s="97">
        <f>'Mladí jazdci'!QC12</f>
        <v>0</v>
      </c>
      <c r="QD24" s="97">
        <f>'Mladí jazdci'!QD12</f>
        <v>0</v>
      </c>
      <c r="QE24" s="97">
        <f>'Mladí jazdci'!QE12</f>
        <v>0</v>
      </c>
      <c r="QF24" s="97">
        <f>'Mladí jazdci'!QF12</f>
        <v>0</v>
      </c>
      <c r="QG24" s="97">
        <f>'Mladí jazdci'!QG12</f>
        <v>0</v>
      </c>
      <c r="QH24" s="97">
        <f>'Mladí jazdci'!QH12</f>
        <v>0</v>
      </c>
      <c r="QI24" s="97">
        <f>'Mladí jazdci'!QI12</f>
        <v>0</v>
      </c>
      <c r="QJ24" s="97">
        <f>'Mladí jazdci'!QJ12</f>
        <v>0</v>
      </c>
      <c r="QK24" s="97">
        <f>'Mladí jazdci'!QK12</f>
        <v>0</v>
      </c>
      <c r="QL24" s="97">
        <f>'Mladí jazdci'!QL12</f>
        <v>0</v>
      </c>
      <c r="QM24" s="97">
        <f>'Mladí jazdci'!QM12</f>
        <v>0</v>
      </c>
      <c r="QN24" s="97">
        <f>'Mladí jazdci'!QN12</f>
        <v>0</v>
      </c>
      <c r="QO24" s="97">
        <f>'Mladí jazdci'!QO12</f>
        <v>0</v>
      </c>
      <c r="QP24" s="97">
        <f>'Mladí jazdci'!QP12</f>
        <v>0</v>
      </c>
      <c r="QQ24" s="97">
        <f>'Mladí jazdci'!QQ12</f>
        <v>0</v>
      </c>
      <c r="QR24" s="97">
        <f>'Mladí jazdci'!QR12</f>
        <v>0</v>
      </c>
      <c r="QS24" s="97">
        <f>'Mladí jazdci'!QS12</f>
        <v>0</v>
      </c>
      <c r="QT24" s="97">
        <f>'Mladí jazdci'!QT12</f>
        <v>0</v>
      </c>
      <c r="QU24" s="97">
        <f>'Mladí jazdci'!QU12</f>
        <v>0</v>
      </c>
      <c r="QV24" s="97">
        <f>'Mladí jazdci'!QV12</f>
        <v>0</v>
      </c>
      <c r="QW24" s="97">
        <f>'Mladí jazdci'!QW12</f>
        <v>0</v>
      </c>
      <c r="QX24" s="97">
        <f>'Mladí jazdci'!QX12</f>
        <v>0</v>
      </c>
      <c r="QY24" s="97">
        <f>'Mladí jazdci'!QY12</f>
        <v>0</v>
      </c>
      <c r="QZ24" s="97">
        <f>'Mladí jazdci'!QZ12</f>
        <v>0</v>
      </c>
      <c r="RA24" s="97">
        <f>'Mladí jazdci'!RA12</f>
        <v>0</v>
      </c>
      <c r="RB24" s="97">
        <f>'Mladí jazdci'!RB12</f>
        <v>0</v>
      </c>
      <c r="RC24" s="97">
        <f>'Mladí jazdci'!RC12</f>
        <v>0</v>
      </c>
      <c r="RD24" s="97">
        <f>'Mladí jazdci'!RD12</f>
        <v>0</v>
      </c>
      <c r="RE24" s="97">
        <f>'Mladí jazdci'!RE12</f>
        <v>0</v>
      </c>
      <c r="RF24" s="97">
        <f>'Mladí jazdci'!RF12</f>
        <v>0</v>
      </c>
      <c r="RG24" s="97">
        <f>'Mladí jazdci'!RG12</f>
        <v>0</v>
      </c>
      <c r="RH24" s="97">
        <f>'Mladí jazdci'!RH12</f>
        <v>0</v>
      </c>
      <c r="RI24" s="97">
        <f>'Mladí jazdci'!RI12</f>
        <v>0</v>
      </c>
      <c r="RJ24" s="97">
        <f>'Mladí jazdci'!RJ12</f>
        <v>0</v>
      </c>
      <c r="RK24" s="97">
        <f>'Mladí jazdci'!RK12</f>
        <v>0</v>
      </c>
      <c r="RL24" s="97">
        <f>'Mladí jazdci'!RL12</f>
        <v>0</v>
      </c>
      <c r="RM24" s="97">
        <f>'Mladí jazdci'!RM12</f>
        <v>0</v>
      </c>
      <c r="RN24" s="97">
        <f>'Mladí jazdci'!RN12</f>
        <v>0</v>
      </c>
      <c r="RO24" s="97">
        <f>'Mladí jazdci'!RO12</f>
        <v>0</v>
      </c>
      <c r="RP24" s="97">
        <f>'Mladí jazdci'!RP12</f>
        <v>0</v>
      </c>
      <c r="RQ24" s="97">
        <f>'Mladí jazdci'!RQ12</f>
        <v>0</v>
      </c>
      <c r="RR24" s="97">
        <f>'Mladí jazdci'!RR12</f>
        <v>0</v>
      </c>
      <c r="RS24" s="97">
        <f>'Mladí jazdci'!RS12</f>
        <v>0</v>
      </c>
      <c r="RT24" s="97">
        <f>'Mladí jazdci'!RT12</f>
        <v>0</v>
      </c>
      <c r="RU24" s="97">
        <f>'Mladí jazdci'!RU12</f>
        <v>0</v>
      </c>
      <c r="RV24" s="97">
        <f>'Mladí jazdci'!RV12</f>
        <v>0</v>
      </c>
      <c r="RW24" s="97">
        <f>'Mladí jazdci'!RW12</f>
        <v>0</v>
      </c>
      <c r="RX24" s="97">
        <f>'Mladí jazdci'!RX12</f>
        <v>0</v>
      </c>
      <c r="RY24" s="97">
        <f>'Mladí jazdci'!RY12</f>
        <v>0</v>
      </c>
      <c r="RZ24" s="97">
        <f>'Mladí jazdci'!RZ12</f>
        <v>0</v>
      </c>
      <c r="SA24" s="97">
        <f>'Mladí jazdci'!SA12</f>
        <v>0</v>
      </c>
      <c r="SB24" s="97">
        <f>'Mladí jazdci'!SB12</f>
        <v>0</v>
      </c>
      <c r="SC24" s="97">
        <f>'Mladí jazdci'!SC12</f>
        <v>0</v>
      </c>
      <c r="SD24" s="97">
        <f>'Mladí jazdci'!SD12</f>
        <v>0</v>
      </c>
      <c r="SE24" s="97">
        <f>'Mladí jazdci'!SE12</f>
        <v>0</v>
      </c>
      <c r="SF24" s="97">
        <f>'Mladí jazdci'!SF12</f>
        <v>0</v>
      </c>
      <c r="SG24" s="97">
        <f>'Mladí jazdci'!SG12</f>
        <v>0</v>
      </c>
      <c r="SH24" s="97">
        <f>'Mladí jazdci'!SH12</f>
        <v>0</v>
      </c>
      <c r="SI24" s="97">
        <f>'Mladí jazdci'!SI12</f>
        <v>0</v>
      </c>
      <c r="SJ24" s="97">
        <f>'Mladí jazdci'!SJ12</f>
        <v>0</v>
      </c>
      <c r="SK24" s="97">
        <f>'Mladí jazdci'!SK12</f>
        <v>0</v>
      </c>
      <c r="SL24" s="97">
        <f>'Mladí jazdci'!SL12</f>
        <v>0</v>
      </c>
      <c r="SM24" s="97">
        <f>'Mladí jazdci'!SM12</f>
        <v>0</v>
      </c>
      <c r="SN24" s="97">
        <f>'Mladí jazdci'!SN12</f>
        <v>0</v>
      </c>
      <c r="SO24" s="97">
        <f>'Mladí jazdci'!SO12</f>
        <v>0</v>
      </c>
      <c r="SP24" s="97">
        <f>'Mladí jazdci'!SP12</f>
        <v>0</v>
      </c>
      <c r="SQ24" s="97">
        <f>'Mladí jazdci'!SQ12</f>
        <v>0</v>
      </c>
      <c r="SR24" s="97">
        <f>'Mladí jazdci'!SR12</f>
        <v>0</v>
      </c>
      <c r="SS24" s="97">
        <f>'Mladí jazdci'!SS12</f>
        <v>0</v>
      </c>
      <c r="ST24" s="97">
        <f>'Mladí jazdci'!ST12</f>
        <v>0</v>
      </c>
      <c r="SU24" s="97">
        <f>'Mladí jazdci'!SU12</f>
        <v>0</v>
      </c>
      <c r="SV24" s="97">
        <f>'Mladí jazdci'!SV12</f>
        <v>0</v>
      </c>
      <c r="SW24" s="97">
        <f>'Mladí jazdci'!SW12</f>
        <v>0</v>
      </c>
      <c r="SX24" s="97">
        <f>'Mladí jazdci'!SX12</f>
        <v>0</v>
      </c>
      <c r="SY24" s="97">
        <f>'Mladí jazdci'!SY12</f>
        <v>0</v>
      </c>
      <c r="SZ24" s="97">
        <f>'Mladí jazdci'!SZ12</f>
        <v>0</v>
      </c>
      <c r="TA24" s="97">
        <f>'Mladí jazdci'!TA12</f>
        <v>0</v>
      </c>
      <c r="TB24" s="97">
        <f>'Mladí jazdci'!TB12</f>
        <v>0</v>
      </c>
    </row>
    <row r="25" spans="1:522" s="10" customFormat="1" ht="18" customHeight="1" x14ac:dyDescent="0.2">
      <c r="A25" s="12"/>
      <c r="B25" s="11"/>
      <c r="C25" s="1"/>
      <c r="D25" s="1"/>
      <c r="E25" s="59" t="s">
        <v>280</v>
      </c>
      <c r="F25" s="1">
        <v>9800</v>
      </c>
      <c r="G25" s="9" t="s">
        <v>98</v>
      </c>
      <c r="H25" s="4"/>
      <c r="I25" s="1">
        <f t="shared" si="0"/>
        <v>21</v>
      </c>
      <c r="J25" s="33"/>
      <c r="K25" s="97"/>
      <c r="L25" s="97"/>
      <c r="M25" s="97">
        <f>4</f>
        <v>4</v>
      </c>
      <c r="N25" s="97"/>
      <c r="O25" s="97"/>
      <c r="P25" s="97"/>
      <c r="Q25" s="97"/>
      <c r="R25" s="97"/>
      <c r="S25" s="97"/>
      <c r="T25" s="97"/>
      <c r="U25" s="97">
        <f>1+3</f>
        <v>4</v>
      </c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>
        <f>3+3</f>
        <v>6</v>
      </c>
      <c r="AK25" s="97"/>
      <c r="AL25" s="97"/>
      <c r="AM25" s="97"/>
      <c r="AN25" s="97"/>
      <c r="AO25" s="97"/>
      <c r="AP25" s="97"/>
      <c r="AQ25" s="97"/>
      <c r="AR25" s="97"/>
      <c r="AS25" s="97">
        <f>3+4</f>
        <v>7</v>
      </c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102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01" customFormat="1" ht="18" customHeight="1" x14ac:dyDescent="0.2">
      <c r="A26" s="12">
        <v>16</v>
      </c>
      <c r="B26" s="11" t="s">
        <v>760</v>
      </c>
      <c r="C26" s="1"/>
      <c r="D26" s="1">
        <v>2021</v>
      </c>
      <c r="E26" s="4" t="s">
        <v>231</v>
      </c>
      <c r="F26" s="1">
        <v>5599</v>
      </c>
      <c r="G26" s="9" t="s">
        <v>95</v>
      </c>
      <c r="H26" s="4" t="s">
        <v>258</v>
      </c>
      <c r="I26" s="1">
        <f t="shared" ref="I26" si="1">SUM(K26:TB26)</f>
        <v>36.5</v>
      </c>
      <c r="J26" s="12">
        <f>Tabuľka311[[#This Row],[Stĺpec9]]</f>
        <v>36.5</v>
      </c>
      <c r="K26" s="97">
        <f>Seniori!K10</f>
        <v>0</v>
      </c>
      <c r="L26" s="97">
        <f>Seniori!L10</f>
        <v>0</v>
      </c>
      <c r="M26" s="97">
        <f>Seniori!M10</f>
        <v>0</v>
      </c>
      <c r="N26" s="97">
        <f>Seniori!N10</f>
        <v>0</v>
      </c>
      <c r="O26" s="97">
        <f>Seniori!O10</f>
        <v>0</v>
      </c>
      <c r="P26" s="97">
        <f>Seniori!P10</f>
        <v>0</v>
      </c>
      <c r="Q26" s="97">
        <f>Seniori!Q10</f>
        <v>0</v>
      </c>
      <c r="R26" s="97">
        <f>Seniori!R10</f>
        <v>0</v>
      </c>
      <c r="S26" s="97">
        <f>Seniori!S10</f>
        <v>0</v>
      </c>
      <c r="T26" s="97">
        <f>Seniori!T10</f>
        <v>0</v>
      </c>
      <c r="U26" s="97">
        <f>Seniori!U10</f>
        <v>0</v>
      </c>
      <c r="V26" s="97">
        <f>Seniori!V10</f>
        <v>0</v>
      </c>
      <c r="W26" s="97">
        <f>Seniori!W10</f>
        <v>0</v>
      </c>
      <c r="X26" s="97">
        <f>Seniori!X10</f>
        <v>0</v>
      </c>
      <c r="Y26" s="97">
        <f>Seniori!Y10</f>
        <v>0</v>
      </c>
      <c r="Z26" s="97">
        <f>Seniori!Z10</f>
        <v>0</v>
      </c>
      <c r="AA26" s="97">
        <f>Seniori!AA10</f>
        <v>0</v>
      </c>
      <c r="AB26" s="97">
        <f>Seniori!AB10</f>
        <v>0</v>
      </c>
      <c r="AC26" s="97">
        <f>Seniori!AC10</f>
        <v>0</v>
      </c>
      <c r="AD26" s="97">
        <f>Seniori!AD10</f>
        <v>0</v>
      </c>
      <c r="AE26" s="97">
        <f>Seniori!AE10</f>
        <v>0</v>
      </c>
      <c r="AF26" s="97">
        <f>Seniori!AF10</f>
        <v>0</v>
      </c>
      <c r="AG26" s="97">
        <f>Seniori!AG10</f>
        <v>0</v>
      </c>
      <c r="AH26" s="97">
        <f>Seniori!AH10</f>
        <v>0</v>
      </c>
      <c r="AI26" s="97">
        <f>Seniori!AI10</f>
        <v>0</v>
      </c>
      <c r="AJ26" s="97">
        <f>Seniori!AJ10</f>
        <v>0</v>
      </c>
      <c r="AK26" s="97">
        <f>Seniori!AK10</f>
        <v>0</v>
      </c>
      <c r="AL26" s="97">
        <f>Seniori!AL10</f>
        <v>0</v>
      </c>
      <c r="AM26" s="97">
        <f>Seniori!AM10</f>
        <v>0</v>
      </c>
      <c r="AN26" s="97">
        <f>Seniori!AN10</f>
        <v>0</v>
      </c>
      <c r="AO26" s="97">
        <f>Seniori!AO10</f>
        <v>0</v>
      </c>
      <c r="AP26" s="97">
        <f>Seniori!AP10</f>
        <v>0</v>
      </c>
      <c r="AQ26" s="97">
        <f>Seniori!AQ10</f>
        <v>0</v>
      </c>
      <c r="AR26" s="97">
        <f>Seniori!AR10</f>
        <v>0</v>
      </c>
      <c r="AS26" s="97">
        <f>Seniori!AS10</f>
        <v>0</v>
      </c>
      <c r="AT26" s="97">
        <f>Seniori!AT10</f>
        <v>0</v>
      </c>
      <c r="AU26" s="97">
        <f>Seniori!AU10</f>
        <v>0</v>
      </c>
      <c r="AV26" s="97">
        <f>Seniori!AV10</f>
        <v>0</v>
      </c>
      <c r="AW26" s="97">
        <f>Seniori!AW10</f>
        <v>0</v>
      </c>
      <c r="AX26" s="97">
        <f>Seniori!AX10</f>
        <v>0</v>
      </c>
      <c r="AY26" s="97">
        <f>Seniori!AY10</f>
        <v>0</v>
      </c>
      <c r="AZ26" s="97">
        <f>Seniori!AZ10</f>
        <v>0</v>
      </c>
      <c r="BA26" s="97">
        <f>Seniori!BA10</f>
        <v>0</v>
      </c>
      <c r="BB26" s="97">
        <f>Seniori!BB10</f>
        <v>0</v>
      </c>
      <c r="BC26" s="97">
        <f>Seniori!BC10</f>
        <v>0</v>
      </c>
      <c r="BD26" s="97">
        <f>Seniori!BD10</f>
        <v>0</v>
      </c>
      <c r="BE26" s="97">
        <f>Seniori!BE10</f>
        <v>0</v>
      </c>
      <c r="BF26" s="97">
        <f>Seniori!BF10</f>
        <v>0</v>
      </c>
      <c r="BG26" s="97">
        <f>Seniori!BG10</f>
        <v>0</v>
      </c>
      <c r="BH26" s="97">
        <f>Seniori!BH10</f>
        <v>0</v>
      </c>
      <c r="BI26" s="97">
        <f>Seniori!BI10</f>
        <v>0</v>
      </c>
      <c r="BJ26" s="97">
        <f>Seniori!BJ10</f>
        <v>0</v>
      </c>
      <c r="BK26" s="97">
        <f>Seniori!BK10</f>
        <v>0</v>
      </c>
      <c r="BL26" s="97">
        <f>Seniori!BL10</f>
        <v>0</v>
      </c>
      <c r="BM26" s="97">
        <f>Seniori!BM10</f>
        <v>0</v>
      </c>
      <c r="BN26" s="97">
        <f>Seniori!BN10</f>
        <v>0</v>
      </c>
      <c r="BO26" s="97">
        <f>Seniori!BO10</f>
        <v>0</v>
      </c>
      <c r="BP26" s="97">
        <f>Seniori!BP10</f>
        <v>0</v>
      </c>
      <c r="BQ26" s="97">
        <f>Seniori!BQ10</f>
        <v>0</v>
      </c>
      <c r="BR26" s="97">
        <f>Seniori!BR10</f>
        <v>0</v>
      </c>
      <c r="BS26" s="97">
        <f>Seniori!BS10</f>
        <v>0</v>
      </c>
      <c r="BT26" s="97">
        <f>Seniori!BT10</f>
        <v>0</v>
      </c>
      <c r="BU26" s="97">
        <f>Seniori!BU10</f>
        <v>0</v>
      </c>
      <c r="BV26" s="97">
        <f>Seniori!BV10</f>
        <v>0</v>
      </c>
      <c r="BW26" s="97">
        <f>Seniori!BW10</f>
        <v>0</v>
      </c>
      <c r="BX26" s="97">
        <f>Seniori!BX10</f>
        <v>0</v>
      </c>
      <c r="BY26" s="97">
        <f>Seniori!BY10</f>
        <v>0</v>
      </c>
      <c r="BZ26" s="97">
        <f>Seniori!BZ10</f>
        <v>0</v>
      </c>
      <c r="CA26" s="97">
        <f>Seniori!CA10</f>
        <v>0</v>
      </c>
      <c r="CB26" s="97">
        <f>Seniori!CB10</f>
        <v>0</v>
      </c>
      <c r="CC26" s="97">
        <f>Seniori!CC10</f>
        <v>0</v>
      </c>
      <c r="CD26" s="97">
        <f>Seniori!CD10</f>
        <v>0</v>
      </c>
      <c r="CE26" s="97">
        <f>Seniori!CE10</f>
        <v>0</v>
      </c>
      <c r="CF26" s="97">
        <f>Seniori!CF10</f>
        <v>0</v>
      </c>
      <c r="CG26" s="97">
        <f>Seniori!CG10</f>
        <v>0</v>
      </c>
      <c r="CH26" s="97">
        <f>Seniori!CH10</f>
        <v>0</v>
      </c>
      <c r="CI26" s="97">
        <f>Seniori!CI10</f>
        <v>0</v>
      </c>
      <c r="CJ26" s="97">
        <f>Seniori!CJ10</f>
        <v>0</v>
      </c>
      <c r="CK26" s="97">
        <f>Seniori!CK10</f>
        <v>0</v>
      </c>
      <c r="CL26" s="97">
        <f>Seniori!CL10</f>
        <v>0</v>
      </c>
      <c r="CM26" s="97">
        <f>Seniori!CM10</f>
        <v>0</v>
      </c>
      <c r="CN26" s="97">
        <f>Seniori!CN10</f>
        <v>0</v>
      </c>
      <c r="CO26" s="97">
        <f>Seniori!CO10</f>
        <v>0</v>
      </c>
      <c r="CP26" s="97">
        <f>Seniori!CP10</f>
        <v>0</v>
      </c>
      <c r="CQ26" s="97">
        <f>Seniori!CQ10</f>
        <v>0</v>
      </c>
      <c r="CR26" s="97">
        <f>Seniori!CR10</f>
        <v>0</v>
      </c>
      <c r="CS26" s="97">
        <f>Seniori!CS10</f>
        <v>0</v>
      </c>
      <c r="CT26" s="97">
        <f>Seniori!CT10</f>
        <v>0</v>
      </c>
      <c r="CU26" s="97">
        <f>Seniori!CU10</f>
        <v>0</v>
      </c>
      <c r="CV26" s="97">
        <f>Seniori!CV10</f>
        <v>0</v>
      </c>
      <c r="CW26" s="97">
        <f>Seniori!CW10</f>
        <v>0</v>
      </c>
      <c r="CX26" s="97">
        <f>Seniori!CX10</f>
        <v>0</v>
      </c>
      <c r="CY26" s="97">
        <f>Seniori!CY10</f>
        <v>0</v>
      </c>
      <c r="CZ26" s="97">
        <f>Seniori!CZ10</f>
        <v>0</v>
      </c>
      <c r="DA26" s="97">
        <f>Seniori!DA10</f>
        <v>0</v>
      </c>
      <c r="DB26" s="97">
        <f>Seniori!DB10</f>
        <v>0</v>
      </c>
      <c r="DC26" s="97">
        <f>Seniori!DC10</f>
        <v>0</v>
      </c>
      <c r="DD26" s="97">
        <f>Seniori!DD10</f>
        <v>0</v>
      </c>
      <c r="DE26" s="97">
        <f>Seniori!DE10</f>
        <v>0</v>
      </c>
      <c r="DF26" s="97">
        <f>Seniori!DF10</f>
        <v>0</v>
      </c>
      <c r="DG26" s="97">
        <f>Seniori!DG10</f>
        <v>0</v>
      </c>
      <c r="DH26" s="97">
        <f>Seniori!DH10</f>
        <v>0</v>
      </c>
      <c r="DI26" s="97">
        <f>Seniori!DI10</f>
        <v>0</v>
      </c>
      <c r="DJ26" s="97">
        <f>Seniori!DJ10</f>
        <v>0</v>
      </c>
      <c r="DK26" s="97">
        <f>Seniori!DK10</f>
        <v>0</v>
      </c>
      <c r="DL26" s="97">
        <f>Seniori!DL10</f>
        <v>0</v>
      </c>
      <c r="DM26" s="97">
        <f>Seniori!DM10</f>
        <v>0</v>
      </c>
      <c r="DN26" s="97">
        <f>Seniori!DN10</f>
        <v>0</v>
      </c>
      <c r="DO26" s="97">
        <f>Seniori!DO10</f>
        <v>0</v>
      </c>
      <c r="DP26" s="97">
        <f>Seniori!DP10</f>
        <v>0</v>
      </c>
      <c r="DQ26" s="97">
        <f>Seniori!DQ10</f>
        <v>0</v>
      </c>
      <c r="DR26" s="97">
        <f>Seniori!DR10</f>
        <v>0</v>
      </c>
      <c r="DS26" s="97">
        <f>Seniori!DS10</f>
        <v>0</v>
      </c>
      <c r="DT26" s="97">
        <f>Seniori!DT10</f>
        <v>0</v>
      </c>
      <c r="DU26" s="97">
        <f>Seniori!DU10</f>
        <v>0</v>
      </c>
      <c r="DV26" s="97">
        <f>Seniori!DV10</f>
        <v>0</v>
      </c>
      <c r="DW26" s="97">
        <f>Seniori!DW10</f>
        <v>0</v>
      </c>
      <c r="DX26" s="97">
        <f>Seniori!DX10</f>
        <v>0</v>
      </c>
      <c r="DY26" s="97">
        <f>Seniori!DY10</f>
        <v>0</v>
      </c>
      <c r="DZ26" s="97">
        <f>Seniori!DZ10</f>
        <v>0</v>
      </c>
      <c r="EA26" s="97">
        <f>Seniori!EA10</f>
        <v>0</v>
      </c>
      <c r="EB26" s="97">
        <f>Seniori!EB10</f>
        <v>0</v>
      </c>
      <c r="EC26" s="97">
        <f>Seniori!EC10</f>
        <v>0</v>
      </c>
      <c r="ED26" s="97">
        <f>Seniori!ED10</f>
        <v>0</v>
      </c>
      <c r="EE26" s="97">
        <f>Seniori!EE10</f>
        <v>0</v>
      </c>
      <c r="EF26" s="97">
        <f>Seniori!EF10</f>
        <v>0</v>
      </c>
      <c r="EG26" s="97">
        <f>Seniori!EG10</f>
        <v>0</v>
      </c>
      <c r="EH26" s="97">
        <f>Seniori!EH10</f>
        <v>0</v>
      </c>
      <c r="EI26" s="97">
        <f>Seniori!EI10</f>
        <v>0</v>
      </c>
      <c r="EJ26" s="97">
        <f>Seniori!EJ10</f>
        <v>0</v>
      </c>
      <c r="EK26" s="97">
        <f>Seniori!EK10</f>
        <v>0</v>
      </c>
      <c r="EL26" s="97">
        <f>Seniori!EL10</f>
        <v>0</v>
      </c>
      <c r="EM26" s="97">
        <f>Seniori!EM10</f>
        <v>0</v>
      </c>
      <c r="EN26" s="97">
        <f>Seniori!EN10</f>
        <v>0</v>
      </c>
      <c r="EO26" s="97">
        <f>Seniori!EO10</f>
        <v>0</v>
      </c>
      <c r="EP26" s="97">
        <f>Seniori!EP10</f>
        <v>0</v>
      </c>
      <c r="EQ26" s="97">
        <f>Seniori!EQ10</f>
        <v>0</v>
      </c>
      <c r="ER26" s="97">
        <f>Seniori!ER10</f>
        <v>0</v>
      </c>
      <c r="ES26" s="97">
        <f>Seniori!ES10</f>
        <v>0</v>
      </c>
      <c r="ET26" s="97">
        <f>Seniori!ET10</f>
        <v>0</v>
      </c>
      <c r="EU26" s="97">
        <f>Seniori!EU10</f>
        <v>0</v>
      </c>
      <c r="EV26" s="97">
        <f>Seniori!EV10</f>
        <v>0</v>
      </c>
      <c r="EW26" s="97">
        <f>Seniori!EW10</f>
        <v>0</v>
      </c>
      <c r="EX26" s="97">
        <f>Seniori!EX10</f>
        <v>0</v>
      </c>
      <c r="EY26" s="97">
        <f>Seniori!EY10</f>
        <v>0</v>
      </c>
      <c r="EZ26" s="97">
        <f>Seniori!EZ10</f>
        <v>0</v>
      </c>
      <c r="FA26" s="97">
        <f>Seniori!FA10</f>
        <v>0</v>
      </c>
      <c r="FB26" s="97">
        <f>Seniori!FB10</f>
        <v>0</v>
      </c>
      <c r="FC26" s="97">
        <f>Seniori!FC10</f>
        <v>0</v>
      </c>
      <c r="FD26" s="97">
        <f>Seniori!FD10</f>
        <v>0</v>
      </c>
      <c r="FE26" s="97">
        <f>Seniori!FE10</f>
        <v>0</v>
      </c>
      <c r="FF26" s="97">
        <f>Seniori!FF10</f>
        <v>0</v>
      </c>
      <c r="FG26" s="97">
        <f>Seniori!FG10</f>
        <v>0</v>
      </c>
      <c r="FH26" s="97">
        <f>Seniori!FH10</f>
        <v>0</v>
      </c>
      <c r="FI26" s="97">
        <f>Seniori!FI10</f>
        <v>0</v>
      </c>
      <c r="FJ26" s="97">
        <f>Seniori!FJ10</f>
        <v>0</v>
      </c>
      <c r="FK26" s="97">
        <f>Seniori!FK10</f>
        <v>0</v>
      </c>
      <c r="FL26" s="97">
        <f>Seniori!FL10</f>
        <v>0</v>
      </c>
      <c r="FM26" s="97">
        <f>Seniori!FM10</f>
        <v>0</v>
      </c>
      <c r="FN26" s="97">
        <f>Seniori!FN10</f>
        <v>0</v>
      </c>
      <c r="FO26" s="97">
        <f>Seniori!FO10</f>
        <v>0</v>
      </c>
      <c r="FP26" s="97">
        <f>Seniori!FP10</f>
        <v>0</v>
      </c>
      <c r="FQ26" s="97">
        <f>Seniori!FQ10</f>
        <v>0</v>
      </c>
      <c r="FR26" s="97">
        <f>Seniori!FR10</f>
        <v>0</v>
      </c>
      <c r="FS26" s="97">
        <f>Seniori!FS10</f>
        <v>0</v>
      </c>
      <c r="FT26" s="97">
        <f>Seniori!FT10</f>
        <v>0</v>
      </c>
      <c r="FU26" s="97">
        <f>Seniori!FU10</f>
        <v>0</v>
      </c>
      <c r="FV26" s="97">
        <f>Seniori!FV10</f>
        <v>0</v>
      </c>
      <c r="FW26" s="97">
        <f>Seniori!FW10</f>
        <v>0</v>
      </c>
      <c r="FX26" s="97">
        <f>Seniori!FX10</f>
        <v>0</v>
      </c>
      <c r="FY26" s="97">
        <f>Seniori!FY10</f>
        <v>0</v>
      </c>
      <c r="FZ26" s="97">
        <f>Seniori!FZ10</f>
        <v>0</v>
      </c>
      <c r="GA26" s="97">
        <f>Seniori!GA10</f>
        <v>0</v>
      </c>
      <c r="GB26" s="97">
        <f>Seniori!GB10</f>
        <v>0</v>
      </c>
      <c r="GC26" s="97">
        <f>Seniori!GC10</f>
        <v>0</v>
      </c>
      <c r="GD26" s="97">
        <f>Seniori!GD10</f>
        <v>0</v>
      </c>
      <c r="GE26" s="97">
        <f>Seniori!GE10</f>
        <v>0</v>
      </c>
      <c r="GF26" s="97">
        <f>Seniori!GF10</f>
        <v>0</v>
      </c>
      <c r="GG26" s="97">
        <f>Seniori!GG10</f>
        <v>0</v>
      </c>
      <c r="GH26" s="97">
        <f>Seniori!GH10</f>
        <v>0</v>
      </c>
      <c r="GI26" s="97">
        <f>Seniori!GI10</f>
        <v>0</v>
      </c>
      <c r="GJ26" s="97">
        <f>Seniori!GJ10</f>
        <v>0</v>
      </c>
      <c r="GK26" s="97">
        <f>Seniori!GK10</f>
        <v>0</v>
      </c>
      <c r="GL26" s="97">
        <f>Seniori!GL10</f>
        <v>0</v>
      </c>
      <c r="GM26" s="97">
        <f>Seniori!GM10</f>
        <v>0</v>
      </c>
      <c r="GN26" s="97">
        <f>Seniori!GN10</f>
        <v>0</v>
      </c>
      <c r="GO26" s="97">
        <f>Seniori!GO10</f>
        <v>0</v>
      </c>
      <c r="GP26" s="97">
        <f>Seniori!GP10</f>
        <v>0</v>
      </c>
      <c r="GQ26" s="97">
        <f>Seniori!GQ10</f>
        <v>0</v>
      </c>
      <c r="GR26" s="97">
        <f>Seniori!GR10</f>
        <v>0</v>
      </c>
      <c r="GS26" s="97">
        <f>Seniori!GS10</f>
        <v>0</v>
      </c>
      <c r="GT26" s="97">
        <f>Seniori!GT10</f>
        <v>0</v>
      </c>
      <c r="GU26" s="97">
        <f>Seniori!GU10</f>
        <v>0</v>
      </c>
      <c r="GV26" s="97">
        <f>Seniori!GV10</f>
        <v>0</v>
      </c>
      <c r="GW26" s="97">
        <f>Seniori!GW10</f>
        <v>0</v>
      </c>
      <c r="GX26" s="97">
        <f>Seniori!GX10</f>
        <v>0</v>
      </c>
      <c r="GY26" s="97">
        <f>Seniori!GY10</f>
        <v>0</v>
      </c>
      <c r="GZ26" s="97">
        <f>Seniori!GZ10</f>
        <v>0</v>
      </c>
      <c r="HA26" s="97">
        <f>Seniori!HA10</f>
        <v>0</v>
      </c>
      <c r="HB26" s="97">
        <f>Seniori!HB10</f>
        <v>0</v>
      </c>
      <c r="HC26" s="97">
        <f>Seniori!HC10</f>
        <v>0</v>
      </c>
      <c r="HD26" s="97">
        <f>Seniori!HD10</f>
        <v>0</v>
      </c>
      <c r="HE26" s="97">
        <f>Seniori!HE10</f>
        <v>0</v>
      </c>
      <c r="HF26" s="97">
        <f>Seniori!HF10</f>
        <v>0</v>
      </c>
      <c r="HG26" s="97">
        <f>Seniori!HG10</f>
        <v>0</v>
      </c>
      <c r="HH26" s="97">
        <f>Seniori!HH10</f>
        <v>0</v>
      </c>
      <c r="HI26" s="97">
        <f>Seniori!HI10</f>
        <v>0</v>
      </c>
      <c r="HJ26" s="97">
        <f>Seniori!HJ10</f>
        <v>0</v>
      </c>
      <c r="HK26" s="97">
        <f>Seniori!HK10</f>
        <v>0</v>
      </c>
      <c r="HL26" s="97">
        <f>Seniori!HL10</f>
        <v>0</v>
      </c>
      <c r="HM26" s="97">
        <f>Seniori!HM10</f>
        <v>0</v>
      </c>
      <c r="HN26" s="97">
        <f>Seniori!HN10</f>
        <v>0</v>
      </c>
      <c r="HO26" s="97">
        <f>Seniori!HO10</f>
        <v>0</v>
      </c>
      <c r="HP26" s="97">
        <f>Seniori!HP10</f>
        <v>0</v>
      </c>
      <c r="HQ26" s="97">
        <f>Seniori!HQ10</f>
        <v>0</v>
      </c>
      <c r="HR26" s="97">
        <f>Seniori!HR10</f>
        <v>0</v>
      </c>
      <c r="HS26" s="97">
        <f>Seniori!HS10</f>
        <v>0</v>
      </c>
      <c r="HT26" s="97">
        <f>Seniori!HT10</f>
        <v>0</v>
      </c>
      <c r="HU26" s="97">
        <f>Seniori!HU10</f>
        <v>0</v>
      </c>
      <c r="HV26" s="97">
        <f>Seniori!HV10</f>
        <v>0</v>
      </c>
      <c r="HW26" s="97">
        <f>Seniori!HW10</f>
        <v>0</v>
      </c>
      <c r="HX26" s="97">
        <f>Seniori!HX10</f>
        <v>0</v>
      </c>
      <c r="HY26" s="97">
        <f>Seniori!HY10</f>
        <v>0</v>
      </c>
      <c r="HZ26" s="97">
        <f>Seniori!HZ10</f>
        <v>0</v>
      </c>
      <c r="IA26" s="97">
        <f>Seniori!IA10</f>
        <v>0</v>
      </c>
      <c r="IB26" s="97">
        <f>Seniori!IB10</f>
        <v>0</v>
      </c>
      <c r="IC26" s="97">
        <f>Seniori!IC10</f>
        <v>0</v>
      </c>
      <c r="ID26" s="97">
        <f>Seniori!ID10</f>
        <v>0</v>
      </c>
      <c r="IE26" s="97">
        <f>Seniori!IE10</f>
        <v>0</v>
      </c>
      <c r="IF26" s="97">
        <f>Seniori!IF10</f>
        <v>0</v>
      </c>
      <c r="IG26" s="97">
        <f>Seniori!IG10</f>
        <v>0</v>
      </c>
      <c r="IH26" s="97">
        <f>Seniori!IH10</f>
        <v>0</v>
      </c>
      <c r="II26" s="97">
        <f>Seniori!II10</f>
        <v>0</v>
      </c>
      <c r="IJ26" s="97">
        <f>Seniori!IJ10</f>
        <v>0</v>
      </c>
      <c r="IK26" s="97">
        <f>Seniori!IK10</f>
        <v>0</v>
      </c>
      <c r="IL26" s="97">
        <f>Seniori!IL10</f>
        <v>0</v>
      </c>
      <c r="IM26" s="97">
        <f>Seniori!IM10</f>
        <v>0</v>
      </c>
      <c r="IN26" s="97">
        <f>Seniori!IN10</f>
        <v>0</v>
      </c>
      <c r="IO26" s="97">
        <f>Seniori!IO10</f>
        <v>0</v>
      </c>
      <c r="IP26" s="97">
        <f>Seniori!IP10</f>
        <v>0</v>
      </c>
      <c r="IQ26" s="97">
        <f>Seniori!IQ10</f>
        <v>0</v>
      </c>
      <c r="IR26" s="97">
        <f>Seniori!IR10</f>
        <v>0</v>
      </c>
      <c r="IS26" s="97">
        <f>Seniori!IS10</f>
        <v>0</v>
      </c>
      <c r="IT26" s="97">
        <f>Seniori!IT10</f>
        <v>0</v>
      </c>
      <c r="IU26" s="97">
        <f>Seniori!IU10</f>
        <v>0</v>
      </c>
      <c r="IV26" s="97">
        <f>Seniori!IV10</f>
        <v>0</v>
      </c>
      <c r="IW26" s="97">
        <f>Seniori!IW10</f>
        <v>0</v>
      </c>
      <c r="IX26" s="97">
        <f>Seniori!IX10</f>
        <v>0</v>
      </c>
      <c r="IY26" s="97">
        <f>Seniori!IY10</f>
        <v>0</v>
      </c>
      <c r="IZ26" s="97">
        <f>Seniori!IZ10</f>
        <v>0</v>
      </c>
      <c r="JA26" s="97">
        <f>Seniori!JA10</f>
        <v>0</v>
      </c>
      <c r="JB26" s="97">
        <f>Seniori!JB10</f>
        <v>0</v>
      </c>
      <c r="JC26" s="97">
        <f>Seniori!JC10</f>
        <v>0</v>
      </c>
      <c r="JD26" s="97">
        <f>Seniori!JD10</f>
        <v>0</v>
      </c>
      <c r="JE26" s="97">
        <f>Seniori!JE10</f>
        <v>0</v>
      </c>
      <c r="JF26" s="97">
        <f>Seniori!JF10</f>
        <v>0</v>
      </c>
      <c r="JG26" s="97">
        <f>Seniori!JG10</f>
        <v>0</v>
      </c>
      <c r="JH26" s="97">
        <f>Seniori!JH10</f>
        <v>0</v>
      </c>
      <c r="JI26" s="97">
        <f>Seniori!JI10</f>
        <v>0</v>
      </c>
      <c r="JJ26" s="97">
        <f>Seniori!JJ10</f>
        <v>0</v>
      </c>
      <c r="JK26" s="97">
        <f>Seniori!JK10</f>
        <v>0</v>
      </c>
      <c r="JL26" s="97">
        <f>Seniori!JL10</f>
        <v>0</v>
      </c>
      <c r="JM26" s="97">
        <f>Seniori!JM10</f>
        <v>0</v>
      </c>
      <c r="JN26" s="97">
        <f>Seniori!JN10</f>
        <v>0</v>
      </c>
      <c r="JO26" s="97">
        <f>Seniori!JO10</f>
        <v>0</v>
      </c>
      <c r="JP26" s="97">
        <f>Seniori!JP10</f>
        <v>0</v>
      </c>
      <c r="JQ26" s="97">
        <f>Seniori!JQ10</f>
        <v>0</v>
      </c>
      <c r="JR26" s="97">
        <f>Seniori!JR10</f>
        <v>0</v>
      </c>
      <c r="JS26" s="97">
        <f>Seniori!JS10</f>
        <v>0</v>
      </c>
      <c r="JT26" s="97">
        <f>Seniori!JT10</f>
        <v>0</v>
      </c>
      <c r="JU26" s="97">
        <f>Seniori!JU10</f>
        <v>0</v>
      </c>
      <c r="JV26" s="97">
        <f>Seniori!JV10</f>
        <v>0</v>
      </c>
      <c r="JW26" s="97">
        <f>Seniori!JW10</f>
        <v>0</v>
      </c>
      <c r="JX26" s="97">
        <f>Seniori!JX10</f>
        <v>0</v>
      </c>
      <c r="JY26" s="97">
        <f>Seniori!JY10</f>
        <v>0</v>
      </c>
      <c r="JZ26" s="97">
        <f>Seniori!JZ10</f>
        <v>0</v>
      </c>
      <c r="KA26" s="97">
        <f>Seniori!KA10</f>
        <v>0</v>
      </c>
      <c r="KB26" s="97">
        <f>Seniori!KB10</f>
        <v>0</v>
      </c>
      <c r="KC26" s="97">
        <f>Seniori!KC10</f>
        <v>0</v>
      </c>
      <c r="KD26" s="97">
        <f>Seniori!KD10</f>
        <v>0</v>
      </c>
      <c r="KE26" s="97">
        <f>Seniori!KE10</f>
        <v>0</v>
      </c>
      <c r="KF26" s="97">
        <f>Seniori!KF10</f>
        <v>0</v>
      </c>
      <c r="KG26" s="97">
        <f>Seniori!KG10</f>
        <v>0</v>
      </c>
      <c r="KH26" s="97">
        <f>Seniori!KH10</f>
        <v>0</v>
      </c>
      <c r="KI26" s="97">
        <f>Seniori!KI10</f>
        <v>0</v>
      </c>
      <c r="KJ26" s="97">
        <f>Seniori!KJ10</f>
        <v>0</v>
      </c>
      <c r="KK26" s="97">
        <f>Seniori!KK10</f>
        <v>0</v>
      </c>
      <c r="KL26" s="97">
        <f>Seniori!KL10</f>
        <v>0</v>
      </c>
      <c r="KM26" s="97">
        <f>Seniori!KM10</f>
        <v>0</v>
      </c>
      <c r="KN26" s="97">
        <f>Seniori!KN10</f>
        <v>0</v>
      </c>
      <c r="KO26" s="97">
        <f>Seniori!KO10</f>
        <v>0</v>
      </c>
      <c r="KP26" s="97">
        <f>Seniori!KP10</f>
        <v>0</v>
      </c>
      <c r="KQ26" s="97">
        <f>Seniori!KQ10</f>
        <v>0</v>
      </c>
      <c r="KR26" s="97">
        <f>Seniori!KR10</f>
        <v>0</v>
      </c>
      <c r="KS26" s="97">
        <f>Seniori!KS10</f>
        <v>0</v>
      </c>
      <c r="KT26" s="97">
        <f>Seniori!KT10</f>
        <v>0</v>
      </c>
      <c r="KU26" s="97">
        <f>Seniori!KU10</f>
        <v>0</v>
      </c>
      <c r="KV26" s="97">
        <f>Seniori!KV10</f>
        <v>0</v>
      </c>
      <c r="KW26" s="97">
        <f>Seniori!KW10</f>
        <v>0</v>
      </c>
      <c r="KX26" s="97">
        <f>Seniori!KX10</f>
        <v>0</v>
      </c>
      <c r="KY26" s="97">
        <f>Seniori!KY10</f>
        <v>0</v>
      </c>
      <c r="KZ26" s="97">
        <f>Seniori!KZ10</f>
        <v>0</v>
      </c>
      <c r="LA26" s="97">
        <f>Seniori!LA10</f>
        <v>0</v>
      </c>
      <c r="LB26" s="97">
        <f>Seniori!LB10</f>
        <v>0</v>
      </c>
      <c r="LC26" s="97">
        <f>Seniori!LC10</f>
        <v>0</v>
      </c>
      <c r="LD26" s="97">
        <f>Seniori!LD10</f>
        <v>0</v>
      </c>
      <c r="LE26" s="97">
        <f>Seniori!LE10</f>
        <v>0</v>
      </c>
      <c r="LF26" s="97">
        <f>Seniori!LF10</f>
        <v>0</v>
      </c>
      <c r="LG26" s="97">
        <f>Seniori!LG10</f>
        <v>0</v>
      </c>
      <c r="LH26" s="97">
        <f>Seniori!LH10</f>
        <v>8</v>
      </c>
      <c r="LI26" s="97">
        <f>Seniori!LI10</f>
        <v>16.5</v>
      </c>
      <c r="LJ26" s="97">
        <f>Seniori!LJ10</f>
        <v>0</v>
      </c>
      <c r="LK26" s="97">
        <f>Seniori!LK10</f>
        <v>0</v>
      </c>
      <c r="LL26" s="97">
        <f>Seniori!LL10</f>
        <v>0</v>
      </c>
      <c r="LM26" s="97">
        <f>Seniori!LM10</f>
        <v>0</v>
      </c>
      <c r="LN26" s="97">
        <f>Seniori!LN10</f>
        <v>0</v>
      </c>
      <c r="LO26" s="97">
        <f>Seniori!LO10</f>
        <v>0</v>
      </c>
      <c r="LP26" s="97">
        <f>Seniori!LP10</f>
        <v>0</v>
      </c>
      <c r="LQ26" s="97">
        <f>Seniori!LQ10</f>
        <v>12</v>
      </c>
      <c r="LR26" s="97">
        <f>Seniori!LR10</f>
        <v>0</v>
      </c>
      <c r="LS26" s="97">
        <f>Seniori!LS10</f>
        <v>0</v>
      </c>
      <c r="LT26" s="97">
        <f>Seniori!LT10</f>
        <v>0</v>
      </c>
      <c r="LU26" s="97">
        <f>Seniori!LU10</f>
        <v>0</v>
      </c>
      <c r="LV26" s="97">
        <f>Seniori!LV10</f>
        <v>0</v>
      </c>
      <c r="LW26" s="97">
        <f>Seniori!LW10</f>
        <v>0</v>
      </c>
      <c r="LX26" s="97">
        <f>Seniori!LX10</f>
        <v>0</v>
      </c>
      <c r="LY26" s="97">
        <f>Seniori!LY10</f>
        <v>0</v>
      </c>
      <c r="LZ26" s="97">
        <f>Seniori!LZ10</f>
        <v>0</v>
      </c>
      <c r="MA26" s="97">
        <f>Seniori!MA10</f>
        <v>0</v>
      </c>
      <c r="MB26" s="97">
        <f>Seniori!MB10</f>
        <v>0</v>
      </c>
      <c r="MC26" s="97">
        <f>Seniori!MC10</f>
        <v>0</v>
      </c>
      <c r="MD26" s="97">
        <f>Seniori!MD10</f>
        <v>0</v>
      </c>
      <c r="ME26" s="97">
        <f>Seniori!ME10</f>
        <v>0</v>
      </c>
      <c r="MF26" s="97">
        <f>Seniori!MF10</f>
        <v>0</v>
      </c>
      <c r="MG26" s="97">
        <f>Seniori!MG10</f>
        <v>0</v>
      </c>
      <c r="MH26" s="97">
        <f>Seniori!MH10</f>
        <v>0</v>
      </c>
      <c r="MI26" s="97">
        <f>Seniori!MI10</f>
        <v>0</v>
      </c>
      <c r="MJ26" s="97">
        <f>Seniori!MJ10</f>
        <v>0</v>
      </c>
      <c r="MK26" s="97">
        <f>Seniori!MK10</f>
        <v>0</v>
      </c>
      <c r="ML26" s="97">
        <f>Seniori!ML10</f>
        <v>0</v>
      </c>
      <c r="MM26" s="97">
        <f>Seniori!MM10</f>
        <v>0</v>
      </c>
      <c r="MN26" s="97">
        <f>Seniori!MN10</f>
        <v>0</v>
      </c>
      <c r="MO26" s="97">
        <f>Seniori!MO10</f>
        <v>0</v>
      </c>
      <c r="MP26" s="97">
        <f>Seniori!MP10</f>
        <v>0</v>
      </c>
      <c r="MQ26" s="97">
        <f>Seniori!MQ10</f>
        <v>0</v>
      </c>
      <c r="MR26" s="97">
        <f>Seniori!MR10</f>
        <v>0</v>
      </c>
      <c r="MS26" s="97">
        <f>Seniori!MS10</f>
        <v>0</v>
      </c>
      <c r="MT26" s="97">
        <f>Seniori!MT10</f>
        <v>0</v>
      </c>
      <c r="MU26" s="97">
        <f>Seniori!MU10</f>
        <v>0</v>
      </c>
      <c r="MV26" s="97">
        <f>Seniori!MV10</f>
        <v>0</v>
      </c>
      <c r="MW26" s="97">
        <f>Seniori!MW10</f>
        <v>0</v>
      </c>
      <c r="MX26" s="97">
        <f>Seniori!MX10</f>
        <v>0</v>
      </c>
      <c r="MY26" s="97">
        <f>Seniori!MY10</f>
        <v>0</v>
      </c>
      <c r="MZ26" s="97">
        <f>Seniori!MZ10</f>
        <v>0</v>
      </c>
      <c r="NA26" s="97">
        <f>Seniori!NA10</f>
        <v>0</v>
      </c>
      <c r="NB26" s="97">
        <f>Seniori!NB10</f>
        <v>0</v>
      </c>
      <c r="NC26" s="97">
        <f>Seniori!NC10</f>
        <v>0</v>
      </c>
      <c r="ND26" s="97">
        <f>Seniori!ND10</f>
        <v>0</v>
      </c>
      <c r="NE26" s="97">
        <f>Seniori!NE10</f>
        <v>0</v>
      </c>
      <c r="NF26" s="97">
        <f>Seniori!NF10</f>
        <v>0</v>
      </c>
      <c r="NG26" s="97">
        <f>Seniori!NG10</f>
        <v>0</v>
      </c>
      <c r="NH26" s="97">
        <f>Seniori!NH10</f>
        <v>0</v>
      </c>
      <c r="NI26" s="97">
        <f>Seniori!NI10</f>
        <v>0</v>
      </c>
      <c r="NJ26" s="97">
        <f>Seniori!NJ10</f>
        <v>0</v>
      </c>
      <c r="NK26" s="97">
        <f>Seniori!NK10</f>
        <v>0</v>
      </c>
      <c r="NL26" s="97">
        <f>Seniori!NL10</f>
        <v>0</v>
      </c>
      <c r="NM26" s="97">
        <f>Seniori!NM10</f>
        <v>0</v>
      </c>
      <c r="NN26" s="97">
        <f>Seniori!NN10</f>
        <v>0</v>
      </c>
      <c r="NO26" s="97">
        <f>Seniori!NO10</f>
        <v>0</v>
      </c>
      <c r="NP26" s="97">
        <f>Seniori!NP10</f>
        <v>0</v>
      </c>
      <c r="NQ26" s="97">
        <f>Seniori!NQ10</f>
        <v>0</v>
      </c>
      <c r="NR26" s="97">
        <f>Seniori!NR10</f>
        <v>0</v>
      </c>
      <c r="NS26" s="97">
        <f>Seniori!NS10</f>
        <v>0</v>
      </c>
      <c r="NT26" s="97">
        <f>Seniori!NT10</f>
        <v>0</v>
      </c>
      <c r="NU26" s="97">
        <f>Seniori!NU10</f>
        <v>0</v>
      </c>
      <c r="NV26" s="97">
        <f>Seniori!NV10</f>
        <v>0</v>
      </c>
      <c r="NW26" s="97">
        <f>Seniori!NW10</f>
        <v>0</v>
      </c>
      <c r="NX26" s="97">
        <f>Seniori!NX10</f>
        <v>0</v>
      </c>
      <c r="NY26" s="97">
        <f>Seniori!NY10</f>
        <v>0</v>
      </c>
      <c r="NZ26" s="97">
        <f>Seniori!NZ10</f>
        <v>0</v>
      </c>
      <c r="OA26" s="97">
        <f>Seniori!OA10</f>
        <v>0</v>
      </c>
      <c r="OB26" s="97">
        <f>Seniori!OB10</f>
        <v>0</v>
      </c>
      <c r="OC26" s="97">
        <f>Seniori!OC10</f>
        <v>0</v>
      </c>
      <c r="OD26" s="97">
        <f>Seniori!OD10</f>
        <v>0</v>
      </c>
      <c r="OE26" s="97">
        <f>Seniori!OE10</f>
        <v>0</v>
      </c>
      <c r="OF26" s="97">
        <f>Seniori!OF10</f>
        <v>0</v>
      </c>
      <c r="OG26" s="97">
        <f>Seniori!OG10</f>
        <v>0</v>
      </c>
      <c r="OH26" s="97">
        <f>Seniori!OH10</f>
        <v>0</v>
      </c>
      <c r="OI26" s="97">
        <f>Seniori!OI10</f>
        <v>0</v>
      </c>
      <c r="OJ26" s="97">
        <f>Seniori!OJ10</f>
        <v>0</v>
      </c>
      <c r="OK26" s="97">
        <f>Seniori!OK10</f>
        <v>0</v>
      </c>
      <c r="OL26" s="97">
        <f>Seniori!OL10</f>
        <v>0</v>
      </c>
      <c r="OM26" s="97">
        <f>Seniori!OM10</f>
        <v>0</v>
      </c>
      <c r="ON26" s="97">
        <f>Seniori!ON10</f>
        <v>0</v>
      </c>
      <c r="OO26" s="97">
        <f>Seniori!OO10</f>
        <v>0</v>
      </c>
      <c r="OP26" s="97">
        <f>Seniori!OP10</f>
        <v>0</v>
      </c>
      <c r="OQ26" s="97">
        <f>Seniori!OQ10</f>
        <v>0</v>
      </c>
      <c r="OR26" s="97">
        <f>Seniori!OR10</f>
        <v>0</v>
      </c>
      <c r="OS26" s="97">
        <f>Seniori!OS10</f>
        <v>0</v>
      </c>
      <c r="OT26" s="97">
        <f>Seniori!OT10</f>
        <v>0</v>
      </c>
      <c r="OU26" s="97">
        <f>Seniori!OU10</f>
        <v>0</v>
      </c>
      <c r="OV26" s="97">
        <f>Seniori!OV10</f>
        <v>0</v>
      </c>
      <c r="OW26" s="97">
        <f>Seniori!OW10</f>
        <v>0</v>
      </c>
      <c r="OX26" s="97">
        <f>Seniori!OX10</f>
        <v>0</v>
      </c>
      <c r="OY26" s="97">
        <f>Seniori!OY10</f>
        <v>0</v>
      </c>
      <c r="OZ26" s="97">
        <f>Seniori!OZ10</f>
        <v>0</v>
      </c>
      <c r="PA26" s="97">
        <f>Seniori!PA10</f>
        <v>0</v>
      </c>
      <c r="PB26" s="97">
        <f>Seniori!PB10</f>
        <v>0</v>
      </c>
      <c r="PC26" s="97">
        <f>Seniori!PC10</f>
        <v>0</v>
      </c>
      <c r="PD26" s="97">
        <f>Seniori!PD10</f>
        <v>0</v>
      </c>
      <c r="PE26" s="97">
        <f>Seniori!PE10</f>
        <v>0</v>
      </c>
      <c r="PF26" s="97">
        <f>Seniori!PF10</f>
        <v>0</v>
      </c>
      <c r="PG26" s="97">
        <f>Seniori!PG10</f>
        <v>0</v>
      </c>
      <c r="PH26" s="97">
        <f>Seniori!PH10</f>
        <v>0</v>
      </c>
      <c r="PI26" s="97">
        <f>Seniori!PI10</f>
        <v>0</v>
      </c>
      <c r="PJ26" s="97">
        <f>Seniori!PJ10</f>
        <v>0</v>
      </c>
      <c r="PK26" s="97">
        <f>Seniori!PK10</f>
        <v>0</v>
      </c>
      <c r="PL26" s="97">
        <f>Seniori!PL10</f>
        <v>0</v>
      </c>
      <c r="PM26" s="97">
        <f>Seniori!PM10</f>
        <v>0</v>
      </c>
      <c r="PN26" s="97">
        <f>Seniori!PN10</f>
        <v>0</v>
      </c>
      <c r="PO26" s="97">
        <f>Seniori!PO10</f>
        <v>0</v>
      </c>
      <c r="PP26" s="97">
        <f>Seniori!PP10</f>
        <v>0</v>
      </c>
      <c r="PQ26" s="97">
        <f>Seniori!PQ10</f>
        <v>0</v>
      </c>
      <c r="PR26" s="97">
        <f>Seniori!PR10</f>
        <v>0</v>
      </c>
      <c r="PS26" s="97">
        <f>Seniori!PS10</f>
        <v>0</v>
      </c>
      <c r="PT26" s="97">
        <f>Seniori!PT10</f>
        <v>0</v>
      </c>
      <c r="PU26" s="97">
        <f>Seniori!PU10</f>
        <v>0</v>
      </c>
      <c r="PV26" s="97">
        <f>Seniori!PV10</f>
        <v>0</v>
      </c>
      <c r="PW26" s="97">
        <f>Seniori!PW10</f>
        <v>0</v>
      </c>
      <c r="PX26" s="97">
        <f>Seniori!PX10</f>
        <v>0</v>
      </c>
      <c r="PY26" s="97">
        <f>Seniori!PY10</f>
        <v>0</v>
      </c>
      <c r="PZ26" s="97">
        <f>Seniori!PZ10</f>
        <v>0</v>
      </c>
      <c r="QA26" s="97">
        <f>Seniori!QA10</f>
        <v>0</v>
      </c>
      <c r="QB26" s="97">
        <f>Seniori!QB10</f>
        <v>0</v>
      </c>
      <c r="QC26" s="97">
        <f>Seniori!QC10</f>
        <v>0</v>
      </c>
      <c r="QD26" s="97">
        <f>Seniori!QD10</f>
        <v>0</v>
      </c>
      <c r="QE26" s="97">
        <f>Seniori!QE10</f>
        <v>0</v>
      </c>
      <c r="QF26" s="97">
        <f>Seniori!QF10</f>
        <v>0</v>
      </c>
      <c r="QG26" s="97">
        <f>Seniori!QG10</f>
        <v>0</v>
      </c>
      <c r="QH26" s="97">
        <f>Seniori!QH10</f>
        <v>0</v>
      </c>
      <c r="QI26" s="97">
        <f>Seniori!QI10</f>
        <v>0</v>
      </c>
      <c r="QJ26" s="97">
        <f>Seniori!QJ10</f>
        <v>0</v>
      </c>
      <c r="QK26" s="97">
        <f>Seniori!QK10</f>
        <v>0</v>
      </c>
      <c r="QL26" s="97">
        <f>Seniori!QL10</f>
        <v>0</v>
      </c>
      <c r="QM26" s="97">
        <f>Seniori!QM10</f>
        <v>0</v>
      </c>
      <c r="QN26" s="97">
        <f>Seniori!QN10</f>
        <v>0</v>
      </c>
      <c r="QO26" s="97">
        <f>Seniori!QO10</f>
        <v>0</v>
      </c>
      <c r="QP26" s="97">
        <f>Seniori!QP10</f>
        <v>0</v>
      </c>
      <c r="QQ26" s="97">
        <f>Seniori!QQ10</f>
        <v>0</v>
      </c>
      <c r="QR26" s="97">
        <f>Seniori!QR10</f>
        <v>0</v>
      </c>
      <c r="QS26" s="97">
        <f>Seniori!QS10</f>
        <v>0</v>
      </c>
      <c r="QT26" s="97">
        <f>Seniori!QT10</f>
        <v>0</v>
      </c>
      <c r="QU26" s="97">
        <f>Seniori!QU10</f>
        <v>0</v>
      </c>
      <c r="QV26" s="97">
        <f>Seniori!QV10</f>
        <v>0</v>
      </c>
      <c r="QW26" s="97">
        <f>Seniori!QW10</f>
        <v>0</v>
      </c>
      <c r="QX26" s="97">
        <f>Seniori!QX10</f>
        <v>0</v>
      </c>
      <c r="QY26" s="97">
        <f>Seniori!QY10</f>
        <v>0</v>
      </c>
      <c r="QZ26" s="97">
        <f>Seniori!QZ10</f>
        <v>0</v>
      </c>
      <c r="RA26" s="97">
        <f>Seniori!RA10</f>
        <v>0</v>
      </c>
      <c r="RB26" s="97">
        <f>Seniori!RB10</f>
        <v>0</v>
      </c>
      <c r="RC26" s="97">
        <f>Seniori!RC10</f>
        <v>0</v>
      </c>
      <c r="RD26" s="97">
        <f>Seniori!RD10</f>
        <v>0</v>
      </c>
      <c r="RE26" s="97">
        <f>Seniori!RE10</f>
        <v>0</v>
      </c>
      <c r="RF26" s="97">
        <f>Seniori!RF10</f>
        <v>0</v>
      </c>
      <c r="RG26" s="97">
        <f>Seniori!RG10</f>
        <v>0</v>
      </c>
      <c r="RH26" s="97">
        <f>Seniori!RH10</f>
        <v>0</v>
      </c>
      <c r="RI26" s="97">
        <f>Seniori!RI10</f>
        <v>0</v>
      </c>
      <c r="RJ26" s="97">
        <f>Seniori!RJ10</f>
        <v>0</v>
      </c>
      <c r="RK26" s="97">
        <f>Seniori!RK10</f>
        <v>0</v>
      </c>
      <c r="RL26" s="97">
        <f>Seniori!RL10</f>
        <v>0</v>
      </c>
      <c r="RM26" s="97">
        <f>Seniori!RM10</f>
        <v>0</v>
      </c>
      <c r="RN26" s="97">
        <f>Seniori!RN10</f>
        <v>0</v>
      </c>
      <c r="RO26" s="97">
        <f>Seniori!RO10</f>
        <v>0</v>
      </c>
      <c r="RP26" s="97">
        <f>Seniori!RP10</f>
        <v>0</v>
      </c>
      <c r="RQ26" s="97">
        <f>Seniori!RQ10</f>
        <v>0</v>
      </c>
      <c r="RR26" s="97">
        <f>Seniori!RR10</f>
        <v>0</v>
      </c>
      <c r="RS26" s="97">
        <f>Seniori!RS10</f>
        <v>0</v>
      </c>
      <c r="RT26" s="97">
        <f>Seniori!RT10</f>
        <v>0</v>
      </c>
      <c r="RU26" s="97">
        <f>Seniori!RU10</f>
        <v>0</v>
      </c>
      <c r="RV26" s="97">
        <f>Seniori!RV10</f>
        <v>0</v>
      </c>
      <c r="RW26" s="97">
        <f>Seniori!RW10</f>
        <v>0</v>
      </c>
      <c r="RX26" s="97">
        <f>Seniori!RX10</f>
        <v>0</v>
      </c>
      <c r="RY26" s="97">
        <f>Seniori!RY10</f>
        <v>0</v>
      </c>
      <c r="RZ26" s="97">
        <f>Seniori!RZ10</f>
        <v>0</v>
      </c>
      <c r="SA26" s="97">
        <f>Seniori!SA10</f>
        <v>0</v>
      </c>
      <c r="SB26" s="97">
        <f>Seniori!SB10</f>
        <v>0</v>
      </c>
      <c r="SC26" s="97">
        <f>Seniori!SC10</f>
        <v>0</v>
      </c>
      <c r="SD26" s="97">
        <f>Seniori!SD10</f>
        <v>0</v>
      </c>
      <c r="SE26" s="97">
        <f>Seniori!SE10</f>
        <v>0</v>
      </c>
      <c r="SF26" s="97">
        <f>Seniori!SF10</f>
        <v>0</v>
      </c>
      <c r="SG26" s="97">
        <f>Seniori!SG10</f>
        <v>0</v>
      </c>
      <c r="SH26" s="97">
        <f>Seniori!SH10</f>
        <v>0</v>
      </c>
      <c r="SI26" s="97">
        <f>Seniori!SI10</f>
        <v>0</v>
      </c>
      <c r="SJ26" s="97">
        <f>Seniori!SJ10</f>
        <v>0</v>
      </c>
      <c r="SK26" s="97">
        <f>Seniori!SK10</f>
        <v>0</v>
      </c>
      <c r="SL26" s="97">
        <f>Seniori!SL10</f>
        <v>0</v>
      </c>
      <c r="SM26" s="97">
        <f>Seniori!SM10</f>
        <v>0</v>
      </c>
      <c r="SN26" s="97">
        <f>Seniori!SN10</f>
        <v>0</v>
      </c>
      <c r="SO26" s="97">
        <f>Seniori!SO10</f>
        <v>0</v>
      </c>
      <c r="SP26" s="97">
        <f>Seniori!SP10</f>
        <v>0</v>
      </c>
      <c r="SQ26" s="97">
        <f>Seniori!SQ10</f>
        <v>0</v>
      </c>
      <c r="SR26" s="97">
        <f>Seniori!SR10</f>
        <v>0</v>
      </c>
      <c r="SS26" s="97">
        <f>Seniori!SS10</f>
        <v>0</v>
      </c>
      <c r="ST26" s="97">
        <f>Seniori!ST10</f>
        <v>0</v>
      </c>
      <c r="SU26" s="97">
        <f>Seniori!SU10</f>
        <v>0</v>
      </c>
      <c r="SV26" s="97">
        <f>Seniori!SV10</f>
        <v>0</v>
      </c>
      <c r="SW26" s="97">
        <f>Seniori!SW10</f>
        <v>0</v>
      </c>
      <c r="SX26" s="97">
        <f>Seniori!SX10</f>
        <v>0</v>
      </c>
      <c r="SY26" s="97">
        <f>Seniori!SY10</f>
        <v>0</v>
      </c>
      <c r="SZ26" s="97">
        <f>Seniori!SZ10</f>
        <v>0</v>
      </c>
      <c r="TA26" s="97">
        <f>Seniori!TA10</f>
        <v>0</v>
      </c>
      <c r="TB26" s="97">
        <f>Seniori!TB10</f>
        <v>0</v>
      </c>
    </row>
    <row r="27" spans="1:522" s="10" customFormat="1" ht="18" customHeight="1" x14ac:dyDescent="0.2">
      <c r="A27" s="12">
        <v>17</v>
      </c>
      <c r="B27" s="11" t="s">
        <v>618</v>
      </c>
      <c r="C27" s="1">
        <v>13235</v>
      </c>
      <c r="D27" s="12">
        <v>2019</v>
      </c>
      <c r="E27" s="4" t="s">
        <v>245</v>
      </c>
      <c r="F27" s="1">
        <v>9708</v>
      </c>
      <c r="G27" s="9" t="s">
        <v>93</v>
      </c>
      <c r="H27" s="4" t="s">
        <v>207</v>
      </c>
      <c r="I27" s="1">
        <f t="shared" ref="I27:I28" si="2">SUM(K27:TB27)</f>
        <v>0</v>
      </c>
      <c r="J27" s="12">
        <f>Tabuľka311[[#This Row],[Stĺpec9]]+I28</f>
        <v>34.5</v>
      </c>
      <c r="K27" s="97">
        <f>Juniori!K29</f>
        <v>0</v>
      </c>
      <c r="L27" s="97">
        <f>Juniori!L29</f>
        <v>0</v>
      </c>
      <c r="M27" s="97">
        <f>Juniori!M29</f>
        <v>0</v>
      </c>
      <c r="N27" s="97">
        <f>Juniori!N29</f>
        <v>0</v>
      </c>
      <c r="O27" s="97">
        <f>Juniori!O29</f>
        <v>0</v>
      </c>
      <c r="P27" s="97">
        <f>Juniori!P29</f>
        <v>0</v>
      </c>
      <c r="Q27" s="97">
        <f>Juniori!Q29</f>
        <v>0</v>
      </c>
      <c r="R27" s="97">
        <f>Juniori!R29</f>
        <v>0</v>
      </c>
      <c r="S27" s="97">
        <f>Juniori!S29</f>
        <v>0</v>
      </c>
      <c r="T27" s="97">
        <f>Juniori!T29</f>
        <v>0</v>
      </c>
      <c r="U27" s="97">
        <f>Juniori!U29</f>
        <v>0</v>
      </c>
      <c r="V27" s="97">
        <f>Juniori!V29</f>
        <v>0</v>
      </c>
      <c r="W27" s="97">
        <f>Juniori!W29</f>
        <v>0</v>
      </c>
      <c r="X27" s="97">
        <f>Juniori!X29</f>
        <v>0</v>
      </c>
      <c r="Y27" s="97">
        <f>Juniori!Y29</f>
        <v>0</v>
      </c>
      <c r="Z27" s="97">
        <f>Juniori!Z29</f>
        <v>0</v>
      </c>
      <c r="AA27" s="97">
        <f>Juniori!AA29</f>
        <v>0</v>
      </c>
      <c r="AB27" s="97">
        <f>Juniori!AB29</f>
        <v>0</v>
      </c>
      <c r="AC27" s="97">
        <f>Juniori!AC29</f>
        <v>0</v>
      </c>
      <c r="AD27" s="97">
        <f>Juniori!AD29</f>
        <v>0</v>
      </c>
      <c r="AE27" s="97">
        <f>Juniori!AE29</f>
        <v>0</v>
      </c>
      <c r="AF27" s="97">
        <f>Juniori!AF29</f>
        <v>0</v>
      </c>
      <c r="AG27" s="97">
        <f>Juniori!AG29</f>
        <v>0</v>
      </c>
      <c r="AH27" s="97">
        <f>Juniori!AH29</f>
        <v>0</v>
      </c>
      <c r="AI27" s="97">
        <f>Juniori!AI29</f>
        <v>0</v>
      </c>
      <c r="AJ27" s="97">
        <f>Juniori!AJ29</f>
        <v>0</v>
      </c>
      <c r="AK27" s="97">
        <f>Juniori!AK29</f>
        <v>0</v>
      </c>
      <c r="AL27" s="97">
        <f>Juniori!AL29</f>
        <v>0</v>
      </c>
      <c r="AM27" s="97">
        <f>Juniori!AM29</f>
        <v>0</v>
      </c>
      <c r="AN27" s="97">
        <f>Juniori!AN29</f>
        <v>0</v>
      </c>
      <c r="AO27" s="97">
        <f>Juniori!AO29</f>
        <v>0</v>
      </c>
      <c r="AP27" s="97">
        <f>Juniori!AP29</f>
        <v>0</v>
      </c>
      <c r="AQ27" s="97">
        <f>Juniori!AQ29</f>
        <v>0</v>
      </c>
      <c r="AR27" s="97">
        <f>Juniori!AR29</f>
        <v>0</v>
      </c>
      <c r="AS27" s="97">
        <f>Juniori!AS29</f>
        <v>0</v>
      </c>
      <c r="AT27" s="97">
        <f>Juniori!AT29</f>
        <v>0</v>
      </c>
      <c r="AU27" s="97">
        <f>Juniori!AU29</f>
        <v>0</v>
      </c>
      <c r="AV27" s="97">
        <f>Juniori!AV29</f>
        <v>0</v>
      </c>
      <c r="AW27" s="97">
        <f>Juniori!AW29</f>
        <v>0</v>
      </c>
      <c r="AX27" s="97">
        <f>Juniori!AX29</f>
        <v>0</v>
      </c>
      <c r="AY27" s="97">
        <f>Juniori!AY29</f>
        <v>0</v>
      </c>
      <c r="AZ27" s="97">
        <f>Juniori!AZ29</f>
        <v>0</v>
      </c>
      <c r="BA27" s="97">
        <f>Juniori!BA29</f>
        <v>0</v>
      </c>
      <c r="BB27" s="97">
        <f>Juniori!BB29</f>
        <v>0</v>
      </c>
      <c r="BC27" s="97">
        <f>Juniori!BC29</f>
        <v>0</v>
      </c>
      <c r="BD27" s="97">
        <f>Juniori!BD29</f>
        <v>0</v>
      </c>
      <c r="BE27" s="97">
        <f>Juniori!BE29</f>
        <v>0</v>
      </c>
      <c r="BF27" s="97">
        <f>Juniori!BF29</f>
        <v>0</v>
      </c>
      <c r="BG27" s="97">
        <f>Juniori!BG29</f>
        <v>0</v>
      </c>
      <c r="BH27" s="97">
        <f>Juniori!BH29</f>
        <v>0</v>
      </c>
      <c r="BI27" s="97">
        <f>Juniori!BI29</f>
        <v>0</v>
      </c>
      <c r="BJ27" s="97">
        <f>Juniori!BJ29</f>
        <v>0</v>
      </c>
      <c r="BK27" s="97">
        <f>Juniori!BK29</f>
        <v>0</v>
      </c>
      <c r="BL27" s="97">
        <f>Juniori!BL29</f>
        <v>0</v>
      </c>
      <c r="BM27" s="97">
        <f>Juniori!BM29</f>
        <v>0</v>
      </c>
      <c r="BN27" s="97">
        <f>Juniori!BN29</f>
        <v>0</v>
      </c>
      <c r="BO27" s="97">
        <f>Juniori!BO29</f>
        <v>0</v>
      </c>
      <c r="BP27" s="97">
        <f>Juniori!BP29</f>
        <v>0</v>
      </c>
      <c r="BQ27" s="97">
        <f>Juniori!BQ29</f>
        <v>0</v>
      </c>
      <c r="BR27" s="97">
        <f>Juniori!BR29</f>
        <v>0</v>
      </c>
      <c r="BS27" s="97">
        <f>Juniori!BS29</f>
        <v>0</v>
      </c>
      <c r="BT27" s="97">
        <f>Juniori!BT29</f>
        <v>0</v>
      </c>
      <c r="BU27" s="97">
        <f>Juniori!BU29</f>
        <v>0</v>
      </c>
      <c r="BV27" s="97">
        <f>Juniori!BV29</f>
        <v>0</v>
      </c>
      <c r="BW27" s="97">
        <f>Juniori!BW29</f>
        <v>0</v>
      </c>
      <c r="BX27" s="97">
        <f>Juniori!BX29</f>
        <v>0</v>
      </c>
      <c r="BY27" s="97">
        <f>Juniori!BY29</f>
        <v>0</v>
      </c>
      <c r="BZ27" s="97">
        <f>Juniori!BZ29</f>
        <v>0</v>
      </c>
      <c r="CA27" s="97">
        <f>Juniori!CA29</f>
        <v>0</v>
      </c>
      <c r="CB27" s="97">
        <f>Juniori!CB29</f>
        <v>0</v>
      </c>
      <c r="CC27" s="97">
        <f>Juniori!CC29</f>
        <v>0</v>
      </c>
      <c r="CD27" s="97">
        <f>Juniori!CD29</f>
        <v>0</v>
      </c>
      <c r="CE27" s="97">
        <f>Juniori!CE29</f>
        <v>0</v>
      </c>
      <c r="CF27" s="97">
        <f>Juniori!CF29</f>
        <v>0</v>
      </c>
      <c r="CG27" s="97">
        <f>Juniori!CG29</f>
        <v>0</v>
      </c>
      <c r="CH27" s="97">
        <f>Juniori!CH29</f>
        <v>0</v>
      </c>
      <c r="CI27" s="97">
        <f>Juniori!CI29</f>
        <v>0</v>
      </c>
      <c r="CJ27" s="97">
        <f>Juniori!CJ29</f>
        <v>0</v>
      </c>
      <c r="CK27" s="97">
        <f>Juniori!CK29</f>
        <v>0</v>
      </c>
      <c r="CL27" s="97">
        <f>Juniori!CL29</f>
        <v>0</v>
      </c>
      <c r="CM27" s="97">
        <f>Juniori!CM29</f>
        <v>0</v>
      </c>
      <c r="CN27" s="97">
        <f>Juniori!CN29</f>
        <v>0</v>
      </c>
      <c r="CO27" s="97">
        <f>Juniori!CO29</f>
        <v>0</v>
      </c>
      <c r="CP27" s="97">
        <f>Juniori!CP29</f>
        <v>0</v>
      </c>
      <c r="CQ27" s="97">
        <f>Juniori!CQ29</f>
        <v>0</v>
      </c>
      <c r="CR27" s="97">
        <f>Juniori!CR29</f>
        <v>0</v>
      </c>
      <c r="CS27" s="97">
        <f>Juniori!CS29</f>
        <v>0</v>
      </c>
      <c r="CT27" s="97">
        <f>Juniori!CT29</f>
        <v>0</v>
      </c>
      <c r="CU27" s="97">
        <f>Juniori!CU29</f>
        <v>0</v>
      </c>
      <c r="CV27" s="97">
        <f>Juniori!CV29</f>
        <v>0</v>
      </c>
      <c r="CW27" s="97">
        <f>Juniori!CW29</f>
        <v>0</v>
      </c>
      <c r="CX27" s="97">
        <f>Juniori!CX29</f>
        <v>0</v>
      </c>
      <c r="CY27" s="97">
        <f>Juniori!CY29</f>
        <v>0</v>
      </c>
      <c r="CZ27" s="97">
        <f>Juniori!CZ29</f>
        <v>0</v>
      </c>
      <c r="DA27" s="97">
        <f>Juniori!DA29</f>
        <v>0</v>
      </c>
      <c r="DB27" s="97">
        <f>Juniori!DB29</f>
        <v>0</v>
      </c>
      <c r="DC27" s="97">
        <f>Juniori!DC29</f>
        <v>0</v>
      </c>
      <c r="DD27" s="97">
        <f>Juniori!DD29</f>
        <v>0</v>
      </c>
      <c r="DE27" s="97">
        <f>Juniori!DE29</f>
        <v>0</v>
      </c>
      <c r="DF27" s="97">
        <f>Juniori!DF29</f>
        <v>0</v>
      </c>
      <c r="DG27" s="97">
        <f>Juniori!DG29</f>
        <v>0</v>
      </c>
      <c r="DH27" s="97">
        <f>Juniori!DH29</f>
        <v>0</v>
      </c>
      <c r="DI27" s="97">
        <f>Juniori!DI29</f>
        <v>0</v>
      </c>
      <c r="DJ27" s="97">
        <f>Juniori!DJ29</f>
        <v>0</v>
      </c>
      <c r="DK27" s="97">
        <f>Juniori!DK29</f>
        <v>0</v>
      </c>
      <c r="DL27" s="97">
        <f>Juniori!DL29</f>
        <v>0</v>
      </c>
      <c r="DM27" s="97">
        <f>Juniori!DM29</f>
        <v>0</v>
      </c>
      <c r="DN27" s="97">
        <f>Juniori!DN29</f>
        <v>0</v>
      </c>
      <c r="DO27" s="97">
        <f>Juniori!DO29</f>
        <v>0</v>
      </c>
      <c r="DP27" s="97">
        <f>Juniori!DP29</f>
        <v>0</v>
      </c>
      <c r="DQ27" s="97">
        <f>Juniori!DQ29</f>
        <v>0</v>
      </c>
      <c r="DR27" s="97">
        <f>Juniori!DR29</f>
        <v>0</v>
      </c>
      <c r="DS27" s="97">
        <f>Juniori!DS29</f>
        <v>0</v>
      </c>
      <c r="DT27" s="97">
        <f>Juniori!DT29</f>
        <v>0</v>
      </c>
      <c r="DU27" s="97">
        <f>Juniori!DU29</f>
        <v>0</v>
      </c>
      <c r="DV27" s="97">
        <f>Juniori!DV29</f>
        <v>0</v>
      </c>
      <c r="DW27" s="97">
        <f>Juniori!DW29</f>
        <v>0</v>
      </c>
      <c r="DX27" s="97">
        <f>Juniori!DX29</f>
        <v>0</v>
      </c>
      <c r="DY27" s="97">
        <f>Juniori!DY29</f>
        <v>0</v>
      </c>
      <c r="DZ27" s="97">
        <f>Juniori!DZ29</f>
        <v>0</v>
      </c>
      <c r="EA27" s="97">
        <f>Juniori!EA29</f>
        <v>0</v>
      </c>
      <c r="EB27" s="97">
        <f>Juniori!EB29</f>
        <v>0</v>
      </c>
      <c r="EC27" s="97">
        <f>Juniori!EC29</f>
        <v>0</v>
      </c>
      <c r="ED27" s="97">
        <f>Juniori!ED29</f>
        <v>0</v>
      </c>
      <c r="EE27" s="97">
        <f>Juniori!EE29</f>
        <v>0</v>
      </c>
      <c r="EF27" s="97">
        <f>Juniori!EF29</f>
        <v>0</v>
      </c>
      <c r="EG27" s="97">
        <f>Juniori!EG29</f>
        <v>0</v>
      </c>
      <c r="EH27" s="97">
        <f>Juniori!EH29</f>
        <v>0</v>
      </c>
      <c r="EI27" s="97">
        <f>Juniori!EI29</f>
        <v>0</v>
      </c>
      <c r="EJ27" s="97">
        <f>Juniori!EJ29</f>
        <v>0</v>
      </c>
      <c r="EK27" s="97">
        <f>Juniori!EK29</f>
        <v>0</v>
      </c>
      <c r="EL27" s="97">
        <f>Juniori!EL29</f>
        <v>0</v>
      </c>
      <c r="EM27" s="97">
        <f>Juniori!EM29</f>
        <v>0</v>
      </c>
      <c r="EN27" s="97">
        <f>Juniori!EN29</f>
        <v>0</v>
      </c>
      <c r="EO27" s="97">
        <f>Juniori!EO29</f>
        <v>0</v>
      </c>
      <c r="EP27" s="97">
        <f>Juniori!EP29</f>
        <v>0</v>
      </c>
      <c r="EQ27" s="97">
        <f>Juniori!EQ29</f>
        <v>0</v>
      </c>
      <c r="ER27" s="97">
        <f>Juniori!ER29</f>
        <v>0</v>
      </c>
      <c r="ES27" s="97">
        <f>Juniori!ES29</f>
        <v>0</v>
      </c>
      <c r="ET27" s="97">
        <f>Juniori!ET29</f>
        <v>0</v>
      </c>
      <c r="EU27" s="97">
        <f>Juniori!EU29</f>
        <v>0</v>
      </c>
      <c r="EV27" s="97">
        <f>Juniori!EV29</f>
        <v>0</v>
      </c>
      <c r="EW27" s="97">
        <f>Juniori!EW29</f>
        <v>0</v>
      </c>
      <c r="EX27" s="97">
        <f>Juniori!EX29</f>
        <v>0</v>
      </c>
      <c r="EY27" s="97">
        <f>Juniori!EY29</f>
        <v>0</v>
      </c>
      <c r="EZ27" s="102" t="s">
        <v>704</v>
      </c>
      <c r="FA27" s="97">
        <f>Juniori!FA29</f>
        <v>0</v>
      </c>
      <c r="FB27" s="97">
        <f>Juniori!FB29</f>
        <v>0</v>
      </c>
      <c r="FC27" s="97">
        <f>Juniori!FC29</f>
        <v>0</v>
      </c>
      <c r="FD27" s="97">
        <f>Juniori!FD29</f>
        <v>0</v>
      </c>
      <c r="FE27" s="97">
        <f>Juniori!FE29</f>
        <v>0</v>
      </c>
      <c r="FF27" s="97">
        <f>Juniori!FF29</f>
        <v>0</v>
      </c>
      <c r="FG27" s="97">
        <f>Juniori!FG29</f>
        <v>0</v>
      </c>
      <c r="FH27" s="97">
        <f>Juniori!FH29</f>
        <v>0</v>
      </c>
      <c r="FI27" s="97">
        <f>Juniori!FI29</f>
        <v>0</v>
      </c>
      <c r="FJ27" s="97">
        <f>Juniori!FJ29</f>
        <v>0</v>
      </c>
      <c r="FK27" s="97">
        <f>Juniori!FK29</f>
        <v>0</v>
      </c>
      <c r="FL27" s="97">
        <f>Juniori!FL29</f>
        <v>0</v>
      </c>
      <c r="FM27" s="97">
        <f>Juniori!FM29</f>
        <v>0</v>
      </c>
      <c r="FN27" s="97">
        <f>Juniori!FN29</f>
        <v>0</v>
      </c>
      <c r="FO27" s="97">
        <f>Juniori!FO29</f>
        <v>0</v>
      </c>
      <c r="FP27" s="97">
        <f>Juniori!FP29</f>
        <v>0</v>
      </c>
      <c r="FQ27" s="97">
        <f>Juniori!FQ29</f>
        <v>0</v>
      </c>
      <c r="FR27" s="97">
        <f>Juniori!FR29</f>
        <v>0</v>
      </c>
      <c r="FS27" s="97">
        <f>Juniori!FS29</f>
        <v>0</v>
      </c>
      <c r="FT27" s="97">
        <f>Juniori!FT29</f>
        <v>0</v>
      </c>
      <c r="FU27" s="97">
        <f>Juniori!FU29</f>
        <v>0</v>
      </c>
      <c r="FV27" s="97">
        <f>Juniori!FV29</f>
        <v>0</v>
      </c>
      <c r="FW27" s="97">
        <f>Juniori!FW29</f>
        <v>0</v>
      </c>
      <c r="FX27" s="97">
        <f>Juniori!FX29</f>
        <v>0</v>
      </c>
      <c r="FY27" s="97">
        <f>Juniori!FY29</f>
        <v>0</v>
      </c>
      <c r="FZ27" s="97">
        <f>Juniori!FZ29</f>
        <v>0</v>
      </c>
      <c r="GA27" s="97">
        <f>Juniori!GA29</f>
        <v>0</v>
      </c>
      <c r="GB27" s="97">
        <f>Juniori!GB29</f>
        <v>0</v>
      </c>
      <c r="GC27" s="97">
        <f>Juniori!GC29</f>
        <v>0</v>
      </c>
      <c r="GD27" s="97">
        <f>Juniori!GD29</f>
        <v>0</v>
      </c>
      <c r="GE27" s="97">
        <f>Juniori!GE29</f>
        <v>0</v>
      </c>
      <c r="GF27" s="97">
        <f>Juniori!GF29</f>
        <v>0</v>
      </c>
      <c r="GG27" s="97">
        <f>Juniori!GG29</f>
        <v>0</v>
      </c>
      <c r="GH27" s="97">
        <f>Juniori!GH29</f>
        <v>0</v>
      </c>
      <c r="GI27" s="97">
        <f>Juniori!GI29</f>
        <v>0</v>
      </c>
      <c r="GJ27" s="97">
        <f>Juniori!GJ29</f>
        <v>0</v>
      </c>
      <c r="GK27" s="97">
        <f>Juniori!GK29</f>
        <v>0</v>
      </c>
      <c r="GL27" s="97">
        <f>Juniori!GL29</f>
        <v>0</v>
      </c>
      <c r="GM27" s="97">
        <f>Juniori!GM29</f>
        <v>0</v>
      </c>
      <c r="GN27" s="97">
        <f>Juniori!GN29</f>
        <v>0</v>
      </c>
      <c r="GO27" s="97">
        <f>Juniori!GO29</f>
        <v>0</v>
      </c>
      <c r="GP27" s="97">
        <f>Juniori!GP29</f>
        <v>0</v>
      </c>
      <c r="GQ27" s="97">
        <f>Juniori!GQ29</f>
        <v>0</v>
      </c>
      <c r="GR27" s="97">
        <f>Juniori!GR29</f>
        <v>0</v>
      </c>
      <c r="GS27" s="97">
        <f>Juniori!GS29</f>
        <v>0</v>
      </c>
      <c r="GT27" s="97">
        <f>Juniori!GT29</f>
        <v>0</v>
      </c>
      <c r="GU27" s="97">
        <f>Juniori!GU29</f>
        <v>0</v>
      </c>
      <c r="GV27" s="97">
        <f>Juniori!GV29</f>
        <v>0</v>
      </c>
      <c r="GW27" s="97">
        <f>Juniori!GW29</f>
        <v>0</v>
      </c>
      <c r="GX27" s="97">
        <f>Juniori!GX29</f>
        <v>0</v>
      </c>
      <c r="GY27" s="97">
        <f>Juniori!GY29</f>
        <v>0</v>
      </c>
      <c r="GZ27" s="97">
        <f>Juniori!GZ29</f>
        <v>0</v>
      </c>
      <c r="HA27" s="97">
        <f>Juniori!HA29</f>
        <v>0</v>
      </c>
      <c r="HB27" s="97">
        <f>Juniori!HB29</f>
        <v>0</v>
      </c>
      <c r="HC27" s="97">
        <f>Juniori!HC29</f>
        <v>0</v>
      </c>
      <c r="HD27" s="97">
        <f>Juniori!HD29</f>
        <v>0</v>
      </c>
      <c r="HE27" s="97">
        <f>Juniori!HE29</f>
        <v>0</v>
      </c>
      <c r="HF27" s="97">
        <f>Juniori!HF29</f>
        <v>0</v>
      </c>
      <c r="HG27" s="97">
        <f>Juniori!HG29</f>
        <v>0</v>
      </c>
      <c r="HH27" s="97">
        <f>Juniori!HH29</f>
        <v>0</v>
      </c>
      <c r="HI27" s="97">
        <f>Juniori!HI29</f>
        <v>0</v>
      </c>
      <c r="HJ27" s="97">
        <f>Juniori!HJ29</f>
        <v>0</v>
      </c>
      <c r="HK27" s="97">
        <f>Juniori!HK29</f>
        <v>0</v>
      </c>
      <c r="HL27" s="97">
        <f>Juniori!HL29</f>
        <v>0</v>
      </c>
      <c r="HM27" s="97">
        <f>Juniori!HM29</f>
        <v>0</v>
      </c>
      <c r="HN27" s="97">
        <f>Juniori!HN29</f>
        <v>0</v>
      </c>
      <c r="HO27" s="97">
        <f>Juniori!HO29</f>
        <v>0</v>
      </c>
      <c r="HP27" s="97">
        <f>Juniori!HP29</f>
        <v>0</v>
      </c>
      <c r="HQ27" s="97">
        <f>Juniori!HQ29</f>
        <v>0</v>
      </c>
      <c r="HR27" s="97">
        <f>Juniori!HR29</f>
        <v>0</v>
      </c>
      <c r="HS27" s="97">
        <f>Juniori!HS29</f>
        <v>0</v>
      </c>
      <c r="HT27" s="97">
        <f>Juniori!HT29</f>
        <v>0</v>
      </c>
      <c r="HU27" s="97">
        <f>Juniori!HU29</f>
        <v>0</v>
      </c>
      <c r="HV27" s="97">
        <f>Juniori!HV29</f>
        <v>0</v>
      </c>
      <c r="HW27" s="97">
        <f>Juniori!HW29</f>
        <v>0</v>
      </c>
      <c r="HX27" s="97">
        <f>Juniori!HX29</f>
        <v>0</v>
      </c>
      <c r="HY27" s="97">
        <f>Juniori!HY29</f>
        <v>0</v>
      </c>
      <c r="HZ27" s="97">
        <f>Juniori!HZ29</f>
        <v>0</v>
      </c>
      <c r="IA27" s="97">
        <f>Juniori!IA29</f>
        <v>0</v>
      </c>
      <c r="IB27" s="97">
        <f>Juniori!IB29</f>
        <v>0</v>
      </c>
      <c r="IC27" s="97">
        <f>Juniori!IC29</f>
        <v>0</v>
      </c>
      <c r="ID27" s="97">
        <f>Juniori!ID29</f>
        <v>0</v>
      </c>
      <c r="IE27" s="97">
        <f>Juniori!IE29</f>
        <v>0</v>
      </c>
      <c r="IF27" s="97">
        <f>Juniori!IF29</f>
        <v>0</v>
      </c>
      <c r="IG27" s="97">
        <f>Juniori!IG29</f>
        <v>0</v>
      </c>
      <c r="IH27" s="97">
        <f>Juniori!IH29</f>
        <v>0</v>
      </c>
      <c r="II27" s="97">
        <f>Juniori!II29</f>
        <v>0</v>
      </c>
      <c r="IJ27" s="97">
        <f>Juniori!IJ29</f>
        <v>0</v>
      </c>
      <c r="IK27" s="97">
        <f>Juniori!IK29</f>
        <v>0</v>
      </c>
      <c r="IL27" s="97">
        <f>Juniori!IL29</f>
        <v>0</v>
      </c>
      <c r="IM27" s="97">
        <f>Juniori!IM29</f>
        <v>0</v>
      </c>
      <c r="IN27" s="97">
        <f>Juniori!IN29</f>
        <v>0</v>
      </c>
      <c r="IO27" s="97">
        <f>Juniori!IO29</f>
        <v>0</v>
      </c>
      <c r="IP27" s="97">
        <f>Juniori!IP29</f>
        <v>0</v>
      </c>
      <c r="IQ27" s="97">
        <f>Juniori!IQ29</f>
        <v>0</v>
      </c>
      <c r="IR27" s="97">
        <f>Juniori!IR29</f>
        <v>0</v>
      </c>
      <c r="IS27" s="97">
        <f>Juniori!IS29</f>
        <v>0</v>
      </c>
      <c r="IT27" s="97">
        <f>Juniori!IT29</f>
        <v>0</v>
      </c>
      <c r="IU27" s="97">
        <f>Juniori!IU29</f>
        <v>0</v>
      </c>
      <c r="IV27" s="97">
        <f>Juniori!IV29</f>
        <v>0</v>
      </c>
      <c r="IW27" s="97">
        <f>Juniori!IW29</f>
        <v>0</v>
      </c>
      <c r="IX27" s="97">
        <f>Juniori!IX29</f>
        <v>0</v>
      </c>
      <c r="IY27" s="97">
        <f>Juniori!IY29</f>
        <v>0</v>
      </c>
      <c r="IZ27" s="97">
        <f>Juniori!IZ29</f>
        <v>0</v>
      </c>
      <c r="JA27" s="97">
        <f>Juniori!JA29</f>
        <v>0</v>
      </c>
      <c r="JB27" s="97">
        <f>Juniori!JB29</f>
        <v>0</v>
      </c>
      <c r="JC27" s="97">
        <f>Juniori!JC29</f>
        <v>0</v>
      </c>
      <c r="JD27" s="97">
        <f>Juniori!JD29</f>
        <v>0</v>
      </c>
      <c r="JE27" s="97">
        <f>Juniori!JE29</f>
        <v>0</v>
      </c>
      <c r="JF27" s="97">
        <f>Juniori!JF29</f>
        <v>0</v>
      </c>
      <c r="JG27" s="97">
        <f>Juniori!JG29</f>
        <v>0</v>
      </c>
      <c r="JH27" s="97">
        <f>Juniori!JH29</f>
        <v>0</v>
      </c>
      <c r="JI27" s="97">
        <f>Juniori!JI29</f>
        <v>0</v>
      </c>
      <c r="JJ27" s="97">
        <f>Juniori!JJ29</f>
        <v>0</v>
      </c>
      <c r="JK27" s="97">
        <f>Juniori!JK29</f>
        <v>0</v>
      </c>
      <c r="JL27" s="97">
        <f>Juniori!JL29</f>
        <v>0</v>
      </c>
      <c r="JM27" s="97">
        <f>Juniori!JM29</f>
        <v>0</v>
      </c>
      <c r="JN27" s="97">
        <f>Juniori!JN29</f>
        <v>0</v>
      </c>
      <c r="JO27" s="97">
        <f>Juniori!JO29</f>
        <v>0</v>
      </c>
      <c r="JP27" s="97">
        <f>Juniori!JP29</f>
        <v>0</v>
      </c>
      <c r="JQ27" s="97">
        <f>Juniori!JQ29</f>
        <v>0</v>
      </c>
      <c r="JR27" s="97">
        <f>Juniori!JR29</f>
        <v>0</v>
      </c>
      <c r="JS27" s="97">
        <f>Juniori!JS29</f>
        <v>0</v>
      </c>
      <c r="JT27" s="97">
        <f>Juniori!JT29</f>
        <v>0</v>
      </c>
      <c r="JU27" s="97">
        <f>Juniori!JU29</f>
        <v>0</v>
      </c>
      <c r="JV27" s="97">
        <f>Juniori!JV29</f>
        <v>0</v>
      </c>
      <c r="JW27" s="97">
        <f>Juniori!JW29</f>
        <v>0</v>
      </c>
      <c r="JX27" s="97">
        <f>Juniori!JX29</f>
        <v>0</v>
      </c>
      <c r="JY27" s="97">
        <f>Juniori!JY29</f>
        <v>0</v>
      </c>
      <c r="JZ27" s="97">
        <f>Juniori!JZ29</f>
        <v>0</v>
      </c>
      <c r="KA27" s="97">
        <f>Juniori!KA29</f>
        <v>0</v>
      </c>
      <c r="KB27" s="97">
        <f>Juniori!KB29</f>
        <v>0</v>
      </c>
      <c r="KC27" s="97">
        <f>Juniori!KC29</f>
        <v>0</v>
      </c>
      <c r="KD27" s="97">
        <f>Juniori!KD29</f>
        <v>0</v>
      </c>
      <c r="KE27" s="97">
        <f>Juniori!KE29</f>
        <v>0</v>
      </c>
      <c r="KF27" s="97">
        <f>Juniori!KF29</f>
        <v>0</v>
      </c>
      <c r="KG27" s="97">
        <f>Juniori!KG29</f>
        <v>0</v>
      </c>
      <c r="KH27" s="97">
        <f>Juniori!KH29</f>
        <v>0</v>
      </c>
      <c r="KI27" s="97">
        <f>Juniori!KI29</f>
        <v>0</v>
      </c>
      <c r="KJ27" s="97">
        <f>Juniori!KJ29</f>
        <v>0</v>
      </c>
      <c r="KK27" s="97">
        <f>Juniori!KK29</f>
        <v>0</v>
      </c>
      <c r="KL27" s="97">
        <f>Juniori!KL29</f>
        <v>0</v>
      </c>
      <c r="KM27" s="97">
        <f>Juniori!KM29</f>
        <v>0</v>
      </c>
      <c r="KN27" s="97">
        <f>Juniori!KN29</f>
        <v>0</v>
      </c>
      <c r="KO27" s="97">
        <f>Juniori!KO29</f>
        <v>0</v>
      </c>
      <c r="KP27" s="97">
        <f>Juniori!KP29</f>
        <v>0</v>
      </c>
      <c r="KQ27" s="97">
        <f>Juniori!KQ29</f>
        <v>0</v>
      </c>
      <c r="KR27" s="97">
        <f>Juniori!KR29</f>
        <v>0</v>
      </c>
      <c r="KS27" s="97">
        <f>Juniori!KS29</f>
        <v>0</v>
      </c>
      <c r="KT27" s="97">
        <f>Juniori!KT29</f>
        <v>0</v>
      </c>
      <c r="KU27" s="97">
        <f>Juniori!KU29</f>
        <v>0</v>
      </c>
      <c r="KV27" s="97">
        <f>Juniori!KV29</f>
        <v>0</v>
      </c>
      <c r="KW27" s="97">
        <f>Juniori!KW29</f>
        <v>0</v>
      </c>
      <c r="KX27" s="97">
        <f>Juniori!KX29</f>
        <v>0</v>
      </c>
      <c r="KY27" s="97">
        <f>Juniori!KY29</f>
        <v>0</v>
      </c>
      <c r="KZ27" s="97">
        <f>Juniori!KZ29</f>
        <v>0</v>
      </c>
      <c r="LA27" s="97">
        <f>Juniori!LA29</f>
        <v>0</v>
      </c>
      <c r="LB27" s="97">
        <f>Juniori!LB29</f>
        <v>0</v>
      </c>
      <c r="LC27" s="97">
        <f>Juniori!LC29</f>
        <v>0</v>
      </c>
      <c r="LD27" s="97">
        <f>Juniori!LD29</f>
        <v>0</v>
      </c>
      <c r="LE27" s="97">
        <f>Juniori!LE29</f>
        <v>0</v>
      </c>
      <c r="LF27" s="97">
        <f>Juniori!LF29</f>
        <v>0</v>
      </c>
      <c r="LG27" s="97">
        <f>Juniori!LG29</f>
        <v>0</v>
      </c>
      <c r="LH27" s="97">
        <f>Juniori!LH29</f>
        <v>0</v>
      </c>
      <c r="LI27" s="97">
        <f>Juniori!LI29</f>
        <v>0</v>
      </c>
      <c r="LJ27" s="97">
        <f>Juniori!LJ29</f>
        <v>0</v>
      </c>
      <c r="LK27" s="97">
        <f>Juniori!LK29</f>
        <v>0</v>
      </c>
      <c r="LL27" s="97">
        <f>Juniori!LL29</f>
        <v>0</v>
      </c>
      <c r="LM27" s="97">
        <f>Juniori!LM29</f>
        <v>0</v>
      </c>
      <c r="LN27" s="97">
        <f>Juniori!LN29</f>
        <v>0</v>
      </c>
      <c r="LO27" s="97">
        <f>Juniori!LO29</f>
        <v>0</v>
      </c>
      <c r="LP27" s="97">
        <f>Juniori!LP29</f>
        <v>0</v>
      </c>
      <c r="LQ27" s="97">
        <f>Juniori!LQ29</f>
        <v>0</v>
      </c>
      <c r="LR27" s="97">
        <f>Juniori!LR29</f>
        <v>0</v>
      </c>
      <c r="LS27" s="97">
        <f>Juniori!LS29</f>
        <v>0</v>
      </c>
      <c r="LT27" s="97">
        <f>Juniori!LT29</f>
        <v>0</v>
      </c>
      <c r="LU27" s="97">
        <f>Juniori!LU29</f>
        <v>0</v>
      </c>
      <c r="LV27" s="97">
        <f>Juniori!LV29</f>
        <v>0</v>
      </c>
      <c r="LW27" s="97">
        <f>Juniori!LW29</f>
        <v>0</v>
      </c>
      <c r="LX27" s="97">
        <f>Juniori!LX29</f>
        <v>0</v>
      </c>
      <c r="LY27" s="97">
        <f>Juniori!LY29</f>
        <v>0</v>
      </c>
      <c r="LZ27" s="97">
        <f>Juniori!LZ29</f>
        <v>0</v>
      </c>
      <c r="MA27" s="97">
        <f>Juniori!MA29</f>
        <v>0</v>
      </c>
      <c r="MB27" s="97">
        <f>Juniori!MB29</f>
        <v>0</v>
      </c>
      <c r="MC27" s="97">
        <f>Juniori!MC29</f>
        <v>0</v>
      </c>
      <c r="MD27" s="97">
        <f>Juniori!MD29</f>
        <v>0</v>
      </c>
      <c r="ME27" s="97">
        <f>Juniori!ME29</f>
        <v>0</v>
      </c>
      <c r="MF27" s="97">
        <f>Juniori!MF29</f>
        <v>0</v>
      </c>
      <c r="MG27" s="97">
        <f>Juniori!MG29</f>
        <v>0</v>
      </c>
      <c r="MH27" s="97">
        <f>Juniori!MH29</f>
        <v>0</v>
      </c>
      <c r="MI27" s="97">
        <f>Juniori!MI29</f>
        <v>0</v>
      </c>
      <c r="MJ27" s="97">
        <f>Juniori!MJ29</f>
        <v>0</v>
      </c>
      <c r="MK27" s="97">
        <f>Juniori!MK29</f>
        <v>0</v>
      </c>
      <c r="ML27" s="97">
        <f>Juniori!ML29</f>
        <v>0</v>
      </c>
      <c r="MM27" s="97">
        <f>Juniori!MM29</f>
        <v>0</v>
      </c>
      <c r="MN27" s="97">
        <f>Juniori!MN29</f>
        <v>0</v>
      </c>
      <c r="MO27" s="97">
        <f>Juniori!MO29</f>
        <v>0</v>
      </c>
      <c r="MP27" s="97">
        <f>Juniori!MP29</f>
        <v>0</v>
      </c>
      <c r="MQ27" s="97">
        <f>Juniori!MQ29</f>
        <v>0</v>
      </c>
      <c r="MR27" s="97">
        <f>Juniori!MR29</f>
        <v>0</v>
      </c>
      <c r="MS27" s="97">
        <f>Juniori!MS29</f>
        <v>0</v>
      </c>
      <c r="MT27" s="97">
        <f>Juniori!MT29</f>
        <v>0</v>
      </c>
      <c r="MU27" s="97">
        <f>Juniori!MU29</f>
        <v>0</v>
      </c>
      <c r="MV27" s="97">
        <f>Juniori!MV29</f>
        <v>0</v>
      </c>
      <c r="MW27" s="97">
        <f>Juniori!MW29</f>
        <v>0</v>
      </c>
      <c r="MX27" s="97">
        <f>Juniori!MX29</f>
        <v>0</v>
      </c>
      <c r="MY27" s="97">
        <f>Juniori!MY29</f>
        <v>0</v>
      </c>
      <c r="MZ27" s="97">
        <f>Juniori!MZ29</f>
        <v>0</v>
      </c>
      <c r="NA27" s="97">
        <f>Juniori!NA29</f>
        <v>0</v>
      </c>
      <c r="NB27" s="97">
        <f>Juniori!NB29</f>
        <v>0</v>
      </c>
      <c r="NC27" s="97">
        <f>Juniori!NC29</f>
        <v>0</v>
      </c>
      <c r="ND27" s="97">
        <f>Juniori!ND29</f>
        <v>0</v>
      </c>
      <c r="NE27" s="97">
        <f>Juniori!NE29</f>
        <v>0</v>
      </c>
      <c r="NF27" s="97">
        <f>Juniori!NF29</f>
        <v>0</v>
      </c>
      <c r="NG27" s="97">
        <f>Juniori!NG29</f>
        <v>0</v>
      </c>
      <c r="NH27" s="97">
        <f>Juniori!NH29</f>
        <v>0</v>
      </c>
      <c r="NI27" s="97">
        <f>Juniori!NI29</f>
        <v>0</v>
      </c>
      <c r="NJ27" s="97">
        <f>Juniori!NJ29</f>
        <v>0</v>
      </c>
      <c r="NK27" s="97">
        <f>Juniori!NK29</f>
        <v>0</v>
      </c>
      <c r="NL27" s="97">
        <f>Juniori!NL29</f>
        <v>0</v>
      </c>
      <c r="NM27" s="97">
        <f>Juniori!NM29</f>
        <v>0</v>
      </c>
      <c r="NN27" s="97">
        <f>Juniori!NN29</f>
        <v>0</v>
      </c>
      <c r="NO27" s="97">
        <f>Juniori!NO29</f>
        <v>0</v>
      </c>
      <c r="NP27" s="97">
        <f>Juniori!NP29</f>
        <v>0</v>
      </c>
      <c r="NQ27" s="97">
        <f>Juniori!NQ29</f>
        <v>0</v>
      </c>
      <c r="NR27" s="97">
        <f>Juniori!NR29</f>
        <v>0</v>
      </c>
      <c r="NS27" s="97">
        <f>Juniori!NS29</f>
        <v>0</v>
      </c>
      <c r="NT27" s="97">
        <f>Juniori!NT29</f>
        <v>0</v>
      </c>
      <c r="NU27" s="97">
        <f>Juniori!NU29</f>
        <v>0</v>
      </c>
      <c r="NV27" s="97">
        <f>Juniori!NV29</f>
        <v>0</v>
      </c>
      <c r="NW27" s="97">
        <f>Juniori!NW29</f>
        <v>0</v>
      </c>
      <c r="NX27" s="97">
        <f>Juniori!NX29</f>
        <v>0</v>
      </c>
      <c r="NY27" s="97">
        <f>Juniori!NY29</f>
        <v>0</v>
      </c>
      <c r="NZ27" s="97">
        <f>Juniori!NZ29</f>
        <v>0</v>
      </c>
      <c r="OA27" s="97">
        <f>Juniori!OA29</f>
        <v>0</v>
      </c>
      <c r="OB27" s="97">
        <f>Juniori!OB29</f>
        <v>0</v>
      </c>
      <c r="OC27" s="97">
        <f>Juniori!OC29</f>
        <v>0</v>
      </c>
      <c r="OD27" s="97">
        <f>Juniori!OD29</f>
        <v>0</v>
      </c>
      <c r="OE27" s="97">
        <f>Juniori!OE29</f>
        <v>0</v>
      </c>
      <c r="OF27" s="97">
        <f>Juniori!OF29</f>
        <v>0</v>
      </c>
      <c r="OG27" s="97">
        <f>Juniori!OG29</f>
        <v>0</v>
      </c>
      <c r="OH27" s="97">
        <f>Juniori!OH29</f>
        <v>0</v>
      </c>
      <c r="OI27" s="97">
        <f>Juniori!OI29</f>
        <v>0</v>
      </c>
      <c r="OJ27" s="97">
        <f>Juniori!OJ29</f>
        <v>0</v>
      </c>
      <c r="OK27" s="97">
        <f>Juniori!OK29</f>
        <v>0</v>
      </c>
      <c r="OL27" s="97">
        <f>Juniori!OL29</f>
        <v>0</v>
      </c>
      <c r="OM27" s="97">
        <f>Juniori!OM29</f>
        <v>0</v>
      </c>
      <c r="ON27" s="97">
        <f>Juniori!ON29</f>
        <v>0</v>
      </c>
      <c r="OO27" s="97">
        <f>Juniori!OO29</f>
        <v>0</v>
      </c>
      <c r="OP27" s="97">
        <f>Juniori!OP29</f>
        <v>0</v>
      </c>
      <c r="OQ27" s="97">
        <f>Juniori!OQ29</f>
        <v>0</v>
      </c>
      <c r="OR27" s="97">
        <f>Juniori!OR29</f>
        <v>0</v>
      </c>
      <c r="OS27" s="97">
        <f>Juniori!OS29</f>
        <v>0</v>
      </c>
      <c r="OT27" s="97">
        <f>Juniori!OT29</f>
        <v>0</v>
      </c>
      <c r="OU27" s="97">
        <f>Juniori!OU29</f>
        <v>0</v>
      </c>
      <c r="OV27" s="97">
        <f>Juniori!OV29</f>
        <v>0</v>
      </c>
      <c r="OW27" s="97">
        <f>Juniori!OW29</f>
        <v>0</v>
      </c>
      <c r="OX27" s="97">
        <f>Juniori!OX29</f>
        <v>0</v>
      </c>
      <c r="OY27" s="97">
        <f>Juniori!OY29</f>
        <v>0</v>
      </c>
      <c r="OZ27" s="97">
        <f>Juniori!OZ29</f>
        <v>0</v>
      </c>
      <c r="PA27" s="97">
        <f>Juniori!PA29</f>
        <v>0</v>
      </c>
      <c r="PB27" s="97">
        <f>Juniori!PB29</f>
        <v>0</v>
      </c>
      <c r="PC27" s="97">
        <f>Juniori!PC29</f>
        <v>0</v>
      </c>
      <c r="PD27" s="97">
        <f>Juniori!PD29</f>
        <v>0</v>
      </c>
      <c r="PE27" s="97">
        <f>Juniori!PE29</f>
        <v>0</v>
      </c>
      <c r="PF27" s="97">
        <f>Juniori!PF29</f>
        <v>0</v>
      </c>
      <c r="PG27" s="97">
        <f>Juniori!PG29</f>
        <v>0</v>
      </c>
      <c r="PH27" s="97">
        <f>Juniori!PH29</f>
        <v>0</v>
      </c>
      <c r="PI27" s="97">
        <f>Juniori!PI29</f>
        <v>0</v>
      </c>
      <c r="PJ27" s="97">
        <f>Juniori!PJ29</f>
        <v>0</v>
      </c>
      <c r="PK27" s="97">
        <f>Juniori!PK29</f>
        <v>0</v>
      </c>
      <c r="PL27" s="97">
        <f>Juniori!PL29</f>
        <v>0</v>
      </c>
      <c r="PM27" s="97">
        <f>Juniori!PM29</f>
        <v>0</v>
      </c>
      <c r="PN27" s="97">
        <f>Juniori!PN29</f>
        <v>0</v>
      </c>
      <c r="PO27" s="97">
        <f>Juniori!PO29</f>
        <v>0</v>
      </c>
      <c r="PP27" s="97">
        <f>Juniori!PP29</f>
        <v>0</v>
      </c>
      <c r="PQ27" s="97">
        <f>Juniori!PQ29</f>
        <v>0</v>
      </c>
      <c r="PR27" s="97">
        <f>Juniori!PR29</f>
        <v>0</v>
      </c>
      <c r="PS27" s="97">
        <f>Juniori!PS29</f>
        <v>0</v>
      </c>
      <c r="PT27" s="97">
        <f>Juniori!PT29</f>
        <v>0</v>
      </c>
      <c r="PU27" s="97">
        <f>Juniori!PU29</f>
        <v>0</v>
      </c>
      <c r="PV27" s="97">
        <f>Juniori!PV29</f>
        <v>0</v>
      </c>
      <c r="PW27" s="97">
        <f>Juniori!PW29</f>
        <v>0</v>
      </c>
      <c r="PX27" s="97">
        <f>Juniori!PX29</f>
        <v>0</v>
      </c>
      <c r="PY27" s="97">
        <f>Juniori!PY29</f>
        <v>0</v>
      </c>
      <c r="PZ27" s="97">
        <f>Juniori!PZ29</f>
        <v>0</v>
      </c>
      <c r="QA27" s="97">
        <f>Juniori!QA29</f>
        <v>0</v>
      </c>
      <c r="QB27" s="97">
        <f>Juniori!QB29</f>
        <v>0</v>
      </c>
      <c r="QC27" s="97">
        <f>Juniori!QC29</f>
        <v>0</v>
      </c>
      <c r="QD27" s="97">
        <f>Juniori!QD29</f>
        <v>0</v>
      </c>
      <c r="QE27" s="97">
        <f>Juniori!QE29</f>
        <v>0</v>
      </c>
      <c r="QF27" s="97">
        <f>Juniori!QF29</f>
        <v>0</v>
      </c>
      <c r="QG27" s="97">
        <f>Juniori!QG29</f>
        <v>0</v>
      </c>
      <c r="QH27" s="97">
        <f>Juniori!QH29</f>
        <v>0</v>
      </c>
      <c r="QI27" s="97">
        <f>Juniori!QI29</f>
        <v>0</v>
      </c>
      <c r="QJ27" s="97">
        <f>Juniori!QJ29</f>
        <v>0</v>
      </c>
      <c r="QK27" s="97">
        <f>Juniori!QK29</f>
        <v>0</v>
      </c>
      <c r="QL27" s="97">
        <f>Juniori!QL29</f>
        <v>0</v>
      </c>
      <c r="QM27" s="97">
        <f>Juniori!QM29</f>
        <v>0</v>
      </c>
      <c r="QN27" s="97">
        <f>Juniori!QN29</f>
        <v>0</v>
      </c>
      <c r="QO27" s="97">
        <f>Juniori!QO29</f>
        <v>0</v>
      </c>
      <c r="QP27" s="97">
        <f>Juniori!QP29</f>
        <v>0</v>
      </c>
      <c r="QQ27" s="97">
        <f>Juniori!QQ29</f>
        <v>0</v>
      </c>
      <c r="QR27" s="97">
        <f>Juniori!QR29</f>
        <v>0</v>
      </c>
      <c r="QS27" s="97">
        <f>Juniori!QS29</f>
        <v>0</v>
      </c>
      <c r="QT27" s="97">
        <f>Juniori!QT29</f>
        <v>0</v>
      </c>
      <c r="QU27" s="97">
        <f>Juniori!QU29</f>
        <v>0</v>
      </c>
      <c r="QV27" s="97">
        <f>Juniori!QV29</f>
        <v>0</v>
      </c>
      <c r="QW27" s="97">
        <f>Juniori!QW29</f>
        <v>0</v>
      </c>
      <c r="QX27" s="97">
        <f>Juniori!QX29</f>
        <v>0</v>
      </c>
      <c r="QY27" s="97">
        <f>Juniori!QY29</f>
        <v>0</v>
      </c>
      <c r="QZ27" s="97">
        <f>Juniori!QZ29</f>
        <v>0</v>
      </c>
      <c r="RA27" s="97">
        <f>Juniori!RA29</f>
        <v>0</v>
      </c>
      <c r="RB27" s="97">
        <f>Juniori!RB29</f>
        <v>0</v>
      </c>
      <c r="RC27" s="97">
        <f>Juniori!RC29</f>
        <v>0</v>
      </c>
      <c r="RD27" s="97">
        <f>Juniori!RD29</f>
        <v>0</v>
      </c>
      <c r="RE27" s="97">
        <f>Juniori!RE29</f>
        <v>0</v>
      </c>
      <c r="RF27" s="97">
        <f>Juniori!RF29</f>
        <v>0</v>
      </c>
      <c r="RG27" s="97">
        <f>Juniori!RG29</f>
        <v>0</v>
      </c>
      <c r="RH27" s="97">
        <f>Juniori!RH29</f>
        <v>0</v>
      </c>
      <c r="RI27" s="97">
        <f>Juniori!RI29</f>
        <v>0</v>
      </c>
      <c r="RJ27" s="97">
        <f>Juniori!RJ29</f>
        <v>0</v>
      </c>
      <c r="RK27" s="97">
        <f>Juniori!RK29</f>
        <v>0</v>
      </c>
      <c r="RL27" s="97">
        <f>Juniori!RL29</f>
        <v>0</v>
      </c>
      <c r="RM27" s="97">
        <f>Juniori!RM29</f>
        <v>0</v>
      </c>
      <c r="RN27" s="97">
        <f>Juniori!RN29</f>
        <v>0</v>
      </c>
      <c r="RO27" s="97">
        <f>Juniori!RO29</f>
        <v>0</v>
      </c>
      <c r="RP27" s="97">
        <f>Juniori!RP29</f>
        <v>0</v>
      </c>
      <c r="RQ27" s="97">
        <f>Juniori!RQ29</f>
        <v>0</v>
      </c>
      <c r="RR27" s="97">
        <f>Juniori!RR29</f>
        <v>0</v>
      </c>
      <c r="RS27" s="97">
        <f>Juniori!RS29</f>
        <v>0</v>
      </c>
      <c r="RT27" s="97">
        <f>Juniori!RT29</f>
        <v>0</v>
      </c>
      <c r="RU27" s="97">
        <f>Juniori!RU29</f>
        <v>0</v>
      </c>
      <c r="RV27" s="97">
        <f>Juniori!RV29</f>
        <v>0</v>
      </c>
      <c r="RW27" s="97">
        <f>Juniori!RW29</f>
        <v>0</v>
      </c>
      <c r="RX27" s="97">
        <f>Juniori!RX29</f>
        <v>0</v>
      </c>
      <c r="RY27" s="97">
        <f>Juniori!RY29</f>
        <v>0</v>
      </c>
      <c r="RZ27" s="97">
        <f>Juniori!RZ29</f>
        <v>0</v>
      </c>
      <c r="SA27" s="97">
        <f>Juniori!SA29</f>
        <v>0</v>
      </c>
      <c r="SB27" s="97">
        <f>Juniori!SB29</f>
        <v>0</v>
      </c>
      <c r="SC27" s="97">
        <f>Juniori!SC29</f>
        <v>0</v>
      </c>
      <c r="SD27" s="97">
        <f>Juniori!SD29</f>
        <v>0</v>
      </c>
      <c r="SE27" s="97">
        <f>Juniori!SE29</f>
        <v>0</v>
      </c>
      <c r="SF27" s="97">
        <f>Juniori!SF29</f>
        <v>0</v>
      </c>
      <c r="SG27" s="97">
        <f>Juniori!SG29</f>
        <v>0</v>
      </c>
      <c r="SH27" s="97">
        <f>Juniori!SH29</f>
        <v>0</v>
      </c>
      <c r="SI27" s="97">
        <f>Juniori!SI29</f>
        <v>0</v>
      </c>
      <c r="SJ27" s="97">
        <f>Juniori!SJ29</f>
        <v>0</v>
      </c>
      <c r="SK27" s="97">
        <f>Juniori!SK29</f>
        <v>0</v>
      </c>
      <c r="SL27" s="97">
        <f>Juniori!SL29</f>
        <v>0</v>
      </c>
      <c r="SM27" s="97">
        <f>Juniori!SM29</f>
        <v>0</v>
      </c>
      <c r="SN27" s="97">
        <f>Juniori!SN29</f>
        <v>0</v>
      </c>
      <c r="SO27" s="97">
        <f>Juniori!SO29</f>
        <v>0</v>
      </c>
      <c r="SP27" s="97">
        <f>Juniori!SP29</f>
        <v>0</v>
      </c>
      <c r="SQ27" s="97">
        <f>Juniori!SQ29</f>
        <v>0</v>
      </c>
      <c r="SR27" s="97">
        <f>Juniori!SR29</f>
        <v>0</v>
      </c>
      <c r="SS27" s="97">
        <f>Juniori!SS29</f>
        <v>0</v>
      </c>
      <c r="ST27" s="97">
        <f>Juniori!ST29</f>
        <v>0</v>
      </c>
      <c r="SU27" s="97">
        <f>Juniori!SU29</f>
        <v>0</v>
      </c>
      <c r="SV27" s="97">
        <f>Juniori!SV29</f>
        <v>0</v>
      </c>
      <c r="SW27" s="97">
        <f>Juniori!SW29</f>
        <v>0</v>
      </c>
      <c r="SX27" s="97">
        <f>Juniori!SX29</f>
        <v>0</v>
      </c>
      <c r="SY27" s="97">
        <f>Juniori!SY29</f>
        <v>0</v>
      </c>
      <c r="SZ27" s="97">
        <f>Juniori!SZ29</f>
        <v>0</v>
      </c>
      <c r="TA27" s="97">
        <f>Juniori!TA29</f>
        <v>0</v>
      </c>
      <c r="TB27" s="97">
        <f>Juniori!TB29</f>
        <v>0</v>
      </c>
    </row>
    <row r="28" spans="1:522" s="10" customFormat="1" ht="18" customHeight="1" x14ac:dyDescent="0.2">
      <c r="A28" s="12"/>
      <c r="B28" s="11"/>
      <c r="C28" s="1"/>
      <c r="D28" s="12"/>
      <c r="E28" s="4" t="s">
        <v>19</v>
      </c>
      <c r="F28" s="1">
        <v>7279</v>
      </c>
      <c r="G28" s="9" t="s">
        <v>95</v>
      </c>
      <c r="H28" s="4"/>
      <c r="I28" s="1">
        <f t="shared" si="2"/>
        <v>34.5</v>
      </c>
      <c r="J28" s="33"/>
      <c r="K28" s="97">
        <f>Seniori!K43</f>
        <v>0</v>
      </c>
      <c r="L28" s="97">
        <f>Seniori!L43</f>
        <v>0</v>
      </c>
      <c r="M28" s="97">
        <f>Seniori!M43</f>
        <v>0</v>
      </c>
      <c r="N28" s="97">
        <f>Seniori!N43</f>
        <v>0</v>
      </c>
      <c r="O28" s="97">
        <f>Seniori!O43</f>
        <v>0</v>
      </c>
      <c r="P28" s="97">
        <f>Seniori!P43</f>
        <v>0</v>
      </c>
      <c r="Q28" s="97">
        <f>Seniori!Q43</f>
        <v>0</v>
      </c>
      <c r="R28" s="97">
        <f>Seniori!R43</f>
        <v>0</v>
      </c>
      <c r="S28" s="97">
        <f>Seniori!S43</f>
        <v>0</v>
      </c>
      <c r="T28" s="97">
        <f>Seniori!T43</f>
        <v>0</v>
      </c>
      <c r="U28" s="97">
        <f>Seniori!U43</f>
        <v>0</v>
      </c>
      <c r="V28" s="97">
        <f>Seniori!V43</f>
        <v>0</v>
      </c>
      <c r="W28" s="97">
        <f>Seniori!W43</f>
        <v>0</v>
      </c>
      <c r="X28" s="97">
        <f>Seniori!X43</f>
        <v>0</v>
      </c>
      <c r="Y28" s="97">
        <f>Seniori!Y43</f>
        <v>0</v>
      </c>
      <c r="Z28" s="97">
        <f>Seniori!Z43</f>
        <v>0</v>
      </c>
      <c r="AA28" s="97">
        <f>Seniori!AA43</f>
        <v>0</v>
      </c>
      <c r="AB28" s="97">
        <f>Seniori!AB43</f>
        <v>0</v>
      </c>
      <c r="AC28" s="97">
        <f>Seniori!AC43</f>
        <v>0</v>
      </c>
      <c r="AD28" s="97">
        <f>Seniori!AD43</f>
        <v>0</v>
      </c>
      <c r="AE28" s="97">
        <f>Seniori!AE43</f>
        <v>0</v>
      </c>
      <c r="AF28" s="97">
        <f>Seniori!AF43</f>
        <v>0</v>
      </c>
      <c r="AG28" s="97">
        <f>Seniori!AG43</f>
        <v>0</v>
      </c>
      <c r="AH28" s="97">
        <f>Seniori!AH43</f>
        <v>0</v>
      </c>
      <c r="AI28" s="97">
        <f>Seniori!AI43</f>
        <v>0</v>
      </c>
      <c r="AJ28" s="97">
        <f>Seniori!AJ43</f>
        <v>0</v>
      </c>
      <c r="AK28" s="97">
        <f>Seniori!AK43</f>
        <v>0</v>
      </c>
      <c r="AL28" s="97">
        <f>Seniori!AL43</f>
        <v>0</v>
      </c>
      <c r="AM28" s="97">
        <f>Seniori!AM43</f>
        <v>0</v>
      </c>
      <c r="AN28" s="97">
        <f>Seniori!AN43</f>
        <v>0</v>
      </c>
      <c r="AO28" s="97">
        <f>Seniori!AO43</f>
        <v>0</v>
      </c>
      <c r="AP28" s="97">
        <f>Seniori!AP43</f>
        <v>0</v>
      </c>
      <c r="AQ28" s="97">
        <f>Seniori!AQ43</f>
        <v>0</v>
      </c>
      <c r="AR28" s="97">
        <f>Seniori!AR43</f>
        <v>0</v>
      </c>
      <c r="AS28" s="97">
        <f>Seniori!AS43</f>
        <v>0</v>
      </c>
      <c r="AT28" s="97">
        <f>Seniori!AT43</f>
        <v>0</v>
      </c>
      <c r="AU28" s="97">
        <f>Seniori!AU43</f>
        <v>0</v>
      </c>
      <c r="AV28" s="97">
        <f>Seniori!AV43</f>
        <v>0</v>
      </c>
      <c r="AW28" s="97">
        <f>Seniori!AW43</f>
        <v>0</v>
      </c>
      <c r="AX28" s="97">
        <f>Seniori!AX43</f>
        <v>0</v>
      </c>
      <c r="AY28" s="97">
        <f>Seniori!AY43</f>
        <v>0</v>
      </c>
      <c r="AZ28" s="97">
        <f>Seniori!AZ43</f>
        <v>0</v>
      </c>
      <c r="BA28" s="97">
        <f>Seniori!BA43</f>
        <v>0</v>
      </c>
      <c r="BB28" s="97">
        <f>Seniori!BB43</f>
        <v>0</v>
      </c>
      <c r="BC28" s="97">
        <f>Seniori!BC43</f>
        <v>0</v>
      </c>
      <c r="BD28" s="97">
        <f>Seniori!BD43</f>
        <v>0</v>
      </c>
      <c r="BE28" s="97">
        <f>Seniori!BE43</f>
        <v>0</v>
      </c>
      <c r="BF28" s="97">
        <f>Seniori!BF43</f>
        <v>0</v>
      </c>
      <c r="BG28" s="97">
        <f>Seniori!BG43</f>
        <v>0</v>
      </c>
      <c r="BH28" s="97">
        <f>Seniori!BH43</f>
        <v>0</v>
      </c>
      <c r="BI28" s="97">
        <f>Seniori!BI43</f>
        <v>0</v>
      </c>
      <c r="BJ28" s="97">
        <f>Seniori!BJ43</f>
        <v>0</v>
      </c>
      <c r="BK28" s="97">
        <f>Seniori!BK43</f>
        <v>0</v>
      </c>
      <c r="BL28" s="97">
        <f>Seniori!BL43</f>
        <v>0</v>
      </c>
      <c r="BM28" s="97">
        <f>Seniori!BM43</f>
        <v>0</v>
      </c>
      <c r="BN28" s="97">
        <f>Seniori!BN43</f>
        <v>0</v>
      </c>
      <c r="BO28" s="97">
        <f>Seniori!BO43</f>
        <v>0</v>
      </c>
      <c r="BP28" s="97">
        <f>Seniori!BP43</f>
        <v>0</v>
      </c>
      <c r="BQ28" s="97">
        <f>Seniori!BQ43</f>
        <v>0</v>
      </c>
      <c r="BR28" s="97">
        <f>Seniori!BR43</f>
        <v>0</v>
      </c>
      <c r="BS28" s="97">
        <f>Seniori!BS43</f>
        <v>0</v>
      </c>
      <c r="BT28" s="97">
        <f>Seniori!BT43</f>
        <v>0</v>
      </c>
      <c r="BU28" s="97">
        <f>Seniori!BU43</f>
        <v>0</v>
      </c>
      <c r="BV28" s="97">
        <f>Seniori!BV43</f>
        <v>0</v>
      </c>
      <c r="BW28" s="97">
        <f>Seniori!BW43</f>
        <v>0</v>
      </c>
      <c r="BX28" s="97">
        <f>Seniori!BX43</f>
        <v>0</v>
      </c>
      <c r="BY28" s="97">
        <f>Seniori!BY43</f>
        <v>0</v>
      </c>
      <c r="BZ28" s="97">
        <f>Seniori!BZ43</f>
        <v>0</v>
      </c>
      <c r="CA28" s="97">
        <f>Seniori!CA43</f>
        <v>0</v>
      </c>
      <c r="CB28" s="97">
        <f>Seniori!CB43</f>
        <v>0</v>
      </c>
      <c r="CC28" s="97">
        <f>Seniori!CC43</f>
        <v>0</v>
      </c>
      <c r="CD28" s="97">
        <f>Seniori!CD43</f>
        <v>0</v>
      </c>
      <c r="CE28" s="97">
        <f>Seniori!CE43</f>
        <v>0</v>
      </c>
      <c r="CF28" s="97">
        <f>Seniori!CF43</f>
        <v>0</v>
      </c>
      <c r="CG28" s="97">
        <f>Seniori!CG43</f>
        <v>0</v>
      </c>
      <c r="CH28" s="97">
        <f>Seniori!CH43</f>
        <v>0</v>
      </c>
      <c r="CI28" s="97">
        <f>Seniori!CI43</f>
        <v>0</v>
      </c>
      <c r="CJ28" s="97">
        <f>Seniori!CJ43</f>
        <v>0</v>
      </c>
      <c r="CK28" s="97">
        <f>Seniori!CK43</f>
        <v>0</v>
      </c>
      <c r="CL28" s="97">
        <f>Seniori!CL43</f>
        <v>0</v>
      </c>
      <c r="CM28" s="97">
        <f>Seniori!CM43</f>
        <v>0</v>
      </c>
      <c r="CN28" s="97">
        <f>Seniori!CN43</f>
        <v>0</v>
      </c>
      <c r="CO28" s="97">
        <f>Seniori!CO43</f>
        <v>0</v>
      </c>
      <c r="CP28" s="97">
        <f>Seniori!CP43</f>
        <v>0</v>
      </c>
      <c r="CQ28" s="97">
        <f>Seniori!CQ43</f>
        <v>0</v>
      </c>
      <c r="CR28" s="97">
        <f>Seniori!CR43</f>
        <v>0</v>
      </c>
      <c r="CS28" s="97">
        <f>Seniori!CS43</f>
        <v>0</v>
      </c>
      <c r="CT28" s="97">
        <f>Seniori!CT43</f>
        <v>0</v>
      </c>
      <c r="CU28" s="97">
        <f>Seniori!CU43</f>
        <v>0</v>
      </c>
      <c r="CV28" s="97"/>
      <c r="CW28" s="97"/>
      <c r="CX28" s="97">
        <f>Seniori!CX43</f>
        <v>0</v>
      </c>
      <c r="CY28" s="97">
        <f>Seniori!CY43</f>
        <v>0</v>
      </c>
      <c r="CZ28" s="97">
        <f>Seniori!CZ43</f>
        <v>0</v>
      </c>
      <c r="DA28" s="97">
        <f>Seniori!DA43</f>
        <v>0</v>
      </c>
      <c r="DB28" s="97">
        <f>Seniori!DB43</f>
        <v>0</v>
      </c>
      <c r="DC28" s="97">
        <f>Seniori!DC43</f>
        <v>0</v>
      </c>
      <c r="DD28" s="97">
        <f>Seniori!DD43</f>
        <v>0</v>
      </c>
      <c r="DE28" s="97">
        <f>Seniori!DE43</f>
        <v>0</v>
      </c>
      <c r="DF28" s="97">
        <f>Seniori!DF43</f>
        <v>0</v>
      </c>
      <c r="DG28" s="97">
        <f>Seniori!DG43</f>
        <v>0</v>
      </c>
      <c r="DH28" s="97">
        <f>Seniori!DH43</f>
        <v>0</v>
      </c>
      <c r="DI28" s="97">
        <f>Seniori!DI43</f>
        <v>0</v>
      </c>
      <c r="DJ28" s="97">
        <f>Seniori!DJ43</f>
        <v>0</v>
      </c>
      <c r="DK28" s="97">
        <f>Seniori!DK43</f>
        <v>0</v>
      </c>
      <c r="DL28" s="97">
        <f>Seniori!DL43</f>
        <v>0</v>
      </c>
      <c r="DM28" s="97">
        <f>Seniori!DM43</f>
        <v>0</v>
      </c>
      <c r="DN28" s="97">
        <f>Seniori!DN43</f>
        <v>0</v>
      </c>
      <c r="DO28" s="97">
        <f>Seniori!DO43</f>
        <v>0</v>
      </c>
      <c r="DP28" s="97">
        <f>Seniori!DP43</f>
        <v>0</v>
      </c>
      <c r="DQ28" s="97">
        <f>Seniori!DQ43</f>
        <v>0</v>
      </c>
      <c r="DR28" s="97">
        <f>Seniori!DR43</f>
        <v>0</v>
      </c>
      <c r="DS28" s="97">
        <f>Seniori!DS43</f>
        <v>0</v>
      </c>
      <c r="DT28" s="97">
        <f>Seniori!DT43</f>
        <v>0</v>
      </c>
      <c r="DU28" s="97">
        <f>Seniori!DU43</f>
        <v>0</v>
      </c>
      <c r="DV28" s="97">
        <f>Seniori!DV43</f>
        <v>0</v>
      </c>
      <c r="DW28" s="97">
        <f>Seniori!DW43</f>
        <v>0</v>
      </c>
      <c r="DX28" s="97">
        <f>Seniori!DX43</f>
        <v>0</v>
      </c>
      <c r="DY28" s="97">
        <f>Seniori!DY43</f>
        <v>0</v>
      </c>
      <c r="DZ28" s="97">
        <f>Seniori!DZ43</f>
        <v>0</v>
      </c>
      <c r="EA28" s="97">
        <f>Seniori!EA43</f>
        <v>0</v>
      </c>
      <c r="EB28" s="97">
        <f>Seniori!EB43</f>
        <v>0</v>
      </c>
      <c r="EC28" s="97">
        <f>Seniori!EC43</f>
        <v>0</v>
      </c>
      <c r="ED28" s="97">
        <f>Seniori!ED43</f>
        <v>0</v>
      </c>
      <c r="EE28" s="97">
        <f>Seniori!EE43</f>
        <v>0</v>
      </c>
      <c r="EF28" s="97">
        <f>Seniori!EF43</f>
        <v>0</v>
      </c>
      <c r="EG28" s="97">
        <f>Seniori!EG43</f>
        <v>0</v>
      </c>
      <c r="EH28" s="97">
        <f>Seniori!EH43</f>
        <v>0</v>
      </c>
      <c r="EI28" s="97">
        <f>Seniori!EI43</f>
        <v>0</v>
      </c>
      <c r="EJ28" s="97">
        <f>Seniori!EJ43</f>
        <v>0</v>
      </c>
      <c r="EK28" s="97">
        <f>Seniori!EK43</f>
        <v>0</v>
      </c>
      <c r="EL28" s="97">
        <f>Seniori!EL43</f>
        <v>0</v>
      </c>
      <c r="EM28" s="97">
        <f>Seniori!EM43</f>
        <v>0</v>
      </c>
      <c r="EN28" s="97">
        <f>Seniori!EN43</f>
        <v>0</v>
      </c>
      <c r="EO28" s="97">
        <f>Seniori!EO43</f>
        <v>0</v>
      </c>
      <c r="EP28" s="97">
        <f>Seniori!EP43</f>
        <v>0</v>
      </c>
      <c r="EQ28" s="97">
        <f>Seniori!EQ43</f>
        <v>0</v>
      </c>
      <c r="ER28" s="97">
        <f>Seniori!ER43</f>
        <v>0</v>
      </c>
      <c r="ES28" s="97">
        <f>Seniori!ES43</f>
        <v>0</v>
      </c>
      <c r="ET28" s="97">
        <f>Seniori!ET43</f>
        <v>0</v>
      </c>
      <c r="EU28" s="97">
        <f>Seniori!EU43</f>
        <v>0</v>
      </c>
      <c r="EV28" s="97">
        <f>Seniori!EV43</f>
        <v>0</v>
      </c>
      <c r="EW28" s="97">
        <f>Seniori!EW43</f>
        <v>0</v>
      </c>
      <c r="EX28" s="97">
        <f>Seniori!EX43</f>
        <v>0</v>
      </c>
      <c r="EY28" s="97">
        <f>Seniori!EY43</f>
        <v>0</v>
      </c>
      <c r="EZ28" s="97">
        <f>Seniori!EZ43</f>
        <v>0</v>
      </c>
      <c r="FA28" s="97">
        <f>Seniori!FA43</f>
        <v>0</v>
      </c>
      <c r="FB28" s="97">
        <f>Seniori!FB43</f>
        <v>0</v>
      </c>
      <c r="FC28" s="97">
        <f>Seniori!FC43</f>
        <v>0</v>
      </c>
      <c r="FD28" s="97">
        <f>Seniori!FD43</f>
        <v>0</v>
      </c>
      <c r="FE28" s="97">
        <f>Seniori!FE43</f>
        <v>0</v>
      </c>
      <c r="FF28" s="97">
        <f>Seniori!FF43</f>
        <v>0</v>
      </c>
      <c r="FG28" s="97">
        <f>Seniori!FG43</f>
        <v>0</v>
      </c>
      <c r="FH28" s="97">
        <f>Seniori!FH43</f>
        <v>0</v>
      </c>
      <c r="FI28" s="97">
        <f>Seniori!FI43</f>
        <v>0</v>
      </c>
      <c r="FJ28" s="97">
        <f>Seniori!FJ43</f>
        <v>0</v>
      </c>
      <c r="FK28" s="97">
        <f>Seniori!FK43</f>
        <v>0</v>
      </c>
      <c r="FL28" s="97">
        <f>Seniori!FL43</f>
        <v>0</v>
      </c>
      <c r="FM28" s="97">
        <f>Seniori!FM43</f>
        <v>0</v>
      </c>
      <c r="FN28" s="97">
        <f>Seniori!FN43</f>
        <v>0</v>
      </c>
      <c r="FO28" s="97">
        <f>Seniori!FO43</f>
        <v>0</v>
      </c>
      <c r="FP28" s="97">
        <f>Seniori!FP43</f>
        <v>0</v>
      </c>
      <c r="FQ28" s="97">
        <f>Seniori!FQ43</f>
        <v>0</v>
      </c>
      <c r="FR28" s="97">
        <f>Seniori!FR43</f>
        <v>0</v>
      </c>
      <c r="FS28" s="97">
        <f>Seniori!FS43</f>
        <v>0</v>
      </c>
      <c r="FT28" s="97">
        <f>Seniori!FT43</f>
        <v>0</v>
      </c>
      <c r="FU28" s="97">
        <f>Seniori!FU43</f>
        <v>0</v>
      </c>
      <c r="FV28" s="97">
        <f>Seniori!FV43</f>
        <v>0</v>
      </c>
      <c r="FW28" s="97">
        <f>Seniori!FW43</f>
        <v>0</v>
      </c>
      <c r="FX28" s="97">
        <f>Seniori!FX43</f>
        <v>0</v>
      </c>
      <c r="FY28" s="97">
        <f>Seniori!FY43</f>
        <v>0</v>
      </c>
      <c r="FZ28" s="97">
        <f>Seniori!FZ43</f>
        <v>0</v>
      </c>
      <c r="GA28" s="97">
        <f>Seniori!GA43</f>
        <v>0</v>
      </c>
      <c r="GB28" s="97">
        <f>Seniori!GB43</f>
        <v>0</v>
      </c>
      <c r="GC28" s="97">
        <f>Seniori!GC43</f>
        <v>0</v>
      </c>
      <c r="GD28" s="97">
        <f>Seniori!GD43</f>
        <v>0</v>
      </c>
      <c r="GE28" s="97">
        <f>Seniori!GE43</f>
        <v>0</v>
      </c>
      <c r="GF28" s="97">
        <f>Seniori!GF43</f>
        <v>0</v>
      </c>
      <c r="GG28" s="97">
        <f>Seniori!GG43</f>
        <v>0</v>
      </c>
      <c r="GH28" s="97">
        <f>Seniori!GH43</f>
        <v>0</v>
      </c>
      <c r="GI28" s="97">
        <f>Seniori!GI43</f>
        <v>0</v>
      </c>
      <c r="GJ28" s="97">
        <f>Seniori!GJ43</f>
        <v>0</v>
      </c>
      <c r="GK28" s="97">
        <f>Seniori!GK43</f>
        <v>0</v>
      </c>
      <c r="GL28" s="97">
        <f>Seniori!GL43</f>
        <v>0</v>
      </c>
      <c r="GM28" s="97">
        <f>Seniori!GM43</f>
        <v>0</v>
      </c>
      <c r="GN28" s="97">
        <f>Seniori!GN43</f>
        <v>0</v>
      </c>
      <c r="GO28" s="97">
        <f>Seniori!GO43</f>
        <v>0</v>
      </c>
      <c r="GP28" s="97">
        <f>Seniori!GP43</f>
        <v>0</v>
      </c>
      <c r="GQ28" s="97">
        <f>Seniori!GQ43</f>
        <v>0</v>
      </c>
      <c r="GR28" s="97">
        <f>Seniori!GR43</f>
        <v>0</v>
      </c>
      <c r="GS28" s="97">
        <f>Seniori!GS43</f>
        <v>0</v>
      </c>
      <c r="GT28" s="97">
        <f>Seniori!GT43</f>
        <v>0</v>
      </c>
      <c r="GU28" s="97">
        <f>Seniori!GU43</f>
        <v>0</v>
      </c>
      <c r="GV28" s="97">
        <f>Seniori!GV43</f>
        <v>0</v>
      </c>
      <c r="GW28" s="97">
        <f>Seniori!GW43</f>
        <v>0</v>
      </c>
      <c r="GX28" s="97">
        <f>Seniori!GX43</f>
        <v>0</v>
      </c>
      <c r="GY28" s="97">
        <f>Seniori!GY43</f>
        <v>0</v>
      </c>
      <c r="GZ28" s="97">
        <f>Seniori!GZ43</f>
        <v>0</v>
      </c>
      <c r="HA28" s="97">
        <f>Seniori!HA43</f>
        <v>0</v>
      </c>
      <c r="HB28" s="97">
        <f>Seniori!HB43</f>
        <v>0</v>
      </c>
      <c r="HC28" s="97">
        <f>Seniori!HC43</f>
        <v>0</v>
      </c>
      <c r="HD28" s="97">
        <f>Seniori!HD43</f>
        <v>0</v>
      </c>
      <c r="HE28" s="97">
        <f>Seniori!HE43</f>
        <v>0</v>
      </c>
      <c r="HF28" s="97">
        <f>Seniori!HF43</f>
        <v>0</v>
      </c>
      <c r="HG28" s="97">
        <f>Seniori!HG43</f>
        <v>0</v>
      </c>
      <c r="HH28" s="97">
        <f>Seniori!HH43</f>
        <v>0</v>
      </c>
      <c r="HI28" s="97">
        <f>Seniori!HI43</f>
        <v>0</v>
      </c>
      <c r="HJ28" s="97">
        <f>Seniori!HJ43</f>
        <v>0</v>
      </c>
      <c r="HK28" s="97">
        <f>Seniori!HK43</f>
        <v>0</v>
      </c>
      <c r="HL28" s="97">
        <f>Seniori!HL43</f>
        <v>0</v>
      </c>
      <c r="HM28" s="97">
        <f>Seniori!HM43</f>
        <v>0</v>
      </c>
      <c r="HN28" s="97">
        <f>Seniori!HN43</f>
        <v>0</v>
      </c>
      <c r="HO28" s="97">
        <f>Seniori!HO43</f>
        <v>0</v>
      </c>
      <c r="HP28" s="97">
        <f>Seniori!HP43</f>
        <v>0</v>
      </c>
      <c r="HQ28" s="97">
        <f>Seniori!HQ43</f>
        <v>0</v>
      </c>
      <c r="HR28" s="97">
        <f>Seniori!HR43</f>
        <v>0</v>
      </c>
      <c r="HS28" s="97">
        <f>Seniori!HS43</f>
        <v>0</v>
      </c>
      <c r="HT28" s="97">
        <f>Seniori!HT43</f>
        <v>0</v>
      </c>
      <c r="HU28" s="97">
        <f>Seniori!HU43</f>
        <v>0</v>
      </c>
      <c r="HV28" s="97">
        <f>Seniori!HV43</f>
        <v>0</v>
      </c>
      <c r="HW28" s="97">
        <f>Seniori!HW43</f>
        <v>0</v>
      </c>
      <c r="HX28" s="97">
        <f>Seniori!HX43</f>
        <v>0</v>
      </c>
      <c r="HY28" s="97">
        <f>Seniori!HY43</f>
        <v>0</v>
      </c>
      <c r="HZ28" s="97">
        <f>Seniori!HZ43</f>
        <v>0</v>
      </c>
      <c r="IA28" s="97">
        <f>Seniori!IA43</f>
        <v>0</v>
      </c>
      <c r="IB28" s="97">
        <f>Seniori!IB43</f>
        <v>0</v>
      </c>
      <c r="IC28" s="97">
        <f>Seniori!IC43</f>
        <v>0</v>
      </c>
      <c r="ID28" s="97">
        <f>Seniori!ID43</f>
        <v>0</v>
      </c>
      <c r="IE28" s="97">
        <f>Seniori!IE43</f>
        <v>0</v>
      </c>
      <c r="IF28" s="97">
        <f>Seniori!IF43</f>
        <v>0</v>
      </c>
      <c r="IG28" s="97">
        <f>Seniori!IG43</f>
        <v>0</v>
      </c>
      <c r="IH28" s="97">
        <f>Seniori!IH43</f>
        <v>0</v>
      </c>
      <c r="II28" s="97">
        <f>Seniori!II43</f>
        <v>0</v>
      </c>
      <c r="IJ28" s="97">
        <f>Seniori!IJ43</f>
        <v>0</v>
      </c>
      <c r="IK28" s="97">
        <f>Seniori!IK43</f>
        <v>0</v>
      </c>
      <c r="IL28" s="97">
        <f>Seniori!IL43</f>
        <v>0</v>
      </c>
      <c r="IM28" s="97">
        <f>Seniori!IM43</f>
        <v>0</v>
      </c>
      <c r="IN28" s="97">
        <f>Seniori!IN43</f>
        <v>0</v>
      </c>
      <c r="IO28" s="97">
        <f>Seniori!IO43</f>
        <v>0</v>
      </c>
      <c r="IP28" s="97">
        <f>Seniori!IP43</f>
        <v>0</v>
      </c>
      <c r="IQ28" s="97">
        <f>Seniori!IQ43</f>
        <v>0</v>
      </c>
      <c r="IR28" s="97">
        <f>Seniori!IR43</f>
        <v>0</v>
      </c>
      <c r="IS28" s="97">
        <f>Seniori!IS43</f>
        <v>0</v>
      </c>
      <c r="IT28" s="97">
        <f>Seniori!IT43</f>
        <v>0</v>
      </c>
      <c r="IU28" s="97">
        <f>Seniori!IU43</f>
        <v>0</v>
      </c>
      <c r="IV28" s="97">
        <f>Seniori!IV43</f>
        <v>0</v>
      </c>
      <c r="IW28" s="97">
        <f>Seniori!IW43</f>
        <v>0</v>
      </c>
      <c r="IX28" s="97">
        <f>Seniori!IX43</f>
        <v>0</v>
      </c>
      <c r="IY28" s="97">
        <f>Seniori!IY43</f>
        <v>0</v>
      </c>
      <c r="IZ28" s="97">
        <f>Seniori!IZ43</f>
        <v>0</v>
      </c>
      <c r="JA28" s="97">
        <f>Seniori!JA43</f>
        <v>0</v>
      </c>
      <c r="JB28" s="97">
        <f>Seniori!JB43</f>
        <v>0</v>
      </c>
      <c r="JC28" s="97">
        <f>Seniori!JC43</f>
        <v>0</v>
      </c>
      <c r="JD28" s="97">
        <f>Seniori!JD43</f>
        <v>0</v>
      </c>
      <c r="JE28" s="97">
        <f>Seniori!JE43</f>
        <v>0</v>
      </c>
      <c r="JF28" s="97">
        <f>Seniori!JF43</f>
        <v>0</v>
      </c>
      <c r="JG28" s="97">
        <f>Seniori!JG43</f>
        <v>0</v>
      </c>
      <c r="JH28" s="97">
        <f>Seniori!JH43</f>
        <v>0</v>
      </c>
      <c r="JI28" s="97">
        <f>Seniori!JI43</f>
        <v>0</v>
      </c>
      <c r="JJ28" s="97">
        <f>Seniori!JJ43</f>
        <v>0</v>
      </c>
      <c r="JK28" s="97">
        <f>Seniori!JK43</f>
        <v>0</v>
      </c>
      <c r="JL28" s="97">
        <f>Seniori!JL43</f>
        <v>0</v>
      </c>
      <c r="JM28" s="97">
        <f>Seniori!JM43</f>
        <v>0</v>
      </c>
      <c r="JN28" s="97">
        <f>Seniori!JN43</f>
        <v>0</v>
      </c>
      <c r="JO28" s="97">
        <f>Seniori!JO43</f>
        <v>0</v>
      </c>
      <c r="JP28" s="97">
        <f>Seniori!JP43</f>
        <v>0</v>
      </c>
      <c r="JQ28" s="97">
        <f>Seniori!JQ43</f>
        <v>0</v>
      </c>
      <c r="JR28" s="97">
        <f>Seniori!JR43</f>
        <v>6</v>
      </c>
      <c r="JS28" s="97">
        <f>Seniori!JS43</f>
        <v>0</v>
      </c>
      <c r="JT28" s="97"/>
      <c r="JU28" s="97">
        <f>Seniori!JU43</f>
        <v>0</v>
      </c>
      <c r="JV28" s="97">
        <f>Seniori!JV43</f>
        <v>0</v>
      </c>
      <c r="JW28" s="97">
        <f>Seniori!JW43</f>
        <v>0</v>
      </c>
      <c r="JX28" s="97">
        <f>Seniori!JX43</f>
        <v>0</v>
      </c>
      <c r="JY28" s="97">
        <f>Seniori!JY43</f>
        <v>0</v>
      </c>
      <c r="JZ28" s="97">
        <f>Seniori!JZ43</f>
        <v>0</v>
      </c>
      <c r="KA28" s="97">
        <f>Seniori!KA43</f>
        <v>10</v>
      </c>
      <c r="KB28" s="97">
        <f>Seniori!KB43</f>
        <v>0</v>
      </c>
      <c r="KC28" s="97"/>
      <c r="KD28" s="97">
        <f>Seniori!KD43</f>
        <v>0</v>
      </c>
      <c r="KE28" s="97">
        <f>Seniori!KE43</f>
        <v>0</v>
      </c>
      <c r="KF28" s="97">
        <f>Seniori!KF43</f>
        <v>0</v>
      </c>
      <c r="KG28" s="97">
        <f>Seniori!KG43</f>
        <v>0</v>
      </c>
      <c r="KH28" s="97">
        <f>Seniori!KH43</f>
        <v>0</v>
      </c>
      <c r="KI28" s="97">
        <f>Seniori!KI43</f>
        <v>0</v>
      </c>
      <c r="KJ28" s="97">
        <f>Seniori!KJ43</f>
        <v>0</v>
      </c>
      <c r="KK28" s="97">
        <f>Seniori!KK43</f>
        <v>8</v>
      </c>
      <c r="KL28" s="97">
        <f>Seniori!KL43</f>
        <v>0</v>
      </c>
      <c r="KM28" s="97">
        <f>Seniori!KM43</f>
        <v>0</v>
      </c>
      <c r="KN28" s="97">
        <f>Seniori!KN43</f>
        <v>0</v>
      </c>
      <c r="KO28" s="97"/>
      <c r="KP28" s="97">
        <f>Seniori!KP43</f>
        <v>0</v>
      </c>
      <c r="KQ28" s="97">
        <f>Seniori!KQ43</f>
        <v>0</v>
      </c>
      <c r="KR28" s="97">
        <f>Seniori!KR43</f>
        <v>0</v>
      </c>
      <c r="KS28" s="97">
        <f>Seniori!KS43</f>
        <v>0</v>
      </c>
      <c r="KT28" s="97">
        <f>Seniori!KT43</f>
        <v>3</v>
      </c>
      <c r="KU28" s="97">
        <f>Seniori!KU43</f>
        <v>0</v>
      </c>
      <c r="KV28" s="97">
        <f>Seniori!KV43</f>
        <v>0</v>
      </c>
      <c r="KW28" s="97">
        <f>Seniori!KW43</f>
        <v>0</v>
      </c>
      <c r="KX28" s="97"/>
      <c r="KY28" s="97">
        <f>Seniori!KY43</f>
        <v>0</v>
      </c>
      <c r="KZ28" s="97">
        <f>Seniori!KZ43</f>
        <v>0</v>
      </c>
      <c r="LA28" s="97">
        <f>Seniori!LA43</f>
        <v>0</v>
      </c>
      <c r="LB28" s="97">
        <f>Seniori!LB43</f>
        <v>0</v>
      </c>
      <c r="LC28" s="97">
        <f>Seniori!LC43</f>
        <v>0</v>
      </c>
      <c r="LD28" s="97">
        <f>Seniori!LD43</f>
        <v>0</v>
      </c>
      <c r="LE28" s="97">
        <f>Seniori!LE43</f>
        <v>0</v>
      </c>
      <c r="LF28" s="97"/>
      <c r="LG28" s="97"/>
      <c r="LH28" s="97">
        <f>Seniori!LH43</f>
        <v>0</v>
      </c>
      <c r="LI28" s="97">
        <f>Seniori!LI43</f>
        <v>0</v>
      </c>
      <c r="LJ28" s="97" t="str">
        <f>Seniori!LJ43</f>
        <v>o</v>
      </c>
      <c r="LK28" s="97">
        <f>Seniori!LK43</f>
        <v>0</v>
      </c>
      <c r="LL28" s="97">
        <f>Seniori!LL43</f>
        <v>0</v>
      </c>
      <c r="LM28" s="97">
        <f>Seniori!LM43</f>
        <v>0</v>
      </c>
      <c r="LN28" s="97">
        <f>Seniori!LN43</f>
        <v>0</v>
      </c>
      <c r="LO28" s="97">
        <f>Seniori!LO43</f>
        <v>0</v>
      </c>
      <c r="LP28" s="97">
        <f>Seniori!LP43</f>
        <v>0</v>
      </c>
      <c r="LQ28" s="97">
        <f>Seniori!LQ43</f>
        <v>0</v>
      </c>
      <c r="LR28" s="97">
        <f>Seniori!LR43</f>
        <v>7.5</v>
      </c>
      <c r="LS28" s="97">
        <f>Seniori!LS43</f>
        <v>0</v>
      </c>
      <c r="LT28" s="97">
        <f>Seniori!LT43</f>
        <v>0</v>
      </c>
      <c r="LU28" s="97">
        <f>Seniori!LU43</f>
        <v>0</v>
      </c>
      <c r="LV28" s="97">
        <f>Seniori!LV43</f>
        <v>0</v>
      </c>
      <c r="LW28" s="97">
        <f>Seniori!LW43</f>
        <v>0</v>
      </c>
      <c r="LX28" s="97">
        <f>Seniori!LX43</f>
        <v>0</v>
      </c>
      <c r="LY28" s="97">
        <f>Seniori!LY43</f>
        <v>0</v>
      </c>
      <c r="LZ28" s="97">
        <f>Seniori!LZ43</f>
        <v>0</v>
      </c>
      <c r="MA28" s="97">
        <f>Seniori!MA43</f>
        <v>0</v>
      </c>
      <c r="MB28" s="97">
        <f>Seniori!MB43</f>
        <v>0</v>
      </c>
      <c r="MC28" s="97">
        <f>Seniori!MC43</f>
        <v>0</v>
      </c>
      <c r="MD28" s="97">
        <f>Seniori!MD43</f>
        <v>0</v>
      </c>
      <c r="ME28" s="97">
        <f>Seniori!ME43</f>
        <v>0</v>
      </c>
      <c r="MF28" s="97">
        <f>Seniori!MF43</f>
        <v>0</v>
      </c>
      <c r="MG28" s="97">
        <f>Seniori!MG43</f>
        <v>0</v>
      </c>
      <c r="MH28" s="97">
        <f>Seniori!MH43</f>
        <v>0</v>
      </c>
      <c r="MI28" s="97">
        <f>Seniori!MI43</f>
        <v>0</v>
      </c>
      <c r="MJ28" s="97">
        <f>Seniori!MJ43</f>
        <v>0</v>
      </c>
      <c r="MK28" s="97">
        <f>Seniori!MK43</f>
        <v>0</v>
      </c>
      <c r="ML28" s="97">
        <f>Seniori!ML43</f>
        <v>0</v>
      </c>
      <c r="MM28" s="97">
        <f>Seniori!MM43</f>
        <v>0</v>
      </c>
      <c r="MN28" s="97">
        <f>Seniori!MN43</f>
        <v>0</v>
      </c>
      <c r="MO28" s="97">
        <f>Seniori!MO43</f>
        <v>0</v>
      </c>
      <c r="MP28" s="97">
        <f>Seniori!MP43</f>
        <v>0</v>
      </c>
      <c r="MQ28" s="97">
        <f>Seniori!MQ43</f>
        <v>0</v>
      </c>
      <c r="MR28" s="97">
        <f>Seniori!MR43</f>
        <v>0</v>
      </c>
      <c r="MS28" s="97">
        <f>Seniori!MS43</f>
        <v>0</v>
      </c>
      <c r="MT28" s="97">
        <f>Seniori!MT43</f>
        <v>0</v>
      </c>
      <c r="MU28" s="97">
        <f>Seniori!MU43</f>
        <v>0</v>
      </c>
      <c r="MV28" s="97">
        <f>Seniori!MV43</f>
        <v>0</v>
      </c>
      <c r="MW28" s="97">
        <f>Seniori!MW43</f>
        <v>0</v>
      </c>
      <c r="MX28" s="97">
        <f>Seniori!MX43</f>
        <v>0</v>
      </c>
      <c r="MY28" s="97">
        <f>Seniori!MY43</f>
        <v>0</v>
      </c>
      <c r="MZ28" s="97">
        <f>Seniori!MZ43</f>
        <v>0</v>
      </c>
      <c r="NA28" s="97">
        <f>Seniori!NA43</f>
        <v>0</v>
      </c>
      <c r="NB28" s="97">
        <f>Seniori!NB43</f>
        <v>0</v>
      </c>
      <c r="NC28" s="97">
        <f>Seniori!NC43</f>
        <v>0</v>
      </c>
      <c r="ND28" s="97">
        <f>Seniori!ND43</f>
        <v>0</v>
      </c>
      <c r="NE28" s="97">
        <f>Seniori!NE43</f>
        <v>0</v>
      </c>
      <c r="NF28" s="97">
        <f>Seniori!NF43</f>
        <v>0</v>
      </c>
      <c r="NG28" s="97">
        <f>Seniori!NG43</f>
        <v>0</v>
      </c>
      <c r="NH28" s="97">
        <f>Seniori!NH43</f>
        <v>0</v>
      </c>
      <c r="NI28" s="97">
        <f>Seniori!NI43</f>
        <v>0</v>
      </c>
      <c r="NJ28" s="97">
        <f>Seniori!NJ43</f>
        <v>0</v>
      </c>
      <c r="NK28" s="97">
        <f>Seniori!NK43</f>
        <v>0</v>
      </c>
      <c r="NL28" s="97">
        <f>Seniori!NL43</f>
        <v>0</v>
      </c>
      <c r="NM28" s="97">
        <f>Seniori!NM43</f>
        <v>0</v>
      </c>
      <c r="NN28" s="97">
        <f>Seniori!NN43</f>
        <v>0</v>
      </c>
      <c r="NO28" s="97">
        <f>Seniori!NO43</f>
        <v>0</v>
      </c>
      <c r="NP28" s="97">
        <f>Seniori!NP43</f>
        <v>0</v>
      </c>
      <c r="NQ28" s="97">
        <f>Seniori!NQ43</f>
        <v>0</v>
      </c>
      <c r="NR28" s="97">
        <f>Seniori!NR43</f>
        <v>0</v>
      </c>
      <c r="NS28" s="97">
        <f>Seniori!NS43</f>
        <v>0</v>
      </c>
      <c r="NT28" s="97">
        <f>Seniori!NT43</f>
        <v>0</v>
      </c>
      <c r="NU28" s="97">
        <f>Seniori!NU43</f>
        <v>0</v>
      </c>
      <c r="NV28" s="97">
        <f>Seniori!NV43</f>
        <v>0</v>
      </c>
      <c r="NW28" s="97">
        <f>Seniori!NW43</f>
        <v>0</v>
      </c>
      <c r="NX28" s="97">
        <f>Seniori!NX43</f>
        <v>0</v>
      </c>
      <c r="NY28" s="97">
        <f>Seniori!NY43</f>
        <v>0</v>
      </c>
      <c r="NZ28" s="97">
        <f>Seniori!NZ43</f>
        <v>0</v>
      </c>
      <c r="OA28" s="97">
        <f>Seniori!OA43</f>
        <v>0</v>
      </c>
      <c r="OB28" s="97">
        <f>Seniori!OB43</f>
        <v>0</v>
      </c>
      <c r="OC28" s="97">
        <f>Seniori!OC43</f>
        <v>0</v>
      </c>
      <c r="OD28" s="97">
        <f>Seniori!OD43</f>
        <v>0</v>
      </c>
      <c r="OE28" s="97">
        <f>Seniori!OE43</f>
        <v>0</v>
      </c>
      <c r="OF28" s="97">
        <f>Seniori!OF43</f>
        <v>0</v>
      </c>
      <c r="OG28" s="97">
        <f>Seniori!OG43</f>
        <v>0</v>
      </c>
      <c r="OH28" s="97">
        <f>Seniori!OH43</f>
        <v>0</v>
      </c>
      <c r="OI28" s="97">
        <f>Seniori!OI43</f>
        <v>0</v>
      </c>
      <c r="OJ28" s="97">
        <f>Seniori!OJ43</f>
        <v>0</v>
      </c>
      <c r="OK28" s="97">
        <f>Seniori!OK43</f>
        <v>0</v>
      </c>
      <c r="OL28" s="97">
        <f>Seniori!OL43</f>
        <v>0</v>
      </c>
      <c r="OM28" s="97">
        <f>Seniori!OM43</f>
        <v>0</v>
      </c>
      <c r="ON28" s="97">
        <f>Seniori!ON43</f>
        <v>0</v>
      </c>
      <c r="OO28" s="97">
        <f>Seniori!OO43</f>
        <v>0</v>
      </c>
      <c r="OP28" s="97">
        <f>Seniori!OP43</f>
        <v>0</v>
      </c>
      <c r="OQ28" s="97">
        <f>Seniori!OQ43</f>
        <v>0</v>
      </c>
      <c r="OR28" s="97">
        <f>Seniori!OR43</f>
        <v>0</v>
      </c>
      <c r="OS28" s="97">
        <f>Seniori!OS43</f>
        <v>0</v>
      </c>
      <c r="OT28" s="97">
        <f>Seniori!OT43</f>
        <v>0</v>
      </c>
      <c r="OU28" s="97">
        <f>Seniori!OU43</f>
        <v>0</v>
      </c>
      <c r="OV28" s="97">
        <f>Seniori!OV43</f>
        <v>0</v>
      </c>
      <c r="OW28" s="97">
        <f>Seniori!OW43</f>
        <v>0</v>
      </c>
      <c r="OX28" s="97">
        <f>Seniori!OX43</f>
        <v>0</v>
      </c>
      <c r="OY28" s="97">
        <f>Seniori!OY43</f>
        <v>0</v>
      </c>
      <c r="OZ28" s="97">
        <f>Seniori!OZ43</f>
        <v>0</v>
      </c>
      <c r="PA28" s="97">
        <f>Seniori!PA43</f>
        <v>0</v>
      </c>
      <c r="PB28" s="97">
        <f>Seniori!PB43</f>
        <v>0</v>
      </c>
      <c r="PC28" s="97">
        <f>Seniori!PC43</f>
        <v>0</v>
      </c>
      <c r="PD28" s="97">
        <f>Seniori!PD43</f>
        <v>0</v>
      </c>
      <c r="PE28" s="97">
        <f>Seniori!PE43</f>
        <v>0</v>
      </c>
      <c r="PF28" s="97">
        <f>Seniori!PF43</f>
        <v>0</v>
      </c>
      <c r="PG28" s="97">
        <f>Seniori!PG43</f>
        <v>0</v>
      </c>
      <c r="PH28" s="97">
        <f>Seniori!PH43</f>
        <v>0</v>
      </c>
      <c r="PI28" s="97">
        <f>Seniori!PI43</f>
        <v>0</v>
      </c>
      <c r="PJ28" s="97">
        <f>Seniori!PJ43</f>
        <v>0</v>
      </c>
      <c r="PK28" s="97">
        <f>Seniori!PK43</f>
        <v>0</v>
      </c>
      <c r="PL28" s="97">
        <f>Seniori!PL43</f>
        <v>0</v>
      </c>
      <c r="PM28" s="97">
        <f>Seniori!PM43</f>
        <v>0</v>
      </c>
      <c r="PN28" s="97">
        <f>Seniori!PN43</f>
        <v>0</v>
      </c>
      <c r="PO28" s="97">
        <f>Seniori!PO43</f>
        <v>0</v>
      </c>
      <c r="PP28" s="97">
        <f>Seniori!PP43</f>
        <v>0</v>
      </c>
      <c r="PQ28" s="97">
        <f>Seniori!PQ43</f>
        <v>0</v>
      </c>
      <c r="PR28" s="97">
        <f>Seniori!PR43</f>
        <v>0</v>
      </c>
      <c r="PS28" s="97">
        <f>Seniori!PS43</f>
        <v>0</v>
      </c>
      <c r="PT28" s="97">
        <f>Seniori!PT43</f>
        <v>0</v>
      </c>
      <c r="PU28" s="97">
        <f>Seniori!PU43</f>
        <v>0</v>
      </c>
      <c r="PV28" s="97">
        <f>Seniori!PV43</f>
        <v>0</v>
      </c>
      <c r="PW28" s="97">
        <f>Seniori!PW43</f>
        <v>0</v>
      </c>
      <c r="PX28" s="97">
        <f>Seniori!PX43</f>
        <v>0</v>
      </c>
      <c r="PY28" s="97">
        <f>Seniori!PY43</f>
        <v>0</v>
      </c>
      <c r="PZ28" s="97">
        <f>Seniori!PZ43</f>
        <v>0</v>
      </c>
      <c r="QA28" s="97">
        <f>Seniori!QA43</f>
        <v>0</v>
      </c>
      <c r="QB28" s="97">
        <f>Seniori!QB43</f>
        <v>0</v>
      </c>
      <c r="QC28" s="97">
        <f>Seniori!QC43</f>
        <v>0</v>
      </c>
      <c r="QD28" s="97">
        <f>Seniori!QD43</f>
        <v>0</v>
      </c>
      <c r="QE28" s="97">
        <f>Seniori!QE43</f>
        <v>0</v>
      </c>
      <c r="QF28" s="97">
        <f>Seniori!QF43</f>
        <v>0</v>
      </c>
      <c r="QG28" s="97">
        <f>Seniori!QG43</f>
        <v>0</v>
      </c>
      <c r="QH28" s="97">
        <f>Seniori!QH43</f>
        <v>0</v>
      </c>
      <c r="QI28" s="97">
        <f>Seniori!QI43</f>
        <v>0</v>
      </c>
      <c r="QJ28" s="97">
        <f>Seniori!QJ43</f>
        <v>0</v>
      </c>
      <c r="QK28" s="97">
        <f>Seniori!QK43</f>
        <v>0</v>
      </c>
      <c r="QL28" s="97">
        <f>Seniori!QL43</f>
        <v>0</v>
      </c>
      <c r="QM28" s="97">
        <f>Seniori!QM43</f>
        <v>0</v>
      </c>
      <c r="QN28" s="97">
        <f>Seniori!QN43</f>
        <v>0</v>
      </c>
      <c r="QO28" s="97">
        <f>Seniori!QO43</f>
        <v>0</v>
      </c>
      <c r="QP28" s="97">
        <f>Seniori!QP43</f>
        <v>0</v>
      </c>
      <c r="QQ28" s="97">
        <f>Seniori!QQ43</f>
        <v>0</v>
      </c>
      <c r="QR28" s="97">
        <f>Seniori!QR43</f>
        <v>0</v>
      </c>
      <c r="QS28" s="97">
        <f>Seniori!QS43</f>
        <v>0</v>
      </c>
      <c r="QT28" s="97">
        <f>Seniori!QT43</f>
        <v>0</v>
      </c>
      <c r="QU28" s="97">
        <f>Seniori!QU43</f>
        <v>0</v>
      </c>
      <c r="QV28" s="97">
        <f>Seniori!QV43</f>
        <v>0</v>
      </c>
      <c r="QW28" s="97">
        <f>Seniori!QW43</f>
        <v>0</v>
      </c>
      <c r="QX28" s="97">
        <f>Seniori!QX43</f>
        <v>0</v>
      </c>
      <c r="QY28" s="97">
        <f>Seniori!QY43</f>
        <v>0</v>
      </c>
      <c r="QZ28" s="97">
        <f>Seniori!QZ43</f>
        <v>0</v>
      </c>
      <c r="RA28" s="97">
        <f>Seniori!RA43</f>
        <v>0</v>
      </c>
      <c r="RB28" s="97">
        <f>Seniori!RB43</f>
        <v>0</v>
      </c>
      <c r="RC28" s="97">
        <f>Seniori!RC43</f>
        <v>0</v>
      </c>
      <c r="RD28" s="97">
        <f>Seniori!RD43</f>
        <v>0</v>
      </c>
      <c r="RE28" s="97">
        <f>Seniori!RE43</f>
        <v>0</v>
      </c>
      <c r="RF28" s="97">
        <f>Seniori!RF43</f>
        <v>0</v>
      </c>
      <c r="RG28" s="97">
        <f>Seniori!RG43</f>
        <v>0</v>
      </c>
      <c r="RH28" s="97">
        <f>Seniori!RH43</f>
        <v>0</v>
      </c>
      <c r="RI28" s="97">
        <f>Seniori!RI43</f>
        <v>0</v>
      </c>
      <c r="RJ28" s="97">
        <f>Seniori!RJ43</f>
        <v>0</v>
      </c>
      <c r="RK28" s="97">
        <f>Seniori!RK43</f>
        <v>0</v>
      </c>
      <c r="RL28" s="97">
        <f>Seniori!RL43</f>
        <v>0</v>
      </c>
      <c r="RM28" s="97">
        <f>Seniori!RM43</f>
        <v>0</v>
      </c>
      <c r="RN28" s="97">
        <f>Seniori!RN43</f>
        <v>0</v>
      </c>
      <c r="RO28" s="97">
        <f>Seniori!RO43</f>
        <v>0</v>
      </c>
      <c r="RP28" s="97">
        <f>Seniori!RP43</f>
        <v>0</v>
      </c>
      <c r="RQ28" s="97">
        <f>Seniori!RQ43</f>
        <v>0</v>
      </c>
      <c r="RR28" s="97">
        <f>Seniori!RR43</f>
        <v>0</v>
      </c>
      <c r="RS28" s="97">
        <f>Seniori!RS43</f>
        <v>0</v>
      </c>
      <c r="RT28" s="97">
        <f>Seniori!RT43</f>
        <v>0</v>
      </c>
      <c r="RU28" s="97">
        <f>Seniori!RU43</f>
        <v>0</v>
      </c>
      <c r="RV28" s="97">
        <f>Seniori!RV43</f>
        <v>0</v>
      </c>
      <c r="RW28" s="97">
        <f>Seniori!RW43</f>
        <v>0</v>
      </c>
      <c r="RX28" s="97">
        <f>Seniori!RX43</f>
        <v>0</v>
      </c>
      <c r="RY28" s="97">
        <f>Seniori!RY43</f>
        <v>0</v>
      </c>
      <c r="RZ28" s="97">
        <f>Seniori!RZ43</f>
        <v>0</v>
      </c>
      <c r="SA28" s="97">
        <f>Seniori!SA43</f>
        <v>0</v>
      </c>
      <c r="SB28" s="97">
        <f>Seniori!SB43</f>
        <v>0</v>
      </c>
      <c r="SC28" s="97">
        <f>Seniori!SC43</f>
        <v>0</v>
      </c>
      <c r="SD28" s="97">
        <f>Seniori!SD43</f>
        <v>0</v>
      </c>
      <c r="SE28" s="97">
        <f>Seniori!SE43</f>
        <v>0</v>
      </c>
      <c r="SF28" s="97">
        <f>Seniori!SF43</f>
        <v>0</v>
      </c>
      <c r="SG28" s="97">
        <f>Seniori!SG43</f>
        <v>0</v>
      </c>
      <c r="SH28" s="97">
        <f>Seniori!SH43</f>
        <v>0</v>
      </c>
      <c r="SI28" s="97">
        <f>Seniori!SI43</f>
        <v>0</v>
      </c>
      <c r="SJ28" s="97">
        <f>Seniori!SJ43</f>
        <v>0</v>
      </c>
      <c r="SK28" s="97">
        <f>Seniori!SK43</f>
        <v>0</v>
      </c>
      <c r="SL28" s="97">
        <f>Seniori!SL43</f>
        <v>0</v>
      </c>
      <c r="SM28" s="97">
        <f>Seniori!SM43</f>
        <v>0</v>
      </c>
      <c r="SN28" s="97">
        <f>Seniori!SN43</f>
        <v>0</v>
      </c>
      <c r="SO28" s="97">
        <f>Seniori!SO43</f>
        <v>0</v>
      </c>
      <c r="SP28" s="97">
        <f>Seniori!SP43</f>
        <v>0</v>
      </c>
      <c r="SQ28" s="97">
        <f>Seniori!SQ43</f>
        <v>0</v>
      </c>
      <c r="SR28" s="97">
        <f>Seniori!SR43</f>
        <v>0</v>
      </c>
      <c r="SS28" s="97">
        <f>Seniori!SS43</f>
        <v>0</v>
      </c>
      <c r="ST28" s="97">
        <f>Seniori!ST43</f>
        <v>0</v>
      </c>
      <c r="SU28" s="97">
        <f>Seniori!SU43</f>
        <v>0</v>
      </c>
      <c r="SV28" s="97">
        <f>Seniori!SV43</f>
        <v>0</v>
      </c>
      <c r="SW28" s="97">
        <f>Seniori!SW43</f>
        <v>0</v>
      </c>
      <c r="SX28" s="97">
        <f>Seniori!SX43</f>
        <v>0</v>
      </c>
      <c r="SY28" s="97">
        <f>Seniori!SY43</f>
        <v>0</v>
      </c>
      <c r="SZ28" s="97">
        <f>Seniori!SZ43</f>
        <v>0</v>
      </c>
      <c r="TA28" s="97">
        <f>Seniori!TA43</f>
        <v>0</v>
      </c>
      <c r="TB28" s="97">
        <f>Seniori!TB43</f>
        <v>0</v>
      </c>
    </row>
    <row r="29" spans="1:522" s="10" customFormat="1" ht="18" customHeight="1" x14ac:dyDescent="0.2">
      <c r="A29" s="12">
        <v>18</v>
      </c>
      <c r="B29" s="11" t="s">
        <v>569</v>
      </c>
      <c r="C29" s="1">
        <v>13309</v>
      </c>
      <c r="D29" s="1">
        <v>2021</v>
      </c>
      <c r="E29" s="4" t="s">
        <v>19</v>
      </c>
      <c r="F29" s="9">
        <v>7279</v>
      </c>
      <c r="G29" s="9" t="s">
        <v>95</v>
      </c>
      <c r="H29" s="4" t="s">
        <v>207</v>
      </c>
      <c r="I29" s="1">
        <f>SUM(K29:TB29)</f>
        <v>33</v>
      </c>
      <c r="J29" s="12">
        <f>Tabuľka311[[#This Row],[Stĺpec9]]</f>
        <v>33</v>
      </c>
      <c r="K29" s="97">
        <f>Seniori!K42</f>
        <v>0</v>
      </c>
      <c r="L29" s="97">
        <f>Seniori!L42</f>
        <v>0</v>
      </c>
      <c r="M29" s="97">
        <f>Seniori!M42</f>
        <v>0</v>
      </c>
      <c r="N29" s="97">
        <f>Seniori!N42</f>
        <v>0</v>
      </c>
      <c r="O29" s="97">
        <f>Seniori!O42</f>
        <v>0</v>
      </c>
      <c r="P29" s="97">
        <f>Seniori!P42</f>
        <v>0</v>
      </c>
      <c r="Q29" s="97">
        <f>Seniori!Q42</f>
        <v>0</v>
      </c>
      <c r="R29" s="97">
        <f>Seniori!R42</f>
        <v>0</v>
      </c>
      <c r="S29" s="97">
        <f>Seniori!S42</f>
        <v>0</v>
      </c>
      <c r="T29" s="97">
        <f>Seniori!T42</f>
        <v>0</v>
      </c>
      <c r="U29" s="97">
        <f>Seniori!U42</f>
        <v>0</v>
      </c>
      <c r="V29" s="97">
        <f>Seniori!V42</f>
        <v>0</v>
      </c>
      <c r="W29" s="97">
        <f>Seniori!W42</f>
        <v>0</v>
      </c>
      <c r="X29" s="97">
        <f>Seniori!X42</f>
        <v>0</v>
      </c>
      <c r="Y29" s="97">
        <f>Seniori!Y42</f>
        <v>0</v>
      </c>
      <c r="Z29" s="97">
        <f>Seniori!Z42</f>
        <v>0</v>
      </c>
      <c r="AA29" s="97">
        <f>Seniori!AA42</f>
        <v>0</v>
      </c>
      <c r="AB29" s="97">
        <f>Seniori!AB42</f>
        <v>0</v>
      </c>
      <c r="AC29" s="97">
        <f>Seniori!AC42</f>
        <v>0</v>
      </c>
      <c r="AD29" s="97">
        <f>Seniori!AD42</f>
        <v>0</v>
      </c>
      <c r="AE29" s="97">
        <f>Seniori!AE42</f>
        <v>0</v>
      </c>
      <c r="AF29" s="97">
        <f>Seniori!AF42</f>
        <v>0</v>
      </c>
      <c r="AG29" s="97">
        <f>Seniori!AG42</f>
        <v>0</v>
      </c>
      <c r="AH29" s="97">
        <f>Seniori!AH42</f>
        <v>0</v>
      </c>
      <c r="AI29" s="97">
        <f>Seniori!AI42</f>
        <v>0</v>
      </c>
      <c r="AJ29" s="97">
        <f>Seniori!AJ42</f>
        <v>0</v>
      </c>
      <c r="AK29" s="97">
        <f>Seniori!AK42</f>
        <v>0</v>
      </c>
      <c r="AL29" s="97">
        <f>Seniori!AL42</f>
        <v>0</v>
      </c>
      <c r="AM29" s="97">
        <f>Seniori!AM42</f>
        <v>0</v>
      </c>
      <c r="AN29" s="97">
        <f>Seniori!AN42</f>
        <v>0</v>
      </c>
      <c r="AO29" s="97">
        <f>Seniori!AO42</f>
        <v>0</v>
      </c>
      <c r="AP29" s="97">
        <f>Seniori!AP42</f>
        <v>0</v>
      </c>
      <c r="AQ29" s="97">
        <f>Seniori!AQ42</f>
        <v>0</v>
      </c>
      <c r="AR29" s="97">
        <f>Seniori!AR42</f>
        <v>0</v>
      </c>
      <c r="AS29" s="97">
        <f>Seniori!AS42</f>
        <v>0</v>
      </c>
      <c r="AT29" s="97">
        <f>Seniori!AT42</f>
        <v>0</v>
      </c>
      <c r="AU29" s="97">
        <f>Seniori!AU42</f>
        <v>0</v>
      </c>
      <c r="AV29" s="97">
        <f>Seniori!AV42</f>
        <v>0</v>
      </c>
      <c r="AW29" s="97">
        <f>Seniori!AW42</f>
        <v>0</v>
      </c>
      <c r="AX29" s="97">
        <f>Seniori!AX42</f>
        <v>0</v>
      </c>
      <c r="AY29" s="97">
        <f>Seniori!AY42</f>
        <v>0</v>
      </c>
      <c r="AZ29" s="97">
        <f>Seniori!AZ42</f>
        <v>0</v>
      </c>
      <c r="BA29" s="97">
        <f>Seniori!BA42</f>
        <v>0</v>
      </c>
      <c r="BB29" s="97">
        <f>Seniori!BB42</f>
        <v>0</v>
      </c>
      <c r="BC29" s="97">
        <f>Seniori!BC42</f>
        <v>0</v>
      </c>
      <c r="BD29" s="97">
        <f>Seniori!BD42</f>
        <v>0</v>
      </c>
      <c r="BE29" s="97">
        <f>Seniori!BE42</f>
        <v>0</v>
      </c>
      <c r="BF29" s="97">
        <f>Seniori!BF42</f>
        <v>0</v>
      </c>
      <c r="BG29" s="97">
        <f>Seniori!BG42</f>
        <v>0</v>
      </c>
      <c r="BH29" s="97">
        <f>Seniori!BH42</f>
        <v>0</v>
      </c>
      <c r="BI29" s="97">
        <f>Seniori!BI42</f>
        <v>0</v>
      </c>
      <c r="BJ29" s="97">
        <f>Seniori!BJ42</f>
        <v>0</v>
      </c>
      <c r="BK29" s="97">
        <f>Seniori!BK42</f>
        <v>0</v>
      </c>
      <c r="BL29" s="97">
        <f>Seniori!BL42</f>
        <v>0</v>
      </c>
      <c r="BM29" s="97">
        <f>Seniori!BM42</f>
        <v>0</v>
      </c>
      <c r="BN29" s="97">
        <f>Seniori!BN42</f>
        <v>0</v>
      </c>
      <c r="BO29" s="97">
        <f>Seniori!BO42</f>
        <v>0</v>
      </c>
      <c r="BP29" s="97">
        <f>Seniori!BP42</f>
        <v>0</v>
      </c>
      <c r="BQ29" s="97">
        <f>Seniori!BQ42</f>
        <v>0</v>
      </c>
      <c r="BR29" s="97">
        <f>Seniori!BR42</f>
        <v>0</v>
      </c>
      <c r="BS29" s="97">
        <f>Seniori!BS42</f>
        <v>0</v>
      </c>
      <c r="BT29" s="97">
        <f>Seniori!BT42</f>
        <v>0</v>
      </c>
      <c r="BU29" s="97">
        <f>Seniori!BU42</f>
        <v>0</v>
      </c>
      <c r="BV29" s="97">
        <f>Seniori!BV42</f>
        <v>0</v>
      </c>
      <c r="BW29" s="97">
        <f>Seniori!BW42</f>
        <v>0</v>
      </c>
      <c r="BX29" s="97">
        <f>Seniori!BX42</f>
        <v>0</v>
      </c>
      <c r="BY29" s="97">
        <f>Seniori!BY42</f>
        <v>0</v>
      </c>
      <c r="BZ29" s="97">
        <f>Seniori!BZ42</f>
        <v>0</v>
      </c>
      <c r="CA29" s="97">
        <f>Seniori!CA42</f>
        <v>0</v>
      </c>
      <c r="CB29" s="97">
        <f>Seniori!CB42</f>
        <v>10</v>
      </c>
      <c r="CC29" s="97">
        <f>Seniori!CC42</f>
        <v>0</v>
      </c>
      <c r="CD29" s="97">
        <f>Seniori!CD42</f>
        <v>0</v>
      </c>
      <c r="CE29" s="97">
        <f>Seniori!CE42</f>
        <v>0</v>
      </c>
      <c r="CF29" s="97">
        <f>Seniori!CF42</f>
        <v>0</v>
      </c>
      <c r="CG29" s="97">
        <f>Seniori!CG42</f>
        <v>0</v>
      </c>
      <c r="CH29" s="97">
        <f>Seniori!CH42</f>
        <v>0</v>
      </c>
      <c r="CI29" s="97">
        <f>Seniori!CI42</f>
        <v>0</v>
      </c>
      <c r="CJ29" s="97">
        <f>Seniori!CJ42</f>
        <v>0</v>
      </c>
      <c r="CK29" s="97">
        <f>Seniori!CK42</f>
        <v>10</v>
      </c>
      <c r="CL29" s="97">
        <f>Seniori!CL42</f>
        <v>0</v>
      </c>
      <c r="CM29" s="97">
        <f>Seniori!CM42</f>
        <v>0</v>
      </c>
      <c r="CN29" s="97">
        <f>Seniori!CN42</f>
        <v>0</v>
      </c>
      <c r="CO29" s="97">
        <f>Seniori!CO42</f>
        <v>0</v>
      </c>
      <c r="CP29" s="97">
        <f>Seniori!CP42</f>
        <v>0</v>
      </c>
      <c r="CQ29" s="97">
        <f>Seniori!CQ42</f>
        <v>0</v>
      </c>
      <c r="CR29" s="97">
        <f>Seniori!CR42</f>
        <v>0</v>
      </c>
      <c r="CS29" s="97">
        <f>Seniori!CS42</f>
        <v>0</v>
      </c>
      <c r="CT29" s="97">
        <f>Seniori!CT42</f>
        <v>0</v>
      </c>
      <c r="CU29" s="97">
        <f>Seniori!CU42</f>
        <v>0</v>
      </c>
      <c r="CV29" s="97">
        <f>Seniori!CV42</f>
        <v>0</v>
      </c>
      <c r="CW29" s="97">
        <f>Seniori!CW42</f>
        <v>0</v>
      </c>
      <c r="CX29" s="97">
        <f>Seniori!CX42</f>
        <v>0</v>
      </c>
      <c r="CY29" s="97">
        <f>Seniori!CY42</f>
        <v>0</v>
      </c>
      <c r="CZ29" s="97">
        <f>Seniori!CZ42</f>
        <v>0</v>
      </c>
      <c r="DA29" s="97">
        <f>Seniori!DA42</f>
        <v>0</v>
      </c>
      <c r="DB29" s="97">
        <f>Seniori!DB42</f>
        <v>0</v>
      </c>
      <c r="DC29" s="97">
        <f>Seniori!DC42</f>
        <v>0</v>
      </c>
      <c r="DD29" s="97">
        <f>Seniori!DD42</f>
        <v>0</v>
      </c>
      <c r="DE29" s="97">
        <f>Seniori!DE42</f>
        <v>0</v>
      </c>
      <c r="DF29" s="97">
        <f>Seniori!DF42</f>
        <v>0</v>
      </c>
      <c r="DG29" s="97">
        <f>Seniori!DG42</f>
        <v>0</v>
      </c>
      <c r="DH29" s="97">
        <f>Seniori!DH42</f>
        <v>0</v>
      </c>
      <c r="DI29" s="97">
        <f>Seniori!DI42</f>
        <v>0</v>
      </c>
      <c r="DJ29" s="97">
        <f>Seniori!DJ42</f>
        <v>0</v>
      </c>
      <c r="DK29" s="97">
        <f>Seniori!DK42</f>
        <v>0</v>
      </c>
      <c r="DL29" s="97">
        <f>Seniori!DL42</f>
        <v>0</v>
      </c>
      <c r="DM29" s="97">
        <f>Seniori!DM42</f>
        <v>0</v>
      </c>
      <c r="DN29" s="97">
        <f>Seniori!DN42</f>
        <v>0</v>
      </c>
      <c r="DO29" s="97">
        <f>Seniori!DO42</f>
        <v>0</v>
      </c>
      <c r="DP29" s="97">
        <f>Seniori!DP42</f>
        <v>0</v>
      </c>
      <c r="DQ29" s="97">
        <f>Seniori!DQ42</f>
        <v>0</v>
      </c>
      <c r="DR29" s="97">
        <f>Seniori!DR42</f>
        <v>0</v>
      </c>
      <c r="DS29" s="97">
        <f>Seniori!DS42</f>
        <v>0</v>
      </c>
      <c r="DT29" s="97">
        <f>Seniori!DT42</f>
        <v>0</v>
      </c>
      <c r="DU29" s="97">
        <f>Seniori!DU42</f>
        <v>0</v>
      </c>
      <c r="DV29" s="97">
        <f>Seniori!DV42</f>
        <v>0</v>
      </c>
      <c r="DW29" s="97">
        <f>Seniori!DW42</f>
        <v>0</v>
      </c>
      <c r="DX29" s="97">
        <f>Seniori!DX42</f>
        <v>0</v>
      </c>
      <c r="DY29" s="97">
        <f>Seniori!DY42</f>
        <v>0</v>
      </c>
      <c r="DZ29" s="97">
        <f>Seniori!DZ42</f>
        <v>0</v>
      </c>
      <c r="EA29" s="97">
        <f>Seniori!EA42</f>
        <v>0</v>
      </c>
      <c r="EB29" s="97">
        <f>Seniori!EB42</f>
        <v>0</v>
      </c>
      <c r="EC29" s="97">
        <f>Seniori!EC42</f>
        <v>0</v>
      </c>
      <c r="ED29" s="97">
        <f>Seniori!ED42</f>
        <v>0</v>
      </c>
      <c r="EE29" s="97">
        <f>Seniori!EE42</f>
        <v>0</v>
      </c>
      <c r="EF29" s="97">
        <f>Seniori!EF42</f>
        <v>0</v>
      </c>
      <c r="EG29" s="97">
        <f>Seniori!EG42</f>
        <v>0</v>
      </c>
      <c r="EH29" s="97">
        <f>Seniori!EH42</f>
        <v>0</v>
      </c>
      <c r="EI29" s="97">
        <f>Seniori!EI42</f>
        <v>0</v>
      </c>
      <c r="EJ29" s="97">
        <f>Seniori!EJ42</f>
        <v>0</v>
      </c>
      <c r="EK29" s="97">
        <f>Seniori!EK42</f>
        <v>0</v>
      </c>
      <c r="EL29" s="97">
        <f>Seniori!EL42</f>
        <v>0</v>
      </c>
      <c r="EM29" s="97">
        <f>Seniori!EM42</f>
        <v>0</v>
      </c>
      <c r="EN29" s="97">
        <f>Seniori!EN42</f>
        <v>0</v>
      </c>
      <c r="EO29" s="97">
        <f>Seniori!EO42</f>
        <v>0</v>
      </c>
      <c r="EP29" s="97">
        <f>Seniori!EP42</f>
        <v>0</v>
      </c>
      <c r="EQ29" s="97">
        <f>Seniori!EQ42</f>
        <v>0</v>
      </c>
      <c r="ER29" s="97">
        <f>Seniori!ER42</f>
        <v>0</v>
      </c>
      <c r="ES29" s="97">
        <f>Seniori!ES42</f>
        <v>0</v>
      </c>
      <c r="ET29" s="97">
        <f>Seniori!ET42</f>
        <v>0</v>
      </c>
      <c r="EU29" s="97">
        <f>Seniori!EU42</f>
        <v>0</v>
      </c>
      <c r="EV29" s="97">
        <f>Seniori!EV42</f>
        <v>0</v>
      </c>
      <c r="EW29" s="97">
        <f>Seniori!EW42</f>
        <v>0</v>
      </c>
      <c r="EX29" s="97">
        <f>Seniori!EX42</f>
        <v>0</v>
      </c>
      <c r="EY29" s="97">
        <f>Seniori!EY42</f>
        <v>0</v>
      </c>
      <c r="EZ29" s="97">
        <f>Seniori!EZ42</f>
        <v>0</v>
      </c>
      <c r="FA29" s="97">
        <f>Seniori!FA42</f>
        <v>0</v>
      </c>
      <c r="FB29" s="97">
        <f>Seniori!FB42</f>
        <v>0</v>
      </c>
      <c r="FC29" s="97">
        <f>Seniori!FC42</f>
        <v>0</v>
      </c>
      <c r="FD29" s="97">
        <f>Seniori!FD42</f>
        <v>0</v>
      </c>
      <c r="FE29" s="97">
        <f>Seniori!FE42</f>
        <v>0</v>
      </c>
      <c r="FF29" s="97">
        <f>Seniori!FF42</f>
        <v>0</v>
      </c>
      <c r="FG29" s="97">
        <f>Seniori!FG42</f>
        <v>0</v>
      </c>
      <c r="FH29" s="97">
        <f>Seniori!FH42</f>
        <v>0</v>
      </c>
      <c r="FI29" s="97">
        <f>Seniori!FI42</f>
        <v>0</v>
      </c>
      <c r="FJ29" s="97">
        <f>Seniori!FJ42</f>
        <v>0</v>
      </c>
      <c r="FK29" s="97">
        <f>Seniori!FK42</f>
        <v>0</v>
      </c>
      <c r="FL29" s="97">
        <f>Seniori!FL42</f>
        <v>0</v>
      </c>
      <c r="FM29" s="97">
        <f>Seniori!FM42</f>
        <v>0</v>
      </c>
      <c r="FN29" s="97">
        <f>Seniori!FN42</f>
        <v>0</v>
      </c>
      <c r="FO29" s="97">
        <f>Seniori!FO42</f>
        <v>0</v>
      </c>
      <c r="FP29" s="97">
        <f>Seniori!FP42</f>
        <v>0</v>
      </c>
      <c r="FQ29" s="97">
        <f>Seniori!FQ42</f>
        <v>0</v>
      </c>
      <c r="FR29" s="97">
        <f>Seniori!FR42</f>
        <v>0</v>
      </c>
      <c r="FS29" s="97">
        <f>Seniori!FS42</f>
        <v>0</v>
      </c>
      <c r="FT29" s="97">
        <f>Seniori!FT42</f>
        <v>0</v>
      </c>
      <c r="FU29" s="97">
        <f>Seniori!FU42</f>
        <v>0</v>
      </c>
      <c r="FV29" s="97">
        <f>Seniori!FV42</f>
        <v>0</v>
      </c>
      <c r="FW29" s="97">
        <f>Seniori!FW42</f>
        <v>0</v>
      </c>
      <c r="FX29" s="97">
        <f>Seniori!FX42</f>
        <v>0</v>
      </c>
      <c r="FY29" s="97">
        <f>Seniori!FY42</f>
        <v>0</v>
      </c>
      <c r="FZ29" s="97">
        <f>Seniori!FZ42</f>
        <v>0</v>
      </c>
      <c r="GA29" s="97">
        <f>Seniori!GA42</f>
        <v>0</v>
      </c>
      <c r="GB29" s="97">
        <f>Seniori!GB42</f>
        <v>0</v>
      </c>
      <c r="GC29" s="97">
        <f>Seniori!GC42</f>
        <v>0</v>
      </c>
      <c r="GD29" s="97">
        <f>Seniori!GD42</f>
        <v>0</v>
      </c>
      <c r="GE29" s="97">
        <f>Seniori!GE42</f>
        <v>0</v>
      </c>
      <c r="GF29" s="97">
        <f>Seniori!GF42</f>
        <v>0</v>
      </c>
      <c r="GG29" s="97">
        <f>Seniori!GG42</f>
        <v>0</v>
      </c>
      <c r="GH29" s="97">
        <f>Seniori!GH42</f>
        <v>0</v>
      </c>
      <c r="GI29" s="97">
        <f>Seniori!GI42</f>
        <v>0</v>
      </c>
      <c r="GJ29" s="97">
        <f>Seniori!GJ42</f>
        <v>0</v>
      </c>
      <c r="GK29" s="97">
        <f>Seniori!GK42</f>
        <v>0</v>
      </c>
      <c r="GL29" s="97">
        <f>Seniori!GL42</f>
        <v>0</v>
      </c>
      <c r="GM29" s="97">
        <f>Seniori!GM42</f>
        <v>0</v>
      </c>
      <c r="GN29" s="97">
        <f>Seniori!GN42</f>
        <v>0</v>
      </c>
      <c r="GO29" s="97">
        <f>Seniori!GO42</f>
        <v>0</v>
      </c>
      <c r="GP29" s="97">
        <f>Seniori!GP42</f>
        <v>0</v>
      </c>
      <c r="GQ29" s="97">
        <f>Seniori!GQ42</f>
        <v>0</v>
      </c>
      <c r="GR29" s="97">
        <f>Seniori!GR42</f>
        <v>0</v>
      </c>
      <c r="GS29" s="97">
        <f>Seniori!GS42</f>
        <v>0</v>
      </c>
      <c r="GT29" s="97">
        <f>Seniori!GT42</f>
        <v>0</v>
      </c>
      <c r="GU29" s="97">
        <f>Seniori!GU42</f>
        <v>0</v>
      </c>
      <c r="GV29" s="97">
        <f>Seniori!GV42</f>
        <v>0</v>
      </c>
      <c r="GW29" s="97">
        <f>Seniori!GW42</f>
        <v>0</v>
      </c>
      <c r="GX29" s="97">
        <f>Seniori!GX42</f>
        <v>0</v>
      </c>
      <c r="GY29" s="97">
        <f>Seniori!GY42</f>
        <v>0</v>
      </c>
      <c r="GZ29" s="97">
        <f>Seniori!GZ42</f>
        <v>0</v>
      </c>
      <c r="HA29" s="97">
        <f>Seniori!HA42</f>
        <v>0</v>
      </c>
      <c r="HB29" s="97">
        <f>Seniori!HB42</f>
        <v>0</v>
      </c>
      <c r="HC29" s="97">
        <f>Seniori!HC42</f>
        <v>0</v>
      </c>
      <c r="HD29" s="97">
        <f>Seniori!HD42</f>
        <v>0</v>
      </c>
      <c r="HE29" s="97">
        <f>Seniori!HE42</f>
        <v>0</v>
      </c>
      <c r="HF29" s="97">
        <f>Seniori!HF42</f>
        <v>0</v>
      </c>
      <c r="HG29" s="97">
        <f>Seniori!HG42</f>
        <v>0</v>
      </c>
      <c r="HH29" s="97">
        <f>Seniori!HH42</f>
        <v>0</v>
      </c>
      <c r="HI29" s="97">
        <f>Seniori!HI42</f>
        <v>0</v>
      </c>
      <c r="HJ29" s="97">
        <f>Seniori!HJ42</f>
        <v>0</v>
      </c>
      <c r="HK29" s="97">
        <f>Seniori!HK42</f>
        <v>0</v>
      </c>
      <c r="HL29" s="97">
        <f>Seniori!HL42</f>
        <v>0</v>
      </c>
      <c r="HM29" s="97">
        <f>Seniori!HM42</f>
        <v>0</v>
      </c>
      <c r="HN29" s="97">
        <f>Seniori!HN42</f>
        <v>0</v>
      </c>
      <c r="HO29" s="97">
        <f>Seniori!HO42</f>
        <v>0</v>
      </c>
      <c r="HP29" s="97">
        <f>Seniori!HP42</f>
        <v>0</v>
      </c>
      <c r="HQ29" s="97">
        <f>Seniori!HQ42</f>
        <v>0</v>
      </c>
      <c r="HR29" s="97">
        <f>Seniori!HR42</f>
        <v>0</v>
      </c>
      <c r="HS29" s="97">
        <f>Seniori!HS42</f>
        <v>0</v>
      </c>
      <c r="HT29" s="97">
        <f>Seniori!HT42</f>
        <v>0</v>
      </c>
      <c r="HU29" s="97">
        <f>Seniori!HU42</f>
        <v>0</v>
      </c>
      <c r="HV29" s="97">
        <f>Seniori!HV42</f>
        <v>0</v>
      </c>
      <c r="HW29" s="97">
        <f>Seniori!HW42</f>
        <v>0</v>
      </c>
      <c r="HX29" s="97">
        <f>Seniori!HX42</f>
        <v>0</v>
      </c>
      <c r="HY29" s="97">
        <f>Seniori!HY42</f>
        <v>0</v>
      </c>
      <c r="HZ29" s="97">
        <f>Seniori!HZ42</f>
        <v>0</v>
      </c>
      <c r="IA29" s="97">
        <f>Seniori!IA42</f>
        <v>0</v>
      </c>
      <c r="IB29" s="97">
        <f>Seniori!IB42</f>
        <v>0</v>
      </c>
      <c r="IC29" s="97">
        <f>Seniori!IC42</f>
        <v>0</v>
      </c>
      <c r="ID29" s="97">
        <f>Seniori!ID42</f>
        <v>0</v>
      </c>
      <c r="IE29" s="97">
        <f>Seniori!IE42</f>
        <v>0</v>
      </c>
      <c r="IF29" s="97">
        <f>Seniori!IF42</f>
        <v>0</v>
      </c>
      <c r="IG29" s="97">
        <f>Seniori!IG42</f>
        <v>0</v>
      </c>
      <c r="IH29" s="97">
        <f>Seniori!IH42</f>
        <v>0</v>
      </c>
      <c r="II29" s="97">
        <f>Seniori!II42</f>
        <v>0</v>
      </c>
      <c r="IJ29" s="97">
        <f>Seniori!IJ42</f>
        <v>0</v>
      </c>
      <c r="IK29" s="97">
        <f>Seniori!IK42</f>
        <v>0</v>
      </c>
      <c r="IL29" s="97">
        <f>Seniori!IL42</f>
        <v>0</v>
      </c>
      <c r="IM29" s="97">
        <f>Seniori!IM42</f>
        <v>0</v>
      </c>
      <c r="IN29" s="97">
        <f>Seniori!IN42</f>
        <v>0</v>
      </c>
      <c r="IO29" s="97">
        <f>Seniori!IO42</f>
        <v>0</v>
      </c>
      <c r="IP29" s="97">
        <f>Seniori!IP42</f>
        <v>0</v>
      </c>
      <c r="IQ29" s="97">
        <f>Seniori!IQ42</f>
        <v>0</v>
      </c>
      <c r="IR29" s="97">
        <f>Seniori!IR42</f>
        <v>0</v>
      </c>
      <c r="IS29" s="97">
        <f>Seniori!IS42</f>
        <v>0</v>
      </c>
      <c r="IT29" s="97">
        <f>Seniori!IT42</f>
        <v>0</v>
      </c>
      <c r="IU29" s="97">
        <f>Seniori!IU42</f>
        <v>0</v>
      </c>
      <c r="IV29" s="97">
        <f>Seniori!IV42</f>
        <v>0</v>
      </c>
      <c r="IW29" s="97">
        <f>Seniori!IW42</f>
        <v>0</v>
      </c>
      <c r="IX29" s="97">
        <f>Seniori!IX42</f>
        <v>0</v>
      </c>
      <c r="IY29" s="97">
        <f>Seniori!IY42</f>
        <v>0</v>
      </c>
      <c r="IZ29" s="97">
        <f>Seniori!IZ42</f>
        <v>0</v>
      </c>
      <c r="JA29" s="97">
        <f>Seniori!JA42</f>
        <v>0</v>
      </c>
      <c r="JB29" s="97">
        <f>Seniori!JB42</f>
        <v>0</v>
      </c>
      <c r="JC29" s="97">
        <f>Seniori!JC42</f>
        <v>0</v>
      </c>
      <c r="JD29" s="97">
        <f>Seniori!JD42</f>
        <v>0</v>
      </c>
      <c r="JE29" s="97">
        <f>Seniori!JE42</f>
        <v>0</v>
      </c>
      <c r="JF29" s="97">
        <f>Seniori!JF42</f>
        <v>0</v>
      </c>
      <c r="JG29" s="97">
        <f>Seniori!JG42</f>
        <v>0</v>
      </c>
      <c r="JH29" s="97">
        <f>Seniori!JH42</f>
        <v>0</v>
      </c>
      <c r="JI29" s="97">
        <f>Seniori!JI42</f>
        <v>0</v>
      </c>
      <c r="JJ29" s="97">
        <f>Seniori!JJ42</f>
        <v>0</v>
      </c>
      <c r="JK29" s="97">
        <f>Seniori!JK42</f>
        <v>0</v>
      </c>
      <c r="JL29" s="97">
        <f>Seniori!JL42</f>
        <v>0</v>
      </c>
      <c r="JM29" s="97">
        <f>Seniori!JM42</f>
        <v>0</v>
      </c>
      <c r="JN29" s="97">
        <f>Seniori!JN42</f>
        <v>0</v>
      </c>
      <c r="JO29" s="97">
        <f>Seniori!JO42</f>
        <v>0</v>
      </c>
      <c r="JP29" s="97">
        <f>Seniori!JP42</f>
        <v>0</v>
      </c>
      <c r="JQ29" s="97">
        <f>Seniori!JQ42</f>
        <v>0</v>
      </c>
      <c r="JR29" s="97">
        <f>Seniori!JR42</f>
        <v>0</v>
      </c>
      <c r="JS29" s="97">
        <f>Seniori!JS42</f>
        <v>0</v>
      </c>
      <c r="JT29" s="97">
        <f>Seniori!JT42</f>
        <v>0</v>
      </c>
      <c r="JU29" s="97">
        <f>Seniori!JU42</f>
        <v>0</v>
      </c>
      <c r="JV29" s="97">
        <f>Seniori!JV42</f>
        <v>0</v>
      </c>
      <c r="JW29" s="97">
        <f>Seniori!JW42</f>
        <v>0</v>
      </c>
      <c r="JX29" s="97">
        <f>Seniori!JX42</f>
        <v>0</v>
      </c>
      <c r="JY29" s="97">
        <f>Seniori!JY42</f>
        <v>0</v>
      </c>
      <c r="JZ29" s="97">
        <f>Seniori!JZ42</f>
        <v>0</v>
      </c>
      <c r="KA29" s="97">
        <f>Seniori!KA42</f>
        <v>0</v>
      </c>
      <c r="KB29" s="97">
        <f>Seniori!KB42</f>
        <v>0</v>
      </c>
      <c r="KC29" s="97">
        <f>Seniori!KC42</f>
        <v>0</v>
      </c>
      <c r="KD29" s="97">
        <f>Seniori!KD42</f>
        <v>0</v>
      </c>
      <c r="KE29" s="97">
        <f>Seniori!KE42</f>
        <v>0</v>
      </c>
      <c r="KF29" s="97">
        <f>Seniori!KF42</f>
        <v>0</v>
      </c>
      <c r="KG29" s="97">
        <f>Seniori!KG42</f>
        <v>0</v>
      </c>
      <c r="KH29" s="97">
        <f>Seniori!KH42</f>
        <v>0</v>
      </c>
      <c r="KI29" s="97">
        <f>Seniori!KI42</f>
        <v>0</v>
      </c>
      <c r="KJ29" s="97">
        <f>Seniori!KJ42</f>
        <v>2</v>
      </c>
      <c r="KK29" s="97">
        <f>Seniori!KK42</f>
        <v>0</v>
      </c>
      <c r="KL29" s="97">
        <f>Seniori!KL42</f>
        <v>0</v>
      </c>
      <c r="KM29" s="97">
        <f>Seniori!KM42</f>
        <v>0</v>
      </c>
      <c r="KN29" s="97">
        <f>Seniori!KN42</f>
        <v>0</v>
      </c>
      <c r="KO29" s="97">
        <f>Seniori!KO42</f>
        <v>0</v>
      </c>
      <c r="KP29" s="97">
        <f>Seniori!KP42</f>
        <v>0</v>
      </c>
      <c r="KQ29" s="97">
        <f>Seniori!KQ42</f>
        <v>0</v>
      </c>
      <c r="KR29" s="97">
        <f>Seniori!KR42</f>
        <v>0</v>
      </c>
      <c r="KS29" s="97">
        <f>Seniori!KS42</f>
        <v>5</v>
      </c>
      <c r="KT29" s="97">
        <f>Seniori!KT42</f>
        <v>0</v>
      </c>
      <c r="KU29" s="97">
        <f>Seniori!KU42</f>
        <v>0</v>
      </c>
      <c r="KV29" s="97">
        <f>Seniori!KV42</f>
        <v>0</v>
      </c>
      <c r="KW29" s="97">
        <f>Seniori!KW42</f>
        <v>0</v>
      </c>
      <c r="KX29" s="97">
        <f>Seniori!KX42</f>
        <v>0</v>
      </c>
      <c r="KY29" s="97">
        <f>Seniori!KY42</f>
        <v>0</v>
      </c>
      <c r="KZ29" s="97">
        <f>Seniori!KZ42</f>
        <v>0</v>
      </c>
      <c r="LA29" s="97">
        <f>Seniori!LA42</f>
        <v>0</v>
      </c>
      <c r="LB29" s="97">
        <f>Seniori!LB42</f>
        <v>0</v>
      </c>
      <c r="LC29" s="97">
        <f>Seniori!LC42</f>
        <v>0</v>
      </c>
      <c r="LD29" s="97">
        <f>Seniori!LD42</f>
        <v>0</v>
      </c>
      <c r="LE29" s="97">
        <f>Seniori!LE42</f>
        <v>0</v>
      </c>
      <c r="LF29" s="97">
        <f>Seniori!LF42</f>
        <v>0</v>
      </c>
      <c r="LG29" s="97">
        <f>Seniori!LG42</f>
        <v>0</v>
      </c>
      <c r="LH29" s="97">
        <f>Seniori!LH42</f>
        <v>0</v>
      </c>
      <c r="LI29" s="97">
        <f>Seniori!LI42</f>
        <v>3</v>
      </c>
      <c r="LJ29" s="97">
        <f>Seniori!LJ42</f>
        <v>0</v>
      </c>
      <c r="LK29" s="97">
        <f>Seniori!LK42</f>
        <v>0</v>
      </c>
      <c r="LL29" s="97">
        <f>Seniori!LL42</f>
        <v>0</v>
      </c>
      <c r="LM29" s="97">
        <f>Seniori!LM42</f>
        <v>0</v>
      </c>
      <c r="LN29" s="97">
        <f>Seniori!LN42</f>
        <v>0</v>
      </c>
      <c r="LO29" s="97">
        <f>Seniori!LO42</f>
        <v>0</v>
      </c>
      <c r="LP29" s="97">
        <f>Seniori!LP42</f>
        <v>0</v>
      </c>
      <c r="LQ29" s="97">
        <f>Seniori!LQ42</f>
        <v>3</v>
      </c>
      <c r="LR29" s="97">
        <f>Seniori!LR42</f>
        <v>0</v>
      </c>
      <c r="LS29" s="97">
        <f>Seniori!LS42</f>
        <v>0</v>
      </c>
      <c r="LT29" s="97">
        <f>Seniori!LT42</f>
        <v>0</v>
      </c>
      <c r="LU29" s="97">
        <f>Seniori!LU42</f>
        <v>0</v>
      </c>
      <c r="LV29" s="97">
        <f>Seniori!LV42</f>
        <v>0</v>
      </c>
      <c r="LW29" s="97">
        <f>Seniori!LW42</f>
        <v>0</v>
      </c>
      <c r="LX29" s="97">
        <f>Seniori!LX42</f>
        <v>0</v>
      </c>
      <c r="LY29" s="97">
        <f>Seniori!LY42</f>
        <v>0</v>
      </c>
      <c r="LZ29" s="97">
        <f>Seniori!LZ42</f>
        <v>0</v>
      </c>
      <c r="MA29" s="97">
        <f>Seniori!MA42</f>
        <v>0</v>
      </c>
      <c r="MB29" s="97">
        <f>Seniori!MB42</f>
        <v>0</v>
      </c>
      <c r="MC29" s="97">
        <f>Seniori!MC42</f>
        <v>0</v>
      </c>
      <c r="MD29" s="97">
        <f>Seniori!MD42</f>
        <v>0</v>
      </c>
      <c r="ME29" s="97">
        <f>Seniori!ME42</f>
        <v>0</v>
      </c>
      <c r="MF29" s="97">
        <f>Seniori!MF42</f>
        <v>0</v>
      </c>
      <c r="MG29" s="97">
        <f>Seniori!MG42</f>
        <v>0</v>
      </c>
      <c r="MH29" s="97">
        <f>Seniori!MH42</f>
        <v>0</v>
      </c>
      <c r="MI29" s="97">
        <f>Seniori!MI42</f>
        <v>0</v>
      </c>
      <c r="MJ29" s="97">
        <f>Seniori!MJ42</f>
        <v>0</v>
      </c>
      <c r="MK29" s="97">
        <f>Seniori!MK42</f>
        <v>0</v>
      </c>
      <c r="ML29" s="97">
        <f>Seniori!ML42</f>
        <v>0</v>
      </c>
      <c r="MM29" s="97">
        <f>Seniori!MM42</f>
        <v>0</v>
      </c>
      <c r="MN29" s="97">
        <f>Seniori!MN42</f>
        <v>0</v>
      </c>
      <c r="MO29" s="97">
        <f>Seniori!MO42</f>
        <v>0</v>
      </c>
      <c r="MP29" s="97">
        <f>Seniori!MP42</f>
        <v>0</v>
      </c>
      <c r="MQ29" s="97">
        <f>Seniori!MQ42</f>
        <v>0</v>
      </c>
      <c r="MR29" s="97">
        <f>Seniori!MR42</f>
        <v>0</v>
      </c>
      <c r="MS29" s="97">
        <f>Seniori!MS42</f>
        <v>0</v>
      </c>
      <c r="MT29" s="97">
        <f>Seniori!MT42</f>
        <v>0</v>
      </c>
      <c r="MU29" s="97">
        <f>Seniori!MU42</f>
        <v>0</v>
      </c>
      <c r="MV29" s="97">
        <f>Seniori!MV42</f>
        <v>0</v>
      </c>
      <c r="MW29" s="97">
        <f>Seniori!MW42</f>
        <v>0</v>
      </c>
      <c r="MX29" s="97">
        <f>Seniori!MX42</f>
        <v>0</v>
      </c>
      <c r="MY29" s="97">
        <f>Seniori!MY42</f>
        <v>0</v>
      </c>
      <c r="MZ29" s="97">
        <f>Seniori!MZ42</f>
        <v>0</v>
      </c>
      <c r="NA29" s="97">
        <f>Seniori!NA42</f>
        <v>0</v>
      </c>
      <c r="NB29" s="97">
        <f>Seniori!NB42</f>
        <v>0</v>
      </c>
      <c r="NC29" s="97">
        <f>Seniori!NC42</f>
        <v>0</v>
      </c>
      <c r="ND29" s="97">
        <f>Seniori!ND42</f>
        <v>0</v>
      </c>
      <c r="NE29" s="97">
        <f>Seniori!NE42</f>
        <v>0</v>
      </c>
      <c r="NF29" s="97">
        <f>Seniori!NF42</f>
        <v>0</v>
      </c>
      <c r="NG29" s="97">
        <f>Seniori!NG42</f>
        <v>0</v>
      </c>
      <c r="NH29" s="97">
        <f>Seniori!NH42</f>
        <v>0</v>
      </c>
      <c r="NI29" s="97">
        <f>Seniori!NI42</f>
        <v>0</v>
      </c>
      <c r="NJ29" s="97">
        <f>Seniori!NJ42</f>
        <v>0</v>
      </c>
      <c r="NK29" s="97">
        <f>Seniori!NK42</f>
        <v>0</v>
      </c>
      <c r="NL29" s="97">
        <f>Seniori!NL42</f>
        <v>0</v>
      </c>
      <c r="NM29" s="97">
        <f>Seniori!NM42</f>
        <v>0</v>
      </c>
      <c r="NN29" s="97">
        <f>Seniori!NN42</f>
        <v>0</v>
      </c>
      <c r="NO29" s="97">
        <f>Seniori!NO42</f>
        <v>0</v>
      </c>
      <c r="NP29" s="97">
        <f>Seniori!NP42</f>
        <v>0</v>
      </c>
      <c r="NQ29" s="97">
        <f>Seniori!NQ42</f>
        <v>0</v>
      </c>
      <c r="NR29" s="97">
        <f>Seniori!NR42</f>
        <v>0</v>
      </c>
      <c r="NS29" s="97">
        <f>Seniori!NS42</f>
        <v>0</v>
      </c>
      <c r="NT29" s="97">
        <f>Seniori!NT42</f>
        <v>0</v>
      </c>
      <c r="NU29" s="97">
        <f>Seniori!NU42</f>
        <v>0</v>
      </c>
      <c r="NV29" s="97">
        <f>Seniori!NV42</f>
        <v>0</v>
      </c>
      <c r="NW29" s="97">
        <f>Seniori!NW42</f>
        <v>0</v>
      </c>
      <c r="NX29" s="97">
        <f>Seniori!NX42</f>
        <v>0</v>
      </c>
      <c r="NY29" s="97">
        <f>Seniori!NY42</f>
        <v>0</v>
      </c>
      <c r="NZ29" s="97">
        <f>Seniori!NZ42</f>
        <v>0</v>
      </c>
      <c r="OA29" s="97">
        <f>Seniori!OA42</f>
        <v>0</v>
      </c>
      <c r="OB29" s="97">
        <f>Seniori!OB42</f>
        <v>0</v>
      </c>
      <c r="OC29" s="97">
        <f>Seniori!OC42</f>
        <v>0</v>
      </c>
      <c r="OD29" s="97">
        <f>Seniori!OD42</f>
        <v>0</v>
      </c>
      <c r="OE29" s="97">
        <f>Seniori!OE42</f>
        <v>0</v>
      </c>
      <c r="OF29" s="97">
        <f>Seniori!OF42</f>
        <v>0</v>
      </c>
      <c r="OG29" s="97">
        <f>Seniori!OG42</f>
        <v>0</v>
      </c>
      <c r="OH29" s="97">
        <f>Seniori!OH42</f>
        <v>0</v>
      </c>
      <c r="OI29" s="97">
        <f>Seniori!OI42</f>
        <v>0</v>
      </c>
      <c r="OJ29" s="97">
        <f>Seniori!OJ42</f>
        <v>0</v>
      </c>
      <c r="OK29" s="97">
        <f>Seniori!OK42</f>
        <v>0</v>
      </c>
      <c r="OL29" s="97">
        <f>Seniori!OL42</f>
        <v>0</v>
      </c>
      <c r="OM29" s="97">
        <f>Seniori!OM42</f>
        <v>0</v>
      </c>
      <c r="ON29" s="97">
        <f>Seniori!ON42</f>
        <v>0</v>
      </c>
      <c r="OO29" s="97">
        <f>Seniori!OO42</f>
        <v>0</v>
      </c>
      <c r="OP29" s="97">
        <f>Seniori!OP42</f>
        <v>0</v>
      </c>
      <c r="OQ29" s="97">
        <f>Seniori!OQ42</f>
        <v>0</v>
      </c>
      <c r="OR29" s="97">
        <f>Seniori!OR42</f>
        <v>0</v>
      </c>
      <c r="OS29" s="97">
        <f>Seniori!OS42</f>
        <v>0</v>
      </c>
      <c r="OT29" s="97">
        <f>Seniori!OT42</f>
        <v>0</v>
      </c>
      <c r="OU29" s="97">
        <f>Seniori!OU42</f>
        <v>0</v>
      </c>
      <c r="OV29" s="97">
        <f>Seniori!OV42</f>
        <v>0</v>
      </c>
      <c r="OW29" s="97">
        <f>Seniori!OW42</f>
        <v>0</v>
      </c>
      <c r="OX29" s="97">
        <f>Seniori!OX42</f>
        <v>0</v>
      </c>
      <c r="OY29" s="97">
        <f>Seniori!OY42</f>
        <v>0</v>
      </c>
      <c r="OZ29" s="97">
        <f>Seniori!OZ42</f>
        <v>0</v>
      </c>
      <c r="PA29" s="97">
        <f>Seniori!PA42</f>
        <v>0</v>
      </c>
      <c r="PB29" s="97">
        <f>Seniori!PB42</f>
        <v>0</v>
      </c>
      <c r="PC29" s="97">
        <f>Seniori!PC42</f>
        <v>0</v>
      </c>
      <c r="PD29" s="97">
        <f>Seniori!PD42</f>
        <v>0</v>
      </c>
      <c r="PE29" s="97">
        <f>Seniori!PE42</f>
        <v>0</v>
      </c>
      <c r="PF29" s="97">
        <f>Seniori!PF42</f>
        <v>0</v>
      </c>
      <c r="PG29" s="97">
        <f>Seniori!PG42</f>
        <v>0</v>
      </c>
      <c r="PH29" s="97">
        <f>Seniori!PH42</f>
        <v>0</v>
      </c>
      <c r="PI29" s="97">
        <f>Seniori!PI42</f>
        <v>0</v>
      </c>
      <c r="PJ29" s="97">
        <f>Seniori!PJ42</f>
        <v>0</v>
      </c>
      <c r="PK29" s="97">
        <f>Seniori!PK42</f>
        <v>0</v>
      </c>
      <c r="PL29" s="97">
        <f>Seniori!PL42</f>
        <v>0</v>
      </c>
      <c r="PM29" s="97">
        <f>Seniori!PM42</f>
        <v>0</v>
      </c>
      <c r="PN29" s="97">
        <f>Seniori!PN42</f>
        <v>0</v>
      </c>
      <c r="PO29" s="97">
        <f>Seniori!PO42</f>
        <v>0</v>
      </c>
      <c r="PP29" s="97">
        <f>Seniori!PP42</f>
        <v>0</v>
      </c>
      <c r="PQ29" s="97">
        <f>Seniori!PQ42</f>
        <v>0</v>
      </c>
      <c r="PR29" s="97">
        <f>Seniori!PR42</f>
        <v>0</v>
      </c>
      <c r="PS29" s="97">
        <f>Seniori!PS42</f>
        <v>0</v>
      </c>
      <c r="PT29" s="97">
        <f>Seniori!PT42</f>
        <v>0</v>
      </c>
      <c r="PU29" s="97">
        <f>Seniori!PU42</f>
        <v>0</v>
      </c>
      <c r="PV29" s="97">
        <f>Seniori!PV42</f>
        <v>0</v>
      </c>
      <c r="PW29" s="97">
        <f>Seniori!PW42</f>
        <v>0</v>
      </c>
      <c r="PX29" s="97">
        <f>Seniori!PX42</f>
        <v>0</v>
      </c>
      <c r="PY29" s="97">
        <f>Seniori!PY42</f>
        <v>0</v>
      </c>
      <c r="PZ29" s="97">
        <f>Seniori!PZ42</f>
        <v>0</v>
      </c>
      <c r="QA29" s="97">
        <f>Seniori!QA42</f>
        <v>0</v>
      </c>
      <c r="QB29" s="97">
        <f>Seniori!QB42</f>
        <v>0</v>
      </c>
      <c r="QC29" s="97">
        <f>Seniori!QC42</f>
        <v>0</v>
      </c>
      <c r="QD29" s="97">
        <f>Seniori!QD42</f>
        <v>0</v>
      </c>
      <c r="QE29" s="97">
        <f>Seniori!QE42</f>
        <v>0</v>
      </c>
      <c r="QF29" s="97">
        <f>Seniori!QF42</f>
        <v>0</v>
      </c>
      <c r="QG29" s="97">
        <f>Seniori!QG42</f>
        <v>0</v>
      </c>
      <c r="QH29" s="97">
        <f>Seniori!QH42</f>
        <v>0</v>
      </c>
      <c r="QI29" s="97">
        <f>Seniori!QI42</f>
        <v>0</v>
      </c>
      <c r="QJ29" s="97">
        <f>Seniori!QJ42</f>
        <v>0</v>
      </c>
      <c r="QK29" s="97">
        <f>Seniori!QK42</f>
        <v>0</v>
      </c>
      <c r="QL29" s="97">
        <f>Seniori!QL42</f>
        <v>0</v>
      </c>
      <c r="QM29" s="97">
        <f>Seniori!QM42</f>
        <v>0</v>
      </c>
      <c r="QN29" s="97">
        <f>Seniori!QN42</f>
        <v>0</v>
      </c>
      <c r="QO29" s="97">
        <f>Seniori!QO42</f>
        <v>0</v>
      </c>
      <c r="QP29" s="97">
        <f>Seniori!QP42</f>
        <v>0</v>
      </c>
      <c r="QQ29" s="97">
        <f>Seniori!QQ42</f>
        <v>0</v>
      </c>
      <c r="QR29" s="97">
        <f>Seniori!QR42</f>
        <v>0</v>
      </c>
      <c r="QS29" s="97">
        <f>Seniori!QS42</f>
        <v>0</v>
      </c>
      <c r="QT29" s="97">
        <f>Seniori!QT42</f>
        <v>0</v>
      </c>
      <c r="QU29" s="97">
        <f>Seniori!QU42</f>
        <v>0</v>
      </c>
      <c r="QV29" s="97">
        <f>Seniori!QV42</f>
        <v>0</v>
      </c>
      <c r="QW29" s="97">
        <f>Seniori!QW42</f>
        <v>0</v>
      </c>
      <c r="QX29" s="97">
        <f>Seniori!QX42</f>
        <v>0</v>
      </c>
      <c r="QY29" s="97">
        <f>Seniori!QY42</f>
        <v>0</v>
      </c>
      <c r="QZ29" s="97">
        <f>Seniori!QZ42</f>
        <v>0</v>
      </c>
      <c r="RA29" s="97">
        <f>Seniori!RA42</f>
        <v>0</v>
      </c>
      <c r="RB29" s="97">
        <f>Seniori!RB42</f>
        <v>0</v>
      </c>
      <c r="RC29" s="97">
        <f>Seniori!RC42</f>
        <v>0</v>
      </c>
      <c r="RD29" s="97">
        <f>Seniori!RD42</f>
        <v>0</v>
      </c>
      <c r="RE29" s="97">
        <f>Seniori!RE42</f>
        <v>0</v>
      </c>
      <c r="RF29" s="97">
        <f>Seniori!RF42</f>
        <v>0</v>
      </c>
      <c r="RG29" s="97">
        <f>Seniori!RG42</f>
        <v>0</v>
      </c>
      <c r="RH29" s="97">
        <f>Seniori!RH42</f>
        <v>0</v>
      </c>
      <c r="RI29" s="97">
        <f>Seniori!RI42</f>
        <v>0</v>
      </c>
      <c r="RJ29" s="97">
        <f>Seniori!RJ42</f>
        <v>0</v>
      </c>
      <c r="RK29" s="97">
        <f>Seniori!RK42</f>
        <v>0</v>
      </c>
      <c r="RL29" s="97">
        <f>Seniori!RL42</f>
        <v>0</v>
      </c>
      <c r="RM29" s="97">
        <f>Seniori!RM42</f>
        <v>0</v>
      </c>
      <c r="RN29" s="97">
        <f>Seniori!RN42</f>
        <v>0</v>
      </c>
      <c r="RO29" s="97">
        <f>Seniori!RO42</f>
        <v>0</v>
      </c>
      <c r="RP29" s="97">
        <f>Seniori!RP42</f>
        <v>0</v>
      </c>
      <c r="RQ29" s="97">
        <f>Seniori!RQ42</f>
        <v>0</v>
      </c>
      <c r="RR29" s="97">
        <f>Seniori!RR42</f>
        <v>0</v>
      </c>
      <c r="RS29" s="97">
        <f>Seniori!RS42</f>
        <v>0</v>
      </c>
      <c r="RT29" s="97">
        <f>Seniori!RT42</f>
        <v>0</v>
      </c>
      <c r="RU29" s="97">
        <f>Seniori!RU42</f>
        <v>0</v>
      </c>
      <c r="RV29" s="97">
        <f>Seniori!RV42</f>
        <v>0</v>
      </c>
      <c r="RW29" s="97">
        <f>Seniori!RW42</f>
        <v>0</v>
      </c>
      <c r="RX29" s="97">
        <f>Seniori!RX42</f>
        <v>0</v>
      </c>
      <c r="RY29" s="97">
        <f>Seniori!RY42</f>
        <v>0</v>
      </c>
      <c r="RZ29" s="97">
        <f>Seniori!RZ42</f>
        <v>0</v>
      </c>
      <c r="SA29" s="97">
        <f>Seniori!SA42</f>
        <v>0</v>
      </c>
      <c r="SB29" s="97">
        <f>Seniori!SB42</f>
        <v>0</v>
      </c>
      <c r="SC29" s="97">
        <f>Seniori!SC42</f>
        <v>0</v>
      </c>
      <c r="SD29" s="97">
        <f>Seniori!SD42</f>
        <v>0</v>
      </c>
      <c r="SE29" s="97">
        <f>Seniori!SE42</f>
        <v>0</v>
      </c>
      <c r="SF29" s="97">
        <f>Seniori!SF42</f>
        <v>0</v>
      </c>
      <c r="SG29" s="97">
        <f>Seniori!SG42</f>
        <v>0</v>
      </c>
      <c r="SH29" s="97">
        <f>Seniori!SH42</f>
        <v>0</v>
      </c>
      <c r="SI29" s="97">
        <f>Seniori!SI42</f>
        <v>0</v>
      </c>
      <c r="SJ29" s="97">
        <f>Seniori!SJ42</f>
        <v>0</v>
      </c>
      <c r="SK29" s="97">
        <f>Seniori!SK42</f>
        <v>0</v>
      </c>
      <c r="SL29" s="97">
        <f>Seniori!SL42</f>
        <v>0</v>
      </c>
      <c r="SM29" s="97">
        <f>Seniori!SM42</f>
        <v>0</v>
      </c>
      <c r="SN29" s="97">
        <f>Seniori!SN42</f>
        <v>0</v>
      </c>
      <c r="SO29" s="97">
        <f>Seniori!SO42</f>
        <v>0</v>
      </c>
      <c r="SP29" s="97">
        <f>Seniori!SP42</f>
        <v>0</v>
      </c>
      <c r="SQ29" s="97">
        <f>Seniori!SQ42</f>
        <v>0</v>
      </c>
      <c r="SR29" s="97">
        <f>Seniori!SR42</f>
        <v>0</v>
      </c>
      <c r="SS29" s="97">
        <f>Seniori!SS42</f>
        <v>0</v>
      </c>
      <c r="ST29" s="97">
        <f>Seniori!ST42</f>
        <v>0</v>
      </c>
      <c r="SU29" s="97">
        <f>Seniori!SU42</f>
        <v>0</v>
      </c>
      <c r="SV29" s="97">
        <f>Seniori!SV42</f>
        <v>0</v>
      </c>
      <c r="SW29" s="97">
        <f>Seniori!SW42</f>
        <v>0</v>
      </c>
      <c r="SX29" s="97">
        <f>Seniori!SX42</f>
        <v>0</v>
      </c>
      <c r="SY29" s="97">
        <f>Seniori!SY42</f>
        <v>0</v>
      </c>
      <c r="SZ29" s="97">
        <f>Seniori!SZ42</f>
        <v>0</v>
      </c>
      <c r="TA29" s="97">
        <f>Seniori!TA42</f>
        <v>0</v>
      </c>
      <c r="TB29" s="97">
        <f>Seniori!TB42</f>
        <v>0</v>
      </c>
    </row>
    <row r="30" spans="1:522" s="10" customFormat="1" ht="18" customHeight="1" x14ac:dyDescent="0.2">
      <c r="A30" s="12">
        <v>19</v>
      </c>
      <c r="B30" s="11" t="s">
        <v>627</v>
      </c>
      <c r="C30" s="1"/>
      <c r="D30" s="1"/>
      <c r="E30" t="s">
        <v>29</v>
      </c>
      <c r="F30" s="1">
        <v>135</v>
      </c>
      <c r="G30" s="1" t="s">
        <v>95</v>
      </c>
      <c r="H30" t="s">
        <v>13</v>
      </c>
      <c r="I30" s="1">
        <f t="shared" si="0"/>
        <v>32</v>
      </c>
      <c r="J30" s="12">
        <f>Tabuľka311[[#This Row],[Stĺpec9]]</f>
        <v>32</v>
      </c>
      <c r="K30" s="97">
        <f>Seniori!K33</f>
        <v>0</v>
      </c>
      <c r="L30" s="97">
        <f>Seniori!L33</f>
        <v>0</v>
      </c>
      <c r="M30" s="97">
        <f>Seniori!M33</f>
        <v>0</v>
      </c>
      <c r="N30" s="97">
        <f>Seniori!N33</f>
        <v>0</v>
      </c>
      <c r="O30" s="97">
        <f>Seniori!O33</f>
        <v>0</v>
      </c>
      <c r="P30" s="97">
        <f>Seniori!P33</f>
        <v>0</v>
      </c>
      <c r="Q30" s="97">
        <f>Seniori!Q33</f>
        <v>0</v>
      </c>
      <c r="R30" s="97">
        <f>Seniori!R33</f>
        <v>0</v>
      </c>
      <c r="S30" s="97">
        <f>Seniori!S33</f>
        <v>0</v>
      </c>
      <c r="T30" s="97">
        <f>Seniori!T33</f>
        <v>0</v>
      </c>
      <c r="U30" s="97">
        <f>Seniori!U33</f>
        <v>0</v>
      </c>
      <c r="V30" s="97">
        <f>Seniori!V33</f>
        <v>0</v>
      </c>
      <c r="W30" s="97">
        <f>Seniori!W33</f>
        <v>0</v>
      </c>
      <c r="X30" s="97">
        <f>Seniori!X33</f>
        <v>0</v>
      </c>
      <c r="Y30" s="97">
        <f>Seniori!Y33</f>
        <v>0</v>
      </c>
      <c r="Z30" s="97">
        <f>Seniori!Z33</f>
        <v>0</v>
      </c>
      <c r="AA30" s="97">
        <f>Seniori!AA33</f>
        <v>0</v>
      </c>
      <c r="AB30" s="97">
        <f>Seniori!AB33</f>
        <v>0</v>
      </c>
      <c r="AC30" s="97">
        <f>Seniori!AC33</f>
        <v>0</v>
      </c>
      <c r="AD30" s="97">
        <f>Seniori!AD33</f>
        <v>0</v>
      </c>
      <c r="AE30" s="97">
        <f>Seniori!AE33</f>
        <v>0</v>
      </c>
      <c r="AF30" s="97">
        <f>Seniori!AF33</f>
        <v>0</v>
      </c>
      <c r="AG30" s="97">
        <f>Seniori!AG33</f>
        <v>0</v>
      </c>
      <c r="AH30" s="97">
        <f>Seniori!AH33</f>
        <v>0</v>
      </c>
      <c r="AI30" s="97">
        <f>Seniori!AI33</f>
        <v>0</v>
      </c>
      <c r="AJ30" s="97">
        <f>Seniori!AJ33</f>
        <v>0</v>
      </c>
      <c r="AK30" s="97">
        <f>Seniori!AK33</f>
        <v>0</v>
      </c>
      <c r="AL30" s="97">
        <f>Seniori!AL33</f>
        <v>0</v>
      </c>
      <c r="AM30" s="97">
        <f>Seniori!AM33</f>
        <v>0</v>
      </c>
      <c r="AN30" s="97">
        <f>Seniori!AN33</f>
        <v>0</v>
      </c>
      <c r="AO30" s="97">
        <f>Seniori!AO33</f>
        <v>0</v>
      </c>
      <c r="AP30" s="97">
        <f>Seniori!AP33</f>
        <v>0</v>
      </c>
      <c r="AQ30" s="97">
        <f>Seniori!AQ33</f>
        <v>0</v>
      </c>
      <c r="AR30" s="97">
        <f>Seniori!AR33</f>
        <v>0</v>
      </c>
      <c r="AS30" s="97">
        <f>Seniori!AS33</f>
        <v>0</v>
      </c>
      <c r="AT30" s="97">
        <f>Seniori!AT33</f>
        <v>0</v>
      </c>
      <c r="AU30" s="97">
        <f>Seniori!AU33</f>
        <v>0</v>
      </c>
      <c r="AV30" s="97">
        <f>Seniori!AV33</f>
        <v>0</v>
      </c>
      <c r="AW30" s="97">
        <f>Seniori!AW33</f>
        <v>0</v>
      </c>
      <c r="AX30" s="97">
        <f>Seniori!AX33</f>
        <v>0</v>
      </c>
      <c r="AY30" s="97">
        <f>Seniori!AY33</f>
        <v>0</v>
      </c>
      <c r="AZ30" s="97">
        <f>Seniori!AZ33</f>
        <v>0</v>
      </c>
      <c r="BA30" s="97">
        <f>Seniori!BA33</f>
        <v>0</v>
      </c>
      <c r="BB30" s="97">
        <f>Seniori!BB33</f>
        <v>0</v>
      </c>
      <c r="BC30" s="97">
        <f>Seniori!BC33</f>
        <v>0</v>
      </c>
      <c r="BD30" s="97">
        <f>Seniori!BD33</f>
        <v>0</v>
      </c>
      <c r="BE30" s="97">
        <f>Seniori!BE33</f>
        <v>0</v>
      </c>
      <c r="BF30" s="97">
        <f>Seniori!BF33</f>
        <v>0</v>
      </c>
      <c r="BG30" s="97">
        <f>Seniori!BG33</f>
        <v>0</v>
      </c>
      <c r="BH30" s="97">
        <f>Seniori!BH33</f>
        <v>0</v>
      </c>
      <c r="BI30" s="97">
        <f>Seniori!BI33</f>
        <v>0</v>
      </c>
      <c r="BJ30" s="97">
        <f>Seniori!BJ33</f>
        <v>0</v>
      </c>
      <c r="BK30" s="97">
        <f>Seniori!BK33</f>
        <v>0</v>
      </c>
      <c r="BL30" s="97">
        <f>Seniori!BL33</f>
        <v>0</v>
      </c>
      <c r="BM30" s="97">
        <f>Seniori!BM33</f>
        <v>0</v>
      </c>
      <c r="BN30" s="97">
        <f>Seniori!BN33</f>
        <v>0</v>
      </c>
      <c r="BO30" s="97">
        <f>Seniori!BO33</f>
        <v>0</v>
      </c>
      <c r="BP30" s="97">
        <f>Seniori!BP33</f>
        <v>0</v>
      </c>
      <c r="BQ30" s="97">
        <f>Seniori!BQ33</f>
        <v>0</v>
      </c>
      <c r="BR30" s="97">
        <f>Seniori!BR33</f>
        <v>0</v>
      </c>
      <c r="BS30" s="97">
        <f>Seniori!BS33</f>
        <v>0</v>
      </c>
      <c r="BT30" s="97">
        <f>Seniori!BT33</f>
        <v>0</v>
      </c>
      <c r="BU30" s="97">
        <f>Seniori!BU33</f>
        <v>0</v>
      </c>
      <c r="BV30" s="97">
        <f>Seniori!BV33</f>
        <v>0</v>
      </c>
      <c r="BW30" s="97">
        <f>Seniori!BW33</f>
        <v>0</v>
      </c>
      <c r="BX30" s="97">
        <f>Seniori!BX33</f>
        <v>0</v>
      </c>
      <c r="BY30" s="97">
        <f>Seniori!BY33</f>
        <v>0</v>
      </c>
      <c r="BZ30" s="97">
        <f>Seniori!BZ33</f>
        <v>0</v>
      </c>
      <c r="CA30" s="97">
        <f>Seniori!CA33</f>
        <v>0</v>
      </c>
      <c r="CB30" s="97">
        <f>Seniori!CB33</f>
        <v>0</v>
      </c>
      <c r="CC30" s="97">
        <f>Seniori!CC33</f>
        <v>0</v>
      </c>
      <c r="CD30" s="97">
        <f>Seniori!CD33</f>
        <v>0</v>
      </c>
      <c r="CE30" s="97">
        <f>Seniori!CE33</f>
        <v>0</v>
      </c>
      <c r="CF30" s="97">
        <f>Seniori!CF33</f>
        <v>0</v>
      </c>
      <c r="CG30" s="97">
        <f>Seniori!CG33</f>
        <v>0</v>
      </c>
      <c r="CH30" s="97">
        <f>Seniori!CH33</f>
        <v>0</v>
      </c>
      <c r="CI30" s="97">
        <f>Seniori!CI33</f>
        <v>0</v>
      </c>
      <c r="CJ30" s="97">
        <f>Seniori!CJ33</f>
        <v>0</v>
      </c>
      <c r="CK30" s="97">
        <f>Seniori!CK33</f>
        <v>0</v>
      </c>
      <c r="CL30" s="97">
        <f>Seniori!CL33</f>
        <v>0</v>
      </c>
      <c r="CM30" s="97">
        <f>Seniori!CM33</f>
        <v>0</v>
      </c>
      <c r="CN30" s="97">
        <f>Seniori!CN33</f>
        <v>0</v>
      </c>
      <c r="CO30" s="97">
        <f>Seniori!CO33</f>
        <v>0</v>
      </c>
      <c r="CP30" s="97">
        <f>Seniori!CP33</f>
        <v>0</v>
      </c>
      <c r="CQ30" s="97">
        <f>Seniori!CQ33</f>
        <v>0</v>
      </c>
      <c r="CR30" s="97">
        <f>Seniori!CR33</f>
        <v>0</v>
      </c>
      <c r="CS30" s="97">
        <f>Seniori!CS33</f>
        <v>0</v>
      </c>
      <c r="CT30" s="97">
        <f>Seniori!CT33</f>
        <v>0</v>
      </c>
      <c r="CU30" s="97">
        <f>Seniori!CU33</f>
        <v>0</v>
      </c>
      <c r="CV30" s="97">
        <f>Seniori!CV33</f>
        <v>0</v>
      </c>
      <c r="CW30" s="97">
        <f>Seniori!CW33</f>
        <v>0</v>
      </c>
      <c r="CX30" s="97">
        <f>Seniori!CX33</f>
        <v>0</v>
      </c>
      <c r="CY30" s="97">
        <f>Seniori!CY33</f>
        <v>0</v>
      </c>
      <c r="CZ30" s="97">
        <f>Seniori!CZ33</f>
        <v>0</v>
      </c>
      <c r="DA30" s="97">
        <f>Seniori!DA33</f>
        <v>0</v>
      </c>
      <c r="DB30" s="97"/>
      <c r="DC30" s="97">
        <f>Seniori!DC33</f>
        <v>0</v>
      </c>
      <c r="DD30" s="97">
        <f>Seniori!DD33</f>
        <v>0</v>
      </c>
      <c r="DE30" s="97">
        <f>Seniori!DE33</f>
        <v>0</v>
      </c>
      <c r="DF30" s="97">
        <f>Seniori!DF33</f>
        <v>0</v>
      </c>
      <c r="DG30" s="97">
        <f>Seniori!DG33</f>
        <v>0</v>
      </c>
      <c r="DH30" s="97"/>
      <c r="DI30" s="97">
        <f>Seniori!DI33</f>
        <v>0</v>
      </c>
      <c r="DJ30" s="97">
        <f>Seniori!DJ33</f>
        <v>0</v>
      </c>
      <c r="DK30" s="97">
        <f>Seniori!DK33</f>
        <v>0</v>
      </c>
      <c r="DL30" s="97">
        <f>Seniori!DL33</f>
        <v>0</v>
      </c>
      <c r="DM30" s="97">
        <f>Seniori!DM33</f>
        <v>0</v>
      </c>
      <c r="DN30" s="97">
        <f>Seniori!DN33</f>
        <v>0</v>
      </c>
      <c r="DO30" s="97">
        <f>Seniori!DO33</f>
        <v>0</v>
      </c>
      <c r="DP30" s="97">
        <f>Seniori!DP33</f>
        <v>0</v>
      </c>
      <c r="DQ30" s="97">
        <f>Seniori!DQ33</f>
        <v>0</v>
      </c>
      <c r="DR30" s="97">
        <f>Seniori!DR33</f>
        <v>0</v>
      </c>
      <c r="DS30" s="97">
        <f>Seniori!DS33</f>
        <v>0</v>
      </c>
      <c r="DT30" s="97">
        <f>Seniori!DT33</f>
        <v>0</v>
      </c>
      <c r="DU30" s="97">
        <f>Seniori!DU33</f>
        <v>0</v>
      </c>
      <c r="DV30" s="97">
        <f>Seniori!DV33</f>
        <v>0</v>
      </c>
      <c r="DW30" s="97">
        <f>Seniori!DW33</f>
        <v>0</v>
      </c>
      <c r="DX30" s="97">
        <f>Seniori!DX33</f>
        <v>0</v>
      </c>
      <c r="DY30" s="97">
        <f>Seniori!DY33</f>
        <v>0</v>
      </c>
      <c r="DZ30" s="97">
        <f>Seniori!DZ33</f>
        <v>0</v>
      </c>
      <c r="EA30" s="97">
        <f>Seniori!EA33</f>
        <v>0</v>
      </c>
      <c r="EB30" s="97">
        <f>Seniori!EB33</f>
        <v>0</v>
      </c>
      <c r="EC30" s="97">
        <f>Seniori!EC33</f>
        <v>0</v>
      </c>
      <c r="ED30" s="97">
        <f>Seniori!ED33</f>
        <v>0</v>
      </c>
      <c r="EE30" s="97">
        <f>Seniori!EE33</f>
        <v>0</v>
      </c>
      <c r="EF30" s="97">
        <f>Seniori!EF33</f>
        <v>0</v>
      </c>
      <c r="EG30" s="97">
        <f>Seniori!EG33</f>
        <v>0</v>
      </c>
      <c r="EH30" s="97">
        <f>Seniori!EH33</f>
        <v>0</v>
      </c>
      <c r="EI30" s="97">
        <f>Seniori!EI33</f>
        <v>0</v>
      </c>
      <c r="EJ30" s="97">
        <f>Seniori!EJ33</f>
        <v>0</v>
      </c>
      <c r="EK30" s="97">
        <f>Seniori!EK33</f>
        <v>0</v>
      </c>
      <c r="EL30" s="97">
        <f>Seniori!EL33</f>
        <v>0</v>
      </c>
      <c r="EM30" s="97">
        <f>Seniori!EM33</f>
        <v>0</v>
      </c>
      <c r="EN30" s="97">
        <f>Seniori!EN33</f>
        <v>0</v>
      </c>
      <c r="EO30" s="97">
        <f>Seniori!EO33</f>
        <v>0</v>
      </c>
      <c r="EP30" s="97">
        <f>Seniori!EP33</f>
        <v>0</v>
      </c>
      <c r="EQ30" s="97">
        <f>Seniori!EQ33</f>
        <v>0</v>
      </c>
      <c r="ER30" s="97">
        <f>Seniori!ER33</f>
        <v>0</v>
      </c>
      <c r="ES30" s="97">
        <f>Seniori!ES33</f>
        <v>0</v>
      </c>
      <c r="ET30" s="97">
        <f>Seniori!ET33</f>
        <v>0</v>
      </c>
      <c r="EU30" s="97">
        <f>Seniori!EU33</f>
        <v>0</v>
      </c>
      <c r="EV30" s="97">
        <f>Seniori!EV33</f>
        <v>0</v>
      </c>
      <c r="EW30" s="97">
        <f>Seniori!EW33</f>
        <v>0</v>
      </c>
      <c r="EX30" s="97">
        <f>Seniori!EX33</f>
        <v>0</v>
      </c>
      <c r="EY30" s="97">
        <f>Seniori!EY33</f>
        <v>0</v>
      </c>
      <c r="EZ30" s="97">
        <f>Seniori!EZ33</f>
        <v>0</v>
      </c>
      <c r="FA30" s="97">
        <f>Seniori!FA33</f>
        <v>0</v>
      </c>
      <c r="FB30" s="97">
        <f>Seniori!FB33</f>
        <v>0</v>
      </c>
      <c r="FC30" s="97">
        <f>Seniori!FC33</f>
        <v>0</v>
      </c>
      <c r="FD30" s="97">
        <f>Seniori!FD33</f>
        <v>0</v>
      </c>
      <c r="FE30" s="97">
        <f>Seniori!FE33</f>
        <v>0</v>
      </c>
      <c r="FF30" s="97">
        <f>Seniori!FF33</f>
        <v>0</v>
      </c>
      <c r="FG30" s="97">
        <f>Seniori!FG33</f>
        <v>0</v>
      </c>
      <c r="FH30" s="97">
        <f>Seniori!FH33</f>
        <v>0</v>
      </c>
      <c r="FI30" s="97">
        <f>Seniori!FI33</f>
        <v>0</v>
      </c>
      <c r="FJ30" s="97">
        <f>Seniori!FJ33</f>
        <v>0</v>
      </c>
      <c r="FK30" s="97">
        <f>Seniori!FK33</f>
        <v>0</v>
      </c>
      <c r="FL30" s="97">
        <f>Seniori!FL33</f>
        <v>0</v>
      </c>
      <c r="FM30" s="97">
        <f>Seniori!FM33</f>
        <v>0</v>
      </c>
      <c r="FN30" s="97">
        <f>Seniori!FN33</f>
        <v>0</v>
      </c>
      <c r="FO30" s="97">
        <f>Seniori!FO33</f>
        <v>0</v>
      </c>
      <c r="FP30" s="97">
        <f>Seniori!FP33</f>
        <v>0</v>
      </c>
      <c r="FQ30" s="97">
        <f>Seniori!FQ33</f>
        <v>0</v>
      </c>
      <c r="FR30" s="97">
        <f>Seniori!FR33</f>
        <v>0</v>
      </c>
      <c r="FS30" s="97">
        <f>Seniori!FS33</f>
        <v>0</v>
      </c>
      <c r="FT30" s="97">
        <f>Seniori!FT33</f>
        <v>0</v>
      </c>
      <c r="FU30" s="97">
        <f>Seniori!FU33</f>
        <v>0</v>
      </c>
      <c r="FV30" s="97">
        <f>Seniori!FV33</f>
        <v>0</v>
      </c>
      <c r="FW30" s="97">
        <f>Seniori!FW33</f>
        <v>0</v>
      </c>
      <c r="FX30" s="97">
        <f>Seniori!FX33</f>
        <v>0</v>
      </c>
      <c r="FY30" s="97">
        <f>Seniori!FY33</f>
        <v>0</v>
      </c>
      <c r="FZ30" s="97">
        <f>Seniori!FZ33</f>
        <v>0</v>
      </c>
      <c r="GA30" s="97">
        <f>Seniori!GA33</f>
        <v>0</v>
      </c>
      <c r="GB30" s="97">
        <f>Seniori!GB33</f>
        <v>0</v>
      </c>
      <c r="GC30" s="97">
        <f>Seniori!GC33</f>
        <v>0</v>
      </c>
      <c r="GD30" s="97">
        <f>Seniori!GD33</f>
        <v>0</v>
      </c>
      <c r="GE30" s="97">
        <f>Seniori!GE33</f>
        <v>0</v>
      </c>
      <c r="GF30" s="97">
        <f>Seniori!GF33</f>
        <v>0</v>
      </c>
      <c r="GG30" s="97">
        <f>Seniori!GG33</f>
        <v>0</v>
      </c>
      <c r="GH30" s="97">
        <f>Seniori!GH33</f>
        <v>0</v>
      </c>
      <c r="GI30" s="97">
        <f>Seniori!GI33</f>
        <v>0</v>
      </c>
      <c r="GJ30" s="97">
        <f>Seniori!GJ33</f>
        <v>0</v>
      </c>
      <c r="GK30" s="97">
        <f>Seniori!GK33</f>
        <v>0</v>
      </c>
      <c r="GL30" s="97">
        <f>Seniori!GL33</f>
        <v>0</v>
      </c>
      <c r="GM30" s="97">
        <f>Seniori!GM33</f>
        <v>0</v>
      </c>
      <c r="GN30" s="97">
        <f>Seniori!GN33</f>
        <v>0</v>
      </c>
      <c r="GO30" s="97">
        <f>Seniori!GO33</f>
        <v>0</v>
      </c>
      <c r="GP30" s="97">
        <f>Seniori!GP33</f>
        <v>0</v>
      </c>
      <c r="GQ30" s="97">
        <f>Seniori!GQ33</f>
        <v>0</v>
      </c>
      <c r="GR30" s="97">
        <f>Seniori!GR33</f>
        <v>0</v>
      </c>
      <c r="GS30" s="97">
        <f>Seniori!GS33</f>
        <v>0</v>
      </c>
      <c r="GT30" s="97">
        <f>Seniori!GT33</f>
        <v>0</v>
      </c>
      <c r="GU30" s="97"/>
      <c r="GV30" s="97"/>
      <c r="GW30" s="97">
        <f>Seniori!GW33</f>
        <v>0</v>
      </c>
      <c r="GX30" s="97">
        <f>Seniori!GX33</f>
        <v>0</v>
      </c>
      <c r="GY30" s="97">
        <f>Seniori!GY33</f>
        <v>0</v>
      </c>
      <c r="GZ30" s="97">
        <f>Seniori!GZ33</f>
        <v>9</v>
      </c>
      <c r="HA30" s="97">
        <f>Seniori!HA33</f>
        <v>0</v>
      </c>
      <c r="HB30" s="97"/>
      <c r="HC30" s="97">
        <f>Seniori!HC33</f>
        <v>0</v>
      </c>
      <c r="HD30" s="97">
        <f>Seniori!HD33</f>
        <v>0</v>
      </c>
      <c r="HE30" s="97">
        <f>Seniori!HE33</f>
        <v>0</v>
      </c>
      <c r="HF30" s="97">
        <f>Seniori!HF33</f>
        <v>0</v>
      </c>
      <c r="HG30" s="97">
        <f>Seniori!HG33</f>
        <v>0</v>
      </c>
      <c r="HH30" s="97">
        <f>Seniori!HH33</f>
        <v>10</v>
      </c>
      <c r="HI30" s="97">
        <f>Seniori!HI33</f>
        <v>0</v>
      </c>
      <c r="HJ30" s="97">
        <f>Seniori!HJ33</f>
        <v>6</v>
      </c>
      <c r="HK30" s="97">
        <f>Seniori!HK33</f>
        <v>0</v>
      </c>
      <c r="HL30" s="97">
        <f>Seniori!HL33</f>
        <v>0</v>
      </c>
      <c r="HM30" s="97"/>
      <c r="HN30" s="97">
        <f>Seniori!HN33</f>
        <v>0</v>
      </c>
      <c r="HO30" s="97">
        <f>Seniori!HO33</f>
        <v>0</v>
      </c>
      <c r="HP30" s="97">
        <f>Seniori!HP33</f>
        <v>0</v>
      </c>
      <c r="HQ30" s="97">
        <f>Seniori!HQ33</f>
        <v>0</v>
      </c>
      <c r="HR30" s="97">
        <f>Seniori!HR33</f>
        <v>0</v>
      </c>
      <c r="HS30" s="97">
        <f>Seniori!HS33</f>
        <v>0</v>
      </c>
      <c r="HT30" s="97">
        <f>Seniori!HT33</f>
        <v>7</v>
      </c>
      <c r="HU30" s="97">
        <f>Seniori!HU33</f>
        <v>0</v>
      </c>
      <c r="HV30" s="97">
        <f>Seniori!HV33</f>
        <v>0</v>
      </c>
      <c r="HW30" s="97">
        <f>Seniori!HW33</f>
        <v>0</v>
      </c>
      <c r="HX30" s="97">
        <f>Seniori!HX33</f>
        <v>0</v>
      </c>
      <c r="HY30" s="97">
        <f>Seniori!HY33</f>
        <v>0</v>
      </c>
      <c r="HZ30" s="97">
        <f>Seniori!HZ33</f>
        <v>0</v>
      </c>
      <c r="IA30" s="97">
        <f>Seniori!IA33</f>
        <v>0</v>
      </c>
      <c r="IB30" s="97">
        <f>Seniori!IB33</f>
        <v>0</v>
      </c>
      <c r="IC30" s="97">
        <f>Seniori!IC33</f>
        <v>0</v>
      </c>
      <c r="ID30" s="97">
        <f>Seniori!ID33</f>
        <v>0</v>
      </c>
      <c r="IE30" s="97">
        <f>Seniori!IE33</f>
        <v>0</v>
      </c>
      <c r="IF30" s="97">
        <f>Seniori!IF33</f>
        <v>0</v>
      </c>
      <c r="IG30" s="97">
        <f>Seniori!IG33</f>
        <v>0</v>
      </c>
      <c r="IH30" s="97">
        <f>Seniori!IH33</f>
        <v>0</v>
      </c>
      <c r="II30" s="97">
        <f>Seniori!II33</f>
        <v>0</v>
      </c>
      <c r="IJ30" s="97">
        <f>Seniori!IJ33</f>
        <v>0</v>
      </c>
      <c r="IK30" s="97">
        <f>Seniori!IK33</f>
        <v>0</v>
      </c>
      <c r="IL30" s="97">
        <f>Seniori!IL33</f>
        <v>0</v>
      </c>
      <c r="IM30" s="97">
        <f>Seniori!IM33</f>
        <v>0</v>
      </c>
      <c r="IN30" s="97">
        <f>Seniori!IN33</f>
        <v>0</v>
      </c>
      <c r="IO30" s="97">
        <f>Seniori!IO33</f>
        <v>0</v>
      </c>
      <c r="IP30" s="97">
        <f>Seniori!IP33</f>
        <v>0</v>
      </c>
      <c r="IQ30" s="97">
        <f>Seniori!IQ33</f>
        <v>0</v>
      </c>
      <c r="IR30" s="97">
        <f>Seniori!IR33</f>
        <v>0</v>
      </c>
      <c r="IS30" s="97">
        <f>Seniori!IS33</f>
        <v>0</v>
      </c>
      <c r="IT30" s="97">
        <f>Seniori!IT33</f>
        <v>0</v>
      </c>
      <c r="IU30" s="97">
        <f>Seniori!IU33</f>
        <v>0</v>
      </c>
      <c r="IV30" s="97">
        <f>Seniori!IV33</f>
        <v>0</v>
      </c>
      <c r="IW30" s="97">
        <f>Seniori!IW33</f>
        <v>0</v>
      </c>
      <c r="IX30" s="97">
        <f>Seniori!IX33</f>
        <v>0</v>
      </c>
      <c r="IY30" s="97">
        <f>Seniori!IY33</f>
        <v>0</v>
      </c>
      <c r="IZ30" s="97">
        <f>Seniori!IZ33</f>
        <v>0</v>
      </c>
      <c r="JA30" s="97">
        <f>Seniori!JA33</f>
        <v>0</v>
      </c>
      <c r="JB30" s="97">
        <f>Seniori!JB33</f>
        <v>0</v>
      </c>
      <c r="JC30" s="97">
        <f>Seniori!JC33</f>
        <v>0</v>
      </c>
      <c r="JD30" s="97">
        <f>Seniori!JD33</f>
        <v>0</v>
      </c>
      <c r="JE30" s="97">
        <f>Seniori!JE33</f>
        <v>0</v>
      </c>
      <c r="JF30" s="97">
        <f>Seniori!JF33</f>
        <v>0</v>
      </c>
      <c r="JG30" s="97">
        <f>Seniori!JG33</f>
        <v>0</v>
      </c>
      <c r="JH30" s="97">
        <f>Seniori!JH33</f>
        <v>0</v>
      </c>
      <c r="JI30" s="97">
        <f>Seniori!JI33</f>
        <v>0</v>
      </c>
      <c r="JJ30" s="97">
        <f>Seniori!JJ33</f>
        <v>0</v>
      </c>
      <c r="JK30" s="97">
        <f>Seniori!JK33</f>
        <v>0</v>
      </c>
      <c r="JL30" s="97">
        <f>Seniori!JL33</f>
        <v>0</v>
      </c>
      <c r="JM30" s="97">
        <f>Seniori!JM33</f>
        <v>0</v>
      </c>
      <c r="JN30" s="97">
        <f>Seniori!JN33</f>
        <v>0</v>
      </c>
      <c r="JO30" s="97">
        <f>Seniori!JO33</f>
        <v>0</v>
      </c>
      <c r="JP30" s="97">
        <f>Seniori!JP33</f>
        <v>0</v>
      </c>
      <c r="JQ30" s="97">
        <f>Seniori!JQ33</f>
        <v>0</v>
      </c>
      <c r="JR30" s="97">
        <f>Seniori!JR33</f>
        <v>0</v>
      </c>
      <c r="JS30" s="97">
        <f>Seniori!JS33</f>
        <v>0</v>
      </c>
      <c r="JT30" s="97">
        <f>Seniori!JT33</f>
        <v>0</v>
      </c>
      <c r="JU30" s="97">
        <f>Seniori!JU33</f>
        <v>0</v>
      </c>
      <c r="JV30" s="97">
        <f>Seniori!JV33</f>
        <v>0</v>
      </c>
      <c r="JW30" s="97">
        <f>Seniori!JW33</f>
        <v>0</v>
      </c>
      <c r="JX30" s="97">
        <f>Seniori!JX33</f>
        <v>0</v>
      </c>
      <c r="JY30" s="97">
        <f>Seniori!JY33</f>
        <v>0</v>
      </c>
      <c r="JZ30" s="97">
        <f>Seniori!JZ33</f>
        <v>0</v>
      </c>
      <c r="KA30" s="97">
        <f>Seniori!KA33</f>
        <v>0</v>
      </c>
      <c r="KB30" s="97">
        <f>Seniori!KB33</f>
        <v>0</v>
      </c>
      <c r="KC30" s="97">
        <f>Seniori!KC33</f>
        <v>0</v>
      </c>
      <c r="KD30" s="97">
        <f>Seniori!KD33</f>
        <v>0</v>
      </c>
      <c r="KE30" s="97">
        <f>Seniori!KE33</f>
        <v>0</v>
      </c>
      <c r="KF30" s="97">
        <f>Seniori!KF33</f>
        <v>0</v>
      </c>
      <c r="KG30" s="97">
        <f>Seniori!KG33</f>
        <v>0</v>
      </c>
      <c r="KH30" s="97">
        <f>Seniori!KH33</f>
        <v>0</v>
      </c>
      <c r="KI30" s="97">
        <f>Seniori!KI33</f>
        <v>0</v>
      </c>
      <c r="KJ30" s="97">
        <f>Seniori!KJ33</f>
        <v>0</v>
      </c>
      <c r="KK30" s="97">
        <f>Seniori!KK33</f>
        <v>0</v>
      </c>
      <c r="KL30" s="97">
        <f>Seniori!KL33</f>
        <v>0</v>
      </c>
      <c r="KM30" s="97">
        <f>Seniori!KM33</f>
        <v>0</v>
      </c>
      <c r="KN30" s="97">
        <f>Seniori!KN33</f>
        <v>0</v>
      </c>
      <c r="KO30" s="97">
        <f>Seniori!KO33</f>
        <v>0</v>
      </c>
      <c r="KP30" s="97">
        <f>Seniori!KP33</f>
        <v>0</v>
      </c>
      <c r="KQ30" s="97">
        <f>Seniori!KQ33</f>
        <v>0</v>
      </c>
      <c r="KR30" s="97">
        <f>Seniori!KR33</f>
        <v>0</v>
      </c>
      <c r="KS30" s="97">
        <f>Seniori!KS33</f>
        <v>0</v>
      </c>
      <c r="KT30" s="97">
        <f>Seniori!KT33</f>
        <v>0</v>
      </c>
      <c r="KU30" s="97">
        <f>Seniori!KU33</f>
        <v>0</v>
      </c>
      <c r="KV30" s="97">
        <f>Seniori!KV33</f>
        <v>0</v>
      </c>
      <c r="KW30" s="97">
        <f>Seniori!KW33</f>
        <v>0</v>
      </c>
      <c r="KX30" s="97">
        <f>Seniori!KX33</f>
        <v>0</v>
      </c>
      <c r="KY30" s="97">
        <f>Seniori!KY33</f>
        <v>0</v>
      </c>
      <c r="KZ30" s="97">
        <f>Seniori!KZ33</f>
        <v>0</v>
      </c>
      <c r="LA30" s="97">
        <f>Seniori!LA33</f>
        <v>0</v>
      </c>
      <c r="LB30" s="97">
        <f>Seniori!LB33</f>
        <v>0</v>
      </c>
      <c r="LC30" s="97">
        <f>Seniori!LC33</f>
        <v>0</v>
      </c>
      <c r="LD30" s="97">
        <f>Seniori!LD33</f>
        <v>0</v>
      </c>
      <c r="LE30" s="97">
        <f>Seniori!LE33</f>
        <v>0</v>
      </c>
      <c r="LF30" s="97">
        <f>Seniori!LF33</f>
        <v>0</v>
      </c>
      <c r="LG30" s="97">
        <f>Seniori!LG33</f>
        <v>0</v>
      </c>
      <c r="LH30" s="97">
        <f>Seniori!LH33</f>
        <v>0</v>
      </c>
      <c r="LI30" s="97">
        <f>Seniori!LI33</f>
        <v>0</v>
      </c>
      <c r="LJ30" s="97">
        <f>Seniori!LJ33</f>
        <v>0</v>
      </c>
      <c r="LK30" s="97">
        <f>Seniori!LK33</f>
        <v>0</v>
      </c>
      <c r="LL30" s="97"/>
      <c r="LM30" s="97">
        <f>Seniori!LM33</f>
        <v>0</v>
      </c>
      <c r="LN30" s="97">
        <f>Seniori!LN33</f>
        <v>0</v>
      </c>
      <c r="LO30" s="97">
        <f>Seniori!LO33</f>
        <v>0</v>
      </c>
      <c r="LP30" s="97">
        <f>Seniori!LP33</f>
        <v>0</v>
      </c>
      <c r="LQ30" s="97">
        <f>Seniori!LQ33</f>
        <v>0</v>
      </c>
      <c r="LR30" s="97">
        <f>Seniori!LR33</f>
        <v>0</v>
      </c>
      <c r="LS30" s="97">
        <f>Seniori!LS33</f>
        <v>0</v>
      </c>
      <c r="LT30" s="97"/>
      <c r="LU30" s="97">
        <f>Seniori!LU33</f>
        <v>0</v>
      </c>
      <c r="LV30" s="97">
        <f>Seniori!LV33</f>
        <v>0</v>
      </c>
      <c r="LW30" s="97">
        <f>Seniori!LW33</f>
        <v>0</v>
      </c>
      <c r="LX30" s="97">
        <f>Seniori!LX33</f>
        <v>0</v>
      </c>
      <c r="LY30" s="97">
        <f>Seniori!LY33</f>
        <v>0</v>
      </c>
      <c r="LZ30" s="97">
        <f>Seniori!LZ33</f>
        <v>0</v>
      </c>
      <c r="MA30" s="97">
        <f>Seniori!MA33</f>
        <v>0</v>
      </c>
      <c r="MB30" s="97">
        <f>Seniori!MB33</f>
        <v>0</v>
      </c>
      <c r="MC30" s="97">
        <f>Seniori!MC33</f>
        <v>0</v>
      </c>
      <c r="MD30" s="97">
        <f>Seniori!MD33</f>
        <v>0</v>
      </c>
      <c r="ME30" s="97">
        <f>Seniori!ME33</f>
        <v>0</v>
      </c>
      <c r="MF30" s="97">
        <f>Seniori!MF33</f>
        <v>0</v>
      </c>
      <c r="MG30" s="97">
        <f>Seniori!MG33</f>
        <v>0</v>
      </c>
      <c r="MH30" s="97">
        <f>Seniori!MH33</f>
        <v>0</v>
      </c>
      <c r="MI30" s="97">
        <f>Seniori!MI33</f>
        <v>0</v>
      </c>
      <c r="MJ30" s="97">
        <f>Seniori!MJ33</f>
        <v>0</v>
      </c>
      <c r="MK30" s="97">
        <f>Seniori!MK33</f>
        <v>0</v>
      </c>
      <c r="ML30" s="97">
        <f>Seniori!ML33</f>
        <v>0</v>
      </c>
      <c r="MM30" s="97">
        <f>Seniori!MM33</f>
        <v>0</v>
      </c>
      <c r="MN30" s="97">
        <f>Seniori!MN33</f>
        <v>0</v>
      </c>
      <c r="MO30" s="97">
        <f>Seniori!MO33</f>
        <v>0</v>
      </c>
      <c r="MP30" s="97">
        <f>Seniori!MP33</f>
        <v>0</v>
      </c>
      <c r="MQ30" s="97">
        <f>Seniori!MQ33</f>
        <v>0</v>
      </c>
      <c r="MR30" s="97">
        <f>Seniori!MR33</f>
        <v>0</v>
      </c>
      <c r="MS30" s="97">
        <f>Seniori!MS33</f>
        <v>0</v>
      </c>
      <c r="MT30" s="97">
        <f>Seniori!MT33</f>
        <v>0</v>
      </c>
      <c r="MU30" s="97">
        <f>Seniori!MU33</f>
        <v>0</v>
      </c>
      <c r="MV30" s="97">
        <f>Seniori!MV33</f>
        <v>0</v>
      </c>
      <c r="MW30" s="97">
        <f>Seniori!MW33</f>
        <v>0</v>
      </c>
      <c r="MX30" s="97">
        <f>Seniori!MX33</f>
        <v>0</v>
      </c>
      <c r="MY30" s="97">
        <f>Seniori!MY33</f>
        <v>0</v>
      </c>
      <c r="MZ30" s="97">
        <f>Seniori!MZ33</f>
        <v>0</v>
      </c>
      <c r="NA30" s="97">
        <f>Seniori!NA33</f>
        <v>0</v>
      </c>
      <c r="NB30" s="97">
        <f>Seniori!NB33</f>
        <v>0</v>
      </c>
      <c r="NC30" s="97">
        <f>Seniori!NC33</f>
        <v>0</v>
      </c>
      <c r="ND30" s="97">
        <f>Seniori!ND33</f>
        <v>0</v>
      </c>
      <c r="NE30" s="97">
        <f>Seniori!NE33</f>
        <v>0</v>
      </c>
      <c r="NF30" s="97">
        <f>Seniori!NF33</f>
        <v>0</v>
      </c>
      <c r="NG30" s="97">
        <f>Seniori!NG33</f>
        <v>0</v>
      </c>
      <c r="NH30" s="97">
        <f>Seniori!NH33</f>
        <v>0</v>
      </c>
      <c r="NI30" s="97">
        <f>Seniori!NI33</f>
        <v>0</v>
      </c>
      <c r="NJ30" s="97">
        <f>Seniori!NJ33</f>
        <v>0</v>
      </c>
      <c r="NK30" s="97">
        <f>Seniori!NK33</f>
        <v>0</v>
      </c>
      <c r="NL30" s="97">
        <f>Seniori!NL33</f>
        <v>0</v>
      </c>
      <c r="NM30" s="97">
        <f>Seniori!NM33</f>
        <v>0</v>
      </c>
      <c r="NN30" s="97">
        <f>Seniori!NN33</f>
        <v>0</v>
      </c>
      <c r="NO30" s="97">
        <f>Seniori!NO33</f>
        <v>0</v>
      </c>
      <c r="NP30" s="97">
        <f>Seniori!NP33</f>
        <v>0</v>
      </c>
      <c r="NQ30" s="97">
        <f>Seniori!NQ33</f>
        <v>0</v>
      </c>
      <c r="NR30" s="97">
        <f>Seniori!NR33</f>
        <v>0</v>
      </c>
      <c r="NS30" s="97">
        <f>Seniori!NS33</f>
        <v>0</v>
      </c>
      <c r="NT30" s="97">
        <f>Seniori!NT33</f>
        <v>0</v>
      </c>
      <c r="NU30" s="97">
        <f>Seniori!NU33</f>
        <v>0</v>
      </c>
      <c r="NV30" s="97">
        <f>Seniori!NV33</f>
        <v>0</v>
      </c>
      <c r="NW30" s="97">
        <f>Seniori!NW33</f>
        <v>0</v>
      </c>
      <c r="NX30" s="97">
        <f>Seniori!NX33</f>
        <v>0</v>
      </c>
      <c r="NY30" s="97">
        <f>Seniori!NY33</f>
        <v>0</v>
      </c>
      <c r="NZ30" s="97">
        <f>Seniori!NZ33</f>
        <v>0</v>
      </c>
      <c r="OA30" s="97">
        <f>Seniori!OA33</f>
        <v>0</v>
      </c>
      <c r="OB30" s="97">
        <f>Seniori!OB33</f>
        <v>0</v>
      </c>
      <c r="OC30" s="97">
        <f>Seniori!OC33</f>
        <v>0</v>
      </c>
      <c r="OD30" s="97">
        <f>Seniori!OD33</f>
        <v>0</v>
      </c>
      <c r="OE30" s="97">
        <f>Seniori!OE33</f>
        <v>0</v>
      </c>
      <c r="OF30" s="97">
        <f>Seniori!OF33</f>
        <v>0</v>
      </c>
      <c r="OG30" s="97">
        <f>Seniori!OG33</f>
        <v>0</v>
      </c>
      <c r="OH30" s="97">
        <f>Seniori!OH33</f>
        <v>0</v>
      </c>
      <c r="OI30" s="97">
        <f>Seniori!OI33</f>
        <v>0</v>
      </c>
      <c r="OJ30" s="97">
        <f>Seniori!OJ33</f>
        <v>0</v>
      </c>
      <c r="OK30" s="97">
        <f>Seniori!OK33</f>
        <v>0</v>
      </c>
      <c r="OL30" s="97">
        <f>Seniori!OL33</f>
        <v>0</v>
      </c>
      <c r="OM30" s="97">
        <f>Seniori!OM33</f>
        <v>0</v>
      </c>
      <c r="ON30" s="97">
        <f>Seniori!ON33</f>
        <v>0</v>
      </c>
      <c r="OO30" s="97">
        <f>Seniori!OO33</f>
        <v>0</v>
      </c>
      <c r="OP30" s="97">
        <f>Seniori!OP33</f>
        <v>0</v>
      </c>
      <c r="OQ30" s="97">
        <f>Seniori!OQ33</f>
        <v>0</v>
      </c>
      <c r="OR30" s="97">
        <f>Seniori!OR33</f>
        <v>0</v>
      </c>
      <c r="OS30" s="97">
        <f>Seniori!OS33</f>
        <v>0</v>
      </c>
      <c r="OT30" s="97">
        <f>Seniori!OT33</f>
        <v>0</v>
      </c>
      <c r="OU30" s="97">
        <f>Seniori!OU33</f>
        <v>0</v>
      </c>
      <c r="OV30" s="97">
        <f>Seniori!OV33</f>
        <v>0</v>
      </c>
      <c r="OW30" s="97">
        <f>Seniori!OW33</f>
        <v>0</v>
      </c>
      <c r="OX30" s="97">
        <f>Seniori!OX33</f>
        <v>0</v>
      </c>
      <c r="OY30" s="97">
        <f>Seniori!OY33</f>
        <v>0</v>
      </c>
      <c r="OZ30" s="97">
        <f>Seniori!OZ33</f>
        <v>0</v>
      </c>
      <c r="PA30" s="97">
        <f>Seniori!PA33</f>
        <v>0</v>
      </c>
      <c r="PB30" s="97">
        <f>Seniori!PB33</f>
        <v>0</v>
      </c>
      <c r="PC30" s="97">
        <f>Seniori!PC33</f>
        <v>0</v>
      </c>
      <c r="PD30" s="97">
        <f>Seniori!PD33</f>
        <v>0</v>
      </c>
      <c r="PE30" s="97">
        <f>Seniori!PE33</f>
        <v>0</v>
      </c>
      <c r="PF30" s="97">
        <f>Seniori!PF33</f>
        <v>0</v>
      </c>
      <c r="PG30" s="97">
        <f>Seniori!PG33</f>
        <v>0</v>
      </c>
      <c r="PH30" s="97">
        <f>Seniori!PH33</f>
        <v>0</v>
      </c>
      <c r="PI30" s="97">
        <f>Seniori!PI33</f>
        <v>0</v>
      </c>
      <c r="PJ30" s="97">
        <f>Seniori!PJ33</f>
        <v>0</v>
      </c>
      <c r="PK30" s="97">
        <f>Seniori!PK33</f>
        <v>0</v>
      </c>
      <c r="PL30" s="97">
        <f>Seniori!PL33</f>
        <v>0</v>
      </c>
      <c r="PM30" s="97">
        <f>Seniori!PM33</f>
        <v>0</v>
      </c>
      <c r="PN30" s="97">
        <f>Seniori!PN33</f>
        <v>0</v>
      </c>
      <c r="PO30" s="97">
        <f>Seniori!PO33</f>
        <v>0</v>
      </c>
      <c r="PP30" s="97">
        <f>Seniori!PP33</f>
        <v>0</v>
      </c>
      <c r="PQ30" s="97">
        <f>Seniori!PQ33</f>
        <v>0</v>
      </c>
      <c r="PR30" s="97">
        <f>Seniori!PR33</f>
        <v>0</v>
      </c>
      <c r="PS30" s="97">
        <f>Seniori!PS33</f>
        <v>0</v>
      </c>
      <c r="PT30" s="97">
        <f>Seniori!PT33</f>
        <v>0</v>
      </c>
      <c r="PU30" s="97">
        <f>Seniori!PU33</f>
        <v>0</v>
      </c>
      <c r="PV30" s="97">
        <f>Seniori!PV33</f>
        <v>0</v>
      </c>
      <c r="PW30" s="97">
        <f>Seniori!PW33</f>
        <v>0</v>
      </c>
      <c r="PX30" s="97">
        <f>Seniori!PX33</f>
        <v>0</v>
      </c>
      <c r="PY30" s="97">
        <f>Seniori!PY33</f>
        <v>0</v>
      </c>
      <c r="PZ30" s="97">
        <f>Seniori!PZ33</f>
        <v>0</v>
      </c>
      <c r="QA30" s="97">
        <f>Seniori!QA33</f>
        <v>0</v>
      </c>
      <c r="QB30" s="97">
        <f>Seniori!QB33</f>
        <v>0</v>
      </c>
      <c r="QC30" s="97">
        <f>Seniori!QC33</f>
        <v>0</v>
      </c>
      <c r="QD30" s="97">
        <f>Seniori!QD33</f>
        <v>0</v>
      </c>
      <c r="QE30" s="97">
        <f>Seniori!QE33</f>
        <v>0</v>
      </c>
      <c r="QF30" s="97">
        <f>Seniori!QF33</f>
        <v>0</v>
      </c>
      <c r="QG30" s="97">
        <f>Seniori!QG33</f>
        <v>0</v>
      </c>
      <c r="QH30" s="97">
        <f>Seniori!QH33</f>
        <v>0</v>
      </c>
      <c r="QI30" s="97">
        <f>Seniori!QI33</f>
        <v>0</v>
      </c>
      <c r="QJ30" s="97">
        <f>Seniori!QJ33</f>
        <v>0</v>
      </c>
      <c r="QK30" s="97">
        <f>Seniori!QK33</f>
        <v>0</v>
      </c>
      <c r="QL30" s="97">
        <f>Seniori!QL33</f>
        <v>0</v>
      </c>
      <c r="QM30" s="97">
        <f>Seniori!QM33</f>
        <v>0</v>
      </c>
      <c r="QN30" s="97">
        <f>Seniori!QN33</f>
        <v>0</v>
      </c>
      <c r="QO30" s="97">
        <f>Seniori!QO33</f>
        <v>0</v>
      </c>
      <c r="QP30" s="97">
        <f>Seniori!QP33</f>
        <v>0</v>
      </c>
      <c r="QQ30" s="97">
        <f>Seniori!QQ33</f>
        <v>0</v>
      </c>
      <c r="QR30" s="97">
        <f>Seniori!QR33</f>
        <v>0</v>
      </c>
      <c r="QS30" s="97">
        <f>Seniori!QS33</f>
        <v>0</v>
      </c>
      <c r="QT30" s="97">
        <f>Seniori!QT33</f>
        <v>0</v>
      </c>
      <c r="QU30" s="97">
        <f>Seniori!QU33</f>
        <v>0</v>
      </c>
      <c r="QV30" s="97">
        <f>Seniori!QV33</f>
        <v>0</v>
      </c>
      <c r="QW30" s="97">
        <f>Seniori!QW33</f>
        <v>0</v>
      </c>
      <c r="QX30" s="97">
        <f>Seniori!QX33</f>
        <v>0</v>
      </c>
      <c r="QY30" s="97">
        <f>Seniori!QY33</f>
        <v>0</v>
      </c>
      <c r="QZ30" s="97">
        <f>Seniori!QZ33</f>
        <v>0</v>
      </c>
      <c r="RA30" s="97">
        <f>Seniori!RA33</f>
        <v>0</v>
      </c>
      <c r="RB30" s="97">
        <f>Seniori!RB33</f>
        <v>0</v>
      </c>
      <c r="RC30" s="97">
        <f>Seniori!RC33</f>
        <v>0</v>
      </c>
      <c r="RD30" s="97">
        <f>Seniori!RD33</f>
        <v>0</v>
      </c>
      <c r="RE30" s="97">
        <f>Seniori!RE33</f>
        <v>0</v>
      </c>
      <c r="RF30" s="97">
        <f>Seniori!RF33</f>
        <v>0</v>
      </c>
      <c r="RG30" s="97">
        <f>Seniori!RG33</f>
        <v>0</v>
      </c>
      <c r="RH30" s="97">
        <f>Seniori!RH33</f>
        <v>0</v>
      </c>
      <c r="RI30" s="97">
        <f>Seniori!RI33</f>
        <v>0</v>
      </c>
      <c r="RJ30" s="97">
        <f>Seniori!RJ33</f>
        <v>0</v>
      </c>
      <c r="RK30" s="97">
        <f>Seniori!RK33</f>
        <v>0</v>
      </c>
      <c r="RL30" s="97">
        <f>Seniori!RL33</f>
        <v>0</v>
      </c>
      <c r="RM30" s="97">
        <f>Seniori!RM33</f>
        <v>0</v>
      </c>
      <c r="RN30" s="97">
        <f>Seniori!RN33</f>
        <v>0</v>
      </c>
      <c r="RO30" s="97">
        <f>Seniori!RO33</f>
        <v>0</v>
      </c>
      <c r="RP30" s="97">
        <f>Seniori!RP33</f>
        <v>0</v>
      </c>
      <c r="RQ30" s="97">
        <f>Seniori!RQ33</f>
        <v>0</v>
      </c>
      <c r="RR30" s="97">
        <f>Seniori!RR33</f>
        <v>0</v>
      </c>
      <c r="RS30" s="97">
        <f>Seniori!RS33</f>
        <v>0</v>
      </c>
      <c r="RT30" s="97">
        <f>Seniori!RT33</f>
        <v>0</v>
      </c>
      <c r="RU30" s="97">
        <f>Seniori!RU33</f>
        <v>0</v>
      </c>
      <c r="RV30" s="97">
        <f>Seniori!RV33</f>
        <v>0</v>
      </c>
      <c r="RW30" s="97">
        <f>Seniori!RW33</f>
        <v>0</v>
      </c>
      <c r="RX30" s="97">
        <f>Seniori!RX33</f>
        <v>0</v>
      </c>
      <c r="RY30" s="97">
        <f>Seniori!RY33</f>
        <v>0</v>
      </c>
      <c r="RZ30" s="97">
        <f>Seniori!RZ33</f>
        <v>0</v>
      </c>
      <c r="SA30" s="97">
        <f>Seniori!SA33</f>
        <v>0</v>
      </c>
      <c r="SB30" s="97">
        <f>Seniori!SB33</f>
        <v>0</v>
      </c>
      <c r="SC30" s="97">
        <f>Seniori!SC33</f>
        <v>0</v>
      </c>
      <c r="SD30" s="97">
        <f>Seniori!SD33</f>
        <v>0</v>
      </c>
      <c r="SE30" s="97">
        <f>Seniori!SE33</f>
        <v>0</v>
      </c>
      <c r="SF30" s="97">
        <f>Seniori!SF33</f>
        <v>0</v>
      </c>
      <c r="SG30" s="97">
        <f>Seniori!SG33</f>
        <v>0</v>
      </c>
      <c r="SH30" s="97">
        <f>Seniori!SH33</f>
        <v>0</v>
      </c>
      <c r="SI30" s="97">
        <f>Seniori!SI33</f>
        <v>0</v>
      </c>
      <c r="SJ30" s="97">
        <f>Seniori!SJ33</f>
        <v>0</v>
      </c>
      <c r="SK30" s="97">
        <f>Seniori!SK33</f>
        <v>0</v>
      </c>
      <c r="SL30" s="97">
        <f>Seniori!SL33</f>
        <v>0</v>
      </c>
      <c r="SM30" s="97">
        <f>Seniori!SM33</f>
        <v>0</v>
      </c>
      <c r="SN30" s="97">
        <f>Seniori!SN33</f>
        <v>0</v>
      </c>
      <c r="SO30" s="97">
        <f>Seniori!SO33</f>
        <v>0</v>
      </c>
      <c r="SP30" s="97">
        <f>Seniori!SP33</f>
        <v>0</v>
      </c>
      <c r="SQ30" s="97">
        <f>Seniori!SQ33</f>
        <v>0</v>
      </c>
      <c r="SR30" s="97">
        <f>Seniori!SR33</f>
        <v>0</v>
      </c>
      <c r="SS30" s="97">
        <f>Seniori!SS33</f>
        <v>0</v>
      </c>
      <c r="ST30" s="97">
        <f>Seniori!ST33</f>
        <v>0</v>
      </c>
      <c r="SU30" s="97">
        <f>Seniori!SU33</f>
        <v>0</v>
      </c>
      <c r="SV30" s="97">
        <f>Seniori!SV33</f>
        <v>0</v>
      </c>
      <c r="SW30" s="97">
        <f>Seniori!SW33</f>
        <v>0</v>
      </c>
      <c r="SX30" s="97">
        <f>Seniori!SX33</f>
        <v>0</v>
      </c>
      <c r="SY30" s="97">
        <f>Seniori!SY33</f>
        <v>0</v>
      </c>
      <c r="SZ30" s="97">
        <f>Seniori!SZ33</f>
        <v>0</v>
      </c>
      <c r="TA30" s="97">
        <f>Seniori!TA33</f>
        <v>0</v>
      </c>
      <c r="TB30" s="97">
        <f>Seniori!TB33</f>
        <v>0</v>
      </c>
    </row>
    <row r="31" spans="1:522" s="10" customFormat="1" ht="18" customHeight="1" x14ac:dyDescent="0.2">
      <c r="A31" s="12">
        <v>20</v>
      </c>
      <c r="B31" s="11" t="s">
        <v>120</v>
      </c>
      <c r="C31" s="1">
        <v>11791</v>
      </c>
      <c r="D31" s="176">
        <v>2018</v>
      </c>
      <c r="E31" s="4" t="s">
        <v>33</v>
      </c>
      <c r="F31" s="1">
        <v>2093</v>
      </c>
      <c r="G31" s="9" t="s">
        <v>95</v>
      </c>
      <c r="H31" s="4" t="s">
        <v>34</v>
      </c>
      <c r="I31" s="1">
        <f t="shared" ref="I31:I33" si="3">SUM(K31:TB31)</f>
        <v>29</v>
      </c>
      <c r="J31" s="12">
        <f>Tabuľka311[[#This Row],[Stĺpec9]]</f>
        <v>29</v>
      </c>
      <c r="K31" s="97">
        <f>Seniori!K45</f>
        <v>0</v>
      </c>
      <c r="L31" s="97">
        <f>Seniori!L45</f>
        <v>0</v>
      </c>
      <c r="M31" s="97">
        <f>Seniori!M45</f>
        <v>0</v>
      </c>
      <c r="N31" s="97">
        <f>Seniori!N45</f>
        <v>0</v>
      </c>
      <c r="O31" s="97">
        <f>Seniori!O45</f>
        <v>0</v>
      </c>
      <c r="P31" s="97">
        <f>Seniori!P45</f>
        <v>0</v>
      </c>
      <c r="Q31" s="97">
        <f>Seniori!Q45</f>
        <v>0</v>
      </c>
      <c r="R31" s="97">
        <f>Seniori!R45</f>
        <v>0</v>
      </c>
      <c r="S31" s="97">
        <f>Seniori!S45</f>
        <v>0</v>
      </c>
      <c r="T31" s="97">
        <f>Seniori!T45</f>
        <v>0</v>
      </c>
      <c r="U31" s="97">
        <f>Seniori!U45</f>
        <v>0</v>
      </c>
      <c r="V31" s="97">
        <f>Seniori!V45</f>
        <v>0</v>
      </c>
      <c r="W31" s="97">
        <f>Seniori!W45</f>
        <v>0</v>
      </c>
      <c r="X31" s="97">
        <f>Seniori!X45</f>
        <v>0</v>
      </c>
      <c r="Y31" s="97">
        <f>Seniori!Y45</f>
        <v>0</v>
      </c>
      <c r="Z31" s="97">
        <f>Seniori!Z45</f>
        <v>0</v>
      </c>
      <c r="AA31" s="97">
        <f>Seniori!AA45</f>
        <v>0</v>
      </c>
      <c r="AB31" s="97">
        <f>Seniori!AB45</f>
        <v>0</v>
      </c>
      <c r="AC31" s="97">
        <f>Seniori!AC45</f>
        <v>0</v>
      </c>
      <c r="AD31" s="97">
        <f>Seniori!AD45</f>
        <v>0</v>
      </c>
      <c r="AE31" s="97">
        <f>Seniori!AE45</f>
        <v>0</v>
      </c>
      <c r="AF31" s="97">
        <f>Seniori!AF45</f>
        <v>0</v>
      </c>
      <c r="AG31" s="97">
        <f>Seniori!AG45</f>
        <v>0</v>
      </c>
      <c r="AH31" s="97">
        <f>Seniori!AH45</f>
        <v>0</v>
      </c>
      <c r="AI31" s="97">
        <f>Seniori!AI45</f>
        <v>0</v>
      </c>
      <c r="AJ31" s="97">
        <f>Seniori!AJ45</f>
        <v>0</v>
      </c>
      <c r="AK31" s="97">
        <f>Seniori!AK45</f>
        <v>0</v>
      </c>
      <c r="AL31" s="97">
        <f>Seniori!AL45</f>
        <v>0</v>
      </c>
      <c r="AM31" s="97">
        <f>Seniori!AM45</f>
        <v>0</v>
      </c>
      <c r="AN31" s="97">
        <f>Seniori!AN45</f>
        <v>0</v>
      </c>
      <c r="AO31" s="97">
        <f>Seniori!AO45</f>
        <v>0</v>
      </c>
      <c r="AP31" s="97">
        <f>Seniori!AP45</f>
        <v>0</v>
      </c>
      <c r="AQ31" s="97">
        <f>Seniori!AQ45</f>
        <v>0</v>
      </c>
      <c r="AR31" s="97">
        <f>Seniori!AR45</f>
        <v>0</v>
      </c>
      <c r="AS31" s="97">
        <f>Seniori!AS45</f>
        <v>0</v>
      </c>
      <c r="AT31" s="97">
        <f>Seniori!AT45</f>
        <v>0</v>
      </c>
      <c r="AU31" s="97">
        <f>Seniori!AU45</f>
        <v>0</v>
      </c>
      <c r="AV31" s="97">
        <f>Seniori!AV45</f>
        <v>0</v>
      </c>
      <c r="AW31" s="97">
        <f>Seniori!AW45</f>
        <v>0</v>
      </c>
      <c r="AX31" s="97">
        <f>Seniori!AX45</f>
        <v>0</v>
      </c>
      <c r="AY31" s="97">
        <f>Seniori!AY45</f>
        <v>0</v>
      </c>
      <c r="AZ31" s="97">
        <f>Seniori!AZ45</f>
        <v>0</v>
      </c>
      <c r="BA31" s="97">
        <f>Seniori!BA45</f>
        <v>0</v>
      </c>
      <c r="BB31" s="97">
        <f>Seniori!BB45</f>
        <v>0</v>
      </c>
      <c r="BC31" s="97">
        <f>Seniori!BC45</f>
        <v>0</v>
      </c>
      <c r="BD31" s="97">
        <f>Seniori!BD45</f>
        <v>0</v>
      </c>
      <c r="BE31" s="97">
        <f>Seniori!BE45</f>
        <v>0</v>
      </c>
      <c r="BF31" s="97">
        <f>Seniori!BF45</f>
        <v>0</v>
      </c>
      <c r="BG31" s="97">
        <f>Seniori!BG45</f>
        <v>0</v>
      </c>
      <c r="BH31" s="97">
        <f>Seniori!BH45</f>
        <v>0</v>
      </c>
      <c r="BI31" s="97">
        <f>Seniori!BI45</f>
        <v>0</v>
      </c>
      <c r="BJ31" s="97">
        <f>Seniori!BJ45</f>
        <v>0</v>
      </c>
      <c r="BK31" s="97">
        <f>Seniori!BK45</f>
        <v>0</v>
      </c>
      <c r="BL31" s="97">
        <f>Seniori!BL45</f>
        <v>0</v>
      </c>
      <c r="BM31" s="97">
        <f>Seniori!BM45</f>
        <v>0</v>
      </c>
      <c r="BN31" s="97">
        <f>Seniori!BN45</f>
        <v>0</v>
      </c>
      <c r="BO31" s="97">
        <f>Seniori!BO45</f>
        <v>0</v>
      </c>
      <c r="BP31" s="97">
        <f>Seniori!BP45</f>
        <v>0</v>
      </c>
      <c r="BQ31" s="97">
        <f>Seniori!BQ45</f>
        <v>0</v>
      </c>
      <c r="BR31" s="97">
        <f>Seniori!BR45</f>
        <v>0</v>
      </c>
      <c r="BS31" s="97">
        <f>Seniori!BS45</f>
        <v>0</v>
      </c>
      <c r="BT31" s="97">
        <f>Seniori!BT45</f>
        <v>0</v>
      </c>
      <c r="BU31" s="97">
        <f>Seniori!BU45</f>
        <v>0</v>
      </c>
      <c r="BV31" s="97">
        <f>Seniori!BV45</f>
        <v>0</v>
      </c>
      <c r="BW31" s="97">
        <f>Seniori!BW45</f>
        <v>0</v>
      </c>
      <c r="BX31" s="97">
        <f>Seniori!BX45</f>
        <v>0</v>
      </c>
      <c r="BY31" s="97">
        <f>Seniori!BY45</f>
        <v>0</v>
      </c>
      <c r="BZ31" s="97">
        <f>Seniori!BZ45</f>
        <v>0</v>
      </c>
      <c r="CA31" s="97">
        <f>Seniori!CA45</f>
        <v>0</v>
      </c>
      <c r="CB31" s="97">
        <f>Seniori!CB45</f>
        <v>0</v>
      </c>
      <c r="CC31" s="97">
        <f>Seniori!CC45</f>
        <v>0</v>
      </c>
      <c r="CD31" s="97">
        <f>Seniori!CD45</f>
        <v>14</v>
      </c>
      <c r="CE31" s="97">
        <f>Seniori!CE45</f>
        <v>0</v>
      </c>
      <c r="CF31" s="97">
        <f>Seniori!CF45</f>
        <v>0</v>
      </c>
      <c r="CG31" s="97"/>
      <c r="CH31" s="97">
        <f>Seniori!CH45</f>
        <v>0</v>
      </c>
      <c r="CI31" s="97">
        <f>Seniori!CI45</f>
        <v>0</v>
      </c>
      <c r="CJ31" s="97">
        <f>Seniori!CJ45</f>
        <v>0</v>
      </c>
      <c r="CK31" s="97">
        <f>Seniori!CK45</f>
        <v>0</v>
      </c>
      <c r="CL31" s="97">
        <f>Seniori!CL45</f>
        <v>0</v>
      </c>
      <c r="CM31" s="97">
        <f>Seniori!CM45</f>
        <v>0</v>
      </c>
      <c r="CN31" s="97">
        <f>Seniori!CN45</f>
        <v>15</v>
      </c>
      <c r="CO31" s="97">
        <f>Seniori!CO45</f>
        <v>0</v>
      </c>
      <c r="CP31" s="97">
        <f>Seniori!CP45</f>
        <v>0</v>
      </c>
      <c r="CQ31" s="97">
        <f>Seniori!CQ45</f>
        <v>0</v>
      </c>
      <c r="CR31" s="97">
        <f>Seniori!CR45</f>
        <v>0</v>
      </c>
      <c r="CS31" s="97">
        <f>Seniori!CS45</f>
        <v>0</v>
      </c>
      <c r="CT31" s="97">
        <f>Seniori!CT45</f>
        <v>0</v>
      </c>
      <c r="CU31" s="97">
        <f>Seniori!CU45</f>
        <v>0</v>
      </c>
      <c r="CV31" s="97">
        <f>Seniori!CV45</f>
        <v>0</v>
      </c>
      <c r="CW31" s="97">
        <f>Seniori!CW45</f>
        <v>0</v>
      </c>
      <c r="CX31" s="97">
        <f>Seniori!CX45</f>
        <v>0</v>
      </c>
      <c r="CY31" s="97">
        <f>Seniori!CY45</f>
        <v>0</v>
      </c>
      <c r="CZ31" s="97">
        <f>Seniori!CZ45</f>
        <v>0</v>
      </c>
      <c r="DA31" s="97">
        <f>Seniori!DA45</f>
        <v>0</v>
      </c>
      <c r="DB31" s="97">
        <f>Seniori!DB45</f>
        <v>0</v>
      </c>
      <c r="DC31" s="97">
        <f>Seniori!DC45</f>
        <v>0</v>
      </c>
      <c r="DD31" s="97">
        <f>Seniori!DD45</f>
        <v>0</v>
      </c>
      <c r="DE31" s="97">
        <f>Seniori!DE45</f>
        <v>0</v>
      </c>
      <c r="DF31" s="97">
        <f>Seniori!DF45</f>
        <v>0</v>
      </c>
      <c r="DG31" s="97">
        <f>Seniori!DG45</f>
        <v>0</v>
      </c>
      <c r="DH31" s="97">
        <f>Seniori!DH45</f>
        <v>0</v>
      </c>
      <c r="DI31" s="97">
        <f>Seniori!DI45</f>
        <v>0</v>
      </c>
      <c r="DJ31" s="97">
        <f>Seniori!DJ45</f>
        <v>0</v>
      </c>
      <c r="DK31" s="97">
        <f>Seniori!DK45</f>
        <v>0</v>
      </c>
      <c r="DL31" s="97">
        <f>Seniori!DL45</f>
        <v>0</v>
      </c>
      <c r="DM31" s="97">
        <f>Seniori!DM45</f>
        <v>0</v>
      </c>
      <c r="DN31" s="97">
        <f>Seniori!DN45</f>
        <v>0</v>
      </c>
      <c r="DO31" s="97">
        <f>Seniori!DO45</f>
        <v>0</v>
      </c>
      <c r="DP31" s="97">
        <f>Seniori!DP45</f>
        <v>0</v>
      </c>
      <c r="DQ31" s="97">
        <f>Seniori!DQ45</f>
        <v>0</v>
      </c>
      <c r="DR31" s="97">
        <f>Seniori!DR45</f>
        <v>0</v>
      </c>
      <c r="DS31" s="97">
        <f>Seniori!DS45</f>
        <v>0</v>
      </c>
      <c r="DT31" s="97">
        <f>Seniori!DT45</f>
        <v>0</v>
      </c>
      <c r="DU31" s="97">
        <f>Seniori!DU45</f>
        <v>0</v>
      </c>
      <c r="DV31" s="97">
        <f>Seniori!DV45</f>
        <v>0</v>
      </c>
      <c r="DW31" s="97">
        <f>Seniori!DW45</f>
        <v>0</v>
      </c>
      <c r="DX31" s="97">
        <f>Seniori!DX45</f>
        <v>0</v>
      </c>
      <c r="DY31" s="97">
        <f>Seniori!DY45</f>
        <v>0</v>
      </c>
      <c r="DZ31" s="97">
        <f>Seniori!DZ45</f>
        <v>0</v>
      </c>
      <c r="EA31" s="97">
        <f>Seniori!EA45</f>
        <v>0</v>
      </c>
      <c r="EB31" s="97">
        <f>Seniori!EB45</f>
        <v>0</v>
      </c>
      <c r="EC31" s="97">
        <f>Seniori!EC45</f>
        <v>0</v>
      </c>
      <c r="ED31" s="97">
        <f>Seniori!ED45</f>
        <v>0</v>
      </c>
      <c r="EE31" s="97">
        <f>Seniori!EE45</f>
        <v>0</v>
      </c>
      <c r="EF31" s="97">
        <f>Seniori!EF45</f>
        <v>0</v>
      </c>
      <c r="EG31" s="97">
        <f>Seniori!EG45</f>
        <v>0</v>
      </c>
      <c r="EH31" s="97">
        <f>Seniori!EH45</f>
        <v>0</v>
      </c>
      <c r="EI31" s="97">
        <f>Seniori!EI45</f>
        <v>0</v>
      </c>
      <c r="EJ31" s="97">
        <f>Seniori!EJ45</f>
        <v>0</v>
      </c>
      <c r="EK31" s="97">
        <f>Seniori!EK45</f>
        <v>0</v>
      </c>
      <c r="EL31" s="97">
        <f>Seniori!EL45</f>
        <v>0</v>
      </c>
      <c r="EM31" s="97">
        <f>Seniori!EM45</f>
        <v>0</v>
      </c>
      <c r="EN31" s="97">
        <f>Seniori!EN45</f>
        <v>0</v>
      </c>
      <c r="EO31" s="97">
        <f>Seniori!EO45</f>
        <v>0</v>
      </c>
      <c r="EP31" s="97">
        <f>Seniori!EP45</f>
        <v>0</v>
      </c>
      <c r="EQ31" s="97">
        <f>Seniori!EQ45</f>
        <v>0</v>
      </c>
      <c r="ER31" s="97">
        <f>Seniori!ER45</f>
        <v>0</v>
      </c>
      <c r="ES31" s="97">
        <f>Seniori!ES45</f>
        <v>0</v>
      </c>
      <c r="ET31" s="97">
        <f>Seniori!ET45</f>
        <v>0</v>
      </c>
      <c r="EU31" s="97">
        <f>Seniori!EU45</f>
        <v>0</v>
      </c>
      <c r="EV31" s="97">
        <f>Seniori!EV45</f>
        <v>0</v>
      </c>
      <c r="EW31" s="97">
        <f>Seniori!EW45</f>
        <v>0</v>
      </c>
      <c r="EX31" s="97">
        <f>Seniori!EX45</f>
        <v>0</v>
      </c>
      <c r="EY31" s="97">
        <f>Seniori!EY45</f>
        <v>0</v>
      </c>
      <c r="EZ31" s="97">
        <f>Seniori!EZ45</f>
        <v>0</v>
      </c>
      <c r="FA31" s="97">
        <f>Seniori!FA45</f>
        <v>0</v>
      </c>
      <c r="FB31" s="97">
        <f>Seniori!FB45</f>
        <v>0</v>
      </c>
      <c r="FC31" s="97">
        <f>Seniori!FC45</f>
        <v>0</v>
      </c>
      <c r="FD31" s="97">
        <f>Seniori!FD45</f>
        <v>0</v>
      </c>
      <c r="FE31" s="97">
        <f>Seniori!FE45</f>
        <v>0</v>
      </c>
      <c r="FF31" s="97">
        <f>Seniori!FF45</f>
        <v>0</v>
      </c>
      <c r="FG31" s="97">
        <f>Seniori!FG45</f>
        <v>0</v>
      </c>
      <c r="FH31" s="97">
        <f>Seniori!FH45</f>
        <v>0</v>
      </c>
      <c r="FI31" s="97">
        <f>Seniori!FI45</f>
        <v>0</v>
      </c>
      <c r="FJ31" s="97">
        <f>Seniori!FJ45</f>
        <v>0</v>
      </c>
      <c r="FK31" s="97">
        <f>Seniori!FK45</f>
        <v>0</v>
      </c>
      <c r="FL31" s="97">
        <f>Seniori!FL45</f>
        <v>0</v>
      </c>
      <c r="FM31" s="97">
        <f>Seniori!FM45</f>
        <v>0</v>
      </c>
      <c r="FN31" s="97">
        <f>Seniori!FN45</f>
        <v>0</v>
      </c>
      <c r="FO31" s="97">
        <f>Seniori!FO45</f>
        <v>0</v>
      </c>
      <c r="FP31" s="97">
        <f>Seniori!FP45</f>
        <v>0</v>
      </c>
      <c r="FQ31" s="97">
        <f>Seniori!FQ45</f>
        <v>0</v>
      </c>
      <c r="FR31" s="97">
        <f>Seniori!FR45</f>
        <v>0</v>
      </c>
      <c r="FS31" s="97">
        <f>Seniori!FS45</f>
        <v>0</v>
      </c>
      <c r="FT31" s="97">
        <f>Seniori!FT45</f>
        <v>0</v>
      </c>
      <c r="FU31" s="97">
        <f>Seniori!FU45</f>
        <v>0</v>
      </c>
      <c r="FV31" s="97">
        <f>Seniori!FV45</f>
        <v>0</v>
      </c>
      <c r="FW31" s="97">
        <f>Seniori!FW45</f>
        <v>0</v>
      </c>
      <c r="FX31" s="97">
        <f>Seniori!FX45</f>
        <v>0</v>
      </c>
      <c r="FY31" s="97">
        <f>Seniori!FY45</f>
        <v>0</v>
      </c>
      <c r="FZ31" s="97">
        <f>Seniori!FZ45</f>
        <v>0</v>
      </c>
      <c r="GA31" s="97">
        <f>Seniori!GA45</f>
        <v>0</v>
      </c>
      <c r="GB31" s="97">
        <f>Seniori!GB45</f>
        <v>0</v>
      </c>
      <c r="GC31" s="97">
        <f>Seniori!GC45</f>
        <v>0</v>
      </c>
      <c r="GD31" s="97">
        <f>Seniori!GD45</f>
        <v>0</v>
      </c>
      <c r="GE31" s="97">
        <f>Seniori!GE45</f>
        <v>0</v>
      </c>
      <c r="GF31" s="97">
        <f>Seniori!GF45</f>
        <v>0</v>
      </c>
      <c r="GG31" s="97">
        <f>Seniori!GG45</f>
        <v>0</v>
      </c>
      <c r="GH31" s="97">
        <f>Seniori!GH45</f>
        <v>0</v>
      </c>
      <c r="GI31" s="97">
        <f>Seniori!GI45</f>
        <v>0</v>
      </c>
      <c r="GJ31" s="97">
        <f>Seniori!GJ45</f>
        <v>0</v>
      </c>
      <c r="GK31" s="97">
        <f>Seniori!GK45</f>
        <v>0</v>
      </c>
      <c r="GL31" s="97">
        <f>Seniori!GL45</f>
        <v>0</v>
      </c>
      <c r="GM31" s="97">
        <f>Seniori!GM45</f>
        <v>0</v>
      </c>
      <c r="GN31" s="97">
        <f>Seniori!GN45</f>
        <v>0</v>
      </c>
      <c r="GO31" s="97">
        <f>Seniori!GO45</f>
        <v>0</v>
      </c>
      <c r="GP31" s="97">
        <f>Seniori!GP45</f>
        <v>0</v>
      </c>
      <c r="GQ31" s="97">
        <f>Seniori!GQ45</f>
        <v>0</v>
      </c>
      <c r="GR31" s="97">
        <f>Seniori!GR45</f>
        <v>0</v>
      </c>
      <c r="GS31" s="97">
        <f>Seniori!GS45</f>
        <v>0</v>
      </c>
      <c r="GT31" s="97">
        <f>Seniori!GT45</f>
        <v>0</v>
      </c>
      <c r="GU31" s="97">
        <f>Seniori!GU45</f>
        <v>0</v>
      </c>
      <c r="GV31" s="97">
        <f>Seniori!GV45</f>
        <v>0</v>
      </c>
      <c r="GW31" s="97">
        <f>Seniori!GW45</f>
        <v>0</v>
      </c>
      <c r="GX31" s="97">
        <f>Seniori!GX45</f>
        <v>0</v>
      </c>
      <c r="GY31" s="97">
        <f>Seniori!GY45</f>
        <v>0</v>
      </c>
      <c r="GZ31" s="97">
        <f>Seniori!GZ45</f>
        <v>0</v>
      </c>
      <c r="HA31" s="97">
        <f>Seniori!HA45</f>
        <v>0</v>
      </c>
      <c r="HB31" s="97">
        <f>Seniori!HB45</f>
        <v>0</v>
      </c>
      <c r="HC31" s="97">
        <f>Seniori!HC45</f>
        <v>0</v>
      </c>
      <c r="HD31" s="97">
        <f>Seniori!HD45</f>
        <v>0</v>
      </c>
      <c r="HE31" s="97">
        <f>Seniori!HE45</f>
        <v>0</v>
      </c>
      <c r="HF31" s="97">
        <f>Seniori!HF45</f>
        <v>0</v>
      </c>
      <c r="HG31" s="97">
        <f>Seniori!HG45</f>
        <v>0</v>
      </c>
      <c r="HH31" s="97">
        <f>Seniori!HH45</f>
        <v>0</v>
      </c>
      <c r="HI31" s="97">
        <f>Seniori!HI45</f>
        <v>0</v>
      </c>
      <c r="HJ31" s="97">
        <f>Seniori!HJ45</f>
        <v>0</v>
      </c>
      <c r="HK31" s="97">
        <f>Seniori!HK45</f>
        <v>0</v>
      </c>
      <c r="HL31" s="97">
        <f>Seniori!HL45</f>
        <v>0</v>
      </c>
      <c r="HM31" s="97">
        <f>Seniori!HM45</f>
        <v>0</v>
      </c>
      <c r="HN31" s="97">
        <f>Seniori!HN45</f>
        <v>0</v>
      </c>
      <c r="HO31" s="97">
        <f>Seniori!HO45</f>
        <v>0</v>
      </c>
      <c r="HP31" s="97">
        <f>Seniori!HP45</f>
        <v>0</v>
      </c>
      <c r="HQ31" s="97">
        <f>Seniori!HQ45</f>
        <v>0</v>
      </c>
      <c r="HR31" s="97">
        <f>Seniori!HR45</f>
        <v>0</v>
      </c>
      <c r="HS31" s="97">
        <f>Seniori!HS45</f>
        <v>0</v>
      </c>
      <c r="HT31" s="97">
        <f>Seniori!HT45</f>
        <v>0</v>
      </c>
      <c r="HU31" s="97">
        <f>Seniori!HU45</f>
        <v>0</v>
      </c>
      <c r="HV31" s="97">
        <f>Seniori!HV45</f>
        <v>0</v>
      </c>
      <c r="HW31" s="97">
        <f>Seniori!HW45</f>
        <v>0</v>
      </c>
      <c r="HX31" s="97">
        <f>Seniori!HX45</f>
        <v>0</v>
      </c>
      <c r="HY31" s="97">
        <f>Seniori!HY45</f>
        <v>0</v>
      </c>
      <c r="HZ31" s="97">
        <f>Seniori!HZ45</f>
        <v>0</v>
      </c>
      <c r="IA31" s="97">
        <f>Seniori!IA45</f>
        <v>0</v>
      </c>
      <c r="IB31" s="97">
        <f>Seniori!IB45</f>
        <v>0</v>
      </c>
      <c r="IC31" s="97">
        <f>Seniori!IC45</f>
        <v>0</v>
      </c>
      <c r="ID31" s="97">
        <f>Seniori!ID45</f>
        <v>0</v>
      </c>
      <c r="IE31" s="97">
        <f>Seniori!IE45</f>
        <v>0</v>
      </c>
      <c r="IF31" s="97">
        <f>Seniori!IF45</f>
        <v>0</v>
      </c>
      <c r="IG31" s="97">
        <f>Seniori!IG45</f>
        <v>0</v>
      </c>
      <c r="IH31" s="97">
        <f>Seniori!IH45</f>
        <v>0</v>
      </c>
      <c r="II31" s="97">
        <f>Seniori!II45</f>
        <v>0</v>
      </c>
      <c r="IJ31" s="97">
        <f>Seniori!IJ45</f>
        <v>0</v>
      </c>
      <c r="IK31" s="97">
        <f>Seniori!IK45</f>
        <v>0</v>
      </c>
      <c r="IL31" s="97">
        <f>Seniori!IL45</f>
        <v>0</v>
      </c>
      <c r="IM31" s="97">
        <f>Seniori!IM45</f>
        <v>0</v>
      </c>
      <c r="IN31" s="97">
        <f>Seniori!IN45</f>
        <v>0</v>
      </c>
      <c r="IO31" s="97">
        <f>Seniori!IO45</f>
        <v>0</v>
      </c>
      <c r="IP31" s="97">
        <f>Seniori!IP45</f>
        <v>0</v>
      </c>
      <c r="IQ31" s="97">
        <f>Seniori!IQ45</f>
        <v>0</v>
      </c>
      <c r="IR31" s="97">
        <f>Seniori!IR45</f>
        <v>0</v>
      </c>
      <c r="IS31" s="97">
        <f>Seniori!IS45</f>
        <v>0</v>
      </c>
      <c r="IT31" s="97">
        <f>Seniori!IT45</f>
        <v>0</v>
      </c>
      <c r="IU31" s="97">
        <f>Seniori!IU45</f>
        <v>0</v>
      </c>
      <c r="IV31" s="97">
        <f>Seniori!IV45</f>
        <v>0</v>
      </c>
      <c r="IW31" s="97">
        <f>Seniori!IW45</f>
        <v>0</v>
      </c>
      <c r="IX31" s="97">
        <f>Seniori!IX45</f>
        <v>0</v>
      </c>
      <c r="IY31" s="97">
        <f>Seniori!IY45</f>
        <v>0</v>
      </c>
      <c r="IZ31" s="97">
        <f>Seniori!IZ45</f>
        <v>0</v>
      </c>
      <c r="JA31" s="97">
        <f>Seniori!JA45</f>
        <v>0</v>
      </c>
      <c r="JB31" s="97">
        <f>Seniori!JB45</f>
        <v>0</v>
      </c>
      <c r="JC31" s="97">
        <f>Seniori!JC45</f>
        <v>0</v>
      </c>
      <c r="JD31" s="97">
        <f>Seniori!JD45</f>
        <v>0</v>
      </c>
      <c r="JE31" s="97">
        <f>Seniori!JE45</f>
        <v>0</v>
      </c>
      <c r="JF31" s="97">
        <f>Seniori!JF45</f>
        <v>0</v>
      </c>
      <c r="JG31" s="97">
        <f>Seniori!JG45</f>
        <v>0</v>
      </c>
      <c r="JH31" s="97">
        <f>Seniori!JH45</f>
        <v>0</v>
      </c>
      <c r="JI31" s="97">
        <f>Seniori!JI45</f>
        <v>0</v>
      </c>
      <c r="JJ31" s="97">
        <f>Seniori!JJ45</f>
        <v>0</v>
      </c>
      <c r="JK31" s="97">
        <f>Seniori!JK45</f>
        <v>0</v>
      </c>
      <c r="JL31" s="97">
        <f>Seniori!JL45</f>
        <v>0</v>
      </c>
      <c r="JM31" s="97">
        <f>Seniori!JM45</f>
        <v>0</v>
      </c>
      <c r="JN31" s="97">
        <f>Seniori!JN45</f>
        <v>0</v>
      </c>
      <c r="JO31" s="97">
        <f>Seniori!JO45</f>
        <v>0</v>
      </c>
      <c r="JP31" s="97">
        <f>Seniori!JP45</f>
        <v>0</v>
      </c>
      <c r="JQ31" s="97">
        <f>Seniori!JQ45</f>
        <v>0</v>
      </c>
      <c r="JR31" s="97">
        <f>Seniori!JR45</f>
        <v>0</v>
      </c>
      <c r="JS31" s="97">
        <f>Seniori!JS45</f>
        <v>0</v>
      </c>
      <c r="JT31" s="97">
        <f>Seniori!JT45</f>
        <v>0</v>
      </c>
      <c r="JU31" s="97">
        <f>Seniori!JU45</f>
        <v>0</v>
      </c>
      <c r="JV31" s="97">
        <f>Seniori!JV45</f>
        <v>0</v>
      </c>
      <c r="JW31" s="97">
        <f>Seniori!JW45</f>
        <v>0</v>
      </c>
      <c r="JX31" s="97">
        <f>Seniori!JX45</f>
        <v>0</v>
      </c>
      <c r="JY31" s="97">
        <f>Seniori!JY45</f>
        <v>0</v>
      </c>
      <c r="JZ31" s="97">
        <f>Seniori!JZ45</f>
        <v>0</v>
      </c>
      <c r="KA31" s="97">
        <f>Seniori!KA45</f>
        <v>0</v>
      </c>
      <c r="KB31" s="97">
        <f>Seniori!KB45</f>
        <v>0</v>
      </c>
      <c r="KC31" s="97">
        <f>Seniori!KC45</f>
        <v>0</v>
      </c>
      <c r="KD31" s="97">
        <f>Seniori!KD45</f>
        <v>0</v>
      </c>
      <c r="KE31" s="97">
        <f>Seniori!KE45</f>
        <v>0</v>
      </c>
      <c r="KF31" s="97">
        <f>Seniori!KF45</f>
        <v>0</v>
      </c>
      <c r="KG31" s="97">
        <f>Seniori!KG45</f>
        <v>0</v>
      </c>
      <c r="KH31" s="97">
        <f>Seniori!KH45</f>
        <v>0</v>
      </c>
      <c r="KI31" s="97">
        <f>Seniori!KI45</f>
        <v>0</v>
      </c>
      <c r="KJ31" s="97">
        <f>Seniori!KJ45</f>
        <v>0</v>
      </c>
      <c r="KK31" s="97">
        <f>Seniori!KK45</f>
        <v>0</v>
      </c>
      <c r="KL31" s="97">
        <f>Seniori!KL45</f>
        <v>0</v>
      </c>
      <c r="KM31" s="97">
        <f>Seniori!KM45</f>
        <v>0</v>
      </c>
      <c r="KN31" s="97">
        <f>Seniori!KN45</f>
        <v>0</v>
      </c>
      <c r="KO31" s="97">
        <f>Seniori!KO45</f>
        <v>0</v>
      </c>
      <c r="KP31" s="97">
        <f>Seniori!KP45</f>
        <v>0</v>
      </c>
      <c r="KQ31" s="97">
        <f>Seniori!KQ45</f>
        <v>0</v>
      </c>
      <c r="KR31" s="97">
        <f>Seniori!KR45</f>
        <v>0</v>
      </c>
      <c r="KS31" s="97">
        <f>Seniori!KS45</f>
        <v>0</v>
      </c>
      <c r="KT31" s="97">
        <f>Seniori!KT45</f>
        <v>0</v>
      </c>
      <c r="KU31" s="97">
        <f>Seniori!KU45</f>
        <v>0</v>
      </c>
      <c r="KV31" s="97">
        <f>Seniori!KV45</f>
        <v>0</v>
      </c>
      <c r="KW31" s="97">
        <f>Seniori!KW45</f>
        <v>0</v>
      </c>
      <c r="KX31" s="97">
        <f>Seniori!KX45</f>
        <v>0</v>
      </c>
      <c r="KY31" s="97">
        <f>Seniori!KY45</f>
        <v>0</v>
      </c>
      <c r="KZ31" s="97">
        <f>Seniori!KZ45</f>
        <v>0</v>
      </c>
      <c r="LA31" s="97">
        <f>Seniori!LA45</f>
        <v>0</v>
      </c>
      <c r="LB31" s="97">
        <f>Seniori!LB45</f>
        <v>0</v>
      </c>
      <c r="LC31" s="97">
        <f>Seniori!LC45</f>
        <v>0</v>
      </c>
      <c r="LD31" s="97">
        <f>Seniori!LD45</f>
        <v>0</v>
      </c>
      <c r="LE31" s="97">
        <f>Seniori!LE45</f>
        <v>0</v>
      </c>
      <c r="LF31" s="97">
        <f>Seniori!LF45</f>
        <v>0</v>
      </c>
      <c r="LG31" s="97">
        <f>Seniori!LG45</f>
        <v>0</v>
      </c>
      <c r="LH31" s="97">
        <f>Seniori!LH45</f>
        <v>0</v>
      </c>
      <c r="LI31" s="97">
        <f>Seniori!LI45</f>
        <v>0</v>
      </c>
      <c r="LJ31" s="97">
        <f>Seniori!LJ45</f>
        <v>0</v>
      </c>
      <c r="LK31" s="97">
        <f>Seniori!LK45</f>
        <v>0</v>
      </c>
      <c r="LL31" s="97">
        <f>Seniori!LL45</f>
        <v>0</v>
      </c>
      <c r="LM31" s="97">
        <f>Seniori!LM45</f>
        <v>0</v>
      </c>
      <c r="LN31" s="97">
        <f>Seniori!LN45</f>
        <v>0</v>
      </c>
      <c r="LO31" s="97">
        <f>Seniori!LO45</f>
        <v>0</v>
      </c>
      <c r="LP31" s="97">
        <f>Seniori!LP45</f>
        <v>0</v>
      </c>
      <c r="LQ31" s="97">
        <f>Seniori!LQ45</f>
        <v>0</v>
      </c>
      <c r="LR31" s="97">
        <f>Seniori!LR45</f>
        <v>0</v>
      </c>
      <c r="LS31" s="97">
        <f>Seniori!LS45</f>
        <v>0</v>
      </c>
      <c r="LT31" s="97">
        <f>Seniori!LT45</f>
        <v>0</v>
      </c>
      <c r="LU31" s="97">
        <f>Seniori!LU45</f>
        <v>0</v>
      </c>
      <c r="LV31" s="97">
        <f>Seniori!LV45</f>
        <v>0</v>
      </c>
      <c r="LW31" s="97">
        <f>Seniori!LW45</f>
        <v>0</v>
      </c>
      <c r="LX31" s="97">
        <f>Seniori!LX45</f>
        <v>0</v>
      </c>
      <c r="LY31" s="97">
        <f>Seniori!LY45</f>
        <v>0</v>
      </c>
      <c r="LZ31" s="97">
        <f>Seniori!LZ45</f>
        <v>0</v>
      </c>
      <c r="MA31" s="97">
        <f>Seniori!MA45</f>
        <v>0</v>
      </c>
      <c r="MB31" s="97">
        <f>Seniori!MB45</f>
        <v>0</v>
      </c>
      <c r="MC31" s="97">
        <f>Seniori!MC45</f>
        <v>0</v>
      </c>
      <c r="MD31" s="97">
        <f>Seniori!MD45</f>
        <v>0</v>
      </c>
      <c r="ME31" s="97">
        <f>Seniori!ME45</f>
        <v>0</v>
      </c>
      <c r="MF31" s="97">
        <f>Seniori!MF45</f>
        <v>0</v>
      </c>
      <c r="MG31" s="97">
        <f>Seniori!MG45</f>
        <v>0</v>
      </c>
      <c r="MH31" s="97">
        <f>Seniori!MH45</f>
        <v>0</v>
      </c>
      <c r="MI31" s="97">
        <f>Seniori!MI45</f>
        <v>0</v>
      </c>
      <c r="MJ31" s="97">
        <f>Seniori!MJ45</f>
        <v>0</v>
      </c>
      <c r="MK31" s="97">
        <f>Seniori!MK45</f>
        <v>0</v>
      </c>
      <c r="ML31" s="97">
        <f>Seniori!ML45</f>
        <v>0</v>
      </c>
      <c r="MM31" s="97">
        <f>Seniori!MM45</f>
        <v>0</v>
      </c>
      <c r="MN31" s="97">
        <f>Seniori!MN45</f>
        <v>0</v>
      </c>
      <c r="MO31" s="97">
        <f>Seniori!MO45</f>
        <v>0</v>
      </c>
      <c r="MP31" s="97">
        <f>Seniori!MP45</f>
        <v>0</v>
      </c>
      <c r="MQ31" s="97">
        <f>Seniori!MQ45</f>
        <v>0</v>
      </c>
      <c r="MR31" s="97">
        <f>Seniori!MR45</f>
        <v>0</v>
      </c>
      <c r="MS31" s="97">
        <f>Seniori!MS45</f>
        <v>0</v>
      </c>
      <c r="MT31" s="97">
        <f>Seniori!MT45</f>
        <v>0</v>
      </c>
      <c r="MU31" s="97">
        <f>Seniori!MU45</f>
        <v>0</v>
      </c>
      <c r="MV31" s="97">
        <f>Seniori!MV45</f>
        <v>0</v>
      </c>
      <c r="MW31" s="97">
        <f>Seniori!MW45</f>
        <v>0</v>
      </c>
      <c r="MX31" s="97">
        <f>Seniori!MX45</f>
        <v>0</v>
      </c>
      <c r="MY31" s="97">
        <f>Seniori!MY45</f>
        <v>0</v>
      </c>
      <c r="MZ31" s="97">
        <f>Seniori!MZ45</f>
        <v>0</v>
      </c>
      <c r="NA31" s="97">
        <f>Seniori!NA45</f>
        <v>0</v>
      </c>
      <c r="NB31" s="97">
        <f>Seniori!NB45</f>
        <v>0</v>
      </c>
      <c r="NC31" s="97">
        <f>Seniori!NC45</f>
        <v>0</v>
      </c>
      <c r="ND31" s="97">
        <f>Seniori!ND45</f>
        <v>0</v>
      </c>
      <c r="NE31" s="97">
        <f>Seniori!NE45</f>
        <v>0</v>
      </c>
      <c r="NF31" s="97">
        <f>Seniori!NF45</f>
        <v>0</v>
      </c>
      <c r="NG31" s="97">
        <f>Seniori!NG45</f>
        <v>0</v>
      </c>
      <c r="NH31" s="97">
        <f>Seniori!NH45</f>
        <v>0</v>
      </c>
      <c r="NI31" s="97">
        <f>Seniori!NI45</f>
        <v>0</v>
      </c>
      <c r="NJ31" s="97">
        <f>Seniori!NJ45</f>
        <v>0</v>
      </c>
      <c r="NK31" s="97">
        <f>Seniori!NK45</f>
        <v>0</v>
      </c>
      <c r="NL31" s="97">
        <f>Seniori!NL45</f>
        <v>0</v>
      </c>
      <c r="NM31" s="97">
        <f>Seniori!NM45</f>
        <v>0</v>
      </c>
      <c r="NN31" s="97">
        <f>Seniori!NN45</f>
        <v>0</v>
      </c>
      <c r="NO31" s="97">
        <f>Seniori!NO45</f>
        <v>0</v>
      </c>
      <c r="NP31" s="97">
        <f>Seniori!NP45</f>
        <v>0</v>
      </c>
      <c r="NQ31" s="97">
        <f>Seniori!NQ45</f>
        <v>0</v>
      </c>
      <c r="NR31" s="97">
        <f>Seniori!NR45</f>
        <v>0</v>
      </c>
      <c r="NS31" s="97">
        <f>Seniori!NS45</f>
        <v>0</v>
      </c>
      <c r="NT31" s="97">
        <f>Seniori!NT45</f>
        <v>0</v>
      </c>
      <c r="NU31" s="97">
        <f>Seniori!NU45</f>
        <v>0</v>
      </c>
      <c r="NV31" s="97">
        <f>Seniori!NV45</f>
        <v>0</v>
      </c>
      <c r="NW31" s="97">
        <f>Seniori!NW45</f>
        <v>0</v>
      </c>
      <c r="NX31" s="97">
        <f>Seniori!NX45</f>
        <v>0</v>
      </c>
      <c r="NY31" s="97">
        <f>Seniori!NY45</f>
        <v>0</v>
      </c>
      <c r="NZ31" s="97">
        <f>Seniori!NZ45</f>
        <v>0</v>
      </c>
      <c r="OA31" s="97">
        <f>Seniori!OA45</f>
        <v>0</v>
      </c>
      <c r="OB31" s="97">
        <f>Seniori!OB45</f>
        <v>0</v>
      </c>
      <c r="OC31" s="97">
        <f>Seniori!OC45</f>
        <v>0</v>
      </c>
      <c r="OD31" s="97">
        <f>Seniori!OD45</f>
        <v>0</v>
      </c>
      <c r="OE31" s="97">
        <f>Seniori!OE45</f>
        <v>0</v>
      </c>
      <c r="OF31" s="97">
        <f>Seniori!OF45</f>
        <v>0</v>
      </c>
      <c r="OG31" s="97">
        <f>Seniori!OG45</f>
        <v>0</v>
      </c>
      <c r="OH31" s="97">
        <f>Seniori!OH45</f>
        <v>0</v>
      </c>
      <c r="OI31" s="97">
        <f>Seniori!OI45</f>
        <v>0</v>
      </c>
      <c r="OJ31" s="97">
        <f>Seniori!OJ45</f>
        <v>0</v>
      </c>
      <c r="OK31" s="97">
        <f>Seniori!OK45</f>
        <v>0</v>
      </c>
      <c r="OL31" s="97">
        <f>Seniori!OL45</f>
        <v>0</v>
      </c>
      <c r="OM31" s="97">
        <f>Seniori!OM45</f>
        <v>0</v>
      </c>
      <c r="ON31" s="97">
        <f>Seniori!ON45</f>
        <v>0</v>
      </c>
      <c r="OO31" s="97">
        <f>Seniori!OO45</f>
        <v>0</v>
      </c>
      <c r="OP31" s="97">
        <f>Seniori!OP45</f>
        <v>0</v>
      </c>
      <c r="OQ31" s="97">
        <f>Seniori!OQ45</f>
        <v>0</v>
      </c>
      <c r="OR31" s="97">
        <f>Seniori!OR45</f>
        <v>0</v>
      </c>
      <c r="OS31" s="97">
        <f>Seniori!OS45</f>
        <v>0</v>
      </c>
      <c r="OT31" s="97">
        <f>Seniori!OT45</f>
        <v>0</v>
      </c>
      <c r="OU31" s="97">
        <f>Seniori!OU45</f>
        <v>0</v>
      </c>
      <c r="OV31" s="97">
        <f>Seniori!OV45</f>
        <v>0</v>
      </c>
      <c r="OW31" s="97">
        <f>Seniori!OW45</f>
        <v>0</v>
      </c>
      <c r="OX31" s="97">
        <f>Seniori!OX45</f>
        <v>0</v>
      </c>
      <c r="OY31" s="97">
        <f>Seniori!OY45</f>
        <v>0</v>
      </c>
      <c r="OZ31" s="97">
        <f>Seniori!OZ45</f>
        <v>0</v>
      </c>
      <c r="PA31" s="97">
        <f>Seniori!PA45</f>
        <v>0</v>
      </c>
      <c r="PB31" s="97">
        <f>Seniori!PB45</f>
        <v>0</v>
      </c>
      <c r="PC31" s="97">
        <f>Seniori!PC45</f>
        <v>0</v>
      </c>
      <c r="PD31" s="97">
        <f>Seniori!PD45</f>
        <v>0</v>
      </c>
      <c r="PE31" s="97">
        <f>Seniori!PE45</f>
        <v>0</v>
      </c>
      <c r="PF31" s="97">
        <f>Seniori!PF45</f>
        <v>0</v>
      </c>
      <c r="PG31" s="97">
        <f>Seniori!PG45</f>
        <v>0</v>
      </c>
      <c r="PH31" s="97">
        <f>Seniori!PH45</f>
        <v>0</v>
      </c>
      <c r="PI31" s="97">
        <f>Seniori!PI45</f>
        <v>0</v>
      </c>
      <c r="PJ31" s="97">
        <f>Seniori!PJ45</f>
        <v>0</v>
      </c>
      <c r="PK31" s="97">
        <f>Seniori!PK45</f>
        <v>0</v>
      </c>
      <c r="PL31" s="97">
        <f>Seniori!PL45</f>
        <v>0</v>
      </c>
      <c r="PM31" s="97">
        <f>Seniori!PM45</f>
        <v>0</v>
      </c>
      <c r="PN31" s="97">
        <f>Seniori!PN45</f>
        <v>0</v>
      </c>
      <c r="PO31" s="97">
        <f>Seniori!PO45</f>
        <v>0</v>
      </c>
      <c r="PP31" s="97">
        <f>Seniori!PP45</f>
        <v>0</v>
      </c>
      <c r="PQ31" s="97">
        <f>Seniori!PQ45</f>
        <v>0</v>
      </c>
      <c r="PR31" s="97">
        <f>Seniori!PR45</f>
        <v>0</v>
      </c>
      <c r="PS31" s="97">
        <f>Seniori!PS45</f>
        <v>0</v>
      </c>
      <c r="PT31" s="97">
        <f>Seniori!PT45</f>
        <v>0</v>
      </c>
      <c r="PU31" s="97">
        <f>Seniori!PU45</f>
        <v>0</v>
      </c>
      <c r="PV31" s="97">
        <f>Seniori!PV45</f>
        <v>0</v>
      </c>
      <c r="PW31" s="97">
        <f>Seniori!PW45</f>
        <v>0</v>
      </c>
      <c r="PX31" s="97">
        <f>Seniori!PX45</f>
        <v>0</v>
      </c>
      <c r="PY31" s="97">
        <f>Seniori!PY45</f>
        <v>0</v>
      </c>
      <c r="PZ31" s="97">
        <f>Seniori!PZ45</f>
        <v>0</v>
      </c>
      <c r="QA31" s="97">
        <f>Seniori!QA45</f>
        <v>0</v>
      </c>
      <c r="QB31" s="97">
        <f>Seniori!QB45</f>
        <v>0</v>
      </c>
      <c r="QC31" s="97">
        <f>Seniori!QC45</f>
        <v>0</v>
      </c>
      <c r="QD31" s="97">
        <f>Seniori!QD45</f>
        <v>0</v>
      </c>
      <c r="QE31" s="97">
        <f>Seniori!QE45</f>
        <v>0</v>
      </c>
      <c r="QF31" s="97">
        <f>Seniori!QF45</f>
        <v>0</v>
      </c>
      <c r="QG31" s="97">
        <f>Seniori!QG45</f>
        <v>0</v>
      </c>
      <c r="QH31" s="97">
        <f>Seniori!QH45</f>
        <v>0</v>
      </c>
      <c r="QI31" s="97">
        <f>Seniori!QI45</f>
        <v>0</v>
      </c>
      <c r="QJ31" s="97">
        <f>Seniori!QJ45</f>
        <v>0</v>
      </c>
      <c r="QK31" s="97">
        <f>Seniori!QK45</f>
        <v>0</v>
      </c>
      <c r="QL31" s="97">
        <f>Seniori!QL45</f>
        <v>0</v>
      </c>
      <c r="QM31" s="97">
        <f>Seniori!QM45</f>
        <v>0</v>
      </c>
      <c r="QN31" s="97">
        <f>Seniori!QN45</f>
        <v>0</v>
      </c>
      <c r="QO31" s="97">
        <f>Seniori!QO45</f>
        <v>0</v>
      </c>
      <c r="QP31" s="97">
        <f>Seniori!QP45</f>
        <v>0</v>
      </c>
      <c r="QQ31" s="97">
        <f>Seniori!QQ45</f>
        <v>0</v>
      </c>
      <c r="QR31" s="97">
        <f>Seniori!QR45</f>
        <v>0</v>
      </c>
      <c r="QS31" s="97">
        <f>Seniori!QS45</f>
        <v>0</v>
      </c>
      <c r="QT31" s="97">
        <f>Seniori!QT45</f>
        <v>0</v>
      </c>
      <c r="QU31" s="97">
        <f>Seniori!QU45</f>
        <v>0</v>
      </c>
      <c r="QV31" s="97">
        <f>Seniori!QV45</f>
        <v>0</v>
      </c>
      <c r="QW31" s="97">
        <f>Seniori!QW45</f>
        <v>0</v>
      </c>
      <c r="QX31" s="97">
        <f>Seniori!QX45</f>
        <v>0</v>
      </c>
      <c r="QY31" s="97">
        <f>Seniori!QY45</f>
        <v>0</v>
      </c>
      <c r="QZ31" s="97">
        <f>Seniori!QZ45</f>
        <v>0</v>
      </c>
      <c r="RA31" s="97">
        <f>Seniori!RA45</f>
        <v>0</v>
      </c>
      <c r="RB31" s="97">
        <f>Seniori!RB45</f>
        <v>0</v>
      </c>
      <c r="RC31" s="97">
        <f>Seniori!RC45</f>
        <v>0</v>
      </c>
      <c r="RD31" s="97">
        <f>Seniori!RD45</f>
        <v>0</v>
      </c>
      <c r="RE31" s="97">
        <f>Seniori!RE45</f>
        <v>0</v>
      </c>
      <c r="RF31" s="97">
        <f>Seniori!RF45</f>
        <v>0</v>
      </c>
      <c r="RG31" s="97">
        <f>Seniori!RG45</f>
        <v>0</v>
      </c>
      <c r="RH31" s="97">
        <f>Seniori!RH45</f>
        <v>0</v>
      </c>
      <c r="RI31" s="97">
        <f>Seniori!RI45</f>
        <v>0</v>
      </c>
      <c r="RJ31" s="97">
        <f>Seniori!RJ45</f>
        <v>0</v>
      </c>
      <c r="RK31" s="97">
        <f>Seniori!RK45</f>
        <v>0</v>
      </c>
      <c r="RL31" s="97">
        <f>Seniori!RL45</f>
        <v>0</v>
      </c>
      <c r="RM31" s="97">
        <f>Seniori!RM45</f>
        <v>0</v>
      </c>
      <c r="RN31" s="97">
        <f>Seniori!RN45</f>
        <v>0</v>
      </c>
      <c r="RO31" s="97">
        <f>Seniori!RO45</f>
        <v>0</v>
      </c>
      <c r="RP31" s="97">
        <f>Seniori!RP45</f>
        <v>0</v>
      </c>
      <c r="RQ31" s="97">
        <f>Seniori!RQ45</f>
        <v>0</v>
      </c>
      <c r="RR31" s="97">
        <f>Seniori!RR45</f>
        <v>0</v>
      </c>
      <c r="RS31" s="97">
        <f>Seniori!RS45</f>
        <v>0</v>
      </c>
      <c r="RT31" s="97">
        <f>Seniori!RT45</f>
        <v>0</v>
      </c>
      <c r="RU31" s="97">
        <f>Seniori!RU45</f>
        <v>0</v>
      </c>
      <c r="RV31" s="97">
        <f>Seniori!RV45</f>
        <v>0</v>
      </c>
      <c r="RW31" s="97">
        <f>Seniori!RW45</f>
        <v>0</v>
      </c>
      <c r="RX31" s="97">
        <f>Seniori!RX45</f>
        <v>0</v>
      </c>
      <c r="RY31" s="97">
        <f>Seniori!RY45</f>
        <v>0</v>
      </c>
      <c r="RZ31" s="97">
        <f>Seniori!RZ45</f>
        <v>0</v>
      </c>
      <c r="SA31" s="97">
        <f>Seniori!SA45</f>
        <v>0</v>
      </c>
      <c r="SB31" s="97">
        <f>Seniori!SB45</f>
        <v>0</v>
      </c>
      <c r="SC31" s="97">
        <f>Seniori!SC45</f>
        <v>0</v>
      </c>
      <c r="SD31" s="97">
        <f>Seniori!SD45</f>
        <v>0</v>
      </c>
      <c r="SE31" s="97">
        <f>Seniori!SE45</f>
        <v>0</v>
      </c>
      <c r="SF31" s="97">
        <f>Seniori!SF45</f>
        <v>0</v>
      </c>
      <c r="SG31" s="97">
        <f>Seniori!SG45</f>
        <v>0</v>
      </c>
      <c r="SH31" s="97">
        <f>Seniori!SH45</f>
        <v>0</v>
      </c>
      <c r="SI31" s="97">
        <f>Seniori!SI45</f>
        <v>0</v>
      </c>
      <c r="SJ31" s="97">
        <f>Seniori!SJ45</f>
        <v>0</v>
      </c>
      <c r="SK31" s="97">
        <f>Seniori!SK45</f>
        <v>0</v>
      </c>
      <c r="SL31" s="97">
        <f>Seniori!SL45</f>
        <v>0</v>
      </c>
      <c r="SM31" s="97">
        <f>Seniori!SM45</f>
        <v>0</v>
      </c>
      <c r="SN31" s="97">
        <f>Seniori!SN45</f>
        <v>0</v>
      </c>
      <c r="SO31" s="97">
        <f>Seniori!SO45</f>
        <v>0</v>
      </c>
      <c r="SP31" s="97">
        <f>Seniori!SP45</f>
        <v>0</v>
      </c>
      <c r="SQ31" s="97">
        <f>Seniori!SQ45</f>
        <v>0</v>
      </c>
      <c r="SR31" s="97">
        <f>Seniori!SR45</f>
        <v>0</v>
      </c>
      <c r="SS31" s="97">
        <f>Seniori!SS45</f>
        <v>0</v>
      </c>
      <c r="ST31" s="97">
        <f>Seniori!ST45</f>
        <v>0</v>
      </c>
      <c r="SU31" s="97">
        <f>Seniori!SU45</f>
        <v>0</v>
      </c>
      <c r="SV31" s="97">
        <f>Seniori!SV45</f>
        <v>0</v>
      </c>
      <c r="SW31" s="97">
        <f>Seniori!SW45</f>
        <v>0</v>
      </c>
      <c r="SX31" s="97">
        <f>Seniori!SX45</f>
        <v>0</v>
      </c>
      <c r="SY31" s="97">
        <f>Seniori!SY45</f>
        <v>0</v>
      </c>
      <c r="SZ31" s="97">
        <f>Seniori!SZ45</f>
        <v>0</v>
      </c>
      <c r="TA31" s="97">
        <f>Seniori!TA45</f>
        <v>0</v>
      </c>
      <c r="TB31" s="97">
        <f>Seniori!TB45</f>
        <v>0</v>
      </c>
    </row>
    <row r="32" spans="1:522" s="10" customFormat="1" ht="18" customHeight="1" x14ac:dyDescent="0.2">
      <c r="A32" s="12"/>
      <c r="B32" s="11" t="s">
        <v>445</v>
      </c>
      <c r="C32" s="1">
        <v>12609</v>
      </c>
      <c r="D32" s="1">
        <v>2020</v>
      </c>
      <c r="E32" s="4" t="s">
        <v>79</v>
      </c>
      <c r="F32" s="1">
        <v>7853</v>
      </c>
      <c r="G32" s="9" t="s">
        <v>93</v>
      </c>
      <c r="H32" s="4" t="s">
        <v>20</v>
      </c>
      <c r="I32" s="1">
        <f>SUM(K32:TB32)</f>
        <v>29</v>
      </c>
      <c r="J32" s="12">
        <f>I32</f>
        <v>29</v>
      </c>
      <c r="K32" s="97">
        <f>Juniori!K10</f>
        <v>0</v>
      </c>
      <c r="L32" s="97">
        <f>Juniori!L10</f>
        <v>0</v>
      </c>
      <c r="M32" s="97">
        <f>Juniori!M10</f>
        <v>0</v>
      </c>
      <c r="N32" s="97">
        <f>Juniori!N10</f>
        <v>0</v>
      </c>
      <c r="O32" s="97">
        <f>Juniori!O10</f>
        <v>0</v>
      </c>
      <c r="P32" s="97">
        <f>Juniori!P10</f>
        <v>0</v>
      </c>
      <c r="Q32" s="97">
        <f>Juniori!Q10</f>
        <v>0</v>
      </c>
      <c r="R32" s="97">
        <f>Juniori!R10</f>
        <v>0</v>
      </c>
      <c r="S32" s="97">
        <f>Juniori!S10</f>
        <v>0</v>
      </c>
      <c r="T32" s="97">
        <f>Juniori!T10</f>
        <v>0</v>
      </c>
      <c r="U32" s="97">
        <f>Juniori!U10</f>
        <v>0</v>
      </c>
      <c r="V32" s="97">
        <f>Juniori!V10</f>
        <v>0</v>
      </c>
      <c r="W32" s="97">
        <f>Juniori!W10</f>
        <v>0</v>
      </c>
      <c r="X32" s="97">
        <f>Juniori!X10</f>
        <v>0</v>
      </c>
      <c r="Y32" s="97">
        <f>Juniori!Y10</f>
        <v>0</v>
      </c>
      <c r="Z32" s="97">
        <f>Juniori!Z10</f>
        <v>0</v>
      </c>
      <c r="AA32" s="97">
        <f>Juniori!AA10</f>
        <v>0</v>
      </c>
      <c r="AB32" s="97">
        <f>Juniori!AB10</f>
        <v>0</v>
      </c>
      <c r="AC32" s="97">
        <f>Juniori!AC10</f>
        <v>0</v>
      </c>
      <c r="AD32" s="97">
        <f>Juniori!AD10</f>
        <v>0</v>
      </c>
      <c r="AE32" s="97">
        <f>Juniori!AE10</f>
        <v>0</v>
      </c>
      <c r="AF32" s="97">
        <f>Juniori!AF10</f>
        <v>0</v>
      </c>
      <c r="AG32" s="97">
        <f>Juniori!AG10</f>
        <v>0</v>
      </c>
      <c r="AH32" s="97">
        <f>Juniori!AH10</f>
        <v>0</v>
      </c>
      <c r="AI32" s="97">
        <f>Juniori!AI10</f>
        <v>0</v>
      </c>
      <c r="AJ32" s="97">
        <f>Juniori!AJ10</f>
        <v>0</v>
      </c>
      <c r="AK32" s="97">
        <f>Juniori!AK10</f>
        <v>0</v>
      </c>
      <c r="AL32" s="97">
        <f>Juniori!AL10</f>
        <v>0</v>
      </c>
      <c r="AM32" s="97">
        <f>Juniori!AM10</f>
        <v>0</v>
      </c>
      <c r="AN32" s="97">
        <f>Juniori!AN10</f>
        <v>0</v>
      </c>
      <c r="AO32" s="97">
        <f>Juniori!AO10</f>
        <v>0</v>
      </c>
      <c r="AP32" s="97">
        <f>Juniori!AP10</f>
        <v>0</v>
      </c>
      <c r="AQ32" s="97">
        <f>Juniori!AQ10</f>
        <v>0</v>
      </c>
      <c r="AR32" s="97">
        <f>Juniori!AR10</f>
        <v>0</v>
      </c>
      <c r="AS32" s="97">
        <f>Juniori!AS10</f>
        <v>0</v>
      </c>
      <c r="AT32" s="97">
        <f>Juniori!AT10</f>
        <v>0</v>
      </c>
      <c r="AU32" s="97">
        <f>Juniori!AU10</f>
        <v>0</v>
      </c>
      <c r="AV32" s="97">
        <f>Juniori!AV10</f>
        <v>0</v>
      </c>
      <c r="AW32" s="97">
        <f>Juniori!AW10</f>
        <v>0</v>
      </c>
      <c r="AX32" s="97">
        <f>Juniori!AX10</f>
        <v>0</v>
      </c>
      <c r="AY32" s="97">
        <f>Juniori!AY10</f>
        <v>0</v>
      </c>
      <c r="AZ32" s="97">
        <f>Juniori!AZ10</f>
        <v>0</v>
      </c>
      <c r="BA32" s="97">
        <f>Juniori!BA10</f>
        <v>0</v>
      </c>
      <c r="BB32" s="97">
        <f>Juniori!BB10</f>
        <v>0</v>
      </c>
      <c r="BC32" s="97">
        <f>Juniori!BC10</f>
        <v>0</v>
      </c>
      <c r="BD32" s="97">
        <f>Juniori!BD10</f>
        <v>0</v>
      </c>
      <c r="BE32" s="97">
        <f>Juniori!BE10</f>
        <v>0</v>
      </c>
      <c r="BF32" s="97">
        <f>Juniori!BF10</f>
        <v>0</v>
      </c>
      <c r="BG32" s="97">
        <f>Juniori!BG10</f>
        <v>0</v>
      </c>
      <c r="BH32" s="97">
        <f>Juniori!BH10</f>
        <v>0</v>
      </c>
      <c r="BI32" s="97">
        <f>Juniori!BI10</f>
        <v>0</v>
      </c>
      <c r="BJ32" s="97">
        <f>Juniori!BJ10</f>
        <v>0</v>
      </c>
      <c r="BK32" s="97">
        <f>Juniori!BK10</f>
        <v>0</v>
      </c>
      <c r="BL32" s="97">
        <f>Juniori!BL10</f>
        <v>0</v>
      </c>
      <c r="BM32" s="97">
        <f>Juniori!BM10</f>
        <v>0</v>
      </c>
      <c r="BN32" s="97">
        <f>Juniori!BN10</f>
        <v>0</v>
      </c>
      <c r="BO32" s="97">
        <f>Juniori!BO10</f>
        <v>0</v>
      </c>
      <c r="BP32" s="97">
        <f>Juniori!BP10</f>
        <v>0</v>
      </c>
      <c r="BQ32" s="97">
        <f>Juniori!BQ10</f>
        <v>0</v>
      </c>
      <c r="BR32" s="97">
        <f>Juniori!BR10</f>
        <v>0</v>
      </c>
      <c r="BS32" s="97">
        <f>Juniori!BS10</f>
        <v>0</v>
      </c>
      <c r="BT32" s="97">
        <f>Juniori!BT10</f>
        <v>0</v>
      </c>
      <c r="BU32" s="97">
        <f>Juniori!BU10</f>
        <v>0</v>
      </c>
      <c r="BV32" s="97">
        <f>Juniori!BV10</f>
        <v>0</v>
      </c>
      <c r="BW32" s="97">
        <f>Juniori!BW10</f>
        <v>0</v>
      </c>
      <c r="BX32" s="97">
        <f>Juniori!BX10</f>
        <v>0</v>
      </c>
      <c r="BY32" s="97">
        <f>Juniori!BY10</f>
        <v>0</v>
      </c>
      <c r="BZ32" s="97">
        <f>Juniori!BZ10</f>
        <v>0</v>
      </c>
      <c r="CA32" s="97">
        <f>Juniori!CA10</f>
        <v>0</v>
      </c>
      <c r="CB32" s="97">
        <f>Juniori!CB10</f>
        <v>0</v>
      </c>
      <c r="CC32" s="97">
        <f>Juniori!CC10</f>
        <v>0</v>
      </c>
      <c r="CD32" s="97">
        <f>Juniori!CD10</f>
        <v>0</v>
      </c>
      <c r="CE32" s="97">
        <f>Juniori!CE10</f>
        <v>0</v>
      </c>
      <c r="CF32" s="97">
        <f>Juniori!CF10</f>
        <v>0</v>
      </c>
      <c r="CG32" s="97">
        <f>Juniori!CG10</f>
        <v>0</v>
      </c>
      <c r="CH32" s="97">
        <f>Juniori!CH10</f>
        <v>0</v>
      </c>
      <c r="CI32" s="97">
        <f>Juniori!CI10</f>
        <v>0</v>
      </c>
      <c r="CJ32" s="97">
        <f>Juniori!CJ10</f>
        <v>0</v>
      </c>
      <c r="CK32" s="97">
        <f>Juniori!CK10</f>
        <v>0</v>
      </c>
      <c r="CL32" s="97">
        <f>Juniori!CL10</f>
        <v>0</v>
      </c>
      <c r="CM32" s="97">
        <f>Juniori!CM10</f>
        <v>0</v>
      </c>
      <c r="CN32" s="97">
        <f>Juniori!CN10</f>
        <v>0</v>
      </c>
      <c r="CO32" s="97">
        <f>Juniori!CO10</f>
        <v>0</v>
      </c>
      <c r="CP32" s="97">
        <f>Juniori!CP10</f>
        <v>0</v>
      </c>
      <c r="CQ32" s="97">
        <f>Juniori!CQ10</f>
        <v>0</v>
      </c>
      <c r="CR32" s="97">
        <f>Juniori!CR10</f>
        <v>0</v>
      </c>
      <c r="CS32" s="97">
        <f>Juniori!CS10</f>
        <v>0</v>
      </c>
      <c r="CT32" s="97">
        <f>Juniori!CT10</f>
        <v>0</v>
      </c>
      <c r="CU32" s="97">
        <f>Juniori!CU10</f>
        <v>0</v>
      </c>
      <c r="CV32" s="97">
        <f>Juniori!CV10</f>
        <v>0</v>
      </c>
      <c r="CW32" s="97">
        <f>Juniori!CW10</f>
        <v>0</v>
      </c>
      <c r="CX32" s="97">
        <f>Juniori!CX10</f>
        <v>0</v>
      </c>
      <c r="CY32" s="97">
        <f>Juniori!CY10</f>
        <v>0</v>
      </c>
      <c r="CZ32" s="97">
        <f>Juniori!CZ10</f>
        <v>0</v>
      </c>
      <c r="DA32" s="97">
        <f>Juniori!DA10</f>
        <v>0</v>
      </c>
      <c r="DB32" s="97">
        <f>Juniori!DB10</f>
        <v>0</v>
      </c>
      <c r="DC32" s="97">
        <f>Juniori!DC10</f>
        <v>0</v>
      </c>
      <c r="DD32" s="97">
        <f>Juniori!DD10</f>
        <v>0</v>
      </c>
      <c r="DE32" s="97">
        <f>Juniori!DE10</f>
        <v>0</v>
      </c>
      <c r="DF32" s="97">
        <f>Juniori!DF10</f>
        <v>0</v>
      </c>
      <c r="DG32" s="97">
        <f>Juniori!DG10</f>
        <v>0</v>
      </c>
      <c r="DH32" s="97">
        <f>Juniori!DH10</f>
        <v>0</v>
      </c>
      <c r="DI32" s="97">
        <f>Juniori!DI10</f>
        <v>0</v>
      </c>
      <c r="DJ32" s="97">
        <f>Juniori!DJ10</f>
        <v>0</v>
      </c>
      <c r="DK32" s="97">
        <f>Juniori!DK10</f>
        <v>0</v>
      </c>
      <c r="DL32" s="97">
        <f>Juniori!DL10</f>
        <v>0</v>
      </c>
      <c r="DM32" s="97">
        <f>Juniori!DM10</f>
        <v>0</v>
      </c>
      <c r="DN32" s="97">
        <f>Juniori!DN10</f>
        <v>0</v>
      </c>
      <c r="DO32" s="97">
        <f>Juniori!DO10</f>
        <v>0</v>
      </c>
      <c r="DP32" s="97">
        <f>Juniori!DP10</f>
        <v>0</v>
      </c>
      <c r="DQ32" s="97">
        <f>Juniori!DQ10</f>
        <v>0</v>
      </c>
      <c r="DR32" s="97">
        <f>Juniori!DR10</f>
        <v>0</v>
      </c>
      <c r="DS32" s="97">
        <f>Juniori!DS10</f>
        <v>0</v>
      </c>
      <c r="DT32" s="97">
        <f>Juniori!DT10</f>
        <v>0</v>
      </c>
      <c r="DU32" s="97">
        <f>Juniori!DU10</f>
        <v>0</v>
      </c>
      <c r="DV32" s="97">
        <f>Juniori!DV10</f>
        <v>0</v>
      </c>
      <c r="DW32" s="97">
        <f>Juniori!DW10</f>
        <v>0</v>
      </c>
      <c r="DX32" s="97">
        <f>Juniori!DX10</f>
        <v>0</v>
      </c>
      <c r="DY32" s="97">
        <f>Juniori!DY10</f>
        <v>0</v>
      </c>
      <c r="DZ32" s="97">
        <f>Juniori!DZ10</f>
        <v>0</v>
      </c>
      <c r="EA32" s="97">
        <f>Juniori!EA10</f>
        <v>0</v>
      </c>
      <c r="EB32" s="97">
        <f>Juniori!EB10</f>
        <v>0</v>
      </c>
      <c r="EC32" s="97">
        <f>Juniori!EC10</f>
        <v>0</v>
      </c>
      <c r="ED32" s="97">
        <f>Juniori!ED10</f>
        <v>0</v>
      </c>
      <c r="EE32" s="97">
        <f>Juniori!EE10</f>
        <v>0</v>
      </c>
      <c r="EF32" s="97">
        <f>Juniori!EF10</f>
        <v>0</v>
      </c>
      <c r="EG32" s="97">
        <f>Juniori!EG10</f>
        <v>0</v>
      </c>
      <c r="EH32" s="97">
        <f>Juniori!EH10</f>
        <v>0</v>
      </c>
      <c r="EI32" s="97">
        <f>Juniori!EI10</f>
        <v>0</v>
      </c>
      <c r="EJ32" s="97">
        <f>Juniori!EJ10</f>
        <v>0</v>
      </c>
      <c r="EK32" s="97">
        <f>Juniori!EK10</f>
        <v>0</v>
      </c>
      <c r="EL32" s="97">
        <f>Juniori!EL10</f>
        <v>0</v>
      </c>
      <c r="EM32" s="97">
        <f>Juniori!EM10</f>
        <v>0</v>
      </c>
      <c r="EN32" s="97">
        <f>Juniori!EN10</f>
        <v>0</v>
      </c>
      <c r="EO32" s="97">
        <f>Juniori!EO10</f>
        <v>0</v>
      </c>
      <c r="EP32" s="97">
        <f>Juniori!EP10</f>
        <v>0</v>
      </c>
      <c r="EQ32" s="97">
        <f>Juniori!EQ10</f>
        <v>0</v>
      </c>
      <c r="ER32" s="97">
        <f>Juniori!ER10</f>
        <v>0</v>
      </c>
      <c r="ES32" s="97">
        <f>Juniori!ES10</f>
        <v>0</v>
      </c>
      <c r="ET32" s="97">
        <f>Juniori!ET10</f>
        <v>0</v>
      </c>
      <c r="EU32" s="97">
        <f>Juniori!EU10</f>
        <v>0</v>
      </c>
      <c r="EV32" s="97">
        <f>Juniori!EV10</f>
        <v>0</v>
      </c>
      <c r="EW32" s="97">
        <f>Juniori!EW10</f>
        <v>0</v>
      </c>
      <c r="EX32" s="97">
        <f>Juniori!EX10</f>
        <v>0</v>
      </c>
      <c r="EY32" s="97">
        <f>Juniori!EY10</f>
        <v>0</v>
      </c>
      <c r="EZ32" s="97">
        <f>Juniori!EZ10</f>
        <v>0</v>
      </c>
      <c r="FA32" s="97">
        <f>Juniori!FA10</f>
        <v>0</v>
      </c>
      <c r="FB32" s="97">
        <f>Juniori!FB10</f>
        <v>0</v>
      </c>
      <c r="FC32" s="97">
        <f>Juniori!FC10</f>
        <v>0</v>
      </c>
      <c r="FD32" s="97">
        <f>Juniori!FD10</f>
        <v>0</v>
      </c>
      <c r="FE32" s="97">
        <f>Juniori!FE10</f>
        <v>0</v>
      </c>
      <c r="FF32" s="97">
        <f>Juniori!FF10</f>
        <v>0</v>
      </c>
      <c r="FG32" s="97">
        <f>Juniori!FG10</f>
        <v>0</v>
      </c>
      <c r="FH32" s="97">
        <f>Juniori!FH10</f>
        <v>0</v>
      </c>
      <c r="FI32" s="97">
        <f>Juniori!FI10</f>
        <v>0</v>
      </c>
      <c r="FJ32" s="97">
        <f>Juniori!FJ10</f>
        <v>0</v>
      </c>
      <c r="FK32" s="97">
        <f>Juniori!FK10</f>
        <v>0</v>
      </c>
      <c r="FL32" s="97">
        <f>Juniori!FL10</f>
        <v>0</v>
      </c>
      <c r="FM32" s="97">
        <f>Juniori!FM10</f>
        <v>0</v>
      </c>
      <c r="FN32" s="97">
        <f>Juniori!FN10</f>
        <v>0</v>
      </c>
      <c r="FO32" s="97">
        <f>Juniori!FO10</f>
        <v>0</v>
      </c>
      <c r="FP32" s="97">
        <f>Juniori!FP10</f>
        <v>0</v>
      </c>
      <c r="FQ32" s="97">
        <f>Juniori!FQ10</f>
        <v>0</v>
      </c>
      <c r="FR32" s="97">
        <f>Juniori!FR10</f>
        <v>0</v>
      </c>
      <c r="FS32" s="97">
        <f>Juniori!FS10</f>
        <v>0</v>
      </c>
      <c r="FT32" s="97">
        <f>Juniori!FT10</f>
        <v>0</v>
      </c>
      <c r="FU32" s="97">
        <f>Juniori!FU10</f>
        <v>0</v>
      </c>
      <c r="FV32" s="97">
        <f>Juniori!FV10</f>
        <v>0</v>
      </c>
      <c r="FW32" s="97">
        <f>Juniori!FW10</f>
        <v>0</v>
      </c>
      <c r="FX32" s="97">
        <f>Juniori!FX10</f>
        <v>0</v>
      </c>
      <c r="FY32" s="97">
        <f>Juniori!FY10</f>
        <v>0</v>
      </c>
      <c r="FZ32" s="97">
        <f>Juniori!FZ10</f>
        <v>0</v>
      </c>
      <c r="GA32" s="97">
        <f>Juniori!GA10</f>
        <v>0</v>
      </c>
      <c r="GB32" s="97">
        <f>Juniori!GB10</f>
        <v>0</v>
      </c>
      <c r="GC32" s="97">
        <f>Juniori!GC10</f>
        <v>0</v>
      </c>
      <c r="GD32" s="97">
        <f>Juniori!GD10</f>
        <v>0</v>
      </c>
      <c r="GE32" s="97">
        <f>Juniori!GE10</f>
        <v>0</v>
      </c>
      <c r="GF32" s="97">
        <f>Juniori!GF10</f>
        <v>0</v>
      </c>
      <c r="GG32" s="97">
        <f>Juniori!GG10</f>
        <v>0</v>
      </c>
      <c r="GH32" s="97">
        <f>Juniori!GH10</f>
        <v>0</v>
      </c>
      <c r="GI32" s="97">
        <f>Juniori!GI10</f>
        <v>0</v>
      </c>
      <c r="GJ32" s="97">
        <f>Juniori!GJ10</f>
        <v>0</v>
      </c>
      <c r="GK32" s="97">
        <f>Juniori!GK10</f>
        <v>0</v>
      </c>
      <c r="GL32" s="97">
        <f>Juniori!GL10</f>
        <v>0</v>
      </c>
      <c r="GM32" s="97">
        <f>Juniori!GM10</f>
        <v>0</v>
      </c>
      <c r="GN32" s="97">
        <f>Juniori!GN10</f>
        <v>0</v>
      </c>
      <c r="GO32" s="97">
        <f>Juniori!GO10</f>
        <v>0</v>
      </c>
      <c r="GP32" s="97">
        <f>Juniori!GP10</f>
        <v>0</v>
      </c>
      <c r="GQ32" s="97">
        <f>Juniori!GQ10</f>
        <v>0</v>
      </c>
      <c r="GR32" s="97">
        <f>Juniori!GR10</f>
        <v>0</v>
      </c>
      <c r="GS32" s="97">
        <f>Juniori!GS10</f>
        <v>0</v>
      </c>
      <c r="GT32" s="97">
        <f>Juniori!GT10</f>
        <v>0</v>
      </c>
      <c r="GU32" s="97">
        <f>Juniori!GU10</f>
        <v>0</v>
      </c>
      <c r="GV32" s="97">
        <f>Juniori!GV10</f>
        <v>0</v>
      </c>
      <c r="GW32" s="97">
        <f>Juniori!GW10</f>
        <v>0</v>
      </c>
      <c r="GX32" s="97">
        <f>Juniori!GX10</f>
        <v>0</v>
      </c>
      <c r="GY32" s="97">
        <f>Juniori!GY10</f>
        <v>0</v>
      </c>
      <c r="GZ32" s="97">
        <f>Juniori!GZ10</f>
        <v>0</v>
      </c>
      <c r="HA32" s="97">
        <f>Juniori!HA10</f>
        <v>0</v>
      </c>
      <c r="HB32" s="97">
        <f>Juniori!HB10</f>
        <v>0</v>
      </c>
      <c r="HC32" s="97">
        <f>Juniori!HC10</f>
        <v>0</v>
      </c>
      <c r="HD32" s="97">
        <f>Juniori!HD10</f>
        <v>0</v>
      </c>
      <c r="HE32" s="97">
        <f>Juniori!HE10</f>
        <v>0</v>
      </c>
      <c r="HF32" s="97">
        <f>Juniori!HF10</f>
        <v>0</v>
      </c>
      <c r="HG32" s="97">
        <f>Juniori!HG10</f>
        <v>0</v>
      </c>
      <c r="HH32" s="97">
        <f>Juniori!HH10</f>
        <v>0</v>
      </c>
      <c r="HI32" s="97">
        <f>Juniori!HI10</f>
        <v>0</v>
      </c>
      <c r="HJ32" s="97">
        <f>Juniori!HJ10</f>
        <v>0</v>
      </c>
      <c r="HK32" s="97">
        <f>Juniori!HK10</f>
        <v>0</v>
      </c>
      <c r="HL32" s="97">
        <f>Juniori!HL10</f>
        <v>0</v>
      </c>
      <c r="HM32" s="97">
        <f>Juniori!HM10</f>
        <v>0</v>
      </c>
      <c r="HN32" s="97">
        <f>Juniori!HN10</f>
        <v>0</v>
      </c>
      <c r="HO32" s="97">
        <f>Juniori!HO10</f>
        <v>0</v>
      </c>
      <c r="HP32" s="97">
        <f>Juniori!HP10</f>
        <v>0</v>
      </c>
      <c r="HQ32" s="97">
        <f>Juniori!HQ10</f>
        <v>0</v>
      </c>
      <c r="HR32" s="97">
        <f>Juniori!HR10</f>
        <v>0</v>
      </c>
      <c r="HS32" s="97">
        <f>Juniori!HS10</f>
        <v>0</v>
      </c>
      <c r="HT32" s="97">
        <f>Juniori!HT10</f>
        <v>0</v>
      </c>
      <c r="HU32" s="97">
        <f>Juniori!HU10</f>
        <v>0</v>
      </c>
      <c r="HV32" s="97">
        <f>Juniori!HV10</f>
        <v>0</v>
      </c>
      <c r="HW32" s="97">
        <f>Juniori!HW10</f>
        <v>0</v>
      </c>
      <c r="HX32" s="97">
        <f>Juniori!HX10</f>
        <v>0</v>
      </c>
      <c r="HY32" s="97">
        <f>Juniori!HY10</f>
        <v>0</v>
      </c>
      <c r="HZ32" s="97">
        <f>Juniori!HZ10</f>
        <v>0</v>
      </c>
      <c r="IA32" s="97">
        <f>Juniori!IA10</f>
        <v>0</v>
      </c>
      <c r="IB32" s="97">
        <f>Juniori!IB10</f>
        <v>0</v>
      </c>
      <c r="IC32" s="97">
        <f>Juniori!IC10</f>
        <v>0</v>
      </c>
      <c r="ID32" s="97">
        <f>Juniori!ID10</f>
        <v>0</v>
      </c>
      <c r="IE32" s="97">
        <f>Juniori!IE10</f>
        <v>0</v>
      </c>
      <c r="IF32" s="97">
        <f>Juniori!IF10</f>
        <v>0</v>
      </c>
      <c r="IG32" s="97">
        <f>Juniori!IG10</f>
        <v>0</v>
      </c>
      <c r="IH32" s="97">
        <f>Juniori!IH10</f>
        <v>0</v>
      </c>
      <c r="II32" s="97">
        <f>Juniori!II10</f>
        <v>0</v>
      </c>
      <c r="IJ32" s="97">
        <f>Juniori!IJ10</f>
        <v>0</v>
      </c>
      <c r="IK32" s="97">
        <f>Juniori!IK10</f>
        <v>0</v>
      </c>
      <c r="IL32" s="97">
        <f>Juniori!IL10</f>
        <v>0</v>
      </c>
      <c r="IM32" s="97">
        <f>Juniori!IM10</f>
        <v>0</v>
      </c>
      <c r="IN32" s="97">
        <f>Juniori!IN10</f>
        <v>0</v>
      </c>
      <c r="IO32" s="97">
        <f>Juniori!IO10</f>
        <v>0</v>
      </c>
      <c r="IP32" s="97">
        <f>Juniori!IP10</f>
        <v>0</v>
      </c>
      <c r="IQ32" s="97">
        <f>Juniori!IQ10</f>
        <v>0</v>
      </c>
      <c r="IR32" s="97">
        <f>Juniori!IR10</f>
        <v>0</v>
      </c>
      <c r="IS32" s="97">
        <f>Juniori!IS10</f>
        <v>0</v>
      </c>
      <c r="IT32" s="97">
        <f>Juniori!IT10</f>
        <v>0</v>
      </c>
      <c r="IU32" s="97">
        <f>Juniori!IU10</f>
        <v>0</v>
      </c>
      <c r="IV32" s="97">
        <f>Juniori!IV10</f>
        <v>0</v>
      </c>
      <c r="IW32" s="97">
        <f>Juniori!IW10</f>
        <v>0</v>
      </c>
      <c r="IX32" s="97">
        <f>Juniori!IX10</f>
        <v>0</v>
      </c>
      <c r="IY32" s="97">
        <f>Juniori!IY10</f>
        <v>0</v>
      </c>
      <c r="IZ32" s="97">
        <f>Juniori!IZ10</f>
        <v>0</v>
      </c>
      <c r="JA32" s="97">
        <f>Juniori!JA10</f>
        <v>0</v>
      </c>
      <c r="JB32" s="97">
        <f>Juniori!JB10</f>
        <v>0</v>
      </c>
      <c r="JC32" s="97">
        <f>Juniori!JC10</f>
        <v>0</v>
      </c>
      <c r="JD32" s="97">
        <f>Juniori!JD10</f>
        <v>0</v>
      </c>
      <c r="JE32" s="97">
        <f>Juniori!JE10</f>
        <v>0</v>
      </c>
      <c r="JF32" s="97">
        <f>Juniori!JF10</f>
        <v>0</v>
      </c>
      <c r="JG32" s="97">
        <f>Juniori!JG10</f>
        <v>0</v>
      </c>
      <c r="JH32" s="97">
        <f>Juniori!JH10</f>
        <v>0</v>
      </c>
      <c r="JI32" s="97">
        <f>Juniori!JI10</f>
        <v>0</v>
      </c>
      <c r="JJ32" s="97">
        <f>Juniori!JJ10</f>
        <v>0</v>
      </c>
      <c r="JK32" s="97">
        <f>Juniori!JK10</f>
        <v>0</v>
      </c>
      <c r="JL32" s="97">
        <f>Juniori!JL10</f>
        <v>0</v>
      </c>
      <c r="JM32" s="97">
        <f>Juniori!JM10</f>
        <v>0</v>
      </c>
      <c r="JN32" s="97">
        <f>Juniori!JN10</f>
        <v>0</v>
      </c>
      <c r="JO32" s="97">
        <f>Juniori!JO10</f>
        <v>0</v>
      </c>
      <c r="JP32" s="97">
        <f>Juniori!JP10</f>
        <v>0</v>
      </c>
      <c r="JQ32" s="97">
        <f>Juniori!JQ10</f>
        <v>0</v>
      </c>
      <c r="JR32" s="97">
        <f>Juniori!JR10</f>
        <v>0</v>
      </c>
      <c r="JS32" s="97">
        <f>Juniori!JS10</f>
        <v>0</v>
      </c>
      <c r="JT32" s="97">
        <f>Juniori!JT10</f>
        <v>0</v>
      </c>
      <c r="JU32" s="97">
        <f>Juniori!JU10</f>
        <v>0</v>
      </c>
      <c r="JV32" s="97">
        <f>Juniori!JV10</f>
        <v>0</v>
      </c>
      <c r="JW32" s="97">
        <f>Juniori!JW10</f>
        <v>0</v>
      </c>
      <c r="JX32" s="97">
        <f>Juniori!JX10</f>
        <v>0</v>
      </c>
      <c r="JY32" s="97">
        <f>Juniori!JY10</f>
        <v>0</v>
      </c>
      <c r="JZ32" s="97">
        <f>Juniori!JZ10</f>
        <v>0</v>
      </c>
      <c r="KA32" s="97">
        <f>Juniori!KA10</f>
        <v>0</v>
      </c>
      <c r="KB32" s="97">
        <f>Juniori!KB10</f>
        <v>0</v>
      </c>
      <c r="KC32" s="97">
        <f>Juniori!KC10</f>
        <v>0</v>
      </c>
      <c r="KD32" s="97">
        <f>Juniori!KD10</f>
        <v>0</v>
      </c>
      <c r="KE32" s="97">
        <f>Juniori!KE10</f>
        <v>0</v>
      </c>
      <c r="KF32" s="97">
        <f>Juniori!KF10</f>
        <v>0</v>
      </c>
      <c r="KG32" s="97">
        <f>Juniori!KG10</f>
        <v>0</v>
      </c>
      <c r="KH32" s="97">
        <f>Juniori!KH10</f>
        <v>0</v>
      </c>
      <c r="KI32" s="97">
        <f>Juniori!KI10</f>
        <v>0</v>
      </c>
      <c r="KJ32" s="97">
        <f>Juniori!KJ10</f>
        <v>9</v>
      </c>
      <c r="KK32" s="97">
        <f>Juniori!KK10</f>
        <v>0</v>
      </c>
      <c r="KL32" s="97">
        <f>Juniori!KL10</f>
        <v>0</v>
      </c>
      <c r="KM32" s="97">
        <f>Juniori!KM10</f>
        <v>0</v>
      </c>
      <c r="KN32" s="97"/>
      <c r="KO32" s="97">
        <f>Juniori!KO10</f>
        <v>0</v>
      </c>
      <c r="KP32" s="97">
        <f>Juniori!KP10</f>
        <v>0</v>
      </c>
      <c r="KQ32" s="97">
        <f>Juniori!KQ10</f>
        <v>0</v>
      </c>
      <c r="KR32" s="97">
        <f>Juniori!KR10</f>
        <v>0</v>
      </c>
      <c r="KS32" s="97">
        <f>Juniori!KS10</f>
        <v>9</v>
      </c>
      <c r="KT32" s="97">
        <f>Juniori!KT10</f>
        <v>0</v>
      </c>
      <c r="KU32" s="97">
        <f>Juniori!KU10</f>
        <v>0</v>
      </c>
      <c r="KV32" s="97">
        <f>Juniori!KV10</f>
        <v>0</v>
      </c>
      <c r="KW32" s="97"/>
      <c r="KX32" s="97">
        <f>Juniori!KX10</f>
        <v>0</v>
      </c>
      <c r="KY32" s="97">
        <f>Juniori!KY10</f>
        <v>0</v>
      </c>
      <c r="KZ32" s="97">
        <f>Juniori!KZ10</f>
        <v>0</v>
      </c>
      <c r="LA32" s="97">
        <f>Juniori!LA10</f>
        <v>0</v>
      </c>
      <c r="LB32" s="97">
        <f>Juniori!LB10</f>
        <v>0</v>
      </c>
      <c r="LC32" s="97">
        <f>Juniori!LC10</f>
        <v>0</v>
      </c>
      <c r="LD32" s="97">
        <f>Juniori!LD10</f>
        <v>0</v>
      </c>
      <c r="LE32" s="97">
        <f>Juniori!LE10</f>
        <v>0</v>
      </c>
      <c r="LF32" s="97">
        <f>Juniori!LF10</f>
        <v>0</v>
      </c>
      <c r="LG32" s="97">
        <f>Juniori!LG10</f>
        <v>0</v>
      </c>
      <c r="LH32" s="97">
        <f>Juniori!LH10</f>
        <v>0</v>
      </c>
      <c r="LI32" s="97">
        <f>Juniori!LI10</f>
        <v>5</v>
      </c>
      <c r="LJ32" s="97">
        <f>Juniori!LJ10</f>
        <v>0</v>
      </c>
      <c r="LK32" s="97">
        <f>Juniori!LK10</f>
        <v>0</v>
      </c>
      <c r="LL32" s="97"/>
      <c r="LM32" s="97">
        <f>Juniori!LM10</f>
        <v>0</v>
      </c>
      <c r="LN32" s="97">
        <f>Juniori!LN10</f>
        <v>0</v>
      </c>
      <c r="LO32" s="97">
        <f>Juniori!LO10</f>
        <v>0</v>
      </c>
      <c r="LP32" s="97">
        <f>Juniori!LP10</f>
        <v>0</v>
      </c>
      <c r="LQ32" s="97">
        <f>Juniori!LQ10</f>
        <v>6</v>
      </c>
      <c r="LR32" s="97">
        <f>Juniori!LR10</f>
        <v>0</v>
      </c>
      <c r="LS32" s="97">
        <f>Juniori!LS10</f>
        <v>0</v>
      </c>
      <c r="LT32" s="97"/>
      <c r="LU32" s="97">
        <f>Juniori!LU10</f>
        <v>0</v>
      </c>
      <c r="LV32" s="97">
        <f>Juniori!LV10</f>
        <v>0</v>
      </c>
      <c r="LW32" s="97">
        <f>Juniori!LW10</f>
        <v>0</v>
      </c>
      <c r="LX32" s="97">
        <f>Juniori!LX10</f>
        <v>0</v>
      </c>
      <c r="LY32" s="97">
        <f>Juniori!LY10</f>
        <v>0</v>
      </c>
      <c r="LZ32" s="97">
        <f>Juniori!LZ10</f>
        <v>0</v>
      </c>
      <c r="MA32" s="97">
        <f>Juniori!MA10</f>
        <v>0</v>
      </c>
      <c r="MB32" s="97">
        <f>Juniori!MB10</f>
        <v>0</v>
      </c>
      <c r="MC32" s="97">
        <f>Juniori!MC10</f>
        <v>0</v>
      </c>
      <c r="MD32" s="97">
        <f>Juniori!MD10</f>
        <v>0</v>
      </c>
      <c r="ME32" s="97">
        <f>Juniori!ME10</f>
        <v>0</v>
      </c>
      <c r="MF32" s="97">
        <f>Juniori!MF10</f>
        <v>0</v>
      </c>
      <c r="MG32" s="97">
        <f>Juniori!MG10</f>
        <v>0</v>
      </c>
      <c r="MH32" s="97">
        <f>Juniori!MH10</f>
        <v>0</v>
      </c>
      <c r="MI32" s="97">
        <f>Juniori!MI10</f>
        <v>0</v>
      </c>
      <c r="MJ32" s="97">
        <f>Juniori!MJ10</f>
        <v>0</v>
      </c>
      <c r="MK32" s="97">
        <f>Juniori!MK10</f>
        <v>0</v>
      </c>
      <c r="ML32" s="97">
        <f>Juniori!ML10</f>
        <v>0</v>
      </c>
      <c r="MM32" s="97">
        <f>Juniori!MM10</f>
        <v>0</v>
      </c>
      <c r="MN32" s="97">
        <f>Juniori!MN10</f>
        <v>0</v>
      </c>
      <c r="MO32" s="97">
        <f>Juniori!MO10</f>
        <v>0</v>
      </c>
      <c r="MP32" s="97">
        <f>Juniori!MP10</f>
        <v>0</v>
      </c>
      <c r="MQ32" s="97">
        <f>Juniori!MQ10</f>
        <v>0</v>
      </c>
      <c r="MR32" s="97">
        <f>Juniori!MR10</f>
        <v>0</v>
      </c>
      <c r="MS32" s="97">
        <f>Juniori!MS10</f>
        <v>0</v>
      </c>
      <c r="MT32" s="97">
        <f>Juniori!MT10</f>
        <v>0</v>
      </c>
      <c r="MU32" s="97">
        <f>Juniori!MU10</f>
        <v>0</v>
      </c>
      <c r="MV32" s="97">
        <f>Juniori!MV10</f>
        <v>0</v>
      </c>
      <c r="MW32" s="97">
        <f>Juniori!MW10</f>
        <v>0</v>
      </c>
      <c r="MX32" s="97">
        <f>Juniori!MX10</f>
        <v>0</v>
      </c>
      <c r="MY32" s="97">
        <f>Juniori!MY10</f>
        <v>0</v>
      </c>
      <c r="MZ32" s="97">
        <f>Juniori!MZ10</f>
        <v>0</v>
      </c>
      <c r="NA32" s="97">
        <f>Juniori!NA10</f>
        <v>0</v>
      </c>
      <c r="NB32" s="97">
        <f>Juniori!NB10</f>
        <v>0</v>
      </c>
      <c r="NC32" s="97">
        <f>Juniori!NC10</f>
        <v>0</v>
      </c>
      <c r="ND32" s="97">
        <f>Juniori!ND10</f>
        <v>0</v>
      </c>
      <c r="NE32" s="97">
        <f>Juniori!NE10</f>
        <v>0</v>
      </c>
      <c r="NF32" s="97">
        <f>Juniori!NF10</f>
        <v>0</v>
      </c>
      <c r="NG32" s="97">
        <f>Juniori!NG10</f>
        <v>0</v>
      </c>
      <c r="NH32" s="97">
        <f>Juniori!NH10</f>
        <v>0</v>
      </c>
      <c r="NI32" s="97">
        <f>Juniori!NI10</f>
        <v>0</v>
      </c>
      <c r="NJ32" s="97">
        <f>Juniori!NJ10</f>
        <v>0</v>
      </c>
      <c r="NK32" s="97">
        <f>Juniori!NK10</f>
        <v>0</v>
      </c>
      <c r="NL32" s="97">
        <f>Juniori!NL10</f>
        <v>0</v>
      </c>
      <c r="NM32" s="97">
        <f>Juniori!NM10</f>
        <v>0</v>
      </c>
      <c r="NN32" s="97">
        <f>Juniori!NN10</f>
        <v>0</v>
      </c>
      <c r="NO32" s="97">
        <f>Juniori!NO10</f>
        <v>0</v>
      </c>
      <c r="NP32" s="97">
        <f>Juniori!NP10</f>
        <v>0</v>
      </c>
      <c r="NQ32" s="97">
        <f>Juniori!NQ10</f>
        <v>0</v>
      </c>
      <c r="NR32" s="97">
        <f>Juniori!NR10</f>
        <v>0</v>
      </c>
      <c r="NS32" s="97">
        <f>Juniori!NS10</f>
        <v>0</v>
      </c>
      <c r="NT32" s="97">
        <f>Juniori!NT10</f>
        <v>0</v>
      </c>
      <c r="NU32" s="97">
        <f>Juniori!NU10</f>
        <v>0</v>
      </c>
      <c r="NV32" s="97">
        <f>Juniori!NV10</f>
        <v>0</v>
      </c>
      <c r="NW32" s="97">
        <f>Juniori!NW10</f>
        <v>0</v>
      </c>
      <c r="NX32" s="97">
        <f>Juniori!NX10</f>
        <v>0</v>
      </c>
      <c r="NY32" s="97">
        <f>Juniori!NY10</f>
        <v>0</v>
      </c>
      <c r="NZ32" s="97">
        <f>Juniori!NZ10</f>
        <v>0</v>
      </c>
      <c r="OA32" s="97">
        <f>Juniori!OA10</f>
        <v>0</v>
      </c>
      <c r="OB32" s="97">
        <f>Juniori!OB10</f>
        <v>0</v>
      </c>
      <c r="OC32" s="97">
        <f>Juniori!OC10</f>
        <v>0</v>
      </c>
      <c r="OD32" s="97">
        <f>Juniori!OD10</f>
        <v>0</v>
      </c>
      <c r="OE32" s="97">
        <f>Juniori!OE10</f>
        <v>0</v>
      </c>
      <c r="OF32" s="97">
        <f>Juniori!OF10</f>
        <v>0</v>
      </c>
      <c r="OG32" s="97">
        <f>Juniori!OG10</f>
        <v>0</v>
      </c>
      <c r="OH32" s="97">
        <f>Juniori!OH10</f>
        <v>0</v>
      </c>
      <c r="OI32" s="97">
        <f>Juniori!OI10</f>
        <v>0</v>
      </c>
      <c r="OJ32" s="97">
        <f>Juniori!OJ10</f>
        <v>0</v>
      </c>
      <c r="OK32" s="97">
        <f>Juniori!OK10</f>
        <v>0</v>
      </c>
      <c r="OL32" s="97">
        <f>Juniori!OL10</f>
        <v>0</v>
      </c>
      <c r="OM32" s="97">
        <f>Juniori!OM10</f>
        <v>0</v>
      </c>
      <c r="ON32" s="97">
        <f>Juniori!ON10</f>
        <v>0</v>
      </c>
      <c r="OO32" s="97">
        <f>Juniori!OO10</f>
        <v>0</v>
      </c>
      <c r="OP32" s="97">
        <f>Juniori!OP10</f>
        <v>0</v>
      </c>
      <c r="OQ32" s="97">
        <f>Juniori!OQ10</f>
        <v>0</v>
      </c>
      <c r="OR32" s="97">
        <f>Juniori!OR10</f>
        <v>0</v>
      </c>
      <c r="OS32" s="97">
        <f>Juniori!OS10</f>
        <v>0</v>
      </c>
      <c r="OT32" s="97">
        <f>Juniori!OT10</f>
        <v>0</v>
      </c>
      <c r="OU32" s="97">
        <f>Juniori!OU10</f>
        <v>0</v>
      </c>
      <c r="OV32" s="97">
        <f>Juniori!OV10</f>
        <v>0</v>
      </c>
      <c r="OW32" s="97">
        <f>Juniori!OW10</f>
        <v>0</v>
      </c>
      <c r="OX32" s="97">
        <f>Juniori!OX10</f>
        <v>0</v>
      </c>
      <c r="OY32" s="97">
        <f>Juniori!OY10</f>
        <v>0</v>
      </c>
      <c r="OZ32" s="97">
        <f>Juniori!OZ10</f>
        <v>0</v>
      </c>
      <c r="PA32" s="97">
        <f>Juniori!PA10</f>
        <v>0</v>
      </c>
      <c r="PB32" s="97">
        <f>Juniori!PB10</f>
        <v>0</v>
      </c>
      <c r="PC32" s="97">
        <f>Juniori!PC10</f>
        <v>0</v>
      </c>
      <c r="PD32" s="97">
        <f>Juniori!PD10</f>
        <v>0</v>
      </c>
      <c r="PE32" s="97">
        <f>Juniori!PE10</f>
        <v>0</v>
      </c>
      <c r="PF32" s="97">
        <f>Juniori!PF10</f>
        <v>0</v>
      </c>
      <c r="PG32" s="97">
        <f>Juniori!PG10</f>
        <v>0</v>
      </c>
      <c r="PH32" s="97">
        <f>Juniori!PH10</f>
        <v>0</v>
      </c>
      <c r="PI32" s="97">
        <f>Juniori!PI10</f>
        <v>0</v>
      </c>
      <c r="PJ32" s="97">
        <f>Juniori!PJ10</f>
        <v>0</v>
      </c>
      <c r="PK32" s="97">
        <f>Juniori!PK10</f>
        <v>0</v>
      </c>
      <c r="PL32" s="97">
        <f>Juniori!PL10</f>
        <v>0</v>
      </c>
      <c r="PM32" s="97">
        <f>Juniori!PM10</f>
        <v>0</v>
      </c>
      <c r="PN32" s="97">
        <f>Juniori!PN10</f>
        <v>0</v>
      </c>
      <c r="PO32" s="97">
        <f>Juniori!PO10</f>
        <v>0</v>
      </c>
      <c r="PP32" s="97">
        <f>Juniori!PP10</f>
        <v>0</v>
      </c>
      <c r="PQ32" s="97">
        <f>Juniori!PQ10</f>
        <v>0</v>
      </c>
      <c r="PR32" s="97">
        <f>Juniori!PR10</f>
        <v>0</v>
      </c>
      <c r="PS32" s="97">
        <f>Juniori!PS10</f>
        <v>0</v>
      </c>
      <c r="PT32" s="97">
        <f>Juniori!PT10</f>
        <v>0</v>
      </c>
      <c r="PU32" s="97">
        <f>Juniori!PU10</f>
        <v>0</v>
      </c>
      <c r="PV32" s="97">
        <f>Juniori!PV10</f>
        <v>0</v>
      </c>
      <c r="PW32" s="97">
        <f>Juniori!PW10</f>
        <v>0</v>
      </c>
      <c r="PX32" s="97">
        <f>Juniori!PX10</f>
        <v>0</v>
      </c>
      <c r="PY32" s="97">
        <f>Juniori!PY10</f>
        <v>0</v>
      </c>
      <c r="PZ32" s="97">
        <f>Juniori!PZ10</f>
        <v>0</v>
      </c>
      <c r="QA32" s="97">
        <f>Juniori!QA10</f>
        <v>0</v>
      </c>
      <c r="QB32" s="97">
        <f>Juniori!QB10</f>
        <v>0</v>
      </c>
      <c r="QC32" s="97">
        <f>Juniori!QC10</f>
        <v>0</v>
      </c>
      <c r="QD32" s="97">
        <f>Juniori!QD10</f>
        <v>0</v>
      </c>
      <c r="QE32" s="97">
        <f>Juniori!QE10</f>
        <v>0</v>
      </c>
      <c r="QF32" s="97">
        <f>Juniori!QF10</f>
        <v>0</v>
      </c>
      <c r="QG32" s="97">
        <f>Juniori!QG10</f>
        <v>0</v>
      </c>
      <c r="QH32" s="97">
        <f>Juniori!QH10</f>
        <v>0</v>
      </c>
      <c r="QI32" s="97">
        <f>Juniori!QI10</f>
        <v>0</v>
      </c>
      <c r="QJ32" s="97">
        <f>Juniori!QJ10</f>
        <v>0</v>
      </c>
      <c r="QK32" s="97">
        <f>Juniori!QK10</f>
        <v>0</v>
      </c>
      <c r="QL32" s="97">
        <f>Juniori!QL10</f>
        <v>0</v>
      </c>
      <c r="QM32" s="97">
        <f>Juniori!QM10</f>
        <v>0</v>
      </c>
      <c r="QN32" s="97">
        <f>Juniori!QN10</f>
        <v>0</v>
      </c>
      <c r="QO32" s="97">
        <f>Juniori!QO10</f>
        <v>0</v>
      </c>
      <c r="QP32" s="97">
        <f>Juniori!QP10</f>
        <v>0</v>
      </c>
      <c r="QQ32" s="97">
        <f>Juniori!QQ10</f>
        <v>0</v>
      </c>
      <c r="QR32" s="97">
        <f>Juniori!QR10</f>
        <v>0</v>
      </c>
      <c r="QS32" s="97">
        <f>Juniori!QS10</f>
        <v>0</v>
      </c>
      <c r="QT32" s="97">
        <f>Juniori!QT10</f>
        <v>0</v>
      </c>
      <c r="QU32" s="97">
        <f>Juniori!QU10</f>
        <v>0</v>
      </c>
      <c r="QV32" s="97">
        <f>Juniori!QV10</f>
        <v>0</v>
      </c>
      <c r="QW32" s="97">
        <f>Juniori!QW10</f>
        <v>0</v>
      </c>
      <c r="QX32" s="97">
        <f>Juniori!QX10</f>
        <v>0</v>
      </c>
      <c r="QY32" s="97">
        <f>Juniori!QY10</f>
        <v>0</v>
      </c>
      <c r="QZ32" s="97">
        <f>Juniori!QZ10</f>
        <v>0</v>
      </c>
      <c r="RA32" s="97">
        <f>Juniori!RA10</f>
        <v>0</v>
      </c>
      <c r="RB32" s="97">
        <f>Juniori!RB10</f>
        <v>0</v>
      </c>
      <c r="RC32" s="97">
        <f>Juniori!RC10</f>
        <v>0</v>
      </c>
      <c r="RD32" s="97">
        <f>Juniori!RD10</f>
        <v>0</v>
      </c>
      <c r="RE32" s="97">
        <f>Juniori!RE10</f>
        <v>0</v>
      </c>
      <c r="RF32" s="97">
        <f>Juniori!RF10</f>
        <v>0</v>
      </c>
      <c r="RG32" s="97">
        <f>Juniori!RG10</f>
        <v>0</v>
      </c>
      <c r="RH32" s="97">
        <f>Juniori!RH10</f>
        <v>0</v>
      </c>
      <c r="RI32" s="97">
        <f>Juniori!RI10</f>
        <v>0</v>
      </c>
      <c r="RJ32" s="97">
        <f>Juniori!RJ10</f>
        <v>0</v>
      </c>
      <c r="RK32" s="97">
        <f>Juniori!RK10</f>
        <v>0</v>
      </c>
      <c r="RL32" s="97">
        <f>Juniori!RL10</f>
        <v>0</v>
      </c>
      <c r="RM32" s="97">
        <f>Juniori!RM10</f>
        <v>0</v>
      </c>
      <c r="RN32" s="97">
        <f>Juniori!RN10</f>
        <v>0</v>
      </c>
      <c r="RO32" s="97">
        <f>Juniori!RO10</f>
        <v>0</v>
      </c>
      <c r="RP32" s="97">
        <f>Juniori!RP10</f>
        <v>0</v>
      </c>
      <c r="RQ32" s="97">
        <f>Juniori!RQ10</f>
        <v>0</v>
      </c>
      <c r="RR32" s="97">
        <f>Juniori!RR10</f>
        <v>0</v>
      </c>
      <c r="RS32" s="97">
        <f>Juniori!RS10</f>
        <v>0</v>
      </c>
      <c r="RT32" s="97">
        <f>Juniori!RT10</f>
        <v>0</v>
      </c>
      <c r="RU32" s="97">
        <f>Juniori!RU10</f>
        <v>0</v>
      </c>
      <c r="RV32" s="97">
        <f>Juniori!RV10</f>
        <v>0</v>
      </c>
      <c r="RW32" s="97">
        <f>Juniori!RW10</f>
        <v>0</v>
      </c>
      <c r="RX32" s="97">
        <f>Juniori!RX10</f>
        <v>0</v>
      </c>
      <c r="RY32" s="97">
        <f>Juniori!RY10</f>
        <v>0</v>
      </c>
      <c r="RZ32" s="97">
        <f>Juniori!RZ10</f>
        <v>0</v>
      </c>
      <c r="SA32" s="97">
        <f>Juniori!SA10</f>
        <v>0</v>
      </c>
      <c r="SB32" s="97">
        <f>Juniori!SB10</f>
        <v>0</v>
      </c>
      <c r="SC32" s="97">
        <f>Juniori!SC10</f>
        <v>0</v>
      </c>
      <c r="SD32" s="97">
        <f>Juniori!SD10</f>
        <v>0</v>
      </c>
      <c r="SE32" s="97">
        <f>Juniori!SE10</f>
        <v>0</v>
      </c>
      <c r="SF32" s="97">
        <f>Juniori!SF10</f>
        <v>0</v>
      </c>
      <c r="SG32" s="97">
        <f>Juniori!SG10</f>
        <v>0</v>
      </c>
      <c r="SH32" s="97">
        <f>Juniori!SH10</f>
        <v>0</v>
      </c>
      <c r="SI32" s="97">
        <f>Juniori!SI10</f>
        <v>0</v>
      </c>
      <c r="SJ32" s="97">
        <f>Juniori!SJ10</f>
        <v>0</v>
      </c>
      <c r="SK32" s="97">
        <f>Juniori!SK10</f>
        <v>0</v>
      </c>
      <c r="SL32" s="97">
        <f>Juniori!SL10</f>
        <v>0</v>
      </c>
      <c r="SM32" s="97">
        <f>Juniori!SM10</f>
        <v>0</v>
      </c>
      <c r="SN32" s="97">
        <f>Juniori!SN10</f>
        <v>0</v>
      </c>
      <c r="SO32" s="97">
        <f>Juniori!SO10</f>
        <v>0</v>
      </c>
      <c r="SP32" s="97">
        <f>Juniori!SP10</f>
        <v>0</v>
      </c>
      <c r="SQ32" s="97">
        <f>Juniori!SQ10</f>
        <v>0</v>
      </c>
      <c r="SR32" s="97">
        <f>Juniori!SR10</f>
        <v>0</v>
      </c>
      <c r="SS32" s="97">
        <f>Juniori!SS10</f>
        <v>0</v>
      </c>
      <c r="ST32" s="97">
        <f>Juniori!ST10</f>
        <v>0</v>
      </c>
      <c r="SU32" s="97">
        <f>Juniori!SU10</f>
        <v>0</v>
      </c>
      <c r="SV32" s="97">
        <f>Juniori!SV10</f>
        <v>0</v>
      </c>
      <c r="SW32" s="97">
        <f>Juniori!SW10</f>
        <v>0</v>
      </c>
      <c r="SX32" s="97">
        <f>Juniori!SX10</f>
        <v>0</v>
      </c>
      <c r="SY32" s="97">
        <f>Juniori!SY10</f>
        <v>0</v>
      </c>
      <c r="SZ32" s="97">
        <f>Juniori!SZ10</f>
        <v>0</v>
      </c>
      <c r="TA32" s="97">
        <f>Juniori!TA10</f>
        <v>0</v>
      </c>
      <c r="TB32" s="97">
        <f>Juniori!TB10</f>
        <v>0</v>
      </c>
    </row>
    <row r="33" spans="1:522" s="10" customFormat="1" ht="18" customHeight="1" x14ac:dyDescent="0.2">
      <c r="A33" s="12"/>
      <c r="B33" s="11" t="s">
        <v>541</v>
      </c>
      <c r="C33" s="1">
        <v>13180</v>
      </c>
      <c r="D33" s="1">
        <v>2021</v>
      </c>
      <c r="E33" s="4" t="s">
        <v>179</v>
      </c>
      <c r="F33" s="1">
        <v>4589</v>
      </c>
      <c r="G33" s="9" t="s">
        <v>95</v>
      </c>
      <c r="H33" s="4" t="s">
        <v>18</v>
      </c>
      <c r="I33" s="1">
        <f t="shared" si="3"/>
        <v>29</v>
      </c>
      <c r="J33" s="12">
        <f>Tabuľka311[[#This Row],[Stĺpec9]]</f>
        <v>29</v>
      </c>
      <c r="K33" s="97">
        <f>Seniori!K47</f>
        <v>0</v>
      </c>
      <c r="L33" s="97">
        <f>Seniori!L47</f>
        <v>0</v>
      </c>
      <c r="M33" s="97">
        <f>Seniori!M47</f>
        <v>0</v>
      </c>
      <c r="N33" s="97">
        <f>Seniori!N47</f>
        <v>0</v>
      </c>
      <c r="O33" s="97">
        <f>Seniori!O47</f>
        <v>0</v>
      </c>
      <c r="P33" s="97">
        <f>Seniori!P47</f>
        <v>0</v>
      </c>
      <c r="Q33" s="97">
        <f>Seniori!Q47</f>
        <v>0</v>
      </c>
      <c r="R33" s="97">
        <f>Seniori!R47</f>
        <v>0</v>
      </c>
      <c r="S33" s="97">
        <f>Seniori!S47</f>
        <v>0</v>
      </c>
      <c r="T33" s="97">
        <f>Seniori!T47</f>
        <v>0</v>
      </c>
      <c r="U33" s="97">
        <f>Seniori!U47</f>
        <v>0</v>
      </c>
      <c r="V33" s="97">
        <f>Seniori!V47</f>
        <v>0</v>
      </c>
      <c r="W33" s="97">
        <f>Seniori!W47</f>
        <v>0</v>
      </c>
      <c r="X33" s="97">
        <f>Seniori!X47</f>
        <v>0</v>
      </c>
      <c r="Y33" s="97">
        <f>Seniori!Y47</f>
        <v>0</v>
      </c>
      <c r="Z33" s="97">
        <f>Seniori!Z47</f>
        <v>0</v>
      </c>
      <c r="AA33" s="97">
        <f>Seniori!AA47</f>
        <v>0</v>
      </c>
      <c r="AB33" s="97">
        <f>Seniori!AB47</f>
        <v>0</v>
      </c>
      <c r="AC33" s="97">
        <f>Seniori!AC47</f>
        <v>0</v>
      </c>
      <c r="AD33" s="97">
        <f>Seniori!AD47</f>
        <v>0</v>
      </c>
      <c r="AE33" s="97">
        <f>Seniori!AE47</f>
        <v>0</v>
      </c>
      <c r="AF33" s="97">
        <f>Seniori!AF47</f>
        <v>0</v>
      </c>
      <c r="AG33" s="97">
        <f>Seniori!AG47</f>
        <v>0</v>
      </c>
      <c r="AH33" s="97">
        <f>Seniori!AH47</f>
        <v>0</v>
      </c>
      <c r="AI33" s="97">
        <f>Seniori!AI47</f>
        <v>0</v>
      </c>
      <c r="AJ33" s="97">
        <f>Seniori!AJ47</f>
        <v>0</v>
      </c>
      <c r="AK33" s="97">
        <f>Seniori!AK47</f>
        <v>0</v>
      </c>
      <c r="AL33" s="97">
        <f>Seniori!AL47</f>
        <v>0</v>
      </c>
      <c r="AM33" s="97">
        <f>Seniori!AM47</f>
        <v>0</v>
      </c>
      <c r="AN33" s="97">
        <f>Seniori!AN47</f>
        <v>0</v>
      </c>
      <c r="AO33" s="97">
        <f>Seniori!AO47</f>
        <v>0</v>
      </c>
      <c r="AP33" s="97">
        <f>Seniori!AP47</f>
        <v>0</v>
      </c>
      <c r="AQ33" s="97">
        <f>Seniori!AQ47</f>
        <v>0</v>
      </c>
      <c r="AR33" s="97">
        <f>Seniori!AR47</f>
        <v>0</v>
      </c>
      <c r="AS33" s="97">
        <f>Seniori!AS47</f>
        <v>0</v>
      </c>
      <c r="AT33" s="97">
        <f>Seniori!AT47</f>
        <v>0</v>
      </c>
      <c r="AU33" s="97">
        <f>Seniori!AU47</f>
        <v>0</v>
      </c>
      <c r="AV33" s="97">
        <f>Seniori!AV47</f>
        <v>4</v>
      </c>
      <c r="AW33" s="97">
        <f>Seniori!AW47</f>
        <v>0</v>
      </c>
      <c r="AX33" s="97">
        <f>Seniori!AX47</f>
        <v>1</v>
      </c>
      <c r="AY33" s="97">
        <f>Seniori!AY47</f>
        <v>0</v>
      </c>
      <c r="AZ33" s="97">
        <f>Seniori!AZ47</f>
        <v>0</v>
      </c>
      <c r="BA33" s="97">
        <f>Seniori!BA47</f>
        <v>3</v>
      </c>
      <c r="BB33" s="97">
        <f>Seniori!BB47</f>
        <v>0</v>
      </c>
      <c r="BC33" s="97">
        <f>Seniori!BC47</f>
        <v>0</v>
      </c>
      <c r="BD33" s="97">
        <f>Seniori!BD47</f>
        <v>0</v>
      </c>
      <c r="BE33" s="97">
        <f>Seniori!BE47</f>
        <v>0</v>
      </c>
      <c r="BF33" s="97">
        <f>Seniori!BF47</f>
        <v>0</v>
      </c>
      <c r="BG33" s="97">
        <f>Seniori!BG47</f>
        <v>0</v>
      </c>
      <c r="BH33" s="97">
        <f>Seniori!BH47</f>
        <v>0</v>
      </c>
      <c r="BI33" s="97">
        <f>Seniori!BI47</f>
        <v>0</v>
      </c>
      <c r="BJ33" s="97">
        <f>Seniori!BJ47</f>
        <v>0</v>
      </c>
      <c r="BK33" s="97">
        <f>Seniori!BK47</f>
        <v>0</v>
      </c>
      <c r="BL33" s="97">
        <f>Seniori!BL47</f>
        <v>0</v>
      </c>
      <c r="BM33" s="97">
        <f>Seniori!BM47</f>
        <v>0</v>
      </c>
      <c r="BN33" s="97">
        <f>Seniori!BN47</f>
        <v>0</v>
      </c>
      <c r="BO33" s="97">
        <f>Seniori!BO47</f>
        <v>0</v>
      </c>
      <c r="BP33" s="97">
        <f>Seniori!BP47</f>
        <v>0</v>
      </c>
      <c r="BQ33" s="97">
        <f>Seniori!BQ47</f>
        <v>0</v>
      </c>
      <c r="BR33" s="97">
        <f>Seniori!BR47</f>
        <v>0</v>
      </c>
      <c r="BS33" s="97">
        <f>Seniori!BS47</f>
        <v>0</v>
      </c>
      <c r="BT33" s="97">
        <f>Seniori!BT47</f>
        <v>0</v>
      </c>
      <c r="BU33" s="97">
        <f>Seniori!BU47</f>
        <v>0</v>
      </c>
      <c r="BV33" s="97">
        <f>Seniori!BV47</f>
        <v>0</v>
      </c>
      <c r="BW33" s="97">
        <f>Seniori!BW47</f>
        <v>0</v>
      </c>
      <c r="BX33" s="97">
        <f>Seniori!BX47</f>
        <v>0</v>
      </c>
      <c r="BY33" s="97">
        <f>Seniori!BY47</f>
        <v>0</v>
      </c>
      <c r="BZ33" s="97">
        <f>Seniori!BZ47</f>
        <v>0</v>
      </c>
      <c r="CA33" s="97">
        <f>Seniori!CA47</f>
        <v>0</v>
      </c>
      <c r="CB33" s="97">
        <f>Seniori!CB47</f>
        <v>0</v>
      </c>
      <c r="CC33" s="97">
        <f>Seniori!CC47</f>
        <v>0</v>
      </c>
      <c r="CD33" s="97">
        <f>Seniori!CD47</f>
        <v>0</v>
      </c>
      <c r="CE33" s="97">
        <f>Seniori!CE47</f>
        <v>0</v>
      </c>
      <c r="CF33" s="97">
        <f>Seniori!CF47</f>
        <v>0</v>
      </c>
      <c r="CG33" s="97">
        <f>Seniori!CG47</f>
        <v>0</v>
      </c>
      <c r="CH33" s="97">
        <f>Seniori!CH47</f>
        <v>0</v>
      </c>
      <c r="CI33" s="97">
        <f>Seniori!CI47</f>
        <v>0</v>
      </c>
      <c r="CJ33" s="97">
        <f>Seniori!CJ47</f>
        <v>0</v>
      </c>
      <c r="CK33" s="97">
        <f>Seniori!CK47</f>
        <v>0</v>
      </c>
      <c r="CL33" s="97">
        <f>Seniori!CL47</f>
        <v>0</v>
      </c>
      <c r="CM33" s="97">
        <f>Seniori!CM47</f>
        <v>0</v>
      </c>
      <c r="CN33" s="97">
        <f>Seniori!CN47</f>
        <v>0</v>
      </c>
      <c r="CO33" s="97">
        <f>Seniori!CO47</f>
        <v>0</v>
      </c>
      <c r="CP33" s="97">
        <f>Seniori!CP47</f>
        <v>0</v>
      </c>
      <c r="CQ33" s="97">
        <f>Seniori!CQ47</f>
        <v>0</v>
      </c>
      <c r="CR33" s="97">
        <f>Seniori!CR47</f>
        <v>0</v>
      </c>
      <c r="CS33" s="97">
        <f>Seniori!CS47</f>
        <v>0</v>
      </c>
      <c r="CT33" s="97">
        <f>Seniori!CT47</f>
        <v>0</v>
      </c>
      <c r="CU33" s="97">
        <f>Seniori!CU47</f>
        <v>0</v>
      </c>
      <c r="CV33" s="97">
        <f>Seniori!CV47</f>
        <v>0</v>
      </c>
      <c r="CW33" s="97">
        <f>Seniori!CW47</f>
        <v>0</v>
      </c>
      <c r="CX33" s="97">
        <f>Seniori!CX47</f>
        <v>0</v>
      </c>
      <c r="CY33" s="97">
        <f>Seniori!CY47</f>
        <v>0</v>
      </c>
      <c r="CZ33" s="97">
        <f>Seniori!CZ47</f>
        <v>0</v>
      </c>
      <c r="DA33" s="97">
        <f>Seniori!DA47</f>
        <v>0</v>
      </c>
      <c r="DB33" s="97">
        <f>Seniori!DB47</f>
        <v>0</v>
      </c>
      <c r="DC33" s="97">
        <f>Seniori!DC47</f>
        <v>0</v>
      </c>
      <c r="DD33" s="97">
        <f>Seniori!DD47</f>
        <v>0</v>
      </c>
      <c r="DE33" s="97">
        <f>Seniori!DE47</f>
        <v>0</v>
      </c>
      <c r="DF33" s="97">
        <f>Seniori!DF47</f>
        <v>0</v>
      </c>
      <c r="DG33" s="97">
        <f>Seniori!DG47</f>
        <v>0</v>
      </c>
      <c r="DH33" s="97">
        <f>Seniori!DH47</f>
        <v>0</v>
      </c>
      <c r="DI33" s="97">
        <f>Seniori!DI47</f>
        <v>0</v>
      </c>
      <c r="DJ33" s="97">
        <f>Seniori!DJ47</f>
        <v>0</v>
      </c>
      <c r="DK33" s="97">
        <f>Seniori!DK47</f>
        <v>0</v>
      </c>
      <c r="DL33" s="97">
        <f>Seniori!DL47</f>
        <v>0</v>
      </c>
      <c r="DM33" s="97">
        <f>Seniori!DM47</f>
        <v>0</v>
      </c>
      <c r="DN33" s="97">
        <f>Seniori!DN47</f>
        <v>0</v>
      </c>
      <c r="DO33" s="97">
        <f>Seniori!DO47</f>
        <v>0</v>
      </c>
      <c r="DP33" s="97">
        <f>Seniori!DP47</f>
        <v>0</v>
      </c>
      <c r="DQ33" s="97">
        <f>Seniori!DQ47</f>
        <v>0</v>
      </c>
      <c r="DR33" s="97">
        <f>Seniori!DR47</f>
        <v>0</v>
      </c>
      <c r="DS33" s="97">
        <f>Seniori!DS47</f>
        <v>0</v>
      </c>
      <c r="DT33" s="97">
        <f>Seniori!DT47</f>
        <v>0</v>
      </c>
      <c r="DU33" s="97">
        <f>Seniori!DU47</f>
        <v>0</v>
      </c>
      <c r="DV33" s="97">
        <f>Seniori!DV47</f>
        <v>0</v>
      </c>
      <c r="DW33" s="97">
        <f>Seniori!DW47</f>
        <v>0</v>
      </c>
      <c r="DX33" s="97">
        <f>Seniori!DX47</f>
        <v>0</v>
      </c>
      <c r="DY33" s="97">
        <f>Seniori!DY47</f>
        <v>0</v>
      </c>
      <c r="DZ33" s="97">
        <f>Seniori!DZ47</f>
        <v>0</v>
      </c>
      <c r="EA33" s="97">
        <f>Seniori!EA47</f>
        <v>0</v>
      </c>
      <c r="EB33" s="97">
        <f>Seniori!EB47</f>
        <v>0</v>
      </c>
      <c r="EC33" s="97">
        <f>Seniori!EC47</f>
        <v>0</v>
      </c>
      <c r="ED33" s="97">
        <f>Seniori!ED47</f>
        <v>0</v>
      </c>
      <c r="EE33" s="97">
        <f>Seniori!EE47</f>
        <v>0</v>
      </c>
      <c r="EF33" s="97">
        <f>Seniori!EF47</f>
        <v>0</v>
      </c>
      <c r="EG33" s="97">
        <f>Seniori!EG47</f>
        <v>0</v>
      </c>
      <c r="EH33" s="97">
        <f>Seniori!EH47</f>
        <v>0</v>
      </c>
      <c r="EI33" s="97">
        <f>Seniori!EI47</f>
        <v>0</v>
      </c>
      <c r="EJ33" s="97">
        <f>Seniori!EJ47</f>
        <v>6</v>
      </c>
      <c r="EK33" s="97">
        <f>Seniori!EK47</f>
        <v>0</v>
      </c>
      <c r="EL33" s="97">
        <f>Seniori!EL47</f>
        <v>0</v>
      </c>
      <c r="EM33" s="97">
        <f>Seniori!EM47</f>
        <v>0</v>
      </c>
      <c r="EN33" s="97">
        <f>Seniori!EN47</f>
        <v>0</v>
      </c>
      <c r="EO33" s="97">
        <f>Seniori!EO47</f>
        <v>0</v>
      </c>
      <c r="EP33" s="97">
        <f>Seniori!EP47</f>
        <v>0</v>
      </c>
      <c r="EQ33" s="97">
        <f>Seniori!EQ47</f>
        <v>0</v>
      </c>
      <c r="ER33" s="97">
        <f>Seniori!ER47</f>
        <v>0</v>
      </c>
      <c r="ES33" s="97">
        <f>Seniori!ES47</f>
        <v>0</v>
      </c>
      <c r="ET33" s="97">
        <f>Seniori!ET47</f>
        <v>0</v>
      </c>
      <c r="EU33" s="97">
        <f>Seniori!EU47</f>
        <v>0</v>
      </c>
      <c r="EV33" s="97">
        <f>Seniori!EV47</f>
        <v>0</v>
      </c>
      <c r="EW33" s="97">
        <f>Seniori!EW47</f>
        <v>0</v>
      </c>
      <c r="EX33" s="97">
        <f>Seniori!EX47</f>
        <v>0</v>
      </c>
      <c r="EY33" s="97">
        <f>Seniori!EY47</f>
        <v>0</v>
      </c>
      <c r="EZ33" s="97">
        <f>Seniori!EZ47</f>
        <v>0</v>
      </c>
      <c r="FA33" s="97">
        <f>Seniori!FA47</f>
        <v>0</v>
      </c>
      <c r="FB33" s="97">
        <f>Seniori!FB47</f>
        <v>0</v>
      </c>
      <c r="FC33" s="97">
        <f>Seniori!FC47</f>
        <v>0</v>
      </c>
      <c r="FD33" s="97">
        <f>Seniori!FD47</f>
        <v>0</v>
      </c>
      <c r="FE33" s="97">
        <f>Seniori!FE47</f>
        <v>0</v>
      </c>
      <c r="FF33" s="97">
        <f>Seniori!FF47</f>
        <v>0</v>
      </c>
      <c r="FG33" s="97">
        <f>Seniori!FG47</f>
        <v>0</v>
      </c>
      <c r="FH33" s="97">
        <f>Seniori!FH47</f>
        <v>0</v>
      </c>
      <c r="FI33" s="97">
        <f>Seniori!FI47</f>
        <v>0</v>
      </c>
      <c r="FJ33" s="97">
        <f>Seniori!FJ47</f>
        <v>0</v>
      </c>
      <c r="FK33" s="97">
        <f>Seniori!FK47</f>
        <v>0</v>
      </c>
      <c r="FL33" s="97">
        <f>Seniori!FL47</f>
        <v>0</v>
      </c>
      <c r="FM33" s="97">
        <f>Seniori!FM47</f>
        <v>0</v>
      </c>
      <c r="FN33" s="97">
        <f>Seniori!FN47</f>
        <v>0</v>
      </c>
      <c r="FO33" s="97">
        <f>Seniori!FO47</f>
        <v>0</v>
      </c>
      <c r="FP33" s="97">
        <f>Seniori!FP47</f>
        <v>0</v>
      </c>
      <c r="FQ33" s="97">
        <f>Seniori!FQ47</f>
        <v>0</v>
      </c>
      <c r="FR33" s="97">
        <f>Seniori!FR47</f>
        <v>0</v>
      </c>
      <c r="FS33" s="97">
        <f>Seniori!FS47</f>
        <v>0</v>
      </c>
      <c r="FT33" s="97">
        <f>Seniori!FT47</f>
        <v>0</v>
      </c>
      <c r="FU33" s="97">
        <f>Seniori!FU47</f>
        <v>0</v>
      </c>
      <c r="FV33" s="97">
        <f>Seniori!FV47</f>
        <v>0</v>
      </c>
      <c r="FW33" s="97">
        <f>Seniori!FW47</f>
        <v>0</v>
      </c>
      <c r="FX33" s="97">
        <f>Seniori!FX47</f>
        <v>0</v>
      </c>
      <c r="FY33" s="97">
        <f>Seniori!FY47</f>
        <v>7</v>
      </c>
      <c r="FZ33" s="97">
        <f>Seniori!FZ47</f>
        <v>0</v>
      </c>
      <c r="GA33" s="97">
        <f>Seniori!GA47</f>
        <v>0</v>
      </c>
      <c r="GB33" s="97">
        <f>Seniori!GB47</f>
        <v>0</v>
      </c>
      <c r="GC33" s="97">
        <f>Seniori!GC47</f>
        <v>0</v>
      </c>
      <c r="GD33" s="97">
        <f>Seniori!GD47</f>
        <v>0</v>
      </c>
      <c r="GE33" s="97">
        <f>Seniori!GE47</f>
        <v>0</v>
      </c>
      <c r="GF33" s="97">
        <f>Seniori!GF47</f>
        <v>0</v>
      </c>
      <c r="GG33" s="97">
        <f>Seniori!GG47</f>
        <v>0</v>
      </c>
      <c r="GH33" s="97">
        <f>Seniori!GH47</f>
        <v>0</v>
      </c>
      <c r="GI33" s="97">
        <f>Seniori!GI47</f>
        <v>0</v>
      </c>
      <c r="GJ33" s="97">
        <f>Seniori!GJ47</f>
        <v>0</v>
      </c>
      <c r="GK33" s="97">
        <f>Seniori!GK47</f>
        <v>0</v>
      </c>
      <c r="GL33" s="97">
        <f>Seniori!GL47</f>
        <v>0</v>
      </c>
      <c r="GM33" s="97">
        <f>Seniori!GM47</f>
        <v>5</v>
      </c>
      <c r="GN33" s="97">
        <f>Seniori!GN47</f>
        <v>0</v>
      </c>
      <c r="GO33" s="97">
        <f>Seniori!GO47</f>
        <v>0</v>
      </c>
      <c r="GP33" s="97">
        <f>Seniori!GP47</f>
        <v>0</v>
      </c>
      <c r="GQ33" s="97">
        <f>Seniori!GQ47</f>
        <v>0</v>
      </c>
      <c r="GR33" s="97">
        <f>Seniori!GR47</f>
        <v>0</v>
      </c>
      <c r="GS33" s="97">
        <f>Seniori!GS47</f>
        <v>0</v>
      </c>
      <c r="GT33" s="97">
        <f>Seniori!GT47</f>
        <v>0</v>
      </c>
      <c r="GU33" s="97">
        <f>Seniori!GU47</f>
        <v>0</v>
      </c>
      <c r="GV33" s="97">
        <f>Seniori!GV47</f>
        <v>0</v>
      </c>
      <c r="GW33" s="97">
        <f>Seniori!GW47</f>
        <v>0</v>
      </c>
      <c r="GX33" s="97">
        <f>Seniori!GX47</f>
        <v>0</v>
      </c>
      <c r="GY33" s="97">
        <f>Seniori!GY47</f>
        <v>0</v>
      </c>
      <c r="GZ33" s="97">
        <f>Seniori!GZ47</f>
        <v>0</v>
      </c>
      <c r="HA33" s="97">
        <f>Seniori!HA47</f>
        <v>0</v>
      </c>
      <c r="HB33" s="97">
        <f>Seniori!HB47</f>
        <v>0</v>
      </c>
      <c r="HC33" s="97">
        <f>Seniori!HC47</f>
        <v>0</v>
      </c>
      <c r="HD33" s="97">
        <f>Seniori!HD47</f>
        <v>0</v>
      </c>
      <c r="HE33" s="97">
        <f>Seniori!HE47</f>
        <v>0</v>
      </c>
      <c r="HF33" s="97">
        <f>Seniori!HF47</f>
        <v>0</v>
      </c>
      <c r="HG33" s="97">
        <f>Seniori!HG47</f>
        <v>0</v>
      </c>
      <c r="HH33" s="97">
        <f>Seniori!HH47</f>
        <v>0</v>
      </c>
      <c r="HI33" s="97">
        <f>Seniori!HI47</f>
        <v>0</v>
      </c>
      <c r="HJ33" s="97">
        <f>Seniori!HJ47</f>
        <v>0</v>
      </c>
      <c r="HK33" s="97">
        <f>Seniori!HK47</f>
        <v>0</v>
      </c>
      <c r="HL33" s="97">
        <f>Seniori!HL47</f>
        <v>0</v>
      </c>
      <c r="HM33" s="97">
        <f>Seniori!HM47</f>
        <v>0</v>
      </c>
      <c r="HN33" s="97">
        <f>Seniori!HN47</f>
        <v>0</v>
      </c>
      <c r="HO33" s="97">
        <f>Seniori!HO47</f>
        <v>0</v>
      </c>
      <c r="HP33" s="97">
        <f>Seniori!HP47</f>
        <v>0</v>
      </c>
      <c r="HQ33" s="97">
        <f>Seniori!HQ47</f>
        <v>0</v>
      </c>
      <c r="HR33" s="97">
        <f>Seniori!HR47</f>
        <v>0</v>
      </c>
      <c r="HS33" s="97">
        <f>Seniori!HS47</f>
        <v>0</v>
      </c>
      <c r="HT33" s="97">
        <f>Seniori!HT47</f>
        <v>0</v>
      </c>
      <c r="HU33" s="97">
        <f>Seniori!HU47</f>
        <v>0</v>
      </c>
      <c r="HV33" s="97">
        <f>Seniori!HV47</f>
        <v>0</v>
      </c>
      <c r="HW33" s="97">
        <f>Seniori!HW47</f>
        <v>0</v>
      </c>
      <c r="HX33" s="97">
        <f>Seniori!HX47</f>
        <v>0</v>
      </c>
      <c r="HY33" s="97">
        <f>Seniori!HY47</f>
        <v>0</v>
      </c>
      <c r="HZ33" s="97">
        <f>Seniori!HZ47</f>
        <v>0</v>
      </c>
      <c r="IA33" s="97">
        <f>Seniori!IA47</f>
        <v>0</v>
      </c>
      <c r="IB33" s="97">
        <f>Seniori!IB47</f>
        <v>0</v>
      </c>
      <c r="IC33" s="97">
        <f>Seniori!IC47</f>
        <v>0</v>
      </c>
      <c r="ID33" s="97">
        <f>Seniori!ID47</f>
        <v>0</v>
      </c>
      <c r="IE33" s="97">
        <f>Seniori!IE47</f>
        <v>0</v>
      </c>
      <c r="IF33" s="97">
        <f>Seniori!IF47</f>
        <v>0</v>
      </c>
      <c r="IG33" s="97">
        <f>Seniori!IG47</f>
        <v>0</v>
      </c>
      <c r="IH33" s="97">
        <f>Seniori!IH47</f>
        <v>0</v>
      </c>
      <c r="II33" s="97">
        <f>Seniori!II47</f>
        <v>0</v>
      </c>
      <c r="IJ33" s="97">
        <f>Seniori!IJ47</f>
        <v>0</v>
      </c>
      <c r="IK33" s="97">
        <f>Seniori!IK47</f>
        <v>0</v>
      </c>
      <c r="IL33" s="97">
        <f>Seniori!IL47</f>
        <v>0</v>
      </c>
      <c r="IM33" s="97">
        <f>Seniori!IM47</f>
        <v>0</v>
      </c>
      <c r="IN33" s="97">
        <f>Seniori!IN47</f>
        <v>0</v>
      </c>
      <c r="IO33" s="97">
        <f>Seniori!IO47</f>
        <v>0</v>
      </c>
      <c r="IP33" s="97">
        <f>Seniori!IP47</f>
        <v>0</v>
      </c>
      <c r="IQ33" s="97">
        <f>Seniori!IQ47</f>
        <v>0</v>
      </c>
      <c r="IR33" s="97">
        <f>Seniori!IR47</f>
        <v>0</v>
      </c>
      <c r="IS33" s="97">
        <f>Seniori!IS47</f>
        <v>0</v>
      </c>
      <c r="IT33" s="97">
        <f>Seniori!IT47</f>
        <v>0</v>
      </c>
      <c r="IU33" s="97">
        <f>Seniori!IU47</f>
        <v>0</v>
      </c>
      <c r="IV33" s="97">
        <f>Seniori!IV47</f>
        <v>0</v>
      </c>
      <c r="IW33" s="97">
        <f>Seniori!IW47</f>
        <v>0</v>
      </c>
      <c r="IX33" s="97">
        <f>Seniori!IX47</f>
        <v>0</v>
      </c>
      <c r="IY33" s="97">
        <f>Seniori!IY47</f>
        <v>0</v>
      </c>
      <c r="IZ33" s="97">
        <f>Seniori!IZ47</f>
        <v>0</v>
      </c>
      <c r="JA33" s="97">
        <f>Seniori!JA47</f>
        <v>0</v>
      </c>
      <c r="JB33" s="97">
        <f>Seniori!JB47</f>
        <v>0</v>
      </c>
      <c r="JC33" s="97">
        <f>Seniori!JC47</f>
        <v>0</v>
      </c>
      <c r="JD33" s="97">
        <f>Seniori!JD47</f>
        <v>0</v>
      </c>
      <c r="JE33" s="97">
        <f>Seniori!JE47</f>
        <v>0</v>
      </c>
      <c r="JF33" s="97">
        <f>Seniori!JF47</f>
        <v>0</v>
      </c>
      <c r="JG33" s="97">
        <f>Seniori!JG47</f>
        <v>0</v>
      </c>
      <c r="JH33" s="97">
        <f>Seniori!JH47</f>
        <v>0</v>
      </c>
      <c r="JI33" s="97">
        <f>Seniori!JI47</f>
        <v>0</v>
      </c>
      <c r="JJ33" s="97">
        <f>Seniori!JJ47</f>
        <v>0</v>
      </c>
      <c r="JK33" s="97">
        <f>Seniori!JK47</f>
        <v>0</v>
      </c>
      <c r="JL33" s="97">
        <f>Seniori!JL47</f>
        <v>0</v>
      </c>
      <c r="JM33" s="97">
        <f>Seniori!JM47</f>
        <v>0</v>
      </c>
      <c r="JN33" s="97">
        <f>Seniori!JN47</f>
        <v>0</v>
      </c>
      <c r="JO33" s="97">
        <f>Seniori!JO47</f>
        <v>0</v>
      </c>
      <c r="JP33" s="97">
        <f>Seniori!JP47</f>
        <v>0</v>
      </c>
      <c r="JQ33" s="97">
        <f>Seniori!JQ47</f>
        <v>0</v>
      </c>
      <c r="JR33" s="97">
        <f>Seniori!JR47</f>
        <v>0</v>
      </c>
      <c r="JS33" s="97">
        <f>Seniori!JS47</f>
        <v>0</v>
      </c>
      <c r="JT33" s="97">
        <f>Seniori!JT47</f>
        <v>0</v>
      </c>
      <c r="JU33" s="97">
        <f>Seniori!JU47</f>
        <v>0</v>
      </c>
      <c r="JV33" s="97">
        <f>Seniori!JV47</f>
        <v>0</v>
      </c>
      <c r="JW33" s="97">
        <f>Seniori!JW47</f>
        <v>0</v>
      </c>
      <c r="JX33" s="97">
        <f>Seniori!JX47</f>
        <v>0</v>
      </c>
      <c r="JY33" s="97">
        <f>Seniori!JY47</f>
        <v>0</v>
      </c>
      <c r="JZ33" s="97">
        <f>Seniori!JZ47</f>
        <v>0</v>
      </c>
      <c r="KA33" s="97">
        <f>Seniori!KA47</f>
        <v>0</v>
      </c>
      <c r="KB33" s="97">
        <f>Seniori!KB47</f>
        <v>0</v>
      </c>
      <c r="KC33" s="97">
        <f>Seniori!KC47</f>
        <v>0</v>
      </c>
      <c r="KD33" s="97">
        <f>Seniori!KD47</f>
        <v>0</v>
      </c>
      <c r="KE33" s="97">
        <f>Seniori!KE47</f>
        <v>0</v>
      </c>
      <c r="KF33" s="97">
        <f>Seniori!KF47</f>
        <v>0</v>
      </c>
      <c r="KG33" s="97">
        <f>Seniori!KG47</f>
        <v>0</v>
      </c>
      <c r="KH33" s="97">
        <f>Seniori!KH47</f>
        <v>0</v>
      </c>
      <c r="KI33" s="97">
        <f>Seniori!KI47</f>
        <v>0</v>
      </c>
      <c r="KJ33" s="97">
        <f>Seniori!KJ47</f>
        <v>0</v>
      </c>
      <c r="KK33" s="97">
        <f>Seniori!KK47</f>
        <v>0</v>
      </c>
      <c r="KL33" s="97">
        <f>Seniori!KL47</f>
        <v>0</v>
      </c>
      <c r="KM33" s="97">
        <f>Seniori!KM47</f>
        <v>0</v>
      </c>
      <c r="KN33" s="97">
        <f>Seniori!KN47</f>
        <v>0</v>
      </c>
      <c r="KO33" s="97">
        <f>Seniori!KO47</f>
        <v>0</v>
      </c>
      <c r="KP33" s="97">
        <f>Seniori!KP47</f>
        <v>0</v>
      </c>
      <c r="KQ33" s="97">
        <f>Seniori!KQ47</f>
        <v>0</v>
      </c>
      <c r="KR33" s="97">
        <f>Seniori!KR47</f>
        <v>0</v>
      </c>
      <c r="KS33" s="97">
        <f>Seniori!KS47</f>
        <v>0</v>
      </c>
      <c r="KT33" s="97">
        <f>Seniori!KT47</f>
        <v>0</v>
      </c>
      <c r="KU33" s="97">
        <f>Seniori!KU47</f>
        <v>0</v>
      </c>
      <c r="KV33" s="97">
        <f>Seniori!KV47</f>
        <v>0</v>
      </c>
      <c r="KW33" s="97">
        <f>Seniori!KW47</f>
        <v>0</v>
      </c>
      <c r="KX33" s="97">
        <f>Seniori!KX47</f>
        <v>0</v>
      </c>
      <c r="KY33" s="97">
        <f>Seniori!KY47</f>
        <v>0</v>
      </c>
      <c r="KZ33" s="97">
        <f>Seniori!KZ47</f>
        <v>0</v>
      </c>
      <c r="LA33" s="97">
        <f>Seniori!LA47</f>
        <v>0</v>
      </c>
      <c r="LB33" s="97">
        <f>Seniori!LB47</f>
        <v>0</v>
      </c>
      <c r="LC33" s="97">
        <f>Seniori!LC47</f>
        <v>0</v>
      </c>
      <c r="LD33" s="97">
        <f>Seniori!LD47</f>
        <v>0</v>
      </c>
      <c r="LE33" s="97">
        <f>Seniori!LE47</f>
        <v>0</v>
      </c>
      <c r="LF33" s="97">
        <f>Seniori!LF47</f>
        <v>0</v>
      </c>
      <c r="LG33" s="97">
        <f>Seniori!LG47</f>
        <v>0</v>
      </c>
      <c r="LH33" s="97">
        <f>Seniori!LH47</f>
        <v>0</v>
      </c>
      <c r="LI33" s="97">
        <f>Seniori!LI47</f>
        <v>3</v>
      </c>
      <c r="LJ33" s="97">
        <f>Seniori!LJ47</f>
        <v>0</v>
      </c>
      <c r="LK33" s="97">
        <f>Seniori!LK47</f>
        <v>0</v>
      </c>
      <c r="LL33" s="97">
        <f>Seniori!LL47</f>
        <v>0</v>
      </c>
      <c r="LM33" s="97">
        <f>Seniori!LM47</f>
        <v>0</v>
      </c>
      <c r="LN33" s="97">
        <f>Seniori!LN47</f>
        <v>0</v>
      </c>
      <c r="LO33" s="97">
        <f>Seniori!LO47</f>
        <v>0</v>
      </c>
      <c r="LP33" s="97">
        <f>Seniori!LP47</f>
        <v>0</v>
      </c>
      <c r="LQ33" s="97" t="str">
        <f>Seniori!LQ47</f>
        <v>o</v>
      </c>
      <c r="LR33" s="97">
        <f>Seniori!LR47</f>
        <v>0</v>
      </c>
      <c r="LS33" s="97">
        <f>Seniori!LS47</f>
        <v>0</v>
      </c>
      <c r="LT33" s="97">
        <f>Seniori!LT47</f>
        <v>0</v>
      </c>
      <c r="LU33" s="97">
        <f>Seniori!LU47</f>
        <v>0</v>
      </c>
      <c r="LV33" s="97">
        <f>Seniori!LV47</f>
        <v>0</v>
      </c>
      <c r="LW33" s="97">
        <f>Seniori!LW47</f>
        <v>0</v>
      </c>
      <c r="LX33" s="97">
        <f>Seniori!LX47</f>
        <v>0</v>
      </c>
      <c r="LY33" s="97">
        <f>Seniori!LY47</f>
        <v>0</v>
      </c>
      <c r="LZ33" s="97">
        <f>Seniori!LZ47</f>
        <v>0</v>
      </c>
      <c r="MA33" s="97">
        <f>Seniori!MA47</f>
        <v>0</v>
      </c>
      <c r="MB33" s="97">
        <f>Seniori!MB47</f>
        <v>0</v>
      </c>
      <c r="MC33" s="97">
        <f>Seniori!MC47</f>
        <v>0</v>
      </c>
      <c r="MD33" s="97">
        <f>Seniori!MD47</f>
        <v>0</v>
      </c>
      <c r="ME33" s="97">
        <f>Seniori!ME47</f>
        <v>0</v>
      </c>
      <c r="MF33" s="97">
        <f>Seniori!MF47</f>
        <v>0</v>
      </c>
      <c r="MG33" s="97">
        <f>Seniori!MG47</f>
        <v>0</v>
      </c>
      <c r="MH33" s="97">
        <f>Seniori!MH47</f>
        <v>0</v>
      </c>
      <c r="MI33" s="97">
        <f>Seniori!MI47</f>
        <v>0</v>
      </c>
      <c r="MJ33" s="97">
        <f>Seniori!MJ47</f>
        <v>0</v>
      </c>
      <c r="MK33" s="97">
        <f>Seniori!MK47</f>
        <v>0</v>
      </c>
      <c r="ML33" s="97">
        <f>Seniori!ML47</f>
        <v>0</v>
      </c>
      <c r="MM33" s="97">
        <f>Seniori!MM47</f>
        <v>0</v>
      </c>
      <c r="MN33" s="97">
        <f>Seniori!MN47</f>
        <v>0</v>
      </c>
      <c r="MO33" s="97">
        <f>Seniori!MO47</f>
        <v>0</v>
      </c>
      <c r="MP33" s="97">
        <f>Seniori!MP47</f>
        <v>0</v>
      </c>
      <c r="MQ33" s="97">
        <f>Seniori!MQ47</f>
        <v>0</v>
      </c>
      <c r="MR33" s="97">
        <f>Seniori!MR47</f>
        <v>0</v>
      </c>
      <c r="MS33" s="97">
        <f>Seniori!MS47</f>
        <v>0</v>
      </c>
      <c r="MT33" s="97">
        <f>Seniori!MT47</f>
        <v>0</v>
      </c>
      <c r="MU33" s="97">
        <f>Seniori!MU47</f>
        <v>0</v>
      </c>
      <c r="MV33" s="97">
        <f>Seniori!MV47</f>
        <v>0</v>
      </c>
      <c r="MW33" s="97">
        <f>Seniori!MW47</f>
        <v>0</v>
      </c>
      <c r="MX33" s="97">
        <f>Seniori!MX47</f>
        <v>0</v>
      </c>
      <c r="MY33" s="97">
        <f>Seniori!MY47</f>
        <v>0</v>
      </c>
      <c r="MZ33" s="97">
        <f>Seniori!MZ47</f>
        <v>0</v>
      </c>
      <c r="NA33" s="97">
        <f>Seniori!NA47</f>
        <v>0</v>
      </c>
      <c r="NB33" s="97">
        <f>Seniori!NB47</f>
        <v>0</v>
      </c>
      <c r="NC33" s="97">
        <f>Seniori!NC47</f>
        <v>0</v>
      </c>
      <c r="ND33" s="97">
        <f>Seniori!ND47</f>
        <v>0</v>
      </c>
      <c r="NE33" s="97">
        <f>Seniori!NE47</f>
        <v>0</v>
      </c>
      <c r="NF33" s="97">
        <f>Seniori!NF47</f>
        <v>0</v>
      </c>
      <c r="NG33" s="97">
        <f>Seniori!NG47</f>
        <v>0</v>
      </c>
      <c r="NH33" s="97">
        <f>Seniori!NH47</f>
        <v>0</v>
      </c>
      <c r="NI33" s="97">
        <f>Seniori!NI47</f>
        <v>0</v>
      </c>
      <c r="NJ33" s="97">
        <f>Seniori!NJ47</f>
        <v>0</v>
      </c>
      <c r="NK33" s="97">
        <f>Seniori!NK47</f>
        <v>0</v>
      </c>
      <c r="NL33" s="97">
        <f>Seniori!NL47</f>
        <v>0</v>
      </c>
      <c r="NM33" s="97">
        <f>Seniori!NM47</f>
        <v>0</v>
      </c>
      <c r="NN33" s="97">
        <f>Seniori!NN47</f>
        <v>0</v>
      </c>
      <c r="NO33" s="97">
        <f>Seniori!NO47</f>
        <v>0</v>
      </c>
      <c r="NP33" s="97">
        <f>Seniori!NP47</f>
        <v>0</v>
      </c>
      <c r="NQ33" s="97">
        <f>Seniori!NQ47</f>
        <v>0</v>
      </c>
      <c r="NR33" s="97">
        <f>Seniori!NR47</f>
        <v>0</v>
      </c>
      <c r="NS33" s="97">
        <f>Seniori!NS47</f>
        <v>0</v>
      </c>
      <c r="NT33" s="97">
        <f>Seniori!NT47</f>
        <v>0</v>
      </c>
      <c r="NU33" s="97">
        <f>Seniori!NU47</f>
        <v>0</v>
      </c>
      <c r="NV33" s="97">
        <f>Seniori!NV47</f>
        <v>0</v>
      </c>
      <c r="NW33" s="97">
        <f>Seniori!NW47</f>
        <v>0</v>
      </c>
      <c r="NX33" s="97">
        <f>Seniori!NX47</f>
        <v>0</v>
      </c>
      <c r="NY33" s="97">
        <f>Seniori!NY47</f>
        <v>0</v>
      </c>
      <c r="NZ33" s="97">
        <f>Seniori!NZ47</f>
        <v>0</v>
      </c>
      <c r="OA33" s="97">
        <f>Seniori!OA47</f>
        <v>0</v>
      </c>
      <c r="OB33" s="97">
        <f>Seniori!OB47</f>
        <v>0</v>
      </c>
      <c r="OC33" s="97">
        <f>Seniori!OC47</f>
        <v>0</v>
      </c>
      <c r="OD33" s="97">
        <f>Seniori!OD47</f>
        <v>0</v>
      </c>
      <c r="OE33" s="97">
        <f>Seniori!OE47</f>
        <v>0</v>
      </c>
      <c r="OF33" s="97">
        <f>Seniori!OF47</f>
        <v>0</v>
      </c>
      <c r="OG33" s="97">
        <f>Seniori!OG47</f>
        <v>0</v>
      </c>
      <c r="OH33" s="97">
        <f>Seniori!OH47</f>
        <v>0</v>
      </c>
      <c r="OI33" s="97">
        <f>Seniori!OI47</f>
        <v>0</v>
      </c>
      <c r="OJ33" s="97">
        <f>Seniori!OJ47</f>
        <v>0</v>
      </c>
      <c r="OK33" s="97">
        <f>Seniori!OK47</f>
        <v>0</v>
      </c>
      <c r="OL33" s="97">
        <f>Seniori!OL47</f>
        <v>0</v>
      </c>
      <c r="OM33" s="97">
        <f>Seniori!OM47</f>
        <v>0</v>
      </c>
      <c r="ON33" s="97">
        <f>Seniori!ON47</f>
        <v>0</v>
      </c>
      <c r="OO33" s="97">
        <f>Seniori!OO47</f>
        <v>0</v>
      </c>
      <c r="OP33" s="97">
        <f>Seniori!OP47</f>
        <v>0</v>
      </c>
      <c r="OQ33" s="97">
        <f>Seniori!OQ47</f>
        <v>0</v>
      </c>
      <c r="OR33" s="97">
        <f>Seniori!OR47</f>
        <v>0</v>
      </c>
      <c r="OS33" s="97">
        <f>Seniori!OS47</f>
        <v>0</v>
      </c>
      <c r="OT33" s="97">
        <f>Seniori!OT47</f>
        <v>0</v>
      </c>
      <c r="OU33" s="97">
        <f>Seniori!OU47</f>
        <v>0</v>
      </c>
      <c r="OV33" s="97">
        <f>Seniori!OV47</f>
        <v>0</v>
      </c>
      <c r="OW33" s="97">
        <f>Seniori!OW47</f>
        <v>0</v>
      </c>
      <c r="OX33" s="97">
        <f>Seniori!OX47</f>
        <v>0</v>
      </c>
      <c r="OY33" s="97">
        <f>Seniori!OY47</f>
        <v>0</v>
      </c>
      <c r="OZ33" s="97">
        <f>Seniori!OZ47</f>
        <v>0</v>
      </c>
      <c r="PA33" s="97">
        <f>Seniori!PA47</f>
        <v>0</v>
      </c>
      <c r="PB33" s="97">
        <f>Seniori!PB47</f>
        <v>0</v>
      </c>
      <c r="PC33" s="97">
        <f>Seniori!PC47</f>
        <v>0</v>
      </c>
      <c r="PD33" s="97">
        <f>Seniori!PD47</f>
        <v>0</v>
      </c>
      <c r="PE33" s="97">
        <f>Seniori!PE47</f>
        <v>0</v>
      </c>
      <c r="PF33" s="97">
        <f>Seniori!PF47</f>
        <v>0</v>
      </c>
      <c r="PG33" s="97">
        <f>Seniori!PG47</f>
        <v>0</v>
      </c>
      <c r="PH33" s="97">
        <f>Seniori!PH47</f>
        <v>0</v>
      </c>
      <c r="PI33" s="97">
        <f>Seniori!PI47</f>
        <v>0</v>
      </c>
      <c r="PJ33" s="97">
        <f>Seniori!PJ47</f>
        <v>0</v>
      </c>
      <c r="PK33" s="97">
        <f>Seniori!PK47</f>
        <v>0</v>
      </c>
      <c r="PL33" s="97">
        <f>Seniori!PL47</f>
        <v>0</v>
      </c>
      <c r="PM33" s="97">
        <f>Seniori!PM47</f>
        <v>0</v>
      </c>
      <c r="PN33" s="97">
        <f>Seniori!PN47</f>
        <v>0</v>
      </c>
      <c r="PO33" s="97">
        <f>Seniori!PO47</f>
        <v>0</v>
      </c>
      <c r="PP33" s="97">
        <f>Seniori!PP47</f>
        <v>0</v>
      </c>
      <c r="PQ33" s="97">
        <f>Seniori!PQ47</f>
        <v>0</v>
      </c>
      <c r="PR33" s="97">
        <f>Seniori!PR47</f>
        <v>0</v>
      </c>
      <c r="PS33" s="97">
        <f>Seniori!PS47</f>
        <v>0</v>
      </c>
      <c r="PT33" s="97">
        <f>Seniori!PT47</f>
        <v>0</v>
      </c>
      <c r="PU33" s="97">
        <f>Seniori!PU47</f>
        <v>0</v>
      </c>
      <c r="PV33" s="97">
        <f>Seniori!PV47</f>
        <v>0</v>
      </c>
      <c r="PW33" s="97">
        <f>Seniori!PW47</f>
        <v>0</v>
      </c>
      <c r="PX33" s="97">
        <f>Seniori!PX47</f>
        <v>0</v>
      </c>
      <c r="PY33" s="97">
        <f>Seniori!PY47</f>
        <v>0</v>
      </c>
      <c r="PZ33" s="97">
        <f>Seniori!PZ47</f>
        <v>0</v>
      </c>
      <c r="QA33" s="97">
        <f>Seniori!QA47</f>
        <v>0</v>
      </c>
      <c r="QB33" s="97">
        <f>Seniori!QB47</f>
        <v>0</v>
      </c>
      <c r="QC33" s="97">
        <f>Seniori!QC47</f>
        <v>0</v>
      </c>
      <c r="QD33" s="97">
        <f>Seniori!QD47</f>
        <v>0</v>
      </c>
      <c r="QE33" s="97">
        <f>Seniori!QE47</f>
        <v>0</v>
      </c>
      <c r="QF33" s="97">
        <f>Seniori!QF47</f>
        <v>0</v>
      </c>
      <c r="QG33" s="97">
        <f>Seniori!QG47</f>
        <v>0</v>
      </c>
      <c r="QH33" s="97">
        <f>Seniori!QH47</f>
        <v>0</v>
      </c>
      <c r="QI33" s="97">
        <f>Seniori!QI47</f>
        <v>0</v>
      </c>
      <c r="QJ33" s="97">
        <f>Seniori!QJ47</f>
        <v>0</v>
      </c>
      <c r="QK33" s="97">
        <f>Seniori!QK47</f>
        <v>0</v>
      </c>
      <c r="QL33" s="97">
        <f>Seniori!QL47</f>
        <v>0</v>
      </c>
      <c r="QM33" s="97">
        <f>Seniori!QM47</f>
        <v>0</v>
      </c>
      <c r="QN33" s="97">
        <f>Seniori!QN47</f>
        <v>0</v>
      </c>
      <c r="QO33" s="97">
        <f>Seniori!QO47</f>
        <v>0</v>
      </c>
      <c r="QP33" s="97">
        <f>Seniori!QP47</f>
        <v>0</v>
      </c>
      <c r="QQ33" s="97">
        <f>Seniori!QQ47</f>
        <v>0</v>
      </c>
      <c r="QR33" s="97">
        <f>Seniori!QR47</f>
        <v>0</v>
      </c>
      <c r="QS33" s="97">
        <f>Seniori!QS47</f>
        <v>0</v>
      </c>
      <c r="QT33" s="97">
        <f>Seniori!QT47</f>
        <v>0</v>
      </c>
      <c r="QU33" s="97">
        <f>Seniori!QU47</f>
        <v>0</v>
      </c>
      <c r="QV33" s="97">
        <f>Seniori!QV47</f>
        <v>0</v>
      </c>
      <c r="QW33" s="97">
        <f>Seniori!QW47</f>
        <v>0</v>
      </c>
      <c r="QX33" s="97">
        <f>Seniori!QX47</f>
        <v>0</v>
      </c>
      <c r="QY33" s="97">
        <f>Seniori!QY47</f>
        <v>0</v>
      </c>
      <c r="QZ33" s="97">
        <f>Seniori!QZ47</f>
        <v>0</v>
      </c>
      <c r="RA33" s="97">
        <f>Seniori!RA47</f>
        <v>0</v>
      </c>
      <c r="RB33" s="97">
        <f>Seniori!RB47</f>
        <v>0</v>
      </c>
      <c r="RC33" s="97">
        <f>Seniori!RC47</f>
        <v>0</v>
      </c>
      <c r="RD33" s="97">
        <f>Seniori!RD47</f>
        <v>0</v>
      </c>
      <c r="RE33" s="97">
        <f>Seniori!RE47</f>
        <v>0</v>
      </c>
      <c r="RF33" s="97">
        <f>Seniori!RF47</f>
        <v>0</v>
      </c>
      <c r="RG33" s="97">
        <f>Seniori!RG47</f>
        <v>0</v>
      </c>
      <c r="RH33" s="97">
        <f>Seniori!RH47</f>
        <v>0</v>
      </c>
      <c r="RI33" s="97">
        <f>Seniori!RI47</f>
        <v>0</v>
      </c>
      <c r="RJ33" s="97">
        <f>Seniori!RJ47</f>
        <v>0</v>
      </c>
      <c r="RK33" s="97">
        <f>Seniori!RK47</f>
        <v>0</v>
      </c>
      <c r="RL33" s="97">
        <f>Seniori!RL47</f>
        <v>0</v>
      </c>
      <c r="RM33" s="97">
        <f>Seniori!RM47</f>
        <v>0</v>
      </c>
      <c r="RN33" s="97">
        <f>Seniori!RN47</f>
        <v>0</v>
      </c>
      <c r="RO33" s="97">
        <f>Seniori!RO47</f>
        <v>0</v>
      </c>
      <c r="RP33" s="97">
        <f>Seniori!RP47</f>
        <v>0</v>
      </c>
      <c r="RQ33" s="97">
        <f>Seniori!RQ47</f>
        <v>0</v>
      </c>
      <c r="RR33" s="97">
        <f>Seniori!RR47</f>
        <v>0</v>
      </c>
      <c r="RS33" s="97">
        <f>Seniori!RS47</f>
        <v>0</v>
      </c>
      <c r="RT33" s="97">
        <f>Seniori!RT47</f>
        <v>0</v>
      </c>
      <c r="RU33" s="97">
        <f>Seniori!RU47</f>
        <v>0</v>
      </c>
      <c r="RV33" s="97">
        <f>Seniori!RV47</f>
        <v>0</v>
      </c>
      <c r="RW33" s="97">
        <f>Seniori!RW47</f>
        <v>0</v>
      </c>
      <c r="RX33" s="97">
        <f>Seniori!RX47</f>
        <v>0</v>
      </c>
      <c r="RY33" s="97">
        <f>Seniori!RY47</f>
        <v>0</v>
      </c>
      <c r="RZ33" s="97">
        <f>Seniori!RZ47</f>
        <v>0</v>
      </c>
      <c r="SA33" s="97">
        <f>Seniori!SA47</f>
        <v>0</v>
      </c>
      <c r="SB33" s="97">
        <f>Seniori!SB47</f>
        <v>0</v>
      </c>
      <c r="SC33" s="97">
        <f>Seniori!SC47</f>
        <v>0</v>
      </c>
      <c r="SD33" s="97">
        <f>Seniori!SD47</f>
        <v>0</v>
      </c>
      <c r="SE33" s="97">
        <f>Seniori!SE47</f>
        <v>0</v>
      </c>
      <c r="SF33" s="97">
        <f>Seniori!SF47</f>
        <v>0</v>
      </c>
      <c r="SG33" s="97">
        <f>Seniori!SG47</f>
        <v>0</v>
      </c>
      <c r="SH33" s="97">
        <f>Seniori!SH47</f>
        <v>0</v>
      </c>
      <c r="SI33" s="97">
        <f>Seniori!SI47</f>
        <v>0</v>
      </c>
      <c r="SJ33" s="97">
        <f>Seniori!SJ47</f>
        <v>0</v>
      </c>
      <c r="SK33" s="97">
        <f>Seniori!SK47</f>
        <v>0</v>
      </c>
      <c r="SL33" s="97">
        <f>Seniori!SL47</f>
        <v>0</v>
      </c>
      <c r="SM33" s="97">
        <f>Seniori!SM47</f>
        <v>0</v>
      </c>
      <c r="SN33" s="97">
        <f>Seniori!SN47</f>
        <v>0</v>
      </c>
      <c r="SO33" s="97">
        <f>Seniori!SO47</f>
        <v>0</v>
      </c>
      <c r="SP33" s="97">
        <f>Seniori!SP47</f>
        <v>0</v>
      </c>
      <c r="SQ33" s="97">
        <f>Seniori!SQ47</f>
        <v>0</v>
      </c>
      <c r="SR33" s="97">
        <f>Seniori!SR47</f>
        <v>0</v>
      </c>
      <c r="SS33" s="97">
        <f>Seniori!SS47</f>
        <v>0</v>
      </c>
      <c r="ST33" s="97">
        <f>Seniori!ST47</f>
        <v>0</v>
      </c>
      <c r="SU33" s="97">
        <f>Seniori!SU47</f>
        <v>0</v>
      </c>
      <c r="SV33" s="97">
        <f>Seniori!SV47</f>
        <v>0</v>
      </c>
      <c r="SW33" s="97">
        <f>Seniori!SW47</f>
        <v>0</v>
      </c>
      <c r="SX33" s="97">
        <f>Seniori!SX47</f>
        <v>0</v>
      </c>
      <c r="SY33" s="97">
        <f>Seniori!SY47</f>
        <v>0</v>
      </c>
      <c r="SZ33" s="97">
        <f>Seniori!SZ47</f>
        <v>0</v>
      </c>
      <c r="TA33" s="97">
        <f>Seniori!TA47</f>
        <v>0</v>
      </c>
      <c r="TB33" s="97">
        <f>Seniori!TB47</f>
        <v>0</v>
      </c>
    </row>
    <row r="34" spans="1:522" s="10" customFormat="1" ht="18" customHeight="1" x14ac:dyDescent="0.2">
      <c r="A34" s="12">
        <v>23</v>
      </c>
      <c r="B34" s="11" t="s">
        <v>734</v>
      </c>
      <c r="C34" s="1">
        <v>13488</v>
      </c>
      <c r="D34" s="1">
        <v>2021</v>
      </c>
      <c r="E34" s="4" t="s">
        <v>11</v>
      </c>
      <c r="F34" s="9">
        <v>2965</v>
      </c>
      <c r="G34" s="9" t="s">
        <v>95</v>
      </c>
      <c r="H34" s="4" t="s">
        <v>13</v>
      </c>
      <c r="I34" s="1">
        <f>SUM(K34:TB34)</f>
        <v>28.5</v>
      </c>
      <c r="J34" s="12">
        <f>Tabuľka311[[#This Row],[Stĺpec9]]</f>
        <v>28.5</v>
      </c>
      <c r="K34" s="97">
        <f>Seniori!K29</f>
        <v>0</v>
      </c>
      <c r="L34" s="97">
        <f>Seniori!L29</f>
        <v>0</v>
      </c>
      <c r="M34" s="97">
        <f>Seniori!M29</f>
        <v>0</v>
      </c>
      <c r="N34" s="97">
        <f>Seniori!N29</f>
        <v>0</v>
      </c>
      <c r="O34" s="97">
        <f>Seniori!O29</f>
        <v>0</v>
      </c>
      <c r="P34" s="97">
        <f>Seniori!P29</f>
        <v>0</v>
      </c>
      <c r="Q34" s="97">
        <f>Seniori!Q29</f>
        <v>0</v>
      </c>
      <c r="R34" s="97">
        <f>Seniori!R29</f>
        <v>0</v>
      </c>
      <c r="S34" s="97">
        <f>Seniori!S29</f>
        <v>0</v>
      </c>
      <c r="T34" s="97">
        <f>Seniori!T29</f>
        <v>0</v>
      </c>
      <c r="U34" s="97">
        <f>Seniori!U29</f>
        <v>0</v>
      </c>
      <c r="V34" s="97">
        <f>Seniori!V29</f>
        <v>0</v>
      </c>
      <c r="W34" s="97">
        <f>Seniori!W29</f>
        <v>0</v>
      </c>
      <c r="X34" s="97">
        <f>Seniori!X29</f>
        <v>0</v>
      </c>
      <c r="Y34" s="97">
        <f>Seniori!Y29</f>
        <v>0</v>
      </c>
      <c r="Z34" s="97">
        <f>Seniori!Z29</f>
        <v>0</v>
      </c>
      <c r="AA34" s="97">
        <f>Seniori!AA29</f>
        <v>0</v>
      </c>
      <c r="AB34" s="97">
        <f>Seniori!AB29</f>
        <v>0</v>
      </c>
      <c r="AC34" s="97">
        <f>Seniori!AC29</f>
        <v>0</v>
      </c>
      <c r="AD34" s="97">
        <f>Seniori!AD29</f>
        <v>0</v>
      </c>
      <c r="AE34" s="97">
        <f>Seniori!AE29</f>
        <v>0</v>
      </c>
      <c r="AF34" s="97">
        <f>Seniori!AF29</f>
        <v>0</v>
      </c>
      <c r="AG34" s="97">
        <f>Seniori!AG29</f>
        <v>0</v>
      </c>
      <c r="AH34" s="97">
        <f>Seniori!AH29</f>
        <v>0</v>
      </c>
      <c r="AI34" s="97">
        <f>Seniori!AI29</f>
        <v>0</v>
      </c>
      <c r="AJ34" s="97">
        <f>Seniori!AJ29</f>
        <v>0</v>
      </c>
      <c r="AK34" s="97">
        <f>Seniori!AK29</f>
        <v>0</v>
      </c>
      <c r="AL34" s="97">
        <f>Seniori!AL29</f>
        <v>0</v>
      </c>
      <c r="AM34" s="97">
        <f>Seniori!AM29</f>
        <v>0</v>
      </c>
      <c r="AN34" s="97">
        <f>Seniori!AN29</f>
        <v>0</v>
      </c>
      <c r="AO34" s="97">
        <f>Seniori!AO29</f>
        <v>0</v>
      </c>
      <c r="AP34" s="97">
        <f>Seniori!AP29</f>
        <v>0</v>
      </c>
      <c r="AQ34" s="97">
        <f>Seniori!AQ29</f>
        <v>0</v>
      </c>
      <c r="AR34" s="97">
        <f>Seniori!AR29</f>
        <v>0</v>
      </c>
      <c r="AS34" s="97">
        <f>Seniori!AS29</f>
        <v>0</v>
      </c>
      <c r="AT34" s="97">
        <f>Seniori!AT29</f>
        <v>0</v>
      </c>
      <c r="AU34" s="97">
        <f>Seniori!AU29</f>
        <v>0</v>
      </c>
      <c r="AV34" s="97">
        <f>Seniori!AV29</f>
        <v>0</v>
      </c>
      <c r="AW34" s="97">
        <f>Seniori!AW29</f>
        <v>0</v>
      </c>
      <c r="AX34" s="97">
        <f>Seniori!AX29</f>
        <v>0</v>
      </c>
      <c r="AY34" s="97">
        <f>Seniori!AY29</f>
        <v>0</v>
      </c>
      <c r="AZ34" s="97">
        <f>Seniori!AZ29</f>
        <v>0</v>
      </c>
      <c r="BA34" s="97">
        <f>Seniori!BA29</f>
        <v>0</v>
      </c>
      <c r="BB34" s="97">
        <f>Seniori!BB29</f>
        <v>0</v>
      </c>
      <c r="BC34" s="97">
        <f>Seniori!BC29</f>
        <v>0</v>
      </c>
      <c r="BD34" s="97">
        <f>Seniori!BD29</f>
        <v>0</v>
      </c>
      <c r="BE34" s="97">
        <f>Seniori!BE29</f>
        <v>0</v>
      </c>
      <c r="BF34" s="97">
        <f>Seniori!BF29</f>
        <v>0</v>
      </c>
      <c r="BG34" s="97">
        <f>Seniori!BG29</f>
        <v>0</v>
      </c>
      <c r="BH34" s="97">
        <f>Seniori!BH29</f>
        <v>0</v>
      </c>
      <c r="BI34" s="97">
        <f>Seniori!BI29</f>
        <v>0</v>
      </c>
      <c r="BJ34" s="97">
        <f>Seniori!BJ29</f>
        <v>0</v>
      </c>
      <c r="BK34" s="97">
        <f>Seniori!BK29</f>
        <v>0</v>
      </c>
      <c r="BL34" s="97">
        <f>Seniori!BL29</f>
        <v>0</v>
      </c>
      <c r="BM34" s="97">
        <f>Seniori!BM29</f>
        <v>0</v>
      </c>
      <c r="BN34" s="97">
        <f>Seniori!BN29</f>
        <v>0</v>
      </c>
      <c r="BO34" s="97">
        <f>Seniori!BO29</f>
        <v>0</v>
      </c>
      <c r="BP34" s="97">
        <f>Seniori!BP29</f>
        <v>0</v>
      </c>
      <c r="BQ34" s="97">
        <f>Seniori!BQ29</f>
        <v>0</v>
      </c>
      <c r="BR34" s="97">
        <f>Seniori!BR29</f>
        <v>0</v>
      </c>
      <c r="BS34" s="97">
        <f>Seniori!BS29</f>
        <v>0</v>
      </c>
      <c r="BT34" s="97">
        <f>Seniori!BT29</f>
        <v>0</v>
      </c>
      <c r="BU34" s="97">
        <f>Seniori!BU29</f>
        <v>0</v>
      </c>
      <c r="BV34" s="97">
        <f>Seniori!BV29</f>
        <v>0</v>
      </c>
      <c r="BW34" s="97">
        <f>Seniori!BW29</f>
        <v>0</v>
      </c>
      <c r="BX34" s="97">
        <f>Seniori!BX29</f>
        <v>0</v>
      </c>
      <c r="BY34" s="97">
        <f>Seniori!BY29</f>
        <v>0</v>
      </c>
      <c r="BZ34" s="97">
        <f>Seniori!BZ29</f>
        <v>0</v>
      </c>
      <c r="CA34" s="97">
        <f>Seniori!CA29</f>
        <v>0</v>
      </c>
      <c r="CB34" s="97">
        <f>Seniori!CB29</f>
        <v>0</v>
      </c>
      <c r="CC34" s="97">
        <f>Seniori!CC29</f>
        <v>0</v>
      </c>
      <c r="CD34" s="97">
        <f>Seniori!CD29</f>
        <v>0</v>
      </c>
      <c r="CE34" s="97">
        <f>Seniori!CE29</f>
        <v>0</v>
      </c>
      <c r="CF34" s="97">
        <f>Seniori!CF29</f>
        <v>0</v>
      </c>
      <c r="CG34" s="97">
        <f>Seniori!CG29</f>
        <v>0</v>
      </c>
      <c r="CH34" s="97">
        <f>Seniori!CH29</f>
        <v>0</v>
      </c>
      <c r="CI34" s="97">
        <f>Seniori!CI29</f>
        <v>0</v>
      </c>
      <c r="CJ34" s="97">
        <f>Seniori!CJ29</f>
        <v>0</v>
      </c>
      <c r="CK34" s="97">
        <f>Seniori!CK29</f>
        <v>0</v>
      </c>
      <c r="CL34" s="97">
        <f>Seniori!CL29</f>
        <v>0</v>
      </c>
      <c r="CM34" s="97">
        <f>Seniori!CM29</f>
        <v>0</v>
      </c>
      <c r="CN34" s="97">
        <f>Seniori!CN29</f>
        <v>0</v>
      </c>
      <c r="CO34" s="97">
        <f>Seniori!CO29</f>
        <v>0</v>
      </c>
      <c r="CP34" s="97">
        <f>Seniori!CP29</f>
        <v>0</v>
      </c>
      <c r="CQ34" s="97">
        <f>Seniori!CQ29</f>
        <v>0</v>
      </c>
      <c r="CR34" s="97">
        <f>Seniori!CR29</f>
        <v>0</v>
      </c>
      <c r="CS34" s="97">
        <f>Seniori!CS29</f>
        <v>0</v>
      </c>
      <c r="CT34" s="97">
        <f>Seniori!CT29</f>
        <v>0</v>
      </c>
      <c r="CU34" s="97">
        <f>Seniori!CU29</f>
        <v>0</v>
      </c>
      <c r="CV34" s="97">
        <f>Seniori!CV29</f>
        <v>0</v>
      </c>
      <c r="CW34" s="97">
        <f>Seniori!CW29</f>
        <v>0</v>
      </c>
      <c r="CX34" s="97">
        <f>Seniori!CX29</f>
        <v>0</v>
      </c>
      <c r="CY34" s="97">
        <f>Seniori!CY29</f>
        <v>0</v>
      </c>
      <c r="CZ34" s="97">
        <f>Seniori!CZ29</f>
        <v>0</v>
      </c>
      <c r="DA34" s="97">
        <f>Seniori!DA29</f>
        <v>0</v>
      </c>
      <c r="DB34" s="97">
        <f>Seniori!DB29</f>
        <v>0</v>
      </c>
      <c r="DC34" s="97">
        <f>Seniori!DC29</f>
        <v>0</v>
      </c>
      <c r="DD34" s="97">
        <f>Seniori!DD29</f>
        <v>0</v>
      </c>
      <c r="DE34" s="97">
        <f>Seniori!DE29</f>
        <v>0</v>
      </c>
      <c r="DF34" s="97">
        <f>Seniori!DF29</f>
        <v>0</v>
      </c>
      <c r="DG34" s="97">
        <f>Seniori!DG29</f>
        <v>0</v>
      </c>
      <c r="DH34" s="97">
        <f>Seniori!DH29</f>
        <v>0</v>
      </c>
      <c r="DI34" s="97">
        <f>Seniori!DI29</f>
        <v>0</v>
      </c>
      <c r="DJ34" s="97">
        <f>Seniori!DJ29</f>
        <v>0</v>
      </c>
      <c r="DK34" s="97">
        <f>Seniori!DK29</f>
        <v>0</v>
      </c>
      <c r="DL34" s="97">
        <f>Seniori!DL29</f>
        <v>0</v>
      </c>
      <c r="DM34" s="97">
        <f>Seniori!DM29</f>
        <v>0</v>
      </c>
      <c r="DN34" s="97">
        <f>Seniori!DN29</f>
        <v>0</v>
      </c>
      <c r="DO34" s="97">
        <f>Seniori!DO29</f>
        <v>0</v>
      </c>
      <c r="DP34" s="97">
        <f>Seniori!DP29</f>
        <v>0</v>
      </c>
      <c r="DQ34" s="97">
        <f>Seniori!DQ29</f>
        <v>0</v>
      </c>
      <c r="DR34" s="97">
        <f>Seniori!DR29</f>
        <v>0</v>
      </c>
      <c r="DS34" s="97">
        <f>Seniori!DS29</f>
        <v>0</v>
      </c>
      <c r="DT34" s="97">
        <f>Seniori!DT29</f>
        <v>0</v>
      </c>
      <c r="DU34" s="97">
        <f>Seniori!DU29</f>
        <v>0</v>
      </c>
      <c r="DV34" s="97">
        <f>Seniori!DV29</f>
        <v>0</v>
      </c>
      <c r="DW34" s="97">
        <f>Seniori!DW29</f>
        <v>0</v>
      </c>
      <c r="DX34" s="97">
        <f>Seniori!DX29</f>
        <v>0</v>
      </c>
      <c r="DY34" s="97">
        <f>Seniori!DY29</f>
        <v>0</v>
      </c>
      <c r="DZ34" s="97">
        <f>Seniori!DZ29</f>
        <v>0</v>
      </c>
      <c r="EA34" s="97">
        <f>Seniori!EA29</f>
        <v>0</v>
      </c>
      <c r="EB34" s="97">
        <f>Seniori!EB29</f>
        <v>0</v>
      </c>
      <c r="EC34" s="97">
        <f>Seniori!EC29</f>
        <v>0</v>
      </c>
      <c r="ED34" s="97">
        <f>Seniori!ED29</f>
        <v>0</v>
      </c>
      <c r="EE34" s="97">
        <f>Seniori!EE29</f>
        <v>0</v>
      </c>
      <c r="EF34" s="97">
        <f>Seniori!EF29</f>
        <v>0</v>
      </c>
      <c r="EG34" s="97">
        <f>Seniori!EG29</f>
        <v>0</v>
      </c>
      <c r="EH34" s="97">
        <f>Seniori!EH29</f>
        <v>0</v>
      </c>
      <c r="EI34" s="97">
        <f>Seniori!EI29</f>
        <v>0</v>
      </c>
      <c r="EJ34" s="97">
        <f>Seniori!EJ29</f>
        <v>0</v>
      </c>
      <c r="EK34" s="97">
        <f>Seniori!EK29</f>
        <v>0</v>
      </c>
      <c r="EL34" s="97">
        <f>Seniori!EL29</f>
        <v>0</v>
      </c>
      <c r="EM34" s="97">
        <f>Seniori!EM29</f>
        <v>0</v>
      </c>
      <c r="EN34" s="97">
        <f>Seniori!EN29</f>
        <v>0</v>
      </c>
      <c r="EO34" s="97">
        <f>Seniori!EO29</f>
        <v>0</v>
      </c>
      <c r="EP34" s="97">
        <f>Seniori!EP29</f>
        <v>0</v>
      </c>
      <c r="EQ34" s="97">
        <f>Seniori!EQ29</f>
        <v>0</v>
      </c>
      <c r="ER34" s="97">
        <f>Seniori!ER29</f>
        <v>0</v>
      </c>
      <c r="ES34" s="97">
        <f>Seniori!ES29</f>
        <v>0</v>
      </c>
      <c r="ET34" s="97">
        <f>Seniori!ET29</f>
        <v>0</v>
      </c>
      <c r="EU34" s="97">
        <f>Seniori!EU29</f>
        <v>0</v>
      </c>
      <c r="EV34" s="97">
        <f>Seniori!EV29</f>
        <v>0</v>
      </c>
      <c r="EW34" s="97">
        <f>Seniori!EW29</f>
        <v>0</v>
      </c>
      <c r="EX34" s="97">
        <f>Seniori!EX29</f>
        <v>0</v>
      </c>
      <c r="EY34" s="97">
        <f>Seniori!EY29</f>
        <v>0</v>
      </c>
      <c r="EZ34" s="97">
        <f>Seniori!EZ29</f>
        <v>0</v>
      </c>
      <c r="FA34" s="97">
        <f>Seniori!FA29</f>
        <v>0</v>
      </c>
      <c r="FB34" s="97">
        <f>Seniori!FB29</f>
        <v>0</v>
      </c>
      <c r="FC34" s="97">
        <f>Seniori!FC29</f>
        <v>0</v>
      </c>
      <c r="FD34" s="97">
        <f>Seniori!FD29</f>
        <v>0</v>
      </c>
      <c r="FE34" s="97">
        <f>Seniori!FE29</f>
        <v>0</v>
      </c>
      <c r="FF34" s="97">
        <f>Seniori!FF29</f>
        <v>0</v>
      </c>
      <c r="FG34" s="97">
        <f>Seniori!FG29</f>
        <v>0</v>
      </c>
      <c r="FH34" s="97">
        <f>Seniori!FH29</f>
        <v>0</v>
      </c>
      <c r="FI34" s="97">
        <f>Seniori!FI29</f>
        <v>0</v>
      </c>
      <c r="FJ34" s="97">
        <f>Seniori!FJ29</f>
        <v>0</v>
      </c>
      <c r="FK34" s="97">
        <f>Seniori!FK29</f>
        <v>0</v>
      </c>
      <c r="FL34" s="97">
        <f>Seniori!FL29</f>
        <v>0</v>
      </c>
      <c r="FM34" s="97">
        <f>Seniori!FM29</f>
        <v>0</v>
      </c>
      <c r="FN34" s="97">
        <f>Seniori!FN29</f>
        <v>0</v>
      </c>
      <c r="FO34" s="97">
        <f>Seniori!FO29</f>
        <v>0</v>
      </c>
      <c r="FP34" s="97">
        <f>Seniori!FP29</f>
        <v>0</v>
      </c>
      <c r="FQ34" s="97">
        <f>Seniori!FQ29</f>
        <v>0</v>
      </c>
      <c r="FR34" s="97">
        <f>Seniori!FR29</f>
        <v>0</v>
      </c>
      <c r="FS34" s="97">
        <f>Seniori!FS29</f>
        <v>0</v>
      </c>
      <c r="FT34" s="97">
        <f>Seniori!FT29</f>
        <v>0</v>
      </c>
      <c r="FU34" s="97">
        <f>Seniori!FU29</f>
        <v>0</v>
      </c>
      <c r="FV34" s="97">
        <f>Seniori!FV29</f>
        <v>0</v>
      </c>
      <c r="FW34" s="97">
        <f>Seniori!FW29</f>
        <v>0</v>
      </c>
      <c r="FX34" s="97">
        <f>Seniori!FX29</f>
        <v>0</v>
      </c>
      <c r="FY34" s="97">
        <f>Seniori!FY29</f>
        <v>0</v>
      </c>
      <c r="FZ34" s="97">
        <f>Seniori!FZ29</f>
        <v>0</v>
      </c>
      <c r="GA34" s="97">
        <f>Seniori!GA29</f>
        <v>0</v>
      </c>
      <c r="GB34" s="97">
        <f>Seniori!GB29</f>
        <v>0</v>
      </c>
      <c r="GC34" s="97">
        <f>Seniori!GC29</f>
        <v>0</v>
      </c>
      <c r="GD34" s="97">
        <f>Seniori!GD29</f>
        <v>0</v>
      </c>
      <c r="GE34" s="97">
        <f>Seniori!GE29</f>
        <v>0</v>
      </c>
      <c r="GF34" s="97">
        <f>Seniori!GF29</f>
        <v>0</v>
      </c>
      <c r="GG34" s="97">
        <f>Seniori!GG29</f>
        <v>0</v>
      </c>
      <c r="GH34" s="97">
        <f>Seniori!GH29</f>
        <v>0</v>
      </c>
      <c r="GI34" s="97">
        <f>Seniori!GI29</f>
        <v>0</v>
      </c>
      <c r="GJ34" s="97">
        <f>Seniori!GJ29</f>
        <v>0</v>
      </c>
      <c r="GK34" s="97">
        <f>Seniori!GK29</f>
        <v>0</v>
      </c>
      <c r="GL34" s="97">
        <f>Seniori!GL29</f>
        <v>0</v>
      </c>
      <c r="GM34" s="97">
        <f>Seniori!GM29</f>
        <v>0</v>
      </c>
      <c r="GN34" s="97">
        <f>Seniori!GN29</f>
        <v>0</v>
      </c>
      <c r="GO34" s="97">
        <f>Seniori!GO29</f>
        <v>0</v>
      </c>
      <c r="GP34" s="97">
        <f>Seniori!GP29</f>
        <v>0</v>
      </c>
      <c r="GQ34" s="97">
        <f>Seniori!GQ29</f>
        <v>0</v>
      </c>
      <c r="GR34" s="97">
        <f>Seniori!GR29</f>
        <v>0</v>
      </c>
      <c r="GS34" s="97">
        <f>Seniori!GS29</f>
        <v>0</v>
      </c>
      <c r="GT34" s="97">
        <f>Seniori!GT29</f>
        <v>0</v>
      </c>
      <c r="GU34" s="97">
        <f>Seniori!GU29</f>
        <v>0</v>
      </c>
      <c r="GV34" s="97">
        <f>Seniori!GV29</f>
        <v>0</v>
      </c>
      <c r="GW34" s="97">
        <f>Seniori!GW29</f>
        <v>0</v>
      </c>
      <c r="GX34" s="97">
        <f>Seniori!GX29</f>
        <v>0</v>
      </c>
      <c r="GY34" s="97">
        <f>Seniori!GY29</f>
        <v>0</v>
      </c>
      <c r="GZ34" s="97">
        <f>Seniori!GZ29</f>
        <v>0</v>
      </c>
      <c r="HA34" s="97">
        <f>Seniori!HA29</f>
        <v>0</v>
      </c>
      <c r="HB34" s="97">
        <f>Seniori!HB29</f>
        <v>0</v>
      </c>
      <c r="HC34" s="97">
        <f>Seniori!HC29</f>
        <v>0</v>
      </c>
      <c r="HD34" s="97">
        <f>Seniori!HD29</f>
        <v>0</v>
      </c>
      <c r="HE34" s="97">
        <f>Seniori!HE29</f>
        <v>0</v>
      </c>
      <c r="HF34" s="97">
        <f>Seniori!HF29</f>
        <v>0</v>
      </c>
      <c r="HG34" s="97">
        <f>Seniori!HG29</f>
        <v>0</v>
      </c>
      <c r="HH34" s="97">
        <f>Seniori!HH29</f>
        <v>0</v>
      </c>
      <c r="HI34" s="97">
        <f>Seniori!HI29</f>
        <v>0</v>
      </c>
      <c r="HJ34" s="97">
        <f>Seniori!HJ29</f>
        <v>0</v>
      </c>
      <c r="HK34" s="97">
        <f>Seniori!HK29</f>
        <v>0</v>
      </c>
      <c r="HL34" s="97">
        <f>Seniori!HL29</f>
        <v>0</v>
      </c>
      <c r="HM34" s="97">
        <f>Seniori!HM29</f>
        <v>0</v>
      </c>
      <c r="HN34" s="97">
        <f>Seniori!HN29</f>
        <v>0</v>
      </c>
      <c r="HO34" s="97">
        <f>Seniori!HO29</f>
        <v>0</v>
      </c>
      <c r="HP34" s="97">
        <f>Seniori!HP29</f>
        <v>0</v>
      </c>
      <c r="HQ34" s="97">
        <f>Seniori!HQ29</f>
        <v>0</v>
      </c>
      <c r="HR34" s="97">
        <f>Seniori!HR29</f>
        <v>0</v>
      </c>
      <c r="HS34" s="97">
        <f>Seniori!HS29</f>
        <v>0</v>
      </c>
      <c r="HT34" s="97">
        <f>Seniori!HT29</f>
        <v>0</v>
      </c>
      <c r="HU34" s="97">
        <f>Seniori!HU29</f>
        <v>0</v>
      </c>
      <c r="HV34" s="97">
        <f>Seniori!HV29</f>
        <v>0</v>
      </c>
      <c r="HW34" s="97">
        <f>Seniori!HW29</f>
        <v>0</v>
      </c>
      <c r="HX34" s="97">
        <f>Seniori!HX29</f>
        <v>0</v>
      </c>
      <c r="HY34" s="97">
        <f>Seniori!HY29</f>
        <v>0</v>
      </c>
      <c r="HZ34" s="97">
        <f>Seniori!HZ29</f>
        <v>0</v>
      </c>
      <c r="IA34" s="97">
        <f>Seniori!IA29</f>
        <v>0</v>
      </c>
      <c r="IB34" s="97">
        <f>Seniori!IB29</f>
        <v>0</v>
      </c>
      <c r="IC34" s="97">
        <f>Seniori!IC29</f>
        <v>0</v>
      </c>
      <c r="ID34" s="97">
        <f>Seniori!ID29</f>
        <v>0</v>
      </c>
      <c r="IE34" s="97">
        <f>Seniori!IE29</f>
        <v>0</v>
      </c>
      <c r="IF34" s="97">
        <f>Seniori!IF29</f>
        <v>0</v>
      </c>
      <c r="IG34" s="97">
        <f>Seniori!IG29</f>
        <v>0</v>
      </c>
      <c r="IH34" s="97">
        <f>Seniori!IH29</f>
        <v>0</v>
      </c>
      <c r="II34" s="97">
        <f>Seniori!II29</f>
        <v>0</v>
      </c>
      <c r="IJ34" s="97">
        <f>Seniori!IJ29</f>
        <v>0</v>
      </c>
      <c r="IK34" s="97">
        <f>Seniori!IK29</f>
        <v>0</v>
      </c>
      <c r="IL34" s="97">
        <f>Seniori!IL29</f>
        <v>0</v>
      </c>
      <c r="IM34" s="97">
        <f>Seniori!IM29</f>
        <v>0</v>
      </c>
      <c r="IN34" s="97">
        <f>Seniori!IN29</f>
        <v>0</v>
      </c>
      <c r="IO34" s="97">
        <f>Seniori!IO29</f>
        <v>0</v>
      </c>
      <c r="IP34" s="97">
        <f>Seniori!IP29</f>
        <v>0</v>
      </c>
      <c r="IQ34" s="97">
        <f>Seniori!IQ29</f>
        <v>0</v>
      </c>
      <c r="IR34" s="97">
        <f>Seniori!IR29</f>
        <v>0</v>
      </c>
      <c r="IS34" s="97">
        <f>Seniori!IS29</f>
        <v>0</v>
      </c>
      <c r="IT34" s="97">
        <f>Seniori!IT29</f>
        <v>0</v>
      </c>
      <c r="IU34" s="97">
        <f>Seniori!IU29</f>
        <v>0</v>
      </c>
      <c r="IV34" s="97">
        <f>Seniori!IV29</f>
        <v>0</v>
      </c>
      <c r="IW34" s="97">
        <f>Seniori!IW29</f>
        <v>0</v>
      </c>
      <c r="IX34" s="97">
        <f>Seniori!IX29</f>
        <v>0</v>
      </c>
      <c r="IY34" s="97">
        <f>Seniori!IY29</f>
        <v>0</v>
      </c>
      <c r="IZ34" s="97">
        <f>Seniori!IZ29</f>
        <v>0</v>
      </c>
      <c r="JA34" s="97">
        <f>Seniori!JA29</f>
        <v>0</v>
      </c>
      <c r="JB34" s="97">
        <f>Seniori!JB29</f>
        <v>0</v>
      </c>
      <c r="JC34" s="97">
        <f>Seniori!JC29</f>
        <v>0</v>
      </c>
      <c r="JD34" s="97">
        <f>Seniori!JD29</f>
        <v>0</v>
      </c>
      <c r="JE34" s="97">
        <f>Seniori!JE29</f>
        <v>0</v>
      </c>
      <c r="JF34" s="97">
        <f>Seniori!JF29</f>
        <v>0</v>
      </c>
      <c r="JG34" s="97">
        <f>Seniori!JG29</f>
        <v>0</v>
      </c>
      <c r="JH34" s="97">
        <f>Seniori!JH29</f>
        <v>0</v>
      </c>
      <c r="JI34" s="97">
        <f>Seniori!JI29</f>
        <v>0</v>
      </c>
      <c r="JJ34" s="97">
        <f>Seniori!JJ29</f>
        <v>0</v>
      </c>
      <c r="JK34" s="97">
        <f>Seniori!JK29</f>
        <v>0</v>
      </c>
      <c r="JL34" s="97">
        <f>Seniori!JL29</f>
        <v>0</v>
      </c>
      <c r="JM34" s="97">
        <f>Seniori!JM29</f>
        <v>0</v>
      </c>
      <c r="JN34" s="97">
        <f>Seniori!JN29</f>
        <v>0</v>
      </c>
      <c r="JO34" s="97">
        <f>Seniori!JO29</f>
        <v>0</v>
      </c>
      <c r="JP34" s="97">
        <f>Seniori!JP29</f>
        <v>0</v>
      </c>
      <c r="JQ34" s="97">
        <f>Seniori!JQ29</f>
        <v>0</v>
      </c>
      <c r="JR34" s="97">
        <f>Seniori!JR29</f>
        <v>0</v>
      </c>
      <c r="JS34" s="97">
        <f>Seniori!JS29</f>
        <v>0</v>
      </c>
      <c r="JT34" s="97">
        <f>Seniori!JT29</f>
        <v>0</v>
      </c>
      <c r="JU34" s="97">
        <f>Seniori!JU29</f>
        <v>0</v>
      </c>
      <c r="JV34" s="97">
        <f>Seniori!JV29</f>
        <v>0</v>
      </c>
      <c r="JW34" s="97">
        <f>Seniori!JW29</f>
        <v>0</v>
      </c>
      <c r="JX34" s="97">
        <f>Seniori!JX29</f>
        <v>0</v>
      </c>
      <c r="JY34" s="97">
        <f>Seniori!JY29</f>
        <v>0</v>
      </c>
      <c r="JZ34" s="97">
        <f>Seniori!JZ29</f>
        <v>0</v>
      </c>
      <c r="KA34" s="97">
        <f>Seniori!KA29</f>
        <v>0</v>
      </c>
      <c r="KB34" s="97">
        <f>Seniori!KB29</f>
        <v>0</v>
      </c>
      <c r="KC34" s="97">
        <f>Seniori!KC29</f>
        <v>0</v>
      </c>
      <c r="KD34" s="97">
        <f>Seniori!KD29</f>
        <v>0</v>
      </c>
      <c r="KE34" s="97">
        <f>Seniori!KE29</f>
        <v>0</v>
      </c>
      <c r="KF34" s="97">
        <f>Seniori!KF29</f>
        <v>0</v>
      </c>
      <c r="KG34" s="97">
        <f>Seniori!KG29</f>
        <v>0</v>
      </c>
      <c r="KH34" s="97">
        <f>Seniori!KH29</f>
        <v>0</v>
      </c>
      <c r="KI34" s="97">
        <f>Seniori!KI29</f>
        <v>0</v>
      </c>
      <c r="KJ34" s="97">
        <f>Seniori!KJ29</f>
        <v>6</v>
      </c>
      <c r="KK34" s="97">
        <f>Seniori!KK29</f>
        <v>0</v>
      </c>
      <c r="KL34" s="97">
        <f>Seniori!KL29</f>
        <v>0</v>
      </c>
      <c r="KM34" s="97">
        <f>Seniori!KM29</f>
        <v>0</v>
      </c>
      <c r="KN34" s="97">
        <f>Seniori!KN29</f>
        <v>0</v>
      </c>
      <c r="KO34" s="97">
        <f>Seniori!KO29</f>
        <v>0</v>
      </c>
      <c r="KP34" s="97">
        <f>Seniori!KP29</f>
        <v>0</v>
      </c>
      <c r="KQ34" s="97">
        <f>Seniori!KQ29</f>
        <v>0</v>
      </c>
      <c r="KR34" s="97">
        <f>Seniori!KR29</f>
        <v>0</v>
      </c>
      <c r="KS34" s="97">
        <f>Seniori!KS29</f>
        <v>6</v>
      </c>
      <c r="KT34" s="97">
        <f>Seniori!KT29</f>
        <v>0</v>
      </c>
      <c r="KU34" s="97">
        <f>Seniori!KU29</f>
        <v>0</v>
      </c>
      <c r="KV34" s="97">
        <f>Seniori!KV29</f>
        <v>0</v>
      </c>
      <c r="KW34" s="97">
        <f>Seniori!KW29</f>
        <v>0</v>
      </c>
      <c r="KX34" s="97">
        <f>Seniori!KX29</f>
        <v>0</v>
      </c>
      <c r="KY34" s="97">
        <f>Seniori!KY29</f>
        <v>0</v>
      </c>
      <c r="KZ34" s="97">
        <f>Seniori!KZ29</f>
        <v>0</v>
      </c>
      <c r="LA34" s="97">
        <f>Seniori!LA29</f>
        <v>0</v>
      </c>
      <c r="LB34" s="97">
        <f>Seniori!LB29</f>
        <v>0</v>
      </c>
      <c r="LC34" s="97">
        <f>Seniori!LC29</f>
        <v>0</v>
      </c>
      <c r="LD34" s="97">
        <f>Seniori!LD29</f>
        <v>0</v>
      </c>
      <c r="LE34" s="97">
        <f>Seniori!LE29</f>
        <v>0</v>
      </c>
      <c r="LF34" s="97">
        <f>Seniori!LF29</f>
        <v>0</v>
      </c>
      <c r="LG34" s="97">
        <f>Seniori!LG29</f>
        <v>0</v>
      </c>
      <c r="LH34" s="97">
        <f>Seniori!LH29</f>
        <v>0</v>
      </c>
      <c r="LI34" s="97">
        <f>Seniori!LI29</f>
        <v>9</v>
      </c>
      <c r="LJ34" s="97">
        <f>Seniori!LJ29</f>
        <v>0</v>
      </c>
      <c r="LK34" s="97">
        <f>Seniori!LK29</f>
        <v>0</v>
      </c>
      <c r="LL34" s="97">
        <f>Seniori!LL29</f>
        <v>0</v>
      </c>
      <c r="LM34" s="97">
        <f>Seniori!LM29</f>
        <v>0</v>
      </c>
      <c r="LN34" s="97">
        <f>Seniori!LN29</f>
        <v>0</v>
      </c>
      <c r="LO34" s="97">
        <f>Seniori!LO29</f>
        <v>0</v>
      </c>
      <c r="LP34" s="97">
        <f>Seniori!LP29</f>
        <v>0</v>
      </c>
      <c r="LQ34" s="97">
        <f>Seniori!LQ29</f>
        <v>7.5</v>
      </c>
      <c r="LR34" s="97">
        <f>Seniori!LR29</f>
        <v>0</v>
      </c>
      <c r="LS34" s="97">
        <f>Seniori!LS29</f>
        <v>0</v>
      </c>
      <c r="LT34" s="97">
        <f>Seniori!LT29</f>
        <v>0</v>
      </c>
      <c r="LU34" s="97">
        <f>Seniori!LU29</f>
        <v>0</v>
      </c>
      <c r="LV34" s="97">
        <f>Seniori!LV29</f>
        <v>0</v>
      </c>
      <c r="LW34" s="97">
        <f>Seniori!LW29</f>
        <v>0</v>
      </c>
      <c r="LX34" s="97">
        <f>Seniori!LX29</f>
        <v>0</v>
      </c>
      <c r="LY34" s="97">
        <f>Seniori!LY29</f>
        <v>0</v>
      </c>
      <c r="LZ34" s="97">
        <f>Seniori!LZ29</f>
        <v>0</v>
      </c>
      <c r="MA34" s="97">
        <f>Seniori!MA29</f>
        <v>0</v>
      </c>
      <c r="MB34" s="97">
        <f>Seniori!MB29</f>
        <v>0</v>
      </c>
      <c r="MC34" s="97">
        <f>Seniori!MC29</f>
        <v>0</v>
      </c>
      <c r="MD34" s="97">
        <f>Seniori!MD29</f>
        <v>0</v>
      </c>
      <c r="ME34" s="97">
        <f>Seniori!ME29</f>
        <v>0</v>
      </c>
      <c r="MF34" s="97">
        <f>Seniori!MF29</f>
        <v>0</v>
      </c>
      <c r="MG34" s="97">
        <f>Seniori!MG29</f>
        <v>0</v>
      </c>
      <c r="MH34" s="97">
        <f>Seniori!MH29</f>
        <v>0</v>
      </c>
      <c r="MI34" s="97">
        <f>Seniori!MI29</f>
        <v>0</v>
      </c>
      <c r="MJ34" s="97">
        <f>Seniori!MJ29</f>
        <v>0</v>
      </c>
      <c r="MK34" s="97">
        <f>Seniori!MK29</f>
        <v>0</v>
      </c>
      <c r="ML34" s="97">
        <f>Seniori!ML29</f>
        <v>0</v>
      </c>
      <c r="MM34" s="97">
        <f>Seniori!MM29</f>
        <v>0</v>
      </c>
      <c r="MN34" s="97">
        <f>Seniori!MN29</f>
        <v>0</v>
      </c>
      <c r="MO34" s="97">
        <f>Seniori!MO29</f>
        <v>0</v>
      </c>
      <c r="MP34" s="97">
        <f>Seniori!MP29</f>
        <v>0</v>
      </c>
      <c r="MQ34" s="97">
        <f>Seniori!MQ29</f>
        <v>0</v>
      </c>
      <c r="MR34" s="97">
        <f>Seniori!MR29</f>
        <v>0</v>
      </c>
      <c r="MS34" s="97">
        <f>Seniori!MS29</f>
        <v>0</v>
      </c>
      <c r="MT34" s="97">
        <f>Seniori!MT29</f>
        <v>0</v>
      </c>
      <c r="MU34" s="97">
        <f>Seniori!MU29</f>
        <v>0</v>
      </c>
      <c r="MV34" s="97">
        <f>Seniori!MV29</f>
        <v>0</v>
      </c>
      <c r="MW34" s="97">
        <f>Seniori!MW29</f>
        <v>0</v>
      </c>
      <c r="MX34" s="97">
        <f>Seniori!MX29</f>
        <v>0</v>
      </c>
      <c r="MY34" s="97">
        <f>Seniori!MY29</f>
        <v>0</v>
      </c>
      <c r="MZ34" s="97">
        <f>Seniori!MZ29</f>
        <v>0</v>
      </c>
      <c r="NA34" s="97">
        <f>Seniori!NA29</f>
        <v>0</v>
      </c>
      <c r="NB34" s="97">
        <f>Seniori!NB29</f>
        <v>0</v>
      </c>
      <c r="NC34" s="97">
        <f>Seniori!NC29</f>
        <v>0</v>
      </c>
      <c r="ND34" s="97">
        <f>Seniori!ND29</f>
        <v>0</v>
      </c>
      <c r="NE34" s="97">
        <f>Seniori!NE29</f>
        <v>0</v>
      </c>
      <c r="NF34" s="97">
        <f>Seniori!NF29</f>
        <v>0</v>
      </c>
      <c r="NG34" s="97">
        <f>Seniori!NG29</f>
        <v>0</v>
      </c>
      <c r="NH34" s="97">
        <f>Seniori!NH29</f>
        <v>0</v>
      </c>
      <c r="NI34" s="97">
        <f>Seniori!NI29</f>
        <v>0</v>
      </c>
      <c r="NJ34" s="97">
        <f>Seniori!NJ29</f>
        <v>0</v>
      </c>
      <c r="NK34" s="97">
        <f>Seniori!NK29</f>
        <v>0</v>
      </c>
      <c r="NL34" s="97">
        <f>Seniori!NL29</f>
        <v>0</v>
      </c>
      <c r="NM34" s="97">
        <f>Seniori!NM29</f>
        <v>0</v>
      </c>
      <c r="NN34" s="97">
        <f>Seniori!NN29</f>
        <v>0</v>
      </c>
      <c r="NO34" s="97">
        <f>Seniori!NO29</f>
        <v>0</v>
      </c>
      <c r="NP34" s="97">
        <f>Seniori!NP29</f>
        <v>0</v>
      </c>
      <c r="NQ34" s="97">
        <f>Seniori!NQ29</f>
        <v>0</v>
      </c>
      <c r="NR34" s="97">
        <f>Seniori!NR29</f>
        <v>0</v>
      </c>
      <c r="NS34" s="97">
        <f>Seniori!NS29</f>
        <v>0</v>
      </c>
      <c r="NT34" s="97">
        <f>Seniori!NT29</f>
        <v>0</v>
      </c>
      <c r="NU34" s="97">
        <f>Seniori!NU29</f>
        <v>0</v>
      </c>
      <c r="NV34" s="97">
        <f>Seniori!NV29</f>
        <v>0</v>
      </c>
      <c r="NW34" s="97">
        <f>Seniori!NW29</f>
        <v>0</v>
      </c>
      <c r="NX34" s="97">
        <f>Seniori!NX29</f>
        <v>0</v>
      </c>
      <c r="NY34" s="97">
        <f>Seniori!NY29</f>
        <v>0</v>
      </c>
      <c r="NZ34" s="97">
        <f>Seniori!NZ29</f>
        <v>0</v>
      </c>
      <c r="OA34" s="97">
        <f>Seniori!OA29</f>
        <v>0</v>
      </c>
      <c r="OB34" s="97">
        <f>Seniori!OB29</f>
        <v>0</v>
      </c>
      <c r="OC34" s="97">
        <f>Seniori!OC29</f>
        <v>0</v>
      </c>
      <c r="OD34" s="97">
        <f>Seniori!OD29</f>
        <v>0</v>
      </c>
      <c r="OE34" s="97">
        <f>Seniori!OE29</f>
        <v>0</v>
      </c>
      <c r="OF34" s="97">
        <f>Seniori!OF29</f>
        <v>0</v>
      </c>
      <c r="OG34" s="97">
        <f>Seniori!OG29</f>
        <v>0</v>
      </c>
      <c r="OH34" s="97">
        <f>Seniori!OH29</f>
        <v>0</v>
      </c>
      <c r="OI34" s="97">
        <f>Seniori!OI29</f>
        <v>0</v>
      </c>
      <c r="OJ34" s="97">
        <f>Seniori!OJ29</f>
        <v>0</v>
      </c>
      <c r="OK34" s="97">
        <f>Seniori!OK29</f>
        <v>0</v>
      </c>
      <c r="OL34" s="97">
        <f>Seniori!OL29</f>
        <v>0</v>
      </c>
      <c r="OM34" s="97">
        <f>Seniori!OM29</f>
        <v>0</v>
      </c>
      <c r="ON34" s="97">
        <f>Seniori!ON29</f>
        <v>0</v>
      </c>
      <c r="OO34" s="97">
        <f>Seniori!OO29</f>
        <v>0</v>
      </c>
      <c r="OP34" s="97">
        <f>Seniori!OP29</f>
        <v>0</v>
      </c>
      <c r="OQ34" s="97">
        <f>Seniori!OQ29</f>
        <v>0</v>
      </c>
      <c r="OR34" s="97">
        <f>Seniori!OR29</f>
        <v>0</v>
      </c>
      <c r="OS34" s="97">
        <f>Seniori!OS29</f>
        <v>0</v>
      </c>
      <c r="OT34" s="97">
        <f>Seniori!OT29</f>
        <v>0</v>
      </c>
      <c r="OU34" s="97">
        <f>Seniori!OU29</f>
        <v>0</v>
      </c>
      <c r="OV34" s="97">
        <f>Seniori!OV29</f>
        <v>0</v>
      </c>
      <c r="OW34" s="97">
        <f>Seniori!OW29</f>
        <v>0</v>
      </c>
      <c r="OX34" s="97">
        <f>Seniori!OX29</f>
        <v>0</v>
      </c>
      <c r="OY34" s="97">
        <f>Seniori!OY29</f>
        <v>0</v>
      </c>
      <c r="OZ34" s="97">
        <f>Seniori!OZ29</f>
        <v>0</v>
      </c>
      <c r="PA34" s="97">
        <f>Seniori!PA29</f>
        <v>0</v>
      </c>
      <c r="PB34" s="97">
        <f>Seniori!PB29</f>
        <v>0</v>
      </c>
      <c r="PC34" s="97">
        <f>Seniori!PC29</f>
        <v>0</v>
      </c>
      <c r="PD34" s="97">
        <f>Seniori!PD29</f>
        <v>0</v>
      </c>
      <c r="PE34" s="97">
        <f>Seniori!PE29</f>
        <v>0</v>
      </c>
      <c r="PF34" s="97">
        <f>Seniori!PF29</f>
        <v>0</v>
      </c>
      <c r="PG34" s="97">
        <f>Seniori!PG29</f>
        <v>0</v>
      </c>
      <c r="PH34" s="97">
        <f>Seniori!PH29</f>
        <v>0</v>
      </c>
      <c r="PI34" s="97">
        <f>Seniori!PI29</f>
        <v>0</v>
      </c>
      <c r="PJ34" s="97">
        <f>Seniori!PJ29</f>
        <v>0</v>
      </c>
      <c r="PK34" s="97">
        <f>Seniori!PK29</f>
        <v>0</v>
      </c>
      <c r="PL34" s="97">
        <f>Seniori!PL29</f>
        <v>0</v>
      </c>
      <c r="PM34" s="97">
        <f>Seniori!PM29</f>
        <v>0</v>
      </c>
      <c r="PN34" s="97">
        <f>Seniori!PN29</f>
        <v>0</v>
      </c>
      <c r="PO34" s="97">
        <f>Seniori!PO29</f>
        <v>0</v>
      </c>
      <c r="PP34" s="97">
        <f>Seniori!PP29</f>
        <v>0</v>
      </c>
      <c r="PQ34" s="97">
        <f>Seniori!PQ29</f>
        <v>0</v>
      </c>
      <c r="PR34" s="97">
        <f>Seniori!PR29</f>
        <v>0</v>
      </c>
      <c r="PS34" s="97">
        <f>Seniori!PS29</f>
        <v>0</v>
      </c>
      <c r="PT34" s="97">
        <f>Seniori!PT29</f>
        <v>0</v>
      </c>
      <c r="PU34" s="97">
        <f>Seniori!PU29</f>
        <v>0</v>
      </c>
      <c r="PV34" s="97">
        <f>Seniori!PV29</f>
        <v>0</v>
      </c>
      <c r="PW34" s="97">
        <f>Seniori!PW29</f>
        <v>0</v>
      </c>
      <c r="PX34" s="97">
        <f>Seniori!PX29</f>
        <v>0</v>
      </c>
      <c r="PY34" s="97">
        <f>Seniori!PY29</f>
        <v>0</v>
      </c>
      <c r="PZ34" s="97">
        <f>Seniori!PZ29</f>
        <v>0</v>
      </c>
      <c r="QA34" s="97">
        <f>Seniori!QA29</f>
        <v>0</v>
      </c>
      <c r="QB34" s="97">
        <f>Seniori!QB29</f>
        <v>0</v>
      </c>
      <c r="QC34" s="97">
        <f>Seniori!QC29</f>
        <v>0</v>
      </c>
      <c r="QD34" s="97">
        <f>Seniori!QD29</f>
        <v>0</v>
      </c>
      <c r="QE34" s="97">
        <f>Seniori!QE29</f>
        <v>0</v>
      </c>
      <c r="QF34" s="97">
        <f>Seniori!QF29</f>
        <v>0</v>
      </c>
      <c r="QG34" s="97">
        <f>Seniori!QG29</f>
        <v>0</v>
      </c>
      <c r="QH34" s="97">
        <f>Seniori!QH29</f>
        <v>0</v>
      </c>
      <c r="QI34" s="97">
        <f>Seniori!QI29</f>
        <v>0</v>
      </c>
      <c r="QJ34" s="97">
        <f>Seniori!QJ29</f>
        <v>0</v>
      </c>
      <c r="QK34" s="97">
        <f>Seniori!QK29</f>
        <v>0</v>
      </c>
      <c r="QL34" s="97">
        <f>Seniori!QL29</f>
        <v>0</v>
      </c>
      <c r="QM34" s="97">
        <f>Seniori!QM29</f>
        <v>0</v>
      </c>
      <c r="QN34" s="97">
        <f>Seniori!QN29</f>
        <v>0</v>
      </c>
      <c r="QO34" s="97">
        <f>Seniori!QO29</f>
        <v>0</v>
      </c>
      <c r="QP34" s="97">
        <f>Seniori!QP29</f>
        <v>0</v>
      </c>
      <c r="QQ34" s="97">
        <f>Seniori!QQ29</f>
        <v>0</v>
      </c>
      <c r="QR34" s="97">
        <f>Seniori!QR29</f>
        <v>0</v>
      </c>
      <c r="QS34" s="97">
        <f>Seniori!QS29</f>
        <v>0</v>
      </c>
      <c r="QT34" s="97">
        <f>Seniori!QT29</f>
        <v>0</v>
      </c>
      <c r="QU34" s="97">
        <f>Seniori!QU29</f>
        <v>0</v>
      </c>
      <c r="QV34" s="97">
        <f>Seniori!QV29</f>
        <v>0</v>
      </c>
      <c r="QW34" s="97">
        <f>Seniori!QW29</f>
        <v>0</v>
      </c>
      <c r="QX34" s="97">
        <f>Seniori!QX29</f>
        <v>0</v>
      </c>
      <c r="QY34" s="97">
        <f>Seniori!QY29</f>
        <v>0</v>
      </c>
      <c r="QZ34" s="97">
        <f>Seniori!QZ29</f>
        <v>0</v>
      </c>
      <c r="RA34" s="97">
        <f>Seniori!RA29</f>
        <v>0</v>
      </c>
      <c r="RB34" s="97">
        <f>Seniori!RB29</f>
        <v>0</v>
      </c>
      <c r="RC34" s="97">
        <f>Seniori!RC29</f>
        <v>0</v>
      </c>
      <c r="RD34" s="97">
        <f>Seniori!RD29</f>
        <v>0</v>
      </c>
      <c r="RE34" s="97">
        <f>Seniori!RE29</f>
        <v>0</v>
      </c>
      <c r="RF34" s="97">
        <f>Seniori!RF29</f>
        <v>0</v>
      </c>
      <c r="RG34" s="97">
        <f>Seniori!RG29</f>
        <v>0</v>
      </c>
      <c r="RH34" s="97">
        <f>Seniori!RH29</f>
        <v>0</v>
      </c>
      <c r="RI34" s="97">
        <f>Seniori!RI29</f>
        <v>0</v>
      </c>
      <c r="RJ34" s="97">
        <f>Seniori!RJ29</f>
        <v>0</v>
      </c>
      <c r="RK34" s="97">
        <f>Seniori!RK29</f>
        <v>0</v>
      </c>
      <c r="RL34" s="97">
        <f>Seniori!RL29</f>
        <v>0</v>
      </c>
      <c r="RM34" s="97">
        <f>Seniori!RM29</f>
        <v>0</v>
      </c>
      <c r="RN34" s="97">
        <f>Seniori!RN29</f>
        <v>0</v>
      </c>
      <c r="RO34" s="97">
        <f>Seniori!RO29</f>
        <v>0</v>
      </c>
      <c r="RP34" s="97">
        <f>Seniori!RP29</f>
        <v>0</v>
      </c>
      <c r="RQ34" s="97">
        <f>Seniori!RQ29</f>
        <v>0</v>
      </c>
      <c r="RR34" s="97">
        <f>Seniori!RR29</f>
        <v>0</v>
      </c>
      <c r="RS34" s="97">
        <f>Seniori!RS29</f>
        <v>0</v>
      </c>
      <c r="RT34" s="97">
        <f>Seniori!RT29</f>
        <v>0</v>
      </c>
      <c r="RU34" s="97">
        <f>Seniori!RU29</f>
        <v>0</v>
      </c>
      <c r="RV34" s="97">
        <f>Seniori!RV29</f>
        <v>0</v>
      </c>
      <c r="RW34" s="97">
        <f>Seniori!RW29</f>
        <v>0</v>
      </c>
      <c r="RX34" s="97">
        <f>Seniori!RX29</f>
        <v>0</v>
      </c>
      <c r="RY34" s="97">
        <f>Seniori!RY29</f>
        <v>0</v>
      </c>
      <c r="RZ34" s="97">
        <f>Seniori!RZ29</f>
        <v>0</v>
      </c>
      <c r="SA34" s="97">
        <f>Seniori!SA29</f>
        <v>0</v>
      </c>
      <c r="SB34" s="97">
        <f>Seniori!SB29</f>
        <v>0</v>
      </c>
      <c r="SC34" s="97">
        <f>Seniori!SC29</f>
        <v>0</v>
      </c>
      <c r="SD34" s="97">
        <f>Seniori!SD29</f>
        <v>0</v>
      </c>
      <c r="SE34" s="97">
        <f>Seniori!SE29</f>
        <v>0</v>
      </c>
      <c r="SF34" s="97">
        <f>Seniori!SF29</f>
        <v>0</v>
      </c>
      <c r="SG34" s="97">
        <f>Seniori!SG29</f>
        <v>0</v>
      </c>
      <c r="SH34" s="97">
        <f>Seniori!SH29</f>
        <v>0</v>
      </c>
      <c r="SI34" s="97">
        <f>Seniori!SI29</f>
        <v>0</v>
      </c>
      <c r="SJ34" s="97">
        <f>Seniori!SJ29</f>
        <v>0</v>
      </c>
      <c r="SK34" s="97">
        <f>Seniori!SK29</f>
        <v>0</v>
      </c>
      <c r="SL34" s="97">
        <f>Seniori!SL29</f>
        <v>0</v>
      </c>
      <c r="SM34" s="97">
        <f>Seniori!SM29</f>
        <v>0</v>
      </c>
      <c r="SN34" s="97">
        <f>Seniori!SN29</f>
        <v>0</v>
      </c>
      <c r="SO34" s="97">
        <f>Seniori!SO29</f>
        <v>0</v>
      </c>
      <c r="SP34" s="97">
        <f>Seniori!SP29</f>
        <v>0</v>
      </c>
      <c r="SQ34" s="97">
        <f>Seniori!SQ29</f>
        <v>0</v>
      </c>
      <c r="SR34" s="97">
        <f>Seniori!SR29</f>
        <v>0</v>
      </c>
      <c r="SS34" s="97">
        <f>Seniori!SS29</f>
        <v>0</v>
      </c>
      <c r="ST34" s="97">
        <f>Seniori!ST29</f>
        <v>0</v>
      </c>
      <c r="SU34" s="97">
        <f>Seniori!SU29</f>
        <v>0</v>
      </c>
      <c r="SV34" s="97">
        <f>Seniori!SV29</f>
        <v>0</v>
      </c>
      <c r="SW34" s="97">
        <f>Seniori!SW29</f>
        <v>0</v>
      </c>
      <c r="SX34" s="97">
        <f>Seniori!SX29</f>
        <v>0</v>
      </c>
      <c r="SY34" s="97">
        <f>Seniori!SY29</f>
        <v>0</v>
      </c>
      <c r="SZ34" s="97">
        <f>Seniori!SZ29</f>
        <v>0</v>
      </c>
      <c r="TA34" s="97">
        <f>Seniori!TA29</f>
        <v>0</v>
      </c>
      <c r="TB34" s="97">
        <f>Seniori!TB29</f>
        <v>0</v>
      </c>
    </row>
    <row r="35" spans="1:522" s="10" customFormat="1" ht="18" customHeight="1" x14ac:dyDescent="0.2">
      <c r="A35" s="12">
        <v>24</v>
      </c>
      <c r="B35" s="11" t="s">
        <v>381</v>
      </c>
      <c r="C35" s="1">
        <v>12846</v>
      </c>
      <c r="D35" s="1">
        <v>2020</v>
      </c>
      <c r="E35" s="4" t="s">
        <v>244</v>
      </c>
      <c r="F35" s="9">
        <v>8540</v>
      </c>
      <c r="G35" s="9" t="s">
        <v>97</v>
      </c>
      <c r="H35" s="4" t="s">
        <v>58</v>
      </c>
      <c r="I35" s="1">
        <f>SUM(K35:TB35)</f>
        <v>26.5</v>
      </c>
      <c r="J35" s="12">
        <f>Tabuľka311[[#This Row],[Stĺpec9]]</f>
        <v>26.5</v>
      </c>
      <c r="K35" s="97">
        <f>'Mladí jazdci'!K17</f>
        <v>0</v>
      </c>
      <c r="L35" s="97">
        <f>'Mladí jazdci'!L17</f>
        <v>0</v>
      </c>
      <c r="M35" s="97">
        <f>'Mladí jazdci'!M17</f>
        <v>0</v>
      </c>
      <c r="N35" s="97">
        <f>'Mladí jazdci'!N17</f>
        <v>0</v>
      </c>
      <c r="O35" s="97">
        <f>'Mladí jazdci'!O17</f>
        <v>0</v>
      </c>
      <c r="P35" s="97">
        <f>'Mladí jazdci'!P17</f>
        <v>0</v>
      </c>
      <c r="Q35" s="97">
        <f>'Mladí jazdci'!Q17</f>
        <v>0</v>
      </c>
      <c r="R35" s="97">
        <f>'Mladí jazdci'!R17</f>
        <v>0</v>
      </c>
      <c r="S35" s="97">
        <f>'Mladí jazdci'!S17</f>
        <v>0</v>
      </c>
      <c r="T35" s="97">
        <f>'Mladí jazdci'!T17</f>
        <v>0</v>
      </c>
      <c r="U35" s="97">
        <f>'Mladí jazdci'!U17</f>
        <v>0</v>
      </c>
      <c r="V35" s="97">
        <f>'Mladí jazdci'!V17</f>
        <v>0</v>
      </c>
      <c r="W35" s="97">
        <f>'Mladí jazdci'!W17</f>
        <v>0</v>
      </c>
      <c r="X35" s="97">
        <f>'Mladí jazdci'!X17</f>
        <v>0</v>
      </c>
      <c r="Y35" s="97">
        <f>'Mladí jazdci'!Y17</f>
        <v>0</v>
      </c>
      <c r="Z35" s="97">
        <f>'Mladí jazdci'!Z17</f>
        <v>0</v>
      </c>
      <c r="AA35" s="97">
        <f>'Mladí jazdci'!AA17</f>
        <v>0</v>
      </c>
      <c r="AB35" s="97">
        <f>'Mladí jazdci'!AB17</f>
        <v>0</v>
      </c>
      <c r="AC35" s="97">
        <f>'Mladí jazdci'!AC17</f>
        <v>0</v>
      </c>
      <c r="AD35" s="97">
        <f>'Mladí jazdci'!AD17</f>
        <v>0</v>
      </c>
      <c r="AE35" s="97">
        <f>'Mladí jazdci'!AE17</f>
        <v>0</v>
      </c>
      <c r="AF35" s="97">
        <f>'Mladí jazdci'!AF17</f>
        <v>0</v>
      </c>
      <c r="AG35" s="97">
        <f>'Mladí jazdci'!AG17</f>
        <v>0</v>
      </c>
      <c r="AH35" s="97">
        <f>'Mladí jazdci'!AH17</f>
        <v>0</v>
      </c>
      <c r="AI35" s="97">
        <f>'Mladí jazdci'!AI17</f>
        <v>0</v>
      </c>
      <c r="AJ35" s="97">
        <f>'Mladí jazdci'!AJ17</f>
        <v>0</v>
      </c>
      <c r="AK35" s="97">
        <f>'Mladí jazdci'!AK17</f>
        <v>0</v>
      </c>
      <c r="AL35" s="97">
        <f>'Mladí jazdci'!AL17</f>
        <v>0</v>
      </c>
      <c r="AM35" s="97">
        <f>'Mladí jazdci'!AM17</f>
        <v>0</v>
      </c>
      <c r="AN35" s="97">
        <f>'Mladí jazdci'!AN17</f>
        <v>0</v>
      </c>
      <c r="AO35" s="97">
        <f>'Mladí jazdci'!AO17</f>
        <v>0</v>
      </c>
      <c r="AP35" s="97">
        <f>'Mladí jazdci'!AP17</f>
        <v>0</v>
      </c>
      <c r="AQ35" s="97">
        <f>'Mladí jazdci'!AQ17</f>
        <v>0</v>
      </c>
      <c r="AR35" s="97">
        <f>'Mladí jazdci'!AR17</f>
        <v>0</v>
      </c>
      <c r="AS35" s="97">
        <f>'Mladí jazdci'!AS17</f>
        <v>0</v>
      </c>
      <c r="AT35" s="97">
        <f>'Mladí jazdci'!AT17</f>
        <v>0</v>
      </c>
      <c r="AU35" s="97">
        <f>'Mladí jazdci'!AU17</f>
        <v>0</v>
      </c>
      <c r="AV35" s="97">
        <f>'Mladí jazdci'!AV17</f>
        <v>0</v>
      </c>
      <c r="AW35" s="97">
        <f>'Mladí jazdci'!AW17</f>
        <v>0</v>
      </c>
      <c r="AX35" s="97">
        <f>'Mladí jazdci'!AX17</f>
        <v>0</v>
      </c>
      <c r="AY35" s="97">
        <f>'Mladí jazdci'!AY17</f>
        <v>0</v>
      </c>
      <c r="AZ35" s="97">
        <f>'Mladí jazdci'!AZ17</f>
        <v>0</v>
      </c>
      <c r="BA35" s="97">
        <f>'Mladí jazdci'!BA17</f>
        <v>0</v>
      </c>
      <c r="BB35" s="97">
        <f>'Mladí jazdci'!BB17</f>
        <v>0</v>
      </c>
      <c r="BC35" s="97">
        <f>'Mladí jazdci'!BC17</f>
        <v>0</v>
      </c>
      <c r="BD35" s="97">
        <f>'Mladí jazdci'!BD17</f>
        <v>0</v>
      </c>
      <c r="BE35" s="97">
        <f>'Mladí jazdci'!BE17</f>
        <v>0</v>
      </c>
      <c r="BF35" s="97">
        <f>'Mladí jazdci'!BF17</f>
        <v>0</v>
      </c>
      <c r="BG35" s="97">
        <f>'Mladí jazdci'!BG17</f>
        <v>0</v>
      </c>
      <c r="BH35" s="97">
        <f>'Mladí jazdci'!BH17</f>
        <v>0</v>
      </c>
      <c r="BI35" s="97">
        <f>'Mladí jazdci'!BI17</f>
        <v>0</v>
      </c>
      <c r="BJ35" s="97">
        <f>'Mladí jazdci'!BJ17</f>
        <v>0</v>
      </c>
      <c r="BK35" s="97">
        <f>'Mladí jazdci'!BK17</f>
        <v>0</v>
      </c>
      <c r="BL35" s="97">
        <f>'Mladí jazdci'!BL17</f>
        <v>0</v>
      </c>
      <c r="BM35" s="97">
        <f>'Mladí jazdci'!BM17</f>
        <v>0</v>
      </c>
      <c r="BN35" s="97">
        <f>'Mladí jazdci'!BN17</f>
        <v>0</v>
      </c>
      <c r="BO35" s="97">
        <f>'Mladí jazdci'!BO17</f>
        <v>0</v>
      </c>
      <c r="BP35" s="97">
        <f>'Mladí jazdci'!BP17</f>
        <v>0</v>
      </c>
      <c r="BQ35" s="97">
        <f>'Mladí jazdci'!BQ17</f>
        <v>0</v>
      </c>
      <c r="BR35" s="97">
        <f>'Mladí jazdci'!BR17</f>
        <v>0</v>
      </c>
      <c r="BS35" s="97">
        <f>'Mladí jazdci'!BS17</f>
        <v>0</v>
      </c>
      <c r="BT35" s="97">
        <f>'Mladí jazdci'!BT17</f>
        <v>0</v>
      </c>
      <c r="BU35" s="97">
        <f>'Mladí jazdci'!BU17</f>
        <v>0</v>
      </c>
      <c r="BV35" s="97">
        <f>'Mladí jazdci'!BV17</f>
        <v>0</v>
      </c>
      <c r="BW35" s="97">
        <f>'Mladí jazdci'!BW17</f>
        <v>0</v>
      </c>
      <c r="BX35" s="97">
        <f>'Mladí jazdci'!BX17</f>
        <v>0</v>
      </c>
      <c r="BY35" s="97">
        <f>'Mladí jazdci'!BY17</f>
        <v>0</v>
      </c>
      <c r="BZ35" s="97">
        <f>'Mladí jazdci'!BZ17</f>
        <v>0</v>
      </c>
      <c r="CA35" s="97">
        <f>'Mladí jazdci'!CA17</f>
        <v>0</v>
      </c>
      <c r="CB35" s="97">
        <f>'Mladí jazdci'!CB17</f>
        <v>0</v>
      </c>
      <c r="CC35" s="97">
        <f>'Mladí jazdci'!CC17</f>
        <v>0</v>
      </c>
      <c r="CD35" s="97">
        <f>'Mladí jazdci'!CD17</f>
        <v>0</v>
      </c>
      <c r="CE35" s="97">
        <f>'Mladí jazdci'!CE17</f>
        <v>0</v>
      </c>
      <c r="CF35" s="97">
        <f>'Mladí jazdci'!CF17</f>
        <v>0</v>
      </c>
      <c r="CG35" s="97">
        <f>'Mladí jazdci'!CG17</f>
        <v>0</v>
      </c>
      <c r="CH35" s="97">
        <f>'Mladí jazdci'!CH17</f>
        <v>0</v>
      </c>
      <c r="CI35" s="97">
        <f>'Mladí jazdci'!CI17</f>
        <v>0</v>
      </c>
      <c r="CJ35" s="97">
        <f>'Mladí jazdci'!CJ17</f>
        <v>0</v>
      </c>
      <c r="CK35" s="97">
        <f>'Mladí jazdci'!CK17</f>
        <v>0</v>
      </c>
      <c r="CL35" s="97">
        <f>'Mladí jazdci'!CL17</f>
        <v>0</v>
      </c>
      <c r="CM35" s="97">
        <f>'Mladí jazdci'!CM17</f>
        <v>0</v>
      </c>
      <c r="CN35" s="97">
        <f>'Mladí jazdci'!CN17</f>
        <v>0</v>
      </c>
      <c r="CO35" s="97">
        <f>'Mladí jazdci'!CO17</f>
        <v>0</v>
      </c>
      <c r="CP35" s="97">
        <f>'Mladí jazdci'!CP17</f>
        <v>0</v>
      </c>
      <c r="CQ35" s="97">
        <f>'Mladí jazdci'!CQ17</f>
        <v>0</v>
      </c>
      <c r="CR35" s="97">
        <f>'Mladí jazdci'!CR17</f>
        <v>0</v>
      </c>
      <c r="CS35" s="97">
        <f>'Mladí jazdci'!CS17</f>
        <v>0</v>
      </c>
      <c r="CT35" s="97">
        <f>'Mladí jazdci'!CT17</f>
        <v>0</v>
      </c>
      <c r="CU35" s="97">
        <f>'Mladí jazdci'!CU17</f>
        <v>0</v>
      </c>
      <c r="CV35" s="97"/>
      <c r="CW35" s="97"/>
      <c r="CX35" s="97">
        <f>'Mladí jazdci'!CX17</f>
        <v>0</v>
      </c>
      <c r="CY35" s="97">
        <f>'Mladí jazdci'!CY17</f>
        <v>0</v>
      </c>
      <c r="CZ35" s="97">
        <f>'Mladí jazdci'!CZ17</f>
        <v>0</v>
      </c>
      <c r="DA35" s="97">
        <f>'Mladí jazdci'!DA17</f>
        <v>0</v>
      </c>
      <c r="DB35" s="97">
        <f>'Mladí jazdci'!DB17</f>
        <v>0</v>
      </c>
      <c r="DC35" s="97">
        <f>'Mladí jazdci'!DC17</f>
        <v>0</v>
      </c>
      <c r="DD35" s="97">
        <f>'Mladí jazdci'!DD17</f>
        <v>0</v>
      </c>
      <c r="DE35" s="97">
        <f>'Mladí jazdci'!DE17</f>
        <v>0</v>
      </c>
      <c r="DF35" s="97">
        <f>'Mladí jazdci'!DF17</f>
        <v>0</v>
      </c>
      <c r="DG35" s="97">
        <f>'Mladí jazdci'!DG17</f>
        <v>0</v>
      </c>
      <c r="DH35" s="97">
        <f>'Mladí jazdci'!DH17</f>
        <v>0</v>
      </c>
      <c r="DI35" s="97">
        <f>'Mladí jazdci'!DI17</f>
        <v>0</v>
      </c>
      <c r="DJ35" s="97">
        <f>'Mladí jazdci'!DJ17</f>
        <v>0</v>
      </c>
      <c r="DK35" s="97">
        <f>'Mladí jazdci'!DK17</f>
        <v>0</v>
      </c>
      <c r="DL35" s="97">
        <f>'Mladí jazdci'!DL17</f>
        <v>0</v>
      </c>
      <c r="DM35" s="97">
        <f>'Mladí jazdci'!DM17</f>
        <v>0</v>
      </c>
      <c r="DN35" s="97">
        <f>'Mladí jazdci'!DN17</f>
        <v>0</v>
      </c>
      <c r="DO35" s="97">
        <f>'Mladí jazdci'!DO17</f>
        <v>0</v>
      </c>
      <c r="DP35" s="97">
        <f>'Mladí jazdci'!DP17</f>
        <v>0</v>
      </c>
      <c r="DQ35" s="97">
        <f>'Mladí jazdci'!DQ17</f>
        <v>0</v>
      </c>
      <c r="DR35" s="97">
        <f>'Mladí jazdci'!DR17</f>
        <v>0</v>
      </c>
      <c r="DS35" s="97">
        <f>'Mladí jazdci'!DS17</f>
        <v>0</v>
      </c>
      <c r="DT35" s="97">
        <f>'Mladí jazdci'!DT17</f>
        <v>0</v>
      </c>
      <c r="DU35" s="97">
        <f>'Mladí jazdci'!DU17</f>
        <v>0</v>
      </c>
      <c r="DV35" s="97">
        <f>'Mladí jazdci'!DV17</f>
        <v>0</v>
      </c>
      <c r="DW35" s="97">
        <f>'Mladí jazdci'!DW17</f>
        <v>0</v>
      </c>
      <c r="DX35" s="97">
        <f>'Mladí jazdci'!DX17</f>
        <v>0</v>
      </c>
      <c r="DY35" s="97"/>
      <c r="DZ35" s="97">
        <f>'Mladí jazdci'!DZ17</f>
        <v>0</v>
      </c>
      <c r="EA35" s="97"/>
      <c r="EB35" s="97">
        <f>'Mladí jazdci'!EB17</f>
        <v>0</v>
      </c>
      <c r="EC35" s="97">
        <f>'Mladí jazdci'!EC17</f>
        <v>0</v>
      </c>
      <c r="ED35" s="97">
        <f>'Mladí jazdci'!ED17</f>
        <v>0</v>
      </c>
      <c r="EE35" s="97">
        <f>'Mladí jazdci'!EE17</f>
        <v>0</v>
      </c>
      <c r="EF35" s="97">
        <f>'Mladí jazdci'!EF17</f>
        <v>0</v>
      </c>
      <c r="EG35" s="97"/>
      <c r="EH35" s="97">
        <f>'Mladí jazdci'!EH17</f>
        <v>0</v>
      </c>
      <c r="EI35" s="97">
        <f>'Mladí jazdci'!EI17</f>
        <v>5</v>
      </c>
      <c r="EJ35" s="97">
        <f>'Mladí jazdci'!EJ17</f>
        <v>0</v>
      </c>
      <c r="EK35" s="97">
        <f>'Mladí jazdci'!EK17</f>
        <v>0</v>
      </c>
      <c r="EL35" s="97">
        <f>'Mladí jazdci'!EL17</f>
        <v>0</v>
      </c>
      <c r="EM35" s="97">
        <f>'Mladí jazdci'!EM17</f>
        <v>0</v>
      </c>
      <c r="EN35" s="97">
        <f>'Mladí jazdci'!EN17</f>
        <v>0</v>
      </c>
      <c r="EO35" s="97">
        <f>'Mladí jazdci'!EO17</f>
        <v>0</v>
      </c>
      <c r="EP35" s="97">
        <f>'Mladí jazdci'!EP17</f>
        <v>0</v>
      </c>
      <c r="EQ35" s="97">
        <f>'Mladí jazdci'!EQ17</f>
        <v>0</v>
      </c>
      <c r="ER35" s="97">
        <f>'Mladí jazdci'!ER17</f>
        <v>0</v>
      </c>
      <c r="ES35" s="97">
        <f>'Mladí jazdci'!ES17</f>
        <v>0</v>
      </c>
      <c r="ET35" s="97">
        <f>'Mladí jazdci'!ET17</f>
        <v>0</v>
      </c>
      <c r="EU35" s="97">
        <f>'Mladí jazdci'!EU17</f>
        <v>0</v>
      </c>
      <c r="EV35" s="97">
        <f>'Mladí jazdci'!EV17</f>
        <v>0</v>
      </c>
      <c r="EW35" s="97">
        <f>'Mladí jazdci'!EW17</f>
        <v>0</v>
      </c>
      <c r="EX35" s="97">
        <f>'Mladí jazdci'!EX17</f>
        <v>0</v>
      </c>
      <c r="EY35" s="97">
        <f>'Mladí jazdci'!EY17</f>
        <v>0</v>
      </c>
      <c r="EZ35" s="97">
        <f>'Mladí jazdci'!EZ17</f>
        <v>0</v>
      </c>
      <c r="FA35" s="97">
        <f>'Mladí jazdci'!FA17</f>
        <v>0</v>
      </c>
      <c r="FB35" s="97">
        <f>'Mladí jazdci'!FB17</f>
        <v>0</v>
      </c>
      <c r="FC35" s="97">
        <f>'Mladí jazdci'!FC17</f>
        <v>0</v>
      </c>
      <c r="FD35" s="97">
        <f>'Mladí jazdci'!FD17</f>
        <v>0</v>
      </c>
      <c r="FE35" s="97">
        <f>'Mladí jazdci'!FE17</f>
        <v>0</v>
      </c>
      <c r="FF35" s="97">
        <f>'Mladí jazdci'!FF17</f>
        <v>0</v>
      </c>
      <c r="FG35" s="97">
        <f>'Mladí jazdci'!FG17</f>
        <v>0</v>
      </c>
      <c r="FH35" s="97">
        <f>'Mladí jazdci'!FH17</f>
        <v>0</v>
      </c>
      <c r="FI35" s="97">
        <f>'Mladí jazdci'!FI17</f>
        <v>0</v>
      </c>
      <c r="FJ35" s="97">
        <f>'Mladí jazdci'!FJ17</f>
        <v>0</v>
      </c>
      <c r="FK35" s="97">
        <f>'Mladí jazdci'!FK17</f>
        <v>0</v>
      </c>
      <c r="FL35" s="97"/>
      <c r="FM35" s="97">
        <f>'Mladí jazdci'!FM17</f>
        <v>0</v>
      </c>
      <c r="FN35" s="97"/>
      <c r="FO35" s="97">
        <f>'Mladí jazdci'!FO17</f>
        <v>0</v>
      </c>
      <c r="FP35" s="97">
        <f>'Mladí jazdci'!FP17</f>
        <v>0</v>
      </c>
      <c r="FQ35" s="97">
        <f>'Mladí jazdci'!FQ17</f>
        <v>0</v>
      </c>
      <c r="FR35" s="97"/>
      <c r="FS35" s="97">
        <f>'Mladí jazdci'!FS17</f>
        <v>0</v>
      </c>
      <c r="FT35" s="97"/>
      <c r="FU35" s="97">
        <f>'Mladí jazdci'!FU17</f>
        <v>0</v>
      </c>
      <c r="FV35" s="97">
        <f>'Mladí jazdci'!FV17</f>
        <v>0</v>
      </c>
      <c r="FW35" s="97">
        <f>'Mladí jazdci'!FW17</f>
        <v>0</v>
      </c>
      <c r="FX35" s="97">
        <f>'Mladí jazdci'!FX17</f>
        <v>0</v>
      </c>
      <c r="FY35" s="97">
        <f>'Mladí jazdci'!FY17</f>
        <v>0</v>
      </c>
      <c r="FZ35" s="97">
        <f>'Mladí jazdci'!FZ17</f>
        <v>0</v>
      </c>
      <c r="GA35" s="97">
        <f>'Mladí jazdci'!GA17</f>
        <v>0</v>
      </c>
      <c r="GB35" s="97">
        <f>'Mladí jazdci'!GB17</f>
        <v>0</v>
      </c>
      <c r="GC35" s="97">
        <f>'Mladí jazdci'!GC17</f>
        <v>0</v>
      </c>
      <c r="GD35" s="97">
        <f>'Mladí jazdci'!GD17</f>
        <v>0</v>
      </c>
      <c r="GE35" s="97">
        <f>'Mladí jazdci'!GE17</f>
        <v>0</v>
      </c>
      <c r="GF35" s="97">
        <f>'Mladí jazdci'!GF17</f>
        <v>0</v>
      </c>
      <c r="GG35" s="97">
        <f>'Mladí jazdci'!GG17</f>
        <v>0</v>
      </c>
      <c r="GH35" s="97">
        <f>'Mladí jazdci'!GH17</f>
        <v>0</v>
      </c>
      <c r="GI35" s="97">
        <f>'Mladí jazdci'!GI17</f>
        <v>0</v>
      </c>
      <c r="GJ35" s="97">
        <f>'Mladí jazdci'!GJ17</f>
        <v>0</v>
      </c>
      <c r="GK35" s="97">
        <f>'Mladí jazdci'!GK17</f>
        <v>0</v>
      </c>
      <c r="GL35" s="97">
        <f>'Mladí jazdci'!GL17</f>
        <v>0</v>
      </c>
      <c r="GM35" s="97">
        <f>'Mladí jazdci'!GM17</f>
        <v>0</v>
      </c>
      <c r="GN35" s="97">
        <f>'Mladí jazdci'!GN17</f>
        <v>0</v>
      </c>
      <c r="GO35" s="97">
        <f>'Mladí jazdci'!GO17</f>
        <v>0</v>
      </c>
      <c r="GP35" s="97">
        <f>'Mladí jazdci'!GP17</f>
        <v>0</v>
      </c>
      <c r="GQ35" s="97">
        <f>'Mladí jazdci'!GQ17</f>
        <v>0</v>
      </c>
      <c r="GR35" s="97">
        <f>'Mladí jazdci'!GR17</f>
        <v>0</v>
      </c>
      <c r="GS35" s="97">
        <f>'Mladí jazdci'!GS17</f>
        <v>0</v>
      </c>
      <c r="GT35" s="97">
        <f>'Mladí jazdci'!GT17</f>
        <v>0</v>
      </c>
      <c r="GU35" s="97">
        <f>'Mladí jazdci'!GU17</f>
        <v>0</v>
      </c>
      <c r="GV35" s="97">
        <f>'Mladí jazdci'!GV17</f>
        <v>0</v>
      </c>
      <c r="GW35" s="97">
        <f>'Mladí jazdci'!GW17</f>
        <v>0</v>
      </c>
      <c r="GX35" s="97">
        <f>'Mladí jazdci'!GX17</f>
        <v>0</v>
      </c>
      <c r="GY35" s="97">
        <f>'Mladí jazdci'!GY17</f>
        <v>0</v>
      </c>
      <c r="GZ35" s="97">
        <f>'Mladí jazdci'!GZ17</f>
        <v>0</v>
      </c>
      <c r="HA35" s="97">
        <f>'Mladí jazdci'!HA17</f>
        <v>0</v>
      </c>
      <c r="HB35" s="97">
        <f>'Mladí jazdci'!HB17</f>
        <v>0</v>
      </c>
      <c r="HC35" s="97">
        <f>'Mladí jazdci'!HC17</f>
        <v>0</v>
      </c>
      <c r="HD35" s="97">
        <f>'Mladí jazdci'!HD17</f>
        <v>0</v>
      </c>
      <c r="HE35" s="97">
        <f>'Mladí jazdci'!HE17</f>
        <v>0</v>
      </c>
      <c r="HF35" s="97">
        <f>'Mladí jazdci'!HF17</f>
        <v>0</v>
      </c>
      <c r="HG35" s="97">
        <f>'Mladí jazdci'!HG17</f>
        <v>0</v>
      </c>
      <c r="HH35" s="97">
        <f>'Mladí jazdci'!HH17</f>
        <v>0</v>
      </c>
      <c r="HI35" s="97">
        <f>'Mladí jazdci'!HI17</f>
        <v>0</v>
      </c>
      <c r="HJ35" s="97" t="str">
        <f>'Mladí jazdci'!HJ17</f>
        <v>o</v>
      </c>
      <c r="HK35" s="97">
        <f>'Mladí jazdci'!HK17</f>
        <v>0</v>
      </c>
      <c r="HL35" s="97">
        <f>'Mladí jazdci'!HL17</f>
        <v>0</v>
      </c>
      <c r="HM35" s="97"/>
      <c r="HN35" s="97">
        <f>'Mladí jazdci'!HN17</f>
        <v>0</v>
      </c>
      <c r="HO35" s="97">
        <f>'Mladí jazdci'!HO17</f>
        <v>0</v>
      </c>
      <c r="HP35" s="97">
        <f>'Mladí jazdci'!HP17</f>
        <v>0</v>
      </c>
      <c r="HQ35" s="97">
        <f>'Mladí jazdci'!HQ17</f>
        <v>0</v>
      </c>
      <c r="HR35" s="97">
        <f>'Mladí jazdci'!HR17</f>
        <v>0</v>
      </c>
      <c r="HS35" s="97">
        <f>'Mladí jazdci'!HS17</f>
        <v>0</v>
      </c>
      <c r="HT35" s="97" t="str">
        <f>'Mladí jazdci'!HT17</f>
        <v>o</v>
      </c>
      <c r="HU35" s="97" t="str">
        <f>'Mladí jazdci'!HU17</f>
        <v>o</v>
      </c>
      <c r="HV35" s="97">
        <f>'Mladí jazdci'!HV17</f>
        <v>0</v>
      </c>
      <c r="HW35" s="97">
        <f>'Mladí jazdci'!HW17</f>
        <v>0</v>
      </c>
      <c r="HX35" s="97">
        <f>'Mladí jazdci'!HX17</f>
        <v>0</v>
      </c>
      <c r="HY35" s="97">
        <f>'Mladí jazdci'!HY17</f>
        <v>0</v>
      </c>
      <c r="HZ35" s="97">
        <f>'Mladí jazdci'!HZ17</f>
        <v>0</v>
      </c>
      <c r="IA35" s="97">
        <f>'Mladí jazdci'!IA17</f>
        <v>0</v>
      </c>
      <c r="IB35" s="97">
        <f>'Mladí jazdci'!IB17</f>
        <v>0</v>
      </c>
      <c r="IC35" s="97">
        <f>'Mladí jazdci'!IC17</f>
        <v>0</v>
      </c>
      <c r="ID35" s="97">
        <f>'Mladí jazdci'!ID17</f>
        <v>0</v>
      </c>
      <c r="IE35" s="97">
        <f>'Mladí jazdci'!IE17</f>
        <v>0</v>
      </c>
      <c r="IF35" s="97">
        <f>'Mladí jazdci'!IF17</f>
        <v>0</v>
      </c>
      <c r="IG35" s="97">
        <f>'Mladí jazdci'!IG17</f>
        <v>0</v>
      </c>
      <c r="IH35" s="97">
        <f>'Mladí jazdci'!IH17</f>
        <v>0</v>
      </c>
      <c r="II35" s="97">
        <f>'Mladí jazdci'!II17</f>
        <v>0</v>
      </c>
      <c r="IJ35" s="97">
        <f>'Mladí jazdci'!IJ17</f>
        <v>0</v>
      </c>
      <c r="IK35" s="97">
        <f>'Mladí jazdci'!IK17</f>
        <v>0</v>
      </c>
      <c r="IL35" s="97">
        <f>'Mladí jazdci'!IL17</f>
        <v>0</v>
      </c>
      <c r="IM35" s="97">
        <f>'Mladí jazdci'!IM17</f>
        <v>0</v>
      </c>
      <c r="IN35" s="97">
        <f>'Mladí jazdci'!IN17</f>
        <v>0</v>
      </c>
      <c r="IO35" s="97">
        <f>'Mladí jazdci'!IO17</f>
        <v>0</v>
      </c>
      <c r="IP35" s="97">
        <f>'Mladí jazdci'!IP17</f>
        <v>0</v>
      </c>
      <c r="IQ35" s="97">
        <f>'Mladí jazdci'!IQ17</f>
        <v>0</v>
      </c>
      <c r="IR35" s="97">
        <f>'Mladí jazdci'!IR17</f>
        <v>0</v>
      </c>
      <c r="IS35" s="97">
        <f>'Mladí jazdci'!IS17</f>
        <v>3</v>
      </c>
      <c r="IT35" s="97"/>
      <c r="IU35" s="97">
        <f>'Mladí jazdci'!IU17</f>
        <v>0</v>
      </c>
      <c r="IV35" s="97">
        <f>'Mladí jazdci'!IV17</f>
        <v>0</v>
      </c>
      <c r="IW35" s="97">
        <f>'Mladí jazdci'!IW17</f>
        <v>0</v>
      </c>
      <c r="IX35" s="97">
        <f>'Mladí jazdci'!IX17</f>
        <v>0</v>
      </c>
      <c r="IY35" s="97">
        <f>'Mladí jazdci'!IY17</f>
        <v>0</v>
      </c>
      <c r="IZ35" s="97">
        <f>'Mladí jazdci'!IZ17</f>
        <v>0</v>
      </c>
      <c r="JA35" s="97">
        <f>'Mladí jazdci'!JA17</f>
        <v>0</v>
      </c>
      <c r="JB35" s="97">
        <f>'Mladí jazdci'!JB17</f>
        <v>0</v>
      </c>
      <c r="JC35" s="97">
        <f>'Mladí jazdci'!JC17</f>
        <v>0</v>
      </c>
      <c r="JD35" s="97">
        <f>'Mladí jazdci'!JD17</f>
        <v>7</v>
      </c>
      <c r="JE35" s="97"/>
      <c r="JF35" s="97">
        <f>'Mladí jazdci'!JF17</f>
        <v>0</v>
      </c>
      <c r="JG35" s="97">
        <f>'Mladí jazdci'!JG17</f>
        <v>0</v>
      </c>
      <c r="JH35" s="97">
        <f>'Mladí jazdci'!JH17</f>
        <v>0</v>
      </c>
      <c r="JI35" s="97">
        <f>'Mladí jazdci'!JI17</f>
        <v>0</v>
      </c>
      <c r="JJ35" s="97">
        <f>'Mladí jazdci'!JJ17</f>
        <v>0</v>
      </c>
      <c r="JK35" s="97">
        <f>'Mladí jazdci'!JK17</f>
        <v>0</v>
      </c>
      <c r="JL35" s="97">
        <f>'Mladí jazdci'!JL17</f>
        <v>0</v>
      </c>
      <c r="JM35" s="97">
        <f>'Mladí jazdci'!JM17</f>
        <v>0</v>
      </c>
      <c r="JN35" s="97">
        <f>'Mladí jazdci'!JN17</f>
        <v>0</v>
      </c>
      <c r="JO35" s="97">
        <f>'Mladí jazdci'!JO17</f>
        <v>0</v>
      </c>
      <c r="JP35" s="97">
        <f>'Mladí jazdci'!JP17</f>
        <v>0</v>
      </c>
      <c r="JQ35" s="97">
        <f>'Mladí jazdci'!JQ17</f>
        <v>0</v>
      </c>
      <c r="JR35" s="97">
        <f>'Mladí jazdci'!JR17</f>
        <v>0</v>
      </c>
      <c r="JS35" s="97">
        <f>'Mladí jazdci'!JS17</f>
        <v>0</v>
      </c>
      <c r="JT35" s="97"/>
      <c r="JU35" s="97">
        <f>'Mladí jazdci'!JU17</f>
        <v>0</v>
      </c>
      <c r="JV35" s="97"/>
      <c r="JW35" s="97">
        <f>'Mladí jazdci'!JW17</f>
        <v>0</v>
      </c>
      <c r="JX35" s="97">
        <f>'Mladí jazdci'!JX17</f>
        <v>0</v>
      </c>
      <c r="JY35" s="97">
        <f>'Mladí jazdci'!JY17</f>
        <v>0</v>
      </c>
      <c r="JZ35" s="97">
        <f>'Mladí jazdci'!JZ17</f>
        <v>0</v>
      </c>
      <c r="KA35" s="97">
        <f>'Mladí jazdci'!KA17</f>
        <v>4</v>
      </c>
      <c r="KB35" s="97">
        <f>'Mladí jazdci'!KB17</f>
        <v>0</v>
      </c>
      <c r="KC35" s="97"/>
      <c r="KD35" s="97">
        <f>'Mladí jazdci'!KD17</f>
        <v>0</v>
      </c>
      <c r="KE35" s="97">
        <f>'Mladí jazdci'!KE17</f>
        <v>0</v>
      </c>
      <c r="KF35" s="97">
        <f>'Mladí jazdci'!KF17</f>
        <v>0</v>
      </c>
      <c r="KG35" s="97">
        <f>'Mladí jazdci'!KG17</f>
        <v>0</v>
      </c>
      <c r="KH35" s="97">
        <f>'Mladí jazdci'!KH17</f>
        <v>0</v>
      </c>
      <c r="KI35" s="97">
        <f>'Mladí jazdci'!KI17</f>
        <v>0</v>
      </c>
      <c r="KJ35" s="97">
        <f>'Mladí jazdci'!KJ17</f>
        <v>0</v>
      </c>
      <c r="KK35" s="97">
        <f>'Mladí jazdci'!KK17</f>
        <v>0</v>
      </c>
      <c r="KL35" s="97">
        <f>'Mladí jazdci'!KL17</f>
        <v>0</v>
      </c>
      <c r="KM35" s="97">
        <f>'Mladí jazdci'!KM17</f>
        <v>0</v>
      </c>
      <c r="KN35" s="97"/>
      <c r="KO35" s="97"/>
      <c r="KP35" s="97">
        <f>'Mladí jazdci'!KP17</f>
        <v>0</v>
      </c>
      <c r="KQ35" s="97">
        <f>'Mladí jazdci'!KQ17</f>
        <v>0</v>
      </c>
      <c r="KR35" s="97">
        <f>'Mladí jazdci'!KR17</f>
        <v>0</v>
      </c>
      <c r="KS35" s="97">
        <f>'Mladí jazdci'!KS17</f>
        <v>0</v>
      </c>
      <c r="KT35" s="97" t="str">
        <f>'Mladí jazdci'!KT17</f>
        <v>o</v>
      </c>
      <c r="KU35" s="97">
        <f>'Mladí jazdci'!KU17</f>
        <v>0</v>
      </c>
      <c r="KV35" s="97">
        <f>'Mladí jazdci'!KV17</f>
        <v>0</v>
      </c>
      <c r="KW35" s="97">
        <f>'Mladí jazdci'!KW17</f>
        <v>0</v>
      </c>
      <c r="KX35" s="97">
        <f>'Mladí jazdci'!KX17</f>
        <v>0</v>
      </c>
      <c r="KY35" s="97">
        <f>'Mladí jazdci'!KY17</f>
        <v>0</v>
      </c>
      <c r="KZ35" s="97">
        <f>'Mladí jazdci'!KZ17</f>
        <v>0</v>
      </c>
      <c r="LA35" s="97">
        <f>'Mladí jazdci'!LA17</f>
        <v>0</v>
      </c>
      <c r="LB35" s="97">
        <f>'Mladí jazdci'!LB17</f>
        <v>0</v>
      </c>
      <c r="LC35" s="97">
        <f>'Mladí jazdci'!LC17</f>
        <v>0</v>
      </c>
      <c r="LD35" s="97">
        <f>'Mladí jazdci'!LD17</f>
        <v>0</v>
      </c>
      <c r="LE35" s="97">
        <f>'Mladí jazdci'!LE17</f>
        <v>0</v>
      </c>
      <c r="LF35" s="97">
        <f>'Mladí jazdci'!LF17</f>
        <v>0</v>
      </c>
      <c r="LG35" s="97">
        <f>'Mladí jazdci'!LG17</f>
        <v>0</v>
      </c>
      <c r="LH35" s="97">
        <f>'Mladí jazdci'!LH17</f>
        <v>0</v>
      </c>
      <c r="LI35" s="97">
        <f>'Mladí jazdci'!LI17</f>
        <v>0</v>
      </c>
      <c r="LJ35" s="97" t="str">
        <f>'Mladí jazdci'!LJ17</f>
        <v>o</v>
      </c>
      <c r="LK35" s="97">
        <f>'Mladí jazdci'!LK17</f>
        <v>0</v>
      </c>
      <c r="LL35" s="97"/>
      <c r="LM35" s="97">
        <f>'Mladí jazdci'!LM17</f>
        <v>0</v>
      </c>
      <c r="LN35" s="97">
        <f>'Mladí jazdci'!LN17</f>
        <v>0</v>
      </c>
      <c r="LO35" s="97">
        <f>'Mladí jazdci'!LO17</f>
        <v>0</v>
      </c>
      <c r="LP35" s="97">
        <f>'Mladí jazdci'!LP17</f>
        <v>0</v>
      </c>
      <c r="LQ35" s="97">
        <f>'Mladí jazdci'!LQ17</f>
        <v>0</v>
      </c>
      <c r="LR35" s="97">
        <f>'Mladí jazdci'!LR17</f>
        <v>7.5</v>
      </c>
      <c r="LS35" s="97">
        <f>'Mladí jazdci'!LS17</f>
        <v>0</v>
      </c>
      <c r="LT35" s="97"/>
      <c r="LU35" s="97">
        <f>'Mladí jazdci'!LU17</f>
        <v>0</v>
      </c>
      <c r="LV35" s="97">
        <f>'Mladí jazdci'!LV17</f>
        <v>0</v>
      </c>
      <c r="LW35" s="97">
        <f>'Mladí jazdci'!LW17</f>
        <v>0</v>
      </c>
      <c r="LX35" s="97">
        <f>'Mladí jazdci'!LX17</f>
        <v>0</v>
      </c>
      <c r="LY35" s="97">
        <f>'Mladí jazdci'!LY17</f>
        <v>0</v>
      </c>
      <c r="LZ35" s="97">
        <f>'Mladí jazdci'!LZ17</f>
        <v>0</v>
      </c>
      <c r="MA35" s="97">
        <f>'Mladí jazdci'!MA17</f>
        <v>0</v>
      </c>
      <c r="MB35" s="97">
        <f>'Mladí jazdci'!MB17</f>
        <v>0</v>
      </c>
      <c r="MC35" s="97">
        <f>'Mladí jazdci'!MC17</f>
        <v>0</v>
      </c>
      <c r="MD35" s="97">
        <f>'Mladí jazdci'!MD17</f>
        <v>0</v>
      </c>
      <c r="ME35" s="97">
        <f>'Mladí jazdci'!ME17</f>
        <v>0</v>
      </c>
      <c r="MF35" s="97">
        <f>'Mladí jazdci'!MF17</f>
        <v>0</v>
      </c>
      <c r="MG35" s="97">
        <f>'Mladí jazdci'!MG17</f>
        <v>0</v>
      </c>
      <c r="MH35" s="97">
        <f>'Mladí jazdci'!MH17</f>
        <v>0</v>
      </c>
      <c r="MI35" s="97">
        <f>'Mladí jazdci'!MI17</f>
        <v>0</v>
      </c>
      <c r="MJ35" s="97">
        <f>'Mladí jazdci'!MJ17</f>
        <v>0</v>
      </c>
      <c r="MK35" s="97">
        <f>'Mladí jazdci'!MK17</f>
        <v>0</v>
      </c>
      <c r="ML35" s="97">
        <f>'Mladí jazdci'!ML17</f>
        <v>0</v>
      </c>
      <c r="MM35" s="97">
        <f>'Mladí jazdci'!MM17</f>
        <v>0</v>
      </c>
      <c r="MN35" s="97">
        <f>'Mladí jazdci'!MN17</f>
        <v>0</v>
      </c>
      <c r="MO35" s="97">
        <f>'Mladí jazdci'!MO17</f>
        <v>0</v>
      </c>
      <c r="MP35" s="97">
        <f>'Mladí jazdci'!MP17</f>
        <v>0</v>
      </c>
      <c r="MQ35" s="97">
        <f>'Mladí jazdci'!MQ17</f>
        <v>0</v>
      </c>
      <c r="MR35" s="97">
        <f>'Mladí jazdci'!MR17</f>
        <v>0</v>
      </c>
      <c r="MS35" s="97">
        <f>'Mladí jazdci'!MS17</f>
        <v>0</v>
      </c>
      <c r="MT35" s="97">
        <f>'Mladí jazdci'!MT17</f>
        <v>0</v>
      </c>
      <c r="MU35" s="97">
        <f>'Mladí jazdci'!MU17</f>
        <v>0</v>
      </c>
      <c r="MV35" s="97">
        <f>'Mladí jazdci'!MV17</f>
        <v>0</v>
      </c>
      <c r="MW35" s="97">
        <f>'Mladí jazdci'!MW17</f>
        <v>0</v>
      </c>
      <c r="MX35" s="97">
        <f>'Mladí jazdci'!MX17</f>
        <v>0</v>
      </c>
      <c r="MY35" s="97">
        <f>'Mladí jazdci'!MY17</f>
        <v>0</v>
      </c>
      <c r="MZ35" s="97">
        <f>'Mladí jazdci'!MZ17</f>
        <v>0</v>
      </c>
      <c r="NA35" s="97">
        <f>'Mladí jazdci'!NA17</f>
        <v>0</v>
      </c>
      <c r="NB35" s="97">
        <f>'Mladí jazdci'!NB17</f>
        <v>0</v>
      </c>
      <c r="NC35" s="97">
        <f>'Mladí jazdci'!NC17</f>
        <v>0</v>
      </c>
      <c r="ND35" s="97">
        <f>'Mladí jazdci'!ND17</f>
        <v>0</v>
      </c>
      <c r="NE35" s="97">
        <f>'Mladí jazdci'!NE17</f>
        <v>0</v>
      </c>
      <c r="NF35" s="97">
        <f>'Mladí jazdci'!NF17</f>
        <v>0</v>
      </c>
      <c r="NG35" s="97">
        <f>'Mladí jazdci'!NG17</f>
        <v>0</v>
      </c>
      <c r="NH35" s="97">
        <f>'Mladí jazdci'!NH17</f>
        <v>0</v>
      </c>
      <c r="NI35" s="97">
        <f>'Mladí jazdci'!NI17</f>
        <v>0</v>
      </c>
      <c r="NJ35" s="97">
        <f>'Mladí jazdci'!NJ17</f>
        <v>0</v>
      </c>
      <c r="NK35" s="97">
        <f>'Mladí jazdci'!NK17</f>
        <v>0</v>
      </c>
      <c r="NL35" s="97">
        <f>'Mladí jazdci'!NL17</f>
        <v>0</v>
      </c>
      <c r="NM35" s="97">
        <f>'Mladí jazdci'!NM17</f>
        <v>0</v>
      </c>
      <c r="NN35" s="97">
        <f>'Mladí jazdci'!NN17</f>
        <v>0</v>
      </c>
      <c r="NO35" s="97">
        <f>'Mladí jazdci'!NO17</f>
        <v>0</v>
      </c>
      <c r="NP35" s="97">
        <f>'Mladí jazdci'!NP17</f>
        <v>0</v>
      </c>
      <c r="NQ35" s="97">
        <f>'Mladí jazdci'!NQ17</f>
        <v>0</v>
      </c>
      <c r="NR35" s="97">
        <f>'Mladí jazdci'!NR17</f>
        <v>0</v>
      </c>
      <c r="NS35" s="97">
        <f>'Mladí jazdci'!NS17</f>
        <v>0</v>
      </c>
      <c r="NT35" s="97">
        <f>'Mladí jazdci'!NT17</f>
        <v>0</v>
      </c>
      <c r="NU35" s="97">
        <f>'Mladí jazdci'!NU17</f>
        <v>0</v>
      </c>
      <c r="NV35" s="97">
        <f>'Mladí jazdci'!NV17</f>
        <v>0</v>
      </c>
      <c r="NW35" s="97">
        <f>'Mladí jazdci'!NW17</f>
        <v>0</v>
      </c>
      <c r="NX35" s="97">
        <f>'Mladí jazdci'!NX17</f>
        <v>0</v>
      </c>
      <c r="NY35" s="97">
        <f>'Mladí jazdci'!NY17</f>
        <v>0</v>
      </c>
      <c r="NZ35" s="97">
        <f>'Mladí jazdci'!NZ17</f>
        <v>0</v>
      </c>
      <c r="OA35" s="97">
        <f>'Mladí jazdci'!OA17</f>
        <v>0</v>
      </c>
      <c r="OB35" s="97">
        <f>'Mladí jazdci'!OB17</f>
        <v>0</v>
      </c>
      <c r="OC35" s="97">
        <f>'Mladí jazdci'!OC17</f>
        <v>0</v>
      </c>
      <c r="OD35" s="97">
        <f>'Mladí jazdci'!OD17</f>
        <v>0</v>
      </c>
      <c r="OE35" s="97">
        <f>'Mladí jazdci'!OE17</f>
        <v>0</v>
      </c>
      <c r="OF35" s="97">
        <f>'Mladí jazdci'!OF17</f>
        <v>0</v>
      </c>
      <c r="OG35" s="97">
        <f>'Mladí jazdci'!OG17</f>
        <v>0</v>
      </c>
      <c r="OH35" s="97">
        <f>'Mladí jazdci'!OH17</f>
        <v>0</v>
      </c>
      <c r="OI35" s="97">
        <f>'Mladí jazdci'!OI17</f>
        <v>0</v>
      </c>
      <c r="OJ35" s="97">
        <f>'Mladí jazdci'!OJ17</f>
        <v>0</v>
      </c>
      <c r="OK35" s="97">
        <f>'Mladí jazdci'!OK17</f>
        <v>0</v>
      </c>
      <c r="OL35" s="97">
        <f>'Mladí jazdci'!OL17</f>
        <v>0</v>
      </c>
      <c r="OM35" s="97">
        <f>'Mladí jazdci'!OM17</f>
        <v>0</v>
      </c>
      <c r="ON35" s="97">
        <f>'Mladí jazdci'!ON17</f>
        <v>0</v>
      </c>
      <c r="OO35" s="97">
        <f>'Mladí jazdci'!OO17</f>
        <v>0</v>
      </c>
      <c r="OP35" s="97">
        <f>'Mladí jazdci'!OP17</f>
        <v>0</v>
      </c>
      <c r="OQ35" s="97">
        <f>'Mladí jazdci'!OQ17</f>
        <v>0</v>
      </c>
      <c r="OR35" s="97">
        <f>'Mladí jazdci'!OR17</f>
        <v>0</v>
      </c>
      <c r="OS35" s="97">
        <f>'Mladí jazdci'!OS17</f>
        <v>0</v>
      </c>
      <c r="OT35" s="97">
        <f>'Mladí jazdci'!OT17</f>
        <v>0</v>
      </c>
      <c r="OU35" s="97">
        <f>'Mladí jazdci'!OU17</f>
        <v>0</v>
      </c>
      <c r="OV35" s="97">
        <f>'Mladí jazdci'!OV17</f>
        <v>0</v>
      </c>
      <c r="OW35" s="97">
        <f>'Mladí jazdci'!OW17</f>
        <v>0</v>
      </c>
      <c r="OX35" s="97">
        <f>'Mladí jazdci'!OX17</f>
        <v>0</v>
      </c>
      <c r="OY35" s="97">
        <f>'Mladí jazdci'!OY17</f>
        <v>0</v>
      </c>
      <c r="OZ35" s="97">
        <f>'Mladí jazdci'!OZ17</f>
        <v>0</v>
      </c>
      <c r="PA35" s="97">
        <f>'Mladí jazdci'!PA17</f>
        <v>0</v>
      </c>
      <c r="PB35" s="97">
        <f>'Mladí jazdci'!PB17</f>
        <v>0</v>
      </c>
      <c r="PC35" s="97">
        <f>'Mladí jazdci'!PC17</f>
        <v>0</v>
      </c>
      <c r="PD35" s="97">
        <f>'Mladí jazdci'!PD17</f>
        <v>0</v>
      </c>
      <c r="PE35" s="97">
        <f>'Mladí jazdci'!PE17</f>
        <v>0</v>
      </c>
      <c r="PF35" s="97">
        <f>'Mladí jazdci'!PF17</f>
        <v>0</v>
      </c>
      <c r="PG35" s="97">
        <f>'Mladí jazdci'!PG17</f>
        <v>0</v>
      </c>
      <c r="PH35" s="97">
        <f>'Mladí jazdci'!PH17</f>
        <v>0</v>
      </c>
      <c r="PI35" s="97">
        <f>'Mladí jazdci'!PI17</f>
        <v>0</v>
      </c>
      <c r="PJ35" s="97">
        <f>'Mladí jazdci'!PJ17</f>
        <v>0</v>
      </c>
      <c r="PK35" s="97">
        <f>'Mladí jazdci'!PK17</f>
        <v>0</v>
      </c>
      <c r="PL35" s="97">
        <f>'Mladí jazdci'!PL17</f>
        <v>0</v>
      </c>
      <c r="PM35" s="97">
        <f>'Mladí jazdci'!PM17</f>
        <v>0</v>
      </c>
      <c r="PN35" s="97">
        <f>'Mladí jazdci'!PN17</f>
        <v>0</v>
      </c>
      <c r="PO35" s="97">
        <f>'Mladí jazdci'!PO17</f>
        <v>0</v>
      </c>
      <c r="PP35" s="97">
        <f>'Mladí jazdci'!PP17</f>
        <v>0</v>
      </c>
      <c r="PQ35" s="97">
        <f>'Mladí jazdci'!PQ17</f>
        <v>0</v>
      </c>
      <c r="PR35" s="97">
        <f>'Mladí jazdci'!PR17</f>
        <v>0</v>
      </c>
      <c r="PS35" s="97">
        <f>'Mladí jazdci'!PS17</f>
        <v>0</v>
      </c>
      <c r="PT35" s="97">
        <f>'Mladí jazdci'!PT17</f>
        <v>0</v>
      </c>
      <c r="PU35" s="97">
        <f>'Mladí jazdci'!PU17</f>
        <v>0</v>
      </c>
      <c r="PV35" s="97">
        <f>'Mladí jazdci'!PV17</f>
        <v>0</v>
      </c>
      <c r="PW35" s="97">
        <f>'Mladí jazdci'!PW17</f>
        <v>0</v>
      </c>
      <c r="PX35" s="97">
        <f>'Mladí jazdci'!PX17</f>
        <v>0</v>
      </c>
      <c r="PY35" s="97">
        <f>'Mladí jazdci'!PY17</f>
        <v>0</v>
      </c>
      <c r="PZ35" s="97">
        <f>'Mladí jazdci'!PZ17</f>
        <v>0</v>
      </c>
      <c r="QA35" s="97">
        <f>'Mladí jazdci'!QA17</f>
        <v>0</v>
      </c>
      <c r="QB35" s="97">
        <f>'Mladí jazdci'!QB17</f>
        <v>0</v>
      </c>
      <c r="QC35" s="97">
        <f>'Mladí jazdci'!QC17</f>
        <v>0</v>
      </c>
      <c r="QD35" s="97">
        <f>'Mladí jazdci'!QD17</f>
        <v>0</v>
      </c>
      <c r="QE35" s="97">
        <f>'Mladí jazdci'!QE17</f>
        <v>0</v>
      </c>
      <c r="QF35" s="97">
        <f>'Mladí jazdci'!QF17</f>
        <v>0</v>
      </c>
      <c r="QG35" s="97">
        <f>'Mladí jazdci'!QG17</f>
        <v>0</v>
      </c>
      <c r="QH35" s="97">
        <f>'Mladí jazdci'!QH17</f>
        <v>0</v>
      </c>
      <c r="QI35" s="97">
        <f>'Mladí jazdci'!QI17</f>
        <v>0</v>
      </c>
      <c r="QJ35" s="97">
        <f>'Mladí jazdci'!QJ17</f>
        <v>0</v>
      </c>
      <c r="QK35" s="97">
        <f>'Mladí jazdci'!QK17</f>
        <v>0</v>
      </c>
      <c r="QL35" s="97">
        <f>'Mladí jazdci'!QL17</f>
        <v>0</v>
      </c>
      <c r="QM35" s="97">
        <f>'Mladí jazdci'!QM17</f>
        <v>0</v>
      </c>
      <c r="QN35" s="97">
        <f>'Mladí jazdci'!QN17</f>
        <v>0</v>
      </c>
      <c r="QO35" s="97">
        <f>'Mladí jazdci'!QO17</f>
        <v>0</v>
      </c>
      <c r="QP35" s="97">
        <f>'Mladí jazdci'!QP17</f>
        <v>0</v>
      </c>
      <c r="QQ35" s="97">
        <f>'Mladí jazdci'!QQ17</f>
        <v>0</v>
      </c>
      <c r="QR35" s="97">
        <f>'Mladí jazdci'!QR17</f>
        <v>0</v>
      </c>
      <c r="QS35" s="97">
        <f>'Mladí jazdci'!QS17</f>
        <v>0</v>
      </c>
      <c r="QT35" s="97">
        <f>'Mladí jazdci'!QT17</f>
        <v>0</v>
      </c>
      <c r="QU35" s="97">
        <f>'Mladí jazdci'!QU17</f>
        <v>0</v>
      </c>
      <c r="QV35" s="97">
        <f>'Mladí jazdci'!QV17</f>
        <v>0</v>
      </c>
      <c r="QW35" s="97">
        <f>'Mladí jazdci'!QW17</f>
        <v>0</v>
      </c>
      <c r="QX35" s="97">
        <f>'Mladí jazdci'!QX17</f>
        <v>0</v>
      </c>
      <c r="QY35" s="97">
        <f>'Mladí jazdci'!QY17</f>
        <v>0</v>
      </c>
      <c r="QZ35" s="97">
        <f>'Mladí jazdci'!QZ17</f>
        <v>0</v>
      </c>
      <c r="RA35" s="97">
        <f>'Mladí jazdci'!RA17</f>
        <v>0</v>
      </c>
      <c r="RB35" s="97">
        <f>'Mladí jazdci'!RB17</f>
        <v>0</v>
      </c>
      <c r="RC35" s="97">
        <f>'Mladí jazdci'!RC17</f>
        <v>0</v>
      </c>
      <c r="RD35" s="97">
        <f>'Mladí jazdci'!RD17</f>
        <v>0</v>
      </c>
      <c r="RE35" s="97">
        <f>'Mladí jazdci'!RE17</f>
        <v>0</v>
      </c>
      <c r="RF35" s="97">
        <f>'Mladí jazdci'!RF17</f>
        <v>0</v>
      </c>
      <c r="RG35" s="97">
        <f>'Mladí jazdci'!RG17</f>
        <v>0</v>
      </c>
      <c r="RH35" s="97">
        <f>'Mladí jazdci'!RH17</f>
        <v>0</v>
      </c>
      <c r="RI35" s="97">
        <f>'Mladí jazdci'!RI17</f>
        <v>0</v>
      </c>
      <c r="RJ35" s="97">
        <f>'Mladí jazdci'!RJ17</f>
        <v>0</v>
      </c>
      <c r="RK35" s="97">
        <f>'Mladí jazdci'!RK17</f>
        <v>0</v>
      </c>
      <c r="RL35" s="97">
        <f>'Mladí jazdci'!RL17</f>
        <v>0</v>
      </c>
      <c r="RM35" s="97">
        <f>'Mladí jazdci'!RM17</f>
        <v>0</v>
      </c>
      <c r="RN35" s="97">
        <f>'Mladí jazdci'!RN17</f>
        <v>0</v>
      </c>
      <c r="RO35" s="97">
        <f>'Mladí jazdci'!RO17</f>
        <v>0</v>
      </c>
      <c r="RP35" s="97">
        <f>'Mladí jazdci'!RP17</f>
        <v>0</v>
      </c>
      <c r="RQ35" s="97">
        <f>'Mladí jazdci'!RQ17</f>
        <v>0</v>
      </c>
      <c r="RR35" s="97">
        <f>'Mladí jazdci'!RR17</f>
        <v>0</v>
      </c>
      <c r="RS35" s="97">
        <f>'Mladí jazdci'!RS17</f>
        <v>0</v>
      </c>
      <c r="RT35" s="97">
        <f>'Mladí jazdci'!RT17</f>
        <v>0</v>
      </c>
      <c r="RU35" s="97">
        <f>'Mladí jazdci'!RU17</f>
        <v>0</v>
      </c>
      <c r="RV35" s="97">
        <f>'Mladí jazdci'!RV17</f>
        <v>0</v>
      </c>
      <c r="RW35" s="97">
        <f>'Mladí jazdci'!RW17</f>
        <v>0</v>
      </c>
      <c r="RX35" s="97">
        <f>'Mladí jazdci'!RX17</f>
        <v>0</v>
      </c>
      <c r="RY35" s="97">
        <f>'Mladí jazdci'!RY17</f>
        <v>0</v>
      </c>
      <c r="RZ35" s="97">
        <f>'Mladí jazdci'!RZ17</f>
        <v>0</v>
      </c>
      <c r="SA35" s="97">
        <f>'Mladí jazdci'!SA17</f>
        <v>0</v>
      </c>
      <c r="SB35" s="97">
        <f>'Mladí jazdci'!SB17</f>
        <v>0</v>
      </c>
      <c r="SC35" s="97">
        <f>'Mladí jazdci'!SC17</f>
        <v>0</v>
      </c>
      <c r="SD35" s="97">
        <f>'Mladí jazdci'!SD17</f>
        <v>0</v>
      </c>
      <c r="SE35" s="97">
        <f>'Mladí jazdci'!SE17</f>
        <v>0</v>
      </c>
      <c r="SF35" s="97">
        <f>'Mladí jazdci'!SF17</f>
        <v>0</v>
      </c>
      <c r="SG35" s="97">
        <f>'Mladí jazdci'!SG17</f>
        <v>0</v>
      </c>
      <c r="SH35" s="97">
        <f>'Mladí jazdci'!SH17</f>
        <v>0</v>
      </c>
      <c r="SI35" s="97">
        <f>'Mladí jazdci'!SI17</f>
        <v>0</v>
      </c>
      <c r="SJ35" s="97">
        <f>'Mladí jazdci'!SJ17</f>
        <v>0</v>
      </c>
      <c r="SK35" s="97">
        <f>'Mladí jazdci'!SK17</f>
        <v>0</v>
      </c>
      <c r="SL35" s="97">
        <f>'Mladí jazdci'!SL17</f>
        <v>0</v>
      </c>
      <c r="SM35" s="97">
        <f>'Mladí jazdci'!SM17</f>
        <v>0</v>
      </c>
      <c r="SN35" s="97">
        <f>'Mladí jazdci'!SN17</f>
        <v>0</v>
      </c>
      <c r="SO35" s="97">
        <f>'Mladí jazdci'!SO17</f>
        <v>0</v>
      </c>
      <c r="SP35" s="97">
        <f>'Mladí jazdci'!SP17</f>
        <v>0</v>
      </c>
      <c r="SQ35" s="97">
        <f>'Mladí jazdci'!SQ17</f>
        <v>0</v>
      </c>
      <c r="SR35" s="97">
        <f>'Mladí jazdci'!SR17</f>
        <v>0</v>
      </c>
      <c r="SS35" s="97">
        <f>'Mladí jazdci'!SS17</f>
        <v>0</v>
      </c>
      <c r="ST35" s="97">
        <f>'Mladí jazdci'!ST17</f>
        <v>0</v>
      </c>
      <c r="SU35" s="97">
        <f>'Mladí jazdci'!SU17</f>
        <v>0</v>
      </c>
      <c r="SV35" s="97">
        <f>'Mladí jazdci'!SV17</f>
        <v>0</v>
      </c>
      <c r="SW35" s="97">
        <f>'Mladí jazdci'!SW17</f>
        <v>0</v>
      </c>
      <c r="SX35" s="97">
        <f>'Mladí jazdci'!SX17</f>
        <v>0</v>
      </c>
      <c r="SY35" s="97">
        <f>'Mladí jazdci'!SY17</f>
        <v>0</v>
      </c>
      <c r="SZ35" s="97">
        <f>'Mladí jazdci'!SZ17</f>
        <v>0</v>
      </c>
      <c r="TA35" s="97">
        <f>'Mladí jazdci'!TA17</f>
        <v>0</v>
      </c>
      <c r="TB35" s="97">
        <f>'Mladí jazdci'!TB17</f>
        <v>0</v>
      </c>
    </row>
    <row r="36" spans="1:522" s="10" customFormat="1" ht="18" customHeight="1" x14ac:dyDescent="0.2">
      <c r="A36" s="12">
        <v>25</v>
      </c>
      <c r="B36" s="31" t="s">
        <v>463</v>
      </c>
      <c r="C36" s="1">
        <v>12750</v>
      </c>
      <c r="D36" s="1">
        <v>2020</v>
      </c>
      <c r="E36" s="4" t="s">
        <v>284</v>
      </c>
      <c r="F36" s="1">
        <v>6693</v>
      </c>
      <c r="G36" s="9" t="s">
        <v>95</v>
      </c>
      <c r="H36" s="4" t="s">
        <v>18</v>
      </c>
      <c r="I36" s="1">
        <f t="shared" ref="I36:I39" si="4">SUM(K36:TB36)</f>
        <v>0</v>
      </c>
      <c r="J36" s="12">
        <f>Tabuľka311[[#This Row],[Stĺpec9]]+I37</f>
        <v>19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11"/>
      <c r="C37" s="1"/>
      <c r="D37" s="1"/>
      <c r="E37" s="4" t="s">
        <v>83</v>
      </c>
      <c r="F37" s="1">
        <v>8604</v>
      </c>
      <c r="G37" s="9" t="s">
        <v>98</v>
      </c>
      <c r="H37" s="4"/>
      <c r="I37" s="1">
        <f t="shared" si="4"/>
        <v>19</v>
      </c>
      <c r="J37" s="33"/>
      <c r="K37" s="97"/>
      <c r="L37" s="97"/>
      <c r="M37" s="97">
        <f>1+5</f>
        <v>6</v>
      </c>
      <c r="N37" s="97"/>
      <c r="O37" s="97"/>
      <c r="P37" s="97"/>
      <c r="Q37" s="97"/>
      <c r="R37" s="97"/>
      <c r="S37" s="97"/>
      <c r="T37" s="97"/>
      <c r="U37" s="97">
        <f>2+4</f>
        <v>6</v>
      </c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>
        <f>2+2</f>
        <v>4</v>
      </c>
      <c r="AK37" s="97"/>
      <c r="AL37" s="97"/>
      <c r="AM37" s="97"/>
      <c r="AN37" s="97"/>
      <c r="AO37" s="97"/>
      <c r="AP37" s="97"/>
      <c r="AQ37" s="97"/>
      <c r="AR37" s="97"/>
      <c r="AS37" s="97">
        <f>2+1</f>
        <v>3</v>
      </c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" customFormat="1" ht="18" customHeight="1" x14ac:dyDescent="0.2">
      <c r="A38" s="12">
        <v>26</v>
      </c>
      <c r="B38" s="11" t="s">
        <v>178</v>
      </c>
      <c r="C38" s="1">
        <v>12156</v>
      </c>
      <c r="D38" s="12">
        <v>2019</v>
      </c>
      <c r="E38" s="4" t="s">
        <v>33</v>
      </c>
      <c r="F38" s="9">
        <v>2093</v>
      </c>
      <c r="G38" s="9" t="s">
        <v>95</v>
      </c>
      <c r="H38" s="4" t="s">
        <v>34</v>
      </c>
      <c r="I38" s="1">
        <f t="shared" si="4"/>
        <v>18</v>
      </c>
      <c r="J38" s="12">
        <f>Tabuľka311[[#This Row],[Stĺpec9]]</f>
        <v>18</v>
      </c>
      <c r="K38" s="97">
        <f>Seniori!K46</f>
        <v>0</v>
      </c>
      <c r="L38" s="97">
        <f>Seniori!L46</f>
        <v>0</v>
      </c>
      <c r="M38" s="97">
        <f>Seniori!M46</f>
        <v>0</v>
      </c>
      <c r="N38" s="97">
        <f>Seniori!N46</f>
        <v>0</v>
      </c>
      <c r="O38" s="97">
        <f>Seniori!O46</f>
        <v>0</v>
      </c>
      <c r="P38" s="97">
        <f>Seniori!P46</f>
        <v>0</v>
      </c>
      <c r="Q38" s="97">
        <f>Seniori!Q46</f>
        <v>0</v>
      </c>
      <c r="R38" s="97">
        <f>Seniori!R46</f>
        <v>0</v>
      </c>
      <c r="S38" s="97">
        <f>Seniori!S46</f>
        <v>0</v>
      </c>
      <c r="T38" s="97">
        <f>Seniori!T46</f>
        <v>0</v>
      </c>
      <c r="U38" s="97">
        <f>Seniori!U46</f>
        <v>0</v>
      </c>
      <c r="V38" s="97">
        <f>Seniori!V46</f>
        <v>0</v>
      </c>
      <c r="W38" s="97">
        <f>Seniori!W46</f>
        <v>0</v>
      </c>
      <c r="X38" s="97">
        <f>Seniori!X46</f>
        <v>0</v>
      </c>
      <c r="Y38" s="97">
        <f>Seniori!Y46</f>
        <v>0</v>
      </c>
      <c r="Z38" s="97">
        <f>Seniori!Z46</f>
        <v>0</v>
      </c>
      <c r="AA38" s="97">
        <f>Seniori!AA46</f>
        <v>0</v>
      </c>
      <c r="AB38" s="97">
        <f>Seniori!AB46</f>
        <v>0</v>
      </c>
      <c r="AC38" s="97">
        <f>Seniori!AC46</f>
        <v>0</v>
      </c>
      <c r="AD38" s="97">
        <f>Seniori!AD46</f>
        <v>0</v>
      </c>
      <c r="AE38" s="97">
        <f>Seniori!AE46</f>
        <v>0</v>
      </c>
      <c r="AF38" s="97">
        <f>Seniori!AF46</f>
        <v>0</v>
      </c>
      <c r="AG38" s="97">
        <f>Seniori!AG46</f>
        <v>0</v>
      </c>
      <c r="AH38" s="97">
        <f>Seniori!AH46</f>
        <v>0</v>
      </c>
      <c r="AI38" s="97">
        <f>Seniori!AI46</f>
        <v>0</v>
      </c>
      <c r="AJ38" s="97">
        <f>Seniori!AJ46</f>
        <v>0</v>
      </c>
      <c r="AK38" s="97">
        <f>Seniori!AK46</f>
        <v>0</v>
      </c>
      <c r="AL38" s="97">
        <f>Seniori!AL46</f>
        <v>0</v>
      </c>
      <c r="AM38" s="97">
        <f>Seniori!AM46</f>
        <v>0</v>
      </c>
      <c r="AN38" s="97">
        <f>Seniori!AN46</f>
        <v>0</v>
      </c>
      <c r="AO38" s="97">
        <f>Seniori!AO46</f>
        <v>0</v>
      </c>
      <c r="AP38" s="97">
        <f>Seniori!AP46</f>
        <v>0</v>
      </c>
      <c r="AQ38" s="97">
        <f>Seniori!AQ46</f>
        <v>0</v>
      </c>
      <c r="AR38" s="97">
        <f>Seniori!AR46</f>
        <v>0</v>
      </c>
      <c r="AS38" s="97">
        <f>Seniori!AS46</f>
        <v>0</v>
      </c>
      <c r="AT38" s="97">
        <f>Seniori!AT46</f>
        <v>0</v>
      </c>
      <c r="AU38" s="97">
        <f>Seniori!AU46</f>
        <v>0</v>
      </c>
      <c r="AV38" s="97">
        <f>Seniori!AV46</f>
        <v>0</v>
      </c>
      <c r="AW38" s="97">
        <f>Seniori!AW46</f>
        <v>0</v>
      </c>
      <c r="AX38" s="97">
        <f>Seniori!AX46</f>
        <v>0</v>
      </c>
      <c r="AY38" s="97">
        <f>Seniori!AY46</f>
        <v>0</v>
      </c>
      <c r="AZ38" s="97">
        <f>Seniori!AZ46</f>
        <v>0</v>
      </c>
      <c r="BA38" s="97">
        <f>Seniori!BA46</f>
        <v>0</v>
      </c>
      <c r="BB38" s="97">
        <f>Seniori!BB46</f>
        <v>0</v>
      </c>
      <c r="BC38" s="97">
        <f>Seniori!BC46</f>
        <v>0</v>
      </c>
      <c r="BD38" s="97">
        <f>Seniori!BD46</f>
        <v>0</v>
      </c>
      <c r="BE38" s="97">
        <f>Seniori!BE46</f>
        <v>0</v>
      </c>
      <c r="BF38" s="97">
        <f>Seniori!BF46</f>
        <v>0</v>
      </c>
      <c r="BG38" s="97">
        <f>Seniori!BG46</f>
        <v>0</v>
      </c>
      <c r="BH38" s="97">
        <f>Seniori!BH46</f>
        <v>0</v>
      </c>
      <c r="BI38" s="97">
        <f>Seniori!BI46</f>
        <v>0</v>
      </c>
      <c r="BJ38" s="97">
        <f>Seniori!BJ46</f>
        <v>0</v>
      </c>
      <c r="BK38" s="97">
        <f>Seniori!BK46</f>
        <v>0</v>
      </c>
      <c r="BL38" s="97">
        <f>Seniori!BL46</f>
        <v>0</v>
      </c>
      <c r="BM38" s="97">
        <f>Seniori!BM46</f>
        <v>0</v>
      </c>
      <c r="BN38" s="97">
        <f>Seniori!BN46</f>
        <v>0</v>
      </c>
      <c r="BO38" s="97">
        <f>Seniori!BO46</f>
        <v>0</v>
      </c>
      <c r="BP38" s="97">
        <f>Seniori!BP46</f>
        <v>0</v>
      </c>
      <c r="BQ38" s="97">
        <f>Seniori!BQ46</f>
        <v>0</v>
      </c>
      <c r="BR38" s="97">
        <f>Seniori!BR46</f>
        <v>0</v>
      </c>
      <c r="BS38" s="97">
        <f>Seniori!BS46</f>
        <v>0</v>
      </c>
      <c r="BT38" s="97">
        <f>Seniori!BT46</f>
        <v>0</v>
      </c>
      <c r="BU38" s="97">
        <f>Seniori!BU46</f>
        <v>0</v>
      </c>
      <c r="BV38" s="97">
        <f>Seniori!BV46</f>
        <v>0</v>
      </c>
      <c r="BW38" s="97">
        <f>Seniori!BW46</f>
        <v>0</v>
      </c>
      <c r="BX38" s="97">
        <f>Seniori!BX46</f>
        <v>0</v>
      </c>
      <c r="BY38" s="97">
        <f>Seniori!BY46</f>
        <v>0</v>
      </c>
      <c r="BZ38" s="97">
        <f>Seniori!BZ46</f>
        <v>0</v>
      </c>
      <c r="CA38" s="97">
        <f>Seniori!CA46</f>
        <v>0</v>
      </c>
      <c r="CB38" s="97">
        <f>Seniori!CB46</f>
        <v>0</v>
      </c>
      <c r="CC38" s="97">
        <f>Seniori!CC46</f>
        <v>9</v>
      </c>
      <c r="CD38" s="97">
        <f>Seniori!CD46</f>
        <v>0</v>
      </c>
      <c r="CE38" s="97">
        <f>Seniori!CE46</f>
        <v>0</v>
      </c>
      <c r="CF38" s="97">
        <f>Seniori!CF46</f>
        <v>0</v>
      </c>
      <c r="CG38" s="97">
        <f>Seniori!CG46</f>
        <v>0</v>
      </c>
      <c r="CH38" s="97">
        <f>Seniori!CH46</f>
        <v>0</v>
      </c>
      <c r="CI38" s="97">
        <f>Seniori!CI46</f>
        <v>0</v>
      </c>
      <c r="CJ38" s="97">
        <f>Seniori!CJ46</f>
        <v>0</v>
      </c>
      <c r="CK38" s="97">
        <f>Seniori!CK46</f>
        <v>0</v>
      </c>
      <c r="CL38" s="97">
        <f>Seniori!CL46</f>
        <v>0</v>
      </c>
      <c r="CM38" s="97">
        <f>Seniori!CM46</f>
        <v>9</v>
      </c>
      <c r="CN38" s="97">
        <f>Seniori!CN46</f>
        <v>0</v>
      </c>
      <c r="CO38" s="97">
        <f>Seniori!CO46</f>
        <v>0</v>
      </c>
      <c r="CP38" s="97">
        <f>Seniori!CP46</f>
        <v>0</v>
      </c>
      <c r="CQ38" s="97">
        <f>Seniori!CQ46</f>
        <v>0</v>
      </c>
      <c r="CR38" s="97">
        <f>Seniori!CR46</f>
        <v>0</v>
      </c>
      <c r="CS38" s="97">
        <f>Seniori!CS46</f>
        <v>0</v>
      </c>
      <c r="CT38" s="97">
        <f>Seniori!CT46</f>
        <v>0</v>
      </c>
      <c r="CU38" s="97">
        <f>Seniori!CU46</f>
        <v>0</v>
      </c>
      <c r="CV38" s="97">
        <f>Seniori!CV46</f>
        <v>0</v>
      </c>
      <c r="CW38" s="97">
        <f>Seniori!CW46</f>
        <v>0</v>
      </c>
      <c r="CX38" s="97">
        <f>Seniori!CX46</f>
        <v>0</v>
      </c>
      <c r="CY38" s="97">
        <f>Seniori!CY46</f>
        <v>0</v>
      </c>
      <c r="CZ38" s="97">
        <f>Seniori!CZ46</f>
        <v>0</v>
      </c>
      <c r="DA38" s="97">
        <f>Seniori!DA46</f>
        <v>0</v>
      </c>
      <c r="DB38" s="97">
        <f>Seniori!DB46</f>
        <v>0</v>
      </c>
      <c r="DC38" s="97">
        <f>Seniori!DC46</f>
        <v>0</v>
      </c>
      <c r="DD38" s="97">
        <f>Seniori!DD46</f>
        <v>0</v>
      </c>
      <c r="DE38" s="97">
        <f>Seniori!DE46</f>
        <v>0</v>
      </c>
      <c r="DF38" s="97">
        <f>Seniori!DF46</f>
        <v>0</v>
      </c>
      <c r="DG38" s="97">
        <f>Seniori!DG46</f>
        <v>0</v>
      </c>
      <c r="DH38" s="97">
        <f>Seniori!DH46</f>
        <v>0</v>
      </c>
      <c r="DI38" s="97">
        <f>Seniori!DI46</f>
        <v>0</v>
      </c>
      <c r="DJ38" s="97">
        <f>Seniori!DJ46</f>
        <v>0</v>
      </c>
      <c r="DK38" s="97">
        <f>Seniori!DK46</f>
        <v>0</v>
      </c>
      <c r="DL38" s="97">
        <f>Seniori!DL46</f>
        <v>0</v>
      </c>
      <c r="DM38" s="97">
        <f>Seniori!DM46</f>
        <v>0</v>
      </c>
      <c r="DN38" s="97">
        <f>Seniori!DN46</f>
        <v>0</v>
      </c>
      <c r="DO38" s="97">
        <f>Seniori!DO46</f>
        <v>0</v>
      </c>
      <c r="DP38" s="97">
        <f>Seniori!DP46</f>
        <v>0</v>
      </c>
      <c r="DQ38" s="97">
        <f>Seniori!DQ46</f>
        <v>0</v>
      </c>
      <c r="DR38" s="97">
        <f>Seniori!DR46</f>
        <v>0</v>
      </c>
      <c r="DS38" s="97">
        <f>Seniori!DS46</f>
        <v>0</v>
      </c>
      <c r="DT38" s="97">
        <f>Seniori!DT46</f>
        <v>0</v>
      </c>
      <c r="DU38" s="97">
        <f>Seniori!DU46</f>
        <v>0</v>
      </c>
      <c r="DV38" s="97">
        <f>Seniori!DV46</f>
        <v>0</v>
      </c>
      <c r="DW38" s="97">
        <f>Seniori!DW46</f>
        <v>0</v>
      </c>
      <c r="DX38" s="97">
        <f>Seniori!DX46</f>
        <v>0</v>
      </c>
      <c r="DY38" s="97">
        <f>Seniori!DY46</f>
        <v>0</v>
      </c>
      <c r="DZ38" s="97">
        <f>Seniori!DZ46</f>
        <v>0</v>
      </c>
      <c r="EA38" s="97">
        <f>Seniori!EA46</f>
        <v>0</v>
      </c>
      <c r="EB38" s="97">
        <f>Seniori!EB46</f>
        <v>0</v>
      </c>
      <c r="EC38" s="97">
        <f>Seniori!EC46</f>
        <v>0</v>
      </c>
      <c r="ED38" s="97">
        <f>Seniori!ED46</f>
        <v>0</v>
      </c>
      <c r="EE38" s="97">
        <f>Seniori!EE46</f>
        <v>0</v>
      </c>
      <c r="EF38" s="97">
        <f>Seniori!EF46</f>
        <v>0</v>
      </c>
      <c r="EG38" s="97">
        <f>Seniori!EG46</f>
        <v>0</v>
      </c>
      <c r="EH38" s="97">
        <f>Seniori!EH46</f>
        <v>0</v>
      </c>
      <c r="EI38" s="97">
        <f>Seniori!EI46</f>
        <v>0</v>
      </c>
      <c r="EJ38" s="97">
        <f>Seniori!EJ46</f>
        <v>0</v>
      </c>
      <c r="EK38" s="97">
        <f>Seniori!EK46</f>
        <v>0</v>
      </c>
      <c r="EL38" s="97">
        <f>Seniori!EL46</f>
        <v>0</v>
      </c>
      <c r="EM38" s="97">
        <f>Seniori!EM46</f>
        <v>0</v>
      </c>
      <c r="EN38" s="97">
        <f>Seniori!EN46</f>
        <v>0</v>
      </c>
      <c r="EO38" s="97">
        <f>Seniori!EO46</f>
        <v>0</v>
      </c>
      <c r="EP38" s="97">
        <f>Seniori!EP46</f>
        <v>0</v>
      </c>
      <c r="EQ38" s="97">
        <f>Seniori!EQ46</f>
        <v>0</v>
      </c>
      <c r="ER38" s="97">
        <f>Seniori!ER46</f>
        <v>0</v>
      </c>
      <c r="ES38" s="97">
        <f>Seniori!ES46</f>
        <v>0</v>
      </c>
      <c r="ET38" s="97">
        <f>Seniori!ET46</f>
        <v>0</v>
      </c>
      <c r="EU38" s="97">
        <f>Seniori!EU46</f>
        <v>0</v>
      </c>
      <c r="EV38" s="97">
        <f>Seniori!EV46</f>
        <v>0</v>
      </c>
      <c r="EW38" s="97">
        <f>Seniori!EW46</f>
        <v>0</v>
      </c>
      <c r="EX38" s="97">
        <f>Seniori!EX46</f>
        <v>0</v>
      </c>
      <c r="EY38" s="97">
        <f>Seniori!EY46</f>
        <v>0</v>
      </c>
      <c r="EZ38" s="97">
        <f>Seniori!EZ46</f>
        <v>0</v>
      </c>
      <c r="FA38" s="97">
        <f>Seniori!FA46</f>
        <v>0</v>
      </c>
      <c r="FB38" s="97">
        <f>Seniori!FB46</f>
        <v>0</v>
      </c>
      <c r="FC38" s="97">
        <f>Seniori!FC46</f>
        <v>0</v>
      </c>
      <c r="FD38" s="97">
        <f>Seniori!FD46</f>
        <v>0</v>
      </c>
      <c r="FE38" s="97">
        <f>Seniori!FE46</f>
        <v>0</v>
      </c>
      <c r="FF38" s="97">
        <f>Seniori!FF46</f>
        <v>0</v>
      </c>
      <c r="FG38" s="97">
        <f>Seniori!FG46</f>
        <v>0</v>
      </c>
      <c r="FH38" s="97">
        <f>Seniori!FH46</f>
        <v>0</v>
      </c>
      <c r="FI38" s="97">
        <f>Seniori!FI46</f>
        <v>0</v>
      </c>
      <c r="FJ38" s="97">
        <f>Seniori!FJ46</f>
        <v>0</v>
      </c>
      <c r="FK38" s="97">
        <f>Seniori!FK46</f>
        <v>0</v>
      </c>
      <c r="FL38" s="97">
        <f>Seniori!FL46</f>
        <v>0</v>
      </c>
      <c r="FM38" s="97">
        <f>Seniori!FM46</f>
        <v>0</v>
      </c>
      <c r="FN38" s="97">
        <f>Seniori!FN46</f>
        <v>0</v>
      </c>
      <c r="FO38" s="97">
        <f>Seniori!FO46</f>
        <v>0</v>
      </c>
      <c r="FP38" s="97">
        <f>Seniori!FP46</f>
        <v>0</v>
      </c>
      <c r="FQ38" s="97">
        <f>Seniori!FQ46</f>
        <v>0</v>
      </c>
      <c r="FR38" s="97">
        <f>Seniori!FR46</f>
        <v>0</v>
      </c>
      <c r="FS38" s="97">
        <f>Seniori!FS46</f>
        <v>0</v>
      </c>
      <c r="FT38" s="97">
        <f>Seniori!FT46</f>
        <v>0</v>
      </c>
      <c r="FU38" s="97">
        <f>Seniori!FU46</f>
        <v>0</v>
      </c>
      <c r="FV38" s="97">
        <f>Seniori!FV46</f>
        <v>0</v>
      </c>
      <c r="FW38" s="97">
        <f>Seniori!FW46</f>
        <v>0</v>
      </c>
      <c r="FX38" s="97">
        <f>Seniori!FX46</f>
        <v>0</v>
      </c>
      <c r="FY38" s="97">
        <f>Seniori!FY46</f>
        <v>0</v>
      </c>
      <c r="FZ38" s="97">
        <f>Seniori!FZ46</f>
        <v>0</v>
      </c>
      <c r="GA38" s="97">
        <f>Seniori!GA46</f>
        <v>0</v>
      </c>
      <c r="GB38" s="97">
        <f>Seniori!GB46</f>
        <v>0</v>
      </c>
      <c r="GC38" s="97">
        <f>Seniori!GC46</f>
        <v>0</v>
      </c>
      <c r="GD38" s="97">
        <f>Seniori!GD46</f>
        <v>0</v>
      </c>
      <c r="GE38" s="97">
        <f>Seniori!GE46</f>
        <v>0</v>
      </c>
      <c r="GF38" s="97">
        <f>Seniori!GF46</f>
        <v>0</v>
      </c>
      <c r="GG38" s="97">
        <f>Seniori!GG46</f>
        <v>0</v>
      </c>
      <c r="GH38" s="97">
        <f>Seniori!GH46</f>
        <v>0</v>
      </c>
      <c r="GI38" s="97">
        <f>Seniori!GI46</f>
        <v>0</v>
      </c>
      <c r="GJ38" s="97">
        <f>Seniori!GJ46</f>
        <v>0</v>
      </c>
      <c r="GK38" s="97">
        <f>Seniori!GK46</f>
        <v>0</v>
      </c>
      <c r="GL38" s="97">
        <f>Seniori!GL46</f>
        <v>0</v>
      </c>
      <c r="GM38" s="97">
        <f>Seniori!GM46</f>
        <v>0</v>
      </c>
      <c r="GN38" s="97">
        <f>Seniori!GN46</f>
        <v>0</v>
      </c>
      <c r="GO38" s="97">
        <f>Seniori!GO46</f>
        <v>0</v>
      </c>
      <c r="GP38" s="97">
        <f>Seniori!GP46</f>
        <v>0</v>
      </c>
      <c r="GQ38" s="97">
        <f>Seniori!GQ46</f>
        <v>0</v>
      </c>
      <c r="GR38" s="97">
        <f>Seniori!GR46</f>
        <v>0</v>
      </c>
      <c r="GS38" s="97">
        <f>Seniori!GS46</f>
        <v>0</v>
      </c>
      <c r="GT38" s="97">
        <f>Seniori!GT46</f>
        <v>0</v>
      </c>
      <c r="GU38" s="97">
        <f>Seniori!GU46</f>
        <v>0</v>
      </c>
      <c r="GV38" s="97">
        <f>Seniori!GV46</f>
        <v>0</v>
      </c>
      <c r="GW38" s="97">
        <f>Seniori!GW46</f>
        <v>0</v>
      </c>
      <c r="GX38" s="97">
        <f>Seniori!GX46</f>
        <v>0</v>
      </c>
      <c r="GY38" s="97">
        <f>Seniori!GY46</f>
        <v>0</v>
      </c>
      <c r="GZ38" s="97">
        <f>Seniori!GZ46</f>
        <v>0</v>
      </c>
      <c r="HA38" s="97">
        <f>Seniori!HA46</f>
        <v>0</v>
      </c>
      <c r="HB38" s="97">
        <f>Seniori!HB46</f>
        <v>0</v>
      </c>
      <c r="HC38" s="97">
        <f>Seniori!HC46</f>
        <v>0</v>
      </c>
      <c r="HD38" s="97">
        <f>Seniori!HD46</f>
        <v>0</v>
      </c>
      <c r="HE38" s="97">
        <f>Seniori!HE46</f>
        <v>0</v>
      </c>
      <c r="HF38" s="97">
        <f>Seniori!HF46</f>
        <v>0</v>
      </c>
      <c r="HG38" s="97">
        <f>Seniori!HG46</f>
        <v>0</v>
      </c>
      <c r="HH38" s="97">
        <f>Seniori!HH46</f>
        <v>0</v>
      </c>
      <c r="HI38" s="97">
        <f>Seniori!HI46</f>
        <v>0</v>
      </c>
      <c r="HJ38" s="97">
        <f>Seniori!HJ46</f>
        <v>0</v>
      </c>
      <c r="HK38" s="97">
        <f>Seniori!HK46</f>
        <v>0</v>
      </c>
      <c r="HL38" s="97">
        <f>Seniori!HL46</f>
        <v>0</v>
      </c>
      <c r="HM38" s="97">
        <f>Seniori!HM46</f>
        <v>0</v>
      </c>
      <c r="HN38" s="97">
        <f>Seniori!HN46</f>
        <v>0</v>
      </c>
      <c r="HO38" s="97">
        <f>Seniori!HO46</f>
        <v>0</v>
      </c>
      <c r="HP38" s="97">
        <f>Seniori!HP46</f>
        <v>0</v>
      </c>
      <c r="HQ38" s="97">
        <f>Seniori!HQ46</f>
        <v>0</v>
      </c>
      <c r="HR38" s="97">
        <f>Seniori!HR46</f>
        <v>0</v>
      </c>
      <c r="HS38" s="97">
        <f>Seniori!HS46</f>
        <v>0</v>
      </c>
      <c r="HT38" s="97">
        <f>Seniori!HT46</f>
        <v>0</v>
      </c>
      <c r="HU38" s="97">
        <f>Seniori!HU46</f>
        <v>0</v>
      </c>
      <c r="HV38" s="97">
        <f>Seniori!HV46</f>
        <v>0</v>
      </c>
      <c r="HW38" s="97">
        <f>Seniori!HW46</f>
        <v>0</v>
      </c>
      <c r="HX38" s="97">
        <f>Seniori!HX46</f>
        <v>0</v>
      </c>
      <c r="HY38" s="97">
        <f>Seniori!HY46</f>
        <v>0</v>
      </c>
      <c r="HZ38" s="97">
        <f>Seniori!HZ46</f>
        <v>0</v>
      </c>
      <c r="IA38" s="97">
        <f>Seniori!IA46</f>
        <v>0</v>
      </c>
      <c r="IB38" s="97">
        <f>Seniori!IB46</f>
        <v>0</v>
      </c>
      <c r="IC38" s="97">
        <f>Seniori!IC46</f>
        <v>0</v>
      </c>
      <c r="ID38" s="97">
        <f>Seniori!ID46</f>
        <v>0</v>
      </c>
      <c r="IE38" s="97">
        <f>Seniori!IE46</f>
        <v>0</v>
      </c>
      <c r="IF38" s="97">
        <f>Seniori!IF46</f>
        <v>0</v>
      </c>
      <c r="IG38" s="97">
        <f>Seniori!IG46</f>
        <v>0</v>
      </c>
      <c r="IH38" s="97">
        <f>Seniori!IH46</f>
        <v>0</v>
      </c>
      <c r="II38" s="97">
        <f>Seniori!II46</f>
        <v>0</v>
      </c>
      <c r="IJ38" s="97">
        <f>Seniori!IJ46</f>
        <v>0</v>
      </c>
      <c r="IK38" s="97">
        <f>Seniori!IK46</f>
        <v>0</v>
      </c>
      <c r="IL38" s="97">
        <f>Seniori!IL46</f>
        <v>0</v>
      </c>
      <c r="IM38" s="97">
        <f>Seniori!IM46</f>
        <v>0</v>
      </c>
      <c r="IN38" s="97">
        <f>Seniori!IN46</f>
        <v>0</v>
      </c>
      <c r="IO38" s="97">
        <f>Seniori!IO46</f>
        <v>0</v>
      </c>
      <c r="IP38" s="97">
        <f>Seniori!IP46</f>
        <v>0</v>
      </c>
      <c r="IQ38" s="97">
        <f>Seniori!IQ46</f>
        <v>0</v>
      </c>
      <c r="IR38" s="97">
        <f>Seniori!IR46</f>
        <v>0</v>
      </c>
      <c r="IS38" s="97">
        <f>Seniori!IS46</f>
        <v>0</v>
      </c>
      <c r="IT38" s="97">
        <f>Seniori!IT46</f>
        <v>0</v>
      </c>
      <c r="IU38" s="97">
        <f>Seniori!IU46</f>
        <v>0</v>
      </c>
      <c r="IV38" s="97">
        <f>Seniori!IV46</f>
        <v>0</v>
      </c>
      <c r="IW38" s="97">
        <f>Seniori!IW46</f>
        <v>0</v>
      </c>
      <c r="IX38" s="97">
        <f>Seniori!IX46</f>
        <v>0</v>
      </c>
      <c r="IY38" s="97">
        <f>Seniori!IY46</f>
        <v>0</v>
      </c>
      <c r="IZ38" s="97">
        <f>Seniori!IZ46</f>
        <v>0</v>
      </c>
      <c r="JA38" s="97">
        <f>Seniori!JA46</f>
        <v>0</v>
      </c>
      <c r="JB38" s="97">
        <f>Seniori!JB46</f>
        <v>0</v>
      </c>
      <c r="JC38" s="97">
        <f>Seniori!JC46</f>
        <v>0</v>
      </c>
      <c r="JD38" s="97">
        <f>Seniori!JD46</f>
        <v>0</v>
      </c>
      <c r="JE38" s="97">
        <f>Seniori!JE46</f>
        <v>0</v>
      </c>
      <c r="JF38" s="97">
        <f>Seniori!JF46</f>
        <v>0</v>
      </c>
      <c r="JG38" s="97">
        <f>Seniori!JG46</f>
        <v>0</v>
      </c>
      <c r="JH38" s="97">
        <f>Seniori!JH46</f>
        <v>0</v>
      </c>
      <c r="JI38" s="97">
        <f>Seniori!JI46</f>
        <v>0</v>
      </c>
      <c r="JJ38" s="97">
        <f>Seniori!JJ46</f>
        <v>0</v>
      </c>
      <c r="JK38" s="97">
        <f>Seniori!JK46</f>
        <v>0</v>
      </c>
      <c r="JL38" s="97">
        <f>Seniori!JL46</f>
        <v>0</v>
      </c>
      <c r="JM38" s="97">
        <f>Seniori!JM46</f>
        <v>0</v>
      </c>
      <c r="JN38" s="97">
        <f>Seniori!JN46</f>
        <v>0</v>
      </c>
      <c r="JO38" s="97">
        <f>Seniori!JO46</f>
        <v>0</v>
      </c>
      <c r="JP38" s="97">
        <f>Seniori!JP46</f>
        <v>0</v>
      </c>
      <c r="JQ38" s="97">
        <f>Seniori!JQ46</f>
        <v>0</v>
      </c>
      <c r="JR38" s="97">
        <f>Seniori!JR46</f>
        <v>0</v>
      </c>
      <c r="JS38" s="97">
        <f>Seniori!JS46</f>
        <v>0</v>
      </c>
      <c r="JT38" s="97">
        <f>Seniori!JT46</f>
        <v>0</v>
      </c>
      <c r="JU38" s="97">
        <f>Seniori!JU46</f>
        <v>0</v>
      </c>
      <c r="JV38" s="97">
        <f>Seniori!JV46</f>
        <v>0</v>
      </c>
      <c r="JW38" s="97">
        <f>Seniori!JW46</f>
        <v>0</v>
      </c>
      <c r="JX38" s="97">
        <f>Seniori!JX46</f>
        <v>0</v>
      </c>
      <c r="JY38" s="97">
        <f>Seniori!JY46</f>
        <v>0</v>
      </c>
      <c r="JZ38" s="97">
        <f>Seniori!JZ46</f>
        <v>0</v>
      </c>
      <c r="KA38" s="97">
        <f>Seniori!KA46</f>
        <v>0</v>
      </c>
      <c r="KB38" s="97">
        <f>Seniori!KB46</f>
        <v>0</v>
      </c>
      <c r="KC38" s="97">
        <f>Seniori!KC46</f>
        <v>0</v>
      </c>
      <c r="KD38" s="97">
        <f>Seniori!KD46</f>
        <v>0</v>
      </c>
      <c r="KE38" s="97">
        <f>Seniori!KE46</f>
        <v>0</v>
      </c>
      <c r="KF38" s="97">
        <f>Seniori!KF46</f>
        <v>0</v>
      </c>
      <c r="KG38" s="97">
        <f>Seniori!KG46</f>
        <v>0</v>
      </c>
      <c r="KH38" s="97">
        <f>Seniori!KH46</f>
        <v>0</v>
      </c>
      <c r="KI38" s="97">
        <f>Seniori!KI46</f>
        <v>0</v>
      </c>
      <c r="KJ38" s="97">
        <f>Seniori!KJ46</f>
        <v>0</v>
      </c>
      <c r="KK38" s="97">
        <f>Seniori!KK46</f>
        <v>0</v>
      </c>
      <c r="KL38" s="97">
        <f>Seniori!KL46</f>
        <v>0</v>
      </c>
      <c r="KM38" s="97">
        <f>Seniori!KM46</f>
        <v>0</v>
      </c>
      <c r="KN38" s="97">
        <f>Seniori!KN46</f>
        <v>0</v>
      </c>
      <c r="KO38" s="97">
        <f>Seniori!KO46</f>
        <v>0</v>
      </c>
      <c r="KP38" s="97">
        <f>Seniori!KP46</f>
        <v>0</v>
      </c>
      <c r="KQ38" s="97">
        <f>Seniori!KQ46</f>
        <v>0</v>
      </c>
      <c r="KR38" s="97">
        <f>Seniori!KR46</f>
        <v>0</v>
      </c>
      <c r="KS38" s="97">
        <f>Seniori!KS46</f>
        <v>0</v>
      </c>
      <c r="KT38" s="97">
        <f>Seniori!KT46</f>
        <v>0</v>
      </c>
      <c r="KU38" s="97">
        <f>Seniori!KU46</f>
        <v>0</v>
      </c>
      <c r="KV38" s="97">
        <f>Seniori!KV46</f>
        <v>0</v>
      </c>
      <c r="KW38" s="97">
        <f>Seniori!KW46</f>
        <v>0</v>
      </c>
      <c r="KX38" s="97">
        <f>Seniori!KX46</f>
        <v>0</v>
      </c>
      <c r="KY38" s="97">
        <f>Seniori!KY46</f>
        <v>0</v>
      </c>
      <c r="KZ38" s="97">
        <f>Seniori!KZ46</f>
        <v>0</v>
      </c>
      <c r="LA38" s="97">
        <f>Seniori!LA46</f>
        <v>0</v>
      </c>
      <c r="LB38" s="97">
        <f>Seniori!LB46</f>
        <v>0</v>
      </c>
      <c r="LC38" s="97">
        <f>Seniori!LC46</f>
        <v>0</v>
      </c>
      <c r="LD38" s="97">
        <f>Seniori!LD46</f>
        <v>0</v>
      </c>
      <c r="LE38" s="97">
        <f>Seniori!LE46</f>
        <v>0</v>
      </c>
      <c r="LF38" s="97">
        <f>Seniori!LF46</f>
        <v>0</v>
      </c>
      <c r="LG38" s="97">
        <f>Seniori!LG46</f>
        <v>0</v>
      </c>
      <c r="LH38" s="97">
        <f>Seniori!LH46</f>
        <v>0</v>
      </c>
      <c r="LI38" s="97">
        <f>Seniori!LI46</f>
        <v>0</v>
      </c>
      <c r="LJ38" s="97">
        <f>Seniori!LJ46</f>
        <v>0</v>
      </c>
      <c r="LK38" s="97">
        <f>Seniori!LK46</f>
        <v>0</v>
      </c>
      <c r="LL38" s="97">
        <f>Seniori!LL46</f>
        <v>0</v>
      </c>
      <c r="LM38" s="97">
        <f>Seniori!LM46</f>
        <v>0</v>
      </c>
      <c r="LN38" s="97">
        <f>Seniori!LN46</f>
        <v>0</v>
      </c>
      <c r="LO38" s="97">
        <f>Seniori!LO46</f>
        <v>0</v>
      </c>
      <c r="LP38" s="97">
        <f>Seniori!LP46</f>
        <v>0</v>
      </c>
      <c r="LQ38" s="97">
        <f>Seniori!LQ46</f>
        <v>0</v>
      </c>
      <c r="LR38" s="97">
        <f>Seniori!LR46</f>
        <v>0</v>
      </c>
      <c r="LS38" s="97">
        <f>Seniori!LS46</f>
        <v>0</v>
      </c>
      <c r="LT38" s="97">
        <f>Seniori!LT46</f>
        <v>0</v>
      </c>
      <c r="LU38" s="97">
        <f>Seniori!LU46</f>
        <v>0</v>
      </c>
      <c r="LV38" s="97">
        <f>Seniori!LV46</f>
        <v>0</v>
      </c>
      <c r="LW38" s="97">
        <f>Seniori!LW46</f>
        <v>0</v>
      </c>
      <c r="LX38" s="97">
        <f>Seniori!LX46</f>
        <v>0</v>
      </c>
      <c r="LY38" s="97">
        <f>Seniori!LY46</f>
        <v>0</v>
      </c>
      <c r="LZ38" s="97">
        <f>Seniori!LZ46</f>
        <v>0</v>
      </c>
      <c r="MA38" s="97">
        <f>Seniori!MA46</f>
        <v>0</v>
      </c>
      <c r="MB38" s="97">
        <f>Seniori!MB46</f>
        <v>0</v>
      </c>
      <c r="MC38" s="97">
        <f>Seniori!MC46</f>
        <v>0</v>
      </c>
      <c r="MD38" s="97">
        <f>Seniori!MD46</f>
        <v>0</v>
      </c>
      <c r="ME38" s="97">
        <f>Seniori!ME46</f>
        <v>0</v>
      </c>
      <c r="MF38" s="97">
        <f>Seniori!MF46</f>
        <v>0</v>
      </c>
      <c r="MG38" s="97">
        <f>Seniori!MG46</f>
        <v>0</v>
      </c>
      <c r="MH38" s="97">
        <f>Seniori!MH46</f>
        <v>0</v>
      </c>
      <c r="MI38" s="97">
        <f>Seniori!MI46</f>
        <v>0</v>
      </c>
      <c r="MJ38" s="97">
        <f>Seniori!MJ46</f>
        <v>0</v>
      </c>
      <c r="MK38" s="97">
        <f>Seniori!MK46</f>
        <v>0</v>
      </c>
      <c r="ML38" s="97">
        <f>Seniori!ML46</f>
        <v>0</v>
      </c>
      <c r="MM38" s="97">
        <f>Seniori!MM46</f>
        <v>0</v>
      </c>
      <c r="MN38" s="97">
        <f>Seniori!MN46</f>
        <v>0</v>
      </c>
      <c r="MO38" s="97">
        <f>Seniori!MO46</f>
        <v>0</v>
      </c>
      <c r="MP38" s="97">
        <f>Seniori!MP46</f>
        <v>0</v>
      </c>
      <c r="MQ38" s="97">
        <f>Seniori!MQ46</f>
        <v>0</v>
      </c>
      <c r="MR38" s="97">
        <f>Seniori!MR46</f>
        <v>0</v>
      </c>
      <c r="MS38" s="97">
        <f>Seniori!MS46</f>
        <v>0</v>
      </c>
      <c r="MT38" s="97">
        <f>Seniori!MT46</f>
        <v>0</v>
      </c>
      <c r="MU38" s="97">
        <f>Seniori!MU46</f>
        <v>0</v>
      </c>
      <c r="MV38" s="97">
        <f>Seniori!MV46</f>
        <v>0</v>
      </c>
      <c r="MW38" s="97">
        <f>Seniori!MW46</f>
        <v>0</v>
      </c>
      <c r="MX38" s="97">
        <f>Seniori!MX46</f>
        <v>0</v>
      </c>
      <c r="MY38" s="97">
        <f>Seniori!MY46</f>
        <v>0</v>
      </c>
      <c r="MZ38" s="97">
        <f>Seniori!MZ46</f>
        <v>0</v>
      </c>
      <c r="NA38" s="97">
        <f>Seniori!NA46</f>
        <v>0</v>
      </c>
      <c r="NB38" s="97">
        <f>Seniori!NB46</f>
        <v>0</v>
      </c>
      <c r="NC38" s="97">
        <f>Seniori!NC46</f>
        <v>0</v>
      </c>
      <c r="ND38" s="97">
        <f>Seniori!ND46</f>
        <v>0</v>
      </c>
      <c r="NE38" s="97">
        <f>Seniori!NE46</f>
        <v>0</v>
      </c>
      <c r="NF38" s="97">
        <f>Seniori!NF46</f>
        <v>0</v>
      </c>
      <c r="NG38" s="97">
        <f>Seniori!NG46</f>
        <v>0</v>
      </c>
      <c r="NH38" s="97">
        <f>Seniori!NH46</f>
        <v>0</v>
      </c>
      <c r="NI38" s="97">
        <f>Seniori!NI46</f>
        <v>0</v>
      </c>
      <c r="NJ38" s="97">
        <f>Seniori!NJ46</f>
        <v>0</v>
      </c>
      <c r="NK38" s="97">
        <f>Seniori!NK46</f>
        <v>0</v>
      </c>
      <c r="NL38" s="97">
        <f>Seniori!NL46</f>
        <v>0</v>
      </c>
      <c r="NM38" s="97">
        <f>Seniori!NM46</f>
        <v>0</v>
      </c>
      <c r="NN38" s="97">
        <f>Seniori!NN46</f>
        <v>0</v>
      </c>
      <c r="NO38" s="97">
        <f>Seniori!NO46</f>
        <v>0</v>
      </c>
      <c r="NP38" s="97">
        <f>Seniori!NP46</f>
        <v>0</v>
      </c>
      <c r="NQ38" s="97">
        <f>Seniori!NQ46</f>
        <v>0</v>
      </c>
      <c r="NR38" s="97">
        <f>Seniori!NR46</f>
        <v>0</v>
      </c>
      <c r="NS38" s="97">
        <f>Seniori!NS46</f>
        <v>0</v>
      </c>
      <c r="NT38" s="97">
        <f>Seniori!NT46</f>
        <v>0</v>
      </c>
      <c r="NU38" s="97">
        <f>Seniori!NU46</f>
        <v>0</v>
      </c>
      <c r="NV38" s="97">
        <f>Seniori!NV46</f>
        <v>0</v>
      </c>
      <c r="NW38" s="97">
        <f>Seniori!NW46</f>
        <v>0</v>
      </c>
      <c r="NX38" s="97">
        <f>Seniori!NX46</f>
        <v>0</v>
      </c>
      <c r="NY38" s="97">
        <f>Seniori!NY46</f>
        <v>0</v>
      </c>
      <c r="NZ38" s="97">
        <f>Seniori!NZ46</f>
        <v>0</v>
      </c>
      <c r="OA38" s="97">
        <f>Seniori!OA46</f>
        <v>0</v>
      </c>
      <c r="OB38" s="97">
        <f>Seniori!OB46</f>
        <v>0</v>
      </c>
      <c r="OC38" s="97">
        <f>Seniori!OC46</f>
        <v>0</v>
      </c>
      <c r="OD38" s="97">
        <f>Seniori!OD46</f>
        <v>0</v>
      </c>
      <c r="OE38" s="97">
        <f>Seniori!OE46</f>
        <v>0</v>
      </c>
      <c r="OF38" s="97">
        <f>Seniori!OF46</f>
        <v>0</v>
      </c>
      <c r="OG38" s="97">
        <f>Seniori!OG46</f>
        <v>0</v>
      </c>
      <c r="OH38" s="97">
        <f>Seniori!OH46</f>
        <v>0</v>
      </c>
      <c r="OI38" s="97">
        <f>Seniori!OI46</f>
        <v>0</v>
      </c>
      <c r="OJ38" s="97">
        <f>Seniori!OJ46</f>
        <v>0</v>
      </c>
      <c r="OK38" s="97">
        <f>Seniori!OK46</f>
        <v>0</v>
      </c>
      <c r="OL38" s="97">
        <f>Seniori!OL46</f>
        <v>0</v>
      </c>
      <c r="OM38" s="97">
        <f>Seniori!OM46</f>
        <v>0</v>
      </c>
      <c r="ON38" s="97">
        <f>Seniori!ON46</f>
        <v>0</v>
      </c>
      <c r="OO38" s="97">
        <f>Seniori!OO46</f>
        <v>0</v>
      </c>
      <c r="OP38" s="97">
        <f>Seniori!OP46</f>
        <v>0</v>
      </c>
      <c r="OQ38" s="97">
        <f>Seniori!OQ46</f>
        <v>0</v>
      </c>
      <c r="OR38" s="97">
        <f>Seniori!OR46</f>
        <v>0</v>
      </c>
      <c r="OS38" s="97">
        <f>Seniori!OS46</f>
        <v>0</v>
      </c>
      <c r="OT38" s="97">
        <f>Seniori!OT46</f>
        <v>0</v>
      </c>
      <c r="OU38" s="97">
        <f>Seniori!OU46</f>
        <v>0</v>
      </c>
      <c r="OV38" s="97">
        <f>Seniori!OV46</f>
        <v>0</v>
      </c>
      <c r="OW38" s="97">
        <f>Seniori!OW46</f>
        <v>0</v>
      </c>
      <c r="OX38" s="97">
        <f>Seniori!OX46</f>
        <v>0</v>
      </c>
      <c r="OY38" s="97">
        <f>Seniori!OY46</f>
        <v>0</v>
      </c>
      <c r="OZ38" s="97">
        <f>Seniori!OZ46</f>
        <v>0</v>
      </c>
      <c r="PA38" s="97">
        <f>Seniori!PA46</f>
        <v>0</v>
      </c>
      <c r="PB38" s="97">
        <f>Seniori!PB46</f>
        <v>0</v>
      </c>
      <c r="PC38" s="97">
        <f>Seniori!PC46</f>
        <v>0</v>
      </c>
      <c r="PD38" s="97">
        <f>Seniori!PD46</f>
        <v>0</v>
      </c>
      <c r="PE38" s="97">
        <f>Seniori!PE46</f>
        <v>0</v>
      </c>
      <c r="PF38" s="97">
        <f>Seniori!PF46</f>
        <v>0</v>
      </c>
      <c r="PG38" s="97">
        <f>Seniori!PG46</f>
        <v>0</v>
      </c>
      <c r="PH38" s="97">
        <f>Seniori!PH46</f>
        <v>0</v>
      </c>
      <c r="PI38" s="97">
        <f>Seniori!PI46</f>
        <v>0</v>
      </c>
      <c r="PJ38" s="97">
        <f>Seniori!PJ46</f>
        <v>0</v>
      </c>
      <c r="PK38" s="97">
        <f>Seniori!PK46</f>
        <v>0</v>
      </c>
      <c r="PL38" s="97">
        <f>Seniori!PL46</f>
        <v>0</v>
      </c>
      <c r="PM38" s="97">
        <f>Seniori!PM46</f>
        <v>0</v>
      </c>
      <c r="PN38" s="97">
        <f>Seniori!PN46</f>
        <v>0</v>
      </c>
      <c r="PO38" s="97">
        <f>Seniori!PO46</f>
        <v>0</v>
      </c>
      <c r="PP38" s="97">
        <f>Seniori!PP46</f>
        <v>0</v>
      </c>
      <c r="PQ38" s="97">
        <f>Seniori!PQ46</f>
        <v>0</v>
      </c>
      <c r="PR38" s="97">
        <f>Seniori!PR46</f>
        <v>0</v>
      </c>
      <c r="PS38" s="97">
        <f>Seniori!PS46</f>
        <v>0</v>
      </c>
      <c r="PT38" s="97">
        <f>Seniori!PT46</f>
        <v>0</v>
      </c>
      <c r="PU38" s="97">
        <f>Seniori!PU46</f>
        <v>0</v>
      </c>
      <c r="PV38" s="97">
        <f>Seniori!PV46</f>
        <v>0</v>
      </c>
      <c r="PW38" s="97">
        <f>Seniori!PW46</f>
        <v>0</v>
      </c>
      <c r="PX38" s="97">
        <f>Seniori!PX46</f>
        <v>0</v>
      </c>
      <c r="PY38" s="97">
        <f>Seniori!PY46</f>
        <v>0</v>
      </c>
      <c r="PZ38" s="97">
        <f>Seniori!PZ46</f>
        <v>0</v>
      </c>
      <c r="QA38" s="97">
        <f>Seniori!QA46</f>
        <v>0</v>
      </c>
      <c r="QB38" s="97">
        <f>Seniori!QB46</f>
        <v>0</v>
      </c>
      <c r="QC38" s="97">
        <f>Seniori!QC46</f>
        <v>0</v>
      </c>
      <c r="QD38" s="97">
        <f>Seniori!QD46</f>
        <v>0</v>
      </c>
      <c r="QE38" s="97">
        <f>Seniori!QE46</f>
        <v>0</v>
      </c>
      <c r="QF38" s="97">
        <f>Seniori!QF46</f>
        <v>0</v>
      </c>
      <c r="QG38" s="97">
        <f>Seniori!QG46</f>
        <v>0</v>
      </c>
      <c r="QH38" s="97">
        <f>Seniori!QH46</f>
        <v>0</v>
      </c>
      <c r="QI38" s="97">
        <f>Seniori!QI46</f>
        <v>0</v>
      </c>
      <c r="QJ38" s="97">
        <f>Seniori!QJ46</f>
        <v>0</v>
      </c>
      <c r="QK38" s="97">
        <f>Seniori!QK46</f>
        <v>0</v>
      </c>
      <c r="QL38" s="97">
        <f>Seniori!QL46</f>
        <v>0</v>
      </c>
      <c r="QM38" s="97">
        <f>Seniori!QM46</f>
        <v>0</v>
      </c>
      <c r="QN38" s="97">
        <f>Seniori!QN46</f>
        <v>0</v>
      </c>
      <c r="QO38" s="97">
        <f>Seniori!QO46</f>
        <v>0</v>
      </c>
      <c r="QP38" s="97">
        <f>Seniori!QP46</f>
        <v>0</v>
      </c>
      <c r="QQ38" s="97">
        <f>Seniori!QQ46</f>
        <v>0</v>
      </c>
      <c r="QR38" s="97">
        <f>Seniori!QR46</f>
        <v>0</v>
      </c>
      <c r="QS38" s="97">
        <f>Seniori!QS46</f>
        <v>0</v>
      </c>
      <c r="QT38" s="97">
        <f>Seniori!QT46</f>
        <v>0</v>
      </c>
      <c r="QU38" s="97">
        <f>Seniori!QU46</f>
        <v>0</v>
      </c>
      <c r="QV38" s="97">
        <f>Seniori!QV46</f>
        <v>0</v>
      </c>
      <c r="QW38" s="97">
        <f>Seniori!QW46</f>
        <v>0</v>
      </c>
      <c r="QX38" s="97">
        <f>Seniori!QX46</f>
        <v>0</v>
      </c>
      <c r="QY38" s="97">
        <f>Seniori!QY46</f>
        <v>0</v>
      </c>
      <c r="QZ38" s="97">
        <f>Seniori!QZ46</f>
        <v>0</v>
      </c>
      <c r="RA38" s="97">
        <f>Seniori!RA46</f>
        <v>0</v>
      </c>
      <c r="RB38" s="97">
        <f>Seniori!RB46</f>
        <v>0</v>
      </c>
      <c r="RC38" s="97">
        <f>Seniori!RC46</f>
        <v>0</v>
      </c>
      <c r="RD38" s="97">
        <f>Seniori!RD46</f>
        <v>0</v>
      </c>
      <c r="RE38" s="97">
        <f>Seniori!RE46</f>
        <v>0</v>
      </c>
      <c r="RF38" s="97">
        <f>Seniori!RF46</f>
        <v>0</v>
      </c>
      <c r="RG38" s="97">
        <f>Seniori!RG46</f>
        <v>0</v>
      </c>
      <c r="RH38" s="97">
        <f>Seniori!RH46</f>
        <v>0</v>
      </c>
      <c r="RI38" s="97">
        <f>Seniori!RI46</f>
        <v>0</v>
      </c>
      <c r="RJ38" s="97">
        <f>Seniori!RJ46</f>
        <v>0</v>
      </c>
      <c r="RK38" s="97">
        <f>Seniori!RK46</f>
        <v>0</v>
      </c>
      <c r="RL38" s="97">
        <f>Seniori!RL46</f>
        <v>0</v>
      </c>
      <c r="RM38" s="97">
        <f>Seniori!RM46</f>
        <v>0</v>
      </c>
      <c r="RN38" s="97">
        <f>Seniori!RN46</f>
        <v>0</v>
      </c>
      <c r="RO38" s="97">
        <f>Seniori!RO46</f>
        <v>0</v>
      </c>
      <c r="RP38" s="97">
        <f>Seniori!RP46</f>
        <v>0</v>
      </c>
      <c r="RQ38" s="97">
        <f>Seniori!RQ46</f>
        <v>0</v>
      </c>
      <c r="RR38" s="97">
        <f>Seniori!RR46</f>
        <v>0</v>
      </c>
      <c r="RS38" s="97">
        <f>Seniori!RS46</f>
        <v>0</v>
      </c>
      <c r="RT38" s="97">
        <f>Seniori!RT46</f>
        <v>0</v>
      </c>
      <c r="RU38" s="97">
        <f>Seniori!RU46</f>
        <v>0</v>
      </c>
      <c r="RV38" s="97">
        <f>Seniori!RV46</f>
        <v>0</v>
      </c>
      <c r="RW38" s="97">
        <f>Seniori!RW46</f>
        <v>0</v>
      </c>
      <c r="RX38" s="97">
        <f>Seniori!RX46</f>
        <v>0</v>
      </c>
      <c r="RY38" s="97">
        <f>Seniori!RY46</f>
        <v>0</v>
      </c>
      <c r="RZ38" s="97">
        <f>Seniori!RZ46</f>
        <v>0</v>
      </c>
      <c r="SA38" s="97">
        <f>Seniori!SA46</f>
        <v>0</v>
      </c>
      <c r="SB38" s="97">
        <f>Seniori!SB46</f>
        <v>0</v>
      </c>
      <c r="SC38" s="97">
        <f>Seniori!SC46</f>
        <v>0</v>
      </c>
      <c r="SD38" s="97">
        <f>Seniori!SD46</f>
        <v>0</v>
      </c>
      <c r="SE38" s="97">
        <f>Seniori!SE46</f>
        <v>0</v>
      </c>
      <c r="SF38" s="97">
        <f>Seniori!SF46</f>
        <v>0</v>
      </c>
      <c r="SG38" s="97">
        <f>Seniori!SG46</f>
        <v>0</v>
      </c>
      <c r="SH38" s="97">
        <f>Seniori!SH46</f>
        <v>0</v>
      </c>
      <c r="SI38" s="97">
        <f>Seniori!SI46</f>
        <v>0</v>
      </c>
      <c r="SJ38" s="97">
        <f>Seniori!SJ46</f>
        <v>0</v>
      </c>
      <c r="SK38" s="97">
        <f>Seniori!SK46</f>
        <v>0</v>
      </c>
      <c r="SL38" s="97">
        <f>Seniori!SL46</f>
        <v>0</v>
      </c>
      <c r="SM38" s="97">
        <f>Seniori!SM46</f>
        <v>0</v>
      </c>
      <c r="SN38" s="97">
        <f>Seniori!SN46</f>
        <v>0</v>
      </c>
      <c r="SO38" s="97">
        <f>Seniori!SO46</f>
        <v>0</v>
      </c>
      <c r="SP38" s="97">
        <f>Seniori!SP46</f>
        <v>0</v>
      </c>
      <c r="SQ38" s="97">
        <f>Seniori!SQ46</f>
        <v>0</v>
      </c>
      <c r="SR38" s="97">
        <f>Seniori!SR46</f>
        <v>0</v>
      </c>
      <c r="SS38" s="97">
        <f>Seniori!SS46</f>
        <v>0</v>
      </c>
      <c r="ST38" s="97">
        <f>Seniori!ST46</f>
        <v>0</v>
      </c>
      <c r="SU38" s="97">
        <f>Seniori!SU46</f>
        <v>0</v>
      </c>
      <c r="SV38" s="97">
        <f>Seniori!SV46</f>
        <v>0</v>
      </c>
      <c r="SW38" s="97">
        <f>Seniori!SW46</f>
        <v>0</v>
      </c>
      <c r="SX38" s="97">
        <f>Seniori!SX46</f>
        <v>0</v>
      </c>
      <c r="SY38" s="97">
        <f>Seniori!SY46</f>
        <v>0</v>
      </c>
      <c r="SZ38" s="97">
        <f>Seniori!SZ46</f>
        <v>0</v>
      </c>
      <c r="TA38" s="97">
        <f>Seniori!TA46</f>
        <v>0</v>
      </c>
      <c r="TB38" s="97">
        <f>Seniori!TB46</f>
        <v>0</v>
      </c>
    </row>
    <row r="39" spans="1:522" s="10" customFormat="1" ht="18" customHeight="1" x14ac:dyDescent="0.2">
      <c r="A39" s="12"/>
      <c r="B39" s="11" t="s">
        <v>572</v>
      </c>
      <c r="C39" s="1">
        <v>12252</v>
      </c>
      <c r="D39" s="12">
        <v>2019</v>
      </c>
      <c r="E39" s="4" t="s">
        <v>571</v>
      </c>
      <c r="F39" s="1">
        <v>2208</v>
      </c>
      <c r="G39" s="9" t="s">
        <v>95</v>
      </c>
      <c r="H39" s="4" t="s">
        <v>573</v>
      </c>
      <c r="I39" s="1">
        <f t="shared" si="4"/>
        <v>18</v>
      </c>
      <c r="J39" s="12">
        <f>I39</f>
        <v>18</v>
      </c>
      <c r="K39" s="97">
        <f>Seniori!K52</f>
        <v>0</v>
      </c>
      <c r="L39" s="97">
        <f>Seniori!L52</f>
        <v>0</v>
      </c>
      <c r="M39" s="97">
        <f>Seniori!M52</f>
        <v>0</v>
      </c>
      <c r="N39" s="97">
        <f>Seniori!N52</f>
        <v>0</v>
      </c>
      <c r="O39" s="97">
        <f>Seniori!O52</f>
        <v>0</v>
      </c>
      <c r="P39" s="97">
        <f>Seniori!P52</f>
        <v>0</v>
      </c>
      <c r="Q39" s="97">
        <f>Seniori!Q52</f>
        <v>0</v>
      </c>
      <c r="R39" s="97">
        <f>Seniori!R52</f>
        <v>0</v>
      </c>
      <c r="S39" s="97">
        <f>Seniori!S52</f>
        <v>0</v>
      </c>
      <c r="T39" s="97">
        <f>Seniori!T52</f>
        <v>0</v>
      </c>
      <c r="U39" s="97">
        <f>Seniori!U52</f>
        <v>0</v>
      </c>
      <c r="V39" s="97">
        <f>Seniori!V52</f>
        <v>0</v>
      </c>
      <c r="W39" s="97">
        <f>Seniori!W52</f>
        <v>0</v>
      </c>
      <c r="X39" s="97">
        <f>Seniori!X52</f>
        <v>0</v>
      </c>
      <c r="Y39" s="97">
        <f>Seniori!Y52</f>
        <v>0</v>
      </c>
      <c r="Z39" s="97">
        <f>Seniori!Z52</f>
        <v>0</v>
      </c>
      <c r="AA39" s="97">
        <f>Seniori!AA52</f>
        <v>0</v>
      </c>
      <c r="AB39" s="97">
        <f>Seniori!AB52</f>
        <v>0</v>
      </c>
      <c r="AC39" s="97">
        <f>Seniori!AC52</f>
        <v>0</v>
      </c>
      <c r="AD39" s="97">
        <f>Seniori!AD52</f>
        <v>0</v>
      </c>
      <c r="AE39" s="97">
        <f>Seniori!AE52</f>
        <v>0</v>
      </c>
      <c r="AF39" s="97">
        <f>Seniori!AF52</f>
        <v>0</v>
      </c>
      <c r="AG39" s="97">
        <f>Seniori!AG52</f>
        <v>0</v>
      </c>
      <c r="AH39" s="97">
        <f>Seniori!AH52</f>
        <v>0</v>
      </c>
      <c r="AI39" s="97">
        <f>Seniori!AI52</f>
        <v>0</v>
      </c>
      <c r="AJ39" s="97">
        <f>Seniori!AJ52</f>
        <v>0</v>
      </c>
      <c r="AK39" s="97">
        <f>Seniori!AK52</f>
        <v>0</v>
      </c>
      <c r="AL39" s="97">
        <f>Seniori!AL52</f>
        <v>0</v>
      </c>
      <c r="AM39" s="97">
        <f>Seniori!AM52</f>
        <v>0</v>
      </c>
      <c r="AN39" s="97">
        <f>Seniori!AN52</f>
        <v>0</v>
      </c>
      <c r="AO39" s="97">
        <f>Seniori!AO52</f>
        <v>0</v>
      </c>
      <c r="AP39" s="97">
        <f>Seniori!AP52</f>
        <v>0</v>
      </c>
      <c r="AQ39" s="97">
        <f>Seniori!AQ52</f>
        <v>0</v>
      </c>
      <c r="AR39" s="97">
        <f>Seniori!AR52</f>
        <v>0</v>
      </c>
      <c r="AS39" s="97">
        <f>Seniori!AS52</f>
        <v>0</v>
      </c>
      <c r="AT39" s="97">
        <f>Seniori!AT52</f>
        <v>0</v>
      </c>
      <c r="AU39" s="97">
        <f>Seniori!AU52</f>
        <v>0</v>
      </c>
      <c r="AV39" s="97">
        <f>Seniori!AV52</f>
        <v>0</v>
      </c>
      <c r="AW39" s="97">
        <f>Seniori!AW52</f>
        <v>0</v>
      </c>
      <c r="AX39" s="97">
        <f>Seniori!AX52</f>
        <v>0</v>
      </c>
      <c r="AY39" s="97">
        <f>Seniori!AY52</f>
        <v>0</v>
      </c>
      <c r="AZ39" s="97">
        <f>Seniori!AZ52</f>
        <v>0</v>
      </c>
      <c r="BA39" s="97">
        <f>Seniori!BA52</f>
        <v>0</v>
      </c>
      <c r="BB39" s="97">
        <f>Seniori!BB52</f>
        <v>0</v>
      </c>
      <c r="BC39" s="97">
        <f>Seniori!BC52</f>
        <v>0</v>
      </c>
      <c r="BD39" s="97">
        <f>Seniori!BD52</f>
        <v>0</v>
      </c>
      <c r="BE39" s="97">
        <f>Seniori!BE52</f>
        <v>0</v>
      </c>
      <c r="BF39" s="97">
        <f>Seniori!BF52</f>
        <v>0</v>
      </c>
      <c r="BG39" s="97">
        <f>Seniori!BG52</f>
        <v>0</v>
      </c>
      <c r="BH39" s="97">
        <f>Seniori!BH52</f>
        <v>0</v>
      </c>
      <c r="BI39" s="97">
        <f>Seniori!BI52</f>
        <v>0</v>
      </c>
      <c r="BJ39" s="97">
        <f>Seniori!BJ52</f>
        <v>0</v>
      </c>
      <c r="BK39" s="97">
        <f>Seniori!BK52</f>
        <v>0</v>
      </c>
      <c r="BL39" s="97">
        <f>Seniori!BL52</f>
        <v>0</v>
      </c>
      <c r="BM39" s="97">
        <f>Seniori!BM52</f>
        <v>0</v>
      </c>
      <c r="BN39" s="97">
        <f>Seniori!BN52</f>
        <v>0</v>
      </c>
      <c r="BO39" s="97">
        <f>Seniori!BO52</f>
        <v>0</v>
      </c>
      <c r="BP39" s="97">
        <f>Seniori!BP52</f>
        <v>0</v>
      </c>
      <c r="BQ39" s="97">
        <f>Seniori!BQ52</f>
        <v>0</v>
      </c>
      <c r="BR39" s="97">
        <f>Seniori!BR52</f>
        <v>0</v>
      </c>
      <c r="BS39" s="97">
        <f>Seniori!BS52</f>
        <v>0</v>
      </c>
      <c r="BT39" s="97">
        <f>Seniori!BT52</f>
        <v>0</v>
      </c>
      <c r="BU39" s="97">
        <f>Seniori!BU52</f>
        <v>0</v>
      </c>
      <c r="BV39" s="97">
        <f>Seniori!BV52</f>
        <v>0</v>
      </c>
      <c r="BW39" s="97">
        <f>Seniori!BW52</f>
        <v>0</v>
      </c>
      <c r="BX39" s="97">
        <f>Seniori!BX52</f>
        <v>0</v>
      </c>
      <c r="BY39" s="97">
        <f>Seniori!BY52</f>
        <v>0</v>
      </c>
      <c r="BZ39" s="97">
        <f>Seniori!BZ52</f>
        <v>0</v>
      </c>
      <c r="CA39" s="97">
        <f>Seniori!CA52</f>
        <v>0</v>
      </c>
      <c r="CB39" s="97">
        <f>Seniori!CB52</f>
        <v>0</v>
      </c>
      <c r="CC39" s="97">
        <f>Seniori!CC52</f>
        <v>3</v>
      </c>
      <c r="CD39" s="97">
        <f>Seniori!CD52</f>
        <v>0</v>
      </c>
      <c r="CE39" s="97"/>
      <c r="CF39" s="97">
        <f>Seniori!CF52</f>
        <v>0</v>
      </c>
      <c r="CG39" s="97">
        <f>Seniori!CG52</f>
        <v>0</v>
      </c>
      <c r="CH39" s="97">
        <f>Seniori!CH52</f>
        <v>0</v>
      </c>
      <c r="CI39" s="97">
        <f>Seniori!CI52</f>
        <v>0</v>
      </c>
      <c r="CJ39" s="97">
        <f>Seniori!CJ52</f>
        <v>0</v>
      </c>
      <c r="CK39" s="102" t="s">
        <v>704</v>
      </c>
      <c r="CL39" s="97">
        <f>Seniori!CL52</f>
        <v>0</v>
      </c>
      <c r="CM39" s="97" t="str">
        <f>Seniori!CM52</f>
        <v>o</v>
      </c>
      <c r="CN39" s="97">
        <f>Seniori!CN52</f>
        <v>0</v>
      </c>
      <c r="CO39" s="97">
        <f>Seniori!CO52</f>
        <v>0</v>
      </c>
      <c r="CP39" s="97">
        <f>Seniori!CP52</f>
        <v>0</v>
      </c>
      <c r="CQ39" s="97">
        <f>Seniori!CQ52</f>
        <v>0</v>
      </c>
      <c r="CR39" s="97">
        <f>Seniori!CR52</f>
        <v>0</v>
      </c>
      <c r="CS39" s="97">
        <f>Seniori!CS52</f>
        <v>0</v>
      </c>
      <c r="CT39" s="97">
        <f>Seniori!CT52</f>
        <v>0</v>
      </c>
      <c r="CU39" s="97">
        <f>Seniori!CU52</f>
        <v>0</v>
      </c>
      <c r="CV39" s="97">
        <f>Seniori!CV52</f>
        <v>0</v>
      </c>
      <c r="CW39" s="97">
        <f>Seniori!CW52</f>
        <v>0</v>
      </c>
      <c r="CX39" s="97">
        <f>Seniori!CX52</f>
        <v>0</v>
      </c>
      <c r="CY39" s="97">
        <f>Seniori!CY52</f>
        <v>0</v>
      </c>
      <c r="CZ39" s="97">
        <f>Seniori!CZ52</f>
        <v>0</v>
      </c>
      <c r="DA39" s="97">
        <f>Seniori!DA52</f>
        <v>0</v>
      </c>
      <c r="DB39" s="97">
        <f>Seniori!DB52</f>
        <v>0</v>
      </c>
      <c r="DC39" s="97">
        <f>Seniori!DC52</f>
        <v>0</v>
      </c>
      <c r="DD39" s="97">
        <f>Seniori!DD52</f>
        <v>0</v>
      </c>
      <c r="DE39" s="97">
        <f>Seniori!DE52</f>
        <v>0</v>
      </c>
      <c r="DF39" s="97">
        <f>Seniori!DF52</f>
        <v>0</v>
      </c>
      <c r="DG39" s="97">
        <f>Seniori!DG52</f>
        <v>0</v>
      </c>
      <c r="DH39" s="97">
        <f>Seniori!DH52</f>
        <v>0</v>
      </c>
      <c r="DI39" s="97">
        <f>Seniori!DI52</f>
        <v>0</v>
      </c>
      <c r="DJ39" s="97">
        <f>Seniori!DJ52</f>
        <v>0</v>
      </c>
      <c r="DK39" s="97">
        <f>Seniori!DK52</f>
        <v>0</v>
      </c>
      <c r="DL39" s="97">
        <f>Seniori!DL52</f>
        <v>0</v>
      </c>
      <c r="DM39" s="97">
        <f>Seniori!DM52</f>
        <v>0</v>
      </c>
      <c r="DN39" s="97">
        <f>Seniori!DN52</f>
        <v>0</v>
      </c>
      <c r="DO39" s="97">
        <f>Seniori!DO52</f>
        <v>0</v>
      </c>
      <c r="DP39" s="97">
        <f>Seniori!DP52</f>
        <v>0</v>
      </c>
      <c r="DQ39" s="97">
        <f>Seniori!DQ52</f>
        <v>0</v>
      </c>
      <c r="DR39" s="97">
        <f>Seniori!DR52</f>
        <v>0</v>
      </c>
      <c r="DS39" s="97">
        <f>Seniori!DS52</f>
        <v>0</v>
      </c>
      <c r="DT39" s="97">
        <f>Seniori!DT52</f>
        <v>0</v>
      </c>
      <c r="DU39" s="97">
        <f>Seniori!DU52</f>
        <v>0</v>
      </c>
      <c r="DV39" s="97">
        <f>Seniori!DV52</f>
        <v>0</v>
      </c>
      <c r="DW39" s="97">
        <f>Seniori!DW52</f>
        <v>0</v>
      </c>
      <c r="DX39" s="97">
        <f>Seniori!DX52</f>
        <v>0</v>
      </c>
      <c r="DY39" s="97">
        <f>Seniori!DY52</f>
        <v>0</v>
      </c>
      <c r="DZ39" s="97">
        <f>Seniori!DZ52</f>
        <v>0</v>
      </c>
      <c r="EA39" s="97">
        <f>Seniori!EA52</f>
        <v>0</v>
      </c>
      <c r="EB39" s="97">
        <f>Seniori!EB52</f>
        <v>0</v>
      </c>
      <c r="EC39" s="97">
        <f>Seniori!EC52</f>
        <v>0</v>
      </c>
      <c r="ED39" s="97">
        <f>Seniori!ED52</f>
        <v>0</v>
      </c>
      <c r="EE39" s="97">
        <f>Seniori!EE52</f>
        <v>0</v>
      </c>
      <c r="EF39" s="97">
        <f>Seniori!EF52</f>
        <v>0</v>
      </c>
      <c r="EG39" s="97">
        <f>Seniori!EG52</f>
        <v>0</v>
      </c>
      <c r="EH39" s="97">
        <f>Seniori!EH52</f>
        <v>0</v>
      </c>
      <c r="EI39" s="97">
        <f>Seniori!EI52</f>
        <v>0</v>
      </c>
      <c r="EJ39" s="97">
        <f>Seniori!EJ52</f>
        <v>0</v>
      </c>
      <c r="EK39" s="97">
        <f>Seniori!EK52</f>
        <v>0</v>
      </c>
      <c r="EL39" s="97">
        <f>Seniori!EL52</f>
        <v>0</v>
      </c>
      <c r="EM39" s="97">
        <f>Seniori!EM52</f>
        <v>0</v>
      </c>
      <c r="EN39" s="97">
        <f>Seniori!EN52</f>
        <v>0</v>
      </c>
      <c r="EO39" s="97">
        <f>Seniori!EO52</f>
        <v>0</v>
      </c>
      <c r="EP39" s="97">
        <f>Seniori!EP52</f>
        <v>0</v>
      </c>
      <c r="EQ39" s="97">
        <f>Seniori!EQ52</f>
        <v>0</v>
      </c>
      <c r="ER39" s="97">
        <f>Seniori!ER52</f>
        <v>0</v>
      </c>
      <c r="ES39" s="97">
        <f>Seniori!ES52</f>
        <v>0</v>
      </c>
      <c r="ET39" s="97">
        <f>Seniori!ET52</f>
        <v>0</v>
      </c>
      <c r="EU39" s="97">
        <f>Seniori!EU52</f>
        <v>0</v>
      </c>
      <c r="EV39" s="97">
        <f>Seniori!EV52</f>
        <v>0</v>
      </c>
      <c r="EW39" s="97">
        <f>Seniori!EW52</f>
        <v>0</v>
      </c>
      <c r="EX39" s="97">
        <f>Seniori!EX52</f>
        <v>0</v>
      </c>
      <c r="EY39" s="97">
        <f>Seniori!EY52</f>
        <v>0</v>
      </c>
      <c r="EZ39" s="97">
        <f>Seniori!EZ52</f>
        <v>0</v>
      </c>
      <c r="FA39" s="97">
        <f>Seniori!FA52</f>
        <v>0</v>
      </c>
      <c r="FB39" s="97">
        <f>Seniori!FB52</f>
        <v>0</v>
      </c>
      <c r="FC39" s="97">
        <f>Seniori!FC52</f>
        <v>0</v>
      </c>
      <c r="FD39" s="97">
        <f>Seniori!FD52</f>
        <v>0</v>
      </c>
      <c r="FE39" s="97">
        <f>Seniori!FE52</f>
        <v>0</v>
      </c>
      <c r="FF39" s="97">
        <f>Seniori!FF52</f>
        <v>0</v>
      </c>
      <c r="FG39" s="97">
        <f>Seniori!FG52</f>
        <v>0</v>
      </c>
      <c r="FH39" s="97">
        <f>Seniori!FH52</f>
        <v>0</v>
      </c>
      <c r="FI39" s="97">
        <f>Seniori!FI52</f>
        <v>0</v>
      </c>
      <c r="FJ39" s="97">
        <f>Seniori!FJ52</f>
        <v>0</v>
      </c>
      <c r="FK39" s="97">
        <f>Seniori!FK52</f>
        <v>0</v>
      </c>
      <c r="FL39" s="97">
        <f>Seniori!FL52</f>
        <v>0</v>
      </c>
      <c r="FM39" s="97">
        <f>Seniori!FM52</f>
        <v>0</v>
      </c>
      <c r="FN39" s="97">
        <f>Seniori!FN52</f>
        <v>0</v>
      </c>
      <c r="FO39" s="97">
        <f>Seniori!FO52</f>
        <v>0</v>
      </c>
      <c r="FP39" s="97">
        <f>Seniori!FP52</f>
        <v>0</v>
      </c>
      <c r="FQ39" s="97">
        <f>Seniori!FQ52</f>
        <v>0</v>
      </c>
      <c r="FR39" s="97">
        <f>Seniori!FR52</f>
        <v>0</v>
      </c>
      <c r="FS39" s="97">
        <f>Seniori!FS52</f>
        <v>0</v>
      </c>
      <c r="FT39" s="97">
        <f>Seniori!FT52</f>
        <v>0</v>
      </c>
      <c r="FU39" s="97">
        <f>Seniori!FU52</f>
        <v>0</v>
      </c>
      <c r="FV39" s="97">
        <f>Seniori!FV52</f>
        <v>0</v>
      </c>
      <c r="FW39" s="97">
        <f>Seniori!FW52</f>
        <v>0</v>
      </c>
      <c r="FX39" s="97">
        <f>Seniori!FX52</f>
        <v>0</v>
      </c>
      <c r="FY39" s="97">
        <f>Seniori!FY52</f>
        <v>0</v>
      </c>
      <c r="FZ39" s="97">
        <f>Seniori!FZ52</f>
        <v>0</v>
      </c>
      <c r="GA39" s="97">
        <f>Seniori!GA52</f>
        <v>0</v>
      </c>
      <c r="GB39" s="97">
        <f>Seniori!GB52</f>
        <v>0</v>
      </c>
      <c r="GC39" s="97">
        <f>Seniori!GC52</f>
        <v>0</v>
      </c>
      <c r="GD39" s="97">
        <f>Seniori!GD52</f>
        <v>0</v>
      </c>
      <c r="GE39" s="97">
        <f>Seniori!GE52</f>
        <v>0</v>
      </c>
      <c r="GF39" s="97">
        <f>Seniori!GF52</f>
        <v>0</v>
      </c>
      <c r="GG39" s="97">
        <f>Seniori!GG52</f>
        <v>0</v>
      </c>
      <c r="GH39" s="97">
        <f>Seniori!GH52</f>
        <v>0</v>
      </c>
      <c r="GI39" s="97">
        <f>Seniori!GI52</f>
        <v>0</v>
      </c>
      <c r="GJ39" s="97">
        <f>Seniori!GJ52</f>
        <v>0</v>
      </c>
      <c r="GK39" s="97">
        <f>Seniori!GK52</f>
        <v>0</v>
      </c>
      <c r="GL39" s="97">
        <f>Seniori!GL52</f>
        <v>0</v>
      </c>
      <c r="GM39" s="97">
        <f>Seniori!GM52</f>
        <v>0</v>
      </c>
      <c r="GN39" s="97">
        <f>Seniori!GN52</f>
        <v>5</v>
      </c>
      <c r="GO39" s="97">
        <f>Seniori!GO52</f>
        <v>0</v>
      </c>
      <c r="GP39" s="97">
        <f>Seniori!GP52</f>
        <v>0</v>
      </c>
      <c r="GQ39" s="97">
        <f>Seniori!GQ52</f>
        <v>0</v>
      </c>
      <c r="GR39" s="97">
        <f>Seniori!GR52</f>
        <v>0</v>
      </c>
      <c r="GS39" s="97">
        <f>Seniori!GS52</f>
        <v>0</v>
      </c>
      <c r="GT39" s="97">
        <f>Seniori!GT52</f>
        <v>0</v>
      </c>
      <c r="GU39" s="97">
        <f>Seniori!GU52</f>
        <v>0</v>
      </c>
      <c r="GV39" s="97">
        <f>Seniori!GV52</f>
        <v>0</v>
      </c>
      <c r="GW39" s="97">
        <f>Seniori!GW52</f>
        <v>0</v>
      </c>
      <c r="GX39" s="97">
        <f>Seniori!GX52</f>
        <v>0</v>
      </c>
      <c r="GY39" s="97">
        <f>Seniori!GY52</f>
        <v>0</v>
      </c>
      <c r="GZ39" s="97">
        <f>Seniori!GZ52</f>
        <v>0</v>
      </c>
      <c r="HA39" s="97">
        <f>Seniori!HA52</f>
        <v>0</v>
      </c>
      <c r="HB39" s="97">
        <f>Seniori!HB52</f>
        <v>0</v>
      </c>
      <c r="HC39" s="97">
        <f>Seniori!HC52</f>
        <v>0</v>
      </c>
      <c r="HD39" s="97">
        <f>Seniori!HD52</f>
        <v>0</v>
      </c>
      <c r="HE39" s="97">
        <f>Seniori!HE52</f>
        <v>0</v>
      </c>
      <c r="HF39" s="97">
        <f>Seniori!HF52</f>
        <v>0</v>
      </c>
      <c r="HG39" s="97">
        <f>Seniori!HG52</f>
        <v>0</v>
      </c>
      <c r="HH39" s="97">
        <f>Seniori!HH52</f>
        <v>0</v>
      </c>
      <c r="HI39" s="97">
        <f>Seniori!HI52</f>
        <v>0</v>
      </c>
      <c r="HJ39" s="97">
        <f>Seniori!HJ52</f>
        <v>0</v>
      </c>
      <c r="HK39" s="97">
        <f>Seniori!HK52</f>
        <v>8</v>
      </c>
      <c r="HL39" s="97">
        <f>Seniori!HL52</f>
        <v>0</v>
      </c>
      <c r="HM39" s="97">
        <f>Seniori!HM52</f>
        <v>0</v>
      </c>
      <c r="HN39" s="97"/>
      <c r="HO39" s="97">
        <f>Seniori!HO52</f>
        <v>0</v>
      </c>
      <c r="HP39" s="97">
        <f>Seniori!HP52</f>
        <v>0</v>
      </c>
      <c r="HQ39" s="97">
        <f>Seniori!HQ52</f>
        <v>0</v>
      </c>
      <c r="HR39" s="97">
        <f>Seniori!HR52</f>
        <v>0</v>
      </c>
      <c r="HS39" s="97">
        <f>Seniori!HS52</f>
        <v>0</v>
      </c>
      <c r="HT39" s="97">
        <f>Seniori!HT52</f>
        <v>0</v>
      </c>
      <c r="HU39" s="97">
        <f>Seniori!HU52</f>
        <v>2</v>
      </c>
      <c r="HV39" s="97">
        <f>Seniori!HV52</f>
        <v>0</v>
      </c>
      <c r="HW39" s="97">
        <f>Seniori!HW52</f>
        <v>0</v>
      </c>
      <c r="HX39" s="97"/>
      <c r="HY39" s="97">
        <f>Seniori!HY52</f>
        <v>0</v>
      </c>
      <c r="HZ39" s="97">
        <f>Seniori!HZ52</f>
        <v>0</v>
      </c>
      <c r="IA39" s="97">
        <f>Seniori!IA52</f>
        <v>0</v>
      </c>
      <c r="IB39" s="97">
        <f>Seniori!IB52</f>
        <v>0</v>
      </c>
      <c r="IC39" s="97">
        <f>Seniori!IC52</f>
        <v>0</v>
      </c>
      <c r="ID39" s="97">
        <f>Seniori!ID52</f>
        <v>0</v>
      </c>
      <c r="IE39" s="97">
        <f>Seniori!IE52</f>
        <v>0</v>
      </c>
      <c r="IF39" s="97">
        <f>Seniori!IF52</f>
        <v>0</v>
      </c>
      <c r="IG39" s="97">
        <f>Seniori!IG52</f>
        <v>0</v>
      </c>
      <c r="IH39" s="97">
        <f>Seniori!IH52</f>
        <v>0</v>
      </c>
      <c r="II39" s="97">
        <f>Seniori!II52</f>
        <v>0</v>
      </c>
      <c r="IJ39" s="97">
        <f>Seniori!IJ52</f>
        <v>0</v>
      </c>
      <c r="IK39" s="97">
        <f>Seniori!IK52</f>
        <v>0</v>
      </c>
      <c r="IL39" s="97">
        <f>Seniori!IL52</f>
        <v>0</v>
      </c>
      <c r="IM39" s="97">
        <f>Seniori!IM52</f>
        <v>0</v>
      </c>
      <c r="IN39" s="97">
        <f>Seniori!IN52</f>
        <v>0</v>
      </c>
      <c r="IO39" s="97">
        <f>Seniori!IO52</f>
        <v>0</v>
      </c>
      <c r="IP39" s="97">
        <f>Seniori!IP52</f>
        <v>0</v>
      </c>
      <c r="IQ39" s="97">
        <f>Seniori!IQ52</f>
        <v>0</v>
      </c>
      <c r="IR39" s="97">
        <f>Seniori!IR52</f>
        <v>0</v>
      </c>
      <c r="IS39" s="97">
        <f>Seniori!IS52</f>
        <v>0</v>
      </c>
      <c r="IT39" s="97">
        <f>Seniori!IT52</f>
        <v>0</v>
      </c>
      <c r="IU39" s="97">
        <f>Seniori!IU52</f>
        <v>0</v>
      </c>
      <c r="IV39" s="97">
        <f>Seniori!IV52</f>
        <v>0</v>
      </c>
      <c r="IW39" s="97">
        <f>Seniori!IW52</f>
        <v>0</v>
      </c>
      <c r="IX39" s="97">
        <f>Seniori!IX52</f>
        <v>0</v>
      </c>
      <c r="IY39" s="97">
        <f>Seniori!IY52</f>
        <v>0</v>
      </c>
      <c r="IZ39" s="97">
        <f>Seniori!IZ52</f>
        <v>0</v>
      </c>
      <c r="JA39" s="97">
        <f>Seniori!JA52</f>
        <v>0</v>
      </c>
      <c r="JB39" s="97">
        <f>Seniori!JB52</f>
        <v>0</v>
      </c>
      <c r="JC39" s="97">
        <f>Seniori!JC52</f>
        <v>0</v>
      </c>
      <c r="JD39" s="97">
        <f>Seniori!JD52</f>
        <v>0</v>
      </c>
      <c r="JE39" s="97">
        <f>Seniori!JE52</f>
        <v>0</v>
      </c>
      <c r="JF39" s="97">
        <f>Seniori!JF52</f>
        <v>0</v>
      </c>
      <c r="JG39" s="97">
        <f>Seniori!JG52</f>
        <v>0</v>
      </c>
      <c r="JH39" s="97">
        <f>Seniori!JH52</f>
        <v>0</v>
      </c>
      <c r="JI39" s="97">
        <f>Seniori!JI52</f>
        <v>0</v>
      </c>
      <c r="JJ39" s="97">
        <f>Seniori!JJ52</f>
        <v>0</v>
      </c>
      <c r="JK39" s="97">
        <f>Seniori!JK52</f>
        <v>0</v>
      </c>
      <c r="JL39" s="97">
        <f>Seniori!JL52</f>
        <v>0</v>
      </c>
      <c r="JM39" s="97">
        <f>Seniori!JM52</f>
        <v>0</v>
      </c>
      <c r="JN39" s="97">
        <f>Seniori!JN52</f>
        <v>0</v>
      </c>
      <c r="JO39" s="97">
        <f>Seniori!JO52</f>
        <v>0</v>
      </c>
      <c r="JP39" s="97">
        <f>Seniori!JP52</f>
        <v>0</v>
      </c>
      <c r="JQ39" s="97">
        <f>Seniori!JQ52</f>
        <v>0</v>
      </c>
      <c r="JR39" s="97">
        <f>Seniori!JR52</f>
        <v>0</v>
      </c>
      <c r="JS39" s="97">
        <f>Seniori!JS52</f>
        <v>0</v>
      </c>
      <c r="JT39" s="97">
        <f>Seniori!JT52</f>
        <v>0</v>
      </c>
      <c r="JU39" s="97">
        <f>Seniori!JU52</f>
        <v>0</v>
      </c>
      <c r="JV39" s="97">
        <f>Seniori!JV52</f>
        <v>0</v>
      </c>
      <c r="JW39" s="97">
        <f>Seniori!JW52</f>
        <v>0</v>
      </c>
      <c r="JX39" s="97">
        <f>Seniori!JX52</f>
        <v>0</v>
      </c>
      <c r="JY39" s="97">
        <f>Seniori!JY52</f>
        <v>0</v>
      </c>
      <c r="JZ39" s="97">
        <f>Seniori!JZ52</f>
        <v>0</v>
      </c>
      <c r="KA39" s="97">
        <f>Seniori!KA52</f>
        <v>0</v>
      </c>
      <c r="KB39" s="97">
        <f>Seniori!KB52</f>
        <v>0</v>
      </c>
      <c r="KC39" s="97">
        <f>Seniori!KC52</f>
        <v>0</v>
      </c>
      <c r="KD39" s="97">
        <f>Seniori!KD52</f>
        <v>0</v>
      </c>
      <c r="KE39" s="97">
        <f>Seniori!KE52</f>
        <v>0</v>
      </c>
      <c r="KF39" s="97">
        <f>Seniori!KF52</f>
        <v>0</v>
      </c>
      <c r="KG39" s="97">
        <f>Seniori!KG52</f>
        <v>0</v>
      </c>
      <c r="KH39" s="97">
        <f>Seniori!KH52</f>
        <v>0</v>
      </c>
      <c r="KI39" s="97">
        <f>Seniori!KI52</f>
        <v>0</v>
      </c>
      <c r="KJ39" s="97">
        <f>Seniori!KJ52</f>
        <v>0</v>
      </c>
      <c r="KK39" s="97">
        <f>Seniori!KK52</f>
        <v>0</v>
      </c>
      <c r="KL39" s="97">
        <f>Seniori!KL52</f>
        <v>0</v>
      </c>
      <c r="KM39" s="97">
        <f>Seniori!KM52</f>
        <v>0</v>
      </c>
      <c r="KN39" s="97">
        <f>Seniori!KN52</f>
        <v>0</v>
      </c>
      <c r="KO39" s="97">
        <f>Seniori!KO52</f>
        <v>0</v>
      </c>
      <c r="KP39" s="97">
        <f>Seniori!KP52</f>
        <v>0</v>
      </c>
      <c r="KQ39" s="97">
        <f>Seniori!KQ52</f>
        <v>0</v>
      </c>
      <c r="KR39" s="97">
        <f>Seniori!KR52</f>
        <v>0</v>
      </c>
      <c r="KS39" s="97">
        <f>Seniori!KS52</f>
        <v>0</v>
      </c>
      <c r="KT39" s="97">
        <f>Seniori!KT52</f>
        <v>0</v>
      </c>
      <c r="KU39" s="97">
        <f>Seniori!KU52</f>
        <v>0</v>
      </c>
      <c r="KV39" s="97">
        <f>Seniori!KV52</f>
        <v>0</v>
      </c>
      <c r="KW39" s="97">
        <f>Seniori!KW52</f>
        <v>0</v>
      </c>
      <c r="KX39" s="97">
        <f>Seniori!KX52</f>
        <v>0</v>
      </c>
      <c r="KY39" s="97">
        <f>Seniori!KY52</f>
        <v>0</v>
      </c>
      <c r="KZ39" s="97">
        <f>Seniori!KZ52</f>
        <v>0</v>
      </c>
      <c r="LA39" s="97">
        <f>Seniori!LA52</f>
        <v>0</v>
      </c>
      <c r="LB39" s="97">
        <f>Seniori!LB52</f>
        <v>0</v>
      </c>
      <c r="LC39" s="97">
        <f>Seniori!LC52</f>
        <v>0</v>
      </c>
      <c r="LD39" s="97">
        <f>Seniori!LD52</f>
        <v>0</v>
      </c>
      <c r="LE39" s="97">
        <f>Seniori!LE52</f>
        <v>0</v>
      </c>
      <c r="LF39" s="97">
        <f>Seniori!LF52</f>
        <v>0</v>
      </c>
      <c r="LG39" s="97">
        <f>Seniori!LG52</f>
        <v>0</v>
      </c>
      <c r="LH39" s="97">
        <f>Seniori!LH52</f>
        <v>0</v>
      </c>
      <c r="LI39" s="97">
        <f>Seniori!LI52</f>
        <v>0</v>
      </c>
      <c r="LJ39" s="97">
        <f>Seniori!LJ52</f>
        <v>0</v>
      </c>
      <c r="LK39" s="97">
        <f>Seniori!LK52</f>
        <v>0</v>
      </c>
      <c r="LL39" s="97">
        <f>Seniori!LL52</f>
        <v>0</v>
      </c>
      <c r="LM39" s="97">
        <f>Seniori!LM52</f>
        <v>0</v>
      </c>
      <c r="LN39" s="97">
        <f>Seniori!LN52</f>
        <v>0</v>
      </c>
      <c r="LO39" s="97">
        <f>Seniori!LO52</f>
        <v>0</v>
      </c>
      <c r="LP39" s="97">
        <f>Seniori!LP52</f>
        <v>0</v>
      </c>
      <c r="LQ39" s="97">
        <f>Seniori!LQ52</f>
        <v>0</v>
      </c>
      <c r="LR39" s="97">
        <f>Seniori!LR52</f>
        <v>0</v>
      </c>
      <c r="LS39" s="97">
        <f>Seniori!LS52</f>
        <v>0</v>
      </c>
      <c r="LT39" s="97">
        <f>Seniori!LT52</f>
        <v>0</v>
      </c>
      <c r="LU39" s="97">
        <f>Seniori!LU52</f>
        <v>0</v>
      </c>
      <c r="LV39" s="97">
        <f>Seniori!LV52</f>
        <v>0</v>
      </c>
      <c r="LW39" s="97">
        <f>Seniori!LW52</f>
        <v>0</v>
      </c>
      <c r="LX39" s="97">
        <f>Seniori!LX52</f>
        <v>0</v>
      </c>
      <c r="LY39" s="97">
        <f>Seniori!LY52</f>
        <v>0</v>
      </c>
      <c r="LZ39" s="97">
        <f>Seniori!LZ52</f>
        <v>0</v>
      </c>
      <c r="MA39" s="97">
        <f>Seniori!MA52</f>
        <v>0</v>
      </c>
      <c r="MB39" s="97">
        <f>Seniori!MB52</f>
        <v>0</v>
      </c>
      <c r="MC39" s="97">
        <f>Seniori!MC52</f>
        <v>0</v>
      </c>
      <c r="MD39" s="97">
        <f>Seniori!MD52</f>
        <v>0</v>
      </c>
      <c r="ME39" s="97">
        <f>Seniori!ME52</f>
        <v>0</v>
      </c>
      <c r="MF39" s="97">
        <f>Seniori!MF52</f>
        <v>0</v>
      </c>
      <c r="MG39" s="97">
        <f>Seniori!MG52</f>
        <v>0</v>
      </c>
      <c r="MH39" s="97">
        <f>Seniori!MH52</f>
        <v>0</v>
      </c>
      <c r="MI39" s="97">
        <f>Seniori!MI52</f>
        <v>0</v>
      </c>
      <c r="MJ39" s="97">
        <f>Seniori!MJ52</f>
        <v>0</v>
      </c>
      <c r="MK39" s="97">
        <f>Seniori!MK52</f>
        <v>0</v>
      </c>
      <c r="ML39" s="97">
        <f>Seniori!ML52</f>
        <v>0</v>
      </c>
      <c r="MM39" s="97">
        <f>Seniori!MM52</f>
        <v>0</v>
      </c>
      <c r="MN39" s="97">
        <f>Seniori!MN52</f>
        <v>0</v>
      </c>
      <c r="MO39" s="97">
        <f>Seniori!MO52</f>
        <v>0</v>
      </c>
      <c r="MP39" s="97">
        <f>Seniori!MP52</f>
        <v>0</v>
      </c>
      <c r="MQ39" s="97">
        <f>Seniori!MQ52</f>
        <v>0</v>
      </c>
      <c r="MR39" s="97">
        <f>Seniori!MR52</f>
        <v>0</v>
      </c>
      <c r="MS39" s="97">
        <f>Seniori!MS52</f>
        <v>0</v>
      </c>
      <c r="MT39" s="97">
        <f>Seniori!MT52</f>
        <v>0</v>
      </c>
      <c r="MU39" s="97">
        <f>Seniori!MU52</f>
        <v>0</v>
      </c>
      <c r="MV39" s="97">
        <f>Seniori!MV52</f>
        <v>0</v>
      </c>
      <c r="MW39" s="97">
        <f>Seniori!MW52</f>
        <v>0</v>
      </c>
      <c r="MX39" s="97">
        <f>Seniori!MX52</f>
        <v>0</v>
      </c>
      <c r="MY39" s="97">
        <f>Seniori!MY52</f>
        <v>0</v>
      </c>
      <c r="MZ39" s="97">
        <f>Seniori!MZ52</f>
        <v>0</v>
      </c>
      <c r="NA39" s="97">
        <f>Seniori!NA52</f>
        <v>0</v>
      </c>
      <c r="NB39" s="97">
        <f>Seniori!NB52</f>
        <v>0</v>
      </c>
      <c r="NC39" s="97">
        <f>Seniori!NC52</f>
        <v>0</v>
      </c>
      <c r="ND39" s="97">
        <f>Seniori!ND52</f>
        <v>0</v>
      </c>
      <c r="NE39" s="97">
        <f>Seniori!NE52</f>
        <v>0</v>
      </c>
      <c r="NF39" s="97">
        <f>Seniori!NF52</f>
        <v>0</v>
      </c>
      <c r="NG39" s="97">
        <f>Seniori!NG52</f>
        <v>0</v>
      </c>
      <c r="NH39" s="97">
        <f>Seniori!NH52</f>
        <v>0</v>
      </c>
      <c r="NI39" s="97">
        <f>Seniori!NI52</f>
        <v>0</v>
      </c>
      <c r="NJ39" s="97">
        <f>Seniori!NJ52</f>
        <v>0</v>
      </c>
      <c r="NK39" s="97">
        <f>Seniori!NK52</f>
        <v>0</v>
      </c>
      <c r="NL39" s="97">
        <f>Seniori!NL52</f>
        <v>0</v>
      </c>
      <c r="NM39" s="97">
        <f>Seniori!NM52</f>
        <v>0</v>
      </c>
      <c r="NN39" s="97">
        <f>Seniori!NN52</f>
        <v>0</v>
      </c>
      <c r="NO39" s="97">
        <f>Seniori!NO52</f>
        <v>0</v>
      </c>
      <c r="NP39" s="97">
        <f>Seniori!NP52</f>
        <v>0</v>
      </c>
      <c r="NQ39" s="97">
        <f>Seniori!NQ52</f>
        <v>0</v>
      </c>
      <c r="NR39" s="97">
        <f>Seniori!NR52</f>
        <v>0</v>
      </c>
      <c r="NS39" s="97">
        <f>Seniori!NS52</f>
        <v>0</v>
      </c>
      <c r="NT39" s="97">
        <f>Seniori!NT52</f>
        <v>0</v>
      </c>
      <c r="NU39" s="97">
        <f>Seniori!NU52</f>
        <v>0</v>
      </c>
      <c r="NV39" s="97">
        <f>Seniori!NV52</f>
        <v>0</v>
      </c>
      <c r="NW39" s="97">
        <f>Seniori!NW52</f>
        <v>0</v>
      </c>
      <c r="NX39" s="97">
        <f>Seniori!NX52</f>
        <v>0</v>
      </c>
      <c r="NY39" s="97">
        <f>Seniori!NY52</f>
        <v>0</v>
      </c>
      <c r="NZ39" s="97">
        <f>Seniori!NZ52</f>
        <v>0</v>
      </c>
      <c r="OA39" s="97">
        <f>Seniori!OA52</f>
        <v>0</v>
      </c>
      <c r="OB39" s="97">
        <f>Seniori!OB52</f>
        <v>0</v>
      </c>
      <c r="OC39" s="97">
        <f>Seniori!OC52</f>
        <v>0</v>
      </c>
      <c r="OD39" s="97">
        <f>Seniori!OD52</f>
        <v>0</v>
      </c>
      <c r="OE39" s="97">
        <f>Seniori!OE52</f>
        <v>0</v>
      </c>
      <c r="OF39" s="97">
        <f>Seniori!OF52</f>
        <v>0</v>
      </c>
      <c r="OG39" s="97">
        <f>Seniori!OG52</f>
        <v>0</v>
      </c>
      <c r="OH39" s="97">
        <f>Seniori!OH52</f>
        <v>0</v>
      </c>
      <c r="OI39" s="97">
        <f>Seniori!OI52</f>
        <v>0</v>
      </c>
      <c r="OJ39" s="97">
        <f>Seniori!OJ52</f>
        <v>0</v>
      </c>
      <c r="OK39" s="97">
        <f>Seniori!OK52</f>
        <v>0</v>
      </c>
      <c r="OL39" s="97">
        <f>Seniori!OL52</f>
        <v>0</v>
      </c>
      <c r="OM39" s="97">
        <f>Seniori!OM52</f>
        <v>0</v>
      </c>
      <c r="ON39" s="97">
        <f>Seniori!ON52</f>
        <v>0</v>
      </c>
      <c r="OO39" s="97">
        <f>Seniori!OO52</f>
        <v>0</v>
      </c>
      <c r="OP39" s="97">
        <f>Seniori!OP52</f>
        <v>0</v>
      </c>
      <c r="OQ39" s="97">
        <f>Seniori!OQ52</f>
        <v>0</v>
      </c>
      <c r="OR39" s="97">
        <f>Seniori!OR52</f>
        <v>0</v>
      </c>
      <c r="OS39" s="97">
        <f>Seniori!OS52</f>
        <v>0</v>
      </c>
      <c r="OT39" s="97">
        <f>Seniori!OT52</f>
        <v>0</v>
      </c>
      <c r="OU39" s="97">
        <f>Seniori!OU52</f>
        <v>0</v>
      </c>
      <c r="OV39" s="97">
        <f>Seniori!OV52</f>
        <v>0</v>
      </c>
      <c r="OW39" s="97">
        <f>Seniori!OW52</f>
        <v>0</v>
      </c>
      <c r="OX39" s="97">
        <f>Seniori!OX52</f>
        <v>0</v>
      </c>
      <c r="OY39" s="97">
        <f>Seniori!OY52</f>
        <v>0</v>
      </c>
      <c r="OZ39" s="97">
        <f>Seniori!OZ52</f>
        <v>0</v>
      </c>
      <c r="PA39" s="97">
        <f>Seniori!PA52</f>
        <v>0</v>
      </c>
      <c r="PB39" s="97">
        <f>Seniori!PB52</f>
        <v>0</v>
      </c>
      <c r="PC39" s="97">
        <f>Seniori!PC52</f>
        <v>0</v>
      </c>
      <c r="PD39" s="97">
        <f>Seniori!PD52</f>
        <v>0</v>
      </c>
      <c r="PE39" s="97">
        <f>Seniori!PE52</f>
        <v>0</v>
      </c>
      <c r="PF39" s="97">
        <f>Seniori!PF52</f>
        <v>0</v>
      </c>
      <c r="PG39" s="97">
        <f>Seniori!PG52</f>
        <v>0</v>
      </c>
      <c r="PH39" s="97">
        <f>Seniori!PH52</f>
        <v>0</v>
      </c>
      <c r="PI39" s="97">
        <f>Seniori!PI52</f>
        <v>0</v>
      </c>
      <c r="PJ39" s="97">
        <f>Seniori!PJ52</f>
        <v>0</v>
      </c>
      <c r="PK39" s="97">
        <f>Seniori!PK52</f>
        <v>0</v>
      </c>
      <c r="PL39" s="97">
        <f>Seniori!PL52</f>
        <v>0</v>
      </c>
      <c r="PM39" s="97">
        <f>Seniori!PM52</f>
        <v>0</v>
      </c>
      <c r="PN39" s="97">
        <f>Seniori!PN52</f>
        <v>0</v>
      </c>
      <c r="PO39" s="97">
        <f>Seniori!PO52</f>
        <v>0</v>
      </c>
      <c r="PP39" s="97">
        <f>Seniori!PP52</f>
        <v>0</v>
      </c>
      <c r="PQ39" s="97">
        <f>Seniori!PQ52</f>
        <v>0</v>
      </c>
      <c r="PR39" s="97">
        <f>Seniori!PR52</f>
        <v>0</v>
      </c>
      <c r="PS39" s="97">
        <f>Seniori!PS52</f>
        <v>0</v>
      </c>
      <c r="PT39" s="97">
        <f>Seniori!PT52</f>
        <v>0</v>
      </c>
      <c r="PU39" s="97">
        <f>Seniori!PU52</f>
        <v>0</v>
      </c>
      <c r="PV39" s="97">
        <f>Seniori!PV52</f>
        <v>0</v>
      </c>
      <c r="PW39" s="97">
        <f>Seniori!PW52</f>
        <v>0</v>
      </c>
      <c r="PX39" s="97">
        <f>Seniori!PX52</f>
        <v>0</v>
      </c>
      <c r="PY39" s="97">
        <f>Seniori!PY52</f>
        <v>0</v>
      </c>
      <c r="PZ39" s="97">
        <f>Seniori!PZ52</f>
        <v>0</v>
      </c>
      <c r="QA39" s="97">
        <f>Seniori!QA52</f>
        <v>0</v>
      </c>
      <c r="QB39" s="97">
        <f>Seniori!QB52</f>
        <v>0</v>
      </c>
      <c r="QC39" s="97">
        <f>Seniori!QC52</f>
        <v>0</v>
      </c>
      <c r="QD39" s="97">
        <f>Seniori!QD52</f>
        <v>0</v>
      </c>
      <c r="QE39" s="97">
        <f>Seniori!QE52</f>
        <v>0</v>
      </c>
      <c r="QF39" s="97">
        <f>Seniori!QF52</f>
        <v>0</v>
      </c>
      <c r="QG39" s="97">
        <f>Seniori!QG52</f>
        <v>0</v>
      </c>
      <c r="QH39" s="97">
        <f>Seniori!QH52</f>
        <v>0</v>
      </c>
      <c r="QI39" s="97">
        <f>Seniori!QI52</f>
        <v>0</v>
      </c>
      <c r="QJ39" s="97">
        <f>Seniori!QJ52</f>
        <v>0</v>
      </c>
      <c r="QK39" s="97">
        <f>Seniori!QK52</f>
        <v>0</v>
      </c>
      <c r="QL39" s="97">
        <f>Seniori!QL52</f>
        <v>0</v>
      </c>
      <c r="QM39" s="97">
        <f>Seniori!QM52</f>
        <v>0</v>
      </c>
      <c r="QN39" s="97">
        <f>Seniori!QN52</f>
        <v>0</v>
      </c>
      <c r="QO39" s="97">
        <f>Seniori!QO52</f>
        <v>0</v>
      </c>
      <c r="QP39" s="97">
        <f>Seniori!QP52</f>
        <v>0</v>
      </c>
      <c r="QQ39" s="97">
        <f>Seniori!QQ52</f>
        <v>0</v>
      </c>
      <c r="QR39" s="97">
        <f>Seniori!QR52</f>
        <v>0</v>
      </c>
      <c r="QS39" s="97">
        <f>Seniori!QS52</f>
        <v>0</v>
      </c>
      <c r="QT39" s="97">
        <f>Seniori!QT52</f>
        <v>0</v>
      </c>
      <c r="QU39" s="97">
        <f>Seniori!QU52</f>
        <v>0</v>
      </c>
      <c r="QV39" s="97">
        <f>Seniori!QV52</f>
        <v>0</v>
      </c>
      <c r="QW39" s="97">
        <f>Seniori!QW52</f>
        <v>0</v>
      </c>
      <c r="QX39" s="97">
        <f>Seniori!QX52</f>
        <v>0</v>
      </c>
      <c r="QY39" s="97">
        <f>Seniori!QY52</f>
        <v>0</v>
      </c>
      <c r="QZ39" s="97">
        <f>Seniori!QZ52</f>
        <v>0</v>
      </c>
      <c r="RA39" s="97">
        <f>Seniori!RA52</f>
        <v>0</v>
      </c>
      <c r="RB39" s="97">
        <f>Seniori!RB52</f>
        <v>0</v>
      </c>
      <c r="RC39" s="97">
        <f>Seniori!RC52</f>
        <v>0</v>
      </c>
      <c r="RD39" s="97">
        <f>Seniori!RD52</f>
        <v>0</v>
      </c>
      <c r="RE39" s="97">
        <f>Seniori!RE52</f>
        <v>0</v>
      </c>
      <c r="RF39" s="97">
        <f>Seniori!RF52</f>
        <v>0</v>
      </c>
      <c r="RG39" s="97">
        <f>Seniori!RG52</f>
        <v>0</v>
      </c>
      <c r="RH39" s="97">
        <f>Seniori!RH52</f>
        <v>0</v>
      </c>
      <c r="RI39" s="97">
        <f>Seniori!RI52</f>
        <v>0</v>
      </c>
      <c r="RJ39" s="97">
        <f>Seniori!RJ52</f>
        <v>0</v>
      </c>
      <c r="RK39" s="97">
        <f>Seniori!RK52</f>
        <v>0</v>
      </c>
      <c r="RL39" s="97">
        <f>Seniori!RL52</f>
        <v>0</v>
      </c>
      <c r="RM39" s="97">
        <f>Seniori!RM52</f>
        <v>0</v>
      </c>
      <c r="RN39" s="97">
        <f>Seniori!RN52</f>
        <v>0</v>
      </c>
      <c r="RO39" s="97">
        <f>Seniori!RO52</f>
        <v>0</v>
      </c>
      <c r="RP39" s="97">
        <f>Seniori!RP52</f>
        <v>0</v>
      </c>
      <c r="RQ39" s="97">
        <f>Seniori!RQ52</f>
        <v>0</v>
      </c>
      <c r="RR39" s="97">
        <f>Seniori!RR52</f>
        <v>0</v>
      </c>
      <c r="RS39" s="97">
        <f>Seniori!RS52</f>
        <v>0</v>
      </c>
      <c r="RT39" s="97">
        <f>Seniori!RT52</f>
        <v>0</v>
      </c>
      <c r="RU39" s="97">
        <f>Seniori!RU52</f>
        <v>0</v>
      </c>
      <c r="RV39" s="97">
        <f>Seniori!RV52</f>
        <v>0</v>
      </c>
      <c r="RW39" s="97">
        <f>Seniori!RW52</f>
        <v>0</v>
      </c>
      <c r="RX39" s="97">
        <f>Seniori!RX52</f>
        <v>0</v>
      </c>
      <c r="RY39" s="97">
        <f>Seniori!RY52</f>
        <v>0</v>
      </c>
      <c r="RZ39" s="97">
        <f>Seniori!RZ52</f>
        <v>0</v>
      </c>
      <c r="SA39" s="97">
        <f>Seniori!SA52</f>
        <v>0</v>
      </c>
      <c r="SB39" s="97">
        <f>Seniori!SB52</f>
        <v>0</v>
      </c>
      <c r="SC39" s="97">
        <f>Seniori!SC52</f>
        <v>0</v>
      </c>
      <c r="SD39" s="97">
        <f>Seniori!SD52</f>
        <v>0</v>
      </c>
      <c r="SE39" s="97">
        <f>Seniori!SE52</f>
        <v>0</v>
      </c>
      <c r="SF39" s="97">
        <f>Seniori!SF52</f>
        <v>0</v>
      </c>
      <c r="SG39" s="97">
        <f>Seniori!SG52</f>
        <v>0</v>
      </c>
      <c r="SH39" s="97">
        <f>Seniori!SH52</f>
        <v>0</v>
      </c>
      <c r="SI39" s="97">
        <f>Seniori!SI52</f>
        <v>0</v>
      </c>
      <c r="SJ39" s="97">
        <f>Seniori!SJ52</f>
        <v>0</v>
      </c>
      <c r="SK39" s="97">
        <f>Seniori!SK52</f>
        <v>0</v>
      </c>
      <c r="SL39" s="97">
        <f>Seniori!SL52</f>
        <v>0</v>
      </c>
      <c r="SM39" s="97">
        <f>Seniori!SM52</f>
        <v>0</v>
      </c>
      <c r="SN39" s="97">
        <f>Seniori!SN52</f>
        <v>0</v>
      </c>
      <c r="SO39" s="97">
        <f>Seniori!SO52</f>
        <v>0</v>
      </c>
      <c r="SP39" s="97">
        <f>Seniori!SP52</f>
        <v>0</v>
      </c>
      <c r="SQ39" s="97">
        <f>Seniori!SQ52</f>
        <v>0</v>
      </c>
      <c r="SR39" s="97">
        <f>Seniori!SR52</f>
        <v>0</v>
      </c>
      <c r="SS39" s="97">
        <f>Seniori!SS52</f>
        <v>0</v>
      </c>
      <c r="ST39" s="97">
        <f>Seniori!ST52</f>
        <v>0</v>
      </c>
      <c r="SU39" s="97">
        <f>Seniori!SU52</f>
        <v>0</v>
      </c>
      <c r="SV39" s="97">
        <f>Seniori!SV52</f>
        <v>0</v>
      </c>
      <c r="SW39" s="97">
        <f>Seniori!SW52</f>
        <v>0</v>
      </c>
      <c r="SX39" s="97">
        <f>Seniori!SX52</f>
        <v>0</v>
      </c>
      <c r="SY39" s="97">
        <f>Seniori!SY52</f>
        <v>0</v>
      </c>
      <c r="SZ39" s="97">
        <f>Seniori!SZ52</f>
        <v>0</v>
      </c>
      <c r="TA39" s="97">
        <f>Seniori!TA52</f>
        <v>0</v>
      </c>
      <c r="TB39" s="97">
        <f>Seniori!TB52</f>
        <v>0</v>
      </c>
    </row>
    <row r="40" spans="1:522" s="101" customFormat="1" ht="18" customHeight="1" x14ac:dyDescent="0.2">
      <c r="A40" s="12">
        <v>28</v>
      </c>
      <c r="B40" s="11" t="s">
        <v>725</v>
      </c>
      <c r="C40" s="1"/>
      <c r="D40" s="1">
        <v>2021</v>
      </c>
      <c r="E40" s="4" t="s">
        <v>382</v>
      </c>
      <c r="F40" s="1">
        <v>40</v>
      </c>
      <c r="G40" s="9" t="s">
        <v>95</v>
      </c>
      <c r="H40" s="4"/>
      <c r="I40" s="1">
        <f t="shared" ref="I40" si="5">SUM(K40:TB40)</f>
        <v>16.5</v>
      </c>
      <c r="J40" s="12">
        <f>Tabuľka311[[#This Row],[Stĺpec9]]</f>
        <v>16.5</v>
      </c>
      <c r="K40" s="97">
        <f>Seniori!K53</f>
        <v>0</v>
      </c>
      <c r="L40" s="97">
        <f>Seniori!L53</f>
        <v>0</v>
      </c>
      <c r="M40" s="97">
        <f>Seniori!M53</f>
        <v>0</v>
      </c>
      <c r="N40" s="97">
        <f>Seniori!N53</f>
        <v>0</v>
      </c>
      <c r="O40" s="97">
        <f>Seniori!O53</f>
        <v>0</v>
      </c>
      <c r="P40" s="97">
        <f>Seniori!P53</f>
        <v>0</v>
      </c>
      <c r="Q40" s="97">
        <f>Seniori!Q53</f>
        <v>0</v>
      </c>
      <c r="R40" s="97">
        <f>Seniori!R53</f>
        <v>0</v>
      </c>
      <c r="S40" s="97">
        <f>Seniori!S53</f>
        <v>0</v>
      </c>
      <c r="T40" s="97">
        <f>Seniori!T53</f>
        <v>0</v>
      </c>
      <c r="U40" s="97">
        <f>Seniori!U53</f>
        <v>0</v>
      </c>
      <c r="V40" s="97">
        <f>Seniori!V53</f>
        <v>0</v>
      </c>
      <c r="W40" s="97">
        <f>Seniori!W53</f>
        <v>0</v>
      </c>
      <c r="X40" s="97">
        <f>Seniori!X53</f>
        <v>0</v>
      </c>
      <c r="Y40" s="97">
        <f>Seniori!Y53</f>
        <v>0</v>
      </c>
      <c r="Z40" s="97">
        <f>Seniori!Z53</f>
        <v>0</v>
      </c>
      <c r="AA40" s="97">
        <f>Seniori!AA53</f>
        <v>0</v>
      </c>
      <c r="AB40" s="97">
        <f>Seniori!AB53</f>
        <v>0</v>
      </c>
      <c r="AC40" s="97">
        <f>Seniori!AC53</f>
        <v>0</v>
      </c>
      <c r="AD40" s="97">
        <f>Seniori!AD53</f>
        <v>0</v>
      </c>
      <c r="AE40" s="97">
        <f>Seniori!AE53</f>
        <v>0</v>
      </c>
      <c r="AF40" s="97">
        <f>Seniori!AF53</f>
        <v>0</v>
      </c>
      <c r="AG40" s="97">
        <f>Seniori!AG53</f>
        <v>0</v>
      </c>
      <c r="AH40" s="97">
        <f>Seniori!AH53</f>
        <v>0</v>
      </c>
      <c r="AI40" s="97">
        <f>Seniori!AI53</f>
        <v>0</v>
      </c>
      <c r="AJ40" s="97">
        <f>Seniori!AJ53</f>
        <v>0</v>
      </c>
      <c r="AK40" s="97">
        <f>Seniori!AK53</f>
        <v>0</v>
      </c>
      <c r="AL40" s="97">
        <f>Seniori!AL53</f>
        <v>0</v>
      </c>
      <c r="AM40" s="97">
        <f>Seniori!AM53</f>
        <v>0</v>
      </c>
      <c r="AN40" s="97">
        <f>Seniori!AN53</f>
        <v>0</v>
      </c>
      <c r="AO40" s="97">
        <f>Seniori!AO53</f>
        <v>0</v>
      </c>
      <c r="AP40" s="97">
        <f>Seniori!AP53</f>
        <v>0</v>
      </c>
      <c r="AQ40" s="97">
        <f>Seniori!AQ53</f>
        <v>0</v>
      </c>
      <c r="AR40" s="97">
        <f>Seniori!AR53</f>
        <v>0</v>
      </c>
      <c r="AS40" s="97">
        <f>Seniori!AS53</f>
        <v>0</v>
      </c>
      <c r="AT40" s="97">
        <f>Seniori!AT53</f>
        <v>0</v>
      </c>
      <c r="AU40" s="97">
        <f>Seniori!AU53</f>
        <v>0</v>
      </c>
      <c r="AV40" s="97">
        <f>Seniori!AV53</f>
        <v>0</v>
      </c>
      <c r="AW40" s="97">
        <f>Seniori!AW53</f>
        <v>0</v>
      </c>
      <c r="AX40" s="97">
        <f>Seniori!AX53</f>
        <v>0</v>
      </c>
      <c r="AY40" s="97">
        <f>Seniori!AY53</f>
        <v>0</v>
      </c>
      <c r="AZ40" s="97">
        <f>Seniori!AZ53</f>
        <v>0</v>
      </c>
      <c r="BA40" s="97">
        <f>Seniori!BA53</f>
        <v>0</v>
      </c>
      <c r="BB40" s="97">
        <f>Seniori!BB53</f>
        <v>0</v>
      </c>
      <c r="BC40" s="97">
        <f>Seniori!BC53</f>
        <v>0</v>
      </c>
      <c r="BD40" s="97">
        <f>Seniori!BD53</f>
        <v>0</v>
      </c>
      <c r="BE40" s="97">
        <f>Seniori!BE53</f>
        <v>0</v>
      </c>
      <c r="BF40" s="97">
        <f>Seniori!BF53</f>
        <v>0</v>
      </c>
      <c r="BG40" s="97">
        <f>Seniori!BG53</f>
        <v>0</v>
      </c>
      <c r="BH40" s="97">
        <f>Seniori!BH53</f>
        <v>0</v>
      </c>
      <c r="BI40" s="97">
        <f>Seniori!BI53</f>
        <v>0</v>
      </c>
      <c r="BJ40" s="97">
        <f>Seniori!BJ53</f>
        <v>0</v>
      </c>
      <c r="BK40" s="97">
        <f>Seniori!BK53</f>
        <v>0</v>
      </c>
      <c r="BL40" s="97">
        <f>Seniori!BL53</f>
        <v>0</v>
      </c>
      <c r="BM40" s="97">
        <f>Seniori!BM53</f>
        <v>0</v>
      </c>
      <c r="BN40" s="97">
        <f>Seniori!BN53</f>
        <v>0</v>
      </c>
      <c r="BO40" s="97">
        <f>Seniori!BO53</f>
        <v>0</v>
      </c>
      <c r="BP40" s="97">
        <f>Seniori!BP53</f>
        <v>0</v>
      </c>
      <c r="BQ40" s="97">
        <f>Seniori!BQ53</f>
        <v>0</v>
      </c>
      <c r="BR40" s="97">
        <f>Seniori!BR53</f>
        <v>0</v>
      </c>
      <c r="BS40" s="97">
        <f>Seniori!BS53</f>
        <v>0</v>
      </c>
      <c r="BT40" s="97">
        <f>Seniori!BT53</f>
        <v>0</v>
      </c>
      <c r="BU40" s="97">
        <f>Seniori!BU53</f>
        <v>0</v>
      </c>
      <c r="BV40" s="97">
        <f>Seniori!BV53</f>
        <v>0</v>
      </c>
      <c r="BW40" s="97">
        <f>Seniori!BW53</f>
        <v>0</v>
      </c>
      <c r="BX40" s="97">
        <f>Seniori!BX53</f>
        <v>0</v>
      </c>
      <c r="BY40" s="97">
        <f>Seniori!BY53</f>
        <v>0</v>
      </c>
      <c r="BZ40" s="97">
        <f>Seniori!BZ53</f>
        <v>0</v>
      </c>
      <c r="CA40" s="97">
        <f>Seniori!CA53</f>
        <v>0</v>
      </c>
      <c r="CB40" s="97">
        <f>Seniori!CB53</f>
        <v>0</v>
      </c>
      <c r="CC40" s="97">
        <f>Seniori!CC53</f>
        <v>0</v>
      </c>
      <c r="CD40" s="97">
        <f>Seniori!CD53</f>
        <v>0</v>
      </c>
      <c r="CE40" s="97">
        <f>Seniori!CE53</f>
        <v>0</v>
      </c>
      <c r="CF40" s="97">
        <f>Seniori!CF53</f>
        <v>0</v>
      </c>
      <c r="CG40" s="97">
        <f>Seniori!CG53</f>
        <v>0</v>
      </c>
      <c r="CH40" s="97">
        <f>Seniori!CH53</f>
        <v>0</v>
      </c>
      <c r="CI40" s="97">
        <f>Seniori!CI53</f>
        <v>0</v>
      </c>
      <c r="CJ40" s="97">
        <f>Seniori!CJ53</f>
        <v>0</v>
      </c>
      <c r="CK40" s="97">
        <f>Seniori!CK53</f>
        <v>0</v>
      </c>
      <c r="CL40" s="97">
        <f>Seniori!CL53</f>
        <v>0</v>
      </c>
      <c r="CM40" s="97">
        <f>Seniori!CM53</f>
        <v>0</v>
      </c>
      <c r="CN40" s="97">
        <f>Seniori!CN53</f>
        <v>0</v>
      </c>
      <c r="CO40" s="97">
        <f>Seniori!CO53</f>
        <v>0</v>
      </c>
      <c r="CP40" s="97">
        <f>Seniori!CP53</f>
        <v>0</v>
      </c>
      <c r="CQ40" s="97">
        <f>Seniori!CQ53</f>
        <v>0</v>
      </c>
      <c r="CR40" s="97">
        <f>Seniori!CR53</f>
        <v>0</v>
      </c>
      <c r="CS40" s="97">
        <f>Seniori!CS53</f>
        <v>0</v>
      </c>
      <c r="CT40" s="97">
        <f>Seniori!CT53</f>
        <v>0</v>
      </c>
      <c r="CU40" s="97">
        <f>Seniori!CU53</f>
        <v>0</v>
      </c>
      <c r="CV40" s="97">
        <f>Seniori!CV53</f>
        <v>0</v>
      </c>
      <c r="CW40" s="97">
        <f>Seniori!CW53</f>
        <v>0</v>
      </c>
      <c r="CX40" s="97">
        <f>Seniori!CX53</f>
        <v>0</v>
      </c>
      <c r="CY40" s="97">
        <f>Seniori!CY53</f>
        <v>0</v>
      </c>
      <c r="CZ40" s="97">
        <f>Seniori!CZ53</f>
        <v>0</v>
      </c>
      <c r="DA40" s="97">
        <f>Seniori!DA53</f>
        <v>0</v>
      </c>
      <c r="DB40" s="97">
        <f>Seniori!DB53</f>
        <v>0</v>
      </c>
      <c r="DC40" s="97">
        <f>Seniori!DC53</f>
        <v>0</v>
      </c>
      <c r="DD40" s="97">
        <f>Seniori!DD53</f>
        <v>0</v>
      </c>
      <c r="DE40" s="97">
        <f>Seniori!DE53</f>
        <v>0</v>
      </c>
      <c r="DF40" s="97">
        <f>Seniori!DF53</f>
        <v>0</v>
      </c>
      <c r="DG40" s="97">
        <f>Seniori!DG53</f>
        <v>0</v>
      </c>
      <c r="DH40" s="97">
        <f>Seniori!DH53</f>
        <v>0</v>
      </c>
      <c r="DI40" s="97">
        <f>Seniori!DI53</f>
        <v>0</v>
      </c>
      <c r="DJ40" s="97">
        <f>Seniori!DJ53</f>
        <v>0</v>
      </c>
      <c r="DK40" s="97">
        <f>Seniori!DK53</f>
        <v>0</v>
      </c>
      <c r="DL40" s="97">
        <f>Seniori!DL53</f>
        <v>0</v>
      </c>
      <c r="DM40" s="97">
        <f>Seniori!DM53</f>
        <v>0</v>
      </c>
      <c r="DN40" s="97">
        <f>Seniori!DN53</f>
        <v>0</v>
      </c>
      <c r="DO40" s="97">
        <f>Seniori!DO53</f>
        <v>0</v>
      </c>
      <c r="DP40" s="97">
        <f>Seniori!DP53</f>
        <v>0</v>
      </c>
      <c r="DQ40" s="97">
        <f>Seniori!DQ53</f>
        <v>0</v>
      </c>
      <c r="DR40" s="97">
        <f>Seniori!DR53</f>
        <v>0</v>
      </c>
      <c r="DS40" s="97">
        <f>Seniori!DS53</f>
        <v>0</v>
      </c>
      <c r="DT40" s="97">
        <f>Seniori!DT53</f>
        <v>0</v>
      </c>
      <c r="DU40" s="97">
        <f>Seniori!DU53</f>
        <v>0</v>
      </c>
      <c r="DV40" s="97">
        <f>Seniori!DV53</f>
        <v>0</v>
      </c>
      <c r="DW40" s="97">
        <f>Seniori!DW53</f>
        <v>0</v>
      </c>
      <c r="DX40" s="97">
        <f>Seniori!DX53</f>
        <v>0</v>
      </c>
      <c r="DY40" s="97">
        <f>Seniori!DY53</f>
        <v>0</v>
      </c>
      <c r="DZ40" s="97">
        <f>Seniori!DZ53</f>
        <v>0</v>
      </c>
      <c r="EA40" s="97">
        <f>Seniori!EA53</f>
        <v>0</v>
      </c>
      <c r="EB40" s="97">
        <f>Seniori!EB53</f>
        <v>0</v>
      </c>
      <c r="EC40" s="97">
        <f>Seniori!EC53</f>
        <v>0</v>
      </c>
      <c r="ED40" s="97">
        <f>Seniori!ED53</f>
        <v>0</v>
      </c>
      <c r="EE40" s="97">
        <f>Seniori!EE53</f>
        <v>0</v>
      </c>
      <c r="EF40" s="97">
        <f>Seniori!EF53</f>
        <v>0</v>
      </c>
      <c r="EG40" s="97">
        <f>Seniori!EG53</f>
        <v>0</v>
      </c>
      <c r="EH40" s="97">
        <f>Seniori!EH53</f>
        <v>0</v>
      </c>
      <c r="EI40" s="97">
        <f>Seniori!EI53</f>
        <v>0</v>
      </c>
      <c r="EJ40" s="97">
        <f>Seniori!EJ53</f>
        <v>0</v>
      </c>
      <c r="EK40" s="97">
        <f>Seniori!EK53</f>
        <v>0</v>
      </c>
      <c r="EL40" s="97">
        <f>Seniori!EL53</f>
        <v>0</v>
      </c>
      <c r="EM40" s="97">
        <f>Seniori!EM53</f>
        <v>0</v>
      </c>
      <c r="EN40" s="97">
        <f>Seniori!EN53</f>
        <v>0</v>
      </c>
      <c r="EO40" s="97">
        <f>Seniori!EO53</f>
        <v>0</v>
      </c>
      <c r="EP40" s="97">
        <f>Seniori!EP53</f>
        <v>0</v>
      </c>
      <c r="EQ40" s="97">
        <f>Seniori!EQ53</f>
        <v>0</v>
      </c>
      <c r="ER40" s="97">
        <f>Seniori!ER53</f>
        <v>0</v>
      </c>
      <c r="ES40" s="97">
        <f>Seniori!ES53</f>
        <v>0</v>
      </c>
      <c r="ET40" s="97">
        <f>Seniori!ET53</f>
        <v>0</v>
      </c>
      <c r="EU40" s="97">
        <f>Seniori!EU53</f>
        <v>0</v>
      </c>
      <c r="EV40" s="97">
        <f>Seniori!EV53</f>
        <v>0</v>
      </c>
      <c r="EW40" s="97">
        <f>Seniori!EW53</f>
        <v>0</v>
      </c>
      <c r="EX40" s="97">
        <f>Seniori!EX53</f>
        <v>0</v>
      </c>
      <c r="EY40" s="97">
        <f>Seniori!EY53</f>
        <v>0</v>
      </c>
      <c r="EZ40" s="97">
        <f>Seniori!EZ53</f>
        <v>0</v>
      </c>
      <c r="FA40" s="97">
        <f>Seniori!FA53</f>
        <v>0</v>
      </c>
      <c r="FB40" s="97">
        <f>Seniori!FB53</f>
        <v>0</v>
      </c>
      <c r="FC40" s="97">
        <f>Seniori!FC53</f>
        <v>0</v>
      </c>
      <c r="FD40" s="97">
        <f>Seniori!FD53</f>
        <v>0</v>
      </c>
      <c r="FE40" s="97">
        <f>Seniori!FE53</f>
        <v>0</v>
      </c>
      <c r="FF40" s="97">
        <f>Seniori!FF53</f>
        <v>0</v>
      </c>
      <c r="FG40" s="97">
        <f>Seniori!FG53</f>
        <v>0</v>
      </c>
      <c r="FH40" s="97">
        <f>Seniori!FH53</f>
        <v>0</v>
      </c>
      <c r="FI40" s="97">
        <f>Seniori!FI53</f>
        <v>0</v>
      </c>
      <c r="FJ40" s="97">
        <f>Seniori!FJ53</f>
        <v>0</v>
      </c>
      <c r="FK40" s="97">
        <f>Seniori!FK53</f>
        <v>0</v>
      </c>
      <c r="FL40" s="97">
        <f>Seniori!FL53</f>
        <v>0</v>
      </c>
      <c r="FM40" s="97">
        <f>Seniori!FM53</f>
        <v>0</v>
      </c>
      <c r="FN40" s="97">
        <f>Seniori!FN53</f>
        <v>0</v>
      </c>
      <c r="FO40" s="97">
        <f>Seniori!FO53</f>
        <v>0</v>
      </c>
      <c r="FP40" s="97">
        <f>Seniori!FP53</f>
        <v>0</v>
      </c>
      <c r="FQ40" s="97">
        <f>Seniori!FQ53</f>
        <v>0</v>
      </c>
      <c r="FR40" s="97">
        <f>Seniori!FR53</f>
        <v>0</v>
      </c>
      <c r="FS40" s="97">
        <f>Seniori!FS53</f>
        <v>0</v>
      </c>
      <c r="FT40" s="97">
        <f>Seniori!FT53</f>
        <v>0</v>
      </c>
      <c r="FU40" s="97">
        <f>Seniori!FU53</f>
        <v>0</v>
      </c>
      <c r="FV40" s="97">
        <f>Seniori!FV53</f>
        <v>0</v>
      </c>
      <c r="FW40" s="97">
        <f>Seniori!FW53</f>
        <v>0</v>
      </c>
      <c r="FX40" s="97">
        <f>Seniori!FX53</f>
        <v>0</v>
      </c>
      <c r="FY40" s="97">
        <f>Seniori!FY53</f>
        <v>0</v>
      </c>
      <c r="FZ40" s="97">
        <f>Seniori!FZ53</f>
        <v>0</v>
      </c>
      <c r="GA40" s="97">
        <f>Seniori!GA53</f>
        <v>0</v>
      </c>
      <c r="GB40" s="97">
        <f>Seniori!GB53</f>
        <v>0</v>
      </c>
      <c r="GC40" s="97">
        <f>Seniori!GC53</f>
        <v>0</v>
      </c>
      <c r="GD40" s="97">
        <f>Seniori!GD53</f>
        <v>0</v>
      </c>
      <c r="GE40" s="97">
        <f>Seniori!GE53</f>
        <v>0</v>
      </c>
      <c r="GF40" s="97">
        <f>Seniori!GF53</f>
        <v>0</v>
      </c>
      <c r="GG40" s="97">
        <f>Seniori!GG53</f>
        <v>0</v>
      </c>
      <c r="GH40" s="97">
        <f>Seniori!GH53</f>
        <v>0</v>
      </c>
      <c r="GI40" s="97">
        <f>Seniori!GI53</f>
        <v>0</v>
      </c>
      <c r="GJ40" s="97">
        <f>Seniori!GJ53</f>
        <v>0</v>
      </c>
      <c r="GK40" s="97">
        <f>Seniori!GK53</f>
        <v>0</v>
      </c>
      <c r="GL40" s="97">
        <f>Seniori!GL53</f>
        <v>0</v>
      </c>
      <c r="GM40" s="97">
        <f>Seniori!GM53</f>
        <v>0</v>
      </c>
      <c r="GN40" s="97">
        <f>Seniori!GN53</f>
        <v>0</v>
      </c>
      <c r="GO40" s="97">
        <f>Seniori!GO53</f>
        <v>0</v>
      </c>
      <c r="GP40" s="97">
        <f>Seniori!GP53</f>
        <v>0</v>
      </c>
      <c r="GQ40" s="97">
        <f>Seniori!GQ53</f>
        <v>0</v>
      </c>
      <c r="GR40" s="97">
        <f>Seniori!GR53</f>
        <v>0</v>
      </c>
      <c r="GS40" s="97">
        <f>Seniori!GS53</f>
        <v>0</v>
      </c>
      <c r="GT40" s="97">
        <f>Seniori!GT53</f>
        <v>0</v>
      </c>
      <c r="GU40" s="97">
        <f>Seniori!GU53</f>
        <v>0</v>
      </c>
      <c r="GV40" s="97">
        <f>Seniori!GV53</f>
        <v>0</v>
      </c>
      <c r="GW40" s="97">
        <f>Seniori!GW53</f>
        <v>0</v>
      </c>
      <c r="GX40" s="97">
        <f>Seniori!GX53</f>
        <v>0</v>
      </c>
      <c r="GY40" s="97">
        <f>Seniori!GY53</f>
        <v>0</v>
      </c>
      <c r="GZ40" s="97">
        <f>Seniori!GZ53</f>
        <v>0</v>
      </c>
      <c r="HA40" s="97">
        <f>Seniori!HA53</f>
        <v>0</v>
      </c>
      <c r="HB40" s="97">
        <f>Seniori!HB53</f>
        <v>0</v>
      </c>
      <c r="HC40" s="97">
        <f>Seniori!HC53</f>
        <v>0</v>
      </c>
      <c r="HD40" s="97">
        <f>Seniori!HD53</f>
        <v>0</v>
      </c>
      <c r="HE40" s="97">
        <f>Seniori!HE53</f>
        <v>0</v>
      </c>
      <c r="HF40" s="97">
        <f>Seniori!HF53</f>
        <v>0</v>
      </c>
      <c r="HG40" s="97">
        <f>Seniori!HG53</f>
        <v>0</v>
      </c>
      <c r="HH40" s="97">
        <f>Seniori!HH53</f>
        <v>0</v>
      </c>
      <c r="HI40" s="97">
        <f>Seniori!HI53</f>
        <v>0</v>
      </c>
      <c r="HJ40" s="97">
        <f>Seniori!HJ53</f>
        <v>0</v>
      </c>
      <c r="HK40" s="97">
        <f>Seniori!HK53</f>
        <v>0</v>
      </c>
      <c r="HL40" s="97">
        <f>Seniori!HL53</f>
        <v>0</v>
      </c>
      <c r="HM40" s="97">
        <f>Seniori!HM53</f>
        <v>0</v>
      </c>
      <c r="HN40" s="97">
        <f>Seniori!HN53</f>
        <v>0</v>
      </c>
      <c r="HO40" s="97">
        <f>Seniori!HO53</f>
        <v>0</v>
      </c>
      <c r="HP40" s="97">
        <f>Seniori!HP53</f>
        <v>0</v>
      </c>
      <c r="HQ40" s="97">
        <f>Seniori!HQ53</f>
        <v>0</v>
      </c>
      <c r="HR40" s="97">
        <f>Seniori!HR53</f>
        <v>0</v>
      </c>
      <c r="HS40" s="97">
        <f>Seniori!HS53</f>
        <v>0</v>
      </c>
      <c r="HT40" s="97">
        <f>Seniori!HT53</f>
        <v>0</v>
      </c>
      <c r="HU40" s="97">
        <f>Seniori!HU53</f>
        <v>0</v>
      </c>
      <c r="HV40" s="97">
        <f>Seniori!HV53</f>
        <v>0</v>
      </c>
      <c r="HW40" s="97">
        <f>Seniori!HW53</f>
        <v>0</v>
      </c>
      <c r="HX40" s="97">
        <f>Seniori!HX53</f>
        <v>0</v>
      </c>
      <c r="HY40" s="97">
        <f>Seniori!HY53</f>
        <v>0</v>
      </c>
      <c r="HZ40" s="97">
        <f>Seniori!HZ53</f>
        <v>0</v>
      </c>
      <c r="IA40" s="97">
        <f>Seniori!IA53</f>
        <v>0</v>
      </c>
      <c r="IB40" s="97">
        <f>Seniori!IB53</f>
        <v>0</v>
      </c>
      <c r="IC40" s="97">
        <f>Seniori!IC53</f>
        <v>0</v>
      </c>
      <c r="ID40" s="97">
        <f>Seniori!ID53</f>
        <v>0</v>
      </c>
      <c r="IE40" s="97">
        <f>Seniori!IE53</f>
        <v>0</v>
      </c>
      <c r="IF40" s="97">
        <f>Seniori!IF53</f>
        <v>0</v>
      </c>
      <c r="IG40" s="97">
        <f>Seniori!IG53</f>
        <v>0</v>
      </c>
      <c r="IH40" s="97">
        <f>Seniori!IH53</f>
        <v>0</v>
      </c>
      <c r="II40" s="97">
        <f>Seniori!II53</f>
        <v>0</v>
      </c>
      <c r="IJ40" s="97">
        <f>Seniori!IJ53</f>
        <v>0</v>
      </c>
      <c r="IK40" s="97">
        <f>Seniori!IK53</f>
        <v>0</v>
      </c>
      <c r="IL40" s="97">
        <f>Seniori!IL53</f>
        <v>0</v>
      </c>
      <c r="IM40" s="97">
        <f>Seniori!IM53</f>
        <v>0</v>
      </c>
      <c r="IN40" s="97">
        <f>Seniori!IN53</f>
        <v>0</v>
      </c>
      <c r="IO40" s="97">
        <f>Seniori!IO53</f>
        <v>0</v>
      </c>
      <c r="IP40" s="97">
        <f>Seniori!IP53</f>
        <v>0</v>
      </c>
      <c r="IQ40" s="97">
        <f>Seniori!IQ53</f>
        <v>0</v>
      </c>
      <c r="IR40" s="97">
        <f>Seniori!IR53</f>
        <v>0</v>
      </c>
      <c r="IS40" s="97">
        <f>Seniori!IS53</f>
        <v>0</v>
      </c>
      <c r="IT40" s="97">
        <f>Seniori!IT53</f>
        <v>0</v>
      </c>
      <c r="IU40" s="97">
        <f>Seniori!IU53</f>
        <v>0</v>
      </c>
      <c r="IV40" s="97">
        <f>Seniori!IV53</f>
        <v>0</v>
      </c>
      <c r="IW40" s="97">
        <f>Seniori!IW53</f>
        <v>0</v>
      </c>
      <c r="IX40" s="97">
        <f>Seniori!IX53</f>
        <v>0</v>
      </c>
      <c r="IY40" s="97">
        <f>Seniori!IY53</f>
        <v>0</v>
      </c>
      <c r="IZ40" s="97">
        <f>Seniori!IZ53</f>
        <v>0</v>
      </c>
      <c r="JA40" s="97">
        <f>Seniori!JA53</f>
        <v>0</v>
      </c>
      <c r="JB40" s="97">
        <f>Seniori!JB53</f>
        <v>0</v>
      </c>
      <c r="JC40" s="97">
        <f>Seniori!JC53</f>
        <v>0</v>
      </c>
      <c r="JD40" s="97">
        <f>Seniori!JD53</f>
        <v>0</v>
      </c>
      <c r="JE40" s="97">
        <f>Seniori!JE53</f>
        <v>0</v>
      </c>
      <c r="JF40" s="97">
        <f>Seniori!JF53</f>
        <v>0</v>
      </c>
      <c r="JG40" s="97">
        <f>Seniori!JG53</f>
        <v>0</v>
      </c>
      <c r="JH40" s="97">
        <f>Seniori!JH53</f>
        <v>0</v>
      </c>
      <c r="JI40" s="97">
        <f>Seniori!JI53</f>
        <v>4</v>
      </c>
      <c r="JJ40" s="97">
        <f>Seniori!JJ53</f>
        <v>0</v>
      </c>
      <c r="JK40" s="97">
        <f>Seniori!JK53</f>
        <v>0</v>
      </c>
      <c r="JL40" s="97">
        <f>Seniori!JL53</f>
        <v>0</v>
      </c>
      <c r="JM40" s="97">
        <f>Seniori!JM53</f>
        <v>0</v>
      </c>
      <c r="JN40" s="97">
        <f>Seniori!JN53</f>
        <v>0</v>
      </c>
      <c r="JO40" s="97">
        <f>Seniori!JO53</f>
        <v>0</v>
      </c>
      <c r="JP40" s="97">
        <f>Seniori!JP53</f>
        <v>0</v>
      </c>
      <c r="JQ40" s="97">
        <f>Seniori!JQ53</f>
        <v>7</v>
      </c>
      <c r="JR40" s="97">
        <f>Seniori!JR53</f>
        <v>0</v>
      </c>
      <c r="JS40" s="97">
        <f>Seniori!JS53</f>
        <v>0</v>
      </c>
      <c r="JT40" s="97">
        <f>Seniori!JT53</f>
        <v>0</v>
      </c>
      <c r="JU40" s="97">
        <f>Seniori!JU53</f>
        <v>0</v>
      </c>
      <c r="JV40" s="97">
        <f>Seniori!JV53</f>
        <v>0</v>
      </c>
      <c r="JW40" s="97">
        <f>Seniori!JW53</f>
        <v>0</v>
      </c>
      <c r="JX40" s="97">
        <f>Seniori!JX53</f>
        <v>0</v>
      </c>
      <c r="JY40" s="97">
        <f>Seniori!JY53</f>
        <v>0</v>
      </c>
      <c r="JZ40" s="97">
        <f>Seniori!JZ53</f>
        <v>0</v>
      </c>
      <c r="KA40" s="97">
        <f>Seniori!KA53</f>
        <v>0</v>
      </c>
      <c r="KB40" s="97">
        <f>Seniori!KB53</f>
        <v>0</v>
      </c>
      <c r="KC40" s="97">
        <f>Seniori!KC53</f>
        <v>0</v>
      </c>
      <c r="KD40" s="97">
        <f>Seniori!KD53</f>
        <v>0</v>
      </c>
      <c r="KE40" s="97">
        <f>Seniori!KE53</f>
        <v>0</v>
      </c>
      <c r="KF40" s="97">
        <f>Seniori!KF53</f>
        <v>0</v>
      </c>
      <c r="KG40" s="97">
        <f>Seniori!KG53</f>
        <v>0</v>
      </c>
      <c r="KH40" s="97">
        <f>Seniori!KH53</f>
        <v>0</v>
      </c>
      <c r="KI40" s="97">
        <f>Seniori!KI53</f>
        <v>0</v>
      </c>
      <c r="KJ40" s="97">
        <f>Seniori!KJ53</f>
        <v>4</v>
      </c>
      <c r="KK40" s="97">
        <f>Seniori!KK53</f>
        <v>0</v>
      </c>
      <c r="KL40" s="97">
        <f>Seniori!KL53</f>
        <v>0</v>
      </c>
      <c r="KM40" s="97">
        <f>Seniori!KM53</f>
        <v>0</v>
      </c>
      <c r="KN40" s="97">
        <f>Seniori!KN53</f>
        <v>0</v>
      </c>
      <c r="KO40" s="97">
        <f>Seniori!KO53</f>
        <v>0</v>
      </c>
      <c r="KP40" s="97">
        <f>Seniori!KP53</f>
        <v>0</v>
      </c>
      <c r="KQ40" s="97">
        <f>Seniori!KQ53</f>
        <v>0</v>
      </c>
      <c r="KR40" s="97">
        <f>Seniori!KR53</f>
        <v>0</v>
      </c>
      <c r="KS40" s="97">
        <f>Seniori!KS53</f>
        <v>0</v>
      </c>
      <c r="KT40" s="97">
        <f>Seniori!KT53</f>
        <v>0</v>
      </c>
      <c r="KU40" s="97">
        <f>Seniori!KU53</f>
        <v>0</v>
      </c>
      <c r="KV40" s="97">
        <f>Seniori!KV53</f>
        <v>0</v>
      </c>
      <c r="KW40" s="97">
        <f>Seniori!KW53</f>
        <v>0</v>
      </c>
      <c r="KX40" s="97">
        <f>Seniori!KX53</f>
        <v>0</v>
      </c>
      <c r="KY40" s="97">
        <f>Seniori!KY53</f>
        <v>0</v>
      </c>
      <c r="KZ40" s="97">
        <f>Seniori!KZ53</f>
        <v>0</v>
      </c>
      <c r="LA40" s="97">
        <f>Seniori!LA53</f>
        <v>0</v>
      </c>
      <c r="LB40" s="97">
        <f>Seniori!LB53</f>
        <v>0</v>
      </c>
      <c r="LC40" s="97">
        <f>Seniori!LC53</f>
        <v>0</v>
      </c>
      <c r="LD40" s="97">
        <f>Seniori!LD53</f>
        <v>0</v>
      </c>
      <c r="LE40" s="97">
        <f>Seniori!LE53</f>
        <v>0</v>
      </c>
      <c r="LF40" s="97">
        <f>Seniori!LF53</f>
        <v>0</v>
      </c>
      <c r="LG40" s="97">
        <f>Seniori!LG53</f>
        <v>0</v>
      </c>
      <c r="LH40" s="97">
        <f>Seniori!LH53</f>
        <v>0</v>
      </c>
      <c r="LI40" s="97" t="str">
        <f>Seniori!LI53</f>
        <v>o</v>
      </c>
      <c r="LJ40" s="97">
        <f>Seniori!LJ53</f>
        <v>0</v>
      </c>
      <c r="LK40" s="97">
        <f>Seniori!LK53</f>
        <v>0</v>
      </c>
      <c r="LL40" s="97">
        <f>Seniori!LL53</f>
        <v>0</v>
      </c>
      <c r="LM40" s="97">
        <f>Seniori!LM53</f>
        <v>0</v>
      </c>
      <c r="LN40" s="97">
        <f>Seniori!LN53</f>
        <v>0</v>
      </c>
      <c r="LO40" s="97">
        <f>Seniori!LO53</f>
        <v>0</v>
      </c>
      <c r="LP40" s="97">
        <f>Seniori!LP53</f>
        <v>0</v>
      </c>
      <c r="LQ40" s="97">
        <f>Seniori!LQ53</f>
        <v>1.5</v>
      </c>
      <c r="LR40" s="97">
        <f>Seniori!LR53</f>
        <v>0</v>
      </c>
      <c r="LS40" s="97">
        <f>Seniori!LS53</f>
        <v>0</v>
      </c>
      <c r="LT40" s="97">
        <f>Seniori!LT53</f>
        <v>0</v>
      </c>
      <c r="LU40" s="97">
        <f>Seniori!LU53</f>
        <v>0</v>
      </c>
      <c r="LV40" s="97">
        <f>Seniori!LV53</f>
        <v>0</v>
      </c>
      <c r="LW40" s="97">
        <f>Seniori!LW53</f>
        <v>0</v>
      </c>
      <c r="LX40" s="97">
        <f>Seniori!LX53</f>
        <v>0</v>
      </c>
      <c r="LY40" s="97">
        <f>Seniori!LY53</f>
        <v>0</v>
      </c>
      <c r="LZ40" s="97">
        <f>Seniori!LZ53</f>
        <v>0</v>
      </c>
      <c r="MA40" s="97">
        <f>Seniori!MA53</f>
        <v>0</v>
      </c>
      <c r="MB40" s="97">
        <f>Seniori!MB53</f>
        <v>0</v>
      </c>
      <c r="MC40" s="97">
        <f>Seniori!MC53</f>
        <v>0</v>
      </c>
      <c r="MD40" s="97">
        <f>Seniori!MD53</f>
        <v>0</v>
      </c>
      <c r="ME40" s="97">
        <f>Seniori!ME53</f>
        <v>0</v>
      </c>
      <c r="MF40" s="97">
        <f>Seniori!MF53</f>
        <v>0</v>
      </c>
      <c r="MG40" s="97">
        <f>Seniori!MG53</f>
        <v>0</v>
      </c>
      <c r="MH40" s="97">
        <f>Seniori!MH53</f>
        <v>0</v>
      </c>
      <c r="MI40" s="97">
        <f>Seniori!MI53</f>
        <v>0</v>
      </c>
      <c r="MJ40" s="97">
        <f>Seniori!MJ53</f>
        <v>0</v>
      </c>
      <c r="MK40" s="97">
        <f>Seniori!MK53</f>
        <v>0</v>
      </c>
      <c r="ML40" s="97">
        <f>Seniori!ML53</f>
        <v>0</v>
      </c>
      <c r="MM40" s="97">
        <f>Seniori!MM53</f>
        <v>0</v>
      </c>
      <c r="MN40" s="97">
        <f>Seniori!MN53</f>
        <v>0</v>
      </c>
      <c r="MO40" s="97">
        <f>Seniori!MO53</f>
        <v>0</v>
      </c>
      <c r="MP40" s="97">
        <f>Seniori!MP53</f>
        <v>0</v>
      </c>
      <c r="MQ40" s="97">
        <f>Seniori!MQ53</f>
        <v>0</v>
      </c>
      <c r="MR40" s="97">
        <f>Seniori!MR53</f>
        <v>0</v>
      </c>
      <c r="MS40" s="97">
        <f>Seniori!MS53</f>
        <v>0</v>
      </c>
      <c r="MT40" s="97">
        <f>Seniori!MT53</f>
        <v>0</v>
      </c>
      <c r="MU40" s="97">
        <f>Seniori!MU53</f>
        <v>0</v>
      </c>
      <c r="MV40" s="97">
        <f>Seniori!MV53</f>
        <v>0</v>
      </c>
      <c r="MW40" s="97">
        <f>Seniori!MW53</f>
        <v>0</v>
      </c>
      <c r="MX40" s="97">
        <f>Seniori!MX53</f>
        <v>0</v>
      </c>
      <c r="MY40" s="97">
        <f>Seniori!MY53</f>
        <v>0</v>
      </c>
      <c r="MZ40" s="97">
        <f>Seniori!MZ53</f>
        <v>0</v>
      </c>
      <c r="NA40" s="97">
        <f>Seniori!NA53</f>
        <v>0</v>
      </c>
      <c r="NB40" s="97">
        <f>Seniori!NB53</f>
        <v>0</v>
      </c>
      <c r="NC40" s="97">
        <f>Seniori!NC53</f>
        <v>0</v>
      </c>
      <c r="ND40" s="97">
        <f>Seniori!ND53</f>
        <v>0</v>
      </c>
      <c r="NE40" s="97">
        <f>Seniori!NE53</f>
        <v>0</v>
      </c>
      <c r="NF40" s="97">
        <f>Seniori!NF53</f>
        <v>0</v>
      </c>
      <c r="NG40" s="97">
        <f>Seniori!NG53</f>
        <v>0</v>
      </c>
      <c r="NH40" s="97">
        <f>Seniori!NH53</f>
        <v>0</v>
      </c>
      <c r="NI40" s="97">
        <f>Seniori!NI53</f>
        <v>0</v>
      </c>
      <c r="NJ40" s="97">
        <f>Seniori!NJ53</f>
        <v>0</v>
      </c>
      <c r="NK40" s="97">
        <f>Seniori!NK53</f>
        <v>0</v>
      </c>
      <c r="NL40" s="97">
        <f>Seniori!NL53</f>
        <v>0</v>
      </c>
      <c r="NM40" s="97">
        <f>Seniori!NM53</f>
        <v>0</v>
      </c>
      <c r="NN40" s="97">
        <f>Seniori!NN53</f>
        <v>0</v>
      </c>
      <c r="NO40" s="97">
        <f>Seniori!NO53</f>
        <v>0</v>
      </c>
      <c r="NP40" s="97">
        <f>Seniori!NP53</f>
        <v>0</v>
      </c>
      <c r="NQ40" s="97">
        <f>Seniori!NQ53</f>
        <v>0</v>
      </c>
      <c r="NR40" s="97">
        <f>Seniori!NR53</f>
        <v>0</v>
      </c>
      <c r="NS40" s="97">
        <f>Seniori!NS53</f>
        <v>0</v>
      </c>
      <c r="NT40" s="97">
        <f>Seniori!NT53</f>
        <v>0</v>
      </c>
      <c r="NU40" s="97">
        <f>Seniori!NU53</f>
        <v>0</v>
      </c>
      <c r="NV40" s="97">
        <f>Seniori!NV53</f>
        <v>0</v>
      </c>
      <c r="NW40" s="97">
        <f>Seniori!NW53</f>
        <v>0</v>
      </c>
      <c r="NX40" s="97">
        <f>Seniori!NX53</f>
        <v>0</v>
      </c>
      <c r="NY40" s="97">
        <f>Seniori!NY53</f>
        <v>0</v>
      </c>
      <c r="NZ40" s="97">
        <f>Seniori!NZ53</f>
        <v>0</v>
      </c>
      <c r="OA40" s="97">
        <f>Seniori!OA53</f>
        <v>0</v>
      </c>
      <c r="OB40" s="97">
        <f>Seniori!OB53</f>
        <v>0</v>
      </c>
      <c r="OC40" s="97">
        <f>Seniori!OC53</f>
        <v>0</v>
      </c>
      <c r="OD40" s="97">
        <f>Seniori!OD53</f>
        <v>0</v>
      </c>
      <c r="OE40" s="97">
        <f>Seniori!OE53</f>
        <v>0</v>
      </c>
      <c r="OF40" s="97">
        <f>Seniori!OF53</f>
        <v>0</v>
      </c>
      <c r="OG40" s="97">
        <f>Seniori!OG53</f>
        <v>0</v>
      </c>
      <c r="OH40" s="97">
        <f>Seniori!OH53</f>
        <v>0</v>
      </c>
      <c r="OI40" s="97">
        <f>Seniori!OI53</f>
        <v>0</v>
      </c>
      <c r="OJ40" s="97">
        <f>Seniori!OJ53</f>
        <v>0</v>
      </c>
      <c r="OK40" s="97">
        <f>Seniori!OK53</f>
        <v>0</v>
      </c>
      <c r="OL40" s="97">
        <f>Seniori!OL53</f>
        <v>0</v>
      </c>
      <c r="OM40" s="97">
        <f>Seniori!OM53</f>
        <v>0</v>
      </c>
      <c r="ON40" s="97">
        <f>Seniori!ON53</f>
        <v>0</v>
      </c>
      <c r="OO40" s="97">
        <f>Seniori!OO53</f>
        <v>0</v>
      </c>
      <c r="OP40" s="97">
        <f>Seniori!OP53</f>
        <v>0</v>
      </c>
      <c r="OQ40" s="97">
        <f>Seniori!OQ53</f>
        <v>0</v>
      </c>
      <c r="OR40" s="97">
        <f>Seniori!OR53</f>
        <v>0</v>
      </c>
      <c r="OS40" s="97">
        <f>Seniori!OS53</f>
        <v>0</v>
      </c>
      <c r="OT40" s="97">
        <f>Seniori!OT53</f>
        <v>0</v>
      </c>
      <c r="OU40" s="97">
        <f>Seniori!OU53</f>
        <v>0</v>
      </c>
      <c r="OV40" s="97">
        <f>Seniori!OV53</f>
        <v>0</v>
      </c>
      <c r="OW40" s="97">
        <f>Seniori!OW53</f>
        <v>0</v>
      </c>
      <c r="OX40" s="97">
        <f>Seniori!OX53</f>
        <v>0</v>
      </c>
      <c r="OY40" s="97">
        <f>Seniori!OY53</f>
        <v>0</v>
      </c>
      <c r="OZ40" s="97">
        <f>Seniori!OZ53</f>
        <v>0</v>
      </c>
      <c r="PA40" s="97">
        <f>Seniori!PA53</f>
        <v>0</v>
      </c>
      <c r="PB40" s="97">
        <f>Seniori!PB53</f>
        <v>0</v>
      </c>
      <c r="PC40" s="97">
        <f>Seniori!PC53</f>
        <v>0</v>
      </c>
      <c r="PD40" s="97">
        <f>Seniori!PD53</f>
        <v>0</v>
      </c>
      <c r="PE40" s="97">
        <f>Seniori!PE53</f>
        <v>0</v>
      </c>
      <c r="PF40" s="97">
        <f>Seniori!PF53</f>
        <v>0</v>
      </c>
      <c r="PG40" s="97">
        <f>Seniori!PG53</f>
        <v>0</v>
      </c>
      <c r="PH40" s="97">
        <f>Seniori!PH53</f>
        <v>0</v>
      </c>
      <c r="PI40" s="97">
        <f>Seniori!PI53</f>
        <v>0</v>
      </c>
      <c r="PJ40" s="97">
        <f>Seniori!PJ53</f>
        <v>0</v>
      </c>
      <c r="PK40" s="97">
        <f>Seniori!PK53</f>
        <v>0</v>
      </c>
      <c r="PL40" s="97">
        <f>Seniori!PL53</f>
        <v>0</v>
      </c>
      <c r="PM40" s="97">
        <f>Seniori!PM53</f>
        <v>0</v>
      </c>
      <c r="PN40" s="97">
        <f>Seniori!PN53</f>
        <v>0</v>
      </c>
      <c r="PO40" s="97">
        <f>Seniori!PO53</f>
        <v>0</v>
      </c>
      <c r="PP40" s="97">
        <f>Seniori!PP53</f>
        <v>0</v>
      </c>
      <c r="PQ40" s="97">
        <f>Seniori!PQ53</f>
        <v>0</v>
      </c>
      <c r="PR40" s="97">
        <f>Seniori!PR53</f>
        <v>0</v>
      </c>
      <c r="PS40" s="97">
        <f>Seniori!PS53</f>
        <v>0</v>
      </c>
      <c r="PT40" s="97">
        <f>Seniori!PT53</f>
        <v>0</v>
      </c>
      <c r="PU40" s="97">
        <f>Seniori!PU53</f>
        <v>0</v>
      </c>
      <c r="PV40" s="97">
        <f>Seniori!PV53</f>
        <v>0</v>
      </c>
      <c r="PW40" s="97">
        <f>Seniori!PW53</f>
        <v>0</v>
      </c>
      <c r="PX40" s="97">
        <f>Seniori!PX53</f>
        <v>0</v>
      </c>
      <c r="PY40" s="97">
        <f>Seniori!PY53</f>
        <v>0</v>
      </c>
      <c r="PZ40" s="97">
        <f>Seniori!PZ53</f>
        <v>0</v>
      </c>
      <c r="QA40" s="97">
        <f>Seniori!QA53</f>
        <v>0</v>
      </c>
      <c r="QB40" s="97">
        <f>Seniori!QB53</f>
        <v>0</v>
      </c>
      <c r="QC40" s="97">
        <f>Seniori!QC53</f>
        <v>0</v>
      </c>
      <c r="QD40" s="97">
        <f>Seniori!QD53</f>
        <v>0</v>
      </c>
      <c r="QE40" s="97">
        <f>Seniori!QE53</f>
        <v>0</v>
      </c>
      <c r="QF40" s="97">
        <f>Seniori!QF53</f>
        <v>0</v>
      </c>
      <c r="QG40" s="97">
        <f>Seniori!QG53</f>
        <v>0</v>
      </c>
      <c r="QH40" s="97">
        <f>Seniori!QH53</f>
        <v>0</v>
      </c>
      <c r="QI40" s="97">
        <f>Seniori!QI53</f>
        <v>0</v>
      </c>
      <c r="QJ40" s="97">
        <f>Seniori!QJ53</f>
        <v>0</v>
      </c>
      <c r="QK40" s="97">
        <f>Seniori!QK53</f>
        <v>0</v>
      </c>
      <c r="QL40" s="97">
        <f>Seniori!QL53</f>
        <v>0</v>
      </c>
      <c r="QM40" s="97">
        <f>Seniori!QM53</f>
        <v>0</v>
      </c>
      <c r="QN40" s="97">
        <f>Seniori!QN53</f>
        <v>0</v>
      </c>
      <c r="QO40" s="97">
        <f>Seniori!QO53</f>
        <v>0</v>
      </c>
      <c r="QP40" s="97">
        <f>Seniori!QP53</f>
        <v>0</v>
      </c>
      <c r="QQ40" s="97">
        <f>Seniori!QQ53</f>
        <v>0</v>
      </c>
      <c r="QR40" s="97">
        <f>Seniori!QR53</f>
        <v>0</v>
      </c>
      <c r="QS40" s="97">
        <f>Seniori!QS53</f>
        <v>0</v>
      </c>
      <c r="QT40" s="97">
        <f>Seniori!QT53</f>
        <v>0</v>
      </c>
      <c r="QU40" s="97">
        <f>Seniori!QU53</f>
        <v>0</v>
      </c>
      <c r="QV40" s="97">
        <f>Seniori!QV53</f>
        <v>0</v>
      </c>
      <c r="QW40" s="97">
        <f>Seniori!QW53</f>
        <v>0</v>
      </c>
      <c r="QX40" s="97">
        <f>Seniori!QX53</f>
        <v>0</v>
      </c>
      <c r="QY40" s="97">
        <f>Seniori!QY53</f>
        <v>0</v>
      </c>
      <c r="QZ40" s="97">
        <f>Seniori!QZ53</f>
        <v>0</v>
      </c>
      <c r="RA40" s="97">
        <f>Seniori!RA53</f>
        <v>0</v>
      </c>
      <c r="RB40" s="97">
        <f>Seniori!RB53</f>
        <v>0</v>
      </c>
      <c r="RC40" s="97">
        <f>Seniori!RC53</f>
        <v>0</v>
      </c>
      <c r="RD40" s="97">
        <f>Seniori!RD53</f>
        <v>0</v>
      </c>
      <c r="RE40" s="97">
        <f>Seniori!RE53</f>
        <v>0</v>
      </c>
      <c r="RF40" s="97">
        <f>Seniori!RF53</f>
        <v>0</v>
      </c>
      <c r="RG40" s="97">
        <f>Seniori!RG53</f>
        <v>0</v>
      </c>
      <c r="RH40" s="97">
        <f>Seniori!RH53</f>
        <v>0</v>
      </c>
      <c r="RI40" s="97">
        <f>Seniori!RI53</f>
        <v>0</v>
      </c>
      <c r="RJ40" s="97">
        <f>Seniori!RJ53</f>
        <v>0</v>
      </c>
      <c r="RK40" s="97">
        <f>Seniori!RK53</f>
        <v>0</v>
      </c>
      <c r="RL40" s="97">
        <f>Seniori!RL53</f>
        <v>0</v>
      </c>
      <c r="RM40" s="97">
        <f>Seniori!RM53</f>
        <v>0</v>
      </c>
      <c r="RN40" s="97">
        <f>Seniori!RN53</f>
        <v>0</v>
      </c>
      <c r="RO40" s="97">
        <f>Seniori!RO53</f>
        <v>0</v>
      </c>
      <c r="RP40" s="97">
        <f>Seniori!RP53</f>
        <v>0</v>
      </c>
      <c r="RQ40" s="97">
        <f>Seniori!RQ53</f>
        <v>0</v>
      </c>
      <c r="RR40" s="97">
        <f>Seniori!RR53</f>
        <v>0</v>
      </c>
      <c r="RS40" s="97">
        <f>Seniori!RS53</f>
        <v>0</v>
      </c>
      <c r="RT40" s="97">
        <f>Seniori!RT53</f>
        <v>0</v>
      </c>
      <c r="RU40" s="97">
        <f>Seniori!RU53</f>
        <v>0</v>
      </c>
      <c r="RV40" s="97">
        <f>Seniori!RV53</f>
        <v>0</v>
      </c>
      <c r="RW40" s="97">
        <f>Seniori!RW53</f>
        <v>0</v>
      </c>
      <c r="RX40" s="97">
        <f>Seniori!RX53</f>
        <v>0</v>
      </c>
      <c r="RY40" s="97">
        <f>Seniori!RY53</f>
        <v>0</v>
      </c>
      <c r="RZ40" s="97">
        <f>Seniori!RZ53</f>
        <v>0</v>
      </c>
      <c r="SA40" s="97">
        <f>Seniori!SA53</f>
        <v>0</v>
      </c>
      <c r="SB40" s="97">
        <f>Seniori!SB53</f>
        <v>0</v>
      </c>
      <c r="SC40" s="97">
        <f>Seniori!SC53</f>
        <v>0</v>
      </c>
      <c r="SD40" s="97">
        <f>Seniori!SD53</f>
        <v>0</v>
      </c>
      <c r="SE40" s="97">
        <f>Seniori!SE53</f>
        <v>0</v>
      </c>
      <c r="SF40" s="97">
        <f>Seniori!SF53</f>
        <v>0</v>
      </c>
      <c r="SG40" s="97">
        <f>Seniori!SG53</f>
        <v>0</v>
      </c>
      <c r="SH40" s="97">
        <f>Seniori!SH53</f>
        <v>0</v>
      </c>
      <c r="SI40" s="97">
        <f>Seniori!SI53</f>
        <v>0</v>
      </c>
      <c r="SJ40" s="97">
        <f>Seniori!SJ53</f>
        <v>0</v>
      </c>
      <c r="SK40" s="97">
        <f>Seniori!SK53</f>
        <v>0</v>
      </c>
      <c r="SL40" s="97">
        <f>Seniori!SL53</f>
        <v>0</v>
      </c>
      <c r="SM40" s="97">
        <f>Seniori!SM53</f>
        <v>0</v>
      </c>
      <c r="SN40" s="97">
        <f>Seniori!SN53</f>
        <v>0</v>
      </c>
      <c r="SO40" s="97">
        <f>Seniori!SO53</f>
        <v>0</v>
      </c>
      <c r="SP40" s="97">
        <f>Seniori!SP53</f>
        <v>0</v>
      </c>
      <c r="SQ40" s="97">
        <f>Seniori!SQ53</f>
        <v>0</v>
      </c>
      <c r="SR40" s="97">
        <f>Seniori!SR53</f>
        <v>0</v>
      </c>
      <c r="SS40" s="97">
        <f>Seniori!SS53</f>
        <v>0</v>
      </c>
      <c r="ST40" s="97">
        <f>Seniori!ST53</f>
        <v>0</v>
      </c>
      <c r="SU40" s="97">
        <f>Seniori!SU53</f>
        <v>0</v>
      </c>
      <c r="SV40" s="97">
        <f>Seniori!SV53</f>
        <v>0</v>
      </c>
      <c r="SW40" s="97">
        <f>Seniori!SW53</f>
        <v>0</v>
      </c>
      <c r="SX40" s="97">
        <f>Seniori!SX53</f>
        <v>0</v>
      </c>
      <c r="SY40" s="97">
        <f>Seniori!SY53</f>
        <v>0</v>
      </c>
      <c r="SZ40" s="97">
        <f>Seniori!SZ53</f>
        <v>0</v>
      </c>
      <c r="TA40" s="97">
        <f>Seniori!TA53</f>
        <v>0</v>
      </c>
      <c r="TB40" s="97">
        <f>Seniori!TB53</f>
        <v>0</v>
      </c>
    </row>
    <row r="41" spans="1:522" s="10" customFormat="1" ht="18" customHeight="1" x14ac:dyDescent="0.2">
      <c r="A41" s="12">
        <v>29</v>
      </c>
      <c r="B41" s="11" t="s">
        <v>712</v>
      </c>
      <c r="C41" s="1">
        <v>12493</v>
      </c>
      <c r="D41" s="1"/>
      <c r="E41" s="59" t="s">
        <v>711</v>
      </c>
      <c r="F41" s="1">
        <v>2856</v>
      </c>
      <c r="G41" s="9" t="s">
        <v>95</v>
      </c>
      <c r="H41" s="4" t="s">
        <v>194</v>
      </c>
      <c r="I41" s="1">
        <f t="shared" ref="I41" si="6">SUM(K41:TB41)</f>
        <v>16</v>
      </c>
      <c r="J41" s="12">
        <f>Tabuľka311[[#This Row],[Stĺpec9]]</f>
        <v>16</v>
      </c>
      <c r="K41" s="97">
        <f>Seniori!K54</f>
        <v>0</v>
      </c>
      <c r="L41" s="97">
        <f>Seniori!L54</f>
        <v>0</v>
      </c>
      <c r="M41" s="97">
        <f>Seniori!M54</f>
        <v>0</v>
      </c>
      <c r="N41" s="97">
        <f>Seniori!N54</f>
        <v>0</v>
      </c>
      <c r="O41" s="97">
        <f>Seniori!O54</f>
        <v>0</v>
      </c>
      <c r="P41" s="97">
        <f>Seniori!P54</f>
        <v>0</v>
      </c>
      <c r="Q41" s="97">
        <f>Seniori!Q54</f>
        <v>0</v>
      </c>
      <c r="R41" s="97">
        <f>Seniori!R54</f>
        <v>0</v>
      </c>
      <c r="S41" s="97">
        <f>Seniori!S54</f>
        <v>0</v>
      </c>
      <c r="T41" s="97">
        <f>Seniori!T54</f>
        <v>0</v>
      </c>
      <c r="U41" s="97">
        <f>Seniori!U54</f>
        <v>0</v>
      </c>
      <c r="V41" s="97">
        <f>Seniori!V54</f>
        <v>0</v>
      </c>
      <c r="W41" s="97">
        <f>Seniori!W54</f>
        <v>0</v>
      </c>
      <c r="X41" s="97">
        <f>Seniori!X54</f>
        <v>0</v>
      </c>
      <c r="Y41" s="97">
        <f>Seniori!Y54</f>
        <v>0</v>
      </c>
      <c r="Z41" s="97">
        <f>Seniori!Z54</f>
        <v>0</v>
      </c>
      <c r="AA41" s="97">
        <f>Seniori!AA54</f>
        <v>0</v>
      </c>
      <c r="AB41" s="97">
        <f>Seniori!AB54</f>
        <v>0</v>
      </c>
      <c r="AC41" s="97">
        <f>Seniori!AC54</f>
        <v>0</v>
      </c>
      <c r="AD41" s="97">
        <f>Seniori!AD54</f>
        <v>0</v>
      </c>
      <c r="AE41" s="97">
        <f>Seniori!AE54</f>
        <v>0</v>
      </c>
      <c r="AF41" s="97">
        <f>Seniori!AF54</f>
        <v>0</v>
      </c>
      <c r="AG41" s="97">
        <f>Seniori!AG54</f>
        <v>0</v>
      </c>
      <c r="AH41" s="97">
        <f>Seniori!AH54</f>
        <v>0</v>
      </c>
      <c r="AI41" s="97">
        <f>Seniori!AI54</f>
        <v>0</v>
      </c>
      <c r="AJ41" s="97">
        <f>Seniori!AJ54</f>
        <v>0</v>
      </c>
      <c r="AK41" s="97">
        <f>Seniori!AK54</f>
        <v>0</v>
      </c>
      <c r="AL41" s="97">
        <f>Seniori!AL54</f>
        <v>0</v>
      </c>
      <c r="AM41" s="97">
        <f>Seniori!AM54</f>
        <v>0</v>
      </c>
      <c r="AN41" s="97">
        <f>Seniori!AN54</f>
        <v>0</v>
      </c>
      <c r="AO41" s="97">
        <f>Seniori!AO54</f>
        <v>0</v>
      </c>
      <c r="AP41" s="97">
        <f>Seniori!AP54</f>
        <v>0</v>
      </c>
      <c r="AQ41" s="97">
        <f>Seniori!AQ54</f>
        <v>0</v>
      </c>
      <c r="AR41" s="97">
        <f>Seniori!AR54</f>
        <v>0</v>
      </c>
      <c r="AS41" s="97">
        <f>Seniori!AS54</f>
        <v>0</v>
      </c>
      <c r="AT41" s="97">
        <f>Seniori!AT54</f>
        <v>0</v>
      </c>
      <c r="AU41" s="97">
        <f>Seniori!AU54</f>
        <v>0</v>
      </c>
      <c r="AV41" s="97">
        <f>Seniori!AV54</f>
        <v>0</v>
      </c>
      <c r="AW41" s="97">
        <f>Seniori!AW54</f>
        <v>0</v>
      </c>
      <c r="AX41" s="97">
        <f>Seniori!AX54</f>
        <v>0</v>
      </c>
      <c r="AY41" s="97">
        <f>Seniori!AY54</f>
        <v>0</v>
      </c>
      <c r="AZ41" s="97">
        <f>Seniori!AZ54</f>
        <v>0</v>
      </c>
      <c r="BA41" s="97">
        <f>Seniori!BA54</f>
        <v>0</v>
      </c>
      <c r="BB41" s="97">
        <f>Seniori!BB54</f>
        <v>0</v>
      </c>
      <c r="BC41" s="97">
        <f>Seniori!BC54</f>
        <v>0</v>
      </c>
      <c r="BD41" s="97">
        <f>Seniori!BD54</f>
        <v>0</v>
      </c>
      <c r="BE41" s="97">
        <f>Seniori!BE54</f>
        <v>0</v>
      </c>
      <c r="BF41" s="97">
        <f>Seniori!BF54</f>
        <v>0</v>
      </c>
      <c r="BG41" s="97">
        <f>Seniori!BG54</f>
        <v>0</v>
      </c>
      <c r="BH41" s="97">
        <f>Seniori!BH54</f>
        <v>0</v>
      </c>
      <c r="BI41" s="97">
        <f>Seniori!BI54</f>
        <v>0</v>
      </c>
      <c r="BJ41" s="97">
        <f>Seniori!BJ54</f>
        <v>0</v>
      </c>
      <c r="BK41" s="97">
        <f>Seniori!BK54</f>
        <v>0</v>
      </c>
      <c r="BL41" s="97">
        <f>Seniori!BL54</f>
        <v>0</v>
      </c>
      <c r="BM41" s="97">
        <f>Seniori!BM54</f>
        <v>0</v>
      </c>
      <c r="BN41" s="97">
        <f>Seniori!BN54</f>
        <v>0</v>
      </c>
      <c r="BO41" s="97">
        <f>Seniori!BO54</f>
        <v>0</v>
      </c>
      <c r="BP41" s="97">
        <f>Seniori!BP54</f>
        <v>0</v>
      </c>
      <c r="BQ41" s="97">
        <f>Seniori!BQ54</f>
        <v>0</v>
      </c>
      <c r="BR41" s="97">
        <f>Seniori!BR54</f>
        <v>0</v>
      </c>
      <c r="BS41" s="97">
        <f>Seniori!BS54</f>
        <v>0</v>
      </c>
      <c r="BT41" s="97">
        <f>Seniori!BT54</f>
        <v>0</v>
      </c>
      <c r="BU41" s="97">
        <f>Seniori!BU54</f>
        <v>0</v>
      </c>
      <c r="BV41" s="97">
        <f>Seniori!BV54</f>
        <v>0</v>
      </c>
      <c r="BW41" s="97">
        <f>Seniori!BW54</f>
        <v>0</v>
      </c>
      <c r="BX41" s="97">
        <f>Seniori!BX54</f>
        <v>0</v>
      </c>
      <c r="BY41" s="97">
        <f>Seniori!BY54</f>
        <v>0</v>
      </c>
      <c r="BZ41" s="97">
        <f>Seniori!BZ54</f>
        <v>0</v>
      </c>
      <c r="CA41" s="97">
        <f>Seniori!CA54</f>
        <v>0</v>
      </c>
      <c r="CB41" s="97">
        <f>Seniori!CB54</f>
        <v>0</v>
      </c>
      <c r="CC41" s="97">
        <f>Seniori!CC54</f>
        <v>0</v>
      </c>
      <c r="CD41" s="97">
        <f>Seniori!CD54</f>
        <v>0</v>
      </c>
      <c r="CE41" s="97">
        <f>Seniori!CE54</f>
        <v>0</v>
      </c>
      <c r="CF41" s="97">
        <f>Seniori!CF54</f>
        <v>0</v>
      </c>
      <c r="CG41" s="97">
        <f>Seniori!CG54</f>
        <v>0</v>
      </c>
      <c r="CH41" s="97">
        <f>Seniori!CH54</f>
        <v>0</v>
      </c>
      <c r="CI41" s="97">
        <f>Seniori!CI54</f>
        <v>0</v>
      </c>
      <c r="CJ41" s="97">
        <f>Seniori!CJ54</f>
        <v>0</v>
      </c>
      <c r="CK41" s="97">
        <f>Seniori!CK54</f>
        <v>0</v>
      </c>
      <c r="CL41" s="97">
        <f>Seniori!CL54</f>
        <v>0</v>
      </c>
      <c r="CM41" s="97">
        <f>Seniori!CM54</f>
        <v>0</v>
      </c>
      <c r="CN41" s="97">
        <f>Seniori!CN54</f>
        <v>0</v>
      </c>
      <c r="CO41" s="97">
        <f>Seniori!CO54</f>
        <v>0</v>
      </c>
      <c r="CP41" s="97">
        <f>Seniori!CP54</f>
        <v>0</v>
      </c>
      <c r="CQ41" s="97">
        <f>Seniori!CQ54</f>
        <v>0</v>
      </c>
      <c r="CR41" s="97">
        <f>Seniori!CR54</f>
        <v>0</v>
      </c>
      <c r="CS41" s="97">
        <f>Seniori!CS54</f>
        <v>0</v>
      </c>
      <c r="CT41" s="97">
        <f>Seniori!CT54</f>
        <v>0</v>
      </c>
      <c r="CU41" s="97">
        <f>Seniori!CU54</f>
        <v>0</v>
      </c>
      <c r="CV41" s="97">
        <f>Seniori!CV54</f>
        <v>0</v>
      </c>
      <c r="CW41" s="97">
        <f>Seniori!CW54</f>
        <v>0</v>
      </c>
      <c r="CX41" s="97">
        <f>Seniori!CX54</f>
        <v>0</v>
      </c>
      <c r="CY41" s="97">
        <f>Seniori!CY54</f>
        <v>0</v>
      </c>
      <c r="CZ41" s="97">
        <f>Seniori!CZ54</f>
        <v>0</v>
      </c>
      <c r="DA41" s="97">
        <f>Seniori!DA54</f>
        <v>0</v>
      </c>
      <c r="DB41" s="97">
        <f>Seniori!DB54</f>
        <v>0</v>
      </c>
      <c r="DC41" s="97">
        <f>Seniori!DC54</f>
        <v>0</v>
      </c>
      <c r="DD41" s="97">
        <f>Seniori!DD54</f>
        <v>0</v>
      </c>
      <c r="DE41" s="97">
        <f>Seniori!DE54</f>
        <v>0</v>
      </c>
      <c r="DF41" s="97">
        <f>Seniori!DF54</f>
        <v>0</v>
      </c>
      <c r="DG41" s="97">
        <f>Seniori!DG54</f>
        <v>0</v>
      </c>
      <c r="DH41" s="97">
        <f>Seniori!DH54</f>
        <v>0</v>
      </c>
      <c r="DI41" s="97">
        <f>Seniori!DI54</f>
        <v>0</v>
      </c>
      <c r="DJ41" s="97">
        <f>Seniori!DJ54</f>
        <v>0</v>
      </c>
      <c r="DK41" s="97">
        <f>Seniori!DK54</f>
        <v>0</v>
      </c>
      <c r="DL41" s="97">
        <f>Seniori!DL54</f>
        <v>0</v>
      </c>
      <c r="DM41" s="97">
        <f>Seniori!DM54</f>
        <v>0</v>
      </c>
      <c r="DN41" s="97">
        <f>Seniori!DN54</f>
        <v>0</v>
      </c>
      <c r="DO41" s="97">
        <f>Seniori!DO54</f>
        <v>0</v>
      </c>
      <c r="DP41" s="97">
        <f>Seniori!DP54</f>
        <v>0</v>
      </c>
      <c r="DQ41" s="97">
        <f>Seniori!DQ54</f>
        <v>0</v>
      </c>
      <c r="DR41" s="97">
        <f>Seniori!DR54</f>
        <v>0</v>
      </c>
      <c r="DS41" s="97">
        <f>Seniori!DS54</f>
        <v>0</v>
      </c>
      <c r="DT41" s="97">
        <f>Seniori!DT54</f>
        <v>0</v>
      </c>
      <c r="DU41" s="97">
        <f>Seniori!DU54</f>
        <v>0</v>
      </c>
      <c r="DV41" s="97">
        <f>Seniori!DV54</f>
        <v>0</v>
      </c>
      <c r="DW41" s="97">
        <f>Seniori!DW54</f>
        <v>0</v>
      </c>
      <c r="DX41" s="97">
        <f>Seniori!DX54</f>
        <v>0</v>
      </c>
      <c r="DY41" s="97">
        <f>Seniori!DY54</f>
        <v>0</v>
      </c>
      <c r="DZ41" s="97">
        <f>Seniori!DZ54</f>
        <v>0</v>
      </c>
      <c r="EA41" s="97">
        <f>Seniori!EA54</f>
        <v>0</v>
      </c>
      <c r="EB41" s="97">
        <f>Seniori!EB54</f>
        <v>0</v>
      </c>
      <c r="EC41" s="97">
        <f>Seniori!EC54</f>
        <v>0</v>
      </c>
      <c r="ED41" s="97">
        <f>Seniori!ED54</f>
        <v>0</v>
      </c>
      <c r="EE41" s="97">
        <f>Seniori!EE54</f>
        <v>0</v>
      </c>
      <c r="EF41" s="97">
        <f>Seniori!EF54</f>
        <v>0</v>
      </c>
      <c r="EG41" s="97">
        <f>Seniori!EG54</f>
        <v>0</v>
      </c>
      <c r="EH41" s="97">
        <f>Seniori!EH54</f>
        <v>0</v>
      </c>
      <c r="EI41" s="97">
        <f>Seniori!EI54</f>
        <v>0</v>
      </c>
      <c r="EJ41" s="97">
        <f>Seniori!EJ54</f>
        <v>0</v>
      </c>
      <c r="EK41" s="97">
        <f>Seniori!EK54</f>
        <v>0</v>
      </c>
      <c r="EL41" s="97">
        <f>Seniori!EL54</f>
        <v>0</v>
      </c>
      <c r="EM41" s="97">
        <f>Seniori!EM54</f>
        <v>0</v>
      </c>
      <c r="EN41" s="97">
        <f>Seniori!EN54</f>
        <v>0</v>
      </c>
      <c r="EO41" s="97">
        <f>Seniori!EO54</f>
        <v>0</v>
      </c>
      <c r="EP41" s="97">
        <f>Seniori!EP54</f>
        <v>0</v>
      </c>
      <c r="EQ41" s="97">
        <f>Seniori!EQ54</f>
        <v>0</v>
      </c>
      <c r="ER41" s="97">
        <f>Seniori!ER54</f>
        <v>0</v>
      </c>
      <c r="ES41" s="97">
        <f>Seniori!ES54</f>
        <v>0</v>
      </c>
      <c r="ET41" s="97">
        <f>Seniori!ET54</f>
        <v>0</v>
      </c>
      <c r="EU41" s="97">
        <f>Seniori!EU54</f>
        <v>0</v>
      </c>
      <c r="EV41" s="97">
        <f>Seniori!EV54</f>
        <v>0</v>
      </c>
      <c r="EW41" s="97">
        <f>Seniori!EW54</f>
        <v>0</v>
      </c>
      <c r="EX41" s="97">
        <f>Seniori!EX54</f>
        <v>0</v>
      </c>
      <c r="EY41" s="97">
        <f>Seniori!EY54</f>
        <v>0</v>
      </c>
      <c r="EZ41" s="97">
        <f>Seniori!EZ54</f>
        <v>0</v>
      </c>
      <c r="FA41" s="97">
        <f>Seniori!FA54</f>
        <v>0</v>
      </c>
      <c r="FB41" s="97">
        <f>Seniori!FB54</f>
        <v>0</v>
      </c>
      <c r="FC41" s="97">
        <f>Seniori!FC54</f>
        <v>0</v>
      </c>
      <c r="FD41" s="97">
        <f>Seniori!FD54</f>
        <v>0</v>
      </c>
      <c r="FE41" s="97">
        <f>Seniori!FE54</f>
        <v>0</v>
      </c>
      <c r="FF41" s="97">
        <f>Seniori!FF54</f>
        <v>0</v>
      </c>
      <c r="FG41" s="97">
        <f>Seniori!FG54</f>
        <v>0</v>
      </c>
      <c r="FH41" s="97">
        <f>Seniori!FH54</f>
        <v>0</v>
      </c>
      <c r="FI41" s="97">
        <f>Seniori!FI54</f>
        <v>0</v>
      </c>
      <c r="FJ41" s="97">
        <f>Seniori!FJ54</f>
        <v>0</v>
      </c>
      <c r="FK41" s="97">
        <f>Seniori!FK54</f>
        <v>0</v>
      </c>
      <c r="FL41" s="97">
        <f>Seniori!FL54</f>
        <v>0</v>
      </c>
      <c r="FM41" s="97">
        <f>Seniori!FM54</f>
        <v>0</v>
      </c>
      <c r="FN41" s="97">
        <f>Seniori!FN54</f>
        <v>0</v>
      </c>
      <c r="FO41" s="97">
        <f>Seniori!FO54</f>
        <v>0</v>
      </c>
      <c r="FP41" s="97">
        <f>Seniori!FP54</f>
        <v>0</v>
      </c>
      <c r="FQ41" s="97">
        <f>Seniori!FQ54</f>
        <v>0</v>
      </c>
      <c r="FR41" s="97">
        <f>Seniori!FR54</f>
        <v>0</v>
      </c>
      <c r="FS41" s="97">
        <f>Seniori!FS54</f>
        <v>0</v>
      </c>
      <c r="FT41" s="97">
        <f>Seniori!FT54</f>
        <v>0</v>
      </c>
      <c r="FU41" s="97">
        <f>Seniori!FU54</f>
        <v>0</v>
      </c>
      <c r="FV41" s="97">
        <f>Seniori!FV54</f>
        <v>0</v>
      </c>
      <c r="FW41" s="97">
        <f>Seniori!FW54</f>
        <v>0</v>
      </c>
      <c r="FX41" s="97">
        <f>Seniori!FX54</f>
        <v>0</v>
      </c>
      <c r="FY41" s="97">
        <f>Seniori!FY54</f>
        <v>0</v>
      </c>
      <c r="FZ41" s="97">
        <f>Seniori!FZ54</f>
        <v>0</v>
      </c>
      <c r="GA41" s="97">
        <f>Seniori!GA54</f>
        <v>0</v>
      </c>
      <c r="GB41" s="97">
        <f>Seniori!GB54</f>
        <v>0</v>
      </c>
      <c r="GC41" s="97">
        <f>Seniori!GC54</f>
        <v>0</v>
      </c>
      <c r="GD41" s="97">
        <f>Seniori!GD54</f>
        <v>0</v>
      </c>
      <c r="GE41" s="97">
        <f>Seniori!GE54</f>
        <v>0</v>
      </c>
      <c r="GF41" s="97">
        <f>Seniori!GF54</f>
        <v>0</v>
      </c>
      <c r="GG41" s="97">
        <f>Seniori!GG54</f>
        <v>0</v>
      </c>
      <c r="GH41" s="97">
        <f>Seniori!GH54</f>
        <v>0</v>
      </c>
      <c r="GI41" s="97">
        <f>Seniori!GI54</f>
        <v>0</v>
      </c>
      <c r="GJ41" s="97">
        <f>Seniori!GJ54</f>
        <v>0</v>
      </c>
      <c r="GK41" s="97">
        <f>Seniori!GK54</f>
        <v>0</v>
      </c>
      <c r="GL41" s="97">
        <f>Seniori!GL54</f>
        <v>0</v>
      </c>
      <c r="GM41" s="97">
        <f>Seniori!GM54</f>
        <v>0</v>
      </c>
      <c r="GN41" s="97">
        <f>Seniori!GN54</f>
        <v>0</v>
      </c>
      <c r="GO41" s="97">
        <f>Seniori!GO54</f>
        <v>0</v>
      </c>
      <c r="GP41" s="97">
        <f>Seniori!GP54</f>
        <v>0</v>
      </c>
      <c r="GQ41" s="97">
        <f>Seniori!GQ54</f>
        <v>0</v>
      </c>
      <c r="GR41" s="97">
        <f>Seniori!GR54</f>
        <v>0</v>
      </c>
      <c r="GS41" s="97">
        <f>Seniori!GS54</f>
        <v>0</v>
      </c>
      <c r="GT41" s="97">
        <f>Seniori!GT54</f>
        <v>0</v>
      </c>
      <c r="GU41" s="97">
        <f>Seniori!GU54</f>
        <v>0</v>
      </c>
      <c r="GV41" s="97">
        <f>Seniori!GV54</f>
        <v>0</v>
      </c>
      <c r="GW41" s="97">
        <f>Seniori!GW54</f>
        <v>0</v>
      </c>
      <c r="GX41" s="97">
        <f>Seniori!GX54</f>
        <v>0</v>
      </c>
      <c r="GY41" s="97">
        <f>Seniori!GY54</f>
        <v>0</v>
      </c>
      <c r="GZ41" s="97">
        <f>Seniori!GZ54</f>
        <v>0</v>
      </c>
      <c r="HA41" s="97">
        <f>Seniori!HA54</f>
        <v>0</v>
      </c>
      <c r="HB41" s="97">
        <f>Seniori!HB54</f>
        <v>0</v>
      </c>
      <c r="HC41" s="97">
        <f>Seniori!HC54</f>
        <v>0</v>
      </c>
      <c r="HD41" s="97">
        <f>Seniori!HD54</f>
        <v>0</v>
      </c>
      <c r="HE41" s="97">
        <f>Seniori!HE54</f>
        <v>0</v>
      </c>
      <c r="HF41" s="97">
        <f>Seniori!HF54</f>
        <v>0</v>
      </c>
      <c r="HG41" s="97">
        <f>Seniori!HG54</f>
        <v>0</v>
      </c>
      <c r="HH41" s="97">
        <f>Seniori!HH54</f>
        <v>0</v>
      </c>
      <c r="HI41" s="97">
        <f>Seniori!HI54</f>
        <v>0</v>
      </c>
      <c r="HJ41" s="97" t="str">
        <f>Seniori!HJ54</f>
        <v>o</v>
      </c>
      <c r="HK41" s="97">
        <f>Seniori!HK54</f>
        <v>0</v>
      </c>
      <c r="HL41" s="97">
        <f>Seniori!HL54</f>
        <v>0</v>
      </c>
      <c r="HM41" s="97"/>
      <c r="HN41" s="97">
        <f>Seniori!HN54</f>
        <v>0</v>
      </c>
      <c r="HO41" s="97">
        <f>Seniori!HO54</f>
        <v>0</v>
      </c>
      <c r="HP41" s="97">
        <f>Seniori!HP54</f>
        <v>0</v>
      </c>
      <c r="HQ41" s="97">
        <f>Seniori!HQ54</f>
        <v>0</v>
      </c>
      <c r="HR41" s="97">
        <f>Seniori!HR54</f>
        <v>0</v>
      </c>
      <c r="HS41" s="97">
        <f>Seniori!HS54</f>
        <v>0</v>
      </c>
      <c r="HT41" s="97">
        <f>Seniori!HT54</f>
        <v>0</v>
      </c>
      <c r="HU41" s="97">
        <f>Seniori!HU54</f>
        <v>0</v>
      </c>
      <c r="HV41" s="97">
        <f>Seniori!HV54</f>
        <v>0</v>
      </c>
      <c r="HW41" s="97">
        <f>Seniori!HW54</f>
        <v>0</v>
      </c>
      <c r="HX41" s="97">
        <f>Seniori!HX54</f>
        <v>0</v>
      </c>
      <c r="HY41" s="97">
        <f>Seniori!HY54</f>
        <v>0</v>
      </c>
      <c r="HZ41" s="97">
        <f>Seniori!HZ54</f>
        <v>0</v>
      </c>
      <c r="IA41" s="97">
        <f>Seniori!IA54</f>
        <v>0</v>
      </c>
      <c r="IB41" s="97">
        <f>Seniori!IB54</f>
        <v>0</v>
      </c>
      <c r="IC41" s="97">
        <f>Seniori!IC54</f>
        <v>0</v>
      </c>
      <c r="ID41" s="97">
        <f>Seniori!ID54</f>
        <v>0</v>
      </c>
      <c r="IE41" s="97">
        <f>Seniori!IE54</f>
        <v>0</v>
      </c>
      <c r="IF41" s="97">
        <f>Seniori!IF54</f>
        <v>0</v>
      </c>
      <c r="IG41" s="97">
        <f>Seniori!IG54</f>
        <v>0</v>
      </c>
      <c r="IH41" s="97">
        <f>Seniori!IH54</f>
        <v>0</v>
      </c>
      <c r="II41" s="97">
        <f>Seniori!II54</f>
        <v>0</v>
      </c>
      <c r="IJ41" s="97">
        <f>Seniori!IJ54</f>
        <v>0</v>
      </c>
      <c r="IK41" s="97">
        <f>Seniori!IK54</f>
        <v>0</v>
      </c>
      <c r="IL41" s="97">
        <f>Seniori!IL54</f>
        <v>0</v>
      </c>
      <c r="IM41" s="97">
        <f>Seniori!IM54</f>
        <v>0</v>
      </c>
      <c r="IN41" s="97">
        <f>Seniori!IN54</f>
        <v>0</v>
      </c>
      <c r="IO41" s="97">
        <f>Seniori!IO54</f>
        <v>0</v>
      </c>
      <c r="IP41" s="97">
        <f>Seniori!IP54</f>
        <v>0</v>
      </c>
      <c r="IQ41" s="97">
        <f>Seniori!IQ54</f>
        <v>0</v>
      </c>
      <c r="IR41" s="97">
        <f>Seniori!IR54</f>
        <v>0</v>
      </c>
      <c r="IS41" s="97">
        <f>Seniori!IS54</f>
        <v>0</v>
      </c>
      <c r="IT41" s="97">
        <f>Seniori!IT54</f>
        <v>0</v>
      </c>
      <c r="IU41" s="97">
        <f>Seniori!IU54</f>
        <v>0</v>
      </c>
      <c r="IV41" s="97">
        <f>Seniori!IV54</f>
        <v>0</v>
      </c>
      <c r="IW41" s="97">
        <f>Seniori!IW54</f>
        <v>0</v>
      </c>
      <c r="IX41" s="97">
        <f>Seniori!IX54</f>
        <v>0</v>
      </c>
      <c r="IY41" s="97">
        <f>Seniori!IY54</f>
        <v>0</v>
      </c>
      <c r="IZ41" s="97">
        <f>Seniori!IZ54</f>
        <v>0</v>
      </c>
      <c r="JA41" s="97">
        <f>Seniori!JA54</f>
        <v>0</v>
      </c>
      <c r="JB41" s="97">
        <f>Seniori!JB54</f>
        <v>0</v>
      </c>
      <c r="JC41" s="97">
        <f>Seniori!JC54</f>
        <v>0</v>
      </c>
      <c r="JD41" s="97">
        <f>Seniori!JD54</f>
        <v>0</v>
      </c>
      <c r="JE41" s="97">
        <f>Seniori!JE54</f>
        <v>0</v>
      </c>
      <c r="JF41" s="97">
        <f>Seniori!JF54</f>
        <v>0</v>
      </c>
      <c r="JG41" s="97">
        <f>Seniori!JG54</f>
        <v>0</v>
      </c>
      <c r="JH41" s="97">
        <f>Seniori!JH54</f>
        <v>0</v>
      </c>
      <c r="JI41" s="97">
        <f>Seniori!JI54</f>
        <v>7</v>
      </c>
      <c r="JJ41" s="97">
        <f>Seniori!JJ54</f>
        <v>0</v>
      </c>
      <c r="JK41" s="97">
        <f>Seniori!JK54</f>
        <v>0</v>
      </c>
      <c r="JL41" s="97">
        <f>Seniori!JL54</f>
        <v>0</v>
      </c>
      <c r="JM41" s="97">
        <f>Seniori!JM54</f>
        <v>0</v>
      </c>
      <c r="JN41" s="97">
        <f>Seniori!JN54</f>
        <v>0</v>
      </c>
      <c r="JO41" s="97">
        <f>Seniori!JO54</f>
        <v>0</v>
      </c>
      <c r="JP41" s="97">
        <f>Seniori!JP54</f>
        <v>0</v>
      </c>
      <c r="JQ41" s="97">
        <f>Seniori!JQ54</f>
        <v>9</v>
      </c>
      <c r="JR41" s="97">
        <f>Seniori!JR54</f>
        <v>0</v>
      </c>
      <c r="JS41" s="97">
        <f>Seniori!JS54</f>
        <v>0</v>
      </c>
      <c r="JT41" s="97">
        <f>Seniori!JT54</f>
        <v>0</v>
      </c>
      <c r="JU41" s="97">
        <f>Seniori!JU54</f>
        <v>0</v>
      </c>
      <c r="JV41" s="97">
        <f>Seniori!JV54</f>
        <v>0</v>
      </c>
      <c r="JW41" s="97">
        <f>Seniori!JW54</f>
        <v>0</v>
      </c>
      <c r="JX41" s="97">
        <f>Seniori!JX54</f>
        <v>0</v>
      </c>
      <c r="JY41" s="97">
        <f>Seniori!JY54</f>
        <v>0</v>
      </c>
      <c r="JZ41" s="97">
        <f>Seniori!JZ54</f>
        <v>0</v>
      </c>
      <c r="KA41" s="97">
        <f>Seniori!KA54</f>
        <v>0</v>
      </c>
      <c r="KB41" s="97">
        <f>Seniori!KB54</f>
        <v>0</v>
      </c>
      <c r="KC41" s="97">
        <f>Seniori!KC54</f>
        <v>0</v>
      </c>
      <c r="KD41" s="97">
        <f>Seniori!KD54</f>
        <v>0</v>
      </c>
      <c r="KE41" s="97">
        <f>Seniori!KE54</f>
        <v>0</v>
      </c>
      <c r="KF41" s="97">
        <f>Seniori!KF54</f>
        <v>0</v>
      </c>
      <c r="KG41" s="97">
        <f>Seniori!KG54</f>
        <v>0</v>
      </c>
      <c r="KH41" s="97">
        <f>Seniori!KH54</f>
        <v>0</v>
      </c>
      <c r="KI41" s="97">
        <f>Seniori!KI54</f>
        <v>0</v>
      </c>
      <c r="KJ41" s="97">
        <f>Seniori!KJ54</f>
        <v>0</v>
      </c>
      <c r="KK41" s="97">
        <f>Seniori!KK54</f>
        <v>0</v>
      </c>
      <c r="KL41" s="97">
        <f>Seniori!KL54</f>
        <v>0</v>
      </c>
      <c r="KM41" s="97">
        <f>Seniori!KM54</f>
        <v>0</v>
      </c>
      <c r="KN41" s="97">
        <f>Seniori!KN54</f>
        <v>0</v>
      </c>
      <c r="KO41" s="97">
        <f>Seniori!KO54</f>
        <v>0</v>
      </c>
      <c r="KP41" s="97">
        <f>Seniori!KP54</f>
        <v>0</v>
      </c>
      <c r="KQ41" s="97">
        <f>Seniori!KQ54</f>
        <v>0</v>
      </c>
      <c r="KR41" s="97">
        <f>Seniori!KR54</f>
        <v>0</v>
      </c>
      <c r="KS41" s="97">
        <f>Seniori!KS54</f>
        <v>0</v>
      </c>
      <c r="KT41" s="97">
        <f>Seniori!KT54</f>
        <v>0</v>
      </c>
      <c r="KU41" s="97">
        <f>Seniori!KU54</f>
        <v>0</v>
      </c>
      <c r="KV41" s="97">
        <f>Seniori!KV54</f>
        <v>0</v>
      </c>
      <c r="KW41" s="97">
        <f>Seniori!KW54</f>
        <v>0</v>
      </c>
      <c r="KX41" s="97">
        <f>Seniori!KX54</f>
        <v>0</v>
      </c>
      <c r="KY41" s="97">
        <f>Seniori!KY54</f>
        <v>0</v>
      </c>
      <c r="KZ41" s="97">
        <f>Seniori!KZ54</f>
        <v>0</v>
      </c>
      <c r="LA41" s="97">
        <f>Seniori!LA54</f>
        <v>0</v>
      </c>
      <c r="LB41" s="97">
        <f>Seniori!LB54</f>
        <v>0</v>
      </c>
      <c r="LC41" s="97">
        <f>Seniori!LC54</f>
        <v>0</v>
      </c>
      <c r="LD41" s="97">
        <f>Seniori!LD54</f>
        <v>0</v>
      </c>
      <c r="LE41" s="97">
        <f>Seniori!LE54</f>
        <v>0</v>
      </c>
      <c r="LF41" s="97">
        <f>Seniori!LF54</f>
        <v>0</v>
      </c>
      <c r="LG41" s="97">
        <f>Seniori!LG54</f>
        <v>0</v>
      </c>
      <c r="LH41" s="97">
        <f>Seniori!LH54</f>
        <v>0</v>
      </c>
      <c r="LI41" s="97">
        <f>Seniori!LI54</f>
        <v>0</v>
      </c>
      <c r="LJ41" s="97">
        <f>Seniori!LJ54</f>
        <v>0</v>
      </c>
      <c r="LK41" s="97">
        <f>Seniori!LK54</f>
        <v>0</v>
      </c>
      <c r="LL41" s="97">
        <f>Seniori!LL54</f>
        <v>0</v>
      </c>
      <c r="LM41" s="97">
        <f>Seniori!LM54</f>
        <v>0</v>
      </c>
      <c r="LN41" s="97">
        <f>Seniori!LN54</f>
        <v>0</v>
      </c>
      <c r="LO41" s="97">
        <f>Seniori!LO54</f>
        <v>0</v>
      </c>
      <c r="LP41" s="97">
        <f>Seniori!LP54</f>
        <v>0</v>
      </c>
      <c r="LQ41" s="97">
        <f>Seniori!LQ54</f>
        <v>0</v>
      </c>
      <c r="LR41" s="97">
        <f>Seniori!LR54</f>
        <v>0</v>
      </c>
      <c r="LS41" s="97">
        <f>Seniori!LS54</f>
        <v>0</v>
      </c>
      <c r="LT41" s="97">
        <f>Seniori!LT54</f>
        <v>0</v>
      </c>
      <c r="LU41" s="97">
        <f>Seniori!LU54</f>
        <v>0</v>
      </c>
      <c r="LV41" s="97">
        <f>Seniori!LV54</f>
        <v>0</v>
      </c>
      <c r="LW41" s="97">
        <f>Seniori!LW54</f>
        <v>0</v>
      </c>
      <c r="LX41" s="97">
        <f>Seniori!LX54</f>
        <v>0</v>
      </c>
      <c r="LY41" s="97">
        <f>Seniori!LY54</f>
        <v>0</v>
      </c>
      <c r="LZ41" s="97">
        <f>Seniori!LZ54</f>
        <v>0</v>
      </c>
      <c r="MA41" s="97">
        <f>Seniori!MA54</f>
        <v>0</v>
      </c>
      <c r="MB41" s="97">
        <f>Seniori!MB54</f>
        <v>0</v>
      </c>
      <c r="MC41" s="97">
        <f>Seniori!MC54</f>
        <v>0</v>
      </c>
      <c r="MD41" s="97">
        <f>Seniori!MD54</f>
        <v>0</v>
      </c>
      <c r="ME41" s="97">
        <f>Seniori!ME54</f>
        <v>0</v>
      </c>
      <c r="MF41" s="97">
        <f>Seniori!MF54</f>
        <v>0</v>
      </c>
      <c r="MG41" s="97">
        <f>Seniori!MG54</f>
        <v>0</v>
      </c>
      <c r="MH41" s="97">
        <f>Seniori!MH54</f>
        <v>0</v>
      </c>
      <c r="MI41" s="97">
        <f>Seniori!MI54</f>
        <v>0</v>
      </c>
      <c r="MJ41" s="97">
        <f>Seniori!MJ54</f>
        <v>0</v>
      </c>
      <c r="MK41" s="97">
        <f>Seniori!MK54</f>
        <v>0</v>
      </c>
      <c r="ML41" s="97">
        <f>Seniori!ML54</f>
        <v>0</v>
      </c>
      <c r="MM41" s="97">
        <f>Seniori!MM54</f>
        <v>0</v>
      </c>
      <c r="MN41" s="97">
        <f>Seniori!MN54</f>
        <v>0</v>
      </c>
      <c r="MO41" s="97">
        <f>Seniori!MO54</f>
        <v>0</v>
      </c>
      <c r="MP41" s="97">
        <f>Seniori!MP54</f>
        <v>0</v>
      </c>
      <c r="MQ41" s="97">
        <f>Seniori!MQ54</f>
        <v>0</v>
      </c>
      <c r="MR41" s="97">
        <f>Seniori!MR54</f>
        <v>0</v>
      </c>
      <c r="MS41" s="97">
        <f>Seniori!MS54</f>
        <v>0</v>
      </c>
      <c r="MT41" s="97">
        <f>Seniori!MT54</f>
        <v>0</v>
      </c>
      <c r="MU41" s="97">
        <f>Seniori!MU54</f>
        <v>0</v>
      </c>
      <c r="MV41" s="97">
        <f>Seniori!MV54</f>
        <v>0</v>
      </c>
      <c r="MW41" s="97">
        <f>Seniori!MW54</f>
        <v>0</v>
      </c>
      <c r="MX41" s="97">
        <f>Seniori!MX54</f>
        <v>0</v>
      </c>
      <c r="MY41" s="97">
        <f>Seniori!MY54</f>
        <v>0</v>
      </c>
      <c r="MZ41" s="97">
        <f>Seniori!MZ54</f>
        <v>0</v>
      </c>
      <c r="NA41" s="97">
        <f>Seniori!NA54</f>
        <v>0</v>
      </c>
      <c r="NB41" s="97">
        <f>Seniori!NB54</f>
        <v>0</v>
      </c>
      <c r="NC41" s="97">
        <f>Seniori!NC54</f>
        <v>0</v>
      </c>
      <c r="ND41" s="97">
        <f>Seniori!ND54</f>
        <v>0</v>
      </c>
      <c r="NE41" s="97">
        <f>Seniori!NE54</f>
        <v>0</v>
      </c>
      <c r="NF41" s="97">
        <f>Seniori!NF54</f>
        <v>0</v>
      </c>
      <c r="NG41" s="97">
        <f>Seniori!NG54</f>
        <v>0</v>
      </c>
      <c r="NH41" s="97">
        <f>Seniori!NH54</f>
        <v>0</v>
      </c>
      <c r="NI41" s="97">
        <f>Seniori!NI54</f>
        <v>0</v>
      </c>
      <c r="NJ41" s="97">
        <f>Seniori!NJ54</f>
        <v>0</v>
      </c>
      <c r="NK41" s="97">
        <f>Seniori!NK54</f>
        <v>0</v>
      </c>
      <c r="NL41" s="97">
        <f>Seniori!NL54</f>
        <v>0</v>
      </c>
      <c r="NM41" s="97">
        <f>Seniori!NM54</f>
        <v>0</v>
      </c>
      <c r="NN41" s="97">
        <f>Seniori!NN54</f>
        <v>0</v>
      </c>
      <c r="NO41" s="97">
        <f>Seniori!NO54</f>
        <v>0</v>
      </c>
      <c r="NP41" s="97">
        <f>Seniori!NP54</f>
        <v>0</v>
      </c>
      <c r="NQ41" s="97">
        <f>Seniori!NQ54</f>
        <v>0</v>
      </c>
      <c r="NR41" s="97">
        <f>Seniori!NR54</f>
        <v>0</v>
      </c>
      <c r="NS41" s="97">
        <f>Seniori!NS54</f>
        <v>0</v>
      </c>
      <c r="NT41" s="97">
        <f>Seniori!NT54</f>
        <v>0</v>
      </c>
      <c r="NU41" s="97">
        <f>Seniori!NU54</f>
        <v>0</v>
      </c>
      <c r="NV41" s="97">
        <f>Seniori!NV54</f>
        <v>0</v>
      </c>
      <c r="NW41" s="97">
        <f>Seniori!NW54</f>
        <v>0</v>
      </c>
      <c r="NX41" s="97">
        <f>Seniori!NX54</f>
        <v>0</v>
      </c>
      <c r="NY41" s="97">
        <f>Seniori!NY54</f>
        <v>0</v>
      </c>
      <c r="NZ41" s="97">
        <f>Seniori!NZ54</f>
        <v>0</v>
      </c>
      <c r="OA41" s="97">
        <f>Seniori!OA54</f>
        <v>0</v>
      </c>
      <c r="OB41" s="97">
        <f>Seniori!OB54</f>
        <v>0</v>
      </c>
      <c r="OC41" s="97">
        <f>Seniori!OC54</f>
        <v>0</v>
      </c>
      <c r="OD41" s="97">
        <f>Seniori!OD54</f>
        <v>0</v>
      </c>
      <c r="OE41" s="97">
        <f>Seniori!OE54</f>
        <v>0</v>
      </c>
      <c r="OF41" s="97">
        <f>Seniori!OF54</f>
        <v>0</v>
      </c>
      <c r="OG41" s="97">
        <f>Seniori!OG54</f>
        <v>0</v>
      </c>
      <c r="OH41" s="97">
        <f>Seniori!OH54</f>
        <v>0</v>
      </c>
      <c r="OI41" s="97">
        <f>Seniori!OI54</f>
        <v>0</v>
      </c>
      <c r="OJ41" s="97">
        <f>Seniori!OJ54</f>
        <v>0</v>
      </c>
      <c r="OK41" s="97">
        <f>Seniori!OK54</f>
        <v>0</v>
      </c>
      <c r="OL41" s="97">
        <f>Seniori!OL54</f>
        <v>0</v>
      </c>
      <c r="OM41" s="97">
        <f>Seniori!OM54</f>
        <v>0</v>
      </c>
      <c r="ON41" s="97">
        <f>Seniori!ON54</f>
        <v>0</v>
      </c>
      <c r="OO41" s="97">
        <f>Seniori!OO54</f>
        <v>0</v>
      </c>
      <c r="OP41" s="97">
        <f>Seniori!OP54</f>
        <v>0</v>
      </c>
      <c r="OQ41" s="97">
        <f>Seniori!OQ54</f>
        <v>0</v>
      </c>
      <c r="OR41" s="97">
        <f>Seniori!OR54</f>
        <v>0</v>
      </c>
      <c r="OS41" s="97">
        <f>Seniori!OS54</f>
        <v>0</v>
      </c>
      <c r="OT41" s="97">
        <f>Seniori!OT54</f>
        <v>0</v>
      </c>
      <c r="OU41" s="97">
        <f>Seniori!OU54</f>
        <v>0</v>
      </c>
      <c r="OV41" s="97">
        <f>Seniori!OV54</f>
        <v>0</v>
      </c>
      <c r="OW41" s="97">
        <f>Seniori!OW54</f>
        <v>0</v>
      </c>
      <c r="OX41" s="97">
        <f>Seniori!OX54</f>
        <v>0</v>
      </c>
      <c r="OY41" s="97">
        <f>Seniori!OY54</f>
        <v>0</v>
      </c>
      <c r="OZ41" s="97">
        <f>Seniori!OZ54</f>
        <v>0</v>
      </c>
      <c r="PA41" s="97">
        <f>Seniori!PA54</f>
        <v>0</v>
      </c>
      <c r="PB41" s="97">
        <f>Seniori!PB54</f>
        <v>0</v>
      </c>
      <c r="PC41" s="97">
        <f>Seniori!PC54</f>
        <v>0</v>
      </c>
      <c r="PD41" s="97">
        <f>Seniori!PD54</f>
        <v>0</v>
      </c>
      <c r="PE41" s="97">
        <f>Seniori!PE54</f>
        <v>0</v>
      </c>
      <c r="PF41" s="97">
        <f>Seniori!PF54</f>
        <v>0</v>
      </c>
      <c r="PG41" s="97">
        <f>Seniori!PG54</f>
        <v>0</v>
      </c>
      <c r="PH41" s="97">
        <f>Seniori!PH54</f>
        <v>0</v>
      </c>
      <c r="PI41" s="97">
        <f>Seniori!PI54</f>
        <v>0</v>
      </c>
      <c r="PJ41" s="97">
        <f>Seniori!PJ54</f>
        <v>0</v>
      </c>
      <c r="PK41" s="97">
        <f>Seniori!PK54</f>
        <v>0</v>
      </c>
      <c r="PL41" s="97">
        <f>Seniori!PL54</f>
        <v>0</v>
      </c>
      <c r="PM41" s="97">
        <f>Seniori!PM54</f>
        <v>0</v>
      </c>
      <c r="PN41" s="97">
        <f>Seniori!PN54</f>
        <v>0</v>
      </c>
      <c r="PO41" s="97">
        <f>Seniori!PO54</f>
        <v>0</v>
      </c>
      <c r="PP41" s="97">
        <f>Seniori!PP54</f>
        <v>0</v>
      </c>
      <c r="PQ41" s="97">
        <f>Seniori!PQ54</f>
        <v>0</v>
      </c>
      <c r="PR41" s="97">
        <f>Seniori!PR54</f>
        <v>0</v>
      </c>
      <c r="PS41" s="97">
        <f>Seniori!PS54</f>
        <v>0</v>
      </c>
      <c r="PT41" s="97">
        <f>Seniori!PT54</f>
        <v>0</v>
      </c>
      <c r="PU41" s="97">
        <f>Seniori!PU54</f>
        <v>0</v>
      </c>
      <c r="PV41" s="97">
        <f>Seniori!PV54</f>
        <v>0</v>
      </c>
      <c r="PW41" s="97">
        <f>Seniori!PW54</f>
        <v>0</v>
      </c>
      <c r="PX41" s="97">
        <f>Seniori!PX54</f>
        <v>0</v>
      </c>
      <c r="PY41" s="97">
        <f>Seniori!PY54</f>
        <v>0</v>
      </c>
      <c r="PZ41" s="97">
        <f>Seniori!PZ54</f>
        <v>0</v>
      </c>
      <c r="QA41" s="97">
        <f>Seniori!QA54</f>
        <v>0</v>
      </c>
      <c r="QB41" s="97">
        <f>Seniori!QB54</f>
        <v>0</v>
      </c>
      <c r="QC41" s="97">
        <f>Seniori!QC54</f>
        <v>0</v>
      </c>
      <c r="QD41" s="97">
        <f>Seniori!QD54</f>
        <v>0</v>
      </c>
      <c r="QE41" s="97">
        <f>Seniori!QE54</f>
        <v>0</v>
      </c>
      <c r="QF41" s="97">
        <f>Seniori!QF54</f>
        <v>0</v>
      </c>
      <c r="QG41" s="97">
        <f>Seniori!QG54</f>
        <v>0</v>
      </c>
      <c r="QH41" s="97">
        <f>Seniori!QH54</f>
        <v>0</v>
      </c>
      <c r="QI41" s="97">
        <f>Seniori!QI54</f>
        <v>0</v>
      </c>
      <c r="QJ41" s="97">
        <f>Seniori!QJ54</f>
        <v>0</v>
      </c>
      <c r="QK41" s="97">
        <f>Seniori!QK54</f>
        <v>0</v>
      </c>
      <c r="QL41" s="97">
        <f>Seniori!QL54</f>
        <v>0</v>
      </c>
      <c r="QM41" s="97">
        <f>Seniori!QM54</f>
        <v>0</v>
      </c>
      <c r="QN41" s="97">
        <f>Seniori!QN54</f>
        <v>0</v>
      </c>
      <c r="QO41" s="97">
        <f>Seniori!QO54</f>
        <v>0</v>
      </c>
      <c r="QP41" s="97">
        <f>Seniori!QP54</f>
        <v>0</v>
      </c>
      <c r="QQ41" s="97">
        <f>Seniori!QQ54</f>
        <v>0</v>
      </c>
      <c r="QR41" s="97">
        <f>Seniori!QR54</f>
        <v>0</v>
      </c>
      <c r="QS41" s="97">
        <f>Seniori!QS54</f>
        <v>0</v>
      </c>
      <c r="QT41" s="97">
        <f>Seniori!QT54</f>
        <v>0</v>
      </c>
      <c r="QU41" s="97">
        <f>Seniori!QU54</f>
        <v>0</v>
      </c>
      <c r="QV41" s="97">
        <f>Seniori!QV54</f>
        <v>0</v>
      </c>
      <c r="QW41" s="97">
        <f>Seniori!QW54</f>
        <v>0</v>
      </c>
      <c r="QX41" s="97">
        <f>Seniori!QX54</f>
        <v>0</v>
      </c>
      <c r="QY41" s="97">
        <f>Seniori!QY54</f>
        <v>0</v>
      </c>
      <c r="QZ41" s="97">
        <f>Seniori!QZ54</f>
        <v>0</v>
      </c>
      <c r="RA41" s="97">
        <f>Seniori!RA54</f>
        <v>0</v>
      </c>
      <c r="RB41" s="97">
        <f>Seniori!RB54</f>
        <v>0</v>
      </c>
      <c r="RC41" s="97">
        <f>Seniori!RC54</f>
        <v>0</v>
      </c>
      <c r="RD41" s="97">
        <f>Seniori!RD54</f>
        <v>0</v>
      </c>
      <c r="RE41" s="97">
        <f>Seniori!RE54</f>
        <v>0</v>
      </c>
      <c r="RF41" s="97">
        <f>Seniori!RF54</f>
        <v>0</v>
      </c>
      <c r="RG41" s="97">
        <f>Seniori!RG54</f>
        <v>0</v>
      </c>
      <c r="RH41" s="97">
        <f>Seniori!RH54</f>
        <v>0</v>
      </c>
      <c r="RI41" s="97">
        <f>Seniori!RI54</f>
        <v>0</v>
      </c>
      <c r="RJ41" s="97">
        <f>Seniori!RJ54</f>
        <v>0</v>
      </c>
      <c r="RK41" s="97">
        <f>Seniori!RK54</f>
        <v>0</v>
      </c>
      <c r="RL41" s="97">
        <f>Seniori!RL54</f>
        <v>0</v>
      </c>
      <c r="RM41" s="97">
        <f>Seniori!RM54</f>
        <v>0</v>
      </c>
      <c r="RN41" s="97">
        <f>Seniori!RN54</f>
        <v>0</v>
      </c>
      <c r="RO41" s="97">
        <f>Seniori!RO54</f>
        <v>0</v>
      </c>
      <c r="RP41" s="97">
        <f>Seniori!RP54</f>
        <v>0</v>
      </c>
      <c r="RQ41" s="97">
        <f>Seniori!RQ54</f>
        <v>0</v>
      </c>
      <c r="RR41" s="97">
        <f>Seniori!RR54</f>
        <v>0</v>
      </c>
      <c r="RS41" s="97">
        <f>Seniori!RS54</f>
        <v>0</v>
      </c>
      <c r="RT41" s="97">
        <f>Seniori!RT54</f>
        <v>0</v>
      </c>
      <c r="RU41" s="97">
        <f>Seniori!RU54</f>
        <v>0</v>
      </c>
      <c r="RV41" s="97">
        <f>Seniori!RV54</f>
        <v>0</v>
      </c>
      <c r="RW41" s="97">
        <f>Seniori!RW54</f>
        <v>0</v>
      </c>
      <c r="RX41" s="97">
        <f>Seniori!RX54</f>
        <v>0</v>
      </c>
      <c r="RY41" s="97">
        <f>Seniori!RY54</f>
        <v>0</v>
      </c>
      <c r="RZ41" s="97">
        <f>Seniori!RZ54</f>
        <v>0</v>
      </c>
      <c r="SA41" s="97">
        <f>Seniori!SA54</f>
        <v>0</v>
      </c>
      <c r="SB41" s="97">
        <f>Seniori!SB54</f>
        <v>0</v>
      </c>
      <c r="SC41" s="97">
        <f>Seniori!SC54</f>
        <v>0</v>
      </c>
      <c r="SD41" s="97">
        <f>Seniori!SD54</f>
        <v>0</v>
      </c>
      <c r="SE41" s="97">
        <f>Seniori!SE54</f>
        <v>0</v>
      </c>
      <c r="SF41" s="97">
        <f>Seniori!SF54</f>
        <v>0</v>
      </c>
      <c r="SG41" s="97">
        <f>Seniori!SG54</f>
        <v>0</v>
      </c>
      <c r="SH41" s="97">
        <f>Seniori!SH54</f>
        <v>0</v>
      </c>
      <c r="SI41" s="97">
        <f>Seniori!SI54</f>
        <v>0</v>
      </c>
      <c r="SJ41" s="97">
        <f>Seniori!SJ54</f>
        <v>0</v>
      </c>
      <c r="SK41" s="97">
        <f>Seniori!SK54</f>
        <v>0</v>
      </c>
      <c r="SL41" s="97">
        <f>Seniori!SL54</f>
        <v>0</v>
      </c>
      <c r="SM41" s="97">
        <f>Seniori!SM54</f>
        <v>0</v>
      </c>
      <c r="SN41" s="97">
        <f>Seniori!SN54</f>
        <v>0</v>
      </c>
      <c r="SO41" s="97">
        <f>Seniori!SO54</f>
        <v>0</v>
      </c>
      <c r="SP41" s="97">
        <f>Seniori!SP54</f>
        <v>0</v>
      </c>
      <c r="SQ41" s="97">
        <f>Seniori!SQ54</f>
        <v>0</v>
      </c>
      <c r="SR41" s="97">
        <f>Seniori!SR54</f>
        <v>0</v>
      </c>
      <c r="SS41" s="97">
        <f>Seniori!SS54</f>
        <v>0</v>
      </c>
      <c r="ST41" s="97">
        <f>Seniori!ST54</f>
        <v>0</v>
      </c>
      <c r="SU41" s="97">
        <f>Seniori!SU54</f>
        <v>0</v>
      </c>
      <c r="SV41" s="97">
        <f>Seniori!SV54</f>
        <v>0</v>
      </c>
      <c r="SW41" s="97">
        <f>Seniori!SW54</f>
        <v>0</v>
      </c>
      <c r="SX41" s="97">
        <f>Seniori!SX54</f>
        <v>0</v>
      </c>
      <c r="SY41" s="97">
        <f>Seniori!SY54</f>
        <v>0</v>
      </c>
      <c r="SZ41" s="97">
        <f>Seniori!SZ54</f>
        <v>0</v>
      </c>
      <c r="TA41" s="97">
        <f>Seniori!TA54</f>
        <v>0</v>
      </c>
      <c r="TB41" s="97">
        <f>Seniori!TB54</f>
        <v>0</v>
      </c>
    </row>
    <row r="42" spans="1:522" s="10" customFormat="1" ht="18" customHeight="1" x14ac:dyDescent="0.2">
      <c r="A42" s="12">
        <v>30</v>
      </c>
      <c r="B42" s="31" t="s">
        <v>648</v>
      </c>
      <c r="C42" s="1">
        <v>13104</v>
      </c>
      <c r="D42" s="1">
        <v>2021</v>
      </c>
      <c r="E42" s="59" t="s">
        <v>170</v>
      </c>
      <c r="F42" s="1">
        <v>8828</v>
      </c>
      <c r="G42" s="9" t="s">
        <v>97</v>
      </c>
      <c r="H42" s="4" t="s">
        <v>18</v>
      </c>
      <c r="I42" s="1">
        <f>SUM(K42:TB42)</f>
        <v>14</v>
      </c>
      <c r="J42" s="12">
        <f>Tabuľka311[[#This Row],[Stĺpec9]]</f>
        <v>14</v>
      </c>
      <c r="K42" s="97">
        <f>'Mladí jazdci'!K15</f>
        <v>0</v>
      </c>
      <c r="L42" s="97">
        <f>'Mladí jazdci'!L15</f>
        <v>0</v>
      </c>
      <c r="M42" s="97">
        <f>'Mladí jazdci'!M15</f>
        <v>0</v>
      </c>
      <c r="N42" s="97">
        <f>'Mladí jazdci'!N15</f>
        <v>0</v>
      </c>
      <c r="O42" s="97">
        <f>'Mladí jazdci'!O15</f>
        <v>0</v>
      </c>
      <c r="P42" s="97">
        <f>'Mladí jazdci'!P15</f>
        <v>0</v>
      </c>
      <c r="Q42" s="97">
        <f>'Mladí jazdci'!Q15</f>
        <v>0</v>
      </c>
      <c r="R42" s="97">
        <f>'Mladí jazdci'!R15</f>
        <v>0</v>
      </c>
      <c r="S42" s="97">
        <f>'Mladí jazdci'!S15</f>
        <v>0</v>
      </c>
      <c r="T42" s="97">
        <f>'Mladí jazdci'!T15</f>
        <v>0</v>
      </c>
      <c r="U42" s="97">
        <f>'Mladí jazdci'!U15</f>
        <v>0</v>
      </c>
      <c r="V42" s="97">
        <f>'Mladí jazdci'!V15</f>
        <v>0</v>
      </c>
      <c r="W42" s="97">
        <f>'Mladí jazdci'!W15</f>
        <v>0</v>
      </c>
      <c r="X42" s="97">
        <f>'Mladí jazdci'!X15</f>
        <v>0</v>
      </c>
      <c r="Y42" s="97">
        <f>'Mladí jazdci'!Y15</f>
        <v>0</v>
      </c>
      <c r="Z42" s="97">
        <f>'Mladí jazdci'!Z15</f>
        <v>0</v>
      </c>
      <c r="AA42" s="97">
        <f>'Mladí jazdci'!AA15</f>
        <v>0</v>
      </c>
      <c r="AB42" s="97">
        <f>'Mladí jazdci'!AB15</f>
        <v>0</v>
      </c>
      <c r="AC42" s="97">
        <f>'Mladí jazdci'!AC15</f>
        <v>0</v>
      </c>
      <c r="AD42" s="97">
        <f>'Mladí jazdci'!AD15</f>
        <v>0</v>
      </c>
      <c r="AE42" s="97">
        <f>'Mladí jazdci'!AE15</f>
        <v>0</v>
      </c>
      <c r="AF42" s="97">
        <f>'Mladí jazdci'!AF15</f>
        <v>0</v>
      </c>
      <c r="AG42" s="97">
        <f>'Mladí jazdci'!AG15</f>
        <v>0</v>
      </c>
      <c r="AH42" s="97">
        <f>'Mladí jazdci'!AH15</f>
        <v>0</v>
      </c>
      <c r="AI42" s="97">
        <f>'Mladí jazdci'!AI15</f>
        <v>0</v>
      </c>
      <c r="AJ42" s="97">
        <f>'Mladí jazdci'!AJ15</f>
        <v>0</v>
      </c>
      <c r="AK42" s="97">
        <f>'Mladí jazdci'!AK15</f>
        <v>0</v>
      </c>
      <c r="AL42" s="97">
        <f>'Mladí jazdci'!AL15</f>
        <v>0</v>
      </c>
      <c r="AM42" s="97">
        <f>'Mladí jazdci'!AM15</f>
        <v>0</v>
      </c>
      <c r="AN42" s="97">
        <f>'Mladí jazdci'!AN15</f>
        <v>0</v>
      </c>
      <c r="AO42" s="97">
        <f>'Mladí jazdci'!AO15</f>
        <v>0</v>
      </c>
      <c r="AP42" s="97">
        <f>'Mladí jazdci'!AP15</f>
        <v>0</v>
      </c>
      <c r="AQ42" s="97">
        <f>'Mladí jazdci'!AQ15</f>
        <v>0</v>
      </c>
      <c r="AR42" s="97">
        <f>'Mladí jazdci'!AR15</f>
        <v>0</v>
      </c>
      <c r="AS42" s="97">
        <f>'Mladí jazdci'!AS15</f>
        <v>0</v>
      </c>
      <c r="AT42" s="97">
        <f>'Mladí jazdci'!AT15</f>
        <v>0</v>
      </c>
      <c r="AU42" s="97">
        <f>'Mladí jazdci'!AU15</f>
        <v>0</v>
      </c>
      <c r="AV42" s="97">
        <f>'Mladí jazdci'!AV15</f>
        <v>0</v>
      </c>
      <c r="AW42" s="97">
        <f>'Mladí jazdci'!AW15</f>
        <v>0</v>
      </c>
      <c r="AX42" s="97">
        <f>'Mladí jazdci'!AX15</f>
        <v>0</v>
      </c>
      <c r="AY42" s="97">
        <f>'Mladí jazdci'!AY15</f>
        <v>0</v>
      </c>
      <c r="AZ42" s="97">
        <f>'Mladí jazdci'!AZ15</f>
        <v>0</v>
      </c>
      <c r="BA42" s="97">
        <f>'Mladí jazdci'!BA15</f>
        <v>0</v>
      </c>
      <c r="BB42" s="97">
        <f>'Mladí jazdci'!BB15</f>
        <v>0</v>
      </c>
      <c r="BC42" s="97">
        <f>'Mladí jazdci'!BC15</f>
        <v>0</v>
      </c>
      <c r="BD42" s="97">
        <f>'Mladí jazdci'!BD15</f>
        <v>0</v>
      </c>
      <c r="BE42" s="97">
        <f>'Mladí jazdci'!BE15</f>
        <v>0</v>
      </c>
      <c r="BF42" s="97">
        <f>'Mladí jazdci'!BF15</f>
        <v>0</v>
      </c>
      <c r="BG42" s="97">
        <f>'Mladí jazdci'!BG15</f>
        <v>0</v>
      </c>
      <c r="BH42" s="97">
        <f>'Mladí jazdci'!BH15</f>
        <v>0</v>
      </c>
      <c r="BI42" s="97">
        <f>'Mladí jazdci'!BI15</f>
        <v>0</v>
      </c>
      <c r="BJ42" s="97">
        <f>'Mladí jazdci'!BJ15</f>
        <v>0</v>
      </c>
      <c r="BK42" s="97">
        <f>'Mladí jazdci'!BK15</f>
        <v>0</v>
      </c>
      <c r="BL42" s="97">
        <f>'Mladí jazdci'!BL15</f>
        <v>0</v>
      </c>
      <c r="BM42" s="97">
        <f>'Mladí jazdci'!BM15</f>
        <v>0</v>
      </c>
      <c r="BN42" s="97">
        <f>'Mladí jazdci'!BN15</f>
        <v>0</v>
      </c>
      <c r="BO42" s="97">
        <f>'Mladí jazdci'!BO15</f>
        <v>0</v>
      </c>
      <c r="BP42" s="97">
        <f>'Mladí jazdci'!BP15</f>
        <v>0</v>
      </c>
      <c r="BQ42" s="97">
        <f>'Mladí jazdci'!BQ15</f>
        <v>0</v>
      </c>
      <c r="BR42" s="97">
        <f>'Mladí jazdci'!BR15</f>
        <v>0</v>
      </c>
      <c r="BS42" s="97">
        <f>'Mladí jazdci'!BS15</f>
        <v>0</v>
      </c>
      <c r="BT42" s="97">
        <f>'Mladí jazdci'!BT15</f>
        <v>0</v>
      </c>
      <c r="BU42" s="97">
        <f>'Mladí jazdci'!BU15</f>
        <v>0</v>
      </c>
      <c r="BV42" s="97">
        <f>'Mladí jazdci'!BV15</f>
        <v>0</v>
      </c>
      <c r="BW42" s="97">
        <f>'Mladí jazdci'!BW15</f>
        <v>0</v>
      </c>
      <c r="BX42" s="97">
        <f>'Mladí jazdci'!BX15</f>
        <v>0</v>
      </c>
      <c r="BY42" s="97">
        <f>'Mladí jazdci'!BY15</f>
        <v>0</v>
      </c>
      <c r="BZ42" s="97">
        <f>'Mladí jazdci'!BZ15</f>
        <v>0</v>
      </c>
      <c r="CA42" s="97">
        <f>'Mladí jazdci'!CA15</f>
        <v>0</v>
      </c>
      <c r="CB42" s="97">
        <f>'Mladí jazdci'!CB15</f>
        <v>0</v>
      </c>
      <c r="CC42" s="97">
        <f>'Mladí jazdci'!CC15</f>
        <v>0</v>
      </c>
      <c r="CD42" s="97">
        <f>'Mladí jazdci'!CD15</f>
        <v>0</v>
      </c>
      <c r="CE42" s="97">
        <f>'Mladí jazdci'!CE15</f>
        <v>0</v>
      </c>
      <c r="CF42" s="97">
        <f>'Mladí jazdci'!CF15</f>
        <v>0</v>
      </c>
      <c r="CG42" s="97">
        <f>'Mladí jazdci'!CG15</f>
        <v>0</v>
      </c>
      <c r="CH42" s="97">
        <f>'Mladí jazdci'!CH15</f>
        <v>0</v>
      </c>
      <c r="CI42" s="97">
        <f>'Mladí jazdci'!CI15</f>
        <v>0</v>
      </c>
      <c r="CJ42" s="97">
        <f>'Mladí jazdci'!CJ15</f>
        <v>0</v>
      </c>
      <c r="CK42" s="97">
        <f>'Mladí jazdci'!CK15</f>
        <v>0</v>
      </c>
      <c r="CL42" s="97">
        <f>'Mladí jazdci'!CL15</f>
        <v>0</v>
      </c>
      <c r="CM42" s="97">
        <f>'Mladí jazdci'!CM15</f>
        <v>0</v>
      </c>
      <c r="CN42" s="97">
        <f>'Mladí jazdci'!CN15</f>
        <v>0</v>
      </c>
      <c r="CO42" s="97">
        <f>'Mladí jazdci'!CO15</f>
        <v>0</v>
      </c>
      <c r="CP42" s="97">
        <f>'Mladí jazdci'!CP15</f>
        <v>0</v>
      </c>
      <c r="CQ42" s="97">
        <f>'Mladí jazdci'!CQ15</f>
        <v>0</v>
      </c>
      <c r="CR42" s="97">
        <f>'Mladí jazdci'!CR15</f>
        <v>0</v>
      </c>
      <c r="CS42" s="97">
        <f>'Mladí jazdci'!CS15</f>
        <v>0</v>
      </c>
      <c r="CT42" s="97">
        <f>'Mladí jazdci'!CT15</f>
        <v>0</v>
      </c>
      <c r="CU42" s="97">
        <f>'Mladí jazdci'!CU15</f>
        <v>0</v>
      </c>
      <c r="CV42" s="97">
        <f>'Mladí jazdci'!CV15</f>
        <v>0</v>
      </c>
      <c r="CW42" s="97">
        <f>'Mladí jazdci'!CW15</f>
        <v>0</v>
      </c>
      <c r="CX42" s="97">
        <f>'Mladí jazdci'!CX15</f>
        <v>0</v>
      </c>
      <c r="CY42" s="97">
        <f>'Mladí jazdci'!CY15</f>
        <v>0</v>
      </c>
      <c r="CZ42" s="97">
        <f>'Mladí jazdci'!CZ15</f>
        <v>0</v>
      </c>
      <c r="DA42" s="97">
        <f>'Mladí jazdci'!DA15</f>
        <v>0</v>
      </c>
      <c r="DB42" s="97">
        <f>'Mladí jazdci'!DB15</f>
        <v>0</v>
      </c>
      <c r="DC42" s="97">
        <f>'Mladí jazdci'!DC15</f>
        <v>0</v>
      </c>
      <c r="DD42" s="97">
        <f>'Mladí jazdci'!DD15</f>
        <v>0</v>
      </c>
      <c r="DE42" s="97">
        <f>'Mladí jazdci'!DE15</f>
        <v>0</v>
      </c>
      <c r="DF42" s="97">
        <f>'Mladí jazdci'!DF15</f>
        <v>0</v>
      </c>
      <c r="DG42" s="97">
        <f>'Mladí jazdci'!DG15</f>
        <v>0</v>
      </c>
      <c r="DH42" s="97">
        <f>'Mladí jazdci'!DH15</f>
        <v>0</v>
      </c>
      <c r="DI42" s="97">
        <f>'Mladí jazdci'!DI15</f>
        <v>0</v>
      </c>
      <c r="DJ42" s="97">
        <f>'Mladí jazdci'!DJ15</f>
        <v>0</v>
      </c>
      <c r="DK42" s="97">
        <f>'Mladí jazdci'!DK15</f>
        <v>0</v>
      </c>
      <c r="DL42" s="97">
        <f>'Mladí jazdci'!DL15</f>
        <v>0</v>
      </c>
      <c r="DM42" s="97">
        <f>'Mladí jazdci'!DM15</f>
        <v>0</v>
      </c>
      <c r="DN42" s="97">
        <f>'Mladí jazdci'!DN15</f>
        <v>0</v>
      </c>
      <c r="DO42" s="97">
        <f>'Mladí jazdci'!DO15</f>
        <v>0</v>
      </c>
      <c r="DP42" s="97">
        <f>'Mladí jazdci'!DP15</f>
        <v>0</v>
      </c>
      <c r="DQ42" s="97">
        <f>'Mladí jazdci'!DQ15</f>
        <v>0</v>
      </c>
      <c r="DR42" s="97">
        <f>'Mladí jazdci'!DR15</f>
        <v>0</v>
      </c>
      <c r="DS42" s="97">
        <f>'Mladí jazdci'!DS15</f>
        <v>0</v>
      </c>
      <c r="DT42" s="97">
        <f>'Mladí jazdci'!DT15</f>
        <v>0</v>
      </c>
      <c r="DU42" s="97">
        <f>'Mladí jazdci'!DU15</f>
        <v>0</v>
      </c>
      <c r="DV42" s="97">
        <f>'Mladí jazdci'!DV15</f>
        <v>0</v>
      </c>
      <c r="DW42" s="97">
        <f>'Mladí jazdci'!DW15</f>
        <v>0</v>
      </c>
      <c r="DX42" s="97">
        <f>'Mladí jazdci'!DX15</f>
        <v>0</v>
      </c>
      <c r="DY42" s="97">
        <f>'Mladí jazdci'!DY15</f>
        <v>0</v>
      </c>
      <c r="DZ42" s="97">
        <f>'Mladí jazdci'!DZ15</f>
        <v>0</v>
      </c>
      <c r="EA42" s="97">
        <f>'Mladí jazdci'!EA15</f>
        <v>0</v>
      </c>
      <c r="EB42" s="97">
        <f>'Mladí jazdci'!EB15</f>
        <v>0</v>
      </c>
      <c r="EC42" s="97">
        <f>'Mladí jazdci'!EC15</f>
        <v>0</v>
      </c>
      <c r="ED42" s="97">
        <f>'Mladí jazdci'!ED15</f>
        <v>0</v>
      </c>
      <c r="EE42" s="97">
        <f>'Mladí jazdci'!EE15</f>
        <v>0</v>
      </c>
      <c r="EF42" s="97">
        <f>'Mladí jazdci'!EF15</f>
        <v>0</v>
      </c>
      <c r="EG42" s="97">
        <f>'Mladí jazdci'!EG15</f>
        <v>0</v>
      </c>
      <c r="EH42" s="97">
        <f>'Mladí jazdci'!EH15</f>
        <v>0</v>
      </c>
      <c r="EI42" s="97">
        <f>'Mladí jazdci'!EI15</f>
        <v>0</v>
      </c>
      <c r="EJ42" s="97">
        <f>'Mladí jazdci'!EJ15</f>
        <v>1</v>
      </c>
      <c r="EK42" s="97">
        <f>'Mladí jazdci'!EK15</f>
        <v>0</v>
      </c>
      <c r="EL42" s="97">
        <f>'Mladí jazdci'!EL15</f>
        <v>0</v>
      </c>
      <c r="EM42" s="97">
        <f>'Mladí jazdci'!EM15</f>
        <v>0</v>
      </c>
      <c r="EN42" s="97">
        <f>'Mladí jazdci'!EN15</f>
        <v>0</v>
      </c>
      <c r="EO42" s="97">
        <f>'Mladí jazdci'!EO15</f>
        <v>0</v>
      </c>
      <c r="EP42" s="97">
        <f>'Mladí jazdci'!EP15</f>
        <v>0</v>
      </c>
      <c r="EQ42" s="97">
        <f>'Mladí jazdci'!EQ15</f>
        <v>0</v>
      </c>
      <c r="ER42" s="97">
        <f>'Mladí jazdci'!ER15</f>
        <v>0</v>
      </c>
      <c r="ES42" s="97">
        <f>'Mladí jazdci'!ES15</f>
        <v>0</v>
      </c>
      <c r="ET42" s="97">
        <f>'Mladí jazdci'!ET15</f>
        <v>0</v>
      </c>
      <c r="EU42" s="97">
        <f>'Mladí jazdci'!EU15</f>
        <v>0</v>
      </c>
      <c r="EV42" s="97">
        <f>'Mladí jazdci'!EV15</f>
        <v>0</v>
      </c>
      <c r="EW42" s="97">
        <f>'Mladí jazdci'!EW15</f>
        <v>0</v>
      </c>
      <c r="EX42" s="97">
        <f>'Mladí jazdci'!EX15</f>
        <v>0</v>
      </c>
      <c r="EY42" s="97">
        <f>'Mladí jazdci'!EY15</f>
        <v>0</v>
      </c>
      <c r="EZ42" s="97">
        <f>'Mladí jazdci'!EZ15</f>
        <v>0</v>
      </c>
      <c r="FA42" s="97">
        <f>'Mladí jazdci'!FA15</f>
        <v>0</v>
      </c>
      <c r="FB42" s="97">
        <f>'Mladí jazdci'!FB15</f>
        <v>0</v>
      </c>
      <c r="FC42" s="97">
        <f>'Mladí jazdci'!FC15</f>
        <v>0</v>
      </c>
      <c r="FD42" s="97">
        <f>'Mladí jazdci'!FD15</f>
        <v>0</v>
      </c>
      <c r="FE42" s="97">
        <f>'Mladí jazdci'!FE15</f>
        <v>0</v>
      </c>
      <c r="FF42" s="97">
        <f>'Mladí jazdci'!FF15</f>
        <v>0</v>
      </c>
      <c r="FG42" s="97">
        <f>'Mladí jazdci'!FG15</f>
        <v>0</v>
      </c>
      <c r="FH42" s="97">
        <f>'Mladí jazdci'!FH15</f>
        <v>0</v>
      </c>
      <c r="FI42" s="97">
        <f>'Mladí jazdci'!FI15</f>
        <v>0</v>
      </c>
      <c r="FJ42" s="97">
        <f>'Mladí jazdci'!FJ15</f>
        <v>0</v>
      </c>
      <c r="FK42" s="97">
        <f>'Mladí jazdci'!FK15</f>
        <v>0</v>
      </c>
      <c r="FL42" s="97">
        <f>'Mladí jazdci'!FL15</f>
        <v>0</v>
      </c>
      <c r="FM42" s="97">
        <f>'Mladí jazdci'!FM15</f>
        <v>0</v>
      </c>
      <c r="FN42" s="97">
        <f>'Mladí jazdci'!FN15</f>
        <v>0</v>
      </c>
      <c r="FO42" s="97">
        <f>'Mladí jazdci'!FO15</f>
        <v>0</v>
      </c>
      <c r="FP42" s="97">
        <f>'Mladí jazdci'!FP15</f>
        <v>0</v>
      </c>
      <c r="FQ42" s="97">
        <f>'Mladí jazdci'!FQ15</f>
        <v>0</v>
      </c>
      <c r="FR42" s="97">
        <f>'Mladí jazdci'!FR15</f>
        <v>0</v>
      </c>
      <c r="FS42" s="97">
        <f>'Mladí jazdci'!FS15</f>
        <v>0</v>
      </c>
      <c r="FT42" s="97">
        <f>'Mladí jazdci'!FT15</f>
        <v>0</v>
      </c>
      <c r="FU42" s="97">
        <f>'Mladí jazdci'!FU15</f>
        <v>0</v>
      </c>
      <c r="FV42" s="97">
        <f>'Mladí jazdci'!FV15</f>
        <v>0</v>
      </c>
      <c r="FW42" s="97">
        <f>'Mladí jazdci'!FW15</f>
        <v>0</v>
      </c>
      <c r="FX42" s="97">
        <f>'Mladí jazdci'!FX15</f>
        <v>0</v>
      </c>
      <c r="FY42" s="97" t="str">
        <f>'Mladí jazdci'!FY15</f>
        <v>o</v>
      </c>
      <c r="FZ42" s="97">
        <f>'Mladí jazdci'!FZ15</f>
        <v>0</v>
      </c>
      <c r="GA42" s="97">
        <f>'Mladí jazdci'!GA15</f>
        <v>0</v>
      </c>
      <c r="GB42" s="97">
        <f>'Mladí jazdci'!GB15</f>
        <v>0</v>
      </c>
      <c r="GC42" s="97">
        <f>'Mladí jazdci'!GC15</f>
        <v>0</v>
      </c>
      <c r="GD42" s="97">
        <f>'Mladí jazdci'!GD15</f>
        <v>0</v>
      </c>
      <c r="GE42" s="97">
        <f>'Mladí jazdci'!GE15</f>
        <v>0</v>
      </c>
      <c r="GF42" s="97">
        <f>'Mladí jazdci'!GF15</f>
        <v>0</v>
      </c>
      <c r="GG42" s="97">
        <f>'Mladí jazdci'!GG15</f>
        <v>0</v>
      </c>
      <c r="GH42" s="97">
        <f>'Mladí jazdci'!GH15</f>
        <v>0</v>
      </c>
      <c r="GI42" s="97">
        <f>'Mladí jazdci'!GI15</f>
        <v>0</v>
      </c>
      <c r="GJ42" s="97">
        <f>'Mladí jazdci'!GJ15</f>
        <v>0</v>
      </c>
      <c r="GK42" s="97">
        <f>'Mladí jazdci'!GK15</f>
        <v>0</v>
      </c>
      <c r="GL42" s="97">
        <f>'Mladí jazdci'!GL15</f>
        <v>0</v>
      </c>
      <c r="GM42" s="97">
        <f>'Mladí jazdci'!GM15</f>
        <v>0</v>
      </c>
      <c r="GN42" s="97">
        <f>'Mladí jazdci'!GN15</f>
        <v>0</v>
      </c>
      <c r="GO42" s="97">
        <f>'Mladí jazdci'!GO15</f>
        <v>0</v>
      </c>
      <c r="GP42" s="97">
        <f>'Mladí jazdci'!GP15</f>
        <v>0</v>
      </c>
      <c r="GQ42" s="97">
        <f>'Mladí jazdci'!GQ15</f>
        <v>0</v>
      </c>
      <c r="GR42" s="97">
        <f>'Mladí jazdci'!GR15</f>
        <v>0</v>
      </c>
      <c r="GS42" s="97">
        <f>'Mladí jazdci'!GS15</f>
        <v>0</v>
      </c>
      <c r="GT42" s="97">
        <f>'Mladí jazdci'!GT15</f>
        <v>0</v>
      </c>
      <c r="GU42" s="97">
        <f>'Mladí jazdci'!GU15</f>
        <v>0</v>
      </c>
      <c r="GV42" s="97">
        <f>'Mladí jazdci'!GV15</f>
        <v>0</v>
      </c>
      <c r="GW42" s="97">
        <f>'Mladí jazdci'!GW15</f>
        <v>0</v>
      </c>
      <c r="GX42" s="97">
        <f>'Mladí jazdci'!GX15</f>
        <v>0</v>
      </c>
      <c r="GY42" s="97">
        <f>'Mladí jazdci'!GY15</f>
        <v>0</v>
      </c>
      <c r="GZ42" s="97">
        <f>'Mladí jazdci'!GZ15</f>
        <v>0</v>
      </c>
      <c r="HA42" s="97">
        <f>'Mladí jazdci'!HA15</f>
        <v>0</v>
      </c>
      <c r="HB42" s="97">
        <f>'Mladí jazdci'!HB15</f>
        <v>0</v>
      </c>
      <c r="HC42" s="97">
        <f>'Mladí jazdci'!HC15</f>
        <v>0</v>
      </c>
      <c r="HD42" s="97">
        <f>'Mladí jazdci'!HD15</f>
        <v>0</v>
      </c>
      <c r="HE42" s="97">
        <f>'Mladí jazdci'!HE15</f>
        <v>0</v>
      </c>
      <c r="HF42" s="97">
        <f>'Mladí jazdci'!HF15</f>
        <v>0</v>
      </c>
      <c r="HG42" s="97">
        <f>'Mladí jazdci'!HG15</f>
        <v>0</v>
      </c>
      <c r="HH42" s="97">
        <f>'Mladí jazdci'!HH15</f>
        <v>0</v>
      </c>
      <c r="HI42" s="97">
        <f>'Mladí jazdci'!HI15</f>
        <v>0</v>
      </c>
      <c r="HJ42" s="97">
        <f>'Mladí jazdci'!HJ15</f>
        <v>0</v>
      </c>
      <c r="HK42" s="97">
        <f>'Mladí jazdci'!HK15</f>
        <v>0</v>
      </c>
      <c r="HL42" s="97">
        <f>'Mladí jazdci'!HL15</f>
        <v>0</v>
      </c>
      <c r="HM42" s="97">
        <f>'Mladí jazdci'!HM15</f>
        <v>0</v>
      </c>
      <c r="HN42" s="97">
        <f>'Mladí jazdci'!HN15</f>
        <v>0</v>
      </c>
      <c r="HO42" s="97">
        <f>'Mladí jazdci'!HO15</f>
        <v>0</v>
      </c>
      <c r="HP42" s="97">
        <f>'Mladí jazdci'!HP15</f>
        <v>0</v>
      </c>
      <c r="HQ42" s="97">
        <f>'Mladí jazdci'!HQ15</f>
        <v>0</v>
      </c>
      <c r="HR42" s="97">
        <f>'Mladí jazdci'!HR15</f>
        <v>0</v>
      </c>
      <c r="HS42" s="97">
        <f>'Mladí jazdci'!HS15</f>
        <v>0</v>
      </c>
      <c r="HT42" s="97">
        <f>'Mladí jazdci'!HT15</f>
        <v>0</v>
      </c>
      <c r="HU42" s="97">
        <f>'Mladí jazdci'!HU15</f>
        <v>0</v>
      </c>
      <c r="HV42" s="97">
        <f>'Mladí jazdci'!HV15</f>
        <v>0</v>
      </c>
      <c r="HW42" s="97">
        <f>'Mladí jazdci'!HW15</f>
        <v>0</v>
      </c>
      <c r="HX42" s="97">
        <f>'Mladí jazdci'!HX15</f>
        <v>0</v>
      </c>
      <c r="HY42" s="97">
        <f>'Mladí jazdci'!HY15</f>
        <v>0</v>
      </c>
      <c r="HZ42" s="97">
        <f>'Mladí jazdci'!HZ15</f>
        <v>0</v>
      </c>
      <c r="IA42" s="97">
        <f>'Mladí jazdci'!IA15</f>
        <v>0</v>
      </c>
      <c r="IB42" s="97">
        <f>'Mladí jazdci'!IB15</f>
        <v>0</v>
      </c>
      <c r="IC42" s="97">
        <f>'Mladí jazdci'!IC15</f>
        <v>0</v>
      </c>
      <c r="ID42" s="97">
        <f>'Mladí jazdci'!ID15</f>
        <v>0</v>
      </c>
      <c r="IE42" s="97">
        <f>'Mladí jazdci'!IE15</f>
        <v>0</v>
      </c>
      <c r="IF42" s="97">
        <f>'Mladí jazdci'!IF15</f>
        <v>0</v>
      </c>
      <c r="IG42" s="97">
        <f>'Mladí jazdci'!IG15</f>
        <v>0</v>
      </c>
      <c r="IH42" s="97">
        <f>'Mladí jazdci'!IH15</f>
        <v>0</v>
      </c>
      <c r="II42" s="97">
        <f>'Mladí jazdci'!II15</f>
        <v>0</v>
      </c>
      <c r="IJ42" s="97">
        <f>'Mladí jazdci'!IJ15</f>
        <v>0</v>
      </c>
      <c r="IK42" s="97">
        <f>'Mladí jazdci'!IK15</f>
        <v>0</v>
      </c>
      <c r="IL42" s="97">
        <f>'Mladí jazdci'!IL15</f>
        <v>0</v>
      </c>
      <c r="IM42" s="97">
        <f>'Mladí jazdci'!IM15</f>
        <v>0</v>
      </c>
      <c r="IN42" s="97">
        <f>'Mladí jazdci'!IN15</f>
        <v>0</v>
      </c>
      <c r="IO42" s="97">
        <f>'Mladí jazdci'!IO15</f>
        <v>0</v>
      </c>
      <c r="IP42" s="97">
        <f>'Mladí jazdci'!IP15</f>
        <v>0</v>
      </c>
      <c r="IQ42" s="97">
        <f>'Mladí jazdci'!IQ15</f>
        <v>0</v>
      </c>
      <c r="IR42" s="97">
        <f>'Mladí jazdci'!IR15</f>
        <v>0</v>
      </c>
      <c r="IS42" s="97">
        <f>'Mladí jazdci'!IS15</f>
        <v>0</v>
      </c>
      <c r="IT42" s="97">
        <f>'Mladí jazdci'!IT15</f>
        <v>0</v>
      </c>
      <c r="IU42" s="97">
        <f>'Mladí jazdci'!IU15</f>
        <v>0</v>
      </c>
      <c r="IV42" s="97">
        <f>'Mladí jazdci'!IV15</f>
        <v>0</v>
      </c>
      <c r="IW42" s="97">
        <f>'Mladí jazdci'!IW15</f>
        <v>0</v>
      </c>
      <c r="IX42" s="97">
        <f>'Mladí jazdci'!IX15</f>
        <v>0</v>
      </c>
      <c r="IY42" s="97">
        <f>'Mladí jazdci'!IY15</f>
        <v>0</v>
      </c>
      <c r="IZ42" s="97">
        <f>'Mladí jazdci'!IZ15</f>
        <v>0</v>
      </c>
      <c r="JA42" s="97">
        <f>'Mladí jazdci'!JA15</f>
        <v>0</v>
      </c>
      <c r="JB42" s="97">
        <f>'Mladí jazdci'!JB15</f>
        <v>0</v>
      </c>
      <c r="JC42" s="97">
        <f>'Mladí jazdci'!JC15</f>
        <v>0</v>
      </c>
      <c r="JD42" s="97">
        <f>'Mladí jazdci'!JD15</f>
        <v>0</v>
      </c>
      <c r="JE42" s="97">
        <f>'Mladí jazdci'!JE15</f>
        <v>0</v>
      </c>
      <c r="JF42" s="97">
        <f>'Mladí jazdci'!JF15</f>
        <v>0</v>
      </c>
      <c r="JG42" s="97">
        <f>'Mladí jazdci'!JG15</f>
        <v>0</v>
      </c>
      <c r="JH42" s="97">
        <f>'Mladí jazdci'!JH15</f>
        <v>0</v>
      </c>
      <c r="JI42" s="97">
        <f>'Mladí jazdci'!JI15</f>
        <v>0</v>
      </c>
      <c r="JJ42" s="97">
        <f>'Mladí jazdci'!JJ15</f>
        <v>0</v>
      </c>
      <c r="JK42" s="97">
        <f>'Mladí jazdci'!JK15</f>
        <v>0</v>
      </c>
      <c r="JL42" s="97">
        <f>'Mladí jazdci'!JL15</f>
        <v>0</v>
      </c>
      <c r="JM42" s="97">
        <f>'Mladí jazdci'!JM15</f>
        <v>0</v>
      </c>
      <c r="JN42" s="97">
        <f>'Mladí jazdci'!JN15</f>
        <v>0</v>
      </c>
      <c r="JO42" s="97">
        <f>'Mladí jazdci'!JO15</f>
        <v>0</v>
      </c>
      <c r="JP42" s="97">
        <f>'Mladí jazdci'!JP15</f>
        <v>0</v>
      </c>
      <c r="JQ42" s="97">
        <f>'Mladí jazdci'!JQ15</f>
        <v>5</v>
      </c>
      <c r="JR42" s="97">
        <f>'Mladí jazdci'!JR15</f>
        <v>0</v>
      </c>
      <c r="JS42" s="97">
        <f>'Mladí jazdci'!JS15</f>
        <v>0</v>
      </c>
      <c r="JT42" s="97">
        <f>'Mladí jazdci'!JT15</f>
        <v>0</v>
      </c>
      <c r="JU42" s="97">
        <f>'Mladí jazdci'!JU15</f>
        <v>0</v>
      </c>
      <c r="JV42" s="97">
        <f>'Mladí jazdci'!JV15</f>
        <v>0</v>
      </c>
      <c r="JW42" s="97">
        <f>'Mladí jazdci'!JW15</f>
        <v>0</v>
      </c>
      <c r="JX42" s="97">
        <f>'Mladí jazdci'!JX15</f>
        <v>0</v>
      </c>
      <c r="JY42" s="97">
        <f>'Mladí jazdci'!JY15</f>
        <v>0</v>
      </c>
      <c r="JZ42" s="97">
        <f>'Mladí jazdci'!JZ15</f>
        <v>5</v>
      </c>
      <c r="KA42" s="97">
        <f>'Mladí jazdci'!KA15</f>
        <v>0</v>
      </c>
      <c r="KB42" s="97">
        <f>'Mladí jazdci'!KB15</f>
        <v>0</v>
      </c>
      <c r="KC42" s="97">
        <f>'Mladí jazdci'!KC15</f>
        <v>0</v>
      </c>
      <c r="KD42" s="97">
        <f>'Mladí jazdci'!KD15</f>
        <v>0</v>
      </c>
      <c r="KE42" s="97">
        <f>'Mladí jazdci'!KE15</f>
        <v>0</v>
      </c>
      <c r="KF42" s="97">
        <f>'Mladí jazdci'!KF15</f>
        <v>0</v>
      </c>
      <c r="KG42" s="97">
        <f>'Mladí jazdci'!KG15</f>
        <v>0</v>
      </c>
      <c r="KH42" s="97">
        <f>'Mladí jazdci'!KH15</f>
        <v>0</v>
      </c>
      <c r="KI42" s="97">
        <f>'Mladí jazdci'!KI15</f>
        <v>0</v>
      </c>
      <c r="KJ42" s="97">
        <f>'Mladí jazdci'!KJ15</f>
        <v>0</v>
      </c>
      <c r="KK42" s="97">
        <f>'Mladí jazdci'!KK15</f>
        <v>0</v>
      </c>
      <c r="KL42" s="97">
        <f>'Mladí jazdci'!KL15</f>
        <v>0</v>
      </c>
      <c r="KM42" s="97">
        <f>'Mladí jazdci'!KM15</f>
        <v>0</v>
      </c>
      <c r="KN42" s="97">
        <f>'Mladí jazdci'!KN15</f>
        <v>0</v>
      </c>
      <c r="KO42" s="97">
        <f>'Mladí jazdci'!KO15</f>
        <v>0</v>
      </c>
      <c r="KP42" s="97">
        <f>'Mladí jazdci'!KP15</f>
        <v>0</v>
      </c>
      <c r="KQ42" s="97">
        <f>'Mladí jazdci'!KQ15</f>
        <v>0</v>
      </c>
      <c r="KR42" s="97">
        <f>'Mladí jazdci'!KR15</f>
        <v>0</v>
      </c>
      <c r="KS42" s="97">
        <f>'Mladí jazdci'!KS15</f>
        <v>0</v>
      </c>
      <c r="KT42" s="97">
        <f>'Mladí jazdci'!KT15</f>
        <v>0</v>
      </c>
      <c r="KU42" s="97">
        <f>'Mladí jazdci'!KU15</f>
        <v>0</v>
      </c>
      <c r="KV42" s="97">
        <f>'Mladí jazdci'!KV15</f>
        <v>0</v>
      </c>
      <c r="KW42" s="97">
        <f>'Mladí jazdci'!KW15</f>
        <v>0</v>
      </c>
      <c r="KX42" s="97">
        <f>'Mladí jazdci'!KX15</f>
        <v>0</v>
      </c>
      <c r="KY42" s="97">
        <f>'Mladí jazdci'!KY15</f>
        <v>0</v>
      </c>
      <c r="KZ42" s="97">
        <f>'Mladí jazdci'!KZ15</f>
        <v>0</v>
      </c>
      <c r="LA42" s="97">
        <f>'Mladí jazdci'!LA15</f>
        <v>0</v>
      </c>
      <c r="LB42" s="97">
        <f>'Mladí jazdci'!LB15</f>
        <v>0</v>
      </c>
      <c r="LC42" s="97">
        <f>'Mladí jazdci'!LC15</f>
        <v>0</v>
      </c>
      <c r="LD42" s="97">
        <f>'Mladí jazdci'!LD15</f>
        <v>0</v>
      </c>
      <c r="LE42" s="97">
        <f>'Mladí jazdci'!LE15</f>
        <v>0</v>
      </c>
      <c r="LF42" s="97">
        <f>'Mladí jazdci'!LF15</f>
        <v>0</v>
      </c>
      <c r="LG42" s="97">
        <f>'Mladí jazdci'!LG15</f>
        <v>0</v>
      </c>
      <c r="LH42" s="97">
        <f>'Mladí jazdci'!LH15</f>
        <v>0</v>
      </c>
      <c r="LI42" s="97">
        <f>'Mladí jazdci'!LI15</f>
        <v>1.5</v>
      </c>
      <c r="LJ42" s="97">
        <f>'Mladí jazdci'!LJ15</f>
        <v>0</v>
      </c>
      <c r="LK42" s="97">
        <f>'Mladí jazdci'!LK15</f>
        <v>0</v>
      </c>
      <c r="LL42" s="97">
        <f>'Mladí jazdci'!LL15</f>
        <v>0</v>
      </c>
      <c r="LM42" s="97">
        <f>'Mladí jazdci'!LM15</f>
        <v>0</v>
      </c>
      <c r="LN42" s="97">
        <f>'Mladí jazdci'!LN15</f>
        <v>0</v>
      </c>
      <c r="LO42" s="97">
        <f>'Mladí jazdci'!LO15</f>
        <v>0</v>
      </c>
      <c r="LP42" s="97">
        <f>'Mladí jazdci'!LP15</f>
        <v>0</v>
      </c>
      <c r="LQ42" s="97">
        <f>'Mladí jazdci'!LQ15</f>
        <v>1.5</v>
      </c>
      <c r="LR42" s="97">
        <f>'Mladí jazdci'!LR15</f>
        <v>0</v>
      </c>
      <c r="LS42" s="97">
        <f>'Mladí jazdci'!LS15</f>
        <v>0</v>
      </c>
      <c r="LT42" s="97">
        <f>'Mladí jazdci'!LT15</f>
        <v>0</v>
      </c>
      <c r="LU42" s="97">
        <f>'Mladí jazdci'!LU15</f>
        <v>0</v>
      </c>
      <c r="LV42" s="97">
        <f>'Mladí jazdci'!LV15</f>
        <v>0</v>
      </c>
      <c r="LW42" s="97">
        <f>'Mladí jazdci'!LW15</f>
        <v>0</v>
      </c>
      <c r="LX42" s="97">
        <f>'Mladí jazdci'!LX15</f>
        <v>0</v>
      </c>
      <c r="LY42" s="97">
        <f>'Mladí jazdci'!LY15</f>
        <v>0</v>
      </c>
      <c r="LZ42" s="97">
        <f>'Mladí jazdci'!LZ15</f>
        <v>0</v>
      </c>
      <c r="MA42" s="97">
        <f>'Mladí jazdci'!MA15</f>
        <v>0</v>
      </c>
      <c r="MB42" s="97">
        <f>'Mladí jazdci'!MB15</f>
        <v>0</v>
      </c>
      <c r="MC42" s="97">
        <f>'Mladí jazdci'!MC15</f>
        <v>0</v>
      </c>
      <c r="MD42" s="97">
        <f>'Mladí jazdci'!MD15</f>
        <v>0</v>
      </c>
      <c r="ME42" s="97">
        <f>'Mladí jazdci'!ME15</f>
        <v>0</v>
      </c>
      <c r="MF42" s="97">
        <f>'Mladí jazdci'!MF15</f>
        <v>0</v>
      </c>
      <c r="MG42" s="97">
        <f>'Mladí jazdci'!MG15</f>
        <v>0</v>
      </c>
      <c r="MH42" s="97">
        <f>'Mladí jazdci'!MH15</f>
        <v>0</v>
      </c>
      <c r="MI42" s="97">
        <f>'Mladí jazdci'!MI15</f>
        <v>0</v>
      </c>
      <c r="MJ42" s="97">
        <f>'Mladí jazdci'!MJ15</f>
        <v>0</v>
      </c>
      <c r="MK42" s="97">
        <f>'Mladí jazdci'!MK15</f>
        <v>0</v>
      </c>
      <c r="ML42" s="97">
        <f>'Mladí jazdci'!ML15</f>
        <v>0</v>
      </c>
      <c r="MM42" s="97">
        <f>'Mladí jazdci'!MM15</f>
        <v>0</v>
      </c>
      <c r="MN42" s="97">
        <f>'Mladí jazdci'!MN15</f>
        <v>0</v>
      </c>
      <c r="MO42" s="97">
        <f>'Mladí jazdci'!MO15</f>
        <v>0</v>
      </c>
      <c r="MP42" s="97">
        <f>'Mladí jazdci'!MP15</f>
        <v>0</v>
      </c>
      <c r="MQ42" s="97">
        <f>'Mladí jazdci'!MQ15</f>
        <v>0</v>
      </c>
      <c r="MR42" s="97">
        <f>'Mladí jazdci'!MR15</f>
        <v>0</v>
      </c>
      <c r="MS42" s="97">
        <f>'Mladí jazdci'!MS15</f>
        <v>0</v>
      </c>
      <c r="MT42" s="97">
        <f>'Mladí jazdci'!MT15</f>
        <v>0</v>
      </c>
      <c r="MU42" s="97">
        <f>'Mladí jazdci'!MU15</f>
        <v>0</v>
      </c>
      <c r="MV42" s="97">
        <f>'Mladí jazdci'!MV15</f>
        <v>0</v>
      </c>
      <c r="MW42" s="97">
        <f>'Mladí jazdci'!MW15</f>
        <v>0</v>
      </c>
      <c r="MX42" s="97">
        <f>'Mladí jazdci'!MX15</f>
        <v>0</v>
      </c>
      <c r="MY42" s="97">
        <f>'Mladí jazdci'!MY15</f>
        <v>0</v>
      </c>
      <c r="MZ42" s="97">
        <f>'Mladí jazdci'!MZ15</f>
        <v>0</v>
      </c>
      <c r="NA42" s="97">
        <f>'Mladí jazdci'!NA15</f>
        <v>0</v>
      </c>
      <c r="NB42" s="97">
        <f>'Mladí jazdci'!NB15</f>
        <v>0</v>
      </c>
      <c r="NC42" s="97">
        <f>'Mladí jazdci'!NC15</f>
        <v>0</v>
      </c>
      <c r="ND42" s="97">
        <f>'Mladí jazdci'!ND15</f>
        <v>0</v>
      </c>
      <c r="NE42" s="97">
        <f>'Mladí jazdci'!NE15</f>
        <v>0</v>
      </c>
      <c r="NF42" s="97">
        <f>'Mladí jazdci'!NF15</f>
        <v>0</v>
      </c>
      <c r="NG42" s="97">
        <f>'Mladí jazdci'!NG15</f>
        <v>0</v>
      </c>
      <c r="NH42" s="97">
        <f>'Mladí jazdci'!NH15</f>
        <v>0</v>
      </c>
      <c r="NI42" s="97">
        <f>'Mladí jazdci'!NI15</f>
        <v>0</v>
      </c>
      <c r="NJ42" s="97">
        <f>'Mladí jazdci'!NJ15</f>
        <v>0</v>
      </c>
      <c r="NK42" s="97">
        <f>'Mladí jazdci'!NK15</f>
        <v>0</v>
      </c>
      <c r="NL42" s="97">
        <f>'Mladí jazdci'!NL15</f>
        <v>0</v>
      </c>
      <c r="NM42" s="97">
        <f>'Mladí jazdci'!NM15</f>
        <v>0</v>
      </c>
      <c r="NN42" s="97">
        <f>'Mladí jazdci'!NN15</f>
        <v>0</v>
      </c>
      <c r="NO42" s="97">
        <f>'Mladí jazdci'!NO15</f>
        <v>0</v>
      </c>
      <c r="NP42" s="97">
        <f>'Mladí jazdci'!NP15</f>
        <v>0</v>
      </c>
      <c r="NQ42" s="97">
        <f>'Mladí jazdci'!NQ15</f>
        <v>0</v>
      </c>
      <c r="NR42" s="97">
        <f>'Mladí jazdci'!NR15</f>
        <v>0</v>
      </c>
      <c r="NS42" s="97">
        <f>'Mladí jazdci'!NS15</f>
        <v>0</v>
      </c>
      <c r="NT42" s="97">
        <f>'Mladí jazdci'!NT15</f>
        <v>0</v>
      </c>
      <c r="NU42" s="97">
        <f>'Mladí jazdci'!NU15</f>
        <v>0</v>
      </c>
      <c r="NV42" s="97">
        <f>'Mladí jazdci'!NV15</f>
        <v>0</v>
      </c>
      <c r="NW42" s="97">
        <f>'Mladí jazdci'!NW15</f>
        <v>0</v>
      </c>
      <c r="NX42" s="97">
        <f>'Mladí jazdci'!NX15</f>
        <v>0</v>
      </c>
      <c r="NY42" s="97">
        <f>'Mladí jazdci'!NY15</f>
        <v>0</v>
      </c>
      <c r="NZ42" s="97">
        <f>'Mladí jazdci'!NZ15</f>
        <v>0</v>
      </c>
      <c r="OA42" s="97">
        <f>'Mladí jazdci'!OA15</f>
        <v>0</v>
      </c>
      <c r="OB42" s="97">
        <f>'Mladí jazdci'!OB15</f>
        <v>0</v>
      </c>
      <c r="OC42" s="97">
        <f>'Mladí jazdci'!OC15</f>
        <v>0</v>
      </c>
      <c r="OD42" s="97">
        <f>'Mladí jazdci'!OD15</f>
        <v>0</v>
      </c>
      <c r="OE42" s="97">
        <f>'Mladí jazdci'!OE15</f>
        <v>0</v>
      </c>
      <c r="OF42" s="97">
        <f>'Mladí jazdci'!OF15</f>
        <v>0</v>
      </c>
      <c r="OG42" s="97">
        <f>'Mladí jazdci'!OG15</f>
        <v>0</v>
      </c>
      <c r="OH42" s="97">
        <f>'Mladí jazdci'!OH15</f>
        <v>0</v>
      </c>
      <c r="OI42" s="97">
        <f>'Mladí jazdci'!OI15</f>
        <v>0</v>
      </c>
      <c r="OJ42" s="97">
        <f>'Mladí jazdci'!OJ15</f>
        <v>0</v>
      </c>
      <c r="OK42" s="97">
        <f>'Mladí jazdci'!OK15</f>
        <v>0</v>
      </c>
      <c r="OL42" s="97">
        <f>'Mladí jazdci'!OL15</f>
        <v>0</v>
      </c>
      <c r="OM42" s="97">
        <f>'Mladí jazdci'!OM15</f>
        <v>0</v>
      </c>
      <c r="ON42" s="97">
        <f>'Mladí jazdci'!ON15</f>
        <v>0</v>
      </c>
      <c r="OO42" s="97">
        <f>'Mladí jazdci'!OO15</f>
        <v>0</v>
      </c>
      <c r="OP42" s="97">
        <f>'Mladí jazdci'!OP15</f>
        <v>0</v>
      </c>
      <c r="OQ42" s="97">
        <f>'Mladí jazdci'!OQ15</f>
        <v>0</v>
      </c>
      <c r="OR42" s="97">
        <f>'Mladí jazdci'!OR15</f>
        <v>0</v>
      </c>
      <c r="OS42" s="97">
        <f>'Mladí jazdci'!OS15</f>
        <v>0</v>
      </c>
      <c r="OT42" s="97">
        <f>'Mladí jazdci'!OT15</f>
        <v>0</v>
      </c>
      <c r="OU42" s="97">
        <f>'Mladí jazdci'!OU15</f>
        <v>0</v>
      </c>
      <c r="OV42" s="97">
        <f>'Mladí jazdci'!OV15</f>
        <v>0</v>
      </c>
      <c r="OW42" s="97">
        <f>'Mladí jazdci'!OW15</f>
        <v>0</v>
      </c>
      <c r="OX42" s="97">
        <f>'Mladí jazdci'!OX15</f>
        <v>0</v>
      </c>
      <c r="OY42" s="97">
        <f>'Mladí jazdci'!OY15</f>
        <v>0</v>
      </c>
      <c r="OZ42" s="97">
        <f>'Mladí jazdci'!OZ15</f>
        <v>0</v>
      </c>
      <c r="PA42" s="97">
        <f>'Mladí jazdci'!PA15</f>
        <v>0</v>
      </c>
      <c r="PB42" s="97">
        <f>'Mladí jazdci'!PB15</f>
        <v>0</v>
      </c>
      <c r="PC42" s="97">
        <f>'Mladí jazdci'!PC15</f>
        <v>0</v>
      </c>
      <c r="PD42" s="97">
        <f>'Mladí jazdci'!PD15</f>
        <v>0</v>
      </c>
      <c r="PE42" s="97">
        <f>'Mladí jazdci'!PE15</f>
        <v>0</v>
      </c>
      <c r="PF42" s="97">
        <f>'Mladí jazdci'!PF15</f>
        <v>0</v>
      </c>
      <c r="PG42" s="97">
        <f>'Mladí jazdci'!PG15</f>
        <v>0</v>
      </c>
      <c r="PH42" s="97">
        <f>'Mladí jazdci'!PH15</f>
        <v>0</v>
      </c>
      <c r="PI42" s="97">
        <f>'Mladí jazdci'!PI15</f>
        <v>0</v>
      </c>
      <c r="PJ42" s="97">
        <f>'Mladí jazdci'!PJ15</f>
        <v>0</v>
      </c>
      <c r="PK42" s="97">
        <f>'Mladí jazdci'!PK15</f>
        <v>0</v>
      </c>
      <c r="PL42" s="97">
        <f>'Mladí jazdci'!PL15</f>
        <v>0</v>
      </c>
      <c r="PM42" s="97">
        <f>'Mladí jazdci'!PM15</f>
        <v>0</v>
      </c>
      <c r="PN42" s="97">
        <f>'Mladí jazdci'!PN15</f>
        <v>0</v>
      </c>
      <c r="PO42" s="97">
        <f>'Mladí jazdci'!PO15</f>
        <v>0</v>
      </c>
      <c r="PP42" s="97">
        <f>'Mladí jazdci'!PP15</f>
        <v>0</v>
      </c>
      <c r="PQ42" s="97">
        <f>'Mladí jazdci'!PQ15</f>
        <v>0</v>
      </c>
      <c r="PR42" s="97">
        <f>'Mladí jazdci'!PR15</f>
        <v>0</v>
      </c>
      <c r="PS42" s="97">
        <f>'Mladí jazdci'!PS15</f>
        <v>0</v>
      </c>
      <c r="PT42" s="97">
        <f>'Mladí jazdci'!PT15</f>
        <v>0</v>
      </c>
      <c r="PU42" s="97">
        <f>'Mladí jazdci'!PU15</f>
        <v>0</v>
      </c>
      <c r="PV42" s="97">
        <f>'Mladí jazdci'!PV15</f>
        <v>0</v>
      </c>
      <c r="PW42" s="97">
        <f>'Mladí jazdci'!PW15</f>
        <v>0</v>
      </c>
      <c r="PX42" s="97">
        <f>'Mladí jazdci'!PX15</f>
        <v>0</v>
      </c>
      <c r="PY42" s="97">
        <f>'Mladí jazdci'!PY15</f>
        <v>0</v>
      </c>
      <c r="PZ42" s="97">
        <f>'Mladí jazdci'!PZ15</f>
        <v>0</v>
      </c>
      <c r="QA42" s="97">
        <f>'Mladí jazdci'!QA15</f>
        <v>0</v>
      </c>
      <c r="QB42" s="97">
        <f>'Mladí jazdci'!QB15</f>
        <v>0</v>
      </c>
      <c r="QC42" s="97">
        <f>'Mladí jazdci'!QC15</f>
        <v>0</v>
      </c>
      <c r="QD42" s="97">
        <f>'Mladí jazdci'!QD15</f>
        <v>0</v>
      </c>
      <c r="QE42" s="97">
        <f>'Mladí jazdci'!QE15</f>
        <v>0</v>
      </c>
      <c r="QF42" s="97">
        <f>'Mladí jazdci'!QF15</f>
        <v>0</v>
      </c>
      <c r="QG42" s="97">
        <f>'Mladí jazdci'!QG15</f>
        <v>0</v>
      </c>
      <c r="QH42" s="97">
        <f>'Mladí jazdci'!QH15</f>
        <v>0</v>
      </c>
      <c r="QI42" s="97">
        <f>'Mladí jazdci'!QI15</f>
        <v>0</v>
      </c>
      <c r="QJ42" s="97">
        <f>'Mladí jazdci'!QJ15</f>
        <v>0</v>
      </c>
      <c r="QK42" s="97">
        <f>'Mladí jazdci'!QK15</f>
        <v>0</v>
      </c>
      <c r="QL42" s="97">
        <f>'Mladí jazdci'!QL15</f>
        <v>0</v>
      </c>
      <c r="QM42" s="97">
        <f>'Mladí jazdci'!QM15</f>
        <v>0</v>
      </c>
      <c r="QN42" s="97">
        <f>'Mladí jazdci'!QN15</f>
        <v>0</v>
      </c>
      <c r="QO42" s="97">
        <f>'Mladí jazdci'!QO15</f>
        <v>0</v>
      </c>
      <c r="QP42" s="97">
        <f>'Mladí jazdci'!QP15</f>
        <v>0</v>
      </c>
      <c r="QQ42" s="97">
        <f>'Mladí jazdci'!QQ15</f>
        <v>0</v>
      </c>
      <c r="QR42" s="97">
        <f>'Mladí jazdci'!QR15</f>
        <v>0</v>
      </c>
      <c r="QS42" s="97">
        <f>'Mladí jazdci'!QS15</f>
        <v>0</v>
      </c>
      <c r="QT42" s="97">
        <f>'Mladí jazdci'!QT15</f>
        <v>0</v>
      </c>
      <c r="QU42" s="97">
        <f>'Mladí jazdci'!QU15</f>
        <v>0</v>
      </c>
      <c r="QV42" s="97">
        <f>'Mladí jazdci'!QV15</f>
        <v>0</v>
      </c>
      <c r="QW42" s="97">
        <f>'Mladí jazdci'!QW15</f>
        <v>0</v>
      </c>
      <c r="QX42" s="97">
        <f>'Mladí jazdci'!QX15</f>
        <v>0</v>
      </c>
      <c r="QY42" s="97">
        <f>'Mladí jazdci'!QY15</f>
        <v>0</v>
      </c>
      <c r="QZ42" s="97">
        <f>'Mladí jazdci'!QZ15</f>
        <v>0</v>
      </c>
      <c r="RA42" s="97">
        <f>'Mladí jazdci'!RA15</f>
        <v>0</v>
      </c>
      <c r="RB42" s="97">
        <f>'Mladí jazdci'!RB15</f>
        <v>0</v>
      </c>
      <c r="RC42" s="97">
        <f>'Mladí jazdci'!RC15</f>
        <v>0</v>
      </c>
      <c r="RD42" s="97">
        <f>'Mladí jazdci'!RD15</f>
        <v>0</v>
      </c>
      <c r="RE42" s="97">
        <f>'Mladí jazdci'!RE15</f>
        <v>0</v>
      </c>
      <c r="RF42" s="97">
        <f>'Mladí jazdci'!RF15</f>
        <v>0</v>
      </c>
      <c r="RG42" s="97">
        <f>'Mladí jazdci'!RG15</f>
        <v>0</v>
      </c>
      <c r="RH42" s="97">
        <f>'Mladí jazdci'!RH15</f>
        <v>0</v>
      </c>
      <c r="RI42" s="97">
        <f>'Mladí jazdci'!RI15</f>
        <v>0</v>
      </c>
      <c r="RJ42" s="97">
        <f>'Mladí jazdci'!RJ15</f>
        <v>0</v>
      </c>
      <c r="RK42" s="97">
        <f>'Mladí jazdci'!RK15</f>
        <v>0</v>
      </c>
      <c r="RL42" s="97">
        <f>'Mladí jazdci'!RL15</f>
        <v>0</v>
      </c>
      <c r="RM42" s="97">
        <f>'Mladí jazdci'!RM15</f>
        <v>0</v>
      </c>
      <c r="RN42" s="97">
        <f>'Mladí jazdci'!RN15</f>
        <v>0</v>
      </c>
      <c r="RO42" s="97">
        <f>'Mladí jazdci'!RO15</f>
        <v>0</v>
      </c>
      <c r="RP42" s="97">
        <f>'Mladí jazdci'!RP15</f>
        <v>0</v>
      </c>
      <c r="RQ42" s="97">
        <f>'Mladí jazdci'!RQ15</f>
        <v>0</v>
      </c>
      <c r="RR42" s="97">
        <f>'Mladí jazdci'!RR15</f>
        <v>0</v>
      </c>
      <c r="RS42" s="97">
        <f>'Mladí jazdci'!RS15</f>
        <v>0</v>
      </c>
      <c r="RT42" s="97">
        <f>'Mladí jazdci'!RT15</f>
        <v>0</v>
      </c>
      <c r="RU42" s="97">
        <f>'Mladí jazdci'!RU15</f>
        <v>0</v>
      </c>
      <c r="RV42" s="97">
        <f>'Mladí jazdci'!RV15</f>
        <v>0</v>
      </c>
      <c r="RW42" s="97">
        <f>'Mladí jazdci'!RW15</f>
        <v>0</v>
      </c>
      <c r="RX42" s="97">
        <f>'Mladí jazdci'!RX15</f>
        <v>0</v>
      </c>
      <c r="RY42" s="97">
        <f>'Mladí jazdci'!RY15</f>
        <v>0</v>
      </c>
      <c r="RZ42" s="97">
        <f>'Mladí jazdci'!RZ15</f>
        <v>0</v>
      </c>
      <c r="SA42" s="97">
        <f>'Mladí jazdci'!SA15</f>
        <v>0</v>
      </c>
      <c r="SB42" s="97">
        <f>'Mladí jazdci'!SB15</f>
        <v>0</v>
      </c>
      <c r="SC42" s="97">
        <f>'Mladí jazdci'!SC15</f>
        <v>0</v>
      </c>
      <c r="SD42" s="97">
        <f>'Mladí jazdci'!SD15</f>
        <v>0</v>
      </c>
      <c r="SE42" s="97">
        <f>'Mladí jazdci'!SE15</f>
        <v>0</v>
      </c>
      <c r="SF42" s="97">
        <f>'Mladí jazdci'!SF15</f>
        <v>0</v>
      </c>
      <c r="SG42" s="97">
        <f>'Mladí jazdci'!SG15</f>
        <v>0</v>
      </c>
      <c r="SH42" s="97">
        <f>'Mladí jazdci'!SH15</f>
        <v>0</v>
      </c>
      <c r="SI42" s="97">
        <f>'Mladí jazdci'!SI15</f>
        <v>0</v>
      </c>
      <c r="SJ42" s="97">
        <f>'Mladí jazdci'!SJ15</f>
        <v>0</v>
      </c>
      <c r="SK42" s="97">
        <f>'Mladí jazdci'!SK15</f>
        <v>0</v>
      </c>
      <c r="SL42" s="97">
        <f>'Mladí jazdci'!SL15</f>
        <v>0</v>
      </c>
      <c r="SM42" s="97">
        <f>'Mladí jazdci'!SM15</f>
        <v>0</v>
      </c>
      <c r="SN42" s="97">
        <f>'Mladí jazdci'!SN15</f>
        <v>0</v>
      </c>
      <c r="SO42" s="97">
        <f>'Mladí jazdci'!SO15</f>
        <v>0</v>
      </c>
      <c r="SP42" s="97">
        <f>'Mladí jazdci'!SP15</f>
        <v>0</v>
      </c>
      <c r="SQ42" s="97">
        <f>'Mladí jazdci'!SQ15</f>
        <v>0</v>
      </c>
      <c r="SR42" s="97">
        <f>'Mladí jazdci'!SR15</f>
        <v>0</v>
      </c>
      <c r="SS42" s="97">
        <f>'Mladí jazdci'!SS15</f>
        <v>0</v>
      </c>
      <c r="ST42" s="97">
        <f>'Mladí jazdci'!ST15</f>
        <v>0</v>
      </c>
      <c r="SU42" s="97">
        <f>'Mladí jazdci'!SU15</f>
        <v>0</v>
      </c>
      <c r="SV42" s="97">
        <f>'Mladí jazdci'!SV15</f>
        <v>0</v>
      </c>
      <c r="SW42" s="97">
        <f>'Mladí jazdci'!SW15</f>
        <v>0</v>
      </c>
      <c r="SX42" s="97">
        <f>'Mladí jazdci'!SX15</f>
        <v>0</v>
      </c>
      <c r="SY42" s="97">
        <f>'Mladí jazdci'!SY15</f>
        <v>0</v>
      </c>
      <c r="SZ42" s="97">
        <f>'Mladí jazdci'!SZ15</f>
        <v>0</v>
      </c>
      <c r="TA42" s="97">
        <f>'Mladí jazdci'!TA15</f>
        <v>0</v>
      </c>
      <c r="TB42" s="97">
        <f>'Mladí jazdci'!TB15</f>
        <v>0</v>
      </c>
    </row>
    <row r="43" spans="1:522" s="10" customFormat="1" ht="18" customHeight="1" x14ac:dyDescent="0.2">
      <c r="A43" s="12">
        <v>31</v>
      </c>
      <c r="B43" s="31" t="s">
        <v>649</v>
      </c>
      <c r="C43" s="1">
        <v>13103</v>
      </c>
      <c r="D43" s="1">
        <v>2021</v>
      </c>
      <c r="E43" s="59" t="s">
        <v>170</v>
      </c>
      <c r="F43" s="1">
        <v>8828</v>
      </c>
      <c r="G43" s="9" t="s">
        <v>97</v>
      </c>
      <c r="H43" s="4" t="s">
        <v>18</v>
      </c>
      <c r="I43" s="1">
        <f>SUM(K43:TB43)</f>
        <v>13.5</v>
      </c>
      <c r="J43" s="12">
        <f>Tabuľka311[[#This Row],[Stĺpec9]]</f>
        <v>13.5</v>
      </c>
      <c r="K43" s="97">
        <f>'Mladí jazdci'!K16</f>
        <v>0</v>
      </c>
      <c r="L43" s="97">
        <f>'Mladí jazdci'!L16</f>
        <v>0</v>
      </c>
      <c r="M43" s="97">
        <f>'Mladí jazdci'!M16</f>
        <v>0</v>
      </c>
      <c r="N43" s="97">
        <f>'Mladí jazdci'!N16</f>
        <v>0</v>
      </c>
      <c r="O43" s="97">
        <f>'Mladí jazdci'!O16</f>
        <v>0</v>
      </c>
      <c r="P43" s="97">
        <f>'Mladí jazdci'!P16</f>
        <v>0</v>
      </c>
      <c r="Q43" s="97">
        <f>'Mladí jazdci'!Q16</f>
        <v>0</v>
      </c>
      <c r="R43" s="97">
        <f>'Mladí jazdci'!R16</f>
        <v>0</v>
      </c>
      <c r="S43" s="97">
        <f>'Mladí jazdci'!S16</f>
        <v>0</v>
      </c>
      <c r="T43" s="97">
        <f>'Mladí jazdci'!T16</f>
        <v>0</v>
      </c>
      <c r="U43" s="97">
        <f>'Mladí jazdci'!U16</f>
        <v>0</v>
      </c>
      <c r="V43" s="97">
        <f>'Mladí jazdci'!V16</f>
        <v>0</v>
      </c>
      <c r="W43" s="97">
        <f>'Mladí jazdci'!W16</f>
        <v>0</v>
      </c>
      <c r="X43" s="97">
        <f>'Mladí jazdci'!X16</f>
        <v>0</v>
      </c>
      <c r="Y43" s="97">
        <f>'Mladí jazdci'!Y16</f>
        <v>0</v>
      </c>
      <c r="Z43" s="97">
        <f>'Mladí jazdci'!Z16</f>
        <v>0</v>
      </c>
      <c r="AA43" s="97">
        <f>'Mladí jazdci'!AA16</f>
        <v>0</v>
      </c>
      <c r="AB43" s="97">
        <f>'Mladí jazdci'!AB16</f>
        <v>0</v>
      </c>
      <c r="AC43" s="97">
        <f>'Mladí jazdci'!AC16</f>
        <v>0</v>
      </c>
      <c r="AD43" s="97">
        <f>'Mladí jazdci'!AD16</f>
        <v>0</v>
      </c>
      <c r="AE43" s="97">
        <f>'Mladí jazdci'!AE16</f>
        <v>0</v>
      </c>
      <c r="AF43" s="97">
        <f>'Mladí jazdci'!AF16</f>
        <v>0</v>
      </c>
      <c r="AG43" s="97">
        <f>'Mladí jazdci'!AG16</f>
        <v>0</v>
      </c>
      <c r="AH43" s="97">
        <f>'Mladí jazdci'!AH16</f>
        <v>0</v>
      </c>
      <c r="AI43" s="97">
        <f>'Mladí jazdci'!AI16</f>
        <v>0</v>
      </c>
      <c r="AJ43" s="97">
        <f>'Mladí jazdci'!AJ16</f>
        <v>0</v>
      </c>
      <c r="AK43" s="97">
        <f>'Mladí jazdci'!AK16</f>
        <v>0</v>
      </c>
      <c r="AL43" s="97">
        <f>'Mladí jazdci'!AL16</f>
        <v>0</v>
      </c>
      <c r="AM43" s="97">
        <f>'Mladí jazdci'!AM16</f>
        <v>0</v>
      </c>
      <c r="AN43" s="97">
        <f>'Mladí jazdci'!AN16</f>
        <v>0</v>
      </c>
      <c r="AO43" s="97">
        <f>'Mladí jazdci'!AO16</f>
        <v>0</v>
      </c>
      <c r="AP43" s="97">
        <f>'Mladí jazdci'!AP16</f>
        <v>0</v>
      </c>
      <c r="AQ43" s="97">
        <f>'Mladí jazdci'!AQ16</f>
        <v>0</v>
      </c>
      <c r="AR43" s="97">
        <f>'Mladí jazdci'!AR16</f>
        <v>0</v>
      </c>
      <c r="AS43" s="97">
        <f>'Mladí jazdci'!AS16</f>
        <v>0</v>
      </c>
      <c r="AT43" s="97">
        <f>'Mladí jazdci'!AT16</f>
        <v>0</v>
      </c>
      <c r="AU43" s="97">
        <f>'Mladí jazdci'!AU16</f>
        <v>0</v>
      </c>
      <c r="AV43" s="97">
        <f>'Mladí jazdci'!AV16</f>
        <v>0</v>
      </c>
      <c r="AW43" s="97">
        <f>'Mladí jazdci'!AW16</f>
        <v>0</v>
      </c>
      <c r="AX43" s="97">
        <f>'Mladí jazdci'!AX16</f>
        <v>0</v>
      </c>
      <c r="AY43" s="97">
        <f>'Mladí jazdci'!AY16</f>
        <v>0</v>
      </c>
      <c r="AZ43" s="97">
        <f>'Mladí jazdci'!AZ16</f>
        <v>0</v>
      </c>
      <c r="BA43" s="97">
        <f>'Mladí jazdci'!BA16</f>
        <v>0</v>
      </c>
      <c r="BB43" s="97">
        <f>'Mladí jazdci'!BB16</f>
        <v>0</v>
      </c>
      <c r="BC43" s="97">
        <f>'Mladí jazdci'!BC16</f>
        <v>0</v>
      </c>
      <c r="BD43" s="97">
        <f>'Mladí jazdci'!BD16</f>
        <v>0</v>
      </c>
      <c r="BE43" s="97">
        <f>'Mladí jazdci'!BE16</f>
        <v>0</v>
      </c>
      <c r="BF43" s="97">
        <f>'Mladí jazdci'!BF16</f>
        <v>0</v>
      </c>
      <c r="BG43" s="97">
        <f>'Mladí jazdci'!BG16</f>
        <v>0</v>
      </c>
      <c r="BH43" s="97">
        <f>'Mladí jazdci'!BH16</f>
        <v>0</v>
      </c>
      <c r="BI43" s="97">
        <f>'Mladí jazdci'!BI16</f>
        <v>0</v>
      </c>
      <c r="BJ43" s="97">
        <f>'Mladí jazdci'!BJ16</f>
        <v>0</v>
      </c>
      <c r="BK43" s="97">
        <f>'Mladí jazdci'!BK16</f>
        <v>0</v>
      </c>
      <c r="BL43" s="97">
        <f>'Mladí jazdci'!BL16</f>
        <v>0</v>
      </c>
      <c r="BM43" s="97">
        <f>'Mladí jazdci'!BM16</f>
        <v>0</v>
      </c>
      <c r="BN43" s="97">
        <f>'Mladí jazdci'!BN16</f>
        <v>0</v>
      </c>
      <c r="BO43" s="97">
        <f>'Mladí jazdci'!BO16</f>
        <v>0</v>
      </c>
      <c r="BP43" s="97">
        <f>'Mladí jazdci'!BP16</f>
        <v>0</v>
      </c>
      <c r="BQ43" s="97">
        <f>'Mladí jazdci'!BQ16</f>
        <v>0</v>
      </c>
      <c r="BR43" s="97">
        <f>'Mladí jazdci'!BR16</f>
        <v>0</v>
      </c>
      <c r="BS43" s="97">
        <f>'Mladí jazdci'!BS16</f>
        <v>0</v>
      </c>
      <c r="BT43" s="97">
        <f>'Mladí jazdci'!BT16</f>
        <v>0</v>
      </c>
      <c r="BU43" s="97">
        <f>'Mladí jazdci'!BU16</f>
        <v>0</v>
      </c>
      <c r="BV43" s="97">
        <f>'Mladí jazdci'!BV16</f>
        <v>0</v>
      </c>
      <c r="BW43" s="97">
        <f>'Mladí jazdci'!BW16</f>
        <v>0</v>
      </c>
      <c r="BX43" s="97">
        <f>'Mladí jazdci'!BX16</f>
        <v>0</v>
      </c>
      <c r="BY43" s="97">
        <f>'Mladí jazdci'!BY16</f>
        <v>0</v>
      </c>
      <c r="BZ43" s="97">
        <f>'Mladí jazdci'!BZ16</f>
        <v>0</v>
      </c>
      <c r="CA43" s="97">
        <f>'Mladí jazdci'!CA16</f>
        <v>0</v>
      </c>
      <c r="CB43" s="97">
        <f>'Mladí jazdci'!CB16</f>
        <v>0</v>
      </c>
      <c r="CC43" s="97">
        <f>'Mladí jazdci'!CC16</f>
        <v>0</v>
      </c>
      <c r="CD43" s="97">
        <f>'Mladí jazdci'!CD16</f>
        <v>0</v>
      </c>
      <c r="CE43" s="97">
        <f>'Mladí jazdci'!CE16</f>
        <v>0</v>
      </c>
      <c r="CF43" s="97">
        <f>'Mladí jazdci'!CF16</f>
        <v>0</v>
      </c>
      <c r="CG43" s="97">
        <f>'Mladí jazdci'!CG16</f>
        <v>0</v>
      </c>
      <c r="CH43" s="97">
        <f>'Mladí jazdci'!CH16</f>
        <v>0</v>
      </c>
      <c r="CI43" s="97">
        <f>'Mladí jazdci'!CI16</f>
        <v>0</v>
      </c>
      <c r="CJ43" s="97">
        <f>'Mladí jazdci'!CJ16</f>
        <v>0</v>
      </c>
      <c r="CK43" s="97">
        <f>'Mladí jazdci'!CK16</f>
        <v>0</v>
      </c>
      <c r="CL43" s="97">
        <f>'Mladí jazdci'!CL16</f>
        <v>0</v>
      </c>
      <c r="CM43" s="97">
        <f>'Mladí jazdci'!CM16</f>
        <v>0</v>
      </c>
      <c r="CN43" s="97">
        <f>'Mladí jazdci'!CN16</f>
        <v>0</v>
      </c>
      <c r="CO43" s="97">
        <f>'Mladí jazdci'!CO16</f>
        <v>0</v>
      </c>
      <c r="CP43" s="97">
        <f>'Mladí jazdci'!CP16</f>
        <v>0</v>
      </c>
      <c r="CQ43" s="97">
        <f>'Mladí jazdci'!CQ16</f>
        <v>0</v>
      </c>
      <c r="CR43" s="97">
        <f>'Mladí jazdci'!CR16</f>
        <v>0</v>
      </c>
      <c r="CS43" s="97">
        <f>'Mladí jazdci'!CS16</f>
        <v>0</v>
      </c>
      <c r="CT43" s="97">
        <f>'Mladí jazdci'!CT16</f>
        <v>0</v>
      </c>
      <c r="CU43" s="97">
        <f>'Mladí jazdci'!CU16</f>
        <v>0</v>
      </c>
      <c r="CV43" s="97">
        <f>'Mladí jazdci'!CV16</f>
        <v>0</v>
      </c>
      <c r="CW43" s="97">
        <f>'Mladí jazdci'!CW16</f>
        <v>0</v>
      </c>
      <c r="CX43" s="97">
        <f>'Mladí jazdci'!CX16</f>
        <v>0</v>
      </c>
      <c r="CY43" s="97">
        <f>'Mladí jazdci'!CY16</f>
        <v>0</v>
      </c>
      <c r="CZ43" s="97">
        <f>'Mladí jazdci'!CZ16</f>
        <v>0</v>
      </c>
      <c r="DA43" s="97">
        <f>'Mladí jazdci'!DA16</f>
        <v>0</v>
      </c>
      <c r="DB43" s="97">
        <f>'Mladí jazdci'!DB16</f>
        <v>0</v>
      </c>
      <c r="DC43" s="97">
        <f>'Mladí jazdci'!DC16</f>
        <v>0</v>
      </c>
      <c r="DD43" s="97">
        <f>'Mladí jazdci'!DD16</f>
        <v>0</v>
      </c>
      <c r="DE43" s="97">
        <f>'Mladí jazdci'!DE16</f>
        <v>0</v>
      </c>
      <c r="DF43" s="97">
        <f>'Mladí jazdci'!DF16</f>
        <v>0</v>
      </c>
      <c r="DG43" s="97">
        <f>'Mladí jazdci'!DG16</f>
        <v>0</v>
      </c>
      <c r="DH43" s="97">
        <f>'Mladí jazdci'!DH16</f>
        <v>0</v>
      </c>
      <c r="DI43" s="97">
        <f>'Mladí jazdci'!DI16</f>
        <v>0</v>
      </c>
      <c r="DJ43" s="97">
        <f>'Mladí jazdci'!DJ16</f>
        <v>0</v>
      </c>
      <c r="DK43" s="97">
        <f>'Mladí jazdci'!DK16</f>
        <v>0</v>
      </c>
      <c r="DL43" s="97">
        <f>'Mladí jazdci'!DL16</f>
        <v>0</v>
      </c>
      <c r="DM43" s="97">
        <f>'Mladí jazdci'!DM16</f>
        <v>0</v>
      </c>
      <c r="DN43" s="97">
        <f>'Mladí jazdci'!DN16</f>
        <v>0</v>
      </c>
      <c r="DO43" s="97">
        <f>'Mladí jazdci'!DO16</f>
        <v>0</v>
      </c>
      <c r="DP43" s="97">
        <f>'Mladí jazdci'!DP16</f>
        <v>0</v>
      </c>
      <c r="DQ43" s="97">
        <f>'Mladí jazdci'!DQ16</f>
        <v>0</v>
      </c>
      <c r="DR43" s="97">
        <f>'Mladí jazdci'!DR16</f>
        <v>0</v>
      </c>
      <c r="DS43" s="97">
        <f>'Mladí jazdci'!DS16</f>
        <v>0</v>
      </c>
      <c r="DT43" s="97">
        <f>'Mladí jazdci'!DT16</f>
        <v>0</v>
      </c>
      <c r="DU43" s="97">
        <f>'Mladí jazdci'!DU16</f>
        <v>0</v>
      </c>
      <c r="DV43" s="97">
        <f>'Mladí jazdci'!DV16</f>
        <v>0</v>
      </c>
      <c r="DW43" s="97">
        <f>'Mladí jazdci'!DW16</f>
        <v>0</v>
      </c>
      <c r="DX43" s="97">
        <f>'Mladí jazdci'!DX16</f>
        <v>0</v>
      </c>
      <c r="DY43" s="97">
        <f>'Mladí jazdci'!DY16</f>
        <v>0</v>
      </c>
      <c r="DZ43" s="97">
        <f>'Mladí jazdci'!DZ16</f>
        <v>0</v>
      </c>
      <c r="EA43" s="97">
        <f>'Mladí jazdci'!EA16</f>
        <v>0</v>
      </c>
      <c r="EB43" s="97">
        <f>'Mladí jazdci'!EB16</f>
        <v>0</v>
      </c>
      <c r="EC43" s="97">
        <f>'Mladí jazdci'!EC16</f>
        <v>0</v>
      </c>
      <c r="ED43" s="97">
        <f>'Mladí jazdci'!ED16</f>
        <v>0</v>
      </c>
      <c r="EE43" s="97">
        <f>'Mladí jazdci'!EE16</f>
        <v>0</v>
      </c>
      <c r="EF43" s="97">
        <f>'Mladí jazdci'!EF16</f>
        <v>0</v>
      </c>
      <c r="EG43" s="97">
        <f>'Mladí jazdci'!EG16</f>
        <v>0</v>
      </c>
      <c r="EH43" s="97">
        <f>'Mladí jazdci'!EH16</f>
        <v>0</v>
      </c>
      <c r="EI43" s="97">
        <f>'Mladí jazdci'!EI16</f>
        <v>0</v>
      </c>
      <c r="EJ43" s="97" t="str">
        <f>'Mladí jazdci'!EJ16</f>
        <v>o</v>
      </c>
      <c r="EK43" s="97">
        <f>'Mladí jazdci'!EK16</f>
        <v>0</v>
      </c>
      <c r="EL43" s="97">
        <f>'Mladí jazdci'!EL16</f>
        <v>0</v>
      </c>
      <c r="EM43" s="97">
        <f>'Mladí jazdci'!EM16</f>
        <v>0</v>
      </c>
      <c r="EN43" s="97">
        <f>'Mladí jazdci'!EN16</f>
        <v>0</v>
      </c>
      <c r="EO43" s="97">
        <f>'Mladí jazdci'!EO16</f>
        <v>0</v>
      </c>
      <c r="EP43" s="97">
        <f>'Mladí jazdci'!EP16</f>
        <v>0</v>
      </c>
      <c r="EQ43" s="97">
        <f>'Mladí jazdci'!EQ16</f>
        <v>0</v>
      </c>
      <c r="ER43" s="97">
        <f>'Mladí jazdci'!ER16</f>
        <v>0</v>
      </c>
      <c r="ES43" s="97">
        <f>'Mladí jazdci'!ES16</f>
        <v>0</v>
      </c>
      <c r="ET43" s="97">
        <f>'Mladí jazdci'!ET16</f>
        <v>0</v>
      </c>
      <c r="EU43" s="97">
        <f>'Mladí jazdci'!EU16</f>
        <v>0</v>
      </c>
      <c r="EV43" s="97">
        <f>'Mladí jazdci'!EV16</f>
        <v>0</v>
      </c>
      <c r="EW43" s="97">
        <f>'Mladí jazdci'!EW16</f>
        <v>0</v>
      </c>
      <c r="EX43" s="97">
        <f>'Mladí jazdci'!EX16</f>
        <v>0</v>
      </c>
      <c r="EY43" s="97">
        <f>'Mladí jazdci'!EY16</f>
        <v>0</v>
      </c>
      <c r="EZ43" s="97">
        <f>'Mladí jazdci'!EZ16</f>
        <v>0</v>
      </c>
      <c r="FA43" s="97">
        <f>'Mladí jazdci'!FA16</f>
        <v>0</v>
      </c>
      <c r="FB43" s="97">
        <f>'Mladí jazdci'!FB16</f>
        <v>0</v>
      </c>
      <c r="FC43" s="97">
        <f>'Mladí jazdci'!FC16</f>
        <v>0</v>
      </c>
      <c r="FD43" s="97">
        <f>'Mladí jazdci'!FD16</f>
        <v>0</v>
      </c>
      <c r="FE43" s="97">
        <f>'Mladí jazdci'!FE16</f>
        <v>0</v>
      </c>
      <c r="FF43" s="97">
        <f>'Mladí jazdci'!FF16</f>
        <v>0</v>
      </c>
      <c r="FG43" s="97">
        <f>'Mladí jazdci'!FG16</f>
        <v>0</v>
      </c>
      <c r="FH43" s="97">
        <f>'Mladí jazdci'!FH16</f>
        <v>0</v>
      </c>
      <c r="FI43" s="97">
        <f>'Mladí jazdci'!FI16</f>
        <v>0</v>
      </c>
      <c r="FJ43" s="97">
        <f>'Mladí jazdci'!FJ16</f>
        <v>0</v>
      </c>
      <c r="FK43" s="97">
        <f>'Mladí jazdci'!FK16</f>
        <v>0</v>
      </c>
      <c r="FL43" s="97">
        <f>'Mladí jazdci'!FL16</f>
        <v>0</v>
      </c>
      <c r="FM43" s="97">
        <f>'Mladí jazdci'!FM16</f>
        <v>0</v>
      </c>
      <c r="FN43" s="97">
        <f>'Mladí jazdci'!FN16</f>
        <v>0</v>
      </c>
      <c r="FO43" s="97">
        <f>'Mladí jazdci'!FO16</f>
        <v>0</v>
      </c>
      <c r="FP43" s="97">
        <f>'Mladí jazdci'!FP16</f>
        <v>0</v>
      </c>
      <c r="FQ43" s="97">
        <f>'Mladí jazdci'!FQ16</f>
        <v>0</v>
      </c>
      <c r="FR43" s="97">
        <f>'Mladí jazdci'!FR16</f>
        <v>0</v>
      </c>
      <c r="FS43" s="97">
        <f>'Mladí jazdci'!FS16</f>
        <v>0</v>
      </c>
      <c r="FT43" s="97">
        <f>'Mladí jazdci'!FT16</f>
        <v>0</v>
      </c>
      <c r="FU43" s="97">
        <f>'Mladí jazdci'!FU16</f>
        <v>0</v>
      </c>
      <c r="FV43" s="97">
        <f>'Mladí jazdci'!FV16</f>
        <v>0</v>
      </c>
      <c r="FW43" s="97">
        <f>'Mladí jazdci'!FW16</f>
        <v>0</v>
      </c>
      <c r="FX43" s="97">
        <f>'Mladí jazdci'!FX16</f>
        <v>0</v>
      </c>
      <c r="FY43" s="97">
        <f>'Mladí jazdci'!FY16</f>
        <v>0</v>
      </c>
      <c r="FZ43" s="97">
        <f>'Mladí jazdci'!FZ16</f>
        <v>0</v>
      </c>
      <c r="GA43" s="97">
        <f>'Mladí jazdci'!GA16</f>
        <v>0</v>
      </c>
      <c r="GB43" s="97">
        <f>'Mladí jazdci'!GB16</f>
        <v>0</v>
      </c>
      <c r="GC43" s="97">
        <f>'Mladí jazdci'!GC16</f>
        <v>0</v>
      </c>
      <c r="GD43" s="97">
        <f>'Mladí jazdci'!GD16</f>
        <v>0</v>
      </c>
      <c r="GE43" s="97">
        <f>'Mladí jazdci'!GE16</f>
        <v>0</v>
      </c>
      <c r="GF43" s="97">
        <f>'Mladí jazdci'!GF16</f>
        <v>0</v>
      </c>
      <c r="GG43" s="97">
        <f>'Mladí jazdci'!GG16</f>
        <v>0</v>
      </c>
      <c r="GH43" s="97">
        <f>'Mladí jazdci'!GH16</f>
        <v>0</v>
      </c>
      <c r="GI43" s="97">
        <f>'Mladí jazdci'!GI16</f>
        <v>0</v>
      </c>
      <c r="GJ43" s="97">
        <f>'Mladí jazdci'!GJ16</f>
        <v>0</v>
      </c>
      <c r="GK43" s="97">
        <f>'Mladí jazdci'!GK16</f>
        <v>0</v>
      </c>
      <c r="GL43" s="97">
        <f>'Mladí jazdci'!GL16</f>
        <v>0</v>
      </c>
      <c r="GM43" s="97">
        <f>'Mladí jazdci'!GM16</f>
        <v>0</v>
      </c>
      <c r="GN43" s="97">
        <f>'Mladí jazdci'!GN16</f>
        <v>0</v>
      </c>
      <c r="GO43" s="97">
        <f>'Mladí jazdci'!GO16</f>
        <v>0</v>
      </c>
      <c r="GP43" s="97">
        <f>'Mladí jazdci'!GP16</f>
        <v>0</v>
      </c>
      <c r="GQ43" s="97">
        <f>'Mladí jazdci'!GQ16</f>
        <v>0</v>
      </c>
      <c r="GR43" s="97">
        <f>'Mladí jazdci'!GR16</f>
        <v>0</v>
      </c>
      <c r="GS43" s="97">
        <f>'Mladí jazdci'!GS16</f>
        <v>0</v>
      </c>
      <c r="GT43" s="97">
        <f>'Mladí jazdci'!GT16</f>
        <v>0</v>
      </c>
      <c r="GU43" s="97">
        <f>'Mladí jazdci'!GU16</f>
        <v>0</v>
      </c>
      <c r="GV43" s="97">
        <f>'Mladí jazdci'!GV16</f>
        <v>0</v>
      </c>
      <c r="GW43" s="97">
        <f>'Mladí jazdci'!GW16</f>
        <v>0</v>
      </c>
      <c r="GX43" s="97">
        <f>'Mladí jazdci'!GX16</f>
        <v>0</v>
      </c>
      <c r="GY43" s="97">
        <f>'Mladí jazdci'!GY16</f>
        <v>0</v>
      </c>
      <c r="GZ43" s="97">
        <f>'Mladí jazdci'!GZ16</f>
        <v>0</v>
      </c>
      <c r="HA43" s="97">
        <f>'Mladí jazdci'!HA16</f>
        <v>0</v>
      </c>
      <c r="HB43" s="97">
        <f>'Mladí jazdci'!HB16</f>
        <v>0</v>
      </c>
      <c r="HC43" s="97">
        <f>'Mladí jazdci'!HC16</f>
        <v>0</v>
      </c>
      <c r="HD43" s="97">
        <f>'Mladí jazdci'!HD16</f>
        <v>0</v>
      </c>
      <c r="HE43" s="97">
        <f>'Mladí jazdci'!HE16</f>
        <v>0</v>
      </c>
      <c r="HF43" s="97">
        <f>'Mladí jazdci'!HF16</f>
        <v>0</v>
      </c>
      <c r="HG43" s="97">
        <f>'Mladí jazdci'!HG16</f>
        <v>0</v>
      </c>
      <c r="HH43" s="97">
        <f>'Mladí jazdci'!HH16</f>
        <v>0</v>
      </c>
      <c r="HI43" s="97">
        <f>'Mladí jazdci'!HI16</f>
        <v>0</v>
      </c>
      <c r="HJ43" s="97">
        <f>'Mladí jazdci'!HJ16</f>
        <v>0</v>
      </c>
      <c r="HK43" s="97">
        <f>'Mladí jazdci'!HK16</f>
        <v>0</v>
      </c>
      <c r="HL43" s="97">
        <f>'Mladí jazdci'!HL16</f>
        <v>0</v>
      </c>
      <c r="HM43" s="97">
        <f>'Mladí jazdci'!HM16</f>
        <v>0</v>
      </c>
      <c r="HN43" s="97">
        <f>'Mladí jazdci'!HN16</f>
        <v>0</v>
      </c>
      <c r="HO43" s="97">
        <f>'Mladí jazdci'!HO16</f>
        <v>0</v>
      </c>
      <c r="HP43" s="97">
        <f>'Mladí jazdci'!HP16</f>
        <v>0</v>
      </c>
      <c r="HQ43" s="97">
        <f>'Mladí jazdci'!HQ16</f>
        <v>0</v>
      </c>
      <c r="HR43" s="97">
        <f>'Mladí jazdci'!HR16</f>
        <v>0</v>
      </c>
      <c r="HS43" s="97">
        <f>'Mladí jazdci'!HS16</f>
        <v>0</v>
      </c>
      <c r="HT43" s="97">
        <f>'Mladí jazdci'!HT16</f>
        <v>0</v>
      </c>
      <c r="HU43" s="97">
        <f>'Mladí jazdci'!HU16</f>
        <v>0</v>
      </c>
      <c r="HV43" s="97">
        <f>'Mladí jazdci'!HV16</f>
        <v>0</v>
      </c>
      <c r="HW43" s="97">
        <f>'Mladí jazdci'!HW16</f>
        <v>0</v>
      </c>
      <c r="HX43" s="97">
        <f>'Mladí jazdci'!HX16</f>
        <v>0</v>
      </c>
      <c r="HY43" s="97">
        <f>'Mladí jazdci'!HY16</f>
        <v>0</v>
      </c>
      <c r="HZ43" s="97">
        <f>'Mladí jazdci'!HZ16</f>
        <v>0</v>
      </c>
      <c r="IA43" s="97">
        <f>'Mladí jazdci'!IA16</f>
        <v>0</v>
      </c>
      <c r="IB43" s="97">
        <f>'Mladí jazdci'!IB16</f>
        <v>0</v>
      </c>
      <c r="IC43" s="97">
        <f>'Mladí jazdci'!IC16</f>
        <v>0</v>
      </c>
      <c r="ID43" s="97">
        <f>'Mladí jazdci'!ID16</f>
        <v>0</v>
      </c>
      <c r="IE43" s="97">
        <f>'Mladí jazdci'!IE16</f>
        <v>0</v>
      </c>
      <c r="IF43" s="97">
        <f>'Mladí jazdci'!IF16</f>
        <v>0</v>
      </c>
      <c r="IG43" s="97">
        <f>'Mladí jazdci'!IG16</f>
        <v>0</v>
      </c>
      <c r="IH43" s="97">
        <f>'Mladí jazdci'!IH16</f>
        <v>0</v>
      </c>
      <c r="II43" s="97">
        <f>'Mladí jazdci'!II16</f>
        <v>0</v>
      </c>
      <c r="IJ43" s="97">
        <f>'Mladí jazdci'!IJ16</f>
        <v>0</v>
      </c>
      <c r="IK43" s="97">
        <f>'Mladí jazdci'!IK16</f>
        <v>0</v>
      </c>
      <c r="IL43" s="97">
        <f>'Mladí jazdci'!IL16</f>
        <v>0</v>
      </c>
      <c r="IM43" s="97">
        <f>'Mladí jazdci'!IM16</f>
        <v>0</v>
      </c>
      <c r="IN43" s="97">
        <f>'Mladí jazdci'!IN16</f>
        <v>0</v>
      </c>
      <c r="IO43" s="97">
        <f>'Mladí jazdci'!IO16</f>
        <v>0</v>
      </c>
      <c r="IP43" s="97">
        <f>'Mladí jazdci'!IP16</f>
        <v>0</v>
      </c>
      <c r="IQ43" s="97">
        <f>'Mladí jazdci'!IQ16</f>
        <v>0</v>
      </c>
      <c r="IR43" s="97">
        <f>'Mladí jazdci'!IR16</f>
        <v>0</v>
      </c>
      <c r="IS43" s="97">
        <f>'Mladí jazdci'!IS16</f>
        <v>0</v>
      </c>
      <c r="IT43" s="97">
        <f>'Mladí jazdci'!IT16</f>
        <v>0</v>
      </c>
      <c r="IU43" s="97">
        <f>'Mladí jazdci'!IU16</f>
        <v>0</v>
      </c>
      <c r="IV43" s="97">
        <f>'Mladí jazdci'!IV16</f>
        <v>0</v>
      </c>
      <c r="IW43" s="97">
        <f>'Mladí jazdci'!IW16</f>
        <v>0</v>
      </c>
      <c r="IX43" s="97">
        <f>'Mladí jazdci'!IX16</f>
        <v>0</v>
      </c>
      <c r="IY43" s="97">
        <f>'Mladí jazdci'!IY16</f>
        <v>0</v>
      </c>
      <c r="IZ43" s="97">
        <f>'Mladí jazdci'!IZ16</f>
        <v>0</v>
      </c>
      <c r="JA43" s="97">
        <f>'Mladí jazdci'!JA16</f>
        <v>0</v>
      </c>
      <c r="JB43" s="97">
        <f>'Mladí jazdci'!JB16</f>
        <v>0</v>
      </c>
      <c r="JC43" s="97">
        <f>'Mladí jazdci'!JC16</f>
        <v>0</v>
      </c>
      <c r="JD43" s="97">
        <f>'Mladí jazdci'!JD16</f>
        <v>0</v>
      </c>
      <c r="JE43" s="97">
        <f>'Mladí jazdci'!JE16</f>
        <v>0</v>
      </c>
      <c r="JF43" s="97">
        <f>'Mladí jazdci'!JF16</f>
        <v>0</v>
      </c>
      <c r="JG43" s="97">
        <f>'Mladí jazdci'!JG16</f>
        <v>0</v>
      </c>
      <c r="JH43" s="97">
        <f>'Mladí jazdci'!JH16</f>
        <v>0</v>
      </c>
      <c r="JI43" s="97">
        <f>'Mladí jazdci'!JI16</f>
        <v>0</v>
      </c>
      <c r="JJ43" s="97">
        <f>'Mladí jazdci'!JJ16</f>
        <v>0</v>
      </c>
      <c r="JK43" s="97">
        <f>'Mladí jazdci'!JK16</f>
        <v>0</v>
      </c>
      <c r="JL43" s="97">
        <f>'Mladí jazdci'!JL16</f>
        <v>0</v>
      </c>
      <c r="JM43" s="97">
        <f>'Mladí jazdci'!JM16</f>
        <v>0</v>
      </c>
      <c r="JN43" s="97">
        <f>'Mladí jazdci'!JN16</f>
        <v>0</v>
      </c>
      <c r="JO43" s="97">
        <f>'Mladí jazdci'!JO16</f>
        <v>0</v>
      </c>
      <c r="JP43" s="97">
        <f>'Mladí jazdci'!JP16</f>
        <v>0</v>
      </c>
      <c r="JQ43" s="97">
        <f>'Mladí jazdci'!JQ16</f>
        <v>5</v>
      </c>
      <c r="JR43" s="97">
        <f>'Mladí jazdci'!JR16</f>
        <v>0</v>
      </c>
      <c r="JS43" s="97">
        <f>'Mladí jazdci'!JS16</f>
        <v>0</v>
      </c>
      <c r="JT43" s="97">
        <f>'Mladí jazdci'!JT16</f>
        <v>0</v>
      </c>
      <c r="JU43" s="97">
        <f>'Mladí jazdci'!JU16</f>
        <v>0</v>
      </c>
      <c r="JV43" s="97">
        <f>'Mladí jazdci'!JV16</f>
        <v>0</v>
      </c>
      <c r="JW43" s="97">
        <f>'Mladí jazdci'!JW16</f>
        <v>0</v>
      </c>
      <c r="JX43" s="97">
        <f>'Mladí jazdci'!JX16</f>
        <v>0</v>
      </c>
      <c r="JY43" s="97">
        <f>'Mladí jazdci'!JY16</f>
        <v>0</v>
      </c>
      <c r="JZ43" s="97">
        <f>'Mladí jazdci'!JZ16</f>
        <v>4</v>
      </c>
      <c r="KA43" s="97">
        <f>'Mladí jazdci'!KA16</f>
        <v>0</v>
      </c>
      <c r="KB43" s="97">
        <f>'Mladí jazdci'!KB16</f>
        <v>0</v>
      </c>
      <c r="KC43" s="97">
        <f>'Mladí jazdci'!KC16</f>
        <v>0</v>
      </c>
      <c r="KD43" s="97">
        <f>'Mladí jazdci'!KD16</f>
        <v>0</v>
      </c>
      <c r="KE43" s="97">
        <f>'Mladí jazdci'!KE16</f>
        <v>0</v>
      </c>
      <c r="KF43" s="97">
        <f>'Mladí jazdci'!KF16</f>
        <v>0</v>
      </c>
      <c r="KG43" s="97">
        <f>'Mladí jazdci'!KG16</f>
        <v>0</v>
      </c>
      <c r="KH43" s="97">
        <f>'Mladí jazdci'!KH16</f>
        <v>0</v>
      </c>
      <c r="KI43" s="97">
        <f>'Mladí jazdci'!KI16</f>
        <v>0</v>
      </c>
      <c r="KJ43" s="97">
        <f>'Mladí jazdci'!KJ16</f>
        <v>0</v>
      </c>
      <c r="KK43" s="97">
        <f>'Mladí jazdci'!KK16</f>
        <v>0</v>
      </c>
      <c r="KL43" s="97">
        <f>'Mladí jazdci'!KL16</f>
        <v>0</v>
      </c>
      <c r="KM43" s="97">
        <f>'Mladí jazdci'!KM16</f>
        <v>0</v>
      </c>
      <c r="KN43" s="97">
        <f>'Mladí jazdci'!KN16</f>
        <v>0</v>
      </c>
      <c r="KO43" s="97">
        <f>'Mladí jazdci'!KO16</f>
        <v>0</v>
      </c>
      <c r="KP43" s="97">
        <f>'Mladí jazdci'!KP16</f>
        <v>0</v>
      </c>
      <c r="KQ43" s="97">
        <f>'Mladí jazdci'!KQ16</f>
        <v>0</v>
      </c>
      <c r="KR43" s="97">
        <f>'Mladí jazdci'!KR16</f>
        <v>0</v>
      </c>
      <c r="KS43" s="97">
        <f>'Mladí jazdci'!KS16</f>
        <v>0</v>
      </c>
      <c r="KT43" s="97">
        <f>'Mladí jazdci'!KT16</f>
        <v>0</v>
      </c>
      <c r="KU43" s="97">
        <f>'Mladí jazdci'!KU16</f>
        <v>0</v>
      </c>
      <c r="KV43" s="97">
        <f>'Mladí jazdci'!KV16</f>
        <v>0</v>
      </c>
      <c r="KW43" s="97">
        <f>'Mladí jazdci'!KW16</f>
        <v>0</v>
      </c>
      <c r="KX43" s="97">
        <f>'Mladí jazdci'!KX16</f>
        <v>0</v>
      </c>
      <c r="KY43" s="97">
        <f>'Mladí jazdci'!KY16</f>
        <v>0</v>
      </c>
      <c r="KZ43" s="97">
        <f>'Mladí jazdci'!KZ16</f>
        <v>0</v>
      </c>
      <c r="LA43" s="97">
        <f>'Mladí jazdci'!LA16</f>
        <v>0</v>
      </c>
      <c r="LB43" s="97">
        <f>'Mladí jazdci'!LB16</f>
        <v>0</v>
      </c>
      <c r="LC43" s="97">
        <f>'Mladí jazdci'!LC16</f>
        <v>0</v>
      </c>
      <c r="LD43" s="97">
        <f>'Mladí jazdci'!LD16</f>
        <v>0</v>
      </c>
      <c r="LE43" s="97">
        <f>'Mladí jazdci'!LE16</f>
        <v>0</v>
      </c>
      <c r="LF43" s="97">
        <f>'Mladí jazdci'!LF16</f>
        <v>0</v>
      </c>
      <c r="LG43" s="97">
        <f>'Mladí jazdci'!LG16</f>
        <v>0</v>
      </c>
      <c r="LH43" s="97">
        <f>'Mladí jazdci'!LH16</f>
        <v>0</v>
      </c>
      <c r="LI43" s="97">
        <f>'Mladí jazdci'!LI16</f>
        <v>4.5</v>
      </c>
      <c r="LJ43" s="97">
        <f>'Mladí jazdci'!LJ16</f>
        <v>0</v>
      </c>
      <c r="LK43" s="97">
        <f>'Mladí jazdci'!LK16</f>
        <v>0</v>
      </c>
      <c r="LL43" s="97">
        <f>'Mladí jazdci'!LL16</f>
        <v>0</v>
      </c>
      <c r="LM43" s="97">
        <f>'Mladí jazdci'!LM16</f>
        <v>0</v>
      </c>
      <c r="LN43" s="97">
        <f>'Mladí jazdci'!LN16</f>
        <v>0</v>
      </c>
      <c r="LO43" s="97">
        <f>'Mladí jazdci'!LO16</f>
        <v>0</v>
      </c>
      <c r="LP43" s="97">
        <f>'Mladí jazdci'!LP16</f>
        <v>0</v>
      </c>
      <c r="LQ43" s="97" t="str">
        <f>'Mladí jazdci'!LQ16</f>
        <v>o</v>
      </c>
      <c r="LR43" s="97">
        <f>'Mladí jazdci'!LR16</f>
        <v>0</v>
      </c>
      <c r="LS43" s="97">
        <f>'Mladí jazdci'!LS16</f>
        <v>0</v>
      </c>
      <c r="LT43" s="97">
        <f>'Mladí jazdci'!LT16</f>
        <v>0</v>
      </c>
      <c r="LU43" s="97">
        <f>'Mladí jazdci'!LU16</f>
        <v>0</v>
      </c>
      <c r="LV43" s="97">
        <f>'Mladí jazdci'!LV16</f>
        <v>0</v>
      </c>
      <c r="LW43" s="97">
        <f>'Mladí jazdci'!LW16</f>
        <v>0</v>
      </c>
      <c r="LX43" s="97">
        <f>'Mladí jazdci'!LX16</f>
        <v>0</v>
      </c>
      <c r="LY43" s="97">
        <f>'Mladí jazdci'!LY16</f>
        <v>0</v>
      </c>
      <c r="LZ43" s="97">
        <f>'Mladí jazdci'!LZ16</f>
        <v>0</v>
      </c>
      <c r="MA43" s="97">
        <f>'Mladí jazdci'!MA16</f>
        <v>0</v>
      </c>
      <c r="MB43" s="97">
        <f>'Mladí jazdci'!MB16</f>
        <v>0</v>
      </c>
      <c r="MC43" s="97">
        <f>'Mladí jazdci'!MC16</f>
        <v>0</v>
      </c>
      <c r="MD43" s="97">
        <f>'Mladí jazdci'!MD16</f>
        <v>0</v>
      </c>
      <c r="ME43" s="97">
        <f>'Mladí jazdci'!ME16</f>
        <v>0</v>
      </c>
      <c r="MF43" s="97">
        <f>'Mladí jazdci'!MF16</f>
        <v>0</v>
      </c>
      <c r="MG43" s="97">
        <f>'Mladí jazdci'!MG16</f>
        <v>0</v>
      </c>
      <c r="MH43" s="97">
        <f>'Mladí jazdci'!MH16</f>
        <v>0</v>
      </c>
      <c r="MI43" s="97">
        <f>'Mladí jazdci'!MI16</f>
        <v>0</v>
      </c>
      <c r="MJ43" s="97">
        <f>'Mladí jazdci'!MJ16</f>
        <v>0</v>
      </c>
      <c r="MK43" s="97">
        <f>'Mladí jazdci'!MK16</f>
        <v>0</v>
      </c>
      <c r="ML43" s="97">
        <f>'Mladí jazdci'!ML16</f>
        <v>0</v>
      </c>
      <c r="MM43" s="97">
        <f>'Mladí jazdci'!MM16</f>
        <v>0</v>
      </c>
      <c r="MN43" s="97">
        <f>'Mladí jazdci'!MN16</f>
        <v>0</v>
      </c>
      <c r="MO43" s="97">
        <f>'Mladí jazdci'!MO16</f>
        <v>0</v>
      </c>
      <c r="MP43" s="97">
        <f>'Mladí jazdci'!MP16</f>
        <v>0</v>
      </c>
      <c r="MQ43" s="97">
        <f>'Mladí jazdci'!MQ16</f>
        <v>0</v>
      </c>
      <c r="MR43" s="97">
        <f>'Mladí jazdci'!MR16</f>
        <v>0</v>
      </c>
      <c r="MS43" s="97">
        <f>'Mladí jazdci'!MS16</f>
        <v>0</v>
      </c>
      <c r="MT43" s="97">
        <f>'Mladí jazdci'!MT16</f>
        <v>0</v>
      </c>
      <c r="MU43" s="97">
        <f>'Mladí jazdci'!MU16</f>
        <v>0</v>
      </c>
      <c r="MV43" s="97">
        <f>'Mladí jazdci'!MV16</f>
        <v>0</v>
      </c>
      <c r="MW43" s="97">
        <f>'Mladí jazdci'!MW16</f>
        <v>0</v>
      </c>
      <c r="MX43" s="97">
        <f>'Mladí jazdci'!MX16</f>
        <v>0</v>
      </c>
      <c r="MY43" s="97">
        <f>'Mladí jazdci'!MY16</f>
        <v>0</v>
      </c>
      <c r="MZ43" s="97">
        <f>'Mladí jazdci'!MZ16</f>
        <v>0</v>
      </c>
      <c r="NA43" s="97">
        <f>'Mladí jazdci'!NA16</f>
        <v>0</v>
      </c>
      <c r="NB43" s="97">
        <f>'Mladí jazdci'!NB16</f>
        <v>0</v>
      </c>
      <c r="NC43" s="97">
        <f>'Mladí jazdci'!NC16</f>
        <v>0</v>
      </c>
      <c r="ND43" s="97">
        <f>'Mladí jazdci'!ND16</f>
        <v>0</v>
      </c>
      <c r="NE43" s="97">
        <f>'Mladí jazdci'!NE16</f>
        <v>0</v>
      </c>
      <c r="NF43" s="97">
        <f>'Mladí jazdci'!NF16</f>
        <v>0</v>
      </c>
      <c r="NG43" s="97">
        <f>'Mladí jazdci'!NG16</f>
        <v>0</v>
      </c>
      <c r="NH43" s="97">
        <f>'Mladí jazdci'!NH16</f>
        <v>0</v>
      </c>
      <c r="NI43" s="97">
        <f>'Mladí jazdci'!NI16</f>
        <v>0</v>
      </c>
      <c r="NJ43" s="97">
        <f>'Mladí jazdci'!NJ16</f>
        <v>0</v>
      </c>
      <c r="NK43" s="97">
        <f>'Mladí jazdci'!NK16</f>
        <v>0</v>
      </c>
      <c r="NL43" s="97">
        <f>'Mladí jazdci'!NL16</f>
        <v>0</v>
      </c>
      <c r="NM43" s="97">
        <f>'Mladí jazdci'!NM16</f>
        <v>0</v>
      </c>
      <c r="NN43" s="97">
        <f>'Mladí jazdci'!NN16</f>
        <v>0</v>
      </c>
      <c r="NO43" s="97">
        <f>'Mladí jazdci'!NO16</f>
        <v>0</v>
      </c>
      <c r="NP43" s="97">
        <f>'Mladí jazdci'!NP16</f>
        <v>0</v>
      </c>
      <c r="NQ43" s="97">
        <f>'Mladí jazdci'!NQ16</f>
        <v>0</v>
      </c>
      <c r="NR43" s="97">
        <f>'Mladí jazdci'!NR16</f>
        <v>0</v>
      </c>
      <c r="NS43" s="97">
        <f>'Mladí jazdci'!NS16</f>
        <v>0</v>
      </c>
      <c r="NT43" s="97">
        <f>'Mladí jazdci'!NT16</f>
        <v>0</v>
      </c>
      <c r="NU43" s="97">
        <f>'Mladí jazdci'!NU16</f>
        <v>0</v>
      </c>
      <c r="NV43" s="97">
        <f>'Mladí jazdci'!NV16</f>
        <v>0</v>
      </c>
      <c r="NW43" s="97">
        <f>'Mladí jazdci'!NW16</f>
        <v>0</v>
      </c>
      <c r="NX43" s="97">
        <f>'Mladí jazdci'!NX16</f>
        <v>0</v>
      </c>
      <c r="NY43" s="97">
        <f>'Mladí jazdci'!NY16</f>
        <v>0</v>
      </c>
      <c r="NZ43" s="97">
        <f>'Mladí jazdci'!NZ16</f>
        <v>0</v>
      </c>
      <c r="OA43" s="97">
        <f>'Mladí jazdci'!OA16</f>
        <v>0</v>
      </c>
      <c r="OB43" s="97">
        <f>'Mladí jazdci'!OB16</f>
        <v>0</v>
      </c>
      <c r="OC43" s="97">
        <f>'Mladí jazdci'!OC16</f>
        <v>0</v>
      </c>
      <c r="OD43" s="97">
        <f>'Mladí jazdci'!OD16</f>
        <v>0</v>
      </c>
      <c r="OE43" s="97">
        <f>'Mladí jazdci'!OE16</f>
        <v>0</v>
      </c>
      <c r="OF43" s="97">
        <f>'Mladí jazdci'!OF16</f>
        <v>0</v>
      </c>
      <c r="OG43" s="97">
        <f>'Mladí jazdci'!OG16</f>
        <v>0</v>
      </c>
      <c r="OH43" s="97">
        <f>'Mladí jazdci'!OH16</f>
        <v>0</v>
      </c>
      <c r="OI43" s="97">
        <f>'Mladí jazdci'!OI16</f>
        <v>0</v>
      </c>
      <c r="OJ43" s="97">
        <f>'Mladí jazdci'!OJ16</f>
        <v>0</v>
      </c>
      <c r="OK43" s="97">
        <f>'Mladí jazdci'!OK16</f>
        <v>0</v>
      </c>
      <c r="OL43" s="97">
        <f>'Mladí jazdci'!OL16</f>
        <v>0</v>
      </c>
      <c r="OM43" s="97">
        <f>'Mladí jazdci'!OM16</f>
        <v>0</v>
      </c>
      <c r="ON43" s="97">
        <f>'Mladí jazdci'!ON16</f>
        <v>0</v>
      </c>
      <c r="OO43" s="97">
        <f>'Mladí jazdci'!OO16</f>
        <v>0</v>
      </c>
      <c r="OP43" s="97">
        <f>'Mladí jazdci'!OP16</f>
        <v>0</v>
      </c>
      <c r="OQ43" s="97">
        <f>'Mladí jazdci'!OQ16</f>
        <v>0</v>
      </c>
      <c r="OR43" s="97">
        <f>'Mladí jazdci'!OR16</f>
        <v>0</v>
      </c>
      <c r="OS43" s="97">
        <f>'Mladí jazdci'!OS16</f>
        <v>0</v>
      </c>
      <c r="OT43" s="97">
        <f>'Mladí jazdci'!OT16</f>
        <v>0</v>
      </c>
      <c r="OU43" s="97">
        <f>'Mladí jazdci'!OU16</f>
        <v>0</v>
      </c>
      <c r="OV43" s="97">
        <f>'Mladí jazdci'!OV16</f>
        <v>0</v>
      </c>
      <c r="OW43" s="97">
        <f>'Mladí jazdci'!OW16</f>
        <v>0</v>
      </c>
      <c r="OX43" s="97">
        <f>'Mladí jazdci'!OX16</f>
        <v>0</v>
      </c>
      <c r="OY43" s="97">
        <f>'Mladí jazdci'!OY16</f>
        <v>0</v>
      </c>
      <c r="OZ43" s="97">
        <f>'Mladí jazdci'!OZ16</f>
        <v>0</v>
      </c>
      <c r="PA43" s="97">
        <f>'Mladí jazdci'!PA16</f>
        <v>0</v>
      </c>
      <c r="PB43" s="97">
        <f>'Mladí jazdci'!PB16</f>
        <v>0</v>
      </c>
      <c r="PC43" s="97">
        <f>'Mladí jazdci'!PC16</f>
        <v>0</v>
      </c>
      <c r="PD43" s="97">
        <f>'Mladí jazdci'!PD16</f>
        <v>0</v>
      </c>
      <c r="PE43" s="97">
        <f>'Mladí jazdci'!PE16</f>
        <v>0</v>
      </c>
      <c r="PF43" s="97">
        <f>'Mladí jazdci'!PF16</f>
        <v>0</v>
      </c>
      <c r="PG43" s="97">
        <f>'Mladí jazdci'!PG16</f>
        <v>0</v>
      </c>
      <c r="PH43" s="97">
        <f>'Mladí jazdci'!PH16</f>
        <v>0</v>
      </c>
      <c r="PI43" s="97">
        <f>'Mladí jazdci'!PI16</f>
        <v>0</v>
      </c>
      <c r="PJ43" s="97">
        <f>'Mladí jazdci'!PJ16</f>
        <v>0</v>
      </c>
      <c r="PK43" s="97">
        <f>'Mladí jazdci'!PK16</f>
        <v>0</v>
      </c>
      <c r="PL43" s="97">
        <f>'Mladí jazdci'!PL16</f>
        <v>0</v>
      </c>
      <c r="PM43" s="97">
        <f>'Mladí jazdci'!PM16</f>
        <v>0</v>
      </c>
      <c r="PN43" s="97">
        <f>'Mladí jazdci'!PN16</f>
        <v>0</v>
      </c>
      <c r="PO43" s="97">
        <f>'Mladí jazdci'!PO16</f>
        <v>0</v>
      </c>
      <c r="PP43" s="97">
        <f>'Mladí jazdci'!PP16</f>
        <v>0</v>
      </c>
      <c r="PQ43" s="97">
        <f>'Mladí jazdci'!PQ16</f>
        <v>0</v>
      </c>
      <c r="PR43" s="97">
        <f>'Mladí jazdci'!PR16</f>
        <v>0</v>
      </c>
      <c r="PS43" s="97">
        <f>'Mladí jazdci'!PS16</f>
        <v>0</v>
      </c>
      <c r="PT43" s="97">
        <f>'Mladí jazdci'!PT16</f>
        <v>0</v>
      </c>
      <c r="PU43" s="97">
        <f>'Mladí jazdci'!PU16</f>
        <v>0</v>
      </c>
      <c r="PV43" s="97">
        <f>'Mladí jazdci'!PV16</f>
        <v>0</v>
      </c>
      <c r="PW43" s="97">
        <f>'Mladí jazdci'!PW16</f>
        <v>0</v>
      </c>
      <c r="PX43" s="97">
        <f>'Mladí jazdci'!PX16</f>
        <v>0</v>
      </c>
      <c r="PY43" s="97">
        <f>'Mladí jazdci'!PY16</f>
        <v>0</v>
      </c>
      <c r="PZ43" s="97">
        <f>'Mladí jazdci'!PZ16</f>
        <v>0</v>
      </c>
      <c r="QA43" s="97">
        <f>'Mladí jazdci'!QA16</f>
        <v>0</v>
      </c>
      <c r="QB43" s="97">
        <f>'Mladí jazdci'!QB16</f>
        <v>0</v>
      </c>
      <c r="QC43" s="97">
        <f>'Mladí jazdci'!QC16</f>
        <v>0</v>
      </c>
      <c r="QD43" s="97">
        <f>'Mladí jazdci'!QD16</f>
        <v>0</v>
      </c>
      <c r="QE43" s="97">
        <f>'Mladí jazdci'!QE16</f>
        <v>0</v>
      </c>
      <c r="QF43" s="97">
        <f>'Mladí jazdci'!QF16</f>
        <v>0</v>
      </c>
      <c r="QG43" s="97">
        <f>'Mladí jazdci'!QG16</f>
        <v>0</v>
      </c>
      <c r="QH43" s="97">
        <f>'Mladí jazdci'!QH16</f>
        <v>0</v>
      </c>
      <c r="QI43" s="97">
        <f>'Mladí jazdci'!QI16</f>
        <v>0</v>
      </c>
      <c r="QJ43" s="97">
        <f>'Mladí jazdci'!QJ16</f>
        <v>0</v>
      </c>
      <c r="QK43" s="97">
        <f>'Mladí jazdci'!QK16</f>
        <v>0</v>
      </c>
      <c r="QL43" s="97">
        <f>'Mladí jazdci'!QL16</f>
        <v>0</v>
      </c>
      <c r="QM43" s="97">
        <f>'Mladí jazdci'!QM16</f>
        <v>0</v>
      </c>
      <c r="QN43" s="97">
        <f>'Mladí jazdci'!QN16</f>
        <v>0</v>
      </c>
      <c r="QO43" s="97">
        <f>'Mladí jazdci'!QO16</f>
        <v>0</v>
      </c>
      <c r="QP43" s="97">
        <f>'Mladí jazdci'!QP16</f>
        <v>0</v>
      </c>
      <c r="QQ43" s="97">
        <f>'Mladí jazdci'!QQ16</f>
        <v>0</v>
      </c>
      <c r="QR43" s="97">
        <f>'Mladí jazdci'!QR16</f>
        <v>0</v>
      </c>
      <c r="QS43" s="97">
        <f>'Mladí jazdci'!QS16</f>
        <v>0</v>
      </c>
      <c r="QT43" s="97">
        <f>'Mladí jazdci'!QT16</f>
        <v>0</v>
      </c>
      <c r="QU43" s="97">
        <f>'Mladí jazdci'!QU16</f>
        <v>0</v>
      </c>
      <c r="QV43" s="97">
        <f>'Mladí jazdci'!QV16</f>
        <v>0</v>
      </c>
      <c r="QW43" s="97">
        <f>'Mladí jazdci'!QW16</f>
        <v>0</v>
      </c>
      <c r="QX43" s="97">
        <f>'Mladí jazdci'!QX16</f>
        <v>0</v>
      </c>
      <c r="QY43" s="97">
        <f>'Mladí jazdci'!QY16</f>
        <v>0</v>
      </c>
      <c r="QZ43" s="97">
        <f>'Mladí jazdci'!QZ16</f>
        <v>0</v>
      </c>
      <c r="RA43" s="97">
        <f>'Mladí jazdci'!RA16</f>
        <v>0</v>
      </c>
      <c r="RB43" s="97">
        <f>'Mladí jazdci'!RB16</f>
        <v>0</v>
      </c>
      <c r="RC43" s="97">
        <f>'Mladí jazdci'!RC16</f>
        <v>0</v>
      </c>
      <c r="RD43" s="97">
        <f>'Mladí jazdci'!RD16</f>
        <v>0</v>
      </c>
      <c r="RE43" s="97">
        <f>'Mladí jazdci'!RE16</f>
        <v>0</v>
      </c>
      <c r="RF43" s="97">
        <f>'Mladí jazdci'!RF16</f>
        <v>0</v>
      </c>
      <c r="RG43" s="97">
        <f>'Mladí jazdci'!RG16</f>
        <v>0</v>
      </c>
      <c r="RH43" s="97">
        <f>'Mladí jazdci'!RH16</f>
        <v>0</v>
      </c>
      <c r="RI43" s="97">
        <f>'Mladí jazdci'!RI16</f>
        <v>0</v>
      </c>
      <c r="RJ43" s="97">
        <f>'Mladí jazdci'!RJ16</f>
        <v>0</v>
      </c>
      <c r="RK43" s="97">
        <f>'Mladí jazdci'!RK16</f>
        <v>0</v>
      </c>
      <c r="RL43" s="97">
        <f>'Mladí jazdci'!RL16</f>
        <v>0</v>
      </c>
      <c r="RM43" s="97">
        <f>'Mladí jazdci'!RM16</f>
        <v>0</v>
      </c>
      <c r="RN43" s="97">
        <f>'Mladí jazdci'!RN16</f>
        <v>0</v>
      </c>
      <c r="RO43" s="97">
        <f>'Mladí jazdci'!RO16</f>
        <v>0</v>
      </c>
      <c r="RP43" s="97">
        <f>'Mladí jazdci'!RP16</f>
        <v>0</v>
      </c>
      <c r="RQ43" s="97">
        <f>'Mladí jazdci'!RQ16</f>
        <v>0</v>
      </c>
      <c r="RR43" s="97">
        <f>'Mladí jazdci'!RR16</f>
        <v>0</v>
      </c>
      <c r="RS43" s="97">
        <f>'Mladí jazdci'!RS16</f>
        <v>0</v>
      </c>
      <c r="RT43" s="97">
        <f>'Mladí jazdci'!RT16</f>
        <v>0</v>
      </c>
      <c r="RU43" s="97">
        <f>'Mladí jazdci'!RU16</f>
        <v>0</v>
      </c>
      <c r="RV43" s="97">
        <f>'Mladí jazdci'!RV16</f>
        <v>0</v>
      </c>
      <c r="RW43" s="97">
        <f>'Mladí jazdci'!RW16</f>
        <v>0</v>
      </c>
      <c r="RX43" s="97">
        <f>'Mladí jazdci'!RX16</f>
        <v>0</v>
      </c>
      <c r="RY43" s="97">
        <f>'Mladí jazdci'!RY16</f>
        <v>0</v>
      </c>
      <c r="RZ43" s="97">
        <f>'Mladí jazdci'!RZ16</f>
        <v>0</v>
      </c>
      <c r="SA43" s="97">
        <f>'Mladí jazdci'!SA16</f>
        <v>0</v>
      </c>
      <c r="SB43" s="97">
        <f>'Mladí jazdci'!SB16</f>
        <v>0</v>
      </c>
      <c r="SC43" s="97">
        <f>'Mladí jazdci'!SC16</f>
        <v>0</v>
      </c>
      <c r="SD43" s="97">
        <f>'Mladí jazdci'!SD16</f>
        <v>0</v>
      </c>
      <c r="SE43" s="97">
        <f>'Mladí jazdci'!SE16</f>
        <v>0</v>
      </c>
      <c r="SF43" s="97">
        <f>'Mladí jazdci'!SF16</f>
        <v>0</v>
      </c>
      <c r="SG43" s="97">
        <f>'Mladí jazdci'!SG16</f>
        <v>0</v>
      </c>
      <c r="SH43" s="97">
        <f>'Mladí jazdci'!SH16</f>
        <v>0</v>
      </c>
      <c r="SI43" s="97">
        <f>'Mladí jazdci'!SI16</f>
        <v>0</v>
      </c>
      <c r="SJ43" s="97">
        <f>'Mladí jazdci'!SJ16</f>
        <v>0</v>
      </c>
      <c r="SK43" s="97">
        <f>'Mladí jazdci'!SK16</f>
        <v>0</v>
      </c>
      <c r="SL43" s="97">
        <f>'Mladí jazdci'!SL16</f>
        <v>0</v>
      </c>
      <c r="SM43" s="97">
        <f>'Mladí jazdci'!SM16</f>
        <v>0</v>
      </c>
      <c r="SN43" s="97">
        <f>'Mladí jazdci'!SN16</f>
        <v>0</v>
      </c>
      <c r="SO43" s="97">
        <f>'Mladí jazdci'!SO16</f>
        <v>0</v>
      </c>
      <c r="SP43" s="97">
        <f>'Mladí jazdci'!SP16</f>
        <v>0</v>
      </c>
      <c r="SQ43" s="97">
        <f>'Mladí jazdci'!SQ16</f>
        <v>0</v>
      </c>
      <c r="SR43" s="97">
        <f>'Mladí jazdci'!SR16</f>
        <v>0</v>
      </c>
      <c r="SS43" s="97">
        <f>'Mladí jazdci'!SS16</f>
        <v>0</v>
      </c>
      <c r="ST43" s="97">
        <f>'Mladí jazdci'!ST16</f>
        <v>0</v>
      </c>
      <c r="SU43" s="97">
        <f>'Mladí jazdci'!SU16</f>
        <v>0</v>
      </c>
      <c r="SV43" s="97">
        <f>'Mladí jazdci'!SV16</f>
        <v>0</v>
      </c>
      <c r="SW43" s="97">
        <f>'Mladí jazdci'!SW16</f>
        <v>0</v>
      </c>
      <c r="SX43" s="97">
        <f>'Mladí jazdci'!SX16</f>
        <v>0</v>
      </c>
      <c r="SY43" s="97">
        <f>'Mladí jazdci'!SY16</f>
        <v>0</v>
      </c>
      <c r="SZ43" s="97">
        <f>'Mladí jazdci'!SZ16</f>
        <v>0</v>
      </c>
      <c r="TA43" s="97">
        <f>'Mladí jazdci'!TA16</f>
        <v>0</v>
      </c>
      <c r="TB43" s="97">
        <f>'Mladí jazdci'!TB16</f>
        <v>0</v>
      </c>
    </row>
    <row r="44" spans="1:522" s="10" customFormat="1" ht="18" customHeight="1" x14ac:dyDescent="0.2">
      <c r="A44" s="12">
        <v>32</v>
      </c>
      <c r="B44" s="11" t="s">
        <v>532</v>
      </c>
      <c r="C44" s="1">
        <v>13119</v>
      </c>
      <c r="D44" s="1">
        <v>2021</v>
      </c>
      <c r="E44" s="59" t="s">
        <v>726</v>
      </c>
      <c r="F44" s="1">
        <v>9763</v>
      </c>
      <c r="G44" s="9" t="s">
        <v>93</v>
      </c>
      <c r="H44" s="4" t="s">
        <v>518</v>
      </c>
      <c r="I44" s="1">
        <f>SUM(K44:TB44)</f>
        <v>13</v>
      </c>
      <c r="J44" s="12">
        <f>Tabuľka311[[#This Row],[Stĺpec9]]</f>
        <v>13</v>
      </c>
      <c r="K44" s="97">
        <f>Juniori!K23</f>
        <v>0</v>
      </c>
      <c r="L44" s="97">
        <f>Juniori!L23</f>
        <v>0</v>
      </c>
      <c r="M44" s="97">
        <f>Juniori!M23</f>
        <v>0</v>
      </c>
      <c r="N44" s="97">
        <f>Juniori!N23</f>
        <v>0</v>
      </c>
      <c r="O44" s="97">
        <f>Juniori!O23</f>
        <v>0</v>
      </c>
      <c r="P44" s="97">
        <f>Juniori!P23</f>
        <v>0</v>
      </c>
      <c r="Q44" s="97">
        <f>Juniori!Q23</f>
        <v>0</v>
      </c>
      <c r="R44" s="97">
        <f>Juniori!R23</f>
        <v>0</v>
      </c>
      <c r="S44" s="97">
        <f>Juniori!S23</f>
        <v>0</v>
      </c>
      <c r="T44" s="97">
        <f>Juniori!T23</f>
        <v>0</v>
      </c>
      <c r="U44" s="97">
        <f>Juniori!U23</f>
        <v>0</v>
      </c>
      <c r="V44" s="97">
        <f>Juniori!V23</f>
        <v>0</v>
      </c>
      <c r="W44" s="97">
        <f>Juniori!W23</f>
        <v>0</v>
      </c>
      <c r="X44" s="97">
        <f>Juniori!X23</f>
        <v>0</v>
      </c>
      <c r="Y44" s="97">
        <f>Juniori!Y23</f>
        <v>0</v>
      </c>
      <c r="Z44" s="97">
        <f>Juniori!Z23</f>
        <v>0</v>
      </c>
      <c r="AA44" s="97">
        <f>Juniori!AA23</f>
        <v>0</v>
      </c>
      <c r="AB44" s="97"/>
      <c r="AC44" s="97"/>
      <c r="AD44" s="97">
        <f>Juniori!AD23</f>
        <v>0</v>
      </c>
      <c r="AE44" s="97">
        <f>Juniori!AE23</f>
        <v>0</v>
      </c>
      <c r="AF44" s="97">
        <f>Juniori!AF23</f>
        <v>0</v>
      </c>
      <c r="AG44" s="97">
        <f>Juniori!AG23</f>
        <v>0</v>
      </c>
      <c r="AH44" s="97">
        <f>Juniori!AH23</f>
        <v>0</v>
      </c>
      <c r="AI44" s="97">
        <f>Juniori!AI23</f>
        <v>0</v>
      </c>
      <c r="AJ44" s="97">
        <f>Juniori!AJ23</f>
        <v>0</v>
      </c>
      <c r="AK44" s="97">
        <f>Juniori!AK23</f>
        <v>0</v>
      </c>
      <c r="AL44" s="97">
        <f>Juniori!AL23</f>
        <v>0</v>
      </c>
      <c r="AM44" s="97">
        <f>Juniori!AM23</f>
        <v>0</v>
      </c>
      <c r="AN44" s="97">
        <f>Juniori!AN23</f>
        <v>0</v>
      </c>
      <c r="AO44" s="97">
        <f>Juniori!AO23</f>
        <v>0</v>
      </c>
      <c r="AP44" s="97">
        <f>Juniori!AP23</f>
        <v>0</v>
      </c>
      <c r="AQ44" s="97">
        <f>Juniori!AQ23</f>
        <v>0</v>
      </c>
      <c r="AR44" s="97">
        <f>Juniori!AR23</f>
        <v>0</v>
      </c>
      <c r="AS44" s="97">
        <f>Juniori!AS23</f>
        <v>0</v>
      </c>
      <c r="AT44" s="97">
        <f>Juniori!AT23</f>
        <v>0</v>
      </c>
      <c r="AU44" s="97">
        <f>Juniori!AU23</f>
        <v>0</v>
      </c>
      <c r="AV44" s="97">
        <f>Juniori!AV23</f>
        <v>0</v>
      </c>
      <c r="AW44" s="97">
        <f>Juniori!AW23</f>
        <v>0</v>
      </c>
      <c r="AX44" s="97">
        <f>Juniori!AX23</f>
        <v>0</v>
      </c>
      <c r="AY44" s="97">
        <f>Juniori!AY23</f>
        <v>0</v>
      </c>
      <c r="AZ44" s="97">
        <f>Juniori!AZ23</f>
        <v>0</v>
      </c>
      <c r="BA44" s="97">
        <f>Juniori!BA23</f>
        <v>0</v>
      </c>
      <c r="BB44" s="97">
        <f>Juniori!BB23</f>
        <v>0</v>
      </c>
      <c r="BC44" s="97">
        <f>Juniori!BC23</f>
        <v>0</v>
      </c>
      <c r="BD44" s="97">
        <f>Juniori!BD23</f>
        <v>0</v>
      </c>
      <c r="BE44" s="97">
        <f>Juniori!BE23</f>
        <v>0</v>
      </c>
      <c r="BF44" s="97">
        <f>Juniori!BF23</f>
        <v>0</v>
      </c>
      <c r="BG44" s="97">
        <f>Juniori!BG23</f>
        <v>0</v>
      </c>
      <c r="BH44" s="97">
        <f>Juniori!BH23</f>
        <v>0</v>
      </c>
      <c r="BI44" s="97">
        <f>Juniori!BI23</f>
        <v>0</v>
      </c>
      <c r="BJ44" s="97"/>
      <c r="BK44" s="97"/>
      <c r="BL44" s="97">
        <f>Juniori!BL23</f>
        <v>0</v>
      </c>
      <c r="BM44" s="97">
        <f>Juniori!BM23</f>
        <v>0</v>
      </c>
      <c r="BN44" s="97">
        <f>Juniori!BN23</f>
        <v>0</v>
      </c>
      <c r="BO44" s="97">
        <f>Juniori!BO23</f>
        <v>0</v>
      </c>
      <c r="BP44" s="97">
        <f>Juniori!BP23</f>
        <v>0</v>
      </c>
      <c r="BQ44" s="97">
        <f>Juniori!BQ23</f>
        <v>0</v>
      </c>
      <c r="BR44" s="97">
        <f>Juniori!BR23</f>
        <v>0</v>
      </c>
      <c r="BS44" s="97">
        <f>Juniori!BS23</f>
        <v>0</v>
      </c>
      <c r="BT44" s="97">
        <f>Juniori!BT23</f>
        <v>0</v>
      </c>
      <c r="BU44" s="97">
        <f>Juniori!BU23</f>
        <v>0</v>
      </c>
      <c r="BV44" s="97">
        <f>Juniori!BV23</f>
        <v>0</v>
      </c>
      <c r="BW44" s="97">
        <f>Juniori!BW23</f>
        <v>0</v>
      </c>
      <c r="BX44" s="97">
        <f>Juniori!BX23</f>
        <v>0</v>
      </c>
      <c r="BY44" s="97">
        <f>Juniori!BY23</f>
        <v>0</v>
      </c>
      <c r="BZ44" s="97">
        <f>Juniori!BZ23</f>
        <v>0</v>
      </c>
      <c r="CA44" s="97">
        <f>Juniori!CA23</f>
        <v>0</v>
      </c>
      <c r="CB44" s="97">
        <f>Juniori!CB23</f>
        <v>0</v>
      </c>
      <c r="CC44" s="97">
        <f>Juniori!CC23</f>
        <v>0</v>
      </c>
      <c r="CD44" s="97">
        <f>Juniori!CD23</f>
        <v>0</v>
      </c>
      <c r="CE44" s="97">
        <f>Juniori!CE23</f>
        <v>0</v>
      </c>
      <c r="CF44" s="97">
        <f>Juniori!CF23</f>
        <v>0</v>
      </c>
      <c r="CG44" s="97">
        <f>Juniori!CG23</f>
        <v>0</v>
      </c>
      <c r="CH44" s="97">
        <f>Juniori!CH23</f>
        <v>0</v>
      </c>
      <c r="CI44" s="97">
        <f>Juniori!CI23</f>
        <v>0</v>
      </c>
      <c r="CJ44" s="97">
        <f>Juniori!CJ23</f>
        <v>0</v>
      </c>
      <c r="CK44" s="97">
        <f>Juniori!CK23</f>
        <v>0</v>
      </c>
      <c r="CL44" s="97">
        <f>Juniori!CL23</f>
        <v>0</v>
      </c>
      <c r="CM44" s="97">
        <f>Juniori!CM23</f>
        <v>0</v>
      </c>
      <c r="CN44" s="97">
        <f>Juniori!CN23</f>
        <v>0</v>
      </c>
      <c r="CO44" s="97">
        <f>Juniori!CO23</f>
        <v>0</v>
      </c>
      <c r="CP44" s="97">
        <f>Juniori!CP23</f>
        <v>0</v>
      </c>
      <c r="CQ44" s="97">
        <f>Juniori!CQ23</f>
        <v>0</v>
      </c>
      <c r="CR44" s="97">
        <f>Juniori!CR23</f>
        <v>0</v>
      </c>
      <c r="CS44" s="97">
        <f>Juniori!CS23</f>
        <v>0</v>
      </c>
      <c r="CT44" s="97">
        <f>Juniori!CT23</f>
        <v>0</v>
      </c>
      <c r="CU44" s="97">
        <f>Juniori!CU23</f>
        <v>0</v>
      </c>
      <c r="CV44" s="97">
        <f>Juniori!CV23</f>
        <v>0</v>
      </c>
      <c r="CW44" s="97">
        <f>Juniori!CW23</f>
        <v>0</v>
      </c>
      <c r="CX44" s="97">
        <f>Juniori!CX23</f>
        <v>0</v>
      </c>
      <c r="CY44" s="97">
        <f>Juniori!CY23</f>
        <v>0</v>
      </c>
      <c r="CZ44" s="97">
        <f>Juniori!CZ23</f>
        <v>0</v>
      </c>
      <c r="DA44" s="97">
        <f>Juniori!DA23</f>
        <v>0</v>
      </c>
      <c r="DB44" s="97">
        <f>Juniori!DB23</f>
        <v>0</v>
      </c>
      <c r="DC44" s="97">
        <f>Juniori!DC23</f>
        <v>0</v>
      </c>
      <c r="DD44" s="97">
        <f>Juniori!DD23</f>
        <v>0</v>
      </c>
      <c r="DE44" s="97">
        <f>Juniori!DE23</f>
        <v>0</v>
      </c>
      <c r="DF44" s="97">
        <f>Juniori!DF23</f>
        <v>0</v>
      </c>
      <c r="DG44" s="97">
        <f>Juniori!DG23</f>
        <v>0</v>
      </c>
      <c r="DH44" s="97">
        <f>Juniori!DH23</f>
        <v>0</v>
      </c>
      <c r="DI44" s="97">
        <f>Juniori!DI23</f>
        <v>0</v>
      </c>
      <c r="DJ44" s="97">
        <f>Juniori!DJ23</f>
        <v>0</v>
      </c>
      <c r="DK44" s="97">
        <f>Juniori!DK23</f>
        <v>0</v>
      </c>
      <c r="DL44" s="97">
        <f>Juniori!DL23</f>
        <v>0</v>
      </c>
      <c r="DM44" s="97">
        <f>Juniori!DM23</f>
        <v>0</v>
      </c>
      <c r="DN44" s="97">
        <f>Juniori!DN23</f>
        <v>0</v>
      </c>
      <c r="DO44" s="97">
        <f>Juniori!DO23</f>
        <v>0</v>
      </c>
      <c r="DP44" s="97">
        <f>Juniori!DP23</f>
        <v>0</v>
      </c>
      <c r="DQ44" s="97">
        <f>Juniori!DQ23</f>
        <v>0</v>
      </c>
      <c r="DR44" s="97">
        <f>Juniori!DR23</f>
        <v>0</v>
      </c>
      <c r="DS44" s="97">
        <f>Juniori!DS23</f>
        <v>0</v>
      </c>
      <c r="DT44" s="97">
        <f>Juniori!DT23</f>
        <v>0</v>
      </c>
      <c r="DU44" s="97">
        <f>Juniori!DU23</f>
        <v>0</v>
      </c>
      <c r="DV44" s="97">
        <f>Juniori!DV23</f>
        <v>0</v>
      </c>
      <c r="DW44" s="97">
        <f>Juniori!DW23</f>
        <v>0</v>
      </c>
      <c r="DX44" s="97">
        <f>Juniori!DX23</f>
        <v>0</v>
      </c>
      <c r="DY44" s="97">
        <f>Juniori!DY23</f>
        <v>0</v>
      </c>
      <c r="DZ44" s="97">
        <f>Juniori!DZ23</f>
        <v>0</v>
      </c>
      <c r="EA44" s="97">
        <f>Juniori!EA23</f>
        <v>0</v>
      </c>
      <c r="EB44" s="97">
        <f>Juniori!EB23</f>
        <v>0</v>
      </c>
      <c r="EC44" s="97">
        <f>Juniori!EC23</f>
        <v>0</v>
      </c>
      <c r="ED44" s="97">
        <f>Juniori!ED23</f>
        <v>0</v>
      </c>
      <c r="EE44" s="97">
        <f>Juniori!EE23</f>
        <v>0</v>
      </c>
      <c r="EF44" s="97">
        <f>Juniori!EF23</f>
        <v>0</v>
      </c>
      <c r="EG44" s="97">
        <f>Juniori!EG23</f>
        <v>0</v>
      </c>
      <c r="EH44" s="97">
        <f>Juniori!EH23</f>
        <v>0</v>
      </c>
      <c r="EI44" s="97">
        <f>Juniori!EI23</f>
        <v>0</v>
      </c>
      <c r="EJ44" s="97">
        <f>Juniori!EJ23</f>
        <v>0</v>
      </c>
      <c r="EK44" s="97">
        <f>Juniori!EK23</f>
        <v>0</v>
      </c>
      <c r="EL44" s="97">
        <f>Juniori!EL23</f>
        <v>0</v>
      </c>
      <c r="EM44" s="97">
        <f>Juniori!EM23</f>
        <v>0</v>
      </c>
      <c r="EN44" s="97">
        <f>Juniori!EN23</f>
        <v>0</v>
      </c>
      <c r="EO44" s="97">
        <f>Juniori!EO23</f>
        <v>0</v>
      </c>
      <c r="EP44" s="97">
        <f>Juniori!EP23</f>
        <v>0</v>
      </c>
      <c r="EQ44" s="97">
        <f>Juniori!EQ23</f>
        <v>0</v>
      </c>
      <c r="ER44" s="97">
        <f>Juniori!ER23</f>
        <v>0</v>
      </c>
      <c r="ES44" s="97">
        <f>Juniori!ES23</f>
        <v>0</v>
      </c>
      <c r="ET44" s="97">
        <f>Juniori!ET23</f>
        <v>0</v>
      </c>
      <c r="EU44" s="97">
        <f>Juniori!EU23</f>
        <v>0</v>
      </c>
      <c r="EV44" s="97">
        <f>Juniori!EV23</f>
        <v>0</v>
      </c>
      <c r="EW44" s="97">
        <f>Juniori!EW23</f>
        <v>0</v>
      </c>
      <c r="EX44" s="97">
        <f>Juniori!EX23</f>
        <v>0</v>
      </c>
      <c r="EY44" s="97"/>
      <c r="EZ44" s="97">
        <f>Juniori!EZ23</f>
        <v>0</v>
      </c>
      <c r="FA44" s="97"/>
      <c r="FB44" s="97">
        <f>Juniori!FB23</f>
        <v>0</v>
      </c>
      <c r="FC44" s="97">
        <f>Juniori!FC23</f>
        <v>0</v>
      </c>
      <c r="FD44" s="97">
        <f>Juniori!FD23</f>
        <v>0</v>
      </c>
      <c r="FE44" s="97">
        <f>Juniori!FE23</f>
        <v>0</v>
      </c>
      <c r="FF44" s="97">
        <f>Juniori!FF23</f>
        <v>0</v>
      </c>
      <c r="FG44" s="97">
        <f>Juniori!FG23</f>
        <v>0</v>
      </c>
      <c r="FH44" s="97">
        <f>Juniori!FH23</f>
        <v>0</v>
      </c>
      <c r="FI44" s="97">
        <f>Juniori!FI23</f>
        <v>0</v>
      </c>
      <c r="FJ44" s="97">
        <f>Juniori!FJ23</f>
        <v>0</v>
      </c>
      <c r="FK44" s="97">
        <f>Juniori!FK23</f>
        <v>0</v>
      </c>
      <c r="FL44" s="97">
        <f>Juniori!FL23</f>
        <v>0</v>
      </c>
      <c r="FM44" s="97">
        <f>Juniori!FM23</f>
        <v>0</v>
      </c>
      <c r="FN44" s="97">
        <f>Juniori!FN23</f>
        <v>0</v>
      </c>
      <c r="FO44" s="97">
        <f>Juniori!FO23</f>
        <v>0</v>
      </c>
      <c r="FP44" s="97">
        <f>Juniori!FP23</f>
        <v>0</v>
      </c>
      <c r="FQ44" s="97">
        <f>Juniori!FQ23</f>
        <v>0</v>
      </c>
      <c r="FR44" s="97">
        <f>Juniori!FR23</f>
        <v>0</v>
      </c>
      <c r="FS44" s="97">
        <f>Juniori!FS23</f>
        <v>0</v>
      </c>
      <c r="FT44" s="97">
        <f>Juniori!FT23</f>
        <v>0</v>
      </c>
      <c r="FU44" s="97">
        <f>Juniori!FU23</f>
        <v>0</v>
      </c>
      <c r="FV44" s="97">
        <f>Juniori!FV23</f>
        <v>0</v>
      </c>
      <c r="FW44" s="97"/>
      <c r="FX44" s="97"/>
      <c r="FY44" s="97">
        <f>Juniori!FY23</f>
        <v>0</v>
      </c>
      <c r="FZ44" s="97">
        <f>Juniori!FZ23</f>
        <v>0</v>
      </c>
      <c r="GA44" s="97">
        <f>Juniori!GA23</f>
        <v>0</v>
      </c>
      <c r="GB44" s="97">
        <f>Juniori!GB23</f>
        <v>0</v>
      </c>
      <c r="GC44" s="97">
        <f>Juniori!GC23</f>
        <v>0</v>
      </c>
      <c r="GD44" s="97">
        <f>Juniori!GD23</f>
        <v>0</v>
      </c>
      <c r="GE44" s="97">
        <f>Juniori!GE23</f>
        <v>0</v>
      </c>
      <c r="GF44" s="97">
        <f>Juniori!GF23</f>
        <v>0</v>
      </c>
      <c r="GG44" s="97">
        <f>Juniori!GG23</f>
        <v>0</v>
      </c>
      <c r="GH44" s="97">
        <f>Juniori!GH23</f>
        <v>0</v>
      </c>
      <c r="GI44" s="97">
        <f>Juniori!GI23</f>
        <v>0</v>
      </c>
      <c r="GJ44" s="97">
        <f>Juniori!GJ23</f>
        <v>0</v>
      </c>
      <c r="GK44" s="97">
        <f>Juniori!GK23</f>
        <v>0</v>
      </c>
      <c r="GL44" s="97">
        <f>Juniori!GL23</f>
        <v>0</v>
      </c>
      <c r="GM44" s="97">
        <f>Juniori!GM23</f>
        <v>0</v>
      </c>
      <c r="GN44" s="97">
        <f>Juniori!GN23</f>
        <v>0</v>
      </c>
      <c r="GO44" s="97">
        <f>Juniori!GO23</f>
        <v>0</v>
      </c>
      <c r="GP44" s="97">
        <f>Juniori!GP23</f>
        <v>0</v>
      </c>
      <c r="GQ44" s="97">
        <f>Juniori!GQ23</f>
        <v>0</v>
      </c>
      <c r="GR44" s="97">
        <f>Juniori!GR23</f>
        <v>0</v>
      </c>
      <c r="GS44" s="97">
        <f>Juniori!GS23</f>
        <v>0</v>
      </c>
      <c r="GT44" s="97">
        <f>Juniori!GT23</f>
        <v>0</v>
      </c>
      <c r="GU44" s="97">
        <f>Juniori!GU23</f>
        <v>0</v>
      </c>
      <c r="GV44" s="97">
        <f>Juniori!GV23</f>
        <v>0</v>
      </c>
      <c r="GW44" s="97">
        <f>Juniori!GW23</f>
        <v>0</v>
      </c>
      <c r="GX44" s="97">
        <f>Juniori!GX23</f>
        <v>0</v>
      </c>
      <c r="GY44" s="97">
        <f>Juniori!GY23</f>
        <v>0</v>
      </c>
      <c r="GZ44" s="97">
        <f>Juniori!GZ23</f>
        <v>0</v>
      </c>
      <c r="HA44" s="97">
        <f>Juniori!HA23</f>
        <v>0</v>
      </c>
      <c r="HB44" s="97">
        <f>Juniori!HB23</f>
        <v>0</v>
      </c>
      <c r="HC44" s="97">
        <f>Juniori!HC23</f>
        <v>0</v>
      </c>
      <c r="HD44" s="97">
        <f>Juniori!HD23</f>
        <v>0</v>
      </c>
      <c r="HE44" s="97">
        <f>Juniori!HE23</f>
        <v>0</v>
      </c>
      <c r="HF44" s="97">
        <f>Juniori!HF23</f>
        <v>0</v>
      </c>
      <c r="HG44" s="97">
        <f>Juniori!HG23</f>
        <v>0</v>
      </c>
      <c r="HH44" s="97">
        <f>Juniori!HH23</f>
        <v>0</v>
      </c>
      <c r="HI44" s="97">
        <f>Juniori!HI23</f>
        <v>0</v>
      </c>
      <c r="HJ44" s="97">
        <f>Juniori!HJ23</f>
        <v>0</v>
      </c>
      <c r="HK44" s="97">
        <f>Juniori!HK23</f>
        <v>0</v>
      </c>
      <c r="HL44" s="97">
        <f>Juniori!HL23</f>
        <v>0</v>
      </c>
      <c r="HM44" s="97">
        <f>Juniori!HM23</f>
        <v>0</v>
      </c>
      <c r="HN44" s="97">
        <f>Juniori!HN23</f>
        <v>0</v>
      </c>
      <c r="HO44" s="97">
        <f>Juniori!HO23</f>
        <v>0</v>
      </c>
      <c r="HP44" s="97">
        <f>Juniori!HP23</f>
        <v>0</v>
      </c>
      <c r="HQ44" s="97">
        <f>Juniori!HQ23</f>
        <v>0</v>
      </c>
      <c r="HR44" s="97">
        <f>Juniori!HR23</f>
        <v>0</v>
      </c>
      <c r="HS44" s="97">
        <f>Juniori!HS23</f>
        <v>0</v>
      </c>
      <c r="HT44" s="97">
        <f>Juniori!HT23</f>
        <v>0</v>
      </c>
      <c r="HU44" s="97">
        <f>Juniori!HU23</f>
        <v>0</v>
      </c>
      <c r="HV44" s="97">
        <f>Juniori!HV23</f>
        <v>0</v>
      </c>
      <c r="HW44" s="97">
        <f>Juniori!HW23</f>
        <v>0</v>
      </c>
      <c r="HX44" s="97">
        <f>Juniori!HX23</f>
        <v>0</v>
      </c>
      <c r="HY44" s="97">
        <f>Juniori!HY23</f>
        <v>0</v>
      </c>
      <c r="HZ44" s="97">
        <f>Juniori!HZ23</f>
        <v>0</v>
      </c>
      <c r="IA44" s="97">
        <f>Juniori!IA23</f>
        <v>0</v>
      </c>
      <c r="IB44" s="97">
        <f>Juniori!IB23</f>
        <v>0</v>
      </c>
      <c r="IC44" s="97">
        <f>Juniori!IC23</f>
        <v>0</v>
      </c>
      <c r="ID44" s="97">
        <f>Juniori!ID23</f>
        <v>0</v>
      </c>
      <c r="IE44" s="97">
        <f>Juniori!IE23</f>
        <v>0</v>
      </c>
      <c r="IF44" s="97">
        <f>Juniori!IF23</f>
        <v>0</v>
      </c>
      <c r="IG44" s="97">
        <f>Juniori!IG23</f>
        <v>0</v>
      </c>
      <c r="IH44" s="97">
        <f>Juniori!IH23</f>
        <v>0</v>
      </c>
      <c r="II44" s="97">
        <f>Juniori!II23</f>
        <v>0</v>
      </c>
      <c r="IJ44" s="97">
        <f>Juniori!IJ23</f>
        <v>0</v>
      </c>
      <c r="IK44" s="97">
        <f>Juniori!IK23</f>
        <v>0</v>
      </c>
      <c r="IL44" s="97">
        <f>Juniori!IL23</f>
        <v>0</v>
      </c>
      <c r="IM44" s="97">
        <f>Juniori!IM23</f>
        <v>0</v>
      </c>
      <c r="IN44" s="97">
        <f>Juniori!IN23</f>
        <v>0</v>
      </c>
      <c r="IO44" s="97">
        <f>Juniori!IO23</f>
        <v>0</v>
      </c>
      <c r="IP44" s="97">
        <f>Juniori!IP23</f>
        <v>0</v>
      </c>
      <c r="IQ44" s="97">
        <f>Juniori!IQ23</f>
        <v>0</v>
      </c>
      <c r="IR44" s="97">
        <f>Juniori!IR23</f>
        <v>0</v>
      </c>
      <c r="IS44" s="97">
        <f>Juniori!IS23</f>
        <v>0</v>
      </c>
      <c r="IT44" s="97">
        <f>Juniori!IT23</f>
        <v>0</v>
      </c>
      <c r="IU44" s="97">
        <f>Juniori!IU23</f>
        <v>0</v>
      </c>
      <c r="IV44" s="97">
        <f>Juniori!IV23</f>
        <v>0</v>
      </c>
      <c r="IW44" s="97">
        <f>Juniori!IW23</f>
        <v>0</v>
      </c>
      <c r="IX44" s="97">
        <f>Juniori!IX23</f>
        <v>0</v>
      </c>
      <c r="IY44" s="97">
        <f>Juniori!IY23</f>
        <v>0</v>
      </c>
      <c r="IZ44" s="97">
        <f>Juniori!IZ23</f>
        <v>0</v>
      </c>
      <c r="JA44" s="97">
        <f>Juniori!JA23</f>
        <v>0</v>
      </c>
      <c r="JB44" s="97">
        <f>Juniori!JB23</f>
        <v>0</v>
      </c>
      <c r="JC44" s="97">
        <f>Juniori!JC23</f>
        <v>0</v>
      </c>
      <c r="JD44" s="97">
        <f>Juniori!JD23</f>
        <v>0</v>
      </c>
      <c r="JE44" s="97">
        <f>Juniori!JE23</f>
        <v>0</v>
      </c>
      <c r="JF44" s="97">
        <f>Juniori!JF23</f>
        <v>0</v>
      </c>
      <c r="JG44" s="97">
        <f>Juniori!JG23</f>
        <v>0</v>
      </c>
      <c r="JH44" s="97"/>
      <c r="JI44" s="97">
        <f>Juniori!JI23</f>
        <v>6</v>
      </c>
      <c r="JJ44" s="97">
        <f>Juniori!JJ23</f>
        <v>0</v>
      </c>
      <c r="JK44" s="97">
        <f>Juniori!JK23</f>
        <v>0</v>
      </c>
      <c r="JL44" s="97">
        <f>Juniori!JL23</f>
        <v>0</v>
      </c>
      <c r="JM44" s="97">
        <f>Juniori!JM23</f>
        <v>0</v>
      </c>
      <c r="JN44" s="97">
        <f>Juniori!JN23</f>
        <v>0</v>
      </c>
      <c r="JO44" s="97">
        <f>Juniori!JO23</f>
        <v>0</v>
      </c>
      <c r="JP44" s="97"/>
      <c r="JQ44" s="97">
        <f>Juniori!JQ23</f>
        <v>4</v>
      </c>
      <c r="JR44" s="97">
        <f>Juniori!JR23</f>
        <v>0</v>
      </c>
      <c r="JS44" s="97">
        <f>Juniori!JS23</f>
        <v>0</v>
      </c>
      <c r="JT44" s="97">
        <f>Juniori!JT23</f>
        <v>0</v>
      </c>
      <c r="JU44" s="97">
        <f>Juniori!JU23</f>
        <v>0</v>
      </c>
      <c r="JV44" s="97">
        <f>Juniori!JV23</f>
        <v>0</v>
      </c>
      <c r="JW44" s="97">
        <f>Juniori!JW23</f>
        <v>0</v>
      </c>
      <c r="JX44" s="97">
        <f>Juniori!JX23</f>
        <v>0</v>
      </c>
      <c r="JY44" s="97">
        <f>Juniori!JY23</f>
        <v>0</v>
      </c>
      <c r="JZ44" s="97">
        <f>Juniori!JZ23</f>
        <v>0</v>
      </c>
      <c r="KA44" s="97">
        <f>Juniori!KA23</f>
        <v>0</v>
      </c>
      <c r="KB44" s="97">
        <f>Juniori!KB23</f>
        <v>0</v>
      </c>
      <c r="KC44" s="97">
        <f>Juniori!KC23</f>
        <v>0</v>
      </c>
      <c r="KD44" s="97">
        <f>Juniori!KD23</f>
        <v>0</v>
      </c>
      <c r="KE44" s="97">
        <f>Juniori!KE23</f>
        <v>0</v>
      </c>
      <c r="KF44" s="97">
        <f>Juniori!KF23</f>
        <v>0</v>
      </c>
      <c r="KG44" s="97">
        <f>Juniori!KG23</f>
        <v>0</v>
      </c>
      <c r="KH44" s="97">
        <f>Juniori!KH23</f>
        <v>0</v>
      </c>
      <c r="KI44" s="97">
        <f>Juniori!KI23</f>
        <v>0</v>
      </c>
      <c r="KJ44" s="97">
        <f>Juniori!KJ23</f>
        <v>0</v>
      </c>
      <c r="KK44" s="97">
        <f>Juniori!KK23</f>
        <v>0</v>
      </c>
      <c r="KL44" s="97">
        <f>Juniori!KL23</f>
        <v>0</v>
      </c>
      <c r="KM44" s="97"/>
      <c r="KN44" s="97">
        <f>Juniori!KN23</f>
        <v>0</v>
      </c>
      <c r="KO44" s="97">
        <f>Juniori!KO23</f>
        <v>0</v>
      </c>
      <c r="KP44" s="97">
        <f>Juniori!KP23</f>
        <v>0</v>
      </c>
      <c r="KQ44" s="97">
        <f>Juniori!KQ23</f>
        <v>0</v>
      </c>
      <c r="KR44" s="97">
        <f>Juniori!KR23</f>
        <v>0</v>
      </c>
      <c r="KS44" s="97">
        <f>Juniori!KS23</f>
        <v>0</v>
      </c>
      <c r="KT44" s="97">
        <f>Juniori!KT23</f>
        <v>0</v>
      </c>
      <c r="KU44" s="97">
        <f>Juniori!KU23</f>
        <v>0</v>
      </c>
      <c r="KV44" s="97"/>
      <c r="KW44" s="97">
        <f>Juniori!KW23</f>
        <v>0</v>
      </c>
      <c r="KX44" s="97">
        <f>Juniori!KX23</f>
        <v>0</v>
      </c>
      <c r="KY44" s="97">
        <f>Juniori!KY23</f>
        <v>0</v>
      </c>
      <c r="KZ44" s="97">
        <f>Juniori!KZ23</f>
        <v>0</v>
      </c>
      <c r="LA44" s="97">
        <f>Juniori!LA23</f>
        <v>0</v>
      </c>
      <c r="LB44" s="97">
        <f>Juniori!LB23</f>
        <v>0</v>
      </c>
      <c r="LC44" s="97">
        <f>Juniori!LC23</f>
        <v>0</v>
      </c>
      <c r="LD44" s="97">
        <f>Juniori!LD23</f>
        <v>0</v>
      </c>
      <c r="LE44" s="97">
        <f>Juniori!LE23</f>
        <v>0</v>
      </c>
      <c r="LF44" s="97">
        <f>Juniori!LF23</f>
        <v>0</v>
      </c>
      <c r="LG44" s="97">
        <f>Juniori!LG23</f>
        <v>0</v>
      </c>
      <c r="LH44" s="97">
        <f>Juniori!LH23</f>
        <v>0</v>
      </c>
      <c r="LI44" s="97">
        <f>Juniori!LI23</f>
        <v>0</v>
      </c>
      <c r="LJ44" s="97">
        <f>Juniori!LJ23</f>
        <v>0</v>
      </c>
      <c r="LK44" s="97">
        <f>Juniori!LK23</f>
        <v>0</v>
      </c>
      <c r="LL44" s="97">
        <f>Juniori!LL23</f>
        <v>0</v>
      </c>
      <c r="LM44" s="97">
        <f>Juniori!LM23</f>
        <v>0</v>
      </c>
      <c r="LN44" s="97">
        <f>Juniori!LN23</f>
        <v>0</v>
      </c>
      <c r="LO44" s="97">
        <f>Juniori!LO23</f>
        <v>0</v>
      </c>
      <c r="LP44" s="97">
        <f>Juniori!LP23</f>
        <v>0</v>
      </c>
      <c r="LQ44" s="97">
        <f>Juniori!LQ23</f>
        <v>0</v>
      </c>
      <c r="LR44" s="97">
        <f>Juniori!LR23</f>
        <v>0</v>
      </c>
      <c r="LS44" s="97">
        <f>Juniori!LS23</f>
        <v>0</v>
      </c>
      <c r="LT44" s="97">
        <f>Juniori!LT23</f>
        <v>0</v>
      </c>
      <c r="LU44" s="97">
        <f>Juniori!LU23</f>
        <v>0</v>
      </c>
      <c r="LV44" s="97">
        <f>Juniori!LV23</f>
        <v>0</v>
      </c>
      <c r="LW44" s="97">
        <f>Juniori!LW23</f>
        <v>0</v>
      </c>
      <c r="LX44" s="97">
        <f>Juniori!LX23</f>
        <v>0</v>
      </c>
      <c r="LY44" s="97">
        <f>Juniori!LY23</f>
        <v>0</v>
      </c>
      <c r="LZ44" s="97">
        <f>Juniori!LZ23</f>
        <v>0</v>
      </c>
      <c r="MA44" s="97">
        <f>Juniori!MA23</f>
        <v>0</v>
      </c>
      <c r="MB44" s="97">
        <f>Juniori!MB23</f>
        <v>0</v>
      </c>
      <c r="MC44" s="97">
        <f>Juniori!MC23</f>
        <v>0</v>
      </c>
      <c r="MD44" s="97">
        <f>Juniori!MD23</f>
        <v>0</v>
      </c>
      <c r="ME44" s="97">
        <f>Juniori!ME23</f>
        <v>0</v>
      </c>
      <c r="MF44" s="97">
        <f>Juniori!MF23</f>
        <v>0</v>
      </c>
      <c r="MG44" s="97">
        <f>Juniori!MG23</f>
        <v>0</v>
      </c>
      <c r="MH44" s="97"/>
      <c r="MI44" s="97">
        <f>Juniori!MI23</f>
        <v>3</v>
      </c>
      <c r="MJ44" s="97">
        <f>Juniori!MJ23</f>
        <v>0</v>
      </c>
      <c r="MK44" s="97">
        <f>Juniori!MK23</f>
        <v>0</v>
      </c>
      <c r="ML44" s="97">
        <f>Juniori!ML23</f>
        <v>0</v>
      </c>
      <c r="MM44" s="97">
        <f>Juniori!MM23</f>
        <v>0</v>
      </c>
      <c r="MN44" s="97">
        <f>Juniori!MN23</f>
        <v>0</v>
      </c>
      <c r="MO44" s="97">
        <f>Juniori!MO23</f>
        <v>0</v>
      </c>
      <c r="MP44" s="97">
        <f>Juniori!MP23</f>
        <v>0</v>
      </c>
      <c r="MQ44" s="97">
        <f>Juniori!MQ23</f>
        <v>0</v>
      </c>
      <c r="MR44" s="97">
        <f>Juniori!MR23</f>
        <v>0</v>
      </c>
      <c r="MS44" s="97">
        <f>Juniori!MS23</f>
        <v>0</v>
      </c>
      <c r="MT44" s="97">
        <f>Juniori!MT23</f>
        <v>0</v>
      </c>
      <c r="MU44" s="97">
        <f>Juniori!MU23</f>
        <v>0</v>
      </c>
      <c r="MV44" s="97">
        <f>Juniori!MV23</f>
        <v>0</v>
      </c>
      <c r="MW44" s="97">
        <f>Juniori!MW23</f>
        <v>0</v>
      </c>
      <c r="MX44" s="97">
        <f>Juniori!MX23</f>
        <v>0</v>
      </c>
      <c r="MY44" s="97">
        <f>Juniori!MY23</f>
        <v>0</v>
      </c>
      <c r="MZ44" s="97">
        <f>Juniori!MZ23</f>
        <v>0</v>
      </c>
      <c r="NA44" s="97">
        <f>Juniori!NA23</f>
        <v>0</v>
      </c>
      <c r="NB44" s="97">
        <f>Juniori!NB23</f>
        <v>0</v>
      </c>
      <c r="NC44" s="97">
        <f>Juniori!NC23</f>
        <v>0</v>
      </c>
      <c r="ND44" s="97">
        <f>Juniori!ND23</f>
        <v>0</v>
      </c>
      <c r="NE44" s="97">
        <f>Juniori!NE23</f>
        <v>0</v>
      </c>
      <c r="NF44" s="97">
        <f>Juniori!NF23</f>
        <v>0</v>
      </c>
      <c r="NG44" s="97">
        <f>Juniori!NG23</f>
        <v>0</v>
      </c>
      <c r="NH44" s="97">
        <f>Juniori!NH23</f>
        <v>0</v>
      </c>
      <c r="NI44" s="97">
        <f>Juniori!NI23</f>
        <v>0</v>
      </c>
      <c r="NJ44" s="97">
        <f>Juniori!NJ23</f>
        <v>0</v>
      </c>
      <c r="NK44" s="97">
        <f>Juniori!NK23</f>
        <v>0</v>
      </c>
      <c r="NL44" s="97">
        <f>Juniori!NL23</f>
        <v>0</v>
      </c>
      <c r="NM44" s="97">
        <f>Juniori!NM23</f>
        <v>0</v>
      </c>
      <c r="NN44" s="97">
        <f>Juniori!NN23</f>
        <v>0</v>
      </c>
      <c r="NO44" s="97">
        <f>Juniori!NO23</f>
        <v>0</v>
      </c>
      <c r="NP44" s="97">
        <f>Juniori!NP23</f>
        <v>0</v>
      </c>
      <c r="NQ44" s="97">
        <f>Juniori!NQ23</f>
        <v>0</v>
      </c>
      <c r="NR44" s="97">
        <f>Juniori!NR23</f>
        <v>0</v>
      </c>
      <c r="NS44" s="97">
        <f>Juniori!NS23</f>
        <v>0</v>
      </c>
      <c r="NT44" s="97">
        <f>Juniori!NT23</f>
        <v>0</v>
      </c>
      <c r="NU44" s="97">
        <f>Juniori!NU23</f>
        <v>0</v>
      </c>
      <c r="NV44" s="97">
        <f>Juniori!NV23</f>
        <v>0</v>
      </c>
      <c r="NW44" s="97">
        <f>Juniori!NW23</f>
        <v>0</v>
      </c>
      <c r="NX44" s="97">
        <f>Juniori!NX23</f>
        <v>0</v>
      </c>
      <c r="NY44" s="97">
        <f>Juniori!NY23</f>
        <v>0</v>
      </c>
      <c r="NZ44" s="97">
        <f>Juniori!NZ23</f>
        <v>0</v>
      </c>
      <c r="OA44" s="97">
        <f>Juniori!OA23</f>
        <v>0</v>
      </c>
      <c r="OB44" s="97">
        <f>Juniori!OB23</f>
        <v>0</v>
      </c>
      <c r="OC44" s="97">
        <f>Juniori!OC23</f>
        <v>0</v>
      </c>
      <c r="OD44" s="97">
        <f>Juniori!OD23</f>
        <v>0</v>
      </c>
      <c r="OE44" s="97">
        <f>Juniori!OE23</f>
        <v>0</v>
      </c>
      <c r="OF44" s="97">
        <f>Juniori!OF23</f>
        <v>0</v>
      </c>
      <c r="OG44" s="97">
        <f>Juniori!OG23</f>
        <v>0</v>
      </c>
      <c r="OH44" s="97">
        <f>Juniori!OH23</f>
        <v>0</v>
      </c>
      <c r="OI44" s="97">
        <f>Juniori!OI23</f>
        <v>0</v>
      </c>
      <c r="OJ44" s="97">
        <f>Juniori!OJ23</f>
        <v>0</v>
      </c>
      <c r="OK44" s="97">
        <f>Juniori!OK23</f>
        <v>0</v>
      </c>
      <c r="OL44" s="97">
        <f>Juniori!OL23</f>
        <v>0</v>
      </c>
      <c r="OM44" s="97">
        <f>Juniori!OM23</f>
        <v>0</v>
      </c>
      <c r="ON44" s="97">
        <f>Juniori!ON23</f>
        <v>0</v>
      </c>
      <c r="OO44" s="97">
        <f>Juniori!OO23</f>
        <v>0</v>
      </c>
      <c r="OP44" s="97">
        <f>Juniori!OP23</f>
        <v>0</v>
      </c>
      <c r="OQ44" s="97">
        <f>Juniori!OQ23</f>
        <v>0</v>
      </c>
      <c r="OR44" s="97">
        <f>Juniori!OR23</f>
        <v>0</v>
      </c>
      <c r="OS44" s="97">
        <f>Juniori!OS23</f>
        <v>0</v>
      </c>
      <c r="OT44" s="97">
        <f>Juniori!OT23</f>
        <v>0</v>
      </c>
      <c r="OU44" s="97">
        <f>Juniori!OU23</f>
        <v>0</v>
      </c>
      <c r="OV44" s="97">
        <f>Juniori!OV23</f>
        <v>0</v>
      </c>
      <c r="OW44" s="97">
        <f>Juniori!OW23</f>
        <v>0</v>
      </c>
      <c r="OX44" s="97">
        <f>Juniori!OX23</f>
        <v>0</v>
      </c>
      <c r="OY44" s="97">
        <f>Juniori!OY23</f>
        <v>0</v>
      </c>
      <c r="OZ44" s="97">
        <f>Juniori!OZ23</f>
        <v>0</v>
      </c>
      <c r="PA44" s="97">
        <f>Juniori!PA23</f>
        <v>0</v>
      </c>
      <c r="PB44" s="97">
        <f>Juniori!PB23</f>
        <v>0</v>
      </c>
      <c r="PC44" s="97">
        <f>Juniori!PC23</f>
        <v>0</v>
      </c>
      <c r="PD44" s="97">
        <f>Juniori!PD23</f>
        <v>0</v>
      </c>
      <c r="PE44" s="97">
        <f>Juniori!PE23</f>
        <v>0</v>
      </c>
      <c r="PF44" s="97">
        <f>Juniori!PF23</f>
        <v>0</v>
      </c>
      <c r="PG44" s="97">
        <f>Juniori!PG23</f>
        <v>0</v>
      </c>
      <c r="PH44" s="97">
        <f>Juniori!PH23</f>
        <v>0</v>
      </c>
      <c r="PI44" s="97">
        <f>Juniori!PI23</f>
        <v>0</v>
      </c>
      <c r="PJ44" s="97">
        <f>Juniori!PJ23</f>
        <v>0</v>
      </c>
      <c r="PK44" s="97">
        <f>Juniori!PK23</f>
        <v>0</v>
      </c>
      <c r="PL44" s="97">
        <f>Juniori!PL23</f>
        <v>0</v>
      </c>
      <c r="PM44" s="97">
        <f>Juniori!PM23</f>
        <v>0</v>
      </c>
      <c r="PN44" s="97">
        <f>Juniori!PN23</f>
        <v>0</v>
      </c>
      <c r="PO44" s="97">
        <f>Juniori!PO23</f>
        <v>0</v>
      </c>
      <c r="PP44" s="97">
        <f>Juniori!PP23</f>
        <v>0</v>
      </c>
      <c r="PQ44" s="97">
        <f>Juniori!PQ23</f>
        <v>0</v>
      </c>
      <c r="PR44" s="97">
        <f>Juniori!PR23</f>
        <v>0</v>
      </c>
      <c r="PS44" s="97">
        <f>Juniori!PS23</f>
        <v>0</v>
      </c>
      <c r="PT44" s="97">
        <f>Juniori!PT23</f>
        <v>0</v>
      </c>
      <c r="PU44" s="97">
        <f>Juniori!PU23</f>
        <v>0</v>
      </c>
      <c r="PV44" s="97">
        <f>Juniori!PV23</f>
        <v>0</v>
      </c>
      <c r="PW44" s="97">
        <f>Juniori!PW23</f>
        <v>0</v>
      </c>
      <c r="PX44" s="97">
        <f>Juniori!PX23</f>
        <v>0</v>
      </c>
      <c r="PY44" s="97">
        <f>Juniori!PY23</f>
        <v>0</v>
      </c>
      <c r="PZ44" s="97">
        <f>Juniori!PZ23</f>
        <v>0</v>
      </c>
      <c r="QA44" s="97">
        <f>Juniori!QA23</f>
        <v>0</v>
      </c>
      <c r="QB44" s="97">
        <f>Juniori!QB23</f>
        <v>0</v>
      </c>
      <c r="QC44" s="97">
        <f>Juniori!QC23</f>
        <v>0</v>
      </c>
      <c r="QD44" s="97">
        <f>Juniori!QD23</f>
        <v>0</v>
      </c>
      <c r="QE44" s="97">
        <f>Juniori!QE23</f>
        <v>0</v>
      </c>
      <c r="QF44" s="97">
        <f>Juniori!QF23</f>
        <v>0</v>
      </c>
      <c r="QG44" s="97">
        <f>Juniori!QG23</f>
        <v>0</v>
      </c>
      <c r="QH44" s="97">
        <f>Juniori!QH23</f>
        <v>0</v>
      </c>
      <c r="QI44" s="97">
        <f>Juniori!QI23</f>
        <v>0</v>
      </c>
      <c r="QJ44" s="97">
        <f>Juniori!QJ23</f>
        <v>0</v>
      </c>
      <c r="QK44" s="97">
        <f>Juniori!QK23</f>
        <v>0</v>
      </c>
      <c r="QL44" s="97">
        <f>Juniori!QL23</f>
        <v>0</v>
      </c>
      <c r="QM44" s="97">
        <f>Juniori!QM23</f>
        <v>0</v>
      </c>
      <c r="QN44" s="97">
        <f>Juniori!QN23</f>
        <v>0</v>
      </c>
      <c r="QO44" s="97">
        <f>Juniori!QO23</f>
        <v>0</v>
      </c>
      <c r="QP44" s="97">
        <f>Juniori!QP23</f>
        <v>0</v>
      </c>
      <c r="QQ44" s="97">
        <f>Juniori!QQ23</f>
        <v>0</v>
      </c>
      <c r="QR44" s="97">
        <f>Juniori!QR23</f>
        <v>0</v>
      </c>
      <c r="QS44" s="97">
        <f>Juniori!QS23</f>
        <v>0</v>
      </c>
      <c r="QT44" s="97">
        <f>Juniori!QT23</f>
        <v>0</v>
      </c>
      <c r="QU44" s="97">
        <f>Juniori!QU23</f>
        <v>0</v>
      </c>
      <c r="QV44" s="97">
        <f>Juniori!QV23</f>
        <v>0</v>
      </c>
      <c r="QW44" s="97">
        <f>Juniori!QW23</f>
        <v>0</v>
      </c>
      <c r="QX44" s="97">
        <f>Juniori!QX23</f>
        <v>0</v>
      </c>
      <c r="QY44" s="97">
        <f>Juniori!QY23</f>
        <v>0</v>
      </c>
      <c r="QZ44" s="97">
        <f>Juniori!QZ23</f>
        <v>0</v>
      </c>
      <c r="RA44" s="97">
        <f>Juniori!RA23</f>
        <v>0</v>
      </c>
      <c r="RB44" s="97">
        <f>Juniori!RB23</f>
        <v>0</v>
      </c>
      <c r="RC44" s="97">
        <f>Juniori!RC23</f>
        <v>0</v>
      </c>
      <c r="RD44" s="97">
        <f>Juniori!RD23</f>
        <v>0</v>
      </c>
      <c r="RE44" s="97">
        <f>Juniori!RE23</f>
        <v>0</v>
      </c>
      <c r="RF44" s="97">
        <f>Juniori!RF23</f>
        <v>0</v>
      </c>
      <c r="RG44" s="97">
        <f>Juniori!RG23</f>
        <v>0</v>
      </c>
      <c r="RH44" s="97">
        <f>Juniori!RH23</f>
        <v>0</v>
      </c>
      <c r="RI44" s="97">
        <f>Juniori!RI23</f>
        <v>0</v>
      </c>
      <c r="RJ44" s="97">
        <f>Juniori!RJ23</f>
        <v>0</v>
      </c>
      <c r="RK44" s="97">
        <f>Juniori!RK23</f>
        <v>0</v>
      </c>
      <c r="RL44" s="97">
        <f>Juniori!RL23</f>
        <v>0</v>
      </c>
      <c r="RM44" s="97">
        <f>Juniori!RM23</f>
        <v>0</v>
      </c>
      <c r="RN44" s="97">
        <f>Juniori!RN23</f>
        <v>0</v>
      </c>
      <c r="RO44" s="97">
        <f>Juniori!RO23</f>
        <v>0</v>
      </c>
      <c r="RP44" s="97">
        <f>Juniori!RP23</f>
        <v>0</v>
      </c>
      <c r="RQ44" s="97">
        <f>Juniori!RQ23</f>
        <v>0</v>
      </c>
      <c r="RR44" s="97">
        <f>Juniori!RR23</f>
        <v>0</v>
      </c>
      <c r="RS44" s="97">
        <f>Juniori!RS23</f>
        <v>0</v>
      </c>
      <c r="RT44" s="97">
        <f>Juniori!RT23</f>
        <v>0</v>
      </c>
      <c r="RU44" s="97">
        <f>Juniori!RU23</f>
        <v>0</v>
      </c>
      <c r="RV44" s="97">
        <f>Juniori!RV23</f>
        <v>0</v>
      </c>
      <c r="RW44" s="97">
        <f>Juniori!RW23</f>
        <v>0</v>
      </c>
      <c r="RX44" s="97">
        <f>Juniori!RX23</f>
        <v>0</v>
      </c>
      <c r="RY44" s="97">
        <f>Juniori!RY23</f>
        <v>0</v>
      </c>
      <c r="RZ44" s="97">
        <f>Juniori!RZ23</f>
        <v>0</v>
      </c>
      <c r="SA44" s="97">
        <f>Juniori!SA23</f>
        <v>0</v>
      </c>
      <c r="SB44" s="97">
        <f>Juniori!SB23</f>
        <v>0</v>
      </c>
      <c r="SC44" s="97">
        <f>Juniori!SC23</f>
        <v>0</v>
      </c>
      <c r="SD44" s="97">
        <f>Juniori!SD23</f>
        <v>0</v>
      </c>
      <c r="SE44" s="97">
        <f>Juniori!SE23</f>
        <v>0</v>
      </c>
      <c r="SF44" s="97">
        <f>Juniori!SF23</f>
        <v>0</v>
      </c>
      <c r="SG44" s="97">
        <f>Juniori!SG23</f>
        <v>0</v>
      </c>
      <c r="SH44" s="97">
        <f>Juniori!SH23</f>
        <v>0</v>
      </c>
      <c r="SI44" s="97">
        <f>Juniori!SI23</f>
        <v>0</v>
      </c>
      <c r="SJ44" s="97">
        <f>Juniori!SJ23</f>
        <v>0</v>
      </c>
      <c r="SK44" s="97">
        <f>Juniori!SK23</f>
        <v>0</v>
      </c>
      <c r="SL44" s="97">
        <f>Juniori!SL23</f>
        <v>0</v>
      </c>
      <c r="SM44" s="97">
        <f>Juniori!SM23</f>
        <v>0</v>
      </c>
      <c r="SN44" s="97">
        <f>Juniori!SN23</f>
        <v>0</v>
      </c>
      <c r="SO44" s="97">
        <f>Juniori!SO23</f>
        <v>0</v>
      </c>
      <c r="SP44" s="97">
        <f>Juniori!SP23</f>
        <v>0</v>
      </c>
      <c r="SQ44" s="97">
        <f>Juniori!SQ23</f>
        <v>0</v>
      </c>
      <c r="SR44" s="97">
        <f>Juniori!SR23</f>
        <v>0</v>
      </c>
      <c r="SS44" s="97">
        <f>Juniori!SS23</f>
        <v>0</v>
      </c>
      <c r="ST44" s="97">
        <f>Juniori!ST23</f>
        <v>0</v>
      </c>
      <c r="SU44" s="97">
        <f>Juniori!SU23</f>
        <v>0</v>
      </c>
      <c r="SV44" s="97">
        <f>Juniori!SV23</f>
        <v>0</v>
      </c>
      <c r="SW44" s="97">
        <f>Juniori!SW23</f>
        <v>0</v>
      </c>
      <c r="SX44" s="97">
        <f>Juniori!SX23</f>
        <v>0</v>
      </c>
      <c r="SY44" s="97">
        <f>Juniori!SY23</f>
        <v>0</v>
      </c>
      <c r="SZ44" s="97">
        <f>Juniori!SZ23</f>
        <v>0</v>
      </c>
      <c r="TA44" s="97">
        <f>Juniori!TA23</f>
        <v>0</v>
      </c>
      <c r="TB44" s="97">
        <f>Juniori!TB23</f>
        <v>0</v>
      </c>
    </row>
    <row r="45" spans="1:522" s="101" customFormat="1" ht="18" customHeight="1" x14ac:dyDescent="0.2">
      <c r="A45" s="12"/>
      <c r="B45" s="11" t="s">
        <v>282</v>
      </c>
      <c r="C45" s="1">
        <v>12296</v>
      </c>
      <c r="D45" s="12">
        <v>2019</v>
      </c>
      <c r="E45" s="4" t="s">
        <v>35</v>
      </c>
      <c r="F45" s="9">
        <v>7998</v>
      </c>
      <c r="G45" s="9" t="s">
        <v>95</v>
      </c>
      <c r="H45" s="4" t="s">
        <v>45</v>
      </c>
      <c r="I45" s="1">
        <f>SUM(K45:TB45)</f>
        <v>13</v>
      </c>
      <c r="J45" s="12">
        <f>Tabuľka311[[#This Row],[Stĺpec9]]</f>
        <v>13</v>
      </c>
      <c r="K45" s="97">
        <f>Seniori!K51</f>
        <v>0</v>
      </c>
      <c r="L45" s="97">
        <f>Seniori!L51</f>
        <v>0</v>
      </c>
      <c r="M45" s="97">
        <f>Seniori!M51</f>
        <v>0</v>
      </c>
      <c r="N45" s="97">
        <f>Seniori!N51</f>
        <v>0</v>
      </c>
      <c r="O45" s="97">
        <f>Seniori!O51</f>
        <v>0</v>
      </c>
      <c r="P45" s="97">
        <f>Seniori!P51</f>
        <v>0</v>
      </c>
      <c r="Q45" s="97">
        <f>Seniori!Q51</f>
        <v>0</v>
      </c>
      <c r="R45" s="97">
        <f>Seniori!R51</f>
        <v>0</v>
      </c>
      <c r="S45" s="97">
        <f>Seniori!S51</f>
        <v>0</v>
      </c>
      <c r="T45" s="97">
        <f>Seniori!T51</f>
        <v>0</v>
      </c>
      <c r="U45" s="97">
        <f>Seniori!U51</f>
        <v>0</v>
      </c>
      <c r="V45" s="97">
        <f>Seniori!V51</f>
        <v>0</v>
      </c>
      <c r="W45" s="97">
        <f>Seniori!W51</f>
        <v>0</v>
      </c>
      <c r="X45" s="97">
        <f>Seniori!X51</f>
        <v>0</v>
      </c>
      <c r="Y45" s="97">
        <f>Seniori!Y51</f>
        <v>0</v>
      </c>
      <c r="Z45" s="97">
        <f>Seniori!Z51</f>
        <v>0</v>
      </c>
      <c r="AA45" s="97">
        <f>Seniori!AA51</f>
        <v>0</v>
      </c>
      <c r="AB45" s="97">
        <f>Seniori!AB51</f>
        <v>0</v>
      </c>
      <c r="AC45" s="97">
        <f>Seniori!AC51</f>
        <v>0</v>
      </c>
      <c r="AD45" s="97">
        <f>Seniori!AD51</f>
        <v>0</v>
      </c>
      <c r="AE45" s="97">
        <f>Seniori!AE51</f>
        <v>0</v>
      </c>
      <c r="AF45" s="97">
        <f>Seniori!AF51</f>
        <v>0</v>
      </c>
      <c r="AG45" s="97">
        <f>Seniori!AG51</f>
        <v>0</v>
      </c>
      <c r="AH45" s="97">
        <f>Seniori!AH51</f>
        <v>0</v>
      </c>
      <c r="AI45" s="97">
        <f>Seniori!AI51</f>
        <v>0</v>
      </c>
      <c r="AJ45" s="97">
        <f>Seniori!AJ51</f>
        <v>0</v>
      </c>
      <c r="AK45" s="97">
        <f>Seniori!AK51</f>
        <v>0</v>
      </c>
      <c r="AL45" s="97">
        <f>Seniori!AL51</f>
        <v>0</v>
      </c>
      <c r="AM45" s="97">
        <f>Seniori!AM51</f>
        <v>0</v>
      </c>
      <c r="AN45" s="97">
        <f>Seniori!AN51</f>
        <v>0</v>
      </c>
      <c r="AO45" s="97">
        <f>Seniori!AO51</f>
        <v>0</v>
      </c>
      <c r="AP45" s="97">
        <f>Seniori!AP51</f>
        <v>0</v>
      </c>
      <c r="AQ45" s="97">
        <f>Seniori!AQ51</f>
        <v>0</v>
      </c>
      <c r="AR45" s="97">
        <f>Seniori!AR51</f>
        <v>0</v>
      </c>
      <c r="AS45" s="97">
        <f>Seniori!AS51</f>
        <v>0</v>
      </c>
      <c r="AT45" s="97">
        <f>Seniori!AT51</f>
        <v>0</v>
      </c>
      <c r="AU45" s="97">
        <f>Seniori!AU51</f>
        <v>0</v>
      </c>
      <c r="AV45" s="97">
        <f>Seniori!AV51</f>
        <v>0</v>
      </c>
      <c r="AW45" s="97">
        <f>Seniori!AW51</f>
        <v>0</v>
      </c>
      <c r="AX45" s="97">
        <f>Seniori!AX51</f>
        <v>0</v>
      </c>
      <c r="AY45" s="97">
        <f>Seniori!AY51</f>
        <v>0</v>
      </c>
      <c r="AZ45" s="97">
        <f>Seniori!AZ51</f>
        <v>0</v>
      </c>
      <c r="BA45" s="97">
        <f>Seniori!BA51</f>
        <v>0</v>
      </c>
      <c r="BB45" s="97">
        <f>Seniori!BB51</f>
        <v>0</v>
      </c>
      <c r="BC45" s="97">
        <f>Seniori!BC51</f>
        <v>0</v>
      </c>
      <c r="BD45" s="97">
        <f>Seniori!BD51</f>
        <v>0</v>
      </c>
      <c r="BE45" s="97">
        <f>Seniori!BE51</f>
        <v>0</v>
      </c>
      <c r="BF45" s="97">
        <f>Seniori!BF51</f>
        <v>0</v>
      </c>
      <c r="BG45" s="97">
        <f>Seniori!BG51</f>
        <v>0</v>
      </c>
      <c r="BH45" s="97">
        <f>Seniori!BH51</f>
        <v>0</v>
      </c>
      <c r="BI45" s="97">
        <f>Seniori!BI51</f>
        <v>0</v>
      </c>
      <c r="BJ45" s="97">
        <f>Seniori!BJ51</f>
        <v>0</v>
      </c>
      <c r="BK45" s="97">
        <f>Seniori!BK51</f>
        <v>0</v>
      </c>
      <c r="BL45" s="97">
        <f>Seniori!BL51</f>
        <v>0</v>
      </c>
      <c r="BM45" s="97">
        <f>Seniori!BM51</f>
        <v>0</v>
      </c>
      <c r="BN45" s="97">
        <f>Seniori!BN51</f>
        <v>0</v>
      </c>
      <c r="BO45" s="97">
        <f>Seniori!BO51</f>
        <v>0</v>
      </c>
      <c r="BP45" s="97">
        <f>Seniori!BP51</f>
        <v>0</v>
      </c>
      <c r="BQ45" s="97">
        <f>Seniori!BQ51</f>
        <v>0</v>
      </c>
      <c r="BR45" s="97">
        <f>Seniori!BR51</f>
        <v>0</v>
      </c>
      <c r="BS45" s="97">
        <f>Seniori!BS51</f>
        <v>0</v>
      </c>
      <c r="BT45" s="97">
        <f>Seniori!BT51</f>
        <v>0</v>
      </c>
      <c r="BU45" s="97">
        <f>Seniori!BU51</f>
        <v>0</v>
      </c>
      <c r="BV45" s="97">
        <f>Seniori!BV51</f>
        <v>0</v>
      </c>
      <c r="BW45" s="97">
        <f>Seniori!BW51</f>
        <v>0</v>
      </c>
      <c r="BX45" s="97">
        <f>Seniori!BX51</f>
        <v>0</v>
      </c>
      <c r="BY45" s="97">
        <f>Seniori!BY51</f>
        <v>0</v>
      </c>
      <c r="BZ45" s="97">
        <f>Seniori!BZ51</f>
        <v>0</v>
      </c>
      <c r="CA45" s="97">
        <f>Seniori!CA51</f>
        <v>0</v>
      </c>
      <c r="CB45" s="97" t="s">
        <v>704</v>
      </c>
      <c r="CC45" s="97">
        <f>Seniori!CC51</f>
        <v>5</v>
      </c>
      <c r="CD45" s="97">
        <f>Seniori!CD51</f>
        <v>0</v>
      </c>
      <c r="CE45" s="97">
        <f>Seniori!CE51</f>
        <v>0</v>
      </c>
      <c r="CF45" s="97">
        <f>Seniori!CF51</f>
        <v>0</v>
      </c>
      <c r="CG45" s="97">
        <f>Seniori!CG51</f>
        <v>0</v>
      </c>
      <c r="CH45" s="97">
        <f>Seniori!CH51</f>
        <v>0</v>
      </c>
      <c r="CI45" s="97">
        <f>Seniori!CI51</f>
        <v>0</v>
      </c>
      <c r="CJ45" s="97">
        <f>Seniori!CJ51</f>
        <v>0</v>
      </c>
      <c r="CK45" s="97" t="s">
        <v>704</v>
      </c>
      <c r="CL45" s="97">
        <f>Seniori!CL51</f>
        <v>0</v>
      </c>
      <c r="CM45" s="97">
        <f>Seniori!CM51</f>
        <v>8</v>
      </c>
      <c r="CN45" s="97">
        <f>Seniori!CN51</f>
        <v>0</v>
      </c>
      <c r="CO45" s="97">
        <f>Seniori!CO51</f>
        <v>0</v>
      </c>
      <c r="CP45" s="97">
        <f>Seniori!CP51</f>
        <v>0</v>
      </c>
      <c r="CQ45" s="97">
        <f>Seniori!CQ51</f>
        <v>0</v>
      </c>
      <c r="CR45" s="97">
        <f>Seniori!CR51</f>
        <v>0</v>
      </c>
      <c r="CS45" s="97">
        <f>Seniori!CS51</f>
        <v>0</v>
      </c>
      <c r="CT45" s="97">
        <f>Seniori!CT51</f>
        <v>0</v>
      </c>
      <c r="CU45" s="97">
        <f>Seniori!CU51</f>
        <v>0</v>
      </c>
      <c r="CV45" s="97">
        <f>Seniori!CV51</f>
        <v>0</v>
      </c>
      <c r="CW45" s="97">
        <f>Seniori!CW51</f>
        <v>0</v>
      </c>
      <c r="CX45" s="97">
        <f>Seniori!CX51</f>
        <v>0</v>
      </c>
      <c r="CY45" s="97">
        <f>Seniori!CY51</f>
        <v>0</v>
      </c>
      <c r="CZ45" s="97">
        <f>Seniori!CZ51</f>
        <v>0</v>
      </c>
      <c r="DA45" s="97">
        <f>Seniori!DA51</f>
        <v>0</v>
      </c>
      <c r="DB45" s="97">
        <f>Seniori!DB51</f>
        <v>0</v>
      </c>
      <c r="DC45" s="97">
        <f>Seniori!DC51</f>
        <v>0</v>
      </c>
      <c r="DD45" s="97">
        <f>Seniori!DD51</f>
        <v>0</v>
      </c>
      <c r="DE45" s="97">
        <f>Seniori!DE51</f>
        <v>0</v>
      </c>
      <c r="DF45" s="97">
        <f>Seniori!DF51</f>
        <v>0</v>
      </c>
      <c r="DG45" s="97">
        <f>Seniori!DG51</f>
        <v>0</v>
      </c>
      <c r="DH45" s="97">
        <f>Seniori!DH51</f>
        <v>0</v>
      </c>
      <c r="DI45" s="97">
        <f>Seniori!DI51</f>
        <v>0</v>
      </c>
      <c r="DJ45" s="97">
        <f>Seniori!DJ51</f>
        <v>0</v>
      </c>
      <c r="DK45" s="97">
        <f>Seniori!DK51</f>
        <v>0</v>
      </c>
      <c r="DL45" s="97">
        <f>Seniori!DL51</f>
        <v>0</v>
      </c>
      <c r="DM45" s="97">
        <f>Seniori!DM51</f>
        <v>0</v>
      </c>
      <c r="DN45" s="97">
        <f>Seniori!DN51</f>
        <v>0</v>
      </c>
      <c r="DO45" s="97">
        <f>Seniori!DO51</f>
        <v>0</v>
      </c>
      <c r="DP45" s="97">
        <f>Seniori!DP51</f>
        <v>0</v>
      </c>
      <c r="DQ45" s="97">
        <f>Seniori!DQ51</f>
        <v>0</v>
      </c>
      <c r="DR45" s="97">
        <f>Seniori!DR51</f>
        <v>0</v>
      </c>
      <c r="DS45" s="97">
        <f>Seniori!DS51</f>
        <v>0</v>
      </c>
      <c r="DT45" s="97">
        <f>Seniori!DT51</f>
        <v>0</v>
      </c>
      <c r="DU45" s="97">
        <f>Seniori!DU51</f>
        <v>0</v>
      </c>
      <c r="DV45" s="97">
        <f>Seniori!DV51</f>
        <v>0</v>
      </c>
      <c r="DW45" s="97">
        <f>Seniori!DW51</f>
        <v>0</v>
      </c>
      <c r="DX45" s="97">
        <f>Seniori!DX51</f>
        <v>0</v>
      </c>
      <c r="DY45" s="97">
        <f>Seniori!DY51</f>
        <v>0</v>
      </c>
      <c r="DZ45" s="97">
        <f>Seniori!DZ51</f>
        <v>0</v>
      </c>
      <c r="EA45" s="97">
        <f>Seniori!EA51</f>
        <v>0</v>
      </c>
      <c r="EB45" s="97">
        <f>Seniori!EB51</f>
        <v>0</v>
      </c>
      <c r="EC45" s="97">
        <f>Seniori!EC51</f>
        <v>0</v>
      </c>
      <c r="ED45" s="97">
        <f>Seniori!ED51</f>
        <v>0</v>
      </c>
      <c r="EE45" s="97">
        <f>Seniori!EE51</f>
        <v>0</v>
      </c>
      <c r="EF45" s="97">
        <f>Seniori!EF51</f>
        <v>0</v>
      </c>
      <c r="EG45" s="97">
        <f>Seniori!EG51</f>
        <v>0</v>
      </c>
      <c r="EH45" s="97">
        <f>Seniori!EH51</f>
        <v>0</v>
      </c>
      <c r="EI45" s="97">
        <f>Seniori!EI51</f>
        <v>0</v>
      </c>
      <c r="EJ45" s="97">
        <f>Seniori!EJ51</f>
        <v>0</v>
      </c>
      <c r="EK45" s="97">
        <f>Seniori!EK51</f>
        <v>0</v>
      </c>
      <c r="EL45" s="97">
        <f>Seniori!EL51</f>
        <v>0</v>
      </c>
      <c r="EM45" s="97">
        <f>Seniori!EM51</f>
        <v>0</v>
      </c>
      <c r="EN45" s="97">
        <f>Seniori!EN51</f>
        <v>0</v>
      </c>
      <c r="EO45" s="97">
        <f>Seniori!EO51</f>
        <v>0</v>
      </c>
      <c r="EP45" s="97">
        <f>Seniori!EP51</f>
        <v>0</v>
      </c>
      <c r="EQ45" s="97">
        <f>Seniori!EQ51</f>
        <v>0</v>
      </c>
      <c r="ER45" s="97">
        <f>Seniori!ER51</f>
        <v>0</v>
      </c>
      <c r="ES45" s="97">
        <f>Seniori!ES51</f>
        <v>0</v>
      </c>
      <c r="ET45" s="97">
        <f>Seniori!ET51</f>
        <v>0</v>
      </c>
      <c r="EU45" s="97">
        <f>Seniori!EU51</f>
        <v>0</v>
      </c>
      <c r="EV45" s="97">
        <f>Seniori!EV51</f>
        <v>0</v>
      </c>
      <c r="EW45" s="97">
        <f>Seniori!EW51</f>
        <v>0</v>
      </c>
      <c r="EX45" s="97">
        <f>Seniori!EX51</f>
        <v>0</v>
      </c>
      <c r="EY45" s="97">
        <f>Seniori!EY51</f>
        <v>0</v>
      </c>
      <c r="EZ45" s="97">
        <f>Seniori!EZ51</f>
        <v>0</v>
      </c>
      <c r="FA45" s="97">
        <f>Seniori!FA51</f>
        <v>0</v>
      </c>
      <c r="FB45" s="97">
        <f>Seniori!FB51</f>
        <v>0</v>
      </c>
      <c r="FC45" s="97">
        <f>Seniori!FC51</f>
        <v>0</v>
      </c>
      <c r="FD45" s="97">
        <f>Seniori!FD51</f>
        <v>0</v>
      </c>
      <c r="FE45" s="97">
        <f>Seniori!FE51</f>
        <v>0</v>
      </c>
      <c r="FF45" s="97">
        <f>Seniori!FF51</f>
        <v>0</v>
      </c>
      <c r="FG45" s="97">
        <f>Seniori!FG51</f>
        <v>0</v>
      </c>
      <c r="FH45" s="97">
        <f>Seniori!FH51</f>
        <v>0</v>
      </c>
      <c r="FI45" s="97">
        <f>Seniori!FI51</f>
        <v>0</v>
      </c>
      <c r="FJ45" s="97">
        <f>Seniori!FJ51</f>
        <v>0</v>
      </c>
      <c r="FK45" s="97">
        <f>Seniori!FK51</f>
        <v>0</v>
      </c>
      <c r="FL45" s="97">
        <f>Seniori!FL51</f>
        <v>0</v>
      </c>
      <c r="FM45" s="97">
        <f>Seniori!FM51</f>
        <v>0</v>
      </c>
      <c r="FN45" s="97">
        <f>Seniori!FN51</f>
        <v>0</v>
      </c>
      <c r="FO45" s="97">
        <f>Seniori!FO51</f>
        <v>0</v>
      </c>
      <c r="FP45" s="97">
        <f>Seniori!FP51</f>
        <v>0</v>
      </c>
      <c r="FQ45" s="97">
        <f>Seniori!FQ51</f>
        <v>0</v>
      </c>
      <c r="FR45" s="97">
        <f>Seniori!FR51</f>
        <v>0</v>
      </c>
      <c r="FS45" s="97">
        <f>Seniori!FS51</f>
        <v>0</v>
      </c>
      <c r="FT45" s="97">
        <f>Seniori!FT51</f>
        <v>0</v>
      </c>
      <c r="FU45" s="97">
        <f>Seniori!FU51</f>
        <v>0</v>
      </c>
      <c r="FV45" s="97">
        <f>Seniori!FV51</f>
        <v>0</v>
      </c>
      <c r="FW45" s="97">
        <f>Seniori!FW51</f>
        <v>0</v>
      </c>
      <c r="FX45" s="97">
        <f>Seniori!FX51</f>
        <v>0</v>
      </c>
      <c r="FY45" s="97">
        <f>Seniori!FY51</f>
        <v>0</v>
      </c>
      <c r="FZ45" s="97">
        <f>Seniori!FZ51</f>
        <v>0</v>
      </c>
      <c r="GA45" s="97">
        <f>Seniori!GA51</f>
        <v>0</v>
      </c>
      <c r="GB45" s="97">
        <f>Seniori!GB51</f>
        <v>0</v>
      </c>
      <c r="GC45" s="97">
        <f>Seniori!GC51</f>
        <v>0</v>
      </c>
      <c r="GD45" s="97">
        <f>Seniori!GD51</f>
        <v>0</v>
      </c>
      <c r="GE45" s="97">
        <f>Seniori!GE51</f>
        <v>0</v>
      </c>
      <c r="GF45" s="97">
        <f>Seniori!GF51</f>
        <v>0</v>
      </c>
      <c r="GG45" s="97">
        <f>Seniori!GG51</f>
        <v>0</v>
      </c>
      <c r="GH45" s="97">
        <f>Seniori!GH51</f>
        <v>0</v>
      </c>
      <c r="GI45" s="97">
        <f>Seniori!GI51</f>
        <v>0</v>
      </c>
      <c r="GJ45" s="97">
        <f>Seniori!GJ51</f>
        <v>0</v>
      </c>
      <c r="GK45" s="97">
        <f>Seniori!GK51</f>
        <v>0</v>
      </c>
      <c r="GL45" s="97">
        <f>Seniori!GL51</f>
        <v>0</v>
      </c>
      <c r="GM45" s="97">
        <f>Seniori!GM51</f>
        <v>0</v>
      </c>
      <c r="GN45" s="97">
        <f>Seniori!GN51</f>
        <v>0</v>
      </c>
      <c r="GO45" s="97">
        <f>Seniori!GO51</f>
        <v>0</v>
      </c>
      <c r="GP45" s="97">
        <f>Seniori!GP51</f>
        <v>0</v>
      </c>
      <c r="GQ45" s="97">
        <f>Seniori!GQ51</f>
        <v>0</v>
      </c>
      <c r="GR45" s="97">
        <f>Seniori!GR51</f>
        <v>0</v>
      </c>
      <c r="GS45" s="97">
        <f>Seniori!GS51</f>
        <v>0</v>
      </c>
      <c r="GT45" s="97">
        <f>Seniori!GT51</f>
        <v>0</v>
      </c>
      <c r="GU45" s="97">
        <f>Seniori!GU51</f>
        <v>0</v>
      </c>
      <c r="GV45" s="97">
        <f>Seniori!GV51</f>
        <v>0</v>
      </c>
      <c r="GW45" s="97">
        <f>Seniori!GW51</f>
        <v>0</v>
      </c>
      <c r="GX45" s="97">
        <f>Seniori!GX51</f>
        <v>0</v>
      </c>
      <c r="GY45" s="97">
        <f>Seniori!GY51</f>
        <v>0</v>
      </c>
      <c r="GZ45" s="97">
        <f>Seniori!GZ51</f>
        <v>0</v>
      </c>
      <c r="HA45" s="97">
        <f>Seniori!HA51</f>
        <v>0</v>
      </c>
      <c r="HB45" s="97">
        <f>Seniori!HB51</f>
        <v>0</v>
      </c>
      <c r="HC45" s="97">
        <f>Seniori!HC51</f>
        <v>0</v>
      </c>
      <c r="HD45" s="97">
        <f>Seniori!HD51</f>
        <v>0</v>
      </c>
      <c r="HE45" s="97">
        <f>Seniori!HE51</f>
        <v>0</v>
      </c>
      <c r="HF45" s="97">
        <f>Seniori!HF51</f>
        <v>0</v>
      </c>
      <c r="HG45" s="97">
        <f>Seniori!HG51</f>
        <v>0</v>
      </c>
      <c r="HH45" s="97">
        <f>Seniori!HH51</f>
        <v>0</v>
      </c>
      <c r="HI45" s="97">
        <f>Seniori!HI51</f>
        <v>0</v>
      </c>
      <c r="HJ45" s="97">
        <f>Seniori!HJ51</f>
        <v>0</v>
      </c>
      <c r="HK45" s="97">
        <f>Seniori!HK51</f>
        <v>0</v>
      </c>
      <c r="HL45" s="97">
        <f>Seniori!HL51</f>
        <v>0</v>
      </c>
      <c r="HM45" s="97">
        <f>Seniori!HM51</f>
        <v>0</v>
      </c>
      <c r="HN45" s="97">
        <f>Seniori!HN51</f>
        <v>0</v>
      </c>
      <c r="HO45" s="97">
        <f>Seniori!HO51</f>
        <v>0</v>
      </c>
      <c r="HP45" s="97">
        <f>Seniori!HP51</f>
        <v>0</v>
      </c>
      <c r="HQ45" s="97">
        <f>Seniori!HQ51</f>
        <v>0</v>
      </c>
      <c r="HR45" s="97">
        <f>Seniori!HR51</f>
        <v>0</v>
      </c>
      <c r="HS45" s="97">
        <f>Seniori!HS51</f>
        <v>0</v>
      </c>
      <c r="HT45" s="97">
        <f>Seniori!HT51</f>
        <v>0</v>
      </c>
      <c r="HU45" s="97">
        <f>Seniori!HU51</f>
        <v>0</v>
      </c>
      <c r="HV45" s="97">
        <f>Seniori!HV51</f>
        <v>0</v>
      </c>
      <c r="HW45" s="97">
        <f>Seniori!HW51</f>
        <v>0</v>
      </c>
      <c r="HX45" s="97">
        <f>Seniori!HX51</f>
        <v>0</v>
      </c>
      <c r="HY45" s="97">
        <f>Seniori!HY51</f>
        <v>0</v>
      </c>
      <c r="HZ45" s="97">
        <f>Seniori!HZ51</f>
        <v>0</v>
      </c>
      <c r="IA45" s="97">
        <f>Seniori!IA51</f>
        <v>0</v>
      </c>
      <c r="IB45" s="97">
        <f>Seniori!IB51</f>
        <v>0</v>
      </c>
      <c r="IC45" s="97">
        <f>Seniori!IC51</f>
        <v>0</v>
      </c>
      <c r="ID45" s="97">
        <f>Seniori!ID51</f>
        <v>0</v>
      </c>
      <c r="IE45" s="97">
        <f>Seniori!IE51</f>
        <v>0</v>
      </c>
      <c r="IF45" s="97">
        <f>Seniori!IF51</f>
        <v>0</v>
      </c>
      <c r="IG45" s="97">
        <f>Seniori!IG51</f>
        <v>0</v>
      </c>
      <c r="IH45" s="97">
        <f>Seniori!IH51</f>
        <v>0</v>
      </c>
      <c r="II45" s="97">
        <f>Seniori!II51</f>
        <v>0</v>
      </c>
      <c r="IJ45" s="97">
        <f>Seniori!IJ51</f>
        <v>0</v>
      </c>
      <c r="IK45" s="97">
        <f>Seniori!IK51</f>
        <v>0</v>
      </c>
      <c r="IL45" s="97">
        <f>Seniori!IL51</f>
        <v>0</v>
      </c>
      <c r="IM45" s="97">
        <f>Seniori!IM51</f>
        <v>0</v>
      </c>
      <c r="IN45" s="97">
        <f>Seniori!IN51</f>
        <v>0</v>
      </c>
      <c r="IO45" s="97">
        <f>Seniori!IO51</f>
        <v>0</v>
      </c>
      <c r="IP45" s="97">
        <f>Seniori!IP51</f>
        <v>0</v>
      </c>
      <c r="IQ45" s="97">
        <f>Seniori!IQ51</f>
        <v>0</v>
      </c>
      <c r="IR45" s="97">
        <f>Seniori!IR51</f>
        <v>0</v>
      </c>
      <c r="IS45" s="97">
        <f>Seniori!IS51</f>
        <v>0</v>
      </c>
      <c r="IT45" s="97">
        <f>Seniori!IT51</f>
        <v>0</v>
      </c>
      <c r="IU45" s="97">
        <f>Seniori!IU51</f>
        <v>0</v>
      </c>
      <c r="IV45" s="97">
        <f>Seniori!IV51</f>
        <v>0</v>
      </c>
      <c r="IW45" s="97">
        <f>Seniori!IW51</f>
        <v>0</v>
      </c>
      <c r="IX45" s="97">
        <f>Seniori!IX51</f>
        <v>0</v>
      </c>
      <c r="IY45" s="97">
        <f>Seniori!IY51</f>
        <v>0</v>
      </c>
      <c r="IZ45" s="97">
        <f>Seniori!IZ51</f>
        <v>0</v>
      </c>
      <c r="JA45" s="97">
        <f>Seniori!JA51</f>
        <v>0</v>
      </c>
      <c r="JB45" s="97">
        <f>Seniori!JB51</f>
        <v>0</v>
      </c>
      <c r="JC45" s="97">
        <f>Seniori!JC51</f>
        <v>0</v>
      </c>
      <c r="JD45" s="97">
        <f>Seniori!JD51</f>
        <v>0</v>
      </c>
      <c r="JE45" s="97">
        <f>Seniori!JE51</f>
        <v>0</v>
      </c>
      <c r="JF45" s="97">
        <f>Seniori!JF51</f>
        <v>0</v>
      </c>
      <c r="JG45" s="97">
        <f>Seniori!JG51</f>
        <v>0</v>
      </c>
      <c r="JH45" s="97">
        <f>Seniori!JH51</f>
        <v>0</v>
      </c>
      <c r="JI45" s="97">
        <f>Seniori!JI51</f>
        <v>0</v>
      </c>
      <c r="JJ45" s="97">
        <f>Seniori!JJ51</f>
        <v>0</v>
      </c>
      <c r="JK45" s="97">
        <f>Seniori!JK51</f>
        <v>0</v>
      </c>
      <c r="JL45" s="97">
        <f>Seniori!JL51</f>
        <v>0</v>
      </c>
      <c r="JM45" s="97">
        <f>Seniori!JM51</f>
        <v>0</v>
      </c>
      <c r="JN45" s="97">
        <f>Seniori!JN51</f>
        <v>0</v>
      </c>
      <c r="JO45" s="97">
        <f>Seniori!JO51</f>
        <v>0</v>
      </c>
      <c r="JP45" s="97">
        <f>Seniori!JP51</f>
        <v>0</v>
      </c>
      <c r="JQ45" s="97">
        <f>Seniori!JQ51</f>
        <v>0</v>
      </c>
      <c r="JR45" s="97">
        <f>Seniori!JR51</f>
        <v>0</v>
      </c>
      <c r="JS45" s="97">
        <f>Seniori!JS51</f>
        <v>0</v>
      </c>
      <c r="JT45" s="97">
        <f>Seniori!JT51</f>
        <v>0</v>
      </c>
      <c r="JU45" s="97">
        <f>Seniori!JU51</f>
        <v>0</v>
      </c>
      <c r="JV45" s="97">
        <f>Seniori!JV51</f>
        <v>0</v>
      </c>
      <c r="JW45" s="97">
        <f>Seniori!JW51</f>
        <v>0</v>
      </c>
      <c r="JX45" s="97">
        <f>Seniori!JX51</f>
        <v>0</v>
      </c>
      <c r="JY45" s="97">
        <f>Seniori!JY51</f>
        <v>0</v>
      </c>
      <c r="JZ45" s="97">
        <f>Seniori!JZ51</f>
        <v>0</v>
      </c>
      <c r="KA45" s="97">
        <f>Seniori!KA51</f>
        <v>0</v>
      </c>
      <c r="KB45" s="97">
        <f>Seniori!KB51</f>
        <v>0</v>
      </c>
      <c r="KC45" s="97">
        <f>Seniori!KC51</f>
        <v>0</v>
      </c>
      <c r="KD45" s="97">
        <f>Seniori!KD51</f>
        <v>0</v>
      </c>
      <c r="KE45" s="97">
        <f>Seniori!KE51</f>
        <v>0</v>
      </c>
      <c r="KF45" s="97">
        <f>Seniori!KF51</f>
        <v>0</v>
      </c>
      <c r="KG45" s="97">
        <f>Seniori!KG51</f>
        <v>0</v>
      </c>
      <c r="KH45" s="97">
        <f>Seniori!KH51</f>
        <v>0</v>
      </c>
      <c r="KI45" s="97">
        <f>Seniori!KI51</f>
        <v>0</v>
      </c>
      <c r="KJ45" s="97">
        <f>Seniori!KJ51</f>
        <v>0</v>
      </c>
      <c r="KK45" s="97">
        <f>Seniori!KK51</f>
        <v>0</v>
      </c>
      <c r="KL45" s="97">
        <f>Seniori!KL51</f>
        <v>0</v>
      </c>
      <c r="KM45" s="97">
        <f>Seniori!KM51</f>
        <v>0</v>
      </c>
      <c r="KN45" s="97">
        <f>Seniori!KN51</f>
        <v>0</v>
      </c>
      <c r="KO45" s="97">
        <f>Seniori!KO51</f>
        <v>0</v>
      </c>
      <c r="KP45" s="97">
        <f>Seniori!KP51</f>
        <v>0</v>
      </c>
      <c r="KQ45" s="97">
        <f>Seniori!KQ51</f>
        <v>0</v>
      </c>
      <c r="KR45" s="97">
        <f>Seniori!KR51</f>
        <v>0</v>
      </c>
      <c r="KS45" s="97">
        <f>Seniori!KS51</f>
        <v>0</v>
      </c>
      <c r="KT45" s="97">
        <f>Seniori!KT51</f>
        <v>0</v>
      </c>
      <c r="KU45" s="97">
        <f>Seniori!KU51</f>
        <v>0</v>
      </c>
      <c r="KV45" s="97">
        <f>Seniori!KV51</f>
        <v>0</v>
      </c>
      <c r="KW45" s="97">
        <f>Seniori!KW51</f>
        <v>0</v>
      </c>
      <c r="KX45" s="97">
        <f>Seniori!KX51</f>
        <v>0</v>
      </c>
      <c r="KY45" s="97">
        <f>Seniori!KY51</f>
        <v>0</v>
      </c>
      <c r="KZ45" s="97">
        <f>Seniori!KZ51</f>
        <v>0</v>
      </c>
      <c r="LA45" s="97">
        <f>Seniori!LA51</f>
        <v>0</v>
      </c>
      <c r="LB45" s="97">
        <f>Seniori!LB51</f>
        <v>0</v>
      </c>
      <c r="LC45" s="97">
        <f>Seniori!LC51</f>
        <v>0</v>
      </c>
      <c r="LD45" s="97">
        <f>Seniori!LD51</f>
        <v>0</v>
      </c>
      <c r="LE45" s="97">
        <f>Seniori!LE51</f>
        <v>0</v>
      </c>
      <c r="LF45" s="97">
        <f>Seniori!LF51</f>
        <v>0</v>
      </c>
      <c r="LG45" s="97">
        <f>Seniori!LG51</f>
        <v>0</v>
      </c>
      <c r="LH45" s="97">
        <f>Seniori!LH51</f>
        <v>0</v>
      </c>
      <c r="LI45" s="97">
        <f>Seniori!LI51</f>
        <v>0</v>
      </c>
      <c r="LJ45" s="97">
        <f>Seniori!LJ51</f>
        <v>0</v>
      </c>
      <c r="LK45" s="97">
        <f>Seniori!LK51</f>
        <v>0</v>
      </c>
      <c r="LL45" s="97">
        <f>Seniori!LL51</f>
        <v>0</v>
      </c>
      <c r="LM45" s="97">
        <f>Seniori!LM51</f>
        <v>0</v>
      </c>
      <c r="LN45" s="97">
        <f>Seniori!LN51</f>
        <v>0</v>
      </c>
      <c r="LO45" s="97">
        <f>Seniori!LO51</f>
        <v>0</v>
      </c>
      <c r="LP45" s="97">
        <f>Seniori!LP51</f>
        <v>0</v>
      </c>
      <c r="LQ45" s="97">
        <f>Seniori!LQ51</f>
        <v>0</v>
      </c>
      <c r="LR45" s="97">
        <f>Seniori!LR51</f>
        <v>0</v>
      </c>
      <c r="LS45" s="97">
        <f>Seniori!LS51</f>
        <v>0</v>
      </c>
      <c r="LT45" s="97">
        <f>Seniori!LT51</f>
        <v>0</v>
      </c>
      <c r="LU45" s="97">
        <f>Seniori!LU51</f>
        <v>0</v>
      </c>
      <c r="LV45" s="97">
        <f>Seniori!LV51</f>
        <v>0</v>
      </c>
      <c r="LW45" s="97">
        <f>Seniori!LW51</f>
        <v>0</v>
      </c>
      <c r="LX45" s="97">
        <f>Seniori!LX51</f>
        <v>0</v>
      </c>
      <c r="LY45" s="97">
        <f>Seniori!LY51</f>
        <v>0</v>
      </c>
      <c r="LZ45" s="97">
        <f>Seniori!LZ51</f>
        <v>0</v>
      </c>
      <c r="MA45" s="97">
        <f>Seniori!MA51</f>
        <v>0</v>
      </c>
      <c r="MB45" s="97">
        <f>Seniori!MB51</f>
        <v>0</v>
      </c>
      <c r="MC45" s="97">
        <f>Seniori!MC51</f>
        <v>0</v>
      </c>
      <c r="MD45" s="97">
        <f>Seniori!MD51</f>
        <v>0</v>
      </c>
      <c r="ME45" s="97">
        <f>Seniori!ME51</f>
        <v>0</v>
      </c>
      <c r="MF45" s="97">
        <f>Seniori!MF51</f>
        <v>0</v>
      </c>
      <c r="MG45" s="97">
        <f>Seniori!MG51</f>
        <v>0</v>
      </c>
      <c r="MH45" s="97">
        <f>Seniori!MH51</f>
        <v>0</v>
      </c>
      <c r="MI45" s="97">
        <f>Seniori!MI51</f>
        <v>0</v>
      </c>
      <c r="MJ45" s="97">
        <f>Seniori!MJ51</f>
        <v>0</v>
      </c>
      <c r="MK45" s="97">
        <f>Seniori!MK51</f>
        <v>0</v>
      </c>
      <c r="ML45" s="97">
        <f>Seniori!ML51</f>
        <v>0</v>
      </c>
      <c r="MM45" s="97">
        <f>Seniori!MM51</f>
        <v>0</v>
      </c>
      <c r="MN45" s="97">
        <f>Seniori!MN51</f>
        <v>0</v>
      </c>
      <c r="MO45" s="97">
        <f>Seniori!MO51</f>
        <v>0</v>
      </c>
      <c r="MP45" s="97">
        <f>Seniori!MP51</f>
        <v>0</v>
      </c>
      <c r="MQ45" s="97">
        <f>Seniori!MQ51</f>
        <v>0</v>
      </c>
      <c r="MR45" s="97">
        <f>Seniori!MR51</f>
        <v>0</v>
      </c>
      <c r="MS45" s="97">
        <f>Seniori!MS51</f>
        <v>0</v>
      </c>
      <c r="MT45" s="97">
        <f>Seniori!MT51</f>
        <v>0</v>
      </c>
      <c r="MU45" s="97">
        <f>Seniori!MU51</f>
        <v>0</v>
      </c>
      <c r="MV45" s="97">
        <f>Seniori!MV51</f>
        <v>0</v>
      </c>
      <c r="MW45" s="97">
        <f>Seniori!MW51</f>
        <v>0</v>
      </c>
      <c r="MX45" s="97">
        <f>Seniori!MX51</f>
        <v>0</v>
      </c>
      <c r="MY45" s="97">
        <f>Seniori!MY51</f>
        <v>0</v>
      </c>
      <c r="MZ45" s="97">
        <f>Seniori!MZ51</f>
        <v>0</v>
      </c>
      <c r="NA45" s="97">
        <f>Seniori!NA51</f>
        <v>0</v>
      </c>
      <c r="NB45" s="97">
        <f>Seniori!NB51</f>
        <v>0</v>
      </c>
      <c r="NC45" s="97">
        <f>Seniori!NC51</f>
        <v>0</v>
      </c>
      <c r="ND45" s="97">
        <f>Seniori!ND51</f>
        <v>0</v>
      </c>
      <c r="NE45" s="97">
        <f>Seniori!NE51</f>
        <v>0</v>
      </c>
      <c r="NF45" s="97">
        <f>Seniori!NF51</f>
        <v>0</v>
      </c>
      <c r="NG45" s="97">
        <f>Seniori!NG51</f>
        <v>0</v>
      </c>
      <c r="NH45" s="97">
        <f>Seniori!NH51</f>
        <v>0</v>
      </c>
      <c r="NI45" s="97">
        <f>Seniori!NI51</f>
        <v>0</v>
      </c>
      <c r="NJ45" s="97">
        <f>Seniori!NJ51</f>
        <v>0</v>
      </c>
      <c r="NK45" s="97">
        <f>Seniori!NK51</f>
        <v>0</v>
      </c>
      <c r="NL45" s="97">
        <f>Seniori!NL51</f>
        <v>0</v>
      </c>
      <c r="NM45" s="97">
        <f>Seniori!NM51</f>
        <v>0</v>
      </c>
      <c r="NN45" s="97">
        <f>Seniori!NN51</f>
        <v>0</v>
      </c>
      <c r="NO45" s="97">
        <f>Seniori!NO51</f>
        <v>0</v>
      </c>
      <c r="NP45" s="97">
        <f>Seniori!NP51</f>
        <v>0</v>
      </c>
      <c r="NQ45" s="97">
        <f>Seniori!NQ51</f>
        <v>0</v>
      </c>
      <c r="NR45" s="97">
        <f>Seniori!NR51</f>
        <v>0</v>
      </c>
      <c r="NS45" s="97">
        <f>Seniori!NS51</f>
        <v>0</v>
      </c>
      <c r="NT45" s="97">
        <f>Seniori!NT51</f>
        <v>0</v>
      </c>
      <c r="NU45" s="97">
        <f>Seniori!NU51</f>
        <v>0</v>
      </c>
      <c r="NV45" s="97">
        <f>Seniori!NV51</f>
        <v>0</v>
      </c>
      <c r="NW45" s="97">
        <f>Seniori!NW51</f>
        <v>0</v>
      </c>
      <c r="NX45" s="97">
        <f>Seniori!NX51</f>
        <v>0</v>
      </c>
      <c r="NY45" s="97">
        <f>Seniori!NY51</f>
        <v>0</v>
      </c>
      <c r="NZ45" s="97">
        <f>Seniori!NZ51</f>
        <v>0</v>
      </c>
      <c r="OA45" s="97">
        <f>Seniori!OA51</f>
        <v>0</v>
      </c>
      <c r="OB45" s="97">
        <f>Seniori!OB51</f>
        <v>0</v>
      </c>
      <c r="OC45" s="97">
        <f>Seniori!OC51</f>
        <v>0</v>
      </c>
      <c r="OD45" s="97">
        <f>Seniori!OD51</f>
        <v>0</v>
      </c>
      <c r="OE45" s="97">
        <f>Seniori!OE51</f>
        <v>0</v>
      </c>
      <c r="OF45" s="97">
        <f>Seniori!OF51</f>
        <v>0</v>
      </c>
      <c r="OG45" s="97">
        <f>Seniori!OG51</f>
        <v>0</v>
      </c>
      <c r="OH45" s="97">
        <f>Seniori!OH51</f>
        <v>0</v>
      </c>
      <c r="OI45" s="97">
        <f>Seniori!OI51</f>
        <v>0</v>
      </c>
      <c r="OJ45" s="97">
        <f>Seniori!OJ51</f>
        <v>0</v>
      </c>
      <c r="OK45" s="97">
        <f>Seniori!OK51</f>
        <v>0</v>
      </c>
      <c r="OL45" s="97">
        <f>Seniori!OL51</f>
        <v>0</v>
      </c>
      <c r="OM45" s="97">
        <f>Seniori!OM51</f>
        <v>0</v>
      </c>
      <c r="ON45" s="97">
        <f>Seniori!ON51</f>
        <v>0</v>
      </c>
      <c r="OO45" s="97">
        <f>Seniori!OO51</f>
        <v>0</v>
      </c>
      <c r="OP45" s="97">
        <f>Seniori!OP51</f>
        <v>0</v>
      </c>
      <c r="OQ45" s="97">
        <f>Seniori!OQ51</f>
        <v>0</v>
      </c>
      <c r="OR45" s="97">
        <f>Seniori!OR51</f>
        <v>0</v>
      </c>
      <c r="OS45" s="97">
        <f>Seniori!OS51</f>
        <v>0</v>
      </c>
      <c r="OT45" s="97">
        <f>Seniori!OT51</f>
        <v>0</v>
      </c>
      <c r="OU45" s="97">
        <f>Seniori!OU51</f>
        <v>0</v>
      </c>
      <c r="OV45" s="97">
        <f>Seniori!OV51</f>
        <v>0</v>
      </c>
      <c r="OW45" s="97">
        <f>Seniori!OW51</f>
        <v>0</v>
      </c>
      <c r="OX45" s="97">
        <f>Seniori!OX51</f>
        <v>0</v>
      </c>
      <c r="OY45" s="97">
        <f>Seniori!OY51</f>
        <v>0</v>
      </c>
      <c r="OZ45" s="97">
        <f>Seniori!OZ51</f>
        <v>0</v>
      </c>
      <c r="PA45" s="97">
        <f>Seniori!PA51</f>
        <v>0</v>
      </c>
      <c r="PB45" s="97">
        <f>Seniori!PB51</f>
        <v>0</v>
      </c>
      <c r="PC45" s="97">
        <f>Seniori!PC51</f>
        <v>0</v>
      </c>
      <c r="PD45" s="97">
        <f>Seniori!PD51</f>
        <v>0</v>
      </c>
      <c r="PE45" s="97">
        <f>Seniori!PE51</f>
        <v>0</v>
      </c>
      <c r="PF45" s="97">
        <f>Seniori!PF51</f>
        <v>0</v>
      </c>
      <c r="PG45" s="97">
        <f>Seniori!PG51</f>
        <v>0</v>
      </c>
      <c r="PH45" s="97">
        <f>Seniori!PH51</f>
        <v>0</v>
      </c>
      <c r="PI45" s="97">
        <f>Seniori!PI51</f>
        <v>0</v>
      </c>
      <c r="PJ45" s="97">
        <f>Seniori!PJ51</f>
        <v>0</v>
      </c>
      <c r="PK45" s="97">
        <f>Seniori!PK51</f>
        <v>0</v>
      </c>
      <c r="PL45" s="97">
        <f>Seniori!PL51</f>
        <v>0</v>
      </c>
      <c r="PM45" s="97">
        <f>Seniori!PM51</f>
        <v>0</v>
      </c>
      <c r="PN45" s="97">
        <f>Seniori!PN51</f>
        <v>0</v>
      </c>
      <c r="PO45" s="97">
        <f>Seniori!PO51</f>
        <v>0</v>
      </c>
      <c r="PP45" s="97">
        <f>Seniori!PP51</f>
        <v>0</v>
      </c>
      <c r="PQ45" s="97">
        <f>Seniori!PQ51</f>
        <v>0</v>
      </c>
      <c r="PR45" s="97">
        <f>Seniori!PR51</f>
        <v>0</v>
      </c>
      <c r="PS45" s="97">
        <f>Seniori!PS51</f>
        <v>0</v>
      </c>
      <c r="PT45" s="97">
        <f>Seniori!PT51</f>
        <v>0</v>
      </c>
      <c r="PU45" s="97">
        <f>Seniori!PU51</f>
        <v>0</v>
      </c>
      <c r="PV45" s="97">
        <f>Seniori!PV51</f>
        <v>0</v>
      </c>
      <c r="PW45" s="97">
        <f>Seniori!PW51</f>
        <v>0</v>
      </c>
      <c r="PX45" s="97">
        <f>Seniori!PX51</f>
        <v>0</v>
      </c>
      <c r="PY45" s="97">
        <f>Seniori!PY51</f>
        <v>0</v>
      </c>
      <c r="PZ45" s="97">
        <f>Seniori!PZ51</f>
        <v>0</v>
      </c>
      <c r="QA45" s="97">
        <f>Seniori!QA51</f>
        <v>0</v>
      </c>
      <c r="QB45" s="97">
        <f>Seniori!QB51</f>
        <v>0</v>
      </c>
      <c r="QC45" s="97">
        <f>Seniori!QC51</f>
        <v>0</v>
      </c>
      <c r="QD45" s="97">
        <f>Seniori!QD51</f>
        <v>0</v>
      </c>
      <c r="QE45" s="97">
        <f>Seniori!QE51</f>
        <v>0</v>
      </c>
      <c r="QF45" s="97">
        <f>Seniori!QF51</f>
        <v>0</v>
      </c>
      <c r="QG45" s="97">
        <f>Seniori!QG51</f>
        <v>0</v>
      </c>
      <c r="QH45" s="97">
        <f>Seniori!QH51</f>
        <v>0</v>
      </c>
      <c r="QI45" s="97">
        <f>Seniori!QI51</f>
        <v>0</v>
      </c>
      <c r="QJ45" s="97">
        <f>Seniori!QJ51</f>
        <v>0</v>
      </c>
      <c r="QK45" s="97">
        <f>Seniori!QK51</f>
        <v>0</v>
      </c>
      <c r="QL45" s="97">
        <f>Seniori!QL51</f>
        <v>0</v>
      </c>
      <c r="QM45" s="97">
        <f>Seniori!QM51</f>
        <v>0</v>
      </c>
      <c r="QN45" s="97">
        <f>Seniori!QN51</f>
        <v>0</v>
      </c>
      <c r="QO45" s="97">
        <f>Seniori!QO51</f>
        <v>0</v>
      </c>
      <c r="QP45" s="97">
        <f>Seniori!QP51</f>
        <v>0</v>
      </c>
      <c r="QQ45" s="97">
        <f>Seniori!QQ51</f>
        <v>0</v>
      </c>
      <c r="QR45" s="97">
        <f>Seniori!QR51</f>
        <v>0</v>
      </c>
      <c r="QS45" s="97">
        <f>Seniori!QS51</f>
        <v>0</v>
      </c>
      <c r="QT45" s="97">
        <f>Seniori!QT51</f>
        <v>0</v>
      </c>
      <c r="QU45" s="97">
        <f>Seniori!QU51</f>
        <v>0</v>
      </c>
      <c r="QV45" s="97">
        <f>Seniori!QV51</f>
        <v>0</v>
      </c>
      <c r="QW45" s="97">
        <f>Seniori!QW51</f>
        <v>0</v>
      </c>
      <c r="QX45" s="97">
        <f>Seniori!QX51</f>
        <v>0</v>
      </c>
      <c r="QY45" s="97">
        <f>Seniori!QY51</f>
        <v>0</v>
      </c>
      <c r="QZ45" s="97">
        <f>Seniori!QZ51</f>
        <v>0</v>
      </c>
      <c r="RA45" s="97">
        <f>Seniori!RA51</f>
        <v>0</v>
      </c>
      <c r="RB45" s="97">
        <f>Seniori!RB51</f>
        <v>0</v>
      </c>
      <c r="RC45" s="97">
        <f>Seniori!RC51</f>
        <v>0</v>
      </c>
      <c r="RD45" s="97">
        <f>Seniori!RD51</f>
        <v>0</v>
      </c>
      <c r="RE45" s="97">
        <f>Seniori!RE51</f>
        <v>0</v>
      </c>
      <c r="RF45" s="97">
        <f>Seniori!RF51</f>
        <v>0</v>
      </c>
      <c r="RG45" s="97">
        <f>Seniori!RG51</f>
        <v>0</v>
      </c>
      <c r="RH45" s="97">
        <f>Seniori!RH51</f>
        <v>0</v>
      </c>
      <c r="RI45" s="97">
        <f>Seniori!RI51</f>
        <v>0</v>
      </c>
      <c r="RJ45" s="97">
        <f>Seniori!RJ51</f>
        <v>0</v>
      </c>
      <c r="RK45" s="97">
        <f>Seniori!RK51</f>
        <v>0</v>
      </c>
      <c r="RL45" s="97">
        <f>Seniori!RL51</f>
        <v>0</v>
      </c>
      <c r="RM45" s="97">
        <f>Seniori!RM51</f>
        <v>0</v>
      </c>
      <c r="RN45" s="97">
        <f>Seniori!RN51</f>
        <v>0</v>
      </c>
      <c r="RO45" s="97">
        <f>Seniori!RO51</f>
        <v>0</v>
      </c>
      <c r="RP45" s="97">
        <f>Seniori!RP51</f>
        <v>0</v>
      </c>
      <c r="RQ45" s="97">
        <f>Seniori!RQ51</f>
        <v>0</v>
      </c>
      <c r="RR45" s="97">
        <f>Seniori!RR51</f>
        <v>0</v>
      </c>
      <c r="RS45" s="97">
        <f>Seniori!RS51</f>
        <v>0</v>
      </c>
      <c r="RT45" s="97">
        <f>Seniori!RT51</f>
        <v>0</v>
      </c>
      <c r="RU45" s="97">
        <f>Seniori!RU51</f>
        <v>0</v>
      </c>
      <c r="RV45" s="97">
        <f>Seniori!RV51</f>
        <v>0</v>
      </c>
      <c r="RW45" s="97">
        <f>Seniori!RW51</f>
        <v>0</v>
      </c>
      <c r="RX45" s="97">
        <f>Seniori!RX51</f>
        <v>0</v>
      </c>
      <c r="RY45" s="97">
        <f>Seniori!RY51</f>
        <v>0</v>
      </c>
      <c r="RZ45" s="97">
        <f>Seniori!RZ51</f>
        <v>0</v>
      </c>
      <c r="SA45" s="97">
        <f>Seniori!SA51</f>
        <v>0</v>
      </c>
      <c r="SB45" s="97">
        <f>Seniori!SB51</f>
        <v>0</v>
      </c>
      <c r="SC45" s="97">
        <f>Seniori!SC51</f>
        <v>0</v>
      </c>
      <c r="SD45" s="97">
        <f>Seniori!SD51</f>
        <v>0</v>
      </c>
      <c r="SE45" s="97">
        <f>Seniori!SE51</f>
        <v>0</v>
      </c>
      <c r="SF45" s="97">
        <f>Seniori!SF51</f>
        <v>0</v>
      </c>
      <c r="SG45" s="97">
        <f>Seniori!SG51</f>
        <v>0</v>
      </c>
      <c r="SH45" s="97">
        <f>Seniori!SH51</f>
        <v>0</v>
      </c>
      <c r="SI45" s="97">
        <f>Seniori!SI51</f>
        <v>0</v>
      </c>
      <c r="SJ45" s="97">
        <f>Seniori!SJ51</f>
        <v>0</v>
      </c>
      <c r="SK45" s="97">
        <f>Seniori!SK51</f>
        <v>0</v>
      </c>
      <c r="SL45" s="97">
        <f>Seniori!SL51</f>
        <v>0</v>
      </c>
      <c r="SM45" s="97">
        <f>Seniori!SM51</f>
        <v>0</v>
      </c>
      <c r="SN45" s="97">
        <f>Seniori!SN51</f>
        <v>0</v>
      </c>
      <c r="SO45" s="97">
        <f>Seniori!SO51</f>
        <v>0</v>
      </c>
      <c r="SP45" s="97">
        <f>Seniori!SP51</f>
        <v>0</v>
      </c>
      <c r="SQ45" s="97">
        <f>Seniori!SQ51</f>
        <v>0</v>
      </c>
      <c r="SR45" s="97">
        <f>Seniori!SR51</f>
        <v>0</v>
      </c>
      <c r="SS45" s="97">
        <f>Seniori!SS51</f>
        <v>0</v>
      </c>
      <c r="ST45" s="97">
        <f>Seniori!ST51</f>
        <v>0</v>
      </c>
      <c r="SU45" s="97">
        <f>Seniori!SU51</f>
        <v>0</v>
      </c>
      <c r="SV45" s="97">
        <f>Seniori!SV51</f>
        <v>0</v>
      </c>
      <c r="SW45" s="97">
        <f>Seniori!SW51</f>
        <v>0</v>
      </c>
      <c r="SX45" s="97">
        <f>Seniori!SX51</f>
        <v>0</v>
      </c>
      <c r="SY45" s="97">
        <f>Seniori!SY51</f>
        <v>0</v>
      </c>
      <c r="SZ45" s="97">
        <f>Seniori!SZ51</f>
        <v>0</v>
      </c>
      <c r="TA45" s="97">
        <f>Seniori!TA51</f>
        <v>0</v>
      </c>
      <c r="TB45" s="97">
        <f>Seniori!TB51</f>
        <v>0</v>
      </c>
    </row>
    <row r="46" spans="1:522" s="10" customFormat="1" ht="18" customHeight="1" x14ac:dyDescent="0.2">
      <c r="A46" s="12">
        <v>34</v>
      </c>
      <c r="B46" s="11" t="s">
        <v>556</v>
      </c>
      <c r="C46" s="1">
        <v>13079</v>
      </c>
      <c r="D46" s="9">
        <v>2020</v>
      </c>
      <c r="E46" s="4" t="s">
        <v>106</v>
      </c>
      <c r="F46" s="1">
        <v>7749</v>
      </c>
      <c r="G46" s="9" t="s">
        <v>95</v>
      </c>
      <c r="H46" s="4" t="s">
        <v>175</v>
      </c>
      <c r="I46" s="1">
        <f t="shared" ref="I46" si="7">SUM(K46:TB46)</f>
        <v>12</v>
      </c>
      <c r="J46" s="12">
        <f>I46</f>
        <v>12</v>
      </c>
      <c r="K46" s="97">
        <f>Seniori!K39</f>
        <v>0</v>
      </c>
      <c r="L46" s="97">
        <f>Seniori!L39</f>
        <v>0</v>
      </c>
      <c r="M46" s="97">
        <f>Seniori!M39</f>
        <v>0</v>
      </c>
      <c r="N46" s="97">
        <f>Seniori!N39</f>
        <v>0</v>
      </c>
      <c r="O46" s="97">
        <f>Seniori!O39</f>
        <v>0</v>
      </c>
      <c r="P46" s="97">
        <f>Seniori!P39</f>
        <v>0</v>
      </c>
      <c r="Q46" s="97">
        <f>Seniori!Q39</f>
        <v>0</v>
      </c>
      <c r="R46" s="97">
        <f>Seniori!R39</f>
        <v>0</v>
      </c>
      <c r="S46" s="97">
        <f>Seniori!S39</f>
        <v>0</v>
      </c>
      <c r="T46" s="97">
        <f>Seniori!T39</f>
        <v>0</v>
      </c>
      <c r="U46" s="97">
        <f>Seniori!U39</f>
        <v>0</v>
      </c>
      <c r="V46" s="97">
        <f>Seniori!V39</f>
        <v>0</v>
      </c>
      <c r="W46" s="97">
        <f>Seniori!W39</f>
        <v>0</v>
      </c>
      <c r="X46" s="97">
        <f>Seniori!X39</f>
        <v>0</v>
      </c>
      <c r="Y46" s="97">
        <f>Seniori!Y39</f>
        <v>0</v>
      </c>
      <c r="Z46" s="97">
        <f>Seniori!Z39</f>
        <v>0</v>
      </c>
      <c r="AA46" s="97">
        <f>Seniori!AA39</f>
        <v>0</v>
      </c>
      <c r="AB46" s="97">
        <f>Seniori!AB39</f>
        <v>0</v>
      </c>
      <c r="AC46" s="97">
        <f>Seniori!AC39</f>
        <v>0</v>
      </c>
      <c r="AD46" s="97">
        <f>Seniori!AD39</f>
        <v>0</v>
      </c>
      <c r="AE46" s="97">
        <f>Seniori!AE39</f>
        <v>0</v>
      </c>
      <c r="AF46" s="97">
        <f>Seniori!AF39</f>
        <v>0</v>
      </c>
      <c r="AG46" s="97">
        <f>Seniori!AG39</f>
        <v>0</v>
      </c>
      <c r="AH46" s="97">
        <f>Seniori!AH39</f>
        <v>0</v>
      </c>
      <c r="AI46" s="97">
        <f>Seniori!AI39</f>
        <v>0</v>
      </c>
      <c r="AJ46" s="97">
        <f>Seniori!AJ39</f>
        <v>0</v>
      </c>
      <c r="AK46" s="97">
        <f>Seniori!AK39</f>
        <v>0</v>
      </c>
      <c r="AL46" s="97">
        <f>Seniori!AL39</f>
        <v>0</v>
      </c>
      <c r="AM46" s="97">
        <f>Seniori!AM39</f>
        <v>0</v>
      </c>
      <c r="AN46" s="97">
        <f>Seniori!AN39</f>
        <v>0</v>
      </c>
      <c r="AO46" s="97">
        <f>Seniori!AO39</f>
        <v>0</v>
      </c>
      <c r="AP46" s="97">
        <f>Seniori!AP39</f>
        <v>0</v>
      </c>
      <c r="AQ46" s="97">
        <f>Seniori!AQ39</f>
        <v>0</v>
      </c>
      <c r="AR46" s="97">
        <f>Seniori!AR39</f>
        <v>0</v>
      </c>
      <c r="AS46" s="97">
        <f>Seniori!AS39</f>
        <v>0</v>
      </c>
      <c r="AT46" s="97">
        <f>Seniori!AT39</f>
        <v>0</v>
      </c>
      <c r="AU46" s="97">
        <f>Seniori!AU39</f>
        <v>0</v>
      </c>
      <c r="AV46" s="97">
        <f>Seniori!AV39</f>
        <v>0</v>
      </c>
      <c r="AW46" s="97">
        <f>Seniori!AW39</f>
        <v>0</v>
      </c>
      <c r="AX46" s="97">
        <f>Seniori!AX39</f>
        <v>0</v>
      </c>
      <c r="AY46" s="97">
        <f>Seniori!AY39</f>
        <v>0</v>
      </c>
      <c r="AZ46" s="97">
        <f>Seniori!AZ39</f>
        <v>0</v>
      </c>
      <c r="BA46" s="97">
        <f>Seniori!BA39</f>
        <v>0</v>
      </c>
      <c r="BB46" s="97">
        <f>Seniori!BB39</f>
        <v>0</v>
      </c>
      <c r="BC46" s="97">
        <f>Seniori!BC39</f>
        <v>0</v>
      </c>
      <c r="BD46" s="97">
        <f>Seniori!BD39</f>
        <v>0</v>
      </c>
      <c r="BE46" s="97">
        <f>Seniori!BE39</f>
        <v>0</v>
      </c>
      <c r="BF46" s="97">
        <f>Seniori!BF39</f>
        <v>0</v>
      </c>
      <c r="BG46" s="97">
        <f>Seniori!BG39</f>
        <v>0</v>
      </c>
      <c r="BH46" s="97">
        <f>Seniori!BH39</f>
        <v>0</v>
      </c>
      <c r="BI46" s="97">
        <f>Seniori!BI39</f>
        <v>0</v>
      </c>
      <c r="BJ46" s="97">
        <f>Seniori!BJ39</f>
        <v>0</v>
      </c>
      <c r="BK46" s="97">
        <f>Seniori!BK39</f>
        <v>0</v>
      </c>
      <c r="BL46" s="97">
        <f>Seniori!BL39</f>
        <v>0</v>
      </c>
      <c r="BM46" s="97">
        <f>Seniori!BM39</f>
        <v>0</v>
      </c>
      <c r="BN46" s="97">
        <f>Seniori!BN39</f>
        <v>0</v>
      </c>
      <c r="BO46" s="97">
        <f>Seniori!BO39</f>
        <v>3</v>
      </c>
      <c r="BP46" s="97" t="str">
        <f>Seniori!BP39</f>
        <v>o</v>
      </c>
      <c r="BQ46" s="97">
        <f>Seniori!BQ39</f>
        <v>0</v>
      </c>
      <c r="BR46" s="97">
        <f>Seniori!BR39</f>
        <v>6</v>
      </c>
      <c r="BS46" s="97">
        <f>Seniori!BS39</f>
        <v>3</v>
      </c>
      <c r="BT46" s="97">
        <f>Seniori!BT39</f>
        <v>0</v>
      </c>
      <c r="BU46" s="97">
        <f>Seniori!BU39</f>
        <v>0</v>
      </c>
      <c r="BV46" s="97">
        <f>Seniori!BV39</f>
        <v>0</v>
      </c>
      <c r="BW46" s="97">
        <f>Seniori!BW39</f>
        <v>0</v>
      </c>
      <c r="BX46" s="97">
        <f>Seniori!BX39</f>
        <v>0</v>
      </c>
      <c r="BY46" s="97">
        <f>Seniori!BY39</f>
        <v>0</v>
      </c>
      <c r="BZ46" s="97">
        <f>Seniori!BZ39</f>
        <v>0</v>
      </c>
      <c r="CA46" s="97">
        <f>Seniori!CA39</f>
        <v>0</v>
      </c>
      <c r="CB46" s="97">
        <f>Seniori!CB39</f>
        <v>0</v>
      </c>
      <c r="CC46" s="97">
        <f>Seniori!CC39</f>
        <v>0</v>
      </c>
      <c r="CD46" s="97">
        <f>Seniori!CD39</f>
        <v>0</v>
      </c>
      <c r="CE46" s="97">
        <f>Seniori!CE39</f>
        <v>0</v>
      </c>
      <c r="CF46" s="97">
        <f>Seniori!CF39</f>
        <v>0</v>
      </c>
      <c r="CG46" s="97">
        <f>Seniori!CG39</f>
        <v>0</v>
      </c>
      <c r="CH46" s="97">
        <f>Seniori!CH39</f>
        <v>0</v>
      </c>
      <c r="CI46" s="97">
        <f>Seniori!CI39</f>
        <v>0</v>
      </c>
      <c r="CJ46" s="97">
        <f>Seniori!CJ39</f>
        <v>0</v>
      </c>
      <c r="CK46" s="97" t="str">
        <f>Seniori!CK39</f>
        <v>o</v>
      </c>
      <c r="CL46" s="97">
        <f>Seniori!CL39</f>
        <v>0</v>
      </c>
      <c r="CM46" s="97" t="str">
        <f>Seniori!CM39</f>
        <v>o</v>
      </c>
      <c r="CN46" s="97">
        <f>Seniori!CN39</f>
        <v>0</v>
      </c>
      <c r="CO46" s="97">
        <f>Seniori!CO39</f>
        <v>0</v>
      </c>
      <c r="CP46" s="97">
        <f>Seniori!CP39</f>
        <v>0</v>
      </c>
      <c r="CQ46" s="97">
        <f>Seniori!CQ39</f>
        <v>0</v>
      </c>
      <c r="CR46" s="97">
        <f>Seniori!CR39</f>
        <v>0</v>
      </c>
      <c r="CS46" s="97">
        <f>Seniori!CS39</f>
        <v>0</v>
      </c>
      <c r="CT46" s="97">
        <f>Seniori!CT39</f>
        <v>0</v>
      </c>
      <c r="CU46" s="97">
        <f>Seniori!CU39</f>
        <v>0</v>
      </c>
      <c r="CV46" s="97">
        <f>Seniori!CV39</f>
        <v>0</v>
      </c>
      <c r="CW46" s="97">
        <f>Seniori!CW39</f>
        <v>0</v>
      </c>
      <c r="CX46" s="97">
        <f>Seniori!CX39</f>
        <v>0</v>
      </c>
      <c r="CY46" s="97">
        <f>Seniori!CY39</f>
        <v>0</v>
      </c>
      <c r="CZ46" s="97">
        <f>Seniori!CZ39</f>
        <v>0</v>
      </c>
      <c r="DA46" s="97">
        <f>Seniori!DA39</f>
        <v>0</v>
      </c>
      <c r="DB46" s="97">
        <f>Seniori!DB39</f>
        <v>0</v>
      </c>
      <c r="DC46" s="97">
        <f>Seniori!DC39</f>
        <v>0</v>
      </c>
      <c r="DD46" s="97">
        <f>Seniori!DD39</f>
        <v>0</v>
      </c>
      <c r="DE46" s="97">
        <f>Seniori!DE39</f>
        <v>0</v>
      </c>
      <c r="DF46" s="97">
        <f>Seniori!DF39</f>
        <v>0</v>
      </c>
      <c r="DG46" s="97">
        <f>Seniori!DG39</f>
        <v>0</v>
      </c>
      <c r="DH46" s="97">
        <f>Seniori!DH39</f>
        <v>0</v>
      </c>
      <c r="DI46" s="97">
        <f>Seniori!DI39</f>
        <v>0</v>
      </c>
      <c r="DJ46" s="97">
        <f>Seniori!DJ39</f>
        <v>0</v>
      </c>
      <c r="DK46" s="97">
        <f>Seniori!DK39</f>
        <v>0</v>
      </c>
      <c r="DL46" s="97">
        <f>Seniori!DL39</f>
        <v>0</v>
      </c>
      <c r="DM46" s="97">
        <f>Seniori!DM39</f>
        <v>0</v>
      </c>
      <c r="DN46" s="97">
        <f>Seniori!DN39</f>
        <v>0</v>
      </c>
      <c r="DO46" s="97">
        <f>Seniori!DO39</f>
        <v>0</v>
      </c>
      <c r="DP46" s="97">
        <f>Seniori!DP39</f>
        <v>0</v>
      </c>
      <c r="DQ46" s="97">
        <f>Seniori!DQ39</f>
        <v>0</v>
      </c>
      <c r="DR46" s="97">
        <f>Seniori!DR39</f>
        <v>0</v>
      </c>
      <c r="DS46" s="97">
        <f>Seniori!DS39</f>
        <v>0</v>
      </c>
      <c r="DT46" s="97">
        <f>Seniori!DT39</f>
        <v>0</v>
      </c>
      <c r="DU46" s="97">
        <f>Seniori!DU39</f>
        <v>0</v>
      </c>
      <c r="DV46" s="97">
        <f>Seniori!DV39</f>
        <v>0</v>
      </c>
      <c r="DW46" s="97">
        <f>Seniori!DW39</f>
        <v>0</v>
      </c>
      <c r="DX46" s="97">
        <f>Seniori!DX39</f>
        <v>0</v>
      </c>
      <c r="DY46" s="97">
        <f>Seniori!DY39</f>
        <v>0</v>
      </c>
      <c r="DZ46" s="97">
        <f>Seniori!DZ39</f>
        <v>0</v>
      </c>
      <c r="EA46" s="97">
        <f>Seniori!EA39</f>
        <v>0</v>
      </c>
      <c r="EB46" s="97">
        <f>Seniori!EB39</f>
        <v>0</v>
      </c>
      <c r="EC46" s="97">
        <f>Seniori!EC39</f>
        <v>0</v>
      </c>
      <c r="ED46" s="97">
        <f>Seniori!ED39</f>
        <v>0</v>
      </c>
      <c r="EE46" s="97">
        <f>Seniori!EE39</f>
        <v>0</v>
      </c>
      <c r="EF46" s="97">
        <f>Seniori!EF39</f>
        <v>0</v>
      </c>
      <c r="EG46" s="97">
        <f>Seniori!EG39</f>
        <v>0</v>
      </c>
      <c r="EH46" s="97">
        <f>Seniori!EH39</f>
        <v>0</v>
      </c>
      <c r="EI46" s="97">
        <f>Seniori!EI39</f>
        <v>0</v>
      </c>
      <c r="EJ46" s="97">
        <f>Seniori!EJ39</f>
        <v>0</v>
      </c>
      <c r="EK46" s="97">
        <f>Seniori!EK39</f>
        <v>0</v>
      </c>
      <c r="EL46" s="97">
        <f>Seniori!EL39</f>
        <v>0</v>
      </c>
      <c r="EM46" s="97">
        <f>Seniori!EM39</f>
        <v>0</v>
      </c>
      <c r="EN46" s="97">
        <f>Seniori!EN39</f>
        <v>0</v>
      </c>
      <c r="EO46" s="97">
        <f>Seniori!EO39</f>
        <v>0</v>
      </c>
      <c r="EP46" s="97">
        <f>Seniori!EP39</f>
        <v>0</v>
      </c>
      <c r="EQ46" s="97">
        <f>Seniori!EQ39</f>
        <v>0</v>
      </c>
      <c r="ER46" s="97">
        <f>Seniori!ER39</f>
        <v>0</v>
      </c>
      <c r="ES46" s="97">
        <f>Seniori!ES39</f>
        <v>0</v>
      </c>
      <c r="ET46" s="97">
        <f>Seniori!ET39</f>
        <v>0</v>
      </c>
      <c r="EU46" s="97">
        <f>Seniori!EU39</f>
        <v>0</v>
      </c>
      <c r="EV46" s="97">
        <f>Seniori!EV39</f>
        <v>0</v>
      </c>
      <c r="EW46" s="97">
        <f>Seniori!EW39</f>
        <v>0</v>
      </c>
      <c r="EX46" s="97">
        <f>Seniori!EX39</f>
        <v>0</v>
      </c>
      <c r="EY46" s="97">
        <f>Seniori!EY39</f>
        <v>0</v>
      </c>
      <c r="EZ46" s="97">
        <f>Seniori!EZ39</f>
        <v>0</v>
      </c>
      <c r="FA46" s="97">
        <f>Seniori!FA39</f>
        <v>0</v>
      </c>
      <c r="FB46" s="97">
        <f>Seniori!FB39</f>
        <v>0</v>
      </c>
      <c r="FC46" s="97">
        <f>Seniori!FC39</f>
        <v>0</v>
      </c>
      <c r="FD46" s="97">
        <f>Seniori!FD39</f>
        <v>0</v>
      </c>
      <c r="FE46" s="97">
        <f>Seniori!FE39</f>
        <v>0</v>
      </c>
      <c r="FF46" s="97">
        <f>Seniori!FF39</f>
        <v>0</v>
      </c>
      <c r="FG46" s="97">
        <f>Seniori!FG39</f>
        <v>0</v>
      </c>
      <c r="FH46" s="97">
        <f>Seniori!FH39</f>
        <v>0</v>
      </c>
      <c r="FI46" s="97">
        <f>Seniori!FI39</f>
        <v>0</v>
      </c>
      <c r="FJ46" s="97">
        <f>Seniori!FJ39</f>
        <v>0</v>
      </c>
      <c r="FK46" s="97">
        <f>Seniori!FK39</f>
        <v>0</v>
      </c>
      <c r="FL46" s="97">
        <f>Seniori!FL39</f>
        <v>0</v>
      </c>
      <c r="FM46" s="97">
        <f>Seniori!FM39</f>
        <v>0</v>
      </c>
      <c r="FN46" s="97">
        <f>Seniori!FN39</f>
        <v>0</v>
      </c>
      <c r="FO46" s="97">
        <f>Seniori!FO39</f>
        <v>0</v>
      </c>
      <c r="FP46" s="97">
        <f>Seniori!FP39</f>
        <v>0</v>
      </c>
      <c r="FQ46" s="97">
        <f>Seniori!FQ39</f>
        <v>0</v>
      </c>
      <c r="FR46" s="97">
        <f>Seniori!FR39</f>
        <v>0</v>
      </c>
      <c r="FS46" s="97">
        <f>Seniori!FS39</f>
        <v>0</v>
      </c>
      <c r="FT46" s="97">
        <f>Seniori!FT39</f>
        <v>0</v>
      </c>
      <c r="FU46" s="97">
        <f>Seniori!FU39</f>
        <v>0</v>
      </c>
      <c r="FV46" s="97">
        <f>Seniori!FV39</f>
        <v>0</v>
      </c>
      <c r="FW46" s="97">
        <f>Seniori!FW39</f>
        <v>0</v>
      </c>
      <c r="FX46" s="97">
        <f>Seniori!FX39</f>
        <v>0</v>
      </c>
      <c r="FY46" s="97">
        <f>Seniori!FY39</f>
        <v>0</v>
      </c>
      <c r="FZ46" s="97">
        <f>Seniori!FZ39</f>
        <v>0</v>
      </c>
      <c r="GA46" s="97">
        <f>Seniori!GA39</f>
        <v>0</v>
      </c>
      <c r="GB46" s="97">
        <f>Seniori!GB39</f>
        <v>0</v>
      </c>
      <c r="GC46" s="97">
        <f>Seniori!GC39</f>
        <v>0</v>
      </c>
      <c r="GD46" s="97">
        <f>Seniori!GD39</f>
        <v>0</v>
      </c>
      <c r="GE46" s="97">
        <f>Seniori!GE39</f>
        <v>0</v>
      </c>
      <c r="GF46" s="97">
        <f>Seniori!GF39</f>
        <v>0</v>
      </c>
      <c r="GG46" s="97">
        <f>Seniori!GG39</f>
        <v>0</v>
      </c>
      <c r="GH46" s="97">
        <f>Seniori!GH39</f>
        <v>0</v>
      </c>
      <c r="GI46" s="97">
        <f>Seniori!GI39</f>
        <v>0</v>
      </c>
      <c r="GJ46" s="97">
        <f>Seniori!GJ39</f>
        <v>0</v>
      </c>
      <c r="GK46" s="97">
        <f>Seniori!GK39</f>
        <v>0</v>
      </c>
      <c r="GL46" s="97">
        <f>Seniori!GL39</f>
        <v>0</v>
      </c>
      <c r="GM46" s="97">
        <f>Seniori!GM39</f>
        <v>0</v>
      </c>
      <c r="GN46" s="97">
        <f>Seniori!GN39</f>
        <v>0</v>
      </c>
      <c r="GO46" s="97">
        <f>Seniori!GO39</f>
        <v>0</v>
      </c>
      <c r="GP46" s="97">
        <f>Seniori!GP39</f>
        <v>0</v>
      </c>
      <c r="GQ46" s="97">
        <f>Seniori!GQ39</f>
        <v>0</v>
      </c>
      <c r="GR46" s="97">
        <f>Seniori!GR39</f>
        <v>0</v>
      </c>
      <c r="GS46" s="97">
        <f>Seniori!GS39</f>
        <v>0</v>
      </c>
      <c r="GT46" s="97">
        <f>Seniori!GT39</f>
        <v>0</v>
      </c>
      <c r="GU46" s="97">
        <f>Seniori!GU39</f>
        <v>0</v>
      </c>
      <c r="GV46" s="97">
        <f>Seniori!GV39</f>
        <v>0</v>
      </c>
      <c r="GW46" s="97">
        <f>Seniori!GW39</f>
        <v>0</v>
      </c>
      <c r="GX46" s="97">
        <f>Seniori!GX39</f>
        <v>0</v>
      </c>
      <c r="GY46" s="97">
        <f>Seniori!GY39</f>
        <v>0</v>
      </c>
      <c r="GZ46" s="97">
        <f>Seniori!GZ39</f>
        <v>0</v>
      </c>
      <c r="HA46" s="97">
        <f>Seniori!HA39</f>
        <v>0</v>
      </c>
      <c r="HB46" s="97">
        <f>Seniori!HB39</f>
        <v>0</v>
      </c>
      <c r="HC46" s="97">
        <f>Seniori!HC39</f>
        <v>0</v>
      </c>
      <c r="HD46" s="97">
        <f>Seniori!HD39</f>
        <v>0</v>
      </c>
      <c r="HE46" s="97">
        <f>Seniori!HE39</f>
        <v>0</v>
      </c>
      <c r="HF46" s="97">
        <f>Seniori!HF39</f>
        <v>0</v>
      </c>
      <c r="HG46" s="97">
        <f>Seniori!HG39</f>
        <v>0</v>
      </c>
      <c r="HH46" s="97">
        <f>Seniori!HH39</f>
        <v>0</v>
      </c>
      <c r="HI46" s="97">
        <f>Seniori!HI39</f>
        <v>0</v>
      </c>
      <c r="HJ46" s="97">
        <f>Seniori!HJ39</f>
        <v>0</v>
      </c>
      <c r="HK46" s="97">
        <f>Seniori!HK39</f>
        <v>0</v>
      </c>
      <c r="HL46" s="97">
        <f>Seniori!HL39</f>
        <v>0</v>
      </c>
      <c r="HM46" s="97">
        <f>Seniori!HM39</f>
        <v>0</v>
      </c>
      <c r="HN46" s="97">
        <f>Seniori!HN39</f>
        <v>0</v>
      </c>
      <c r="HO46" s="97">
        <f>Seniori!HO39</f>
        <v>0</v>
      </c>
      <c r="HP46" s="97">
        <f>Seniori!HP39</f>
        <v>0</v>
      </c>
      <c r="HQ46" s="97">
        <f>Seniori!HQ39</f>
        <v>0</v>
      </c>
      <c r="HR46" s="97">
        <f>Seniori!HR39</f>
        <v>0</v>
      </c>
      <c r="HS46" s="97">
        <f>Seniori!HS39</f>
        <v>0</v>
      </c>
      <c r="HT46" s="97">
        <f>Seniori!HT39</f>
        <v>0</v>
      </c>
      <c r="HU46" s="97">
        <f>Seniori!HU39</f>
        <v>0</v>
      </c>
      <c r="HV46" s="97">
        <f>Seniori!HV39</f>
        <v>0</v>
      </c>
      <c r="HW46" s="97">
        <f>Seniori!HW39</f>
        <v>0</v>
      </c>
      <c r="HX46" s="97">
        <f>Seniori!HX39</f>
        <v>0</v>
      </c>
      <c r="HY46" s="97">
        <f>Seniori!HY39</f>
        <v>0</v>
      </c>
      <c r="HZ46" s="97">
        <f>Seniori!HZ39</f>
        <v>0</v>
      </c>
      <c r="IA46" s="97">
        <f>Seniori!IA39</f>
        <v>0</v>
      </c>
      <c r="IB46" s="97">
        <f>Seniori!IB39</f>
        <v>0</v>
      </c>
      <c r="IC46" s="97">
        <f>Seniori!IC39</f>
        <v>0</v>
      </c>
      <c r="ID46" s="97">
        <f>Seniori!ID39</f>
        <v>0</v>
      </c>
      <c r="IE46" s="97">
        <f>Seniori!IE39</f>
        <v>0</v>
      </c>
      <c r="IF46" s="97">
        <f>Seniori!IF39</f>
        <v>0</v>
      </c>
      <c r="IG46" s="97">
        <f>Seniori!IG39</f>
        <v>0</v>
      </c>
      <c r="IH46" s="97">
        <f>Seniori!IH39</f>
        <v>0</v>
      </c>
      <c r="II46" s="97">
        <f>Seniori!II39</f>
        <v>0</v>
      </c>
      <c r="IJ46" s="97">
        <f>Seniori!IJ39</f>
        <v>0</v>
      </c>
      <c r="IK46" s="97">
        <f>Seniori!IK39</f>
        <v>0</v>
      </c>
      <c r="IL46" s="97">
        <f>Seniori!IL39</f>
        <v>0</v>
      </c>
      <c r="IM46" s="97">
        <f>Seniori!IM39</f>
        <v>0</v>
      </c>
      <c r="IN46" s="97">
        <f>Seniori!IN39</f>
        <v>0</v>
      </c>
      <c r="IO46" s="97">
        <f>Seniori!IO39</f>
        <v>0</v>
      </c>
      <c r="IP46" s="97">
        <f>Seniori!IP39</f>
        <v>0</v>
      </c>
      <c r="IQ46" s="97">
        <f>Seniori!IQ39</f>
        <v>0</v>
      </c>
      <c r="IR46" s="97">
        <f>Seniori!IR39</f>
        <v>0</v>
      </c>
      <c r="IS46" s="97">
        <f>Seniori!IS39</f>
        <v>0</v>
      </c>
      <c r="IT46" s="97">
        <f>Seniori!IT39</f>
        <v>0</v>
      </c>
      <c r="IU46" s="97">
        <f>Seniori!IU39</f>
        <v>0</v>
      </c>
      <c r="IV46" s="97">
        <f>Seniori!IV39</f>
        <v>0</v>
      </c>
      <c r="IW46" s="97">
        <f>Seniori!IW39</f>
        <v>0</v>
      </c>
      <c r="IX46" s="97">
        <f>Seniori!IX39</f>
        <v>0</v>
      </c>
      <c r="IY46" s="97">
        <f>Seniori!IY39</f>
        <v>0</v>
      </c>
      <c r="IZ46" s="97">
        <f>Seniori!IZ39</f>
        <v>0</v>
      </c>
      <c r="JA46" s="97">
        <f>Seniori!JA39</f>
        <v>0</v>
      </c>
      <c r="JB46" s="97">
        <f>Seniori!JB39</f>
        <v>0</v>
      </c>
      <c r="JC46" s="97">
        <f>Seniori!JC39</f>
        <v>0</v>
      </c>
      <c r="JD46" s="97">
        <f>Seniori!JD39</f>
        <v>0</v>
      </c>
      <c r="JE46" s="97">
        <f>Seniori!JE39</f>
        <v>0</v>
      </c>
      <c r="JF46" s="97">
        <f>Seniori!JF39</f>
        <v>0</v>
      </c>
      <c r="JG46" s="97">
        <f>Seniori!JG39</f>
        <v>0</v>
      </c>
      <c r="JH46" s="97">
        <f>Seniori!JH39</f>
        <v>0</v>
      </c>
      <c r="JI46" s="97">
        <f>Seniori!JI39</f>
        <v>0</v>
      </c>
      <c r="JJ46" s="97">
        <f>Seniori!JJ39</f>
        <v>0</v>
      </c>
      <c r="JK46" s="97">
        <f>Seniori!JK39</f>
        <v>0</v>
      </c>
      <c r="JL46" s="97">
        <f>Seniori!JL39</f>
        <v>0</v>
      </c>
      <c r="JM46" s="97">
        <f>Seniori!JM39</f>
        <v>0</v>
      </c>
      <c r="JN46" s="97">
        <f>Seniori!JN39</f>
        <v>0</v>
      </c>
      <c r="JO46" s="97">
        <f>Seniori!JO39</f>
        <v>0</v>
      </c>
      <c r="JP46" s="97">
        <f>Seniori!JP39</f>
        <v>0</v>
      </c>
      <c r="JQ46" s="97">
        <f>Seniori!JQ39</f>
        <v>0</v>
      </c>
      <c r="JR46" s="97">
        <f>Seniori!JR39</f>
        <v>0</v>
      </c>
      <c r="JS46" s="97">
        <f>Seniori!JS39</f>
        <v>0</v>
      </c>
      <c r="JT46" s="97">
        <f>Seniori!JT39</f>
        <v>0</v>
      </c>
      <c r="JU46" s="97">
        <f>Seniori!JU39</f>
        <v>0</v>
      </c>
      <c r="JV46" s="97">
        <f>Seniori!JV39</f>
        <v>0</v>
      </c>
      <c r="JW46" s="97">
        <f>Seniori!JW39</f>
        <v>0</v>
      </c>
      <c r="JX46" s="97">
        <f>Seniori!JX39</f>
        <v>0</v>
      </c>
      <c r="JY46" s="97">
        <f>Seniori!JY39</f>
        <v>0</v>
      </c>
      <c r="JZ46" s="97">
        <f>Seniori!JZ39</f>
        <v>0</v>
      </c>
      <c r="KA46" s="97">
        <f>Seniori!KA39</f>
        <v>0</v>
      </c>
      <c r="KB46" s="97">
        <f>Seniori!KB39</f>
        <v>0</v>
      </c>
      <c r="KC46" s="97">
        <f>Seniori!KC39</f>
        <v>0</v>
      </c>
      <c r="KD46" s="97">
        <f>Seniori!KD39</f>
        <v>0</v>
      </c>
      <c r="KE46" s="97">
        <f>Seniori!KE39</f>
        <v>0</v>
      </c>
      <c r="KF46" s="97">
        <f>Seniori!KF39</f>
        <v>0</v>
      </c>
      <c r="KG46" s="97">
        <f>Seniori!KG39</f>
        <v>0</v>
      </c>
      <c r="KH46" s="97">
        <f>Seniori!KH39</f>
        <v>0</v>
      </c>
      <c r="KI46" s="97">
        <f>Seniori!KI39</f>
        <v>0</v>
      </c>
      <c r="KJ46" s="97">
        <f>Seniori!KJ39</f>
        <v>0</v>
      </c>
      <c r="KK46" s="97">
        <f>Seniori!KK39</f>
        <v>0</v>
      </c>
      <c r="KL46" s="97">
        <f>Seniori!KL39</f>
        <v>0</v>
      </c>
      <c r="KM46" s="97">
        <f>Seniori!KM39</f>
        <v>0</v>
      </c>
      <c r="KN46" s="97">
        <f>Seniori!KN39</f>
        <v>0</v>
      </c>
      <c r="KO46" s="97">
        <f>Seniori!KO39</f>
        <v>0</v>
      </c>
      <c r="KP46" s="97">
        <f>Seniori!KP39</f>
        <v>0</v>
      </c>
      <c r="KQ46" s="97">
        <f>Seniori!KQ39</f>
        <v>0</v>
      </c>
      <c r="KR46" s="97">
        <f>Seniori!KR39</f>
        <v>0</v>
      </c>
      <c r="KS46" s="97">
        <f>Seniori!KS39</f>
        <v>0</v>
      </c>
      <c r="KT46" s="97">
        <f>Seniori!KT39</f>
        <v>0</v>
      </c>
      <c r="KU46" s="97">
        <f>Seniori!KU39</f>
        <v>0</v>
      </c>
      <c r="KV46" s="97">
        <f>Seniori!KV39</f>
        <v>0</v>
      </c>
      <c r="KW46" s="97">
        <f>Seniori!KW39</f>
        <v>0</v>
      </c>
      <c r="KX46" s="97">
        <f>Seniori!KX39</f>
        <v>0</v>
      </c>
      <c r="KY46" s="97">
        <f>Seniori!KY39</f>
        <v>0</v>
      </c>
      <c r="KZ46" s="97">
        <f>Seniori!KZ39</f>
        <v>0</v>
      </c>
      <c r="LA46" s="97">
        <f>Seniori!LA39</f>
        <v>0</v>
      </c>
      <c r="LB46" s="97">
        <f>Seniori!LB39</f>
        <v>0</v>
      </c>
      <c r="LC46" s="97">
        <f>Seniori!LC39</f>
        <v>0</v>
      </c>
      <c r="LD46" s="97">
        <f>Seniori!LD39</f>
        <v>0</v>
      </c>
      <c r="LE46" s="97">
        <f>Seniori!LE39</f>
        <v>0</v>
      </c>
      <c r="LF46" s="97">
        <f>Seniori!LF39</f>
        <v>0</v>
      </c>
      <c r="LG46" s="97">
        <f>Seniori!LG39</f>
        <v>0</v>
      </c>
      <c r="LH46" s="97">
        <f>Seniori!LH39</f>
        <v>0</v>
      </c>
      <c r="LI46" s="97">
        <f>Seniori!LI39</f>
        <v>0</v>
      </c>
      <c r="LJ46" s="97">
        <f>Seniori!LJ39</f>
        <v>0</v>
      </c>
      <c r="LK46" s="97">
        <f>Seniori!LK39</f>
        <v>0</v>
      </c>
      <c r="LL46" s="97">
        <f>Seniori!LL39</f>
        <v>0</v>
      </c>
      <c r="LM46" s="97">
        <f>Seniori!LM39</f>
        <v>0</v>
      </c>
      <c r="LN46" s="97">
        <f>Seniori!LN39</f>
        <v>0</v>
      </c>
      <c r="LO46" s="97">
        <f>Seniori!LO39</f>
        <v>0</v>
      </c>
      <c r="LP46" s="97">
        <f>Seniori!LP39</f>
        <v>0</v>
      </c>
      <c r="LQ46" s="97">
        <f>Seniori!LQ39</f>
        <v>0</v>
      </c>
      <c r="LR46" s="97">
        <f>Seniori!LR39</f>
        <v>0</v>
      </c>
      <c r="LS46" s="97">
        <f>Seniori!LS39</f>
        <v>0</v>
      </c>
      <c r="LT46" s="97">
        <f>Seniori!LT39</f>
        <v>0</v>
      </c>
      <c r="LU46" s="97">
        <f>Seniori!LU39</f>
        <v>0</v>
      </c>
      <c r="LV46" s="97">
        <f>Seniori!LV39</f>
        <v>0</v>
      </c>
      <c r="LW46" s="97">
        <f>Seniori!LW39</f>
        <v>0</v>
      </c>
      <c r="LX46" s="97">
        <f>Seniori!LX39</f>
        <v>0</v>
      </c>
      <c r="LY46" s="97">
        <f>Seniori!LY39</f>
        <v>0</v>
      </c>
      <c r="LZ46" s="97">
        <f>Seniori!LZ39</f>
        <v>0</v>
      </c>
      <c r="MA46" s="97">
        <f>Seniori!MA39</f>
        <v>0</v>
      </c>
      <c r="MB46" s="97">
        <f>Seniori!MB39</f>
        <v>0</v>
      </c>
      <c r="MC46" s="97">
        <f>Seniori!MC39</f>
        <v>0</v>
      </c>
      <c r="MD46" s="97">
        <f>Seniori!MD39</f>
        <v>0</v>
      </c>
      <c r="ME46" s="97">
        <f>Seniori!ME39</f>
        <v>0</v>
      </c>
      <c r="MF46" s="97">
        <f>Seniori!MF39</f>
        <v>0</v>
      </c>
      <c r="MG46" s="97">
        <f>Seniori!MG39</f>
        <v>0</v>
      </c>
      <c r="MH46" s="97">
        <f>Seniori!MH39</f>
        <v>0</v>
      </c>
      <c r="MI46" s="97">
        <f>Seniori!MI39</f>
        <v>0</v>
      </c>
      <c r="MJ46" s="97">
        <f>Seniori!MJ39</f>
        <v>0</v>
      </c>
      <c r="MK46" s="97">
        <f>Seniori!MK39</f>
        <v>0</v>
      </c>
      <c r="ML46" s="97">
        <f>Seniori!ML39</f>
        <v>0</v>
      </c>
      <c r="MM46" s="97">
        <f>Seniori!MM39</f>
        <v>0</v>
      </c>
      <c r="MN46" s="97">
        <f>Seniori!MN39</f>
        <v>0</v>
      </c>
      <c r="MO46" s="97">
        <f>Seniori!MO39</f>
        <v>0</v>
      </c>
      <c r="MP46" s="97">
        <f>Seniori!MP39</f>
        <v>0</v>
      </c>
      <c r="MQ46" s="97">
        <f>Seniori!MQ39</f>
        <v>0</v>
      </c>
      <c r="MR46" s="97">
        <f>Seniori!MR39</f>
        <v>0</v>
      </c>
      <c r="MS46" s="97">
        <f>Seniori!MS39</f>
        <v>0</v>
      </c>
      <c r="MT46" s="97">
        <f>Seniori!MT39</f>
        <v>0</v>
      </c>
      <c r="MU46" s="97">
        <f>Seniori!MU39</f>
        <v>0</v>
      </c>
      <c r="MV46" s="97">
        <f>Seniori!MV39</f>
        <v>0</v>
      </c>
      <c r="MW46" s="97">
        <f>Seniori!MW39</f>
        <v>0</v>
      </c>
      <c r="MX46" s="97">
        <f>Seniori!MX39</f>
        <v>0</v>
      </c>
      <c r="MY46" s="97">
        <f>Seniori!MY39</f>
        <v>0</v>
      </c>
      <c r="MZ46" s="97">
        <f>Seniori!MZ39</f>
        <v>0</v>
      </c>
      <c r="NA46" s="97">
        <f>Seniori!NA39</f>
        <v>0</v>
      </c>
      <c r="NB46" s="97">
        <f>Seniori!NB39</f>
        <v>0</v>
      </c>
      <c r="NC46" s="97">
        <f>Seniori!NC39</f>
        <v>0</v>
      </c>
      <c r="ND46" s="97">
        <f>Seniori!ND39</f>
        <v>0</v>
      </c>
      <c r="NE46" s="97">
        <f>Seniori!NE39</f>
        <v>0</v>
      </c>
      <c r="NF46" s="97">
        <f>Seniori!NF39</f>
        <v>0</v>
      </c>
      <c r="NG46" s="97">
        <f>Seniori!NG39</f>
        <v>0</v>
      </c>
      <c r="NH46" s="97">
        <f>Seniori!NH39</f>
        <v>0</v>
      </c>
      <c r="NI46" s="97">
        <f>Seniori!NI39</f>
        <v>0</v>
      </c>
      <c r="NJ46" s="97">
        <f>Seniori!NJ39</f>
        <v>0</v>
      </c>
      <c r="NK46" s="97">
        <f>Seniori!NK39</f>
        <v>0</v>
      </c>
      <c r="NL46" s="97">
        <f>Seniori!NL39</f>
        <v>0</v>
      </c>
      <c r="NM46" s="97">
        <f>Seniori!NM39</f>
        <v>0</v>
      </c>
      <c r="NN46" s="97">
        <f>Seniori!NN39</f>
        <v>0</v>
      </c>
      <c r="NO46" s="97">
        <f>Seniori!NO39</f>
        <v>0</v>
      </c>
      <c r="NP46" s="97">
        <f>Seniori!NP39</f>
        <v>0</v>
      </c>
      <c r="NQ46" s="97">
        <f>Seniori!NQ39</f>
        <v>0</v>
      </c>
      <c r="NR46" s="97">
        <f>Seniori!NR39</f>
        <v>0</v>
      </c>
      <c r="NS46" s="97">
        <f>Seniori!NS39</f>
        <v>0</v>
      </c>
      <c r="NT46" s="97">
        <f>Seniori!NT39</f>
        <v>0</v>
      </c>
      <c r="NU46" s="97">
        <f>Seniori!NU39</f>
        <v>0</v>
      </c>
      <c r="NV46" s="97">
        <f>Seniori!NV39</f>
        <v>0</v>
      </c>
      <c r="NW46" s="97">
        <f>Seniori!NW39</f>
        <v>0</v>
      </c>
      <c r="NX46" s="97">
        <f>Seniori!NX39</f>
        <v>0</v>
      </c>
      <c r="NY46" s="97">
        <f>Seniori!NY39</f>
        <v>0</v>
      </c>
      <c r="NZ46" s="97">
        <f>Seniori!NZ39</f>
        <v>0</v>
      </c>
      <c r="OA46" s="97">
        <f>Seniori!OA39</f>
        <v>0</v>
      </c>
      <c r="OB46" s="97">
        <f>Seniori!OB39</f>
        <v>0</v>
      </c>
      <c r="OC46" s="97">
        <f>Seniori!OC39</f>
        <v>0</v>
      </c>
      <c r="OD46" s="97">
        <f>Seniori!OD39</f>
        <v>0</v>
      </c>
      <c r="OE46" s="97">
        <f>Seniori!OE39</f>
        <v>0</v>
      </c>
      <c r="OF46" s="97">
        <f>Seniori!OF39</f>
        <v>0</v>
      </c>
      <c r="OG46" s="97">
        <f>Seniori!OG39</f>
        <v>0</v>
      </c>
      <c r="OH46" s="97">
        <f>Seniori!OH39</f>
        <v>0</v>
      </c>
      <c r="OI46" s="97">
        <f>Seniori!OI39</f>
        <v>0</v>
      </c>
      <c r="OJ46" s="97">
        <f>Seniori!OJ39</f>
        <v>0</v>
      </c>
      <c r="OK46" s="97">
        <f>Seniori!OK39</f>
        <v>0</v>
      </c>
      <c r="OL46" s="97">
        <f>Seniori!OL39</f>
        <v>0</v>
      </c>
      <c r="OM46" s="97">
        <f>Seniori!OM39</f>
        <v>0</v>
      </c>
      <c r="ON46" s="97">
        <f>Seniori!ON39</f>
        <v>0</v>
      </c>
      <c r="OO46" s="97">
        <f>Seniori!OO39</f>
        <v>0</v>
      </c>
      <c r="OP46" s="97">
        <f>Seniori!OP39</f>
        <v>0</v>
      </c>
      <c r="OQ46" s="97">
        <f>Seniori!OQ39</f>
        <v>0</v>
      </c>
      <c r="OR46" s="97">
        <f>Seniori!OR39</f>
        <v>0</v>
      </c>
      <c r="OS46" s="97">
        <f>Seniori!OS39</f>
        <v>0</v>
      </c>
      <c r="OT46" s="97">
        <f>Seniori!OT39</f>
        <v>0</v>
      </c>
      <c r="OU46" s="97">
        <f>Seniori!OU39</f>
        <v>0</v>
      </c>
      <c r="OV46" s="97">
        <f>Seniori!OV39</f>
        <v>0</v>
      </c>
      <c r="OW46" s="97">
        <f>Seniori!OW39</f>
        <v>0</v>
      </c>
      <c r="OX46" s="97">
        <f>Seniori!OX39</f>
        <v>0</v>
      </c>
      <c r="OY46" s="97">
        <f>Seniori!OY39</f>
        <v>0</v>
      </c>
      <c r="OZ46" s="97">
        <f>Seniori!OZ39</f>
        <v>0</v>
      </c>
      <c r="PA46" s="97">
        <f>Seniori!PA39</f>
        <v>0</v>
      </c>
      <c r="PB46" s="97">
        <f>Seniori!PB39</f>
        <v>0</v>
      </c>
      <c r="PC46" s="97">
        <f>Seniori!PC39</f>
        <v>0</v>
      </c>
      <c r="PD46" s="97">
        <f>Seniori!PD39</f>
        <v>0</v>
      </c>
      <c r="PE46" s="97">
        <f>Seniori!PE39</f>
        <v>0</v>
      </c>
      <c r="PF46" s="97">
        <f>Seniori!PF39</f>
        <v>0</v>
      </c>
      <c r="PG46" s="97">
        <f>Seniori!PG39</f>
        <v>0</v>
      </c>
      <c r="PH46" s="97">
        <f>Seniori!PH39</f>
        <v>0</v>
      </c>
      <c r="PI46" s="97">
        <f>Seniori!PI39</f>
        <v>0</v>
      </c>
      <c r="PJ46" s="97">
        <f>Seniori!PJ39</f>
        <v>0</v>
      </c>
      <c r="PK46" s="97">
        <f>Seniori!PK39</f>
        <v>0</v>
      </c>
      <c r="PL46" s="97">
        <f>Seniori!PL39</f>
        <v>0</v>
      </c>
      <c r="PM46" s="97">
        <f>Seniori!PM39</f>
        <v>0</v>
      </c>
      <c r="PN46" s="97">
        <f>Seniori!PN39</f>
        <v>0</v>
      </c>
      <c r="PO46" s="97">
        <f>Seniori!PO39</f>
        <v>0</v>
      </c>
      <c r="PP46" s="97">
        <f>Seniori!PP39</f>
        <v>0</v>
      </c>
      <c r="PQ46" s="97">
        <f>Seniori!PQ39</f>
        <v>0</v>
      </c>
      <c r="PR46" s="97">
        <f>Seniori!PR39</f>
        <v>0</v>
      </c>
      <c r="PS46" s="97">
        <f>Seniori!PS39</f>
        <v>0</v>
      </c>
      <c r="PT46" s="97">
        <f>Seniori!PT39</f>
        <v>0</v>
      </c>
      <c r="PU46" s="97">
        <f>Seniori!PU39</f>
        <v>0</v>
      </c>
      <c r="PV46" s="97">
        <f>Seniori!PV39</f>
        <v>0</v>
      </c>
      <c r="PW46" s="97">
        <f>Seniori!PW39</f>
        <v>0</v>
      </c>
      <c r="PX46" s="97">
        <f>Seniori!PX39</f>
        <v>0</v>
      </c>
      <c r="PY46" s="97">
        <f>Seniori!PY39</f>
        <v>0</v>
      </c>
      <c r="PZ46" s="97">
        <f>Seniori!PZ39</f>
        <v>0</v>
      </c>
      <c r="QA46" s="97">
        <f>Seniori!QA39</f>
        <v>0</v>
      </c>
      <c r="QB46" s="97">
        <f>Seniori!QB39</f>
        <v>0</v>
      </c>
      <c r="QC46" s="97">
        <f>Seniori!QC39</f>
        <v>0</v>
      </c>
      <c r="QD46" s="97">
        <f>Seniori!QD39</f>
        <v>0</v>
      </c>
      <c r="QE46" s="97">
        <f>Seniori!QE39</f>
        <v>0</v>
      </c>
      <c r="QF46" s="97">
        <f>Seniori!QF39</f>
        <v>0</v>
      </c>
      <c r="QG46" s="97">
        <f>Seniori!QG39</f>
        <v>0</v>
      </c>
      <c r="QH46" s="97">
        <f>Seniori!QH39</f>
        <v>0</v>
      </c>
      <c r="QI46" s="97">
        <f>Seniori!QI39</f>
        <v>0</v>
      </c>
      <c r="QJ46" s="97">
        <f>Seniori!QJ39</f>
        <v>0</v>
      </c>
      <c r="QK46" s="97">
        <f>Seniori!QK39</f>
        <v>0</v>
      </c>
      <c r="QL46" s="97">
        <f>Seniori!QL39</f>
        <v>0</v>
      </c>
      <c r="QM46" s="97">
        <f>Seniori!QM39</f>
        <v>0</v>
      </c>
      <c r="QN46" s="97">
        <f>Seniori!QN39</f>
        <v>0</v>
      </c>
      <c r="QO46" s="97">
        <f>Seniori!QO39</f>
        <v>0</v>
      </c>
      <c r="QP46" s="97">
        <f>Seniori!QP39</f>
        <v>0</v>
      </c>
      <c r="QQ46" s="97">
        <f>Seniori!QQ39</f>
        <v>0</v>
      </c>
      <c r="QR46" s="97">
        <f>Seniori!QR39</f>
        <v>0</v>
      </c>
      <c r="QS46" s="97">
        <f>Seniori!QS39</f>
        <v>0</v>
      </c>
      <c r="QT46" s="97">
        <f>Seniori!QT39</f>
        <v>0</v>
      </c>
      <c r="QU46" s="97">
        <f>Seniori!QU39</f>
        <v>0</v>
      </c>
      <c r="QV46" s="97">
        <f>Seniori!QV39</f>
        <v>0</v>
      </c>
      <c r="QW46" s="97">
        <f>Seniori!QW39</f>
        <v>0</v>
      </c>
      <c r="QX46" s="97">
        <f>Seniori!QX39</f>
        <v>0</v>
      </c>
      <c r="QY46" s="97">
        <f>Seniori!QY39</f>
        <v>0</v>
      </c>
      <c r="QZ46" s="97">
        <f>Seniori!QZ39</f>
        <v>0</v>
      </c>
      <c r="RA46" s="97">
        <f>Seniori!RA39</f>
        <v>0</v>
      </c>
      <c r="RB46" s="97">
        <f>Seniori!RB39</f>
        <v>0</v>
      </c>
      <c r="RC46" s="97">
        <f>Seniori!RC39</f>
        <v>0</v>
      </c>
      <c r="RD46" s="97">
        <f>Seniori!RD39</f>
        <v>0</v>
      </c>
      <c r="RE46" s="97">
        <f>Seniori!RE39</f>
        <v>0</v>
      </c>
      <c r="RF46" s="97">
        <f>Seniori!RF39</f>
        <v>0</v>
      </c>
      <c r="RG46" s="97">
        <f>Seniori!RG39</f>
        <v>0</v>
      </c>
      <c r="RH46" s="97">
        <f>Seniori!RH39</f>
        <v>0</v>
      </c>
      <c r="RI46" s="97">
        <f>Seniori!RI39</f>
        <v>0</v>
      </c>
      <c r="RJ46" s="97">
        <f>Seniori!RJ39</f>
        <v>0</v>
      </c>
      <c r="RK46" s="97">
        <f>Seniori!RK39</f>
        <v>0</v>
      </c>
      <c r="RL46" s="97">
        <f>Seniori!RL39</f>
        <v>0</v>
      </c>
      <c r="RM46" s="97">
        <f>Seniori!RM39</f>
        <v>0</v>
      </c>
      <c r="RN46" s="97">
        <f>Seniori!RN39</f>
        <v>0</v>
      </c>
      <c r="RO46" s="97">
        <f>Seniori!RO39</f>
        <v>0</v>
      </c>
      <c r="RP46" s="97">
        <f>Seniori!RP39</f>
        <v>0</v>
      </c>
      <c r="RQ46" s="97">
        <f>Seniori!RQ39</f>
        <v>0</v>
      </c>
      <c r="RR46" s="97">
        <f>Seniori!RR39</f>
        <v>0</v>
      </c>
      <c r="RS46" s="97">
        <f>Seniori!RS39</f>
        <v>0</v>
      </c>
      <c r="RT46" s="97">
        <f>Seniori!RT39</f>
        <v>0</v>
      </c>
      <c r="RU46" s="97">
        <f>Seniori!RU39</f>
        <v>0</v>
      </c>
      <c r="RV46" s="97">
        <f>Seniori!RV39</f>
        <v>0</v>
      </c>
      <c r="RW46" s="97">
        <f>Seniori!RW39</f>
        <v>0</v>
      </c>
      <c r="RX46" s="97">
        <f>Seniori!RX39</f>
        <v>0</v>
      </c>
      <c r="RY46" s="97">
        <f>Seniori!RY39</f>
        <v>0</v>
      </c>
      <c r="RZ46" s="97">
        <f>Seniori!RZ39</f>
        <v>0</v>
      </c>
      <c r="SA46" s="97">
        <f>Seniori!SA39</f>
        <v>0</v>
      </c>
      <c r="SB46" s="97">
        <f>Seniori!SB39</f>
        <v>0</v>
      </c>
      <c r="SC46" s="97">
        <f>Seniori!SC39</f>
        <v>0</v>
      </c>
      <c r="SD46" s="97">
        <f>Seniori!SD39</f>
        <v>0</v>
      </c>
      <c r="SE46" s="97">
        <f>Seniori!SE39</f>
        <v>0</v>
      </c>
      <c r="SF46" s="97">
        <f>Seniori!SF39</f>
        <v>0</v>
      </c>
      <c r="SG46" s="97">
        <f>Seniori!SG39</f>
        <v>0</v>
      </c>
      <c r="SH46" s="97">
        <f>Seniori!SH39</f>
        <v>0</v>
      </c>
      <c r="SI46" s="97">
        <f>Seniori!SI39</f>
        <v>0</v>
      </c>
      <c r="SJ46" s="97">
        <f>Seniori!SJ39</f>
        <v>0</v>
      </c>
      <c r="SK46" s="97">
        <f>Seniori!SK39</f>
        <v>0</v>
      </c>
      <c r="SL46" s="97">
        <f>Seniori!SL39</f>
        <v>0</v>
      </c>
      <c r="SM46" s="97">
        <f>Seniori!SM39</f>
        <v>0</v>
      </c>
      <c r="SN46" s="97">
        <f>Seniori!SN39</f>
        <v>0</v>
      </c>
      <c r="SO46" s="97">
        <f>Seniori!SO39</f>
        <v>0</v>
      </c>
      <c r="SP46" s="97">
        <f>Seniori!SP39</f>
        <v>0</v>
      </c>
      <c r="SQ46" s="97">
        <f>Seniori!SQ39</f>
        <v>0</v>
      </c>
      <c r="SR46" s="97">
        <f>Seniori!SR39</f>
        <v>0</v>
      </c>
      <c r="SS46" s="97">
        <f>Seniori!SS39</f>
        <v>0</v>
      </c>
      <c r="ST46" s="97">
        <f>Seniori!ST39</f>
        <v>0</v>
      </c>
      <c r="SU46" s="97">
        <f>Seniori!SU39</f>
        <v>0</v>
      </c>
      <c r="SV46" s="97">
        <f>Seniori!SV39</f>
        <v>0</v>
      </c>
      <c r="SW46" s="97">
        <f>Seniori!SW39</f>
        <v>0</v>
      </c>
      <c r="SX46" s="97">
        <f>Seniori!SX39</f>
        <v>0</v>
      </c>
      <c r="SY46" s="97">
        <f>Seniori!SY39</f>
        <v>0</v>
      </c>
      <c r="SZ46" s="97">
        <f>Seniori!SZ39</f>
        <v>0</v>
      </c>
      <c r="TA46" s="97">
        <f>Seniori!TA39</f>
        <v>0</v>
      </c>
      <c r="TB46" s="97">
        <f>Seniori!TB39</f>
        <v>0</v>
      </c>
    </row>
    <row r="47" spans="1:522" s="10" customFormat="1" ht="18" customHeight="1" x14ac:dyDescent="0.2">
      <c r="A47" s="12">
        <v>35</v>
      </c>
      <c r="B47" s="11" t="s">
        <v>561</v>
      </c>
      <c r="C47" s="1">
        <v>13181</v>
      </c>
      <c r="D47" s="1">
        <v>2021</v>
      </c>
      <c r="E47" s="4" t="s">
        <v>559</v>
      </c>
      <c r="F47" s="9" t="s">
        <v>560</v>
      </c>
      <c r="G47" s="9" t="s">
        <v>95</v>
      </c>
      <c r="H47" s="4" t="s">
        <v>18</v>
      </c>
      <c r="I47" s="1">
        <f>SUM(K47:TB47)</f>
        <v>2</v>
      </c>
      <c r="J47" s="12">
        <f>Tabuľka311[[#This Row],[Stĺpec9]]+I48</f>
        <v>11</v>
      </c>
      <c r="K47" s="97">
        <f>Seniori!K68</f>
        <v>0</v>
      </c>
      <c r="L47" s="97">
        <f>Seniori!L68</f>
        <v>0</v>
      </c>
      <c r="M47" s="97">
        <f>Seniori!M68</f>
        <v>0</v>
      </c>
      <c r="N47" s="97">
        <f>Seniori!N68</f>
        <v>0</v>
      </c>
      <c r="O47" s="97">
        <f>Seniori!O68</f>
        <v>0</v>
      </c>
      <c r="P47" s="97">
        <f>Seniori!P68</f>
        <v>0</v>
      </c>
      <c r="Q47" s="97">
        <f>Seniori!Q68</f>
        <v>0</v>
      </c>
      <c r="R47" s="97">
        <f>Seniori!R68</f>
        <v>0</v>
      </c>
      <c r="S47" s="97">
        <f>Seniori!S68</f>
        <v>0</v>
      </c>
      <c r="T47" s="97">
        <f>Seniori!T68</f>
        <v>0</v>
      </c>
      <c r="U47" s="97">
        <f>Seniori!U68</f>
        <v>0</v>
      </c>
      <c r="V47" s="97">
        <f>Seniori!V68</f>
        <v>0</v>
      </c>
      <c r="W47" s="97">
        <f>Seniori!W68</f>
        <v>0</v>
      </c>
      <c r="X47" s="97">
        <f>Seniori!X68</f>
        <v>0</v>
      </c>
      <c r="Y47" s="97">
        <f>Seniori!Y68</f>
        <v>0</v>
      </c>
      <c r="Z47" s="97">
        <f>Seniori!Z68</f>
        <v>0</v>
      </c>
      <c r="AA47" s="97">
        <f>Seniori!AA68</f>
        <v>0</v>
      </c>
      <c r="AB47" s="97">
        <f>Seniori!AB68</f>
        <v>0</v>
      </c>
      <c r="AC47" s="97">
        <f>Seniori!AC68</f>
        <v>0</v>
      </c>
      <c r="AD47" s="97">
        <f>Seniori!AD68</f>
        <v>0</v>
      </c>
      <c r="AE47" s="97">
        <f>Seniori!AE68</f>
        <v>0</v>
      </c>
      <c r="AF47" s="97">
        <f>Seniori!AF68</f>
        <v>0</v>
      </c>
      <c r="AG47" s="97">
        <f>Seniori!AG68</f>
        <v>0</v>
      </c>
      <c r="AH47" s="97">
        <f>Seniori!AH68</f>
        <v>0</v>
      </c>
      <c r="AI47" s="97">
        <f>Seniori!AI68</f>
        <v>0</v>
      </c>
      <c r="AJ47" s="97">
        <f>Seniori!AJ68</f>
        <v>0</v>
      </c>
      <c r="AK47" s="97">
        <f>Seniori!AK68</f>
        <v>0</v>
      </c>
      <c r="AL47" s="97">
        <f>Seniori!AL68</f>
        <v>0</v>
      </c>
      <c r="AM47" s="97">
        <f>Seniori!AM68</f>
        <v>0</v>
      </c>
      <c r="AN47" s="97">
        <f>Seniori!AN68</f>
        <v>0</v>
      </c>
      <c r="AO47" s="97">
        <f>Seniori!AO68</f>
        <v>0</v>
      </c>
      <c r="AP47" s="97">
        <f>Seniori!AP68</f>
        <v>0</v>
      </c>
      <c r="AQ47" s="97">
        <f>Seniori!AQ68</f>
        <v>0</v>
      </c>
      <c r="AR47" s="97">
        <f>Seniori!AR68</f>
        <v>0</v>
      </c>
      <c r="AS47" s="97">
        <f>Seniori!AS68</f>
        <v>0</v>
      </c>
      <c r="AT47" s="97">
        <f>Seniori!AT68</f>
        <v>0</v>
      </c>
      <c r="AU47" s="97">
        <f>Seniori!AU68</f>
        <v>0</v>
      </c>
      <c r="AV47" s="97">
        <f>Seniori!AV68</f>
        <v>0</v>
      </c>
      <c r="AW47" s="97">
        <f>Seniori!AW68</f>
        <v>0</v>
      </c>
      <c r="AX47" s="97">
        <f>Seniori!AX68</f>
        <v>0</v>
      </c>
      <c r="AY47" s="97">
        <f>Seniori!AY68</f>
        <v>0</v>
      </c>
      <c r="AZ47" s="97">
        <f>Seniori!AZ68</f>
        <v>0</v>
      </c>
      <c r="BA47" s="97">
        <f>Seniori!BA68</f>
        <v>0</v>
      </c>
      <c r="BB47" s="97">
        <f>Seniori!BB68</f>
        <v>0</v>
      </c>
      <c r="BC47" s="97">
        <f>Seniori!BC68</f>
        <v>0</v>
      </c>
      <c r="BD47" s="97">
        <f>Seniori!BD68</f>
        <v>0</v>
      </c>
      <c r="BE47" s="97">
        <f>Seniori!BE68</f>
        <v>0</v>
      </c>
      <c r="BF47" s="97">
        <f>Seniori!BF68</f>
        <v>0</v>
      </c>
      <c r="BG47" s="97">
        <f>Seniori!BG68</f>
        <v>0</v>
      </c>
      <c r="BH47" s="97">
        <f>Seniori!BH68</f>
        <v>0</v>
      </c>
      <c r="BI47" s="97">
        <f>Seniori!BI68</f>
        <v>0</v>
      </c>
      <c r="BJ47" s="97">
        <f>Seniori!BJ68</f>
        <v>0</v>
      </c>
      <c r="BK47" s="97">
        <f>Seniori!BK68</f>
        <v>0</v>
      </c>
      <c r="BL47" s="97">
        <f>Seniori!BL68</f>
        <v>0</v>
      </c>
      <c r="BM47" s="97">
        <f>Seniori!BM68</f>
        <v>0</v>
      </c>
      <c r="BN47" s="97">
        <f>Seniori!BN68</f>
        <v>0</v>
      </c>
      <c r="BO47" s="97" t="str">
        <f>Seniori!BO68</f>
        <v>o</v>
      </c>
      <c r="BP47" s="97">
        <f>Seniori!BP68</f>
        <v>0</v>
      </c>
      <c r="BQ47" s="97">
        <f>Seniori!BQ68</f>
        <v>0</v>
      </c>
      <c r="BR47" s="97">
        <f>Seniori!BR68</f>
        <v>2</v>
      </c>
      <c r="BS47" s="97">
        <f>Seniori!BS68</f>
        <v>0</v>
      </c>
      <c r="BT47" s="97">
        <f>Seniori!BT68</f>
        <v>0</v>
      </c>
      <c r="BU47" s="97">
        <f>Seniori!BU68</f>
        <v>0</v>
      </c>
      <c r="BV47" s="97">
        <f>Seniori!BV68</f>
        <v>0</v>
      </c>
      <c r="BW47" s="97">
        <f>Seniori!BW68</f>
        <v>0</v>
      </c>
      <c r="BX47" s="97">
        <f>Seniori!BX68</f>
        <v>0</v>
      </c>
      <c r="BY47" s="97">
        <f>Seniori!BY68</f>
        <v>0</v>
      </c>
      <c r="BZ47" s="97">
        <f>Seniori!BZ68</f>
        <v>0</v>
      </c>
      <c r="CA47" s="97">
        <f>Seniori!CA68</f>
        <v>0</v>
      </c>
      <c r="CB47" s="97">
        <f>Seniori!CB68</f>
        <v>0</v>
      </c>
      <c r="CC47" s="97">
        <f>Seniori!CC68</f>
        <v>0</v>
      </c>
      <c r="CD47" s="97">
        <f>Seniori!CD68</f>
        <v>0</v>
      </c>
      <c r="CE47" s="97">
        <f>Seniori!CE68</f>
        <v>0</v>
      </c>
      <c r="CF47" s="97">
        <f>Seniori!CF68</f>
        <v>0</v>
      </c>
      <c r="CG47" s="97">
        <f>Seniori!CG68</f>
        <v>0</v>
      </c>
      <c r="CH47" s="97">
        <f>Seniori!CH68</f>
        <v>0</v>
      </c>
      <c r="CI47" s="97">
        <f>Seniori!CI68</f>
        <v>0</v>
      </c>
      <c r="CJ47" s="97">
        <f>Seniori!CJ68</f>
        <v>0</v>
      </c>
      <c r="CK47" s="97">
        <f>Seniori!CK68</f>
        <v>0</v>
      </c>
      <c r="CL47" s="97">
        <f>Seniori!CL68</f>
        <v>0</v>
      </c>
      <c r="CM47" s="97">
        <f>Seniori!CM68</f>
        <v>0</v>
      </c>
      <c r="CN47" s="97">
        <f>Seniori!CN68</f>
        <v>0</v>
      </c>
      <c r="CO47" s="97">
        <f>Seniori!CO68</f>
        <v>0</v>
      </c>
      <c r="CP47" s="97">
        <f>Seniori!CP68</f>
        <v>0</v>
      </c>
      <c r="CQ47" s="97">
        <f>Seniori!CQ68</f>
        <v>0</v>
      </c>
      <c r="CR47" s="97">
        <f>Seniori!CR68</f>
        <v>0</v>
      </c>
      <c r="CS47" s="97">
        <f>Seniori!CS68</f>
        <v>0</v>
      </c>
      <c r="CT47" s="97">
        <f>Seniori!CT68</f>
        <v>0</v>
      </c>
      <c r="CU47" s="97">
        <f>Seniori!CU68</f>
        <v>0</v>
      </c>
      <c r="CV47" s="97">
        <f>Seniori!CV68</f>
        <v>0</v>
      </c>
      <c r="CW47" s="97">
        <f>Seniori!CW68</f>
        <v>0</v>
      </c>
      <c r="CX47" s="97">
        <f>Seniori!CX68</f>
        <v>0</v>
      </c>
      <c r="CY47" s="97">
        <f>Seniori!CY68</f>
        <v>0</v>
      </c>
      <c r="CZ47" s="97">
        <f>Seniori!CZ68</f>
        <v>0</v>
      </c>
      <c r="DA47" s="97">
        <f>Seniori!DA68</f>
        <v>0</v>
      </c>
      <c r="DB47" s="97">
        <f>Seniori!DB68</f>
        <v>0</v>
      </c>
      <c r="DC47" s="97">
        <f>Seniori!DC68</f>
        <v>0</v>
      </c>
      <c r="DD47" s="97">
        <f>Seniori!DD68</f>
        <v>0</v>
      </c>
      <c r="DE47" s="97">
        <f>Seniori!DE68</f>
        <v>0</v>
      </c>
      <c r="DF47" s="97">
        <f>Seniori!DF68</f>
        <v>0</v>
      </c>
      <c r="DG47" s="97">
        <f>Seniori!DG68</f>
        <v>0</v>
      </c>
      <c r="DH47" s="97">
        <f>Seniori!DH68</f>
        <v>0</v>
      </c>
      <c r="DI47" s="97">
        <f>Seniori!DI68</f>
        <v>0</v>
      </c>
      <c r="DJ47" s="97">
        <f>Seniori!DJ68</f>
        <v>0</v>
      </c>
      <c r="DK47" s="97">
        <f>Seniori!DK68</f>
        <v>0</v>
      </c>
      <c r="DL47" s="97">
        <f>Seniori!DL68</f>
        <v>0</v>
      </c>
      <c r="DM47" s="97">
        <f>Seniori!DM68</f>
        <v>0</v>
      </c>
      <c r="DN47" s="97">
        <f>Seniori!DN68</f>
        <v>0</v>
      </c>
      <c r="DO47" s="97">
        <f>Seniori!DO68</f>
        <v>0</v>
      </c>
      <c r="DP47" s="97">
        <f>Seniori!DP68</f>
        <v>0</v>
      </c>
      <c r="DQ47" s="97">
        <f>Seniori!DQ68</f>
        <v>0</v>
      </c>
      <c r="DR47" s="97">
        <f>Seniori!DR68</f>
        <v>0</v>
      </c>
      <c r="DS47" s="97">
        <f>Seniori!DS68</f>
        <v>0</v>
      </c>
      <c r="DT47" s="97">
        <f>Seniori!DT68</f>
        <v>0</v>
      </c>
      <c r="DU47" s="97">
        <f>Seniori!DU68</f>
        <v>0</v>
      </c>
      <c r="DV47" s="97">
        <f>Seniori!DV68</f>
        <v>0</v>
      </c>
      <c r="DW47" s="97">
        <f>Seniori!DW68</f>
        <v>0</v>
      </c>
      <c r="DX47" s="97">
        <f>Seniori!DX68</f>
        <v>0</v>
      </c>
      <c r="DY47" s="97">
        <f>Seniori!DY68</f>
        <v>0</v>
      </c>
      <c r="DZ47" s="97">
        <f>Seniori!DZ68</f>
        <v>0</v>
      </c>
      <c r="EA47" s="97">
        <f>Seniori!EA68</f>
        <v>0</v>
      </c>
      <c r="EB47" s="97">
        <f>Seniori!EB68</f>
        <v>0</v>
      </c>
      <c r="EC47" s="97">
        <f>Seniori!EC68</f>
        <v>0</v>
      </c>
      <c r="ED47" s="97">
        <f>Seniori!ED68</f>
        <v>0</v>
      </c>
      <c r="EE47" s="97">
        <f>Seniori!EE68</f>
        <v>0</v>
      </c>
      <c r="EF47" s="97">
        <f>Seniori!EF68</f>
        <v>0</v>
      </c>
      <c r="EG47" s="97">
        <f>Seniori!EG68</f>
        <v>0</v>
      </c>
      <c r="EH47" s="97">
        <f>Seniori!EH68</f>
        <v>0</v>
      </c>
      <c r="EI47" s="97">
        <f>Seniori!EI68</f>
        <v>0</v>
      </c>
      <c r="EJ47" s="97">
        <f>Seniori!EJ68</f>
        <v>0</v>
      </c>
      <c r="EK47" s="97">
        <f>Seniori!EK68</f>
        <v>0</v>
      </c>
      <c r="EL47" s="97">
        <f>Seniori!EL68</f>
        <v>0</v>
      </c>
      <c r="EM47" s="97">
        <f>Seniori!EM68</f>
        <v>0</v>
      </c>
      <c r="EN47" s="97">
        <f>Seniori!EN68</f>
        <v>0</v>
      </c>
      <c r="EO47" s="97">
        <f>Seniori!EO68</f>
        <v>0</v>
      </c>
      <c r="EP47" s="97">
        <f>Seniori!EP68</f>
        <v>0</v>
      </c>
      <c r="EQ47" s="97">
        <f>Seniori!EQ68</f>
        <v>0</v>
      </c>
      <c r="ER47" s="97">
        <f>Seniori!ER68</f>
        <v>0</v>
      </c>
      <c r="ES47" s="97">
        <f>Seniori!ES68</f>
        <v>0</v>
      </c>
      <c r="ET47" s="97">
        <f>Seniori!ET68</f>
        <v>0</v>
      </c>
      <c r="EU47" s="97">
        <f>Seniori!EU68</f>
        <v>0</v>
      </c>
      <c r="EV47" s="97">
        <f>Seniori!EV68</f>
        <v>0</v>
      </c>
      <c r="EW47" s="97">
        <f>Seniori!EW68</f>
        <v>0</v>
      </c>
      <c r="EX47" s="97">
        <f>Seniori!EX68</f>
        <v>0</v>
      </c>
      <c r="EY47" s="97">
        <f>Seniori!EY68</f>
        <v>0</v>
      </c>
      <c r="EZ47" s="97">
        <f>Seniori!EZ68</f>
        <v>0</v>
      </c>
      <c r="FA47" s="97">
        <f>Seniori!FA68</f>
        <v>0</v>
      </c>
      <c r="FB47" s="97">
        <f>Seniori!FB68</f>
        <v>0</v>
      </c>
      <c r="FC47" s="97">
        <f>Seniori!FC68</f>
        <v>0</v>
      </c>
      <c r="FD47" s="97">
        <f>Seniori!FD68</f>
        <v>0</v>
      </c>
      <c r="FE47" s="97">
        <f>Seniori!FE68</f>
        <v>0</v>
      </c>
      <c r="FF47" s="97">
        <f>Seniori!FF68</f>
        <v>0</v>
      </c>
      <c r="FG47" s="97">
        <f>Seniori!FG68</f>
        <v>0</v>
      </c>
      <c r="FH47" s="97">
        <f>Seniori!FH68</f>
        <v>0</v>
      </c>
      <c r="FI47" s="97">
        <f>Seniori!FI68</f>
        <v>0</v>
      </c>
      <c r="FJ47" s="97">
        <f>Seniori!FJ68</f>
        <v>0</v>
      </c>
      <c r="FK47" s="97">
        <f>Seniori!FK68</f>
        <v>0</v>
      </c>
      <c r="FL47" s="97">
        <f>Seniori!FL68</f>
        <v>0</v>
      </c>
      <c r="FM47" s="97">
        <f>Seniori!FM68</f>
        <v>0</v>
      </c>
      <c r="FN47" s="97">
        <f>Seniori!FN68</f>
        <v>0</v>
      </c>
      <c r="FO47" s="97">
        <f>Seniori!FO68</f>
        <v>0</v>
      </c>
      <c r="FP47" s="97">
        <f>Seniori!FP68</f>
        <v>0</v>
      </c>
      <c r="FQ47" s="97">
        <f>Seniori!FQ68</f>
        <v>0</v>
      </c>
      <c r="FR47" s="97">
        <f>Seniori!FR68</f>
        <v>0</v>
      </c>
      <c r="FS47" s="97">
        <f>Seniori!FS68</f>
        <v>0</v>
      </c>
      <c r="FT47" s="97">
        <f>Seniori!FT68</f>
        <v>0</v>
      </c>
      <c r="FU47" s="97">
        <f>Seniori!FU68</f>
        <v>0</v>
      </c>
      <c r="FV47" s="97">
        <f>Seniori!FV68</f>
        <v>0</v>
      </c>
      <c r="FW47" s="97">
        <f>Seniori!FW68</f>
        <v>0</v>
      </c>
      <c r="FX47" s="97">
        <f>Seniori!FX68</f>
        <v>0</v>
      </c>
      <c r="FY47" s="97">
        <f>Seniori!FY68</f>
        <v>0</v>
      </c>
      <c r="FZ47" s="97">
        <f>Seniori!FZ68</f>
        <v>0</v>
      </c>
      <c r="GA47" s="97">
        <f>Seniori!GA68</f>
        <v>0</v>
      </c>
      <c r="GB47" s="97">
        <f>Seniori!GB68</f>
        <v>0</v>
      </c>
      <c r="GC47" s="97">
        <f>Seniori!GC68</f>
        <v>0</v>
      </c>
      <c r="GD47" s="97">
        <f>Seniori!GD68</f>
        <v>0</v>
      </c>
      <c r="GE47" s="97">
        <f>Seniori!GE68</f>
        <v>0</v>
      </c>
      <c r="GF47" s="97">
        <f>Seniori!GF68</f>
        <v>0</v>
      </c>
      <c r="GG47" s="97">
        <f>Seniori!GG68</f>
        <v>0</v>
      </c>
      <c r="GH47" s="97">
        <f>Seniori!GH68</f>
        <v>0</v>
      </c>
      <c r="GI47" s="97">
        <f>Seniori!GI68</f>
        <v>0</v>
      </c>
      <c r="GJ47" s="97">
        <f>Seniori!GJ68</f>
        <v>0</v>
      </c>
      <c r="GK47" s="97">
        <f>Seniori!GK68</f>
        <v>0</v>
      </c>
      <c r="GL47" s="97">
        <f>Seniori!GL68</f>
        <v>0</v>
      </c>
      <c r="GM47" s="97">
        <f>Seniori!GM68</f>
        <v>0</v>
      </c>
      <c r="GN47" s="97">
        <f>Seniori!GN68</f>
        <v>0</v>
      </c>
      <c r="GO47" s="97">
        <f>Seniori!GO68</f>
        <v>0</v>
      </c>
      <c r="GP47" s="97">
        <f>Seniori!GP68</f>
        <v>0</v>
      </c>
      <c r="GQ47" s="97">
        <f>Seniori!GQ68</f>
        <v>0</v>
      </c>
      <c r="GR47" s="97">
        <f>Seniori!GR68</f>
        <v>0</v>
      </c>
      <c r="GS47" s="97">
        <f>Seniori!GS68</f>
        <v>0</v>
      </c>
      <c r="GT47" s="97">
        <f>Seniori!GT68</f>
        <v>0</v>
      </c>
      <c r="GU47" s="97">
        <f>Seniori!GU68</f>
        <v>0</v>
      </c>
      <c r="GV47" s="97">
        <f>Seniori!GV68</f>
        <v>0</v>
      </c>
      <c r="GW47" s="97">
        <f>Seniori!GW68</f>
        <v>0</v>
      </c>
      <c r="GX47" s="97">
        <f>Seniori!GX68</f>
        <v>0</v>
      </c>
      <c r="GY47" s="97">
        <f>Seniori!GY68</f>
        <v>0</v>
      </c>
      <c r="GZ47" s="97">
        <f>Seniori!GZ68</f>
        <v>0</v>
      </c>
      <c r="HA47" s="97">
        <f>Seniori!HA68</f>
        <v>0</v>
      </c>
      <c r="HB47" s="97">
        <f>Seniori!HB68</f>
        <v>0</v>
      </c>
      <c r="HC47" s="97">
        <f>Seniori!HC68</f>
        <v>0</v>
      </c>
      <c r="HD47" s="97">
        <f>Seniori!HD68</f>
        <v>0</v>
      </c>
      <c r="HE47" s="97">
        <f>Seniori!HE68</f>
        <v>0</v>
      </c>
      <c r="HF47" s="97">
        <f>Seniori!HF68</f>
        <v>0</v>
      </c>
      <c r="HG47" s="97">
        <f>Seniori!HG68</f>
        <v>0</v>
      </c>
      <c r="HH47" s="97">
        <f>Seniori!HH68</f>
        <v>0</v>
      </c>
      <c r="HI47" s="97">
        <f>Seniori!HI68</f>
        <v>0</v>
      </c>
      <c r="HJ47" s="97">
        <f>Seniori!HJ68</f>
        <v>0</v>
      </c>
      <c r="HK47" s="97">
        <f>Seniori!HK68</f>
        <v>0</v>
      </c>
      <c r="HL47" s="97">
        <f>Seniori!HL68</f>
        <v>0</v>
      </c>
      <c r="HM47" s="97">
        <f>Seniori!HM68</f>
        <v>0</v>
      </c>
      <c r="HN47" s="97">
        <f>Seniori!HN68</f>
        <v>0</v>
      </c>
      <c r="HO47" s="97">
        <f>Seniori!HO68</f>
        <v>0</v>
      </c>
      <c r="HP47" s="97">
        <f>Seniori!HP68</f>
        <v>0</v>
      </c>
      <c r="HQ47" s="97">
        <f>Seniori!HQ68</f>
        <v>0</v>
      </c>
      <c r="HR47" s="97">
        <f>Seniori!HR68</f>
        <v>0</v>
      </c>
      <c r="HS47" s="97">
        <f>Seniori!HS68</f>
        <v>0</v>
      </c>
      <c r="HT47" s="97">
        <f>Seniori!HT68</f>
        <v>0</v>
      </c>
      <c r="HU47" s="97">
        <f>Seniori!HU68</f>
        <v>0</v>
      </c>
      <c r="HV47" s="97">
        <f>Seniori!HV68</f>
        <v>0</v>
      </c>
      <c r="HW47" s="97">
        <f>Seniori!HW68</f>
        <v>0</v>
      </c>
      <c r="HX47" s="97">
        <f>Seniori!HX68</f>
        <v>0</v>
      </c>
      <c r="HY47" s="97">
        <f>Seniori!HY68</f>
        <v>0</v>
      </c>
      <c r="HZ47" s="97">
        <f>Seniori!HZ68</f>
        <v>0</v>
      </c>
      <c r="IA47" s="97">
        <f>Seniori!IA68</f>
        <v>0</v>
      </c>
      <c r="IB47" s="97">
        <f>Seniori!IB68</f>
        <v>0</v>
      </c>
      <c r="IC47" s="97">
        <f>Seniori!IC68</f>
        <v>0</v>
      </c>
      <c r="ID47" s="97">
        <f>Seniori!ID68</f>
        <v>0</v>
      </c>
      <c r="IE47" s="97">
        <f>Seniori!IE68</f>
        <v>0</v>
      </c>
      <c r="IF47" s="97">
        <f>Seniori!IF68</f>
        <v>0</v>
      </c>
      <c r="IG47" s="97">
        <f>Seniori!IG68</f>
        <v>0</v>
      </c>
      <c r="IH47" s="97">
        <f>Seniori!IH68</f>
        <v>0</v>
      </c>
      <c r="II47" s="97">
        <f>Seniori!II68</f>
        <v>0</v>
      </c>
      <c r="IJ47" s="97">
        <f>Seniori!IJ68</f>
        <v>0</v>
      </c>
      <c r="IK47" s="97">
        <f>Seniori!IK68</f>
        <v>0</v>
      </c>
      <c r="IL47" s="97">
        <f>Seniori!IL68</f>
        <v>0</v>
      </c>
      <c r="IM47" s="97">
        <f>Seniori!IM68</f>
        <v>0</v>
      </c>
      <c r="IN47" s="97">
        <f>Seniori!IN68</f>
        <v>0</v>
      </c>
      <c r="IO47" s="97">
        <f>Seniori!IO68</f>
        <v>0</v>
      </c>
      <c r="IP47" s="97">
        <f>Seniori!IP68</f>
        <v>0</v>
      </c>
      <c r="IQ47" s="97">
        <f>Seniori!IQ68</f>
        <v>0</v>
      </c>
      <c r="IR47" s="97">
        <f>Seniori!IR68</f>
        <v>0</v>
      </c>
      <c r="IS47" s="97">
        <f>Seniori!IS68</f>
        <v>0</v>
      </c>
      <c r="IT47" s="97">
        <f>Seniori!IT68</f>
        <v>0</v>
      </c>
      <c r="IU47" s="97">
        <f>Seniori!IU68</f>
        <v>0</v>
      </c>
      <c r="IV47" s="97">
        <f>Seniori!IV68</f>
        <v>0</v>
      </c>
      <c r="IW47" s="97">
        <f>Seniori!IW68</f>
        <v>0</v>
      </c>
      <c r="IX47" s="97">
        <f>Seniori!IX68</f>
        <v>0</v>
      </c>
      <c r="IY47" s="97">
        <f>Seniori!IY68</f>
        <v>0</v>
      </c>
      <c r="IZ47" s="97">
        <f>Seniori!IZ68</f>
        <v>0</v>
      </c>
      <c r="JA47" s="97">
        <f>Seniori!JA68</f>
        <v>0</v>
      </c>
      <c r="JB47" s="97">
        <f>Seniori!JB68</f>
        <v>0</v>
      </c>
      <c r="JC47" s="97">
        <f>Seniori!JC68</f>
        <v>0</v>
      </c>
      <c r="JD47" s="97">
        <f>Seniori!JD68</f>
        <v>0</v>
      </c>
      <c r="JE47" s="97">
        <f>Seniori!JE68</f>
        <v>0</v>
      </c>
      <c r="JF47" s="97">
        <f>Seniori!JF68</f>
        <v>0</v>
      </c>
      <c r="JG47" s="97">
        <f>Seniori!JG68</f>
        <v>0</v>
      </c>
      <c r="JH47" s="97">
        <f>Seniori!JH68</f>
        <v>0</v>
      </c>
      <c r="JI47" s="97">
        <f>Seniori!JI68</f>
        <v>0</v>
      </c>
      <c r="JJ47" s="97">
        <f>Seniori!JJ68</f>
        <v>0</v>
      </c>
      <c r="JK47" s="97">
        <f>Seniori!JK68</f>
        <v>0</v>
      </c>
      <c r="JL47" s="97">
        <f>Seniori!JL68</f>
        <v>0</v>
      </c>
      <c r="JM47" s="97">
        <f>Seniori!JM68</f>
        <v>0</v>
      </c>
      <c r="JN47" s="97">
        <f>Seniori!JN68</f>
        <v>0</v>
      </c>
      <c r="JO47" s="97">
        <f>Seniori!JO68</f>
        <v>0</v>
      </c>
      <c r="JP47" s="97">
        <f>Seniori!JP68</f>
        <v>0</v>
      </c>
      <c r="JQ47" s="97">
        <f>Seniori!JQ68</f>
        <v>0</v>
      </c>
      <c r="JR47" s="97">
        <f>Seniori!JR68</f>
        <v>0</v>
      </c>
      <c r="JS47" s="97">
        <f>Seniori!JS68</f>
        <v>0</v>
      </c>
      <c r="JT47" s="97">
        <f>Seniori!JT68</f>
        <v>0</v>
      </c>
      <c r="JU47" s="97">
        <f>Seniori!JU68</f>
        <v>0</v>
      </c>
      <c r="JV47" s="97">
        <f>Seniori!JV68</f>
        <v>0</v>
      </c>
      <c r="JW47" s="97">
        <f>Seniori!JW68</f>
        <v>0</v>
      </c>
      <c r="JX47" s="97">
        <f>Seniori!JX68</f>
        <v>0</v>
      </c>
      <c r="JY47" s="97">
        <f>Seniori!JY68</f>
        <v>0</v>
      </c>
      <c r="JZ47" s="97">
        <f>Seniori!JZ68</f>
        <v>0</v>
      </c>
      <c r="KA47" s="97">
        <f>Seniori!KA68</f>
        <v>0</v>
      </c>
      <c r="KB47" s="97">
        <f>Seniori!KB68</f>
        <v>0</v>
      </c>
      <c r="KC47" s="97">
        <f>Seniori!KC68</f>
        <v>0</v>
      </c>
      <c r="KD47" s="97">
        <f>Seniori!KD68</f>
        <v>0</v>
      </c>
      <c r="KE47" s="97">
        <f>Seniori!KE68</f>
        <v>0</v>
      </c>
      <c r="KF47" s="97">
        <f>Seniori!KF68</f>
        <v>0</v>
      </c>
      <c r="KG47" s="97">
        <f>Seniori!KG68</f>
        <v>0</v>
      </c>
      <c r="KH47" s="97">
        <f>Seniori!KH68</f>
        <v>0</v>
      </c>
      <c r="KI47" s="97">
        <f>Seniori!KI68</f>
        <v>0</v>
      </c>
      <c r="KJ47" s="97">
        <f>Seniori!KJ68</f>
        <v>0</v>
      </c>
      <c r="KK47" s="97">
        <f>Seniori!KK68</f>
        <v>0</v>
      </c>
      <c r="KL47" s="97">
        <f>Seniori!KL68</f>
        <v>0</v>
      </c>
      <c r="KM47" s="97">
        <f>Seniori!KM68</f>
        <v>0</v>
      </c>
      <c r="KN47" s="97">
        <f>Seniori!KN68</f>
        <v>0</v>
      </c>
      <c r="KO47" s="97">
        <f>Seniori!KO68</f>
        <v>0</v>
      </c>
      <c r="KP47" s="97">
        <f>Seniori!KP68</f>
        <v>0</v>
      </c>
      <c r="KQ47" s="97">
        <f>Seniori!KQ68</f>
        <v>0</v>
      </c>
      <c r="KR47" s="97">
        <f>Seniori!KR68</f>
        <v>0</v>
      </c>
      <c r="KS47" s="97">
        <f>Seniori!KS68</f>
        <v>0</v>
      </c>
      <c r="KT47" s="97">
        <f>Seniori!KT68</f>
        <v>0</v>
      </c>
      <c r="KU47" s="97">
        <f>Seniori!KU68</f>
        <v>0</v>
      </c>
      <c r="KV47" s="97">
        <f>Seniori!KV68</f>
        <v>0</v>
      </c>
      <c r="KW47" s="97">
        <f>Seniori!KW68</f>
        <v>0</v>
      </c>
      <c r="KX47" s="97">
        <f>Seniori!KX68</f>
        <v>0</v>
      </c>
      <c r="KY47" s="97">
        <f>Seniori!KY68</f>
        <v>0</v>
      </c>
      <c r="KZ47" s="97">
        <f>Seniori!KZ68</f>
        <v>0</v>
      </c>
      <c r="LA47" s="97">
        <f>Seniori!LA68</f>
        <v>0</v>
      </c>
      <c r="LB47" s="97">
        <f>Seniori!LB68</f>
        <v>0</v>
      </c>
      <c r="LC47" s="97">
        <f>Seniori!LC68</f>
        <v>0</v>
      </c>
      <c r="LD47" s="97">
        <f>Seniori!LD68</f>
        <v>0</v>
      </c>
      <c r="LE47" s="97">
        <f>Seniori!LE68</f>
        <v>0</v>
      </c>
      <c r="LF47" s="97">
        <f>Seniori!LF68</f>
        <v>0</v>
      </c>
      <c r="LG47" s="97">
        <f>Seniori!LG68</f>
        <v>0</v>
      </c>
      <c r="LH47" s="97">
        <f>Seniori!LH68</f>
        <v>0</v>
      </c>
      <c r="LI47" s="97">
        <f>Seniori!LI68</f>
        <v>0</v>
      </c>
      <c r="LJ47" s="97">
        <f>Seniori!LJ68</f>
        <v>0</v>
      </c>
      <c r="LK47" s="97">
        <f>Seniori!LK68</f>
        <v>0</v>
      </c>
      <c r="LL47" s="97">
        <f>Seniori!LL68</f>
        <v>0</v>
      </c>
      <c r="LM47" s="97">
        <f>Seniori!LM68</f>
        <v>0</v>
      </c>
      <c r="LN47" s="97">
        <f>Seniori!LN68</f>
        <v>0</v>
      </c>
      <c r="LO47" s="97">
        <f>Seniori!LO68</f>
        <v>0</v>
      </c>
      <c r="LP47" s="97">
        <f>Seniori!LP68</f>
        <v>0</v>
      </c>
      <c r="LQ47" s="97">
        <f>Seniori!LQ68</f>
        <v>0</v>
      </c>
      <c r="LR47" s="97">
        <f>Seniori!LR68</f>
        <v>0</v>
      </c>
      <c r="LS47" s="97">
        <f>Seniori!LS68</f>
        <v>0</v>
      </c>
      <c r="LT47" s="97">
        <f>Seniori!LT68</f>
        <v>0</v>
      </c>
      <c r="LU47" s="97">
        <f>Seniori!LU68</f>
        <v>0</v>
      </c>
      <c r="LV47" s="97">
        <f>Seniori!LV68</f>
        <v>0</v>
      </c>
      <c r="LW47" s="97">
        <f>Seniori!LW68</f>
        <v>0</v>
      </c>
      <c r="LX47" s="97">
        <f>Seniori!LX68</f>
        <v>0</v>
      </c>
      <c r="LY47" s="97">
        <f>Seniori!LY68</f>
        <v>0</v>
      </c>
      <c r="LZ47" s="97">
        <f>Seniori!LZ68</f>
        <v>0</v>
      </c>
      <c r="MA47" s="97">
        <f>Seniori!MA68</f>
        <v>0</v>
      </c>
      <c r="MB47" s="97">
        <f>Seniori!MB68</f>
        <v>0</v>
      </c>
      <c r="MC47" s="97">
        <f>Seniori!MC68</f>
        <v>0</v>
      </c>
      <c r="MD47" s="97">
        <f>Seniori!MD68</f>
        <v>0</v>
      </c>
      <c r="ME47" s="97">
        <f>Seniori!ME68</f>
        <v>0</v>
      </c>
      <c r="MF47" s="97">
        <f>Seniori!MF68</f>
        <v>0</v>
      </c>
      <c r="MG47" s="97">
        <f>Seniori!MG68</f>
        <v>0</v>
      </c>
      <c r="MH47" s="97">
        <f>Seniori!MH68</f>
        <v>0</v>
      </c>
      <c r="MI47" s="97">
        <f>Seniori!MI68</f>
        <v>0</v>
      </c>
      <c r="MJ47" s="97">
        <f>Seniori!MJ68</f>
        <v>0</v>
      </c>
      <c r="MK47" s="97">
        <f>Seniori!MK68</f>
        <v>0</v>
      </c>
      <c r="ML47" s="97">
        <f>Seniori!ML68</f>
        <v>0</v>
      </c>
      <c r="MM47" s="97">
        <f>Seniori!MM68</f>
        <v>0</v>
      </c>
      <c r="MN47" s="97">
        <f>Seniori!MN68</f>
        <v>0</v>
      </c>
      <c r="MO47" s="97">
        <f>Seniori!MO68</f>
        <v>0</v>
      </c>
      <c r="MP47" s="97">
        <f>Seniori!MP68</f>
        <v>0</v>
      </c>
      <c r="MQ47" s="97">
        <f>Seniori!MQ68</f>
        <v>0</v>
      </c>
      <c r="MR47" s="97">
        <f>Seniori!MR68</f>
        <v>0</v>
      </c>
      <c r="MS47" s="97">
        <f>Seniori!MS68</f>
        <v>0</v>
      </c>
      <c r="MT47" s="97">
        <f>Seniori!MT68</f>
        <v>0</v>
      </c>
      <c r="MU47" s="97">
        <f>Seniori!MU68</f>
        <v>0</v>
      </c>
      <c r="MV47" s="97">
        <f>Seniori!MV68</f>
        <v>0</v>
      </c>
      <c r="MW47" s="97">
        <f>Seniori!MW68</f>
        <v>0</v>
      </c>
      <c r="MX47" s="97">
        <f>Seniori!MX68</f>
        <v>0</v>
      </c>
      <c r="MY47" s="97">
        <f>Seniori!MY68</f>
        <v>0</v>
      </c>
      <c r="MZ47" s="97">
        <f>Seniori!MZ68</f>
        <v>0</v>
      </c>
      <c r="NA47" s="97">
        <f>Seniori!NA68</f>
        <v>0</v>
      </c>
      <c r="NB47" s="97">
        <f>Seniori!NB68</f>
        <v>0</v>
      </c>
      <c r="NC47" s="97">
        <f>Seniori!NC68</f>
        <v>0</v>
      </c>
      <c r="ND47" s="97">
        <f>Seniori!ND68</f>
        <v>0</v>
      </c>
      <c r="NE47" s="97">
        <f>Seniori!NE68</f>
        <v>0</v>
      </c>
      <c r="NF47" s="97">
        <f>Seniori!NF68</f>
        <v>0</v>
      </c>
      <c r="NG47" s="97">
        <f>Seniori!NG68</f>
        <v>0</v>
      </c>
      <c r="NH47" s="97">
        <f>Seniori!NH68</f>
        <v>0</v>
      </c>
      <c r="NI47" s="97">
        <f>Seniori!NI68</f>
        <v>0</v>
      </c>
      <c r="NJ47" s="97">
        <f>Seniori!NJ68</f>
        <v>0</v>
      </c>
      <c r="NK47" s="97">
        <f>Seniori!NK68</f>
        <v>0</v>
      </c>
      <c r="NL47" s="97">
        <f>Seniori!NL68</f>
        <v>0</v>
      </c>
      <c r="NM47" s="97">
        <f>Seniori!NM68</f>
        <v>0</v>
      </c>
      <c r="NN47" s="97">
        <f>Seniori!NN68</f>
        <v>0</v>
      </c>
      <c r="NO47" s="97">
        <f>Seniori!NO68</f>
        <v>0</v>
      </c>
      <c r="NP47" s="97">
        <f>Seniori!NP68</f>
        <v>0</v>
      </c>
      <c r="NQ47" s="97">
        <f>Seniori!NQ68</f>
        <v>0</v>
      </c>
      <c r="NR47" s="97">
        <f>Seniori!NR68</f>
        <v>0</v>
      </c>
      <c r="NS47" s="97">
        <f>Seniori!NS68</f>
        <v>0</v>
      </c>
      <c r="NT47" s="97">
        <f>Seniori!NT68</f>
        <v>0</v>
      </c>
      <c r="NU47" s="97">
        <f>Seniori!NU68</f>
        <v>0</v>
      </c>
      <c r="NV47" s="97">
        <f>Seniori!NV68</f>
        <v>0</v>
      </c>
      <c r="NW47" s="97">
        <f>Seniori!NW68</f>
        <v>0</v>
      </c>
      <c r="NX47" s="97">
        <f>Seniori!NX68</f>
        <v>0</v>
      </c>
      <c r="NY47" s="97">
        <f>Seniori!NY68</f>
        <v>0</v>
      </c>
      <c r="NZ47" s="97">
        <f>Seniori!NZ68</f>
        <v>0</v>
      </c>
      <c r="OA47" s="97">
        <f>Seniori!OA68</f>
        <v>0</v>
      </c>
      <c r="OB47" s="97">
        <f>Seniori!OB68</f>
        <v>0</v>
      </c>
      <c r="OC47" s="97">
        <f>Seniori!OC68</f>
        <v>0</v>
      </c>
      <c r="OD47" s="97">
        <f>Seniori!OD68</f>
        <v>0</v>
      </c>
      <c r="OE47" s="97">
        <f>Seniori!OE68</f>
        <v>0</v>
      </c>
      <c r="OF47" s="97">
        <f>Seniori!OF68</f>
        <v>0</v>
      </c>
      <c r="OG47" s="97">
        <f>Seniori!OG68</f>
        <v>0</v>
      </c>
      <c r="OH47" s="97">
        <f>Seniori!OH68</f>
        <v>0</v>
      </c>
      <c r="OI47" s="97">
        <f>Seniori!OI68</f>
        <v>0</v>
      </c>
      <c r="OJ47" s="97">
        <f>Seniori!OJ68</f>
        <v>0</v>
      </c>
      <c r="OK47" s="97">
        <f>Seniori!OK68</f>
        <v>0</v>
      </c>
      <c r="OL47" s="97">
        <f>Seniori!OL68</f>
        <v>0</v>
      </c>
      <c r="OM47" s="97">
        <f>Seniori!OM68</f>
        <v>0</v>
      </c>
      <c r="ON47" s="97">
        <f>Seniori!ON68</f>
        <v>0</v>
      </c>
      <c r="OO47" s="97">
        <f>Seniori!OO68</f>
        <v>0</v>
      </c>
      <c r="OP47" s="97">
        <f>Seniori!OP68</f>
        <v>0</v>
      </c>
      <c r="OQ47" s="97">
        <f>Seniori!OQ68</f>
        <v>0</v>
      </c>
      <c r="OR47" s="97">
        <f>Seniori!OR68</f>
        <v>0</v>
      </c>
      <c r="OS47" s="97">
        <f>Seniori!OS68</f>
        <v>0</v>
      </c>
      <c r="OT47" s="97">
        <f>Seniori!OT68</f>
        <v>0</v>
      </c>
      <c r="OU47" s="97">
        <f>Seniori!OU68</f>
        <v>0</v>
      </c>
      <c r="OV47" s="97">
        <f>Seniori!OV68</f>
        <v>0</v>
      </c>
      <c r="OW47" s="97">
        <f>Seniori!OW68</f>
        <v>0</v>
      </c>
      <c r="OX47" s="97">
        <f>Seniori!OX68</f>
        <v>0</v>
      </c>
      <c r="OY47" s="97">
        <f>Seniori!OY68</f>
        <v>0</v>
      </c>
      <c r="OZ47" s="97">
        <f>Seniori!OZ68</f>
        <v>0</v>
      </c>
      <c r="PA47" s="97">
        <f>Seniori!PA68</f>
        <v>0</v>
      </c>
      <c r="PB47" s="97">
        <f>Seniori!PB68</f>
        <v>0</v>
      </c>
      <c r="PC47" s="97">
        <f>Seniori!PC68</f>
        <v>0</v>
      </c>
      <c r="PD47" s="97">
        <f>Seniori!PD68</f>
        <v>0</v>
      </c>
      <c r="PE47" s="97">
        <f>Seniori!PE68</f>
        <v>0</v>
      </c>
      <c r="PF47" s="97">
        <f>Seniori!PF68</f>
        <v>0</v>
      </c>
      <c r="PG47" s="97">
        <f>Seniori!PG68</f>
        <v>0</v>
      </c>
      <c r="PH47" s="97">
        <f>Seniori!PH68</f>
        <v>0</v>
      </c>
      <c r="PI47" s="97">
        <f>Seniori!PI68</f>
        <v>0</v>
      </c>
      <c r="PJ47" s="97">
        <f>Seniori!PJ68</f>
        <v>0</v>
      </c>
      <c r="PK47" s="97">
        <f>Seniori!PK68</f>
        <v>0</v>
      </c>
      <c r="PL47" s="97">
        <f>Seniori!PL68</f>
        <v>0</v>
      </c>
      <c r="PM47" s="97">
        <f>Seniori!PM68</f>
        <v>0</v>
      </c>
      <c r="PN47" s="97">
        <f>Seniori!PN68</f>
        <v>0</v>
      </c>
      <c r="PO47" s="97">
        <f>Seniori!PO68</f>
        <v>0</v>
      </c>
      <c r="PP47" s="97">
        <f>Seniori!PP68</f>
        <v>0</v>
      </c>
      <c r="PQ47" s="97">
        <f>Seniori!PQ68</f>
        <v>0</v>
      </c>
      <c r="PR47" s="97">
        <f>Seniori!PR68</f>
        <v>0</v>
      </c>
      <c r="PS47" s="97">
        <f>Seniori!PS68</f>
        <v>0</v>
      </c>
      <c r="PT47" s="97">
        <f>Seniori!PT68</f>
        <v>0</v>
      </c>
      <c r="PU47" s="97">
        <f>Seniori!PU68</f>
        <v>0</v>
      </c>
      <c r="PV47" s="97">
        <f>Seniori!PV68</f>
        <v>0</v>
      </c>
      <c r="PW47" s="97">
        <f>Seniori!PW68</f>
        <v>0</v>
      </c>
      <c r="PX47" s="97">
        <f>Seniori!PX68</f>
        <v>0</v>
      </c>
      <c r="PY47" s="97">
        <f>Seniori!PY68</f>
        <v>0</v>
      </c>
      <c r="PZ47" s="97">
        <f>Seniori!PZ68</f>
        <v>0</v>
      </c>
      <c r="QA47" s="97">
        <f>Seniori!QA68</f>
        <v>0</v>
      </c>
      <c r="QB47" s="97">
        <f>Seniori!QB68</f>
        <v>0</v>
      </c>
      <c r="QC47" s="97">
        <f>Seniori!QC68</f>
        <v>0</v>
      </c>
      <c r="QD47" s="97">
        <f>Seniori!QD68</f>
        <v>0</v>
      </c>
      <c r="QE47" s="97">
        <f>Seniori!QE68</f>
        <v>0</v>
      </c>
      <c r="QF47" s="97">
        <f>Seniori!QF68</f>
        <v>0</v>
      </c>
      <c r="QG47" s="97">
        <f>Seniori!QG68</f>
        <v>0</v>
      </c>
      <c r="QH47" s="97">
        <f>Seniori!QH68</f>
        <v>0</v>
      </c>
      <c r="QI47" s="97">
        <f>Seniori!QI68</f>
        <v>0</v>
      </c>
      <c r="QJ47" s="97">
        <f>Seniori!QJ68</f>
        <v>0</v>
      </c>
      <c r="QK47" s="97">
        <f>Seniori!QK68</f>
        <v>0</v>
      </c>
      <c r="QL47" s="97">
        <f>Seniori!QL68</f>
        <v>0</v>
      </c>
      <c r="QM47" s="97">
        <f>Seniori!QM68</f>
        <v>0</v>
      </c>
      <c r="QN47" s="97">
        <f>Seniori!QN68</f>
        <v>0</v>
      </c>
      <c r="QO47" s="97">
        <f>Seniori!QO68</f>
        <v>0</v>
      </c>
      <c r="QP47" s="97">
        <f>Seniori!QP68</f>
        <v>0</v>
      </c>
      <c r="QQ47" s="97">
        <f>Seniori!QQ68</f>
        <v>0</v>
      </c>
      <c r="QR47" s="97">
        <f>Seniori!QR68</f>
        <v>0</v>
      </c>
      <c r="QS47" s="97">
        <f>Seniori!QS68</f>
        <v>0</v>
      </c>
      <c r="QT47" s="97">
        <f>Seniori!QT68</f>
        <v>0</v>
      </c>
      <c r="QU47" s="97">
        <f>Seniori!QU68</f>
        <v>0</v>
      </c>
      <c r="QV47" s="97">
        <f>Seniori!QV68</f>
        <v>0</v>
      </c>
      <c r="QW47" s="97">
        <f>Seniori!QW68</f>
        <v>0</v>
      </c>
      <c r="QX47" s="97">
        <f>Seniori!QX68</f>
        <v>0</v>
      </c>
      <c r="QY47" s="97">
        <f>Seniori!QY68</f>
        <v>0</v>
      </c>
      <c r="QZ47" s="97">
        <f>Seniori!QZ68</f>
        <v>0</v>
      </c>
      <c r="RA47" s="97">
        <f>Seniori!RA68</f>
        <v>0</v>
      </c>
      <c r="RB47" s="97">
        <f>Seniori!RB68</f>
        <v>0</v>
      </c>
      <c r="RC47" s="97">
        <f>Seniori!RC68</f>
        <v>0</v>
      </c>
      <c r="RD47" s="97">
        <f>Seniori!RD68</f>
        <v>0</v>
      </c>
      <c r="RE47" s="97">
        <f>Seniori!RE68</f>
        <v>0</v>
      </c>
      <c r="RF47" s="97">
        <f>Seniori!RF68</f>
        <v>0</v>
      </c>
      <c r="RG47" s="97">
        <f>Seniori!RG68</f>
        <v>0</v>
      </c>
      <c r="RH47" s="97">
        <f>Seniori!RH68</f>
        <v>0</v>
      </c>
      <c r="RI47" s="97">
        <f>Seniori!RI68</f>
        <v>0</v>
      </c>
      <c r="RJ47" s="97">
        <f>Seniori!RJ68</f>
        <v>0</v>
      </c>
      <c r="RK47" s="97">
        <f>Seniori!RK68</f>
        <v>0</v>
      </c>
      <c r="RL47" s="97">
        <f>Seniori!RL68</f>
        <v>0</v>
      </c>
      <c r="RM47" s="97">
        <f>Seniori!RM68</f>
        <v>0</v>
      </c>
      <c r="RN47" s="97">
        <f>Seniori!RN68</f>
        <v>0</v>
      </c>
      <c r="RO47" s="97">
        <f>Seniori!RO68</f>
        <v>0</v>
      </c>
      <c r="RP47" s="97">
        <f>Seniori!RP68</f>
        <v>0</v>
      </c>
      <c r="RQ47" s="97">
        <f>Seniori!RQ68</f>
        <v>0</v>
      </c>
      <c r="RR47" s="97">
        <f>Seniori!RR68</f>
        <v>0</v>
      </c>
      <c r="RS47" s="97">
        <f>Seniori!RS68</f>
        <v>0</v>
      </c>
      <c r="RT47" s="97">
        <f>Seniori!RT68</f>
        <v>0</v>
      </c>
      <c r="RU47" s="97">
        <f>Seniori!RU68</f>
        <v>0</v>
      </c>
      <c r="RV47" s="97">
        <f>Seniori!RV68</f>
        <v>0</v>
      </c>
      <c r="RW47" s="97">
        <f>Seniori!RW68</f>
        <v>0</v>
      </c>
      <c r="RX47" s="97">
        <f>Seniori!RX68</f>
        <v>0</v>
      </c>
      <c r="RY47" s="97">
        <f>Seniori!RY68</f>
        <v>0</v>
      </c>
      <c r="RZ47" s="97">
        <f>Seniori!RZ68</f>
        <v>0</v>
      </c>
      <c r="SA47" s="97">
        <f>Seniori!SA68</f>
        <v>0</v>
      </c>
      <c r="SB47" s="97">
        <f>Seniori!SB68</f>
        <v>0</v>
      </c>
      <c r="SC47" s="97">
        <f>Seniori!SC68</f>
        <v>0</v>
      </c>
      <c r="SD47" s="97">
        <f>Seniori!SD68</f>
        <v>0</v>
      </c>
      <c r="SE47" s="97">
        <f>Seniori!SE68</f>
        <v>0</v>
      </c>
      <c r="SF47" s="97">
        <f>Seniori!SF68</f>
        <v>0</v>
      </c>
      <c r="SG47" s="97">
        <f>Seniori!SG68</f>
        <v>0</v>
      </c>
      <c r="SH47" s="97">
        <f>Seniori!SH68</f>
        <v>0</v>
      </c>
      <c r="SI47" s="97">
        <f>Seniori!SI68</f>
        <v>0</v>
      </c>
      <c r="SJ47" s="97">
        <f>Seniori!SJ68</f>
        <v>0</v>
      </c>
      <c r="SK47" s="97">
        <f>Seniori!SK68</f>
        <v>0</v>
      </c>
      <c r="SL47" s="97">
        <f>Seniori!SL68</f>
        <v>0</v>
      </c>
      <c r="SM47" s="97">
        <f>Seniori!SM68</f>
        <v>0</v>
      </c>
      <c r="SN47" s="97">
        <f>Seniori!SN68</f>
        <v>0</v>
      </c>
      <c r="SO47" s="97">
        <f>Seniori!SO68</f>
        <v>0</v>
      </c>
      <c r="SP47" s="97">
        <f>Seniori!SP68</f>
        <v>0</v>
      </c>
      <c r="SQ47" s="97">
        <f>Seniori!SQ68</f>
        <v>0</v>
      </c>
      <c r="SR47" s="97">
        <f>Seniori!SR68</f>
        <v>0</v>
      </c>
      <c r="SS47" s="97">
        <f>Seniori!SS68</f>
        <v>0</v>
      </c>
      <c r="ST47" s="97">
        <f>Seniori!ST68</f>
        <v>0</v>
      </c>
      <c r="SU47" s="97">
        <f>Seniori!SU68</f>
        <v>0</v>
      </c>
      <c r="SV47" s="97">
        <f>Seniori!SV68</f>
        <v>0</v>
      </c>
      <c r="SW47" s="97">
        <f>Seniori!SW68</f>
        <v>0</v>
      </c>
      <c r="SX47" s="97">
        <f>Seniori!SX68</f>
        <v>0</v>
      </c>
      <c r="SY47" s="97">
        <f>Seniori!SY68</f>
        <v>0</v>
      </c>
      <c r="SZ47" s="97">
        <f>Seniori!SZ68</f>
        <v>0</v>
      </c>
      <c r="TA47" s="97">
        <f>Seniori!TA68</f>
        <v>0</v>
      </c>
      <c r="TB47" s="97">
        <f>Seniori!TB68</f>
        <v>0</v>
      </c>
    </row>
    <row r="48" spans="1:522" s="10" customFormat="1" ht="18" customHeight="1" x14ac:dyDescent="0.2">
      <c r="A48" s="12"/>
      <c r="B48" s="11"/>
      <c r="C48" s="1"/>
      <c r="D48" s="1"/>
      <c r="E48" s="4" t="s">
        <v>284</v>
      </c>
      <c r="F48" s="9">
        <v>6693</v>
      </c>
      <c r="G48" s="9" t="s">
        <v>95</v>
      </c>
      <c r="H48" s="4"/>
      <c r="I48" s="1">
        <f>SUM(K48:TB48)</f>
        <v>9</v>
      </c>
      <c r="J48" s="12"/>
      <c r="K48" s="97">
        <f>Seniori!K61</f>
        <v>0</v>
      </c>
      <c r="L48" s="97">
        <f>Seniori!L61</f>
        <v>0</v>
      </c>
      <c r="M48" s="97">
        <f>Seniori!M61</f>
        <v>0</v>
      </c>
      <c r="N48" s="97">
        <f>Seniori!N61</f>
        <v>0</v>
      </c>
      <c r="O48" s="97">
        <f>Seniori!O61</f>
        <v>0</v>
      </c>
      <c r="P48" s="97">
        <f>Seniori!P61</f>
        <v>0</v>
      </c>
      <c r="Q48" s="97">
        <f>Seniori!Q61</f>
        <v>0</v>
      </c>
      <c r="R48" s="97">
        <f>Seniori!R61</f>
        <v>0</v>
      </c>
      <c r="S48" s="97">
        <f>Seniori!S61</f>
        <v>0</v>
      </c>
      <c r="T48" s="97">
        <f>Seniori!T61</f>
        <v>0</v>
      </c>
      <c r="U48" s="97">
        <f>Seniori!U61</f>
        <v>0</v>
      </c>
      <c r="V48" s="97">
        <f>Seniori!V61</f>
        <v>0</v>
      </c>
      <c r="W48" s="97">
        <f>Seniori!W61</f>
        <v>0</v>
      </c>
      <c r="X48" s="97">
        <f>Seniori!X61</f>
        <v>0</v>
      </c>
      <c r="Y48" s="97">
        <f>Seniori!Y61</f>
        <v>0</v>
      </c>
      <c r="Z48" s="97">
        <f>Seniori!Z61</f>
        <v>0</v>
      </c>
      <c r="AA48" s="97">
        <f>Seniori!AA61</f>
        <v>0</v>
      </c>
      <c r="AB48" s="97">
        <f>Seniori!AB61</f>
        <v>0</v>
      </c>
      <c r="AC48" s="97">
        <f>Seniori!AC61</f>
        <v>0</v>
      </c>
      <c r="AD48" s="97">
        <f>Seniori!AD61</f>
        <v>0</v>
      </c>
      <c r="AE48" s="97">
        <f>Seniori!AE61</f>
        <v>0</v>
      </c>
      <c r="AF48" s="97">
        <f>Seniori!AF61</f>
        <v>0</v>
      </c>
      <c r="AG48" s="97">
        <f>Seniori!AG61</f>
        <v>0</v>
      </c>
      <c r="AH48" s="97">
        <f>Seniori!AH61</f>
        <v>0</v>
      </c>
      <c r="AI48" s="97">
        <f>Seniori!AI61</f>
        <v>0</v>
      </c>
      <c r="AJ48" s="97">
        <f>Seniori!AJ61</f>
        <v>0</v>
      </c>
      <c r="AK48" s="97">
        <f>Seniori!AK61</f>
        <v>0</v>
      </c>
      <c r="AL48" s="97">
        <f>Seniori!AL61</f>
        <v>0</v>
      </c>
      <c r="AM48" s="97">
        <f>Seniori!AM61</f>
        <v>0</v>
      </c>
      <c r="AN48" s="97">
        <f>Seniori!AN61</f>
        <v>0</v>
      </c>
      <c r="AO48" s="97">
        <f>Seniori!AO61</f>
        <v>0</v>
      </c>
      <c r="AP48" s="97">
        <f>Seniori!AP61</f>
        <v>0</v>
      </c>
      <c r="AQ48" s="97">
        <f>Seniori!AQ61</f>
        <v>0</v>
      </c>
      <c r="AR48" s="97">
        <f>Seniori!AR61</f>
        <v>0</v>
      </c>
      <c r="AS48" s="97">
        <f>Seniori!AS61</f>
        <v>0</v>
      </c>
      <c r="AT48" s="97">
        <f>Seniori!AT61</f>
        <v>0</v>
      </c>
      <c r="AU48" s="97">
        <f>Seniori!AU61</f>
        <v>0</v>
      </c>
      <c r="AV48" s="97">
        <f>Seniori!AV61</f>
        <v>0</v>
      </c>
      <c r="AW48" s="97">
        <f>Seniori!AW61</f>
        <v>0</v>
      </c>
      <c r="AX48" s="97">
        <f>Seniori!AX61</f>
        <v>0</v>
      </c>
      <c r="AY48" s="97">
        <f>Seniori!AY61</f>
        <v>0</v>
      </c>
      <c r="AZ48" s="97">
        <f>Seniori!AZ61</f>
        <v>0</v>
      </c>
      <c r="BA48" s="97">
        <f>Seniori!BA61</f>
        <v>0</v>
      </c>
      <c r="BB48" s="97">
        <f>Seniori!BB61</f>
        <v>0</v>
      </c>
      <c r="BC48" s="97">
        <f>Seniori!BC61</f>
        <v>0</v>
      </c>
      <c r="BD48" s="97">
        <f>Seniori!BD61</f>
        <v>0</v>
      </c>
      <c r="BE48" s="97">
        <f>Seniori!BE61</f>
        <v>0</v>
      </c>
      <c r="BF48" s="97">
        <f>Seniori!BF61</f>
        <v>0</v>
      </c>
      <c r="BG48" s="97">
        <f>Seniori!BG61</f>
        <v>0</v>
      </c>
      <c r="BH48" s="97">
        <f>Seniori!BH61</f>
        <v>0</v>
      </c>
      <c r="BI48" s="97">
        <f>Seniori!BI61</f>
        <v>0</v>
      </c>
      <c r="BJ48" s="97">
        <f>Seniori!BJ61</f>
        <v>0</v>
      </c>
      <c r="BK48" s="97">
        <f>Seniori!BK61</f>
        <v>0</v>
      </c>
      <c r="BL48" s="97">
        <f>Seniori!BL61</f>
        <v>0</v>
      </c>
      <c r="BM48" s="97">
        <f>Seniori!BM61</f>
        <v>0</v>
      </c>
      <c r="BN48" s="97">
        <f>Seniori!BN61</f>
        <v>0</v>
      </c>
      <c r="BO48" s="97">
        <f>Seniori!BO61</f>
        <v>0</v>
      </c>
      <c r="BP48" s="97">
        <f>Seniori!BP61</f>
        <v>0</v>
      </c>
      <c r="BQ48" s="97">
        <f>Seniori!BQ61</f>
        <v>0</v>
      </c>
      <c r="BR48" s="97">
        <f>Seniori!BR61</f>
        <v>0</v>
      </c>
      <c r="BS48" s="97">
        <f>Seniori!BS61</f>
        <v>0</v>
      </c>
      <c r="BT48" s="97">
        <f>Seniori!BT61</f>
        <v>0</v>
      </c>
      <c r="BU48" s="97">
        <f>Seniori!BU61</f>
        <v>0</v>
      </c>
      <c r="BV48" s="97">
        <f>Seniori!BV61</f>
        <v>0</v>
      </c>
      <c r="BW48" s="97">
        <f>Seniori!BW61</f>
        <v>0</v>
      </c>
      <c r="BX48" s="97">
        <f>Seniori!BX61</f>
        <v>0</v>
      </c>
      <c r="BY48" s="97">
        <f>Seniori!BY61</f>
        <v>0</v>
      </c>
      <c r="BZ48" s="97">
        <f>Seniori!BZ61</f>
        <v>0</v>
      </c>
      <c r="CA48" s="97">
        <f>Seniori!CA61</f>
        <v>0</v>
      </c>
      <c r="CB48" s="97">
        <f>Seniori!CB61</f>
        <v>0</v>
      </c>
      <c r="CC48" s="97">
        <f>Seniori!CC61</f>
        <v>0</v>
      </c>
      <c r="CD48" s="97">
        <f>Seniori!CD61</f>
        <v>0</v>
      </c>
      <c r="CE48" s="97">
        <f>Seniori!CE61</f>
        <v>0</v>
      </c>
      <c r="CF48" s="97">
        <f>Seniori!CF61</f>
        <v>0</v>
      </c>
      <c r="CG48" s="97">
        <f>Seniori!CG61</f>
        <v>0</v>
      </c>
      <c r="CH48" s="97">
        <f>Seniori!CH61</f>
        <v>0</v>
      </c>
      <c r="CI48" s="97">
        <f>Seniori!CI61</f>
        <v>0</v>
      </c>
      <c r="CJ48" s="97">
        <f>Seniori!CJ61</f>
        <v>0</v>
      </c>
      <c r="CK48" s="97">
        <f>Seniori!CK61</f>
        <v>0</v>
      </c>
      <c r="CL48" s="97">
        <f>Seniori!CL61</f>
        <v>0</v>
      </c>
      <c r="CM48" s="97">
        <f>Seniori!CM61</f>
        <v>0</v>
      </c>
      <c r="CN48" s="97">
        <f>Seniori!CN61</f>
        <v>0</v>
      </c>
      <c r="CO48" s="97">
        <f>Seniori!CO61</f>
        <v>0</v>
      </c>
      <c r="CP48" s="97">
        <f>Seniori!CP61</f>
        <v>0</v>
      </c>
      <c r="CQ48" s="97">
        <f>Seniori!CQ61</f>
        <v>0</v>
      </c>
      <c r="CR48" s="97">
        <f>Seniori!CR61</f>
        <v>0</v>
      </c>
      <c r="CS48" s="97">
        <f>Seniori!CS61</f>
        <v>0</v>
      </c>
      <c r="CT48" s="97">
        <f>Seniori!CT61</f>
        <v>0</v>
      </c>
      <c r="CU48" s="97">
        <f>Seniori!CU61</f>
        <v>0</v>
      </c>
      <c r="CV48" s="97">
        <f>Seniori!CV61</f>
        <v>0</v>
      </c>
      <c r="CW48" s="97">
        <f>Seniori!CW61</f>
        <v>0</v>
      </c>
      <c r="CX48" s="97">
        <f>Seniori!CX61</f>
        <v>0</v>
      </c>
      <c r="CY48" s="97">
        <f>Seniori!CY61</f>
        <v>0</v>
      </c>
      <c r="CZ48" s="97">
        <f>Seniori!CZ61</f>
        <v>0</v>
      </c>
      <c r="DA48" s="97">
        <f>Seniori!DA61</f>
        <v>0</v>
      </c>
      <c r="DB48" s="97">
        <f>Seniori!DB61</f>
        <v>0</v>
      </c>
      <c r="DC48" s="97">
        <f>Seniori!DC61</f>
        <v>0</v>
      </c>
      <c r="DD48" s="97">
        <f>Seniori!DD61</f>
        <v>0</v>
      </c>
      <c r="DE48" s="97">
        <f>Seniori!DE61</f>
        <v>0</v>
      </c>
      <c r="DF48" s="97">
        <f>Seniori!DF61</f>
        <v>0</v>
      </c>
      <c r="DG48" s="97">
        <f>Seniori!DG61</f>
        <v>0</v>
      </c>
      <c r="DH48" s="97">
        <f>Seniori!DH61</f>
        <v>0</v>
      </c>
      <c r="DI48" s="97">
        <f>Seniori!DI61</f>
        <v>0</v>
      </c>
      <c r="DJ48" s="97">
        <f>Seniori!DJ61</f>
        <v>0</v>
      </c>
      <c r="DK48" s="97">
        <f>Seniori!DK61</f>
        <v>0</v>
      </c>
      <c r="DL48" s="97">
        <f>Seniori!DL61</f>
        <v>0</v>
      </c>
      <c r="DM48" s="97">
        <f>Seniori!DM61</f>
        <v>0</v>
      </c>
      <c r="DN48" s="97">
        <f>Seniori!DN61</f>
        <v>0</v>
      </c>
      <c r="DO48" s="97">
        <f>Seniori!DO61</f>
        <v>0</v>
      </c>
      <c r="DP48" s="97">
        <f>Seniori!DP61</f>
        <v>0</v>
      </c>
      <c r="DQ48" s="97">
        <f>Seniori!DQ61</f>
        <v>0</v>
      </c>
      <c r="DR48" s="97">
        <f>Seniori!DR61</f>
        <v>0</v>
      </c>
      <c r="DS48" s="97">
        <f>Seniori!DS61</f>
        <v>0</v>
      </c>
      <c r="DT48" s="97">
        <f>Seniori!DT61</f>
        <v>0</v>
      </c>
      <c r="DU48" s="97">
        <f>Seniori!DU61</f>
        <v>0</v>
      </c>
      <c r="DV48" s="97">
        <f>Seniori!DV61</f>
        <v>0</v>
      </c>
      <c r="DW48" s="97">
        <f>Seniori!DW61</f>
        <v>0</v>
      </c>
      <c r="DX48" s="97">
        <f>Seniori!DX61</f>
        <v>0</v>
      </c>
      <c r="DY48" s="97">
        <f>Seniori!DY61</f>
        <v>0</v>
      </c>
      <c r="DZ48" s="97">
        <f>Seniori!DZ61</f>
        <v>0</v>
      </c>
      <c r="EA48" s="97">
        <f>Seniori!EA61</f>
        <v>0</v>
      </c>
      <c r="EB48" s="97">
        <f>Seniori!EB61</f>
        <v>0</v>
      </c>
      <c r="EC48" s="97">
        <f>Seniori!EC61</f>
        <v>0</v>
      </c>
      <c r="ED48" s="97">
        <f>Seniori!ED61</f>
        <v>0</v>
      </c>
      <c r="EE48" s="97">
        <f>Seniori!EE61</f>
        <v>0</v>
      </c>
      <c r="EF48" s="97">
        <f>Seniori!EF61</f>
        <v>0</v>
      </c>
      <c r="EG48" s="97">
        <f>Seniori!EG61</f>
        <v>0</v>
      </c>
      <c r="EH48" s="97">
        <f>Seniori!EH61</f>
        <v>0</v>
      </c>
      <c r="EI48" s="97">
        <f>Seniori!EI61</f>
        <v>0</v>
      </c>
      <c r="EJ48" s="97">
        <f>Seniori!EJ61</f>
        <v>0</v>
      </c>
      <c r="EK48" s="97">
        <f>Seniori!EK61</f>
        <v>0</v>
      </c>
      <c r="EL48" s="97">
        <f>Seniori!EL61</f>
        <v>0</v>
      </c>
      <c r="EM48" s="97">
        <f>Seniori!EM61</f>
        <v>0</v>
      </c>
      <c r="EN48" s="97">
        <f>Seniori!EN61</f>
        <v>0</v>
      </c>
      <c r="EO48" s="97">
        <f>Seniori!EO61</f>
        <v>0</v>
      </c>
      <c r="EP48" s="97">
        <f>Seniori!EP61</f>
        <v>0</v>
      </c>
      <c r="EQ48" s="97">
        <f>Seniori!EQ61</f>
        <v>0</v>
      </c>
      <c r="ER48" s="97">
        <f>Seniori!ER61</f>
        <v>0</v>
      </c>
      <c r="ES48" s="97">
        <f>Seniori!ES61</f>
        <v>0</v>
      </c>
      <c r="ET48" s="97">
        <f>Seniori!ET61</f>
        <v>0</v>
      </c>
      <c r="EU48" s="97">
        <f>Seniori!EU61</f>
        <v>0</v>
      </c>
      <c r="EV48" s="97">
        <f>Seniori!EV61</f>
        <v>0</v>
      </c>
      <c r="EW48" s="97">
        <f>Seniori!EW61</f>
        <v>0</v>
      </c>
      <c r="EX48" s="97">
        <f>Seniori!EX61</f>
        <v>0</v>
      </c>
      <c r="EY48" s="97">
        <f>Seniori!EY61</f>
        <v>0</v>
      </c>
      <c r="EZ48" s="97">
        <f>Seniori!EZ61</f>
        <v>0</v>
      </c>
      <c r="FA48" s="97">
        <f>Seniori!FA61</f>
        <v>0</v>
      </c>
      <c r="FB48" s="97">
        <f>Seniori!FB61</f>
        <v>0</v>
      </c>
      <c r="FC48" s="97">
        <f>Seniori!FC61</f>
        <v>0</v>
      </c>
      <c r="FD48" s="97">
        <f>Seniori!FD61</f>
        <v>0</v>
      </c>
      <c r="FE48" s="97">
        <f>Seniori!FE61</f>
        <v>0</v>
      </c>
      <c r="FF48" s="97">
        <f>Seniori!FF61</f>
        <v>0</v>
      </c>
      <c r="FG48" s="97">
        <f>Seniori!FG61</f>
        <v>0</v>
      </c>
      <c r="FH48" s="97">
        <f>Seniori!FH61</f>
        <v>0</v>
      </c>
      <c r="FI48" s="97">
        <f>Seniori!FI61</f>
        <v>0</v>
      </c>
      <c r="FJ48" s="97">
        <f>Seniori!FJ61</f>
        <v>0</v>
      </c>
      <c r="FK48" s="97">
        <f>Seniori!FK61</f>
        <v>0</v>
      </c>
      <c r="FL48" s="97">
        <f>Seniori!FL61</f>
        <v>0</v>
      </c>
      <c r="FM48" s="97">
        <f>Seniori!FM61</f>
        <v>0</v>
      </c>
      <c r="FN48" s="97">
        <f>Seniori!FN61</f>
        <v>0</v>
      </c>
      <c r="FO48" s="97">
        <f>Seniori!FO61</f>
        <v>0</v>
      </c>
      <c r="FP48" s="97">
        <f>Seniori!FP61</f>
        <v>0</v>
      </c>
      <c r="FQ48" s="97">
        <f>Seniori!FQ61</f>
        <v>0</v>
      </c>
      <c r="FR48" s="97">
        <f>Seniori!FR61</f>
        <v>0</v>
      </c>
      <c r="FS48" s="97">
        <f>Seniori!FS61</f>
        <v>0</v>
      </c>
      <c r="FT48" s="97">
        <f>Seniori!FT61</f>
        <v>0</v>
      </c>
      <c r="FU48" s="97">
        <f>Seniori!FU61</f>
        <v>0</v>
      </c>
      <c r="FV48" s="97">
        <f>Seniori!FV61</f>
        <v>0</v>
      </c>
      <c r="FW48" s="97">
        <f>Seniori!FW61</f>
        <v>0</v>
      </c>
      <c r="FX48" s="97">
        <f>Seniori!FX61</f>
        <v>0</v>
      </c>
      <c r="FY48" s="97">
        <f>Seniori!FY61</f>
        <v>0</v>
      </c>
      <c r="FZ48" s="97">
        <f>Seniori!FZ61</f>
        <v>0</v>
      </c>
      <c r="GA48" s="97">
        <f>Seniori!GA61</f>
        <v>0</v>
      </c>
      <c r="GB48" s="97">
        <f>Seniori!GB61</f>
        <v>0</v>
      </c>
      <c r="GC48" s="97">
        <f>Seniori!GC61</f>
        <v>0</v>
      </c>
      <c r="GD48" s="97">
        <f>Seniori!GD61</f>
        <v>0</v>
      </c>
      <c r="GE48" s="97">
        <f>Seniori!GE61</f>
        <v>0</v>
      </c>
      <c r="GF48" s="97">
        <f>Seniori!GF61</f>
        <v>0</v>
      </c>
      <c r="GG48" s="97">
        <f>Seniori!GG61</f>
        <v>0</v>
      </c>
      <c r="GH48" s="97">
        <f>Seniori!GH61</f>
        <v>0</v>
      </c>
      <c r="GI48" s="97">
        <f>Seniori!GI61</f>
        <v>0</v>
      </c>
      <c r="GJ48" s="97">
        <f>Seniori!GJ61</f>
        <v>0</v>
      </c>
      <c r="GK48" s="97">
        <f>Seniori!GK61</f>
        <v>0</v>
      </c>
      <c r="GL48" s="97">
        <f>Seniori!GL61</f>
        <v>0</v>
      </c>
      <c r="GM48" s="97">
        <f>Seniori!GM61</f>
        <v>0</v>
      </c>
      <c r="GN48" s="97">
        <f>Seniori!GN61</f>
        <v>0</v>
      </c>
      <c r="GO48" s="97">
        <f>Seniori!GO61</f>
        <v>0</v>
      </c>
      <c r="GP48" s="97">
        <f>Seniori!GP61</f>
        <v>0</v>
      </c>
      <c r="GQ48" s="97">
        <f>Seniori!GQ61</f>
        <v>0</v>
      </c>
      <c r="GR48" s="97">
        <f>Seniori!GR61</f>
        <v>0</v>
      </c>
      <c r="GS48" s="97">
        <f>Seniori!GS61</f>
        <v>0</v>
      </c>
      <c r="GT48" s="97">
        <f>Seniori!GT61</f>
        <v>0</v>
      </c>
      <c r="GU48" s="97">
        <f>Seniori!GU61</f>
        <v>0</v>
      </c>
      <c r="GV48" s="97">
        <f>Seniori!GV61</f>
        <v>0</v>
      </c>
      <c r="GW48" s="97">
        <f>Seniori!GW61</f>
        <v>0</v>
      </c>
      <c r="GX48" s="97">
        <f>Seniori!GX61</f>
        <v>0</v>
      </c>
      <c r="GY48" s="97">
        <f>Seniori!GY61</f>
        <v>0</v>
      </c>
      <c r="GZ48" s="97">
        <f>Seniori!GZ61</f>
        <v>0</v>
      </c>
      <c r="HA48" s="97">
        <f>Seniori!HA61</f>
        <v>0</v>
      </c>
      <c r="HB48" s="97">
        <f>Seniori!HB61</f>
        <v>0</v>
      </c>
      <c r="HC48" s="97">
        <f>Seniori!HC61</f>
        <v>0</v>
      </c>
      <c r="HD48" s="97">
        <f>Seniori!HD61</f>
        <v>0</v>
      </c>
      <c r="HE48" s="97">
        <f>Seniori!HE61</f>
        <v>0</v>
      </c>
      <c r="HF48" s="97">
        <f>Seniori!HF61</f>
        <v>0</v>
      </c>
      <c r="HG48" s="97">
        <f>Seniori!HG61</f>
        <v>0</v>
      </c>
      <c r="HH48" s="97">
        <f>Seniori!HH61</f>
        <v>0</v>
      </c>
      <c r="HI48" s="97">
        <f>Seniori!HI61</f>
        <v>0</v>
      </c>
      <c r="HJ48" s="97">
        <f>Seniori!HJ61</f>
        <v>0</v>
      </c>
      <c r="HK48" s="97">
        <f>Seniori!HK61</f>
        <v>0</v>
      </c>
      <c r="HL48" s="97">
        <f>Seniori!HL61</f>
        <v>0</v>
      </c>
      <c r="HM48" s="97">
        <f>Seniori!HM61</f>
        <v>0</v>
      </c>
      <c r="HN48" s="97">
        <f>Seniori!HN61</f>
        <v>0</v>
      </c>
      <c r="HO48" s="97">
        <f>Seniori!HO61</f>
        <v>0</v>
      </c>
      <c r="HP48" s="97">
        <f>Seniori!HP61</f>
        <v>0</v>
      </c>
      <c r="HQ48" s="97">
        <f>Seniori!HQ61</f>
        <v>0</v>
      </c>
      <c r="HR48" s="97">
        <f>Seniori!HR61</f>
        <v>0</v>
      </c>
      <c r="HS48" s="97">
        <f>Seniori!HS61</f>
        <v>0</v>
      </c>
      <c r="HT48" s="97">
        <f>Seniori!HT61</f>
        <v>0</v>
      </c>
      <c r="HU48" s="97">
        <f>Seniori!HU61</f>
        <v>0</v>
      </c>
      <c r="HV48" s="97">
        <f>Seniori!HV61</f>
        <v>0</v>
      </c>
      <c r="HW48" s="97">
        <f>Seniori!HW61</f>
        <v>0</v>
      </c>
      <c r="HX48" s="97">
        <f>Seniori!HX61</f>
        <v>0</v>
      </c>
      <c r="HY48" s="97">
        <f>Seniori!HY61</f>
        <v>0</v>
      </c>
      <c r="HZ48" s="97">
        <f>Seniori!HZ61</f>
        <v>0</v>
      </c>
      <c r="IA48" s="97">
        <f>Seniori!IA61</f>
        <v>0</v>
      </c>
      <c r="IB48" s="97">
        <f>Seniori!IB61</f>
        <v>0</v>
      </c>
      <c r="IC48" s="97">
        <f>Seniori!IC61</f>
        <v>0</v>
      </c>
      <c r="ID48" s="97">
        <f>Seniori!ID61</f>
        <v>0</v>
      </c>
      <c r="IE48" s="97">
        <f>Seniori!IE61</f>
        <v>0</v>
      </c>
      <c r="IF48" s="97">
        <f>Seniori!IF61</f>
        <v>0</v>
      </c>
      <c r="IG48" s="97">
        <f>Seniori!IG61</f>
        <v>0</v>
      </c>
      <c r="IH48" s="97">
        <f>Seniori!IH61</f>
        <v>0</v>
      </c>
      <c r="II48" s="97">
        <f>Seniori!II61</f>
        <v>0</v>
      </c>
      <c r="IJ48" s="97">
        <f>Seniori!IJ61</f>
        <v>0</v>
      </c>
      <c r="IK48" s="97">
        <f>Seniori!IK61</f>
        <v>0</v>
      </c>
      <c r="IL48" s="97">
        <f>Seniori!IL61</f>
        <v>0</v>
      </c>
      <c r="IM48" s="97">
        <f>Seniori!IM61</f>
        <v>0</v>
      </c>
      <c r="IN48" s="97">
        <f>Seniori!IN61</f>
        <v>0</v>
      </c>
      <c r="IO48" s="97">
        <f>Seniori!IO61</f>
        <v>0</v>
      </c>
      <c r="IP48" s="97">
        <f>Seniori!IP61</f>
        <v>0</v>
      </c>
      <c r="IQ48" s="97">
        <f>Seniori!IQ61</f>
        <v>0</v>
      </c>
      <c r="IR48" s="97">
        <f>Seniori!IR61</f>
        <v>4</v>
      </c>
      <c r="IS48" s="97">
        <f>Seniori!IS61</f>
        <v>0</v>
      </c>
      <c r="IT48" s="97">
        <f>Seniori!IT61</f>
        <v>0</v>
      </c>
      <c r="IU48" s="97">
        <f>Seniori!IU61</f>
        <v>0</v>
      </c>
      <c r="IV48" s="97">
        <f>Seniori!IV61</f>
        <v>0</v>
      </c>
      <c r="IW48" s="97">
        <f>Seniori!IW61</f>
        <v>0</v>
      </c>
      <c r="IX48" s="97">
        <f>Seniori!IX61</f>
        <v>0</v>
      </c>
      <c r="IY48" s="97">
        <f>Seniori!IY61</f>
        <v>0</v>
      </c>
      <c r="IZ48" s="97">
        <f>Seniori!IZ61</f>
        <v>0</v>
      </c>
      <c r="JA48" s="97">
        <f>Seniori!JA61</f>
        <v>0</v>
      </c>
      <c r="JB48" s="97">
        <f>Seniori!JB61</f>
        <v>0</v>
      </c>
      <c r="JC48" s="97">
        <f>Seniori!JC61</f>
        <v>5</v>
      </c>
      <c r="JD48" s="97">
        <f>Seniori!JD61</f>
        <v>0</v>
      </c>
      <c r="JE48" s="97">
        <f>Seniori!JE61</f>
        <v>0</v>
      </c>
      <c r="JF48" s="97">
        <f>Seniori!JF61</f>
        <v>0</v>
      </c>
      <c r="JG48" s="97">
        <f>Seniori!JG61</f>
        <v>0</v>
      </c>
      <c r="JH48" s="97">
        <f>Seniori!JH61</f>
        <v>0</v>
      </c>
      <c r="JI48" s="97">
        <f>Seniori!JI61</f>
        <v>0</v>
      </c>
      <c r="JJ48" s="97">
        <f>Seniori!JJ61</f>
        <v>0</v>
      </c>
      <c r="JK48" s="97">
        <f>Seniori!JK61</f>
        <v>0</v>
      </c>
      <c r="JL48" s="97">
        <f>Seniori!JL61</f>
        <v>0</v>
      </c>
      <c r="JM48" s="97">
        <f>Seniori!JM61</f>
        <v>0</v>
      </c>
      <c r="JN48" s="97">
        <f>Seniori!JN61</f>
        <v>0</v>
      </c>
      <c r="JO48" s="97">
        <f>Seniori!JO61</f>
        <v>0</v>
      </c>
      <c r="JP48" s="97">
        <f>Seniori!JP61</f>
        <v>0</v>
      </c>
      <c r="JQ48" s="97">
        <f>Seniori!JQ61</f>
        <v>0</v>
      </c>
      <c r="JR48" s="97">
        <f>Seniori!JR61</f>
        <v>0</v>
      </c>
      <c r="JS48" s="97">
        <f>Seniori!JS61</f>
        <v>0</v>
      </c>
      <c r="JT48" s="97">
        <f>Seniori!JT61</f>
        <v>0</v>
      </c>
      <c r="JU48" s="97">
        <f>Seniori!JU61</f>
        <v>0</v>
      </c>
      <c r="JV48" s="97">
        <f>Seniori!JV61</f>
        <v>0</v>
      </c>
      <c r="JW48" s="97">
        <f>Seniori!JW61</f>
        <v>0</v>
      </c>
      <c r="JX48" s="97">
        <f>Seniori!JX61</f>
        <v>0</v>
      </c>
      <c r="JY48" s="97">
        <f>Seniori!JY61</f>
        <v>0</v>
      </c>
      <c r="JZ48" s="97">
        <f>Seniori!JZ61</f>
        <v>0</v>
      </c>
      <c r="KA48" s="97">
        <f>Seniori!KA61</f>
        <v>0</v>
      </c>
      <c r="KB48" s="97">
        <f>Seniori!KB61</f>
        <v>0</v>
      </c>
      <c r="KC48" s="97">
        <f>Seniori!KC61</f>
        <v>0</v>
      </c>
      <c r="KD48" s="97">
        <f>Seniori!KD61</f>
        <v>0</v>
      </c>
      <c r="KE48" s="97">
        <f>Seniori!KE61</f>
        <v>0</v>
      </c>
      <c r="KF48" s="97">
        <f>Seniori!KF61</f>
        <v>0</v>
      </c>
      <c r="KG48" s="97">
        <f>Seniori!KG61</f>
        <v>0</v>
      </c>
      <c r="KH48" s="97">
        <f>Seniori!KH61</f>
        <v>0</v>
      </c>
      <c r="KI48" s="97">
        <f>Seniori!KI61</f>
        <v>0</v>
      </c>
      <c r="KJ48" s="97">
        <f>Seniori!KJ61</f>
        <v>0</v>
      </c>
      <c r="KK48" s="97">
        <f>Seniori!KK61</f>
        <v>0</v>
      </c>
      <c r="KL48" s="97">
        <f>Seniori!KL61</f>
        <v>0</v>
      </c>
      <c r="KM48" s="97">
        <f>Seniori!KM61</f>
        <v>0</v>
      </c>
      <c r="KN48" s="97">
        <f>Seniori!KN61</f>
        <v>0</v>
      </c>
      <c r="KO48" s="97">
        <f>Seniori!KO61</f>
        <v>0</v>
      </c>
      <c r="KP48" s="97">
        <f>Seniori!KP61</f>
        <v>0</v>
      </c>
      <c r="KQ48" s="97">
        <f>Seniori!KQ61</f>
        <v>0</v>
      </c>
      <c r="KR48" s="97">
        <f>Seniori!KR61</f>
        <v>0</v>
      </c>
      <c r="KS48" s="97">
        <f>Seniori!KS61</f>
        <v>0</v>
      </c>
      <c r="KT48" s="97">
        <f>Seniori!KT61</f>
        <v>0</v>
      </c>
      <c r="KU48" s="97">
        <f>Seniori!KU61</f>
        <v>0</v>
      </c>
      <c r="KV48" s="97">
        <f>Seniori!KV61</f>
        <v>0</v>
      </c>
      <c r="KW48" s="97">
        <f>Seniori!KW61</f>
        <v>0</v>
      </c>
      <c r="KX48" s="97">
        <f>Seniori!KX61</f>
        <v>0</v>
      </c>
      <c r="KY48" s="97">
        <f>Seniori!KY61</f>
        <v>0</v>
      </c>
      <c r="KZ48" s="97">
        <f>Seniori!KZ61</f>
        <v>0</v>
      </c>
      <c r="LA48" s="97">
        <f>Seniori!LA61</f>
        <v>0</v>
      </c>
      <c r="LB48" s="97">
        <f>Seniori!LB61</f>
        <v>0</v>
      </c>
      <c r="LC48" s="97">
        <f>Seniori!LC61</f>
        <v>0</v>
      </c>
      <c r="LD48" s="97">
        <f>Seniori!LD61</f>
        <v>0</v>
      </c>
      <c r="LE48" s="97">
        <f>Seniori!LE61</f>
        <v>0</v>
      </c>
      <c r="LF48" s="97">
        <f>Seniori!LF61</f>
        <v>0</v>
      </c>
      <c r="LG48" s="97">
        <f>Seniori!LG61</f>
        <v>0</v>
      </c>
      <c r="LH48" s="97">
        <f>Seniori!LH61</f>
        <v>0</v>
      </c>
      <c r="LI48" s="97">
        <f>Seniori!LI61</f>
        <v>0</v>
      </c>
      <c r="LJ48" s="97">
        <f>Seniori!LJ61</f>
        <v>0</v>
      </c>
      <c r="LK48" s="97">
        <f>Seniori!LK61</f>
        <v>0</v>
      </c>
      <c r="LL48" s="97">
        <f>Seniori!LL61</f>
        <v>0</v>
      </c>
      <c r="LM48" s="97">
        <f>Seniori!LM61</f>
        <v>0</v>
      </c>
      <c r="LN48" s="97">
        <f>Seniori!LN61</f>
        <v>0</v>
      </c>
      <c r="LO48" s="97">
        <f>Seniori!LO61</f>
        <v>0</v>
      </c>
      <c r="LP48" s="97">
        <f>Seniori!LP61</f>
        <v>0</v>
      </c>
      <c r="LQ48" s="97">
        <f>Seniori!LQ61</f>
        <v>0</v>
      </c>
      <c r="LR48" s="97">
        <f>Seniori!LR61</f>
        <v>0</v>
      </c>
      <c r="LS48" s="97">
        <f>Seniori!LS61</f>
        <v>0</v>
      </c>
      <c r="LT48" s="97">
        <f>Seniori!LT61</f>
        <v>0</v>
      </c>
      <c r="LU48" s="97">
        <f>Seniori!LU61</f>
        <v>0</v>
      </c>
      <c r="LV48" s="97">
        <f>Seniori!LV61</f>
        <v>0</v>
      </c>
      <c r="LW48" s="97">
        <f>Seniori!LW61</f>
        <v>0</v>
      </c>
      <c r="LX48" s="97">
        <f>Seniori!LX61</f>
        <v>0</v>
      </c>
      <c r="LY48" s="97">
        <f>Seniori!LY61</f>
        <v>0</v>
      </c>
      <c r="LZ48" s="97">
        <f>Seniori!LZ61</f>
        <v>0</v>
      </c>
      <c r="MA48" s="97">
        <f>Seniori!MA61</f>
        <v>0</v>
      </c>
      <c r="MB48" s="97">
        <f>Seniori!MB61</f>
        <v>0</v>
      </c>
      <c r="MC48" s="97">
        <f>Seniori!MC61</f>
        <v>0</v>
      </c>
      <c r="MD48" s="97">
        <f>Seniori!MD61</f>
        <v>0</v>
      </c>
      <c r="ME48" s="97">
        <f>Seniori!ME61</f>
        <v>0</v>
      </c>
      <c r="MF48" s="97">
        <f>Seniori!MF61</f>
        <v>0</v>
      </c>
      <c r="MG48" s="97">
        <f>Seniori!MG61</f>
        <v>0</v>
      </c>
      <c r="MH48" s="97">
        <f>Seniori!MH61</f>
        <v>0</v>
      </c>
      <c r="MI48" s="97">
        <f>Seniori!MI61</f>
        <v>0</v>
      </c>
      <c r="MJ48" s="97">
        <f>Seniori!MJ61</f>
        <v>0</v>
      </c>
      <c r="MK48" s="97">
        <f>Seniori!MK61</f>
        <v>0</v>
      </c>
      <c r="ML48" s="97">
        <f>Seniori!ML61</f>
        <v>0</v>
      </c>
      <c r="MM48" s="97">
        <f>Seniori!MM61</f>
        <v>0</v>
      </c>
      <c r="MN48" s="97">
        <f>Seniori!MN61</f>
        <v>0</v>
      </c>
      <c r="MO48" s="97">
        <f>Seniori!MO61</f>
        <v>0</v>
      </c>
      <c r="MP48" s="97">
        <f>Seniori!MP61</f>
        <v>0</v>
      </c>
      <c r="MQ48" s="97">
        <f>Seniori!MQ61</f>
        <v>0</v>
      </c>
      <c r="MR48" s="97">
        <f>Seniori!MR61</f>
        <v>0</v>
      </c>
      <c r="MS48" s="97">
        <f>Seniori!MS61</f>
        <v>0</v>
      </c>
      <c r="MT48" s="97">
        <f>Seniori!MT61</f>
        <v>0</v>
      </c>
      <c r="MU48" s="97">
        <f>Seniori!MU61</f>
        <v>0</v>
      </c>
      <c r="MV48" s="97">
        <f>Seniori!MV61</f>
        <v>0</v>
      </c>
      <c r="MW48" s="97">
        <f>Seniori!MW61</f>
        <v>0</v>
      </c>
      <c r="MX48" s="97">
        <f>Seniori!MX61</f>
        <v>0</v>
      </c>
      <c r="MY48" s="97">
        <f>Seniori!MY61</f>
        <v>0</v>
      </c>
      <c r="MZ48" s="97">
        <f>Seniori!MZ61</f>
        <v>0</v>
      </c>
      <c r="NA48" s="97">
        <f>Seniori!NA61</f>
        <v>0</v>
      </c>
      <c r="NB48" s="97">
        <f>Seniori!NB61</f>
        <v>0</v>
      </c>
      <c r="NC48" s="97">
        <f>Seniori!NC61</f>
        <v>0</v>
      </c>
      <c r="ND48" s="97">
        <f>Seniori!ND61</f>
        <v>0</v>
      </c>
      <c r="NE48" s="97">
        <f>Seniori!NE61</f>
        <v>0</v>
      </c>
      <c r="NF48" s="97">
        <f>Seniori!NF61</f>
        <v>0</v>
      </c>
      <c r="NG48" s="97">
        <f>Seniori!NG61</f>
        <v>0</v>
      </c>
      <c r="NH48" s="97">
        <f>Seniori!NH61</f>
        <v>0</v>
      </c>
      <c r="NI48" s="97">
        <f>Seniori!NI61</f>
        <v>0</v>
      </c>
      <c r="NJ48" s="97">
        <f>Seniori!NJ61</f>
        <v>0</v>
      </c>
      <c r="NK48" s="97">
        <f>Seniori!NK61</f>
        <v>0</v>
      </c>
      <c r="NL48" s="97">
        <f>Seniori!NL61</f>
        <v>0</v>
      </c>
      <c r="NM48" s="97">
        <f>Seniori!NM61</f>
        <v>0</v>
      </c>
      <c r="NN48" s="97">
        <f>Seniori!NN61</f>
        <v>0</v>
      </c>
      <c r="NO48" s="97">
        <f>Seniori!NO61</f>
        <v>0</v>
      </c>
      <c r="NP48" s="97">
        <f>Seniori!NP61</f>
        <v>0</v>
      </c>
      <c r="NQ48" s="97">
        <f>Seniori!NQ61</f>
        <v>0</v>
      </c>
      <c r="NR48" s="97">
        <f>Seniori!NR61</f>
        <v>0</v>
      </c>
      <c r="NS48" s="97">
        <f>Seniori!NS61</f>
        <v>0</v>
      </c>
      <c r="NT48" s="97">
        <f>Seniori!NT61</f>
        <v>0</v>
      </c>
      <c r="NU48" s="97">
        <f>Seniori!NU61</f>
        <v>0</v>
      </c>
      <c r="NV48" s="97">
        <f>Seniori!NV61</f>
        <v>0</v>
      </c>
      <c r="NW48" s="97">
        <f>Seniori!NW61</f>
        <v>0</v>
      </c>
      <c r="NX48" s="97">
        <f>Seniori!NX61</f>
        <v>0</v>
      </c>
      <c r="NY48" s="97">
        <f>Seniori!NY61</f>
        <v>0</v>
      </c>
      <c r="NZ48" s="97">
        <f>Seniori!NZ61</f>
        <v>0</v>
      </c>
      <c r="OA48" s="97">
        <f>Seniori!OA61</f>
        <v>0</v>
      </c>
      <c r="OB48" s="97">
        <f>Seniori!OB61</f>
        <v>0</v>
      </c>
      <c r="OC48" s="97">
        <f>Seniori!OC61</f>
        <v>0</v>
      </c>
      <c r="OD48" s="97">
        <f>Seniori!OD61</f>
        <v>0</v>
      </c>
      <c r="OE48" s="97">
        <f>Seniori!OE61</f>
        <v>0</v>
      </c>
      <c r="OF48" s="97">
        <f>Seniori!OF61</f>
        <v>0</v>
      </c>
      <c r="OG48" s="97">
        <f>Seniori!OG61</f>
        <v>0</v>
      </c>
      <c r="OH48" s="97">
        <f>Seniori!OH61</f>
        <v>0</v>
      </c>
      <c r="OI48" s="97">
        <f>Seniori!OI61</f>
        <v>0</v>
      </c>
      <c r="OJ48" s="97">
        <f>Seniori!OJ61</f>
        <v>0</v>
      </c>
      <c r="OK48" s="97">
        <f>Seniori!OK61</f>
        <v>0</v>
      </c>
      <c r="OL48" s="97">
        <f>Seniori!OL61</f>
        <v>0</v>
      </c>
      <c r="OM48" s="97">
        <f>Seniori!OM61</f>
        <v>0</v>
      </c>
      <c r="ON48" s="97">
        <f>Seniori!ON61</f>
        <v>0</v>
      </c>
      <c r="OO48" s="97">
        <f>Seniori!OO61</f>
        <v>0</v>
      </c>
      <c r="OP48" s="97">
        <f>Seniori!OP61</f>
        <v>0</v>
      </c>
      <c r="OQ48" s="97">
        <f>Seniori!OQ61</f>
        <v>0</v>
      </c>
      <c r="OR48" s="97">
        <f>Seniori!OR61</f>
        <v>0</v>
      </c>
      <c r="OS48" s="97">
        <f>Seniori!OS61</f>
        <v>0</v>
      </c>
      <c r="OT48" s="97">
        <f>Seniori!OT61</f>
        <v>0</v>
      </c>
      <c r="OU48" s="97">
        <f>Seniori!OU61</f>
        <v>0</v>
      </c>
      <c r="OV48" s="97">
        <f>Seniori!OV61</f>
        <v>0</v>
      </c>
      <c r="OW48" s="97">
        <f>Seniori!OW61</f>
        <v>0</v>
      </c>
      <c r="OX48" s="97">
        <f>Seniori!OX61</f>
        <v>0</v>
      </c>
      <c r="OY48" s="97">
        <f>Seniori!OY61</f>
        <v>0</v>
      </c>
      <c r="OZ48" s="97">
        <f>Seniori!OZ61</f>
        <v>0</v>
      </c>
      <c r="PA48" s="97">
        <f>Seniori!PA61</f>
        <v>0</v>
      </c>
      <c r="PB48" s="97">
        <f>Seniori!PB61</f>
        <v>0</v>
      </c>
      <c r="PC48" s="97">
        <f>Seniori!PC61</f>
        <v>0</v>
      </c>
      <c r="PD48" s="97">
        <f>Seniori!PD61</f>
        <v>0</v>
      </c>
      <c r="PE48" s="97">
        <f>Seniori!PE61</f>
        <v>0</v>
      </c>
      <c r="PF48" s="97">
        <f>Seniori!PF61</f>
        <v>0</v>
      </c>
      <c r="PG48" s="97">
        <f>Seniori!PG61</f>
        <v>0</v>
      </c>
      <c r="PH48" s="97">
        <f>Seniori!PH61</f>
        <v>0</v>
      </c>
      <c r="PI48" s="97">
        <f>Seniori!PI61</f>
        <v>0</v>
      </c>
      <c r="PJ48" s="97">
        <f>Seniori!PJ61</f>
        <v>0</v>
      </c>
      <c r="PK48" s="97">
        <f>Seniori!PK61</f>
        <v>0</v>
      </c>
      <c r="PL48" s="97">
        <f>Seniori!PL61</f>
        <v>0</v>
      </c>
      <c r="PM48" s="97">
        <f>Seniori!PM61</f>
        <v>0</v>
      </c>
      <c r="PN48" s="97">
        <f>Seniori!PN61</f>
        <v>0</v>
      </c>
      <c r="PO48" s="97">
        <f>Seniori!PO61</f>
        <v>0</v>
      </c>
      <c r="PP48" s="97">
        <f>Seniori!PP61</f>
        <v>0</v>
      </c>
      <c r="PQ48" s="97">
        <f>Seniori!PQ61</f>
        <v>0</v>
      </c>
      <c r="PR48" s="97">
        <f>Seniori!PR61</f>
        <v>0</v>
      </c>
      <c r="PS48" s="97">
        <f>Seniori!PS61</f>
        <v>0</v>
      </c>
      <c r="PT48" s="97">
        <f>Seniori!PT61</f>
        <v>0</v>
      </c>
      <c r="PU48" s="97">
        <f>Seniori!PU61</f>
        <v>0</v>
      </c>
      <c r="PV48" s="97">
        <f>Seniori!PV61</f>
        <v>0</v>
      </c>
      <c r="PW48" s="97">
        <f>Seniori!PW61</f>
        <v>0</v>
      </c>
      <c r="PX48" s="97">
        <f>Seniori!PX61</f>
        <v>0</v>
      </c>
      <c r="PY48" s="97">
        <f>Seniori!PY61</f>
        <v>0</v>
      </c>
      <c r="PZ48" s="97">
        <f>Seniori!PZ61</f>
        <v>0</v>
      </c>
      <c r="QA48" s="97">
        <f>Seniori!QA61</f>
        <v>0</v>
      </c>
      <c r="QB48" s="97">
        <f>Seniori!QB61</f>
        <v>0</v>
      </c>
      <c r="QC48" s="97">
        <f>Seniori!QC61</f>
        <v>0</v>
      </c>
      <c r="QD48" s="97">
        <f>Seniori!QD61</f>
        <v>0</v>
      </c>
      <c r="QE48" s="97">
        <f>Seniori!QE61</f>
        <v>0</v>
      </c>
      <c r="QF48" s="97">
        <f>Seniori!QF61</f>
        <v>0</v>
      </c>
      <c r="QG48" s="97">
        <f>Seniori!QG61</f>
        <v>0</v>
      </c>
      <c r="QH48" s="97">
        <f>Seniori!QH61</f>
        <v>0</v>
      </c>
      <c r="QI48" s="97">
        <f>Seniori!QI61</f>
        <v>0</v>
      </c>
      <c r="QJ48" s="97">
        <f>Seniori!QJ61</f>
        <v>0</v>
      </c>
      <c r="QK48" s="97">
        <f>Seniori!QK61</f>
        <v>0</v>
      </c>
      <c r="QL48" s="97">
        <f>Seniori!QL61</f>
        <v>0</v>
      </c>
      <c r="QM48" s="97">
        <f>Seniori!QM61</f>
        <v>0</v>
      </c>
      <c r="QN48" s="97">
        <f>Seniori!QN61</f>
        <v>0</v>
      </c>
      <c r="QO48" s="97">
        <f>Seniori!QO61</f>
        <v>0</v>
      </c>
      <c r="QP48" s="97">
        <f>Seniori!QP61</f>
        <v>0</v>
      </c>
      <c r="QQ48" s="97">
        <f>Seniori!QQ61</f>
        <v>0</v>
      </c>
      <c r="QR48" s="97">
        <f>Seniori!QR61</f>
        <v>0</v>
      </c>
      <c r="QS48" s="97">
        <f>Seniori!QS61</f>
        <v>0</v>
      </c>
      <c r="QT48" s="97">
        <f>Seniori!QT61</f>
        <v>0</v>
      </c>
      <c r="QU48" s="97">
        <f>Seniori!QU61</f>
        <v>0</v>
      </c>
      <c r="QV48" s="97">
        <f>Seniori!QV61</f>
        <v>0</v>
      </c>
      <c r="QW48" s="97">
        <f>Seniori!QW61</f>
        <v>0</v>
      </c>
      <c r="QX48" s="97">
        <f>Seniori!QX61</f>
        <v>0</v>
      </c>
      <c r="QY48" s="97">
        <f>Seniori!QY61</f>
        <v>0</v>
      </c>
      <c r="QZ48" s="97">
        <f>Seniori!QZ61</f>
        <v>0</v>
      </c>
      <c r="RA48" s="97">
        <f>Seniori!RA61</f>
        <v>0</v>
      </c>
      <c r="RB48" s="97">
        <f>Seniori!RB61</f>
        <v>0</v>
      </c>
      <c r="RC48" s="97">
        <f>Seniori!RC61</f>
        <v>0</v>
      </c>
      <c r="RD48" s="97">
        <f>Seniori!RD61</f>
        <v>0</v>
      </c>
      <c r="RE48" s="97">
        <f>Seniori!RE61</f>
        <v>0</v>
      </c>
      <c r="RF48" s="97">
        <f>Seniori!RF61</f>
        <v>0</v>
      </c>
      <c r="RG48" s="97">
        <f>Seniori!RG61</f>
        <v>0</v>
      </c>
      <c r="RH48" s="97">
        <f>Seniori!RH61</f>
        <v>0</v>
      </c>
      <c r="RI48" s="97">
        <f>Seniori!RI61</f>
        <v>0</v>
      </c>
      <c r="RJ48" s="97">
        <f>Seniori!RJ61</f>
        <v>0</v>
      </c>
      <c r="RK48" s="97">
        <f>Seniori!RK61</f>
        <v>0</v>
      </c>
      <c r="RL48" s="97">
        <f>Seniori!RL61</f>
        <v>0</v>
      </c>
      <c r="RM48" s="97">
        <f>Seniori!RM61</f>
        <v>0</v>
      </c>
      <c r="RN48" s="97">
        <f>Seniori!RN61</f>
        <v>0</v>
      </c>
      <c r="RO48" s="97">
        <f>Seniori!RO61</f>
        <v>0</v>
      </c>
      <c r="RP48" s="97">
        <f>Seniori!RP61</f>
        <v>0</v>
      </c>
      <c r="RQ48" s="97">
        <f>Seniori!RQ61</f>
        <v>0</v>
      </c>
      <c r="RR48" s="97">
        <f>Seniori!RR61</f>
        <v>0</v>
      </c>
      <c r="RS48" s="97">
        <f>Seniori!RS61</f>
        <v>0</v>
      </c>
      <c r="RT48" s="97">
        <f>Seniori!RT61</f>
        <v>0</v>
      </c>
      <c r="RU48" s="97">
        <f>Seniori!RU61</f>
        <v>0</v>
      </c>
      <c r="RV48" s="97">
        <f>Seniori!RV61</f>
        <v>0</v>
      </c>
      <c r="RW48" s="97">
        <f>Seniori!RW61</f>
        <v>0</v>
      </c>
      <c r="RX48" s="97">
        <f>Seniori!RX61</f>
        <v>0</v>
      </c>
      <c r="RY48" s="97">
        <f>Seniori!RY61</f>
        <v>0</v>
      </c>
      <c r="RZ48" s="97">
        <f>Seniori!RZ61</f>
        <v>0</v>
      </c>
      <c r="SA48" s="97">
        <f>Seniori!SA61</f>
        <v>0</v>
      </c>
      <c r="SB48" s="97">
        <f>Seniori!SB61</f>
        <v>0</v>
      </c>
      <c r="SC48" s="97">
        <f>Seniori!SC61</f>
        <v>0</v>
      </c>
      <c r="SD48" s="97">
        <f>Seniori!SD61</f>
        <v>0</v>
      </c>
      <c r="SE48" s="97">
        <f>Seniori!SE61</f>
        <v>0</v>
      </c>
      <c r="SF48" s="97">
        <f>Seniori!SF61</f>
        <v>0</v>
      </c>
      <c r="SG48" s="97">
        <f>Seniori!SG61</f>
        <v>0</v>
      </c>
      <c r="SH48" s="97">
        <f>Seniori!SH61</f>
        <v>0</v>
      </c>
      <c r="SI48" s="97">
        <f>Seniori!SI61</f>
        <v>0</v>
      </c>
      <c r="SJ48" s="97">
        <f>Seniori!SJ61</f>
        <v>0</v>
      </c>
      <c r="SK48" s="97">
        <f>Seniori!SK61</f>
        <v>0</v>
      </c>
      <c r="SL48" s="97">
        <f>Seniori!SL61</f>
        <v>0</v>
      </c>
      <c r="SM48" s="97">
        <f>Seniori!SM61</f>
        <v>0</v>
      </c>
      <c r="SN48" s="97">
        <f>Seniori!SN61</f>
        <v>0</v>
      </c>
      <c r="SO48" s="97">
        <f>Seniori!SO61</f>
        <v>0</v>
      </c>
      <c r="SP48" s="97">
        <f>Seniori!SP61</f>
        <v>0</v>
      </c>
      <c r="SQ48" s="97">
        <f>Seniori!SQ61</f>
        <v>0</v>
      </c>
      <c r="SR48" s="97">
        <f>Seniori!SR61</f>
        <v>0</v>
      </c>
      <c r="SS48" s="97">
        <f>Seniori!SS61</f>
        <v>0</v>
      </c>
      <c r="ST48" s="97">
        <f>Seniori!ST61</f>
        <v>0</v>
      </c>
      <c r="SU48" s="97">
        <f>Seniori!SU61</f>
        <v>0</v>
      </c>
      <c r="SV48" s="97">
        <f>Seniori!SV61</f>
        <v>0</v>
      </c>
      <c r="SW48" s="97">
        <f>Seniori!SW61</f>
        <v>0</v>
      </c>
      <c r="SX48" s="97">
        <f>Seniori!SX61</f>
        <v>0</v>
      </c>
      <c r="SY48" s="97">
        <f>Seniori!SY61</f>
        <v>0</v>
      </c>
      <c r="SZ48" s="97">
        <f>Seniori!SZ61</f>
        <v>0</v>
      </c>
      <c r="TA48" s="97">
        <f>Seniori!TA61</f>
        <v>0</v>
      </c>
      <c r="TB48" s="97">
        <f>Seniori!TB61</f>
        <v>0</v>
      </c>
    </row>
    <row r="49" spans="1:522" s="10" customFormat="1" ht="18" customHeight="1" x14ac:dyDescent="0.2">
      <c r="A49" s="12"/>
      <c r="B49" s="11" t="s">
        <v>736</v>
      </c>
      <c r="C49" s="1">
        <v>13160</v>
      </c>
      <c r="D49" s="1">
        <v>2020</v>
      </c>
      <c r="E49" s="4" t="s">
        <v>249</v>
      </c>
      <c r="F49" s="9">
        <v>2372</v>
      </c>
      <c r="G49" s="9" t="s">
        <v>95</v>
      </c>
      <c r="H49" s="4" t="s">
        <v>13</v>
      </c>
      <c r="I49" s="1">
        <f t="shared" ref="I49" si="8">SUM(K49:TB49)</f>
        <v>11</v>
      </c>
      <c r="J49" s="12">
        <f>Tabuľka311[[#This Row],[Stĺpec9]]</f>
        <v>11</v>
      </c>
      <c r="K49" s="97">
        <f>Seniori!K36</f>
        <v>0</v>
      </c>
      <c r="L49" s="97">
        <f>Seniori!L36</f>
        <v>0</v>
      </c>
      <c r="M49" s="97">
        <f>Seniori!M36</f>
        <v>0</v>
      </c>
      <c r="N49" s="97">
        <f>Seniori!N36</f>
        <v>0</v>
      </c>
      <c r="O49" s="97">
        <f>Seniori!O36</f>
        <v>0</v>
      </c>
      <c r="P49" s="97">
        <f>Seniori!P36</f>
        <v>0</v>
      </c>
      <c r="Q49" s="97">
        <f>Seniori!Q36</f>
        <v>0</v>
      </c>
      <c r="R49" s="97">
        <f>Seniori!R36</f>
        <v>0</v>
      </c>
      <c r="S49" s="97">
        <f>Seniori!S36</f>
        <v>0</v>
      </c>
      <c r="T49" s="97">
        <f>Seniori!T36</f>
        <v>0</v>
      </c>
      <c r="U49" s="97">
        <f>Seniori!U36</f>
        <v>0</v>
      </c>
      <c r="V49" s="97">
        <f>Seniori!V36</f>
        <v>0</v>
      </c>
      <c r="W49" s="97">
        <f>Seniori!W36</f>
        <v>0</v>
      </c>
      <c r="X49" s="97">
        <f>Seniori!X36</f>
        <v>0</v>
      </c>
      <c r="Y49" s="97">
        <f>Seniori!Y36</f>
        <v>0</v>
      </c>
      <c r="Z49" s="97">
        <f>Seniori!Z36</f>
        <v>0</v>
      </c>
      <c r="AA49" s="97">
        <f>Seniori!AA36</f>
        <v>0</v>
      </c>
      <c r="AB49" s="97">
        <f>Seniori!AB36</f>
        <v>0</v>
      </c>
      <c r="AC49" s="97">
        <f>Seniori!AC36</f>
        <v>0</v>
      </c>
      <c r="AD49" s="97">
        <f>Seniori!AD36</f>
        <v>0</v>
      </c>
      <c r="AE49" s="97">
        <f>Seniori!AE36</f>
        <v>0</v>
      </c>
      <c r="AF49" s="97">
        <f>Seniori!AF36</f>
        <v>0</v>
      </c>
      <c r="AG49" s="97">
        <f>Seniori!AG36</f>
        <v>0</v>
      </c>
      <c r="AH49" s="97">
        <f>Seniori!AH36</f>
        <v>0</v>
      </c>
      <c r="AI49" s="97">
        <f>Seniori!AI36</f>
        <v>0</v>
      </c>
      <c r="AJ49" s="97">
        <f>Seniori!AJ36</f>
        <v>0</v>
      </c>
      <c r="AK49" s="97">
        <f>Seniori!AK36</f>
        <v>0</v>
      </c>
      <c r="AL49" s="97">
        <f>Seniori!AL36</f>
        <v>0</v>
      </c>
      <c r="AM49" s="97">
        <f>Seniori!AM36</f>
        <v>0</v>
      </c>
      <c r="AN49" s="97">
        <f>Seniori!AN36</f>
        <v>0</v>
      </c>
      <c r="AO49" s="97">
        <f>Seniori!AO36</f>
        <v>0</v>
      </c>
      <c r="AP49" s="97">
        <f>Seniori!AP36</f>
        <v>0</v>
      </c>
      <c r="AQ49" s="97">
        <f>Seniori!AQ36</f>
        <v>0</v>
      </c>
      <c r="AR49" s="97">
        <f>Seniori!AR36</f>
        <v>0</v>
      </c>
      <c r="AS49" s="97">
        <f>Seniori!AS36</f>
        <v>0</v>
      </c>
      <c r="AT49" s="97">
        <f>Seniori!AT36</f>
        <v>0</v>
      </c>
      <c r="AU49" s="97">
        <f>Seniori!AU36</f>
        <v>0</v>
      </c>
      <c r="AV49" s="97">
        <f>Seniori!AV36</f>
        <v>0</v>
      </c>
      <c r="AW49" s="97">
        <f>Seniori!AW36</f>
        <v>0</v>
      </c>
      <c r="AX49" s="97">
        <f>Seniori!AX36</f>
        <v>0</v>
      </c>
      <c r="AY49" s="97">
        <f>Seniori!AY36</f>
        <v>0</v>
      </c>
      <c r="AZ49" s="97">
        <f>Seniori!AZ36</f>
        <v>0</v>
      </c>
      <c r="BA49" s="97">
        <f>Seniori!BA36</f>
        <v>0</v>
      </c>
      <c r="BB49" s="97">
        <f>Seniori!BB36</f>
        <v>0</v>
      </c>
      <c r="BC49" s="97">
        <f>Seniori!BC36</f>
        <v>0</v>
      </c>
      <c r="BD49" s="97">
        <f>Seniori!BD36</f>
        <v>0</v>
      </c>
      <c r="BE49" s="97">
        <f>Seniori!BE36</f>
        <v>0</v>
      </c>
      <c r="BF49" s="97">
        <f>Seniori!BF36</f>
        <v>0</v>
      </c>
      <c r="BG49" s="97">
        <f>Seniori!BG36</f>
        <v>0</v>
      </c>
      <c r="BH49" s="97">
        <f>Seniori!BH36</f>
        <v>0</v>
      </c>
      <c r="BI49" s="97">
        <f>Seniori!BI36</f>
        <v>0</v>
      </c>
      <c r="BJ49" s="97">
        <f>Seniori!BJ36</f>
        <v>0</v>
      </c>
      <c r="BK49" s="97">
        <f>Seniori!BK36</f>
        <v>0</v>
      </c>
      <c r="BL49" s="97">
        <f>Seniori!BL36</f>
        <v>0</v>
      </c>
      <c r="BM49" s="97">
        <f>Seniori!BM36</f>
        <v>0</v>
      </c>
      <c r="BN49" s="97">
        <f>Seniori!BN36</f>
        <v>0</v>
      </c>
      <c r="BO49" s="97">
        <f>Seniori!BO36</f>
        <v>0</v>
      </c>
      <c r="BP49" s="97">
        <f>Seniori!BP36</f>
        <v>0</v>
      </c>
      <c r="BQ49" s="97">
        <f>Seniori!BQ36</f>
        <v>0</v>
      </c>
      <c r="BR49" s="97">
        <f>Seniori!BR36</f>
        <v>0</v>
      </c>
      <c r="BS49" s="97">
        <f>Seniori!BS36</f>
        <v>0</v>
      </c>
      <c r="BT49" s="97">
        <f>Seniori!BT36</f>
        <v>0</v>
      </c>
      <c r="BU49" s="97">
        <f>Seniori!BU36</f>
        <v>0</v>
      </c>
      <c r="BV49" s="97">
        <f>Seniori!BV36</f>
        <v>0</v>
      </c>
      <c r="BW49" s="97">
        <f>Seniori!BW36</f>
        <v>0</v>
      </c>
      <c r="BX49" s="97">
        <f>Seniori!BX36</f>
        <v>0</v>
      </c>
      <c r="BY49" s="97">
        <f>Seniori!BY36</f>
        <v>0</v>
      </c>
      <c r="BZ49" s="97">
        <f>Seniori!BZ36</f>
        <v>0</v>
      </c>
      <c r="CA49" s="97">
        <f>Seniori!CA36</f>
        <v>0</v>
      </c>
      <c r="CB49" s="97">
        <f>Seniori!CB36</f>
        <v>0</v>
      </c>
      <c r="CC49" s="97">
        <f>Seniori!CC36</f>
        <v>0</v>
      </c>
      <c r="CD49" s="97">
        <f>Seniori!CD36</f>
        <v>0</v>
      </c>
      <c r="CE49" s="97">
        <f>Seniori!CE36</f>
        <v>0</v>
      </c>
      <c r="CF49" s="97">
        <f>Seniori!CF36</f>
        <v>0</v>
      </c>
      <c r="CG49" s="97">
        <f>Seniori!CG36</f>
        <v>0</v>
      </c>
      <c r="CH49" s="97">
        <f>Seniori!CH36</f>
        <v>0</v>
      </c>
      <c r="CI49" s="97">
        <f>Seniori!CI36</f>
        <v>0</v>
      </c>
      <c r="CJ49" s="97">
        <f>Seniori!CJ36</f>
        <v>0</v>
      </c>
      <c r="CK49" s="97">
        <f>Seniori!CK36</f>
        <v>0</v>
      </c>
      <c r="CL49" s="97">
        <f>Seniori!CL36</f>
        <v>0</v>
      </c>
      <c r="CM49" s="97">
        <f>Seniori!CM36</f>
        <v>0</v>
      </c>
      <c r="CN49" s="97">
        <f>Seniori!CN36</f>
        <v>0</v>
      </c>
      <c r="CO49" s="97">
        <f>Seniori!CO36</f>
        <v>0</v>
      </c>
      <c r="CP49" s="97">
        <f>Seniori!CP36</f>
        <v>0</v>
      </c>
      <c r="CQ49" s="97">
        <f>Seniori!CQ36</f>
        <v>0</v>
      </c>
      <c r="CR49" s="97">
        <f>Seniori!CR36</f>
        <v>0</v>
      </c>
      <c r="CS49" s="97">
        <f>Seniori!CS36</f>
        <v>0</v>
      </c>
      <c r="CT49" s="97">
        <f>Seniori!CT36</f>
        <v>0</v>
      </c>
      <c r="CU49" s="97">
        <f>Seniori!CU36</f>
        <v>0</v>
      </c>
      <c r="CV49" s="97">
        <f>Seniori!CV36</f>
        <v>0</v>
      </c>
      <c r="CW49" s="97">
        <f>Seniori!CW36</f>
        <v>0</v>
      </c>
      <c r="CX49" s="97">
        <f>Seniori!CX36</f>
        <v>0</v>
      </c>
      <c r="CY49" s="97">
        <f>Seniori!CY36</f>
        <v>0</v>
      </c>
      <c r="CZ49" s="97">
        <f>Seniori!CZ36</f>
        <v>0</v>
      </c>
      <c r="DA49" s="97">
        <f>Seniori!DA36</f>
        <v>0</v>
      </c>
      <c r="DB49" s="97">
        <f>Seniori!DB36</f>
        <v>0</v>
      </c>
      <c r="DC49" s="97">
        <f>Seniori!DC36</f>
        <v>0</v>
      </c>
      <c r="DD49" s="97">
        <f>Seniori!DD36</f>
        <v>0</v>
      </c>
      <c r="DE49" s="97">
        <f>Seniori!DE36</f>
        <v>0</v>
      </c>
      <c r="DF49" s="97">
        <f>Seniori!DF36</f>
        <v>0</v>
      </c>
      <c r="DG49" s="97">
        <f>Seniori!DG36</f>
        <v>0</v>
      </c>
      <c r="DH49" s="97">
        <f>Seniori!DH36</f>
        <v>0</v>
      </c>
      <c r="DI49" s="97">
        <f>Seniori!DI36</f>
        <v>0</v>
      </c>
      <c r="DJ49" s="97">
        <f>Seniori!DJ36</f>
        <v>0</v>
      </c>
      <c r="DK49" s="97">
        <f>Seniori!DK36</f>
        <v>0</v>
      </c>
      <c r="DL49" s="97">
        <f>Seniori!DL36</f>
        <v>0</v>
      </c>
      <c r="DM49" s="97">
        <f>Seniori!DM36</f>
        <v>0</v>
      </c>
      <c r="DN49" s="97">
        <f>Seniori!DN36</f>
        <v>0</v>
      </c>
      <c r="DO49" s="97">
        <f>Seniori!DO36</f>
        <v>0</v>
      </c>
      <c r="DP49" s="97">
        <f>Seniori!DP36</f>
        <v>0</v>
      </c>
      <c r="DQ49" s="97">
        <f>Seniori!DQ36</f>
        <v>0</v>
      </c>
      <c r="DR49" s="97">
        <f>Seniori!DR36</f>
        <v>0</v>
      </c>
      <c r="DS49" s="97">
        <f>Seniori!DS36</f>
        <v>0</v>
      </c>
      <c r="DT49" s="97">
        <f>Seniori!DT36</f>
        <v>0</v>
      </c>
      <c r="DU49" s="97">
        <f>Seniori!DU36</f>
        <v>0</v>
      </c>
      <c r="DV49" s="97">
        <f>Seniori!DV36</f>
        <v>0</v>
      </c>
      <c r="DW49" s="97">
        <f>Seniori!DW36</f>
        <v>0</v>
      </c>
      <c r="DX49" s="97">
        <f>Seniori!DX36</f>
        <v>0</v>
      </c>
      <c r="DY49" s="97">
        <f>Seniori!DY36</f>
        <v>0</v>
      </c>
      <c r="DZ49" s="97">
        <f>Seniori!DZ36</f>
        <v>0</v>
      </c>
      <c r="EA49" s="97">
        <f>Seniori!EA36</f>
        <v>0</v>
      </c>
      <c r="EB49" s="97">
        <f>Seniori!EB36</f>
        <v>0</v>
      </c>
      <c r="EC49" s="97">
        <f>Seniori!EC36</f>
        <v>0</v>
      </c>
      <c r="ED49" s="97">
        <f>Seniori!ED36</f>
        <v>0</v>
      </c>
      <c r="EE49" s="97">
        <f>Seniori!EE36</f>
        <v>0</v>
      </c>
      <c r="EF49" s="97">
        <f>Seniori!EF36</f>
        <v>0</v>
      </c>
      <c r="EG49" s="97">
        <f>Seniori!EG36</f>
        <v>0</v>
      </c>
      <c r="EH49" s="97">
        <f>Seniori!EH36</f>
        <v>0</v>
      </c>
      <c r="EI49" s="97">
        <f>Seniori!EI36</f>
        <v>0</v>
      </c>
      <c r="EJ49" s="97">
        <f>Seniori!EJ36</f>
        <v>0</v>
      </c>
      <c r="EK49" s="97">
        <f>Seniori!EK36</f>
        <v>0</v>
      </c>
      <c r="EL49" s="97">
        <f>Seniori!EL36</f>
        <v>0</v>
      </c>
      <c r="EM49" s="97">
        <f>Seniori!EM36</f>
        <v>0</v>
      </c>
      <c r="EN49" s="97">
        <f>Seniori!EN36</f>
        <v>0</v>
      </c>
      <c r="EO49" s="97">
        <f>Seniori!EO36</f>
        <v>0</v>
      </c>
      <c r="EP49" s="97">
        <f>Seniori!EP36</f>
        <v>0</v>
      </c>
      <c r="EQ49" s="97">
        <f>Seniori!EQ36</f>
        <v>0</v>
      </c>
      <c r="ER49" s="97">
        <f>Seniori!ER36</f>
        <v>0</v>
      </c>
      <c r="ES49" s="97">
        <f>Seniori!ES36</f>
        <v>0</v>
      </c>
      <c r="ET49" s="97">
        <f>Seniori!ET36</f>
        <v>0</v>
      </c>
      <c r="EU49" s="97">
        <f>Seniori!EU36</f>
        <v>0</v>
      </c>
      <c r="EV49" s="97">
        <f>Seniori!EV36</f>
        <v>0</v>
      </c>
      <c r="EW49" s="97">
        <f>Seniori!EW36</f>
        <v>0</v>
      </c>
      <c r="EX49" s="97">
        <f>Seniori!EX36</f>
        <v>0</v>
      </c>
      <c r="EY49" s="97">
        <f>Seniori!EY36</f>
        <v>0</v>
      </c>
      <c r="EZ49" s="97">
        <f>Seniori!EZ36</f>
        <v>0</v>
      </c>
      <c r="FA49" s="97">
        <f>Seniori!FA36</f>
        <v>0</v>
      </c>
      <c r="FB49" s="97">
        <f>Seniori!FB36</f>
        <v>0</v>
      </c>
      <c r="FC49" s="97">
        <f>Seniori!FC36</f>
        <v>0</v>
      </c>
      <c r="FD49" s="97">
        <f>Seniori!FD36</f>
        <v>0</v>
      </c>
      <c r="FE49" s="97">
        <f>Seniori!FE36</f>
        <v>0</v>
      </c>
      <c r="FF49" s="97">
        <f>Seniori!FF36</f>
        <v>0</v>
      </c>
      <c r="FG49" s="97">
        <f>Seniori!FG36</f>
        <v>0</v>
      </c>
      <c r="FH49" s="97">
        <f>Seniori!FH36</f>
        <v>0</v>
      </c>
      <c r="FI49" s="97">
        <f>Seniori!FI36</f>
        <v>0</v>
      </c>
      <c r="FJ49" s="97">
        <f>Seniori!FJ36</f>
        <v>0</v>
      </c>
      <c r="FK49" s="97">
        <f>Seniori!FK36</f>
        <v>0</v>
      </c>
      <c r="FL49" s="97">
        <f>Seniori!FL36</f>
        <v>0</v>
      </c>
      <c r="FM49" s="97">
        <f>Seniori!FM36</f>
        <v>0</v>
      </c>
      <c r="FN49" s="97">
        <f>Seniori!FN36</f>
        <v>0</v>
      </c>
      <c r="FO49" s="97">
        <f>Seniori!FO36</f>
        <v>0</v>
      </c>
      <c r="FP49" s="97">
        <f>Seniori!FP36</f>
        <v>0</v>
      </c>
      <c r="FQ49" s="97">
        <f>Seniori!FQ36</f>
        <v>0</v>
      </c>
      <c r="FR49" s="97">
        <f>Seniori!FR36</f>
        <v>0</v>
      </c>
      <c r="FS49" s="97">
        <f>Seniori!FS36</f>
        <v>0</v>
      </c>
      <c r="FT49" s="97">
        <f>Seniori!FT36</f>
        <v>0</v>
      </c>
      <c r="FU49" s="97">
        <f>Seniori!FU36</f>
        <v>0</v>
      </c>
      <c r="FV49" s="97">
        <f>Seniori!FV36</f>
        <v>0</v>
      </c>
      <c r="FW49" s="97">
        <f>Seniori!FW36</f>
        <v>0</v>
      </c>
      <c r="FX49" s="97">
        <f>Seniori!FX36</f>
        <v>0</v>
      </c>
      <c r="FY49" s="97">
        <f>Seniori!FY36</f>
        <v>0</v>
      </c>
      <c r="FZ49" s="97">
        <f>Seniori!FZ36</f>
        <v>0</v>
      </c>
      <c r="GA49" s="97">
        <f>Seniori!GA36</f>
        <v>0</v>
      </c>
      <c r="GB49" s="97">
        <f>Seniori!GB36</f>
        <v>0</v>
      </c>
      <c r="GC49" s="97">
        <f>Seniori!GC36</f>
        <v>0</v>
      </c>
      <c r="GD49" s="97">
        <f>Seniori!GD36</f>
        <v>0</v>
      </c>
      <c r="GE49" s="97">
        <f>Seniori!GE36</f>
        <v>0</v>
      </c>
      <c r="GF49" s="97">
        <f>Seniori!GF36</f>
        <v>0</v>
      </c>
      <c r="GG49" s="97">
        <f>Seniori!GG36</f>
        <v>0</v>
      </c>
      <c r="GH49" s="97">
        <f>Seniori!GH36</f>
        <v>0</v>
      </c>
      <c r="GI49" s="97">
        <f>Seniori!GI36</f>
        <v>0</v>
      </c>
      <c r="GJ49" s="97">
        <f>Seniori!GJ36</f>
        <v>0</v>
      </c>
      <c r="GK49" s="97">
        <f>Seniori!GK36</f>
        <v>0</v>
      </c>
      <c r="GL49" s="97">
        <f>Seniori!GL36</f>
        <v>0</v>
      </c>
      <c r="GM49" s="97">
        <f>Seniori!GM36</f>
        <v>0</v>
      </c>
      <c r="GN49" s="97">
        <f>Seniori!GN36</f>
        <v>0</v>
      </c>
      <c r="GO49" s="97">
        <f>Seniori!GO36</f>
        <v>0</v>
      </c>
      <c r="GP49" s="97">
        <f>Seniori!GP36</f>
        <v>0</v>
      </c>
      <c r="GQ49" s="97">
        <f>Seniori!GQ36</f>
        <v>0</v>
      </c>
      <c r="GR49" s="97">
        <f>Seniori!GR36</f>
        <v>0</v>
      </c>
      <c r="GS49" s="97">
        <f>Seniori!GS36</f>
        <v>0</v>
      </c>
      <c r="GT49" s="97">
        <f>Seniori!GT36</f>
        <v>0</v>
      </c>
      <c r="GU49" s="97">
        <f>Seniori!GU36</f>
        <v>0</v>
      </c>
      <c r="GV49" s="97">
        <f>Seniori!GV36</f>
        <v>0</v>
      </c>
      <c r="GW49" s="97">
        <f>Seniori!GW36</f>
        <v>0</v>
      </c>
      <c r="GX49" s="97">
        <f>Seniori!GX36</f>
        <v>0</v>
      </c>
      <c r="GY49" s="97">
        <f>Seniori!GY36</f>
        <v>0</v>
      </c>
      <c r="GZ49" s="97">
        <f>Seniori!GZ36</f>
        <v>0</v>
      </c>
      <c r="HA49" s="97">
        <f>Seniori!HA36</f>
        <v>0</v>
      </c>
      <c r="HB49" s="97">
        <f>Seniori!HB36</f>
        <v>0</v>
      </c>
      <c r="HC49" s="97">
        <f>Seniori!HC36</f>
        <v>0</v>
      </c>
      <c r="HD49" s="97">
        <f>Seniori!HD36</f>
        <v>0</v>
      </c>
      <c r="HE49" s="97">
        <f>Seniori!HE36</f>
        <v>0</v>
      </c>
      <c r="HF49" s="97">
        <f>Seniori!HF36</f>
        <v>0</v>
      </c>
      <c r="HG49" s="97">
        <f>Seniori!HG36</f>
        <v>0</v>
      </c>
      <c r="HH49" s="97">
        <f>Seniori!HH36</f>
        <v>0</v>
      </c>
      <c r="HI49" s="97">
        <f>Seniori!HI36</f>
        <v>0</v>
      </c>
      <c r="HJ49" s="97">
        <f>Seniori!HJ36</f>
        <v>0</v>
      </c>
      <c r="HK49" s="97">
        <f>Seniori!HK36</f>
        <v>0</v>
      </c>
      <c r="HL49" s="97">
        <f>Seniori!HL36</f>
        <v>0</v>
      </c>
      <c r="HM49" s="97">
        <f>Seniori!HM36</f>
        <v>0</v>
      </c>
      <c r="HN49" s="97">
        <f>Seniori!HN36</f>
        <v>0</v>
      </c>
      <c r="HO49" s="97">
        <f>Seniori!HO36</f>
        <v>0</v>
      </c>
      <c r="HP49" s="97">
        <f>Seniori!HP36</f>
        <v>0</v>
      </c>
      <c r="HQ49" s="97">
        <f>Seniori!HQ36</f>
        <v>0</v>
      </c>
      <c r="HR49" s="97">
        <f>Seniori!HR36</f>
        <v>0</v>
      </c>
      <c r="HS49" s="97">
        <f>Seniori!HS36</f>
        <v>0</v>
      </c>
      <c r="HT49" s="97">
        <f>Seniori!HT36</f>
        <v>0</v>
      </c>
      <c r="HU49" s="97">
        <f>Seniori!HU36</f>
        <v>0</v>
      </c>
      <c r="HV49" s="97">
        <f>Seniori!HV36</f>
        <v>0</v>
      </c>
      <c r="HW49" s="97">
        <f>Seniori!HW36</f>
        <v>0</v>
      </c>
      <c r="HX49" s="97">
        <f>Seniori!HX36</f>
        <v>0</v>
      </c>
      <c r="HY49" s="97">
        <f>Seniori!HY36</f>
        <v>0</v>
      </c>
      <c r="HZ49" s="97">
        <f>Seniori!HZ36</f>
        <v>0</v>
      </c>
      <c r="IA49" s="97">
        <f>Seniori!IA36</f>
        <v>0</v>
      </c>
      <c r="IB49" s="97">
        <f>Seniori!IB36</f>
        <v>0</v>
      </c>
      <c r="IC49" s="97">
        <f>Seniori!IC36</f>
        <v>0</v>
      </c>
      <c r="ID49" s="97">
        <f>Seniori!ID36</f>
        <v>0</v>
      </c>
      <c r="IE49" s="97">
        <f>Seniori!IE36</f>
        <v>0</v>
      </c>
      <c r="IF49" s="97">
        <f>Seniori!IF36</f>
        <v>0</v>
      </c>
      <c r="IG49" s="97">
        <f>Seniori!IG36</f>
        <v>0</v>
      </c>
      <c r="IH49" s="97">
        <f>Seniori!IH36</f>
        <v>0</v>
      </c>
      <c r="II49" s="97">
        <f>Seniori!II36</f>
        <v>0</v>
      </c>
      <c r="IJ49" s="97">
        <f>Seniori!IJ36</f>
        <v>0</v>
      </c>
      <c r="IK49" s="97">
        <f>Seniori!IK36</f>
        <v>0</v>
      </c>
      <c r="IL49" s="97">
        <f>Seniori!IL36</f>
        <v>0</v>
      </c>
      <c r="IM49" s="97">
        <f>Seniori!IM36</f>
        <v>0</v>
      </c>
      <c r="IN49" s="97">
        <f>Seniori!IN36</f>
        <v>0</v>
      </c>
      <c r="IO49" s="97">
        <f>Seniori!IO36</f>
        <v>0</v>
      </c>
      <c r="IP49" s="97">
        <f>Seniori!IP36</f>
        <v>0</v>
      </c>
      <c r="IQ49" s="97">
        <f>Seniori!IQ36</f>
        <v>0</v>
      </c>
      <c r="IR49" s="97">
        <f>Seniori!IR36</f>
        <v>0</v>
      </c>
      <c r="IS49" s="97">
        <f>Seniori!IS36</f>
        <v>0</v>
      </c>
      <c r="IT49" s="97">
        <f>Seniori!IT36</f>
        <v>0</v>
      </c>
      <c r="IU49" s="97">
        <f>Seniori!IU36</f>
        <v>0</v>
      </c>
      <c r="IV49" s="97">
        <f>Seniori!IV36</f>
        <v>0</v>
      </c>
      <c r="IW49" s="97">
        <f>Seniori!IW36</f>
        <v>0</v>
      </c>
      <c r="IX49" s="97">
        <f>Seniori!IX36</f>
        <v>0</v>
      </c>
      <c r="IY49" s="97">
        <f>Seniori!IY36</f>
        <v>0</v>
      </c>
      <c r="IZ49" s="97">
        <f>Seniori!IZ36</f>
        <v>0</v>
      </c>
      <c r="JA49" s="97">
        <f>Seniori!JA36</f>
        <v>0</v>
      </c>
      <c r="JB49" s="97">
        <f>Seniori!JB36</f>
        <v>0</v>
      </c>
      <c r="JC49" s="97">
        <f>Seniori!JC36</f>
        <v>0</v>
      </c>
      <c r="JD49" s="97">
        <f>Seniori!JD36</f>
        <v>0</v>
      </c>
      <c r="JE49" s="97">
        <f>Seniori!JE36</f>
        <v>0</v>
      </c>
      <c r="JF49" s="97">
        <f>Seniori!JF36</f>
        <v>0</v>
      </c>
      <c r="JG49" s="97">
        <f>Seniori!JG36</f>
        <v>0</v>
      </c>
      <c r="JH49" s="97">
        <f>Seniori!JH36</f>
        <v>0</v>
      </c>
      <c r="JI49" s="97">
        <f>Seniori!JI36</f>
        <v>0</v>
      </c>
      <c r="JJ49" s="97">
        <f>Seniori!JJ36</f>
        <v>0</v>
      </c>
      <c r="JK49" s="97">
        <f>Seniori!JK36</f>
        <v>0</v>
      </c>
      <c r="JL49" s="97">
        <f>Seniori!JL36</f>
        <v>0</v>
      </c>
      <c r="JM49" s="97">
        <f>Seniori!JM36</f>
        <v>0</v>
      </c>
      <c r="JN49" s="97">
        <f>Seniori!JN36</f>
        <v>0</v>
      </c>
      <c r="JO49" s="97">
        <f>Seniori!JO36</f>
        <v>0</v>
      </c>
      <c r="JP49" s="97">
        <f>Seniori!JP36</f>
        <v>0</v>
      </c>
      <c r="JQ49" s="97">
        <f>Seniori!JQ36</f>
        <v>0</v>
      </c>
      <c r="JR49" s="97">
        <f>Seniori!JR36</f>
        <v>0</v>
      </c>
      <c r="JS49" s="97">
        <f>Seniori!JS36</f>
        <v>0</v>
      </c>
      <c r="JT49" s="97">
        <f>Seniori!JT36</f>
        <v>0</v>
      </c>
      <c r="JU49" s="97">
        <f>Seniori!JU36</f>
        <v>0</v>
      </c>
      <c r="JV49" s="97">
        <f>Seniori!JV36</f>
        <v>0</v>
      </c>
      <c r="JW49" s="97">
        <f>Seniori!JW36</f>
        <v>0</v>
      </c>
      <c r="JX49" s="97">
        <f>Seniori!JX36</f>
        <v>0</v>
      </c>
      <c r="JY49" s="97">
        <f>Seniori!JY36</f>
        <v>0</v>
      </c>
      <c r="JZ49" s="97">
        <f>Seniori!JZ36</f>
        <v>0</v>
      </c>
      <c r="KA49" s="97">
        <f>Seniori!KA36</f>
        <v>0</v>
      </c>
      <c r="KB49" s="97">
        <f>Seniori!KB36</f>
        <v>0</v>
      </c>
      <c r="KC49" s="97">
        <f>Seniori!KC36</f>
        <v>0</v>
      </c>
      <c r="KD49" s="97">
        <f>Seniori!KD36</f>
        <v>0</v>
      </c>
      <c r="KE49" s="97">
        <f>Seniori!KE36</f>
        <v>0</v>
      </c>
      <c r="KF49" s="97">
        <f>Seniori!KF36</f>
        <v>0</v>
      </c>
      <c r="KG49" s="97">
        <f>Seniori!KG36</f>
        <v>0</v>
      </c>
      <c r="KH49" s="97">
        <f>Seniori!KH36</f>
        <v>0</v>
      </c>
      <c r="KI49" s="97">
        <f>Seniori!KI36</f>
        <v>0</v>
      </c>
      <c r="KJ49" s="97">
        <f>Seniori!KJ36</f>
        <v>4</v>
      </c>
      <c r="KK49" s="97">
        <f>Seniori!KK36</f>
        <v>0</v>
      </c>
      <c r="KL49" s="97">
        <f>Seniori!KL36</f>
        <v>0</v>
      </c>
      <c r="KM49" s="97">
        <f>Seniori!KM36</f>
        <v>0</v>
      </c>
      <c r="KN49" s="97"/>
      <c r="KO49" s="97">
        <f>Seniori!KO36</f>
        <v>0</v>
      </c>
      <c r="KP49" s="97">
        <f>Seniori!KP36</f>
        <v>0</v>
      </c>
      <c r="KQ49" s="97">
        <f>Seniori!KQ36</f>
        <v>0</v>
      </c>
      <c r="KR49" s="97">
        <f>Seniori!KR36</f>
        <v>0</v>
      </c>
      <c r="KS49" s="97">
        <f>Seniori!KS36</f>
        <v>4</v>
      </c>
      <c r="KT49" s="97">
        <f>Seniori!KT36</f>
        <v>0</v>
      </c>
      <c r="KU49" s="97">
        <f>Seniori!KU36</f>
        <v>0</v>
      </c>
      <c r="KV49" s="97">
        <f>Seniori!KV36</f>
        <v>0</v>
      </c>
      <c r="KW49" s="97"/>
      <c r="KX49" s="97">
        <f>Seniori!KX36</f>
        <v>0</v>
      </c>
      <c r="KY49" s="97">
        <f>Seniori!KY36</f>
        <v>0</v>
      </c>
      <c r="KZ49" s="97">
        <f>Seniori!KZ36</f>
        <v>0</v>
      </c>
      <c r="LA49" s="97">
        <f>Seniori!LA36</f>
        <v>0</v>
      </c>
      <c r="LB49" s="97">
        <f>Seniori!LB36</f>
        <v>0</v>
      </c>
      <c r="LC49" s="97">
        <f>Seniori!LC36</f>
        <v>0</v>
      </c>
      <c r="LD49" s="97">
        <f>Seniori!LD36</f>
        <v>0</v>
      </c>
      <c r="LE49" s="97">
        <f>Seniori!LE36</f>
        <v>0</v>
      </c>
      <c r="LF49" s="97">
        <f>Seniori!LF36</f>
        <v>0</v>
      </c>
      <c r="LG49" s="97">
        <f>Seniori!LG36</f>
        <v>0</v>
      </c>
      <c r="LH49" s="97">
        <f>Seniori!LH36</f>
        <v>0</v>
      </c>
      <c r="LI49" s="97">
        <f>Seniori!LI36</f>
        <v>2</v>
      </c>
      <c r="LJ49" s="97">
        <f>Seniori!LJ36</f>
        <v>0</v>
      </c>
      <c r="LK49" s="97">
        <f>Seniori!LK36</f>
        <v>0</v>
      </c>
      <c r="LL49" s="97"/>
      <c r="LM49" s="97">
        <f>Seniori!LM36</f>
        <v>0</v>
      </c>
      <c r="LN49" s="97">
        <f>Seniori!LN36</f>
        <v>0</v>
      </c>
      <c r="LO49" s="97">
        <f>Seniori!LO36</f>
        <v>0</v>
      </c>
      <c r="LP49" s="97">
        <f>Seniori!LP36</f>
        <v>0</v>
      </c>
      <c r="LQ49" s="97">
        <f>Seniori!LQ36</f>
        <v>1</v>
      </c>
      <c r="LR49" s="97">
        <f>Seniori!LR36</f>
        <v>0</v>
      </c>
      <c r="LS49" s="97">
        <f>Seniori!LS36</f>
        <v>0</v>
      </c>
      <c r="LT49" s="97"/>
      <c r="LU49" s="97">
        <f>Seniori!LU36</f>
        <v>0</v>
      </c>
      <c r="LV49" s="97">
        <f>Seniori!LV36</f>
        <v>0</v>
      </c>
      <c r="LW49" s="97">
        <f>Seniori!LW36</f>
        <v>0</v>
      </c>
      <c r="LX49" s="97">
        <f>Seniori!LX36</f>
        <v>0</v>
      </c>
      <c r="LY49" s="97">
        <f>Seniori!LY36</f>
        <v>0</v>
      </c>
      <c r="LZ49" s="97">
        <f>Seniori!LZ36</f>
        <v>0</v>
      </c>
      <c r="MA49" s="97">
        <f>Seniori!MA36</f>
        <v>0</v>
      </c>
      <c r="MB49" s="97">
        <f>Seniori!MB36</f>
        <v>0</v>
      </c>
      <c r="MC49" s="97">
        <f>Seniori!MC36</f>
        <v>0</v>
      </c>
      <c r="MD49" s="97">
        <f>Seniori!MD36</f>
        <v>0</v>
      </c>
      <c r="ME49" s="97">
        <f>Seniori!ME36</f>
        <v>0</v>
      </c>
      <c r="MF49" s="97">
        <f>Seniori!MF36</f>
        <v>0</v>
      </c>
      <c r="MG49" s="97">
        <f>Seniori!MG36</f>
        <v>0</v>
      </c>
      <c r="MH49" s="97">
        <f>Seniori!MH36</f>
        <v>0</v>
      </c>
      <c r="MI49" s="97">
        <f>Seniori!MI36</f>
        <v>0</v>
      </c>
      <c r="MJ49" s="97">
        <f>Seniori!MJ36</f>
        <v>0</v>
      </c>
      <c r="MK49" s="97">
        <f>Seniori!MK36</f>
        <v>0</v>
      </c>
      <c r="ML49" s="97">
        <f>Seniori!ML36</f>
        <v>0</v>
      </c>
      <c r="MM49" s="97">
        <f>Seniori!MM36</f>
        <v>0</v>
      </c>
      <c r="MN49" s="97">
        <f>Seniori!MN36</f>
        <v>0</v>
      </c>
      <c r="MO49" s="97">
        <f>Seniori!MO36</f>
        <v>0</v>
      </c>
      <c r="MP49" s="97">
        <f>Seniori!MP36</f>
        <v>0</v>
      </c>
      <c r="MQ49" s="97">
        <f>Seniori!MQ36</f>
        <v>0</v>
      </c>
      <c r="MR49" s="97">
        <f>Seniori!MR36</f>
        <v>0</v>
      </c>
      <c r="MS49" s="97">
        <f>Seniori!MS36</f>
        <v>0</v>
      </c>
      <c r="MT49" s="97">
        <f>Seniori!MT36</f>
        <v>0</v>
      </c>
      <c r="MU49" s="97">
        <f>Seniori!MU36</f>
        <v>0</v>
      </c>
      <c r="MV49" s="97">
        <f>Seniori!MV36</f>
        <v>0</v>
      </c>
      <c r="MW49" s="97">
        <f>Seniori!MW36</f>
        <v>0</v>
      </c>
      <c r="MX49" s="97">
        <f>Seniori!MX36</f>
        <v>0</v>
      </c>
      <c r="MY49" s="97">
        <f>Seniori!MY36</f>
        <v>0</v>
      </c>
      <c r="MZ49" s="97">
        <f>Seniori!MZ36</f>
        <v>0</v>
      </c>
      <c r="NA49" s="97">
        <f>Seniori!NA36</f>
        <v>0</v>
      </c>
      <c r="NB49" s="97">
        <f>Seniori!NB36</f>
        <v>0</v>
      </c>
      <c r="NC49" s="97">
        <f>Seniori!NC36</f>
        <v>0</v>
      </c>
      <c r="ND49" s="97">
        <f>Seniori!ND36</f>
        <v>0</v>
      </c>
      <c r="NE49" s="97">
        <f>Seniori!NE36</f>
        <v>0</v>
      </c>
      <c r="NF49" s="97">
        <f>Seniori!NF36</f>
        <v>0</v>
      </c>
      <c r="NG49" s="97">
        <f>Seniori!NG36</f>
        <v>0</v>
      </c>
      <c r="NH49" s="97">
        <f>Seniori!NH36</f>
        <v>0</v>
      </c>
      <c r="NI49" s="97">
        <f>Seniori!NI36</f>
        <v>0</v>
      </c>
      <c r="NJ49" s="97">
        <f>Seniori!NJ36</f>
        <v>0</v>
      </c>
      <c r="NK49" s="97">
        <f>Seniori!NK36</f>
        <v>0</v>
      </c>
      <c r="NL49" s="97">
        <f>Seniori!NL36</f>
        <v>0</v>
      </c>
      <c r="NM49" s="97">
        <f>Seniori!NM36</f>
        <v>0</v>
      </c>
      <c r="NN49" s="97">
        <f>Seniori!NN36</f>
        <v>0</v>
      </c>
      <c r="NO49" s="97">
        <f>Seniori!NO36</f>
        <v>0</v>
      </c>
      <c r="NP49" s="97">
        <f>Seniori!NP36</f>
        <v>0</v>
      </c>
      <c r="NQ49" s="97">
        <f>Seniori!NQ36</f>
        <v>0</v>
      </c>
      <c r="NR49" s="97">
        <f>Seniori!NR36</f>
        <v>0</v>
      </c>
      <c r="NS49" s="97">
        <f>Seniori!NS36</f>
        <v>0</v>
      </c>
      <c r="NT49" s="97">
        <f>Seniori!NT36</f>
        <v>0</v>
      </c>
      <c r="NU49" s="97">
        <f>Seniori!NU36</f>
        <v>0</v>
      </c>
      <c r="NV49" s="97">
        <f>Seniori!NV36</f>
        <v>0</v>
      </c>
      <c r="NW49" s="97">
        <f>Seniori!NW36</f>
        <v>0</v>
      </c>
      <c r="NX49" s="97">
        <f>Seniori!NX36</f>
        <v>0</v>
      </c>
      <c r="NY49" s="97">
        <f>Seniori!NY36</f>
        <v>0</v>
      </c>
      <c r="NZ49" s="97">
        <f>Seniori!NZ36</f>
        <v>0</v>
      </c>
      <c r="OA49" s="97">
        <f>Seniori!OA36</f>
        <v>0</v>
      </c>
      <c r="OB49" s="97">
        <f>Seniori!OB36</f>
        <v>0</v>
      </c>
      <c r="OC49" s="97">
        <f>Seniori!OC36</f>
        <v>0</v>
      </c>
      <c r="OD49" s="97">
        <f>Seniori!OD36</f>
        <v>0</v>
      </c>
      <c r="OE49" s="97">
        <f>Seniori!OE36</f>
        <v>0</v>
      </c>
      <c r="OF49" s="97">
        <f>Seniori!OF36</f>
        <v>0</v>
      </c>
      <c r="OG49" s="97">
        <f>Seniori!OG36</f>
        <v>0</v>
      </c>
      <c r="OH49" s="97">
        <f>Seniori!OH36</f>
        <v>0</v>
      </c>
      <c r="OI49" s="97">
        <f>Seniori!OI36</f>
        <v>0</v>
      </c>
      <c r="OJ49" s="97">
        <f>Seniori!OJ36</f>
        <v>0</v>
      </c>
      <c r="OK49" s="97">
        <f>Seniori!OK36</f>
        <v>0</v>
      </c>
      <c r="OL49" s="97">
        <f>Seniori!OL36</f>
        <v>0</v>
      </c>
      <c r="OM49" s="97">
        <f>Seniori!OM36</f>
        <v>0</v>
      </c>
      <c r="ON49" s="97">
        <f>Seniori!ON36</f>
        <v>0</v>
      </c>
      <c r="OO49" s="97">
        <f>Seniori!OO36</f>
        <v>0</v>
      </c>
      <c r="OP49" s="97">
        <f>Seniori!OP36</f>
        <v>0</v>
      </c>
      <c r="OQ49" s="97">
        <f>Seniori!OQ36</f>
        <v>0</v>
      </c>
      <c r="OR49" s="97">
        <f>Seniori!OR36</f>
        <v>0</v>
      </c>
      <c r="OS49" s="97">
        <f>Seniori!OS36</f>
        <v>0</v>
      </c>
      <c r="OT49" s="97">
        <f>Seniori!OT36</f>
        <v>0</v>
      </c>
      <c r="OU49" s="97">
        <f>Seniori!OU36</f>
        <v>0</v>
      </c>
      <c r="OV49" s="97">
        <f>Seniori!OV36</f>
        <v>0</v>
      </c>
      <c r="OW49" s="97">
        <f>Seniori!OW36</f>
        <v>0</v>
      </c>
      <c r="OX49" s="97">
        <f>Seniori!OX36</f>
        <v>0</v>
      </c>
      <c r="OY49" s="97">
        <f>Seniori!OY36</f>
        <v>0</v>
      </c>
      <c r="OZ49" s="97">
        <f>Seniori!OZ36</f>
        <v>0</v>
      </c>
      <c r="PA49" s="97">
        <f>Seniori!PA36</f>
        <v>0</v>
      </c>
      <c r="PB49" s="97">
        <f>Seniori!PB36</f>
        <v>0</v>
      </c>
      <c r="PC49" s="97">
        <f>Seniori!PC36</f>
        <v>0</v>
      </c>
      <c r="PD49" s="97">
        <f>Seniori!PD36</f>
        <v>0</v>
      </c>
      <c r="PE49" s="97">
        <f>Seniori!PE36</f>
        <v>0</v>
      </c>
      <c r="PF49" s="97">
        <f>Seniori!PF36</f>
        <v>0</v>
      </c>
      <c r="PG49" s="97">
        <f>Seniori!PG36</f>
        <v>0</v>
      </c>
      <c r="PH49" s="97">
        <f>Seniori!PH36</f>
        <v>0</v>
      </c>
      <c r="PI49" s="97">
        <f>Seniori!PI36</f>
        <v>0</v>
      </c>
      <c r="PJ49" s="97">
        <f>Seniori!PJ36</f>
        <v>0</v>
      </c>
      <c r="PK49" s="97">
        <f>Seniori!PK36</f>
        <v>0</v>
      </c>
      <c r="PL49" s="97">
        <f>Seniori!PL36</f>
        <v>0</v>
      </c>
      <c r="PM49" s="97">
        <f>Seniori!PM36</f>
        <v>0</v>
      </c>
      <c r="PN49" s="97">
        <f>Seniori!PN36</f>
        <v>0</v>
      </c>
      <c r="PO49" s="97">
        <f>Seniori!PO36</f>
        <v>0</v>
      </c>
      <c r="PP49" s="97">
        <f>Seniori!PP36</f>
        <v>0</v>
      </c>
      <c r="PQ49" s="97">
        <f>Seniori!PQ36</f>
        <v>0</v>
      </c>
      <c r="PR49" s="97">
        <f>Seniori!PR36</f>
        <v>0</v>
      </c>
      <c r="PS49" s="97">
        <f>Seniori!PS36</f>
        <v>0</v>
      </c>
      <c r="PT49" s="97">
        <f>Seniori!PT36</f>
        <v>0</v>
      </c>
      <c r="PU49" s="97">
        <f>Seniori!PU36</f>
        <v>0</v>
      </c>
      <c r="PV49" s="97">
        <f>Seniori!PV36</f>
        <v>0</v>
      </c>
      <c r="PW49" s="97">
        <f>Seniori!PW36</f>
        <v>0</v>
      </c>
      <c r="PX49" s="97">
        <f>Seniori!PX36</f>
        <v>0</v>
      </c>
      <c r="PY49" s="97">
        <f>Seniori!PY36</f>
        <v>0</v>
      </c>
      <c r="PZ49" s="97">
        <f>Seniori!PZ36</f>
        <v>0</v>
      </c>
      <c r="QA49" s="97">
        <f>Seniori!QA36</f>
        <v>0</v>
      </c>
      <c r="QB49" s="97">
        <f>Seniori!QB36</f>
        <v>0</v>
      </c>
      <c r="QC49" s="97">
        <f>Seniori!QC36</f>
        <v>0</v>
      </c>
      <c r="QD49" s="97">
        <f>Seniori!QD36</f>
        <v>0</v>
      </c>
      <c r="QE49" s="97">
        <f>Seniori!QE36</f>
        <v>0</v>
      </c>
      <c r="QF49" s="97">
        <f>Seniori!QF36</f>
        <v>0</v>
      </c>
      <c r="QG49" s="97">
        <f>Seniori!QG36</f>
        <v>0</v>
      </c>
      <c r="QH49" s="97">
        <f>Seniori!QH36</f>
        <v>0</v>
      </c>
      <c r="QI49" s="97">
        <f>Seniori!QI36</f>
        <v>0</v>
      </c>
      <c r="QJ49" s="97">
        <f>Seniori!QJ36</f>
        <v>0</v>
      </c>
      <c r="QK49" s="97">
        <f>Seniori!QK36</f>
        <v>0</v>
      </c>
      <c r="QL49" s="97">
        <f>Seniori!QL36</f>
        <v>0</v>
      </c>
      <c r="QM49" s="97">
        <f>Seniori!QM36</f>
        <v>0</v>
      </c>
      <c r="QN49" s="97">
        <f>Seniori!QN36</f>
        <v>0</v>
      </c>
      <c r="QO49" s="97">
        <f>Seniori!QO36</f>
        <v>0</v>
      </c>
      <c r="QP49" s="97">
        <f>Seniori!QP36</f>
        <v>0</v>
      </c>
      <c r="QQ49" s="97">
        <f>Seniori!QQ36</f>
        <v>0</v>
      </c>
      <c r="QR49" s="97">
        <f>Seniori!QR36</f>
        <v>0</v>
      </c>
      <c r="QS49" s="97">
        <f>Seniori!QS36</f>
        <v>0</v>
      </c>
      <c r="QT49" s="97">
        <f>Seniori!QT36</f>
        <v>0</v>
      </c>
      <c r="QU49" s="97">
        <f>Seniori!QU36</f>
        <v>0</v>
      </c>
      <c r="QV49" s="97">
        <f>Seniori!QV36</f>
        <v>0</v>
      </c>
      <c r="QW49" s="97">
        <f>Seniori!QW36</f>
        <v>0</v>
      </c>
      <c r="QX49" s="97">
        <f>Seniori!QX36</f>
        <v>0</v>
      </c>
      <c r="QY49" s="97">
        <f>Seniori!QY36</f>
        <v>0</v>
      </c>
      <c r="QZ49" s="97">
        <f>Seniori!QZ36</f>
        <v>0</v>
      </c>
      <c r="RA49" s="97">
        <f>Seniori!RA36</f>
        <v>0</v>
      </c>
      <c r="RB49" s="97">
        <f>Seniori!RB36</f>
        <v>0</v>
      </c>
      <c r="RC49" s="97">
        <f>Seniori!RC36</f>
        <v>0</v>
      </c>
      <c r="RD49" s="97">
        <f>Seniori!RD36</f>
        <v>0</v>
      </c>
      <c r="RE49" s="97">
        <f>Seniori!RE36</f>
        <v>0</v>
      </c>
      <c r="RF49" s="97">
        <f>Seniori!RF36</f>
        <v>0</v>
      </c>
      <c r="RG49" s="97">
        <f>Seniori!RG36</f>
        <v>0</v>
      </c>
      <c r="RH49" s="97">
        <f>Seniori!RH36</f>
        <v>0</v>
      </c>
      <c r="RI49" s="97">
        <f>Seniori!RI36</f>
        <v>0</v>
      </c>
      <c r="RJ49" s="97">
        <f>Seniori!RJ36</f>
        <v>0</v>
      </c>
      <c r="RK49" s="97">
        <f>Seniori!RK36</f>
        <v>0</v>
      </c>
      <c r="RL49" s="97">
        <f>Seniori!RL36</f>
        <v>0</v>
      </c>
      <c r="RM49" s="97">
        <f>Seniori!RM36</f>
        <v>0</v>
      </c>
      <c r="RN49" s="97">
        <f>Seniori!RN36</f>
        <v>0</v>
      </c>
      <c r="RO49" s="97">
        <f>Seniori!RO36</f>
        <v>0</v>
      </c>
      <c r="RP49" s="97">
        <f>Seniori!RP36</f>
        <v>0</v>
      </c>
      <c r="RQ49" s="97">
        <f>Seniori!RQ36</f>
        <v>0</v>
      </c>
      <c r="RR49" s="97">
        <f>Seniori!RR36</f>
        <v>0</v>
      </c>
      <c r="RS49" s="97">
        <f>Seniori!RS36</f>
        <v>0</v>
      </c>
      <c r="RT49" s="97">
        <f>Seniori!RT36</f>
        <v>0</v>
      </c>
      <c r="RU49" s="97">
        <f>Seniori!RU36</f>
        <v>0</v>
      </c>
      <c r="RV49" s="97">
        <f>Seniori!RV36</f>
        <v>0</v>
      </c>
      <c r="RW49" s="97">
        <f>Seniori!RW36</f>
        <v>0</v>
      </c>
      <c r="RX49" s="97">
        <f>Seniori!RX36</f>
        <v>0</v>
      </c>
      <c r="RY49" s="97">
        <f>Seniori!RY36</f>
        <v>0</v>
      </c>
      <c r="RZ49" s="97">
        <f>Seniori!RZ36</f>
        <v>0</v>
      </c>
      <c r="SA49" s="97">
        <f>Seniori!SA36</f>
        <v>0</v>
      </c>
      <c r="SB49" s="97">
        <f>Seniori!SB36</f>
        <v>0</v>
      </c>
      <c r="SC49" s="97">
        <f>Seniori!SC36</f>
        <v>0</v>
      </c>
      <c r="SD49" s="97">
        <f>Seniori!SD36</f>
        <v>0</v>
      </c>
      <c r="SE49" s="97">
        <f>Seniori!SE36</f>
        <v>0</v>
      </c>
      <c r="SF49" s="97">
        <f>Seniori!SF36</f>
        <v>0</v>
      </c>
      <c r="SG49" s="97">
        <f>Seniori!SG36</f>
        <v>0</v>
      </c>
      <c r="SH49" s="97">
        <f>Seniori!SH36</f>
        <v>0</v>
      </c>
      <c r="SI49" s="97">
        <f>Seniori!SI36</f>
        <v>0</v>
      </c>
      <c r="SJ49" s="97">
        <f>Seniori!SJ36</f>
        <v>0</v>
      </c>
      <c r="SK49" s="97">
        <f>Seniori!SK36</f>
        <v>0</v>
      </c>
      <c r="SL49" s="97">
        <f>Seniori!SL36</f>
        <v>0</v>
      </c>
      <c r="SM49" s="97">
        <f>Seniori!SM36</f>
        <v>0</v>
      </c>
      <c r="SN49" s="97">
        <f>Seniori!SN36</f>
        <v>0</v>
      </c>
      <c r="SO49" s="97">
        <f>Seniori!SO36</f>
        <v>0</v>
      </c>
      <c r="SP49" s="97">
        <f>Seniori!SP36</f>
        <v>0</v>
      </c>
      <c r="SQ49" s="97">
        <f>Seniori!SQ36</f>
        <v>0</v>
      </c>
      <c r="SR49" s="97">
        <f>Seniori!SR36</f>
        <v>0</v>
      </c>
      <c r="SS49" s="97">
        <f>Seniori!SS36</f>
        <v>0</v>
      </c>
      <c r="ST49" s="97">
        <f>Seniori!ST36</f>
        <v>0</v>
      </c>
      <c r="SU49" s="97">
        <f>Seniori!SU36</f>
        <v>0</v>
      </c>
      <c r="SV49" s="97">
        <f>Seniori!SV36</f>
        <v>0</v>
      </c>
      <c r="SW49" s="97">
        <f>Seniori!SW36</f>
        <v>0</v>
      </c>
      <c r="SX49" s="97">
        <f>Seniori!SX36</f>
        <v>0</v>
      </c>
      <c r="SY49" s="97">
        <f>Seniori!SY36</f>
        <v>0</v>
      </c>
      <c r="SZ49" s="97">
        <f>Seniori!SZ36</f>
        <v>0</v>
      </c>
      <c r="TA49" s="97">
        <f>Seniori!TA36</f>
        <v>0</v>
      </c>
      <c r="TB49" s="97">
        <f>Seniori!TB36</f>
        <v>0</v>
      </c>
    </row>
    <row r="50" spans="1:522" s="10" customFormat="1" ht="18" customHeight="1" x14ac:dyDescent="0.2">
      <c r="A50" s="12">
        <v>37</v>
      </c>
      <c r="B50" s="11" t="s">
        <v>164</v>
      </c>
      <c r="C50" s="1">
        <v>12143</v>
      </c>
      <c r="D50" s="12">
        <v>2019</v>
      </c>
      <c r="E50" s="4" t="s">
        <v>67</v>
      </c>
      <c r="F50" s="1">
        <v>6761</v>
      </c>
      <c r="G50" s="9" t="s">
        <v>97</v>
      </c>
      <c r="H50" s="4" t="s">
        <v>18</v>
      </c>
      <c r="I50" s="1">
        <v>10</v>
      </c>
      <c r="J50" s="12">
        <v>10</v>
      </c>
      <c r="K50" s="97">
        <f ca="1">'Mladí jazdci'!K11</f>
        <v>0</v>
      </c>
      <c r="L50" s="97">
        <f>'Mladí jazdci'!L11</f>
        <v>0</v>
      </c>
      <c r="M50" s="97">
        <f>'Mladí jazdci'!M11</f>
        <v>0</v>
      </c>
      <c r="N50" s="97">
        <f>'Mladí jazdci'!N11</f>
        <v>0</v>
      </c>
      <c r="O50" s="97">
        <f>'Mladí jazdci'!O11</f>
        <v>0</v>
      </c>
      <c r="P50" s="97">
        <f>'Mladí jazdci'!P11</f>
        <v>0</v>
      </c>
      <c r="Q50" s="97">
        <f>'Mladí jazdci'!Q11</f>
        <v>0</v>
      </c>
      <c r="R50" s="97">
        <f>'Mladí jazdci'!R11</f>
        <v>0</v>
      </c>
      <c r="S50" s="97">
        <f>'Mladí jazdci'!S11</f>
        <v>0</v>
      </c>
      <c r="T50" s="97">
        <f>'Mladí jazdci'!T11</f>
        <v>0</v>
      </c>
      <c r="U50" s="97">
        <f>'Mladí jazdci'!U11</f>
        <v>0</v>
      </c>
      <c r="V50" s="97"/>
      <c r="W50" s="97">
        <f>'Mladí jazdci'!W11</f>
        <v>0</v>
      </c>
      <c r="X50" s="97">
        <f>'Mladí jazdci'!X11</f>
        <v>0</v>
      </c>
      <c r="Y50" s="97">
        <f>'Mladí jazdci'!Y11</f>
        <v>0</v>
      </c>
      <c r="Z50" s="97">
        <f>'Mladí jazdci'!Z11</f>
        <v>0</v>
      </c>
      <c r="AA50" s="97">
        <f>'Mladí jazdci'!AA11</f>
        <v>0</v>
      </c>
      <c r="AB50" s="97">
        <f>'Mladí jazdci'!AB11</f>
        <v>0</v>
      </c>
      <c r="AC50" s="97">
        <f>'Mladí jazdci'!AC11</f>
        <v>0</v>
      </c>
      <c r="AD50" s="97">
        <f>'Mladí jazdci'!AD11</f>
        <v>0</v>
      </c>
      <c r="AE50" s="97">
        <f>'Mladí jazdci'!AE11</f>
        <v>0</v>
      </c>
      <c r="AF50" s="97">
        <f>'Mladí jazdci'!AF11</f>
        <v>0</v>
      </c>
      <c r="AG50" s="97">
        <f>'Mladí jazdci'!AG11</f>
        <v>0</v>
      </c>
      <c r="AH50" s="97">
        <f>'Mladí jazdci'!AH11</f>
        <v>0</v>
      </c>
      <c r="AI50" s="97">
        <f>'Mladí jazdci'!AI11</f>
        <v>0</v>
      </c>
      <c r="AJ50" s="97">
        <f>'Mladí jazdci'!AJ11</f>
        <v>0</v>
      </c>
      <c r="AK50" s="97">
        <f>'Mladí jazdci'!AK11</f>
        <v>0</v>
      </c>
      <c r="AL50" s="97">
        <f>'Mladí jazdci'!AL11</f>
        <v>0</v>
      </c>
      <c r="AM50" s="97">
        <f>'Mladí jazdci'!AM11</f>
        <v>0</v>
      </c>
      <c r="AN50" s="97">
        <f>'Mladí jazdci'!AN11</f>
        <v>0</v>
      </c>
      <c r="AO50" s="97">
        <f>'Mladí jazdci'!AO11</f>
        <v>0</v>
      </c>
      <c r="AP50" s="97">
        <f>'Mladí jazdci'!AP11</f>
        <v>0</v>
      </c>
      <c r="AQ50" s="97">
        <f>'Mladí jazdci'!AQ11</f>
        <v>0</v>
      </c>
      <c r="AR50" s="97">
        <f>'Mladí jazdci'!AR11</f>
        <v>0</v>
      </c>
      <c r="AS50" s="97">
        <f>'Mladí jazdci'!AS11</f>
        <v>0</v>
      </c>
      <c r="AT50" s="97">
        <f>'Mladí jazdci'!AT11</f>
        <v>0</v>
      </c>
      <c r="AU50" s="97">
        <f>'Mladí jazdci'!AU11</f>
        <v>0</v>
      </c>
      <c r="AV50" s="97">
        <f>'Mladí jazdci'!AV11</f>
        <v>0</v>
      </c>
      <c r="AW50" s="97">
        <f>'Mladí jazdci'!AW11</f>
        <v>0</v>
      </c>
      <c r="AX50" s="97">
        <f>'Mladí jazdci'!AX11</f>
        <v>0</v>
      </c>
      <c r="AY50" s="97">
        <f>'Mladí jazdci'!AY11</f>
        <v>0</v>
      </c>
      <c r="AZ50" s="97">
        <f>'Mladí jazdci'!AZ11</f>
        <v>0</v>
      </c>
      <c r="BA50" s="97">
        <f>'Mladí jazdci'!BA11</f>
        <v>0</v>
      </c>
      <c r="BB50" s="97">
        <f>'Mladí jazdci'!BB11</f>
        <v>0</v>
      </c>
      <c r="BC50" s="97">
        <f>'Mladí jazdci'!BC11</f>
        <v>0</v>
      </c>
      <c r="BD50" s="97">
        <f>'Mladí jazdci'!BD11</f>
        <v>0</v>
      </c>
      <c r="BE50" s="97">
        <f>'Mladí jazdci'!BE11</f>
        <v>0</v>
      </c>
      <c r="BF50" s="97">
        <f>'Mladí jazdci'!BF11</f>
        <v>0</v>
      </c>
      <c r="BG50" s="97">
        <f>'Mladí jazdci'!BG11</f>
        <v>0</v>
      </c>
      <c r="BH50" s="97">
        <f>'Mladí jazdci'!BH11</f>
        <v>0</v>
      </c>
      <c r="BI50" s="97">
        <f>'Mladí jazdci'!BI11</f>
        <v>0</v>
      </c>
      <c r="BJ50" s="97">
        <f>'Mladí jazdci'!BJ11</f>
        <v>0</v>
      </c>
      <c r="BK50" s="97">
        <f>'Mladí jazdci'!BK11</f>
        <v>0</v>
      </c>
      <c r="BL50" s="97">
        <f>'Mladí jazdci'!BL11</f>
        <v>0</v>
      </c>
      <c r="BM50" s="97">
        <f>'Mladí jazdci'!BM11</f>
        <v>0</v>
      </c>
      <c r="BN50" s="97">
        <f>'Mladí jazdci'!BN11</f>
        <v>0</v>
      </c>
      <c r="BO50" s="97">
        <f>'Mladí jazdci'!BO11</f>
        <v>0</v>
      </c>
      <c r="BP50" s="97">
        <f>'Mladí jazdci'!BP11</f>
        <v>0</v>
      </c>
      <c r="BQ50" s="97">
        <f>'Mladí jazdci'!BQ11</f>
        <v>0</v>
      </c>
      <c r="BR50" s="97">
        <f>'Mladí jazdci'!BR11</f>
        <v>0</v>
      </c>
      <c r="BS50" s="97">
        <f>'Mladí jazdci'!BS11</f>
        <v>0</v>
      </c>
      <c r="BT50" s="97">
        <f>'Mladí jazdci'!BT11</f>
        <v>0</v>
      </c>
      <c r="BU50" s="97">
        <f>'Mladí jazdci'!BU11</f>
        <v>0</v>
      </c>
      <c r="BV50" s="97">
        <f>'Mladí jazdci'!BV11</f>
        <v>0</v>
      </c>
      <c r="BW50" s="97">
        <f>'Mladí jazdci'!BW11</f>
        <v>0</v>
      </c>
      <c r="BX50" s="97">
        <f>'Mladí jazdci'!BX11</f>
        <v>0</v>
      </c>
      <c r="BY50" s="97">
        <f>'Mladí jazdci'!BY11</f>
        <v>0</v>
      </c>
      <c r="BZ50" s="97">
        <f>'Mladí jazdci'!BZ11</f>
        <v>0</v>
      </c>
      <c r="CA50" s="97">
        <f>'Mladí jazdci'!CA11</f>
        <v>0</v>
      </c>
      <c r="CB50" s="97">
        <f>'Mladí jazdci'!CB11</f>
        <v>0</v>
      </c>
      <c r="CC50" s="97">
        <f>'Mladí jazdci'!CC11</f>
        <v>0</v>
      </c>
      <c r="CD50" s="97">
        <f>'Mladí jazdci'!CD11</f>
        <v>0</v>
      </c>
      <c r="CE50" s="97">
        <f>'Mladí jazdci'!CE11</f>
        <v>0</v>
      </c>
      <c r="CF50" s="97">
        <f>'Mladí jazdci'!CF11</f>
        <v>0</v>
      </c>
      <c r="CG50" s="97">
        <f>'Mladí jazdci'!CG11</f>
        <v>0</v>
      </c>
      <c r="CH50" s="97">
        <f>'Mladí jazdci'!CH11</f>
        <v>0</v>
      </c>
      <c r="CI50" s="97">
        <f>'Mladí jazdci'!CI11</f>
        <v>0</v>
      </c>
      <c r="CJ50" s="97">
        <f>'Mladí jazdci'!CJ11</f>
        <v>0</v>
      </c>
      <c r="CK50" s="97">
        <f>'Mladí jazdci'!CK11</f>
        <v>0</v>
      </c>
      <c r="CL50" s="97">
        <f>'Mladí jazdci'!CL11</f>
        <v>0</v>
      </c>
      <c r="CM50" s="97">
        <f>'Mladí jazdci'!CM11</f>
        <v>0</v>
      </c>
      <c r="CN50" s="97">
        <f>'Mladí jazdci'!CN11</f>
        <v>0</v>
      </c>
      <c r="CO50" s="97">
        <f>'Mladí jazdci'!CO11</f>
        <v>0</v>
      </c>
      <c r="CP50" s="97">
        <f>'Mladí jazdci'!CP11</f>
        <v>0</v>
      </c>
      <c r="CQ50" s="97">
        <f>'Mladí jazdci'!CQ11</f>
        <v>0</v>
      </c>
      <c r="CR50" s="97">
        <f>'Mladí jazdci'!CR11</f>
        <v>0</v>
      </c>
      <c r="CS50" s="97">
        <f>'Mladí jazdci'!CS11</f>
        <v>0</v>
      </c>
      <c r="CT50" s="97">
        <f>'Mladí jazdci'!CT11</f>
        <v>0</v>
      </c>
      <c r="CU50" s="97">
        <f>'Mladí jazdci'!CU11</f>
        <v>0</v>
      </c>
      <c r="CV50" s="97">
        <f>'Mladí jazdci'!CV11</f>
        <v>0</v>
      </c>
      <c r="CW50" s="97">
        <f>'Mladí jazdci'!CW11</f>
        <v>0</v>
      </c>
      <c r="CX50" s="97">
        <f>'Mladí jazdci'!CX11</f>
        <v>0</v>
      </c>
      <c r="CY50" s="97">
        <f>'Mladí jazdci'!CY11</f>
        <v>0</v>
      </c>
      <c r="CZ50" s="97">
        <f>'Mladí jazdci'!CZ11</f>
        <v>0</v>
      </c>
      <c r="DA50" s="97">
        <f>'Mladí jazdci'!DA11</f>
        <v>0</v>
      </c>
      <c r="DB50" s="97">
        <f>'Mladí jazdci'!DB11</f>
        <v>0</v>
      </c>
      <c r="DC50" s="97">
        <f>'Mladí jazdci'!DC11</f>
        <v>0</v>
      </c>
      <c r="DD50" s="97">
        <f>'Mladí jazdci'!DD11</f>
        <v>0</v>
      </c>
      <c r="DE50" s="97">
        <f>'Mladí jazdci'!DE11</f>
        <v>0</v>
      </c>
      <c r="DF50" s="97">
        <f>'Mladí jazdci'!DF11</f>
        <v>0</v>
      </c>
      <c r="DG50" s="97">
        <f>'Mladí jazdci'!DG11</f>
        <v>0</v>
      </c>
      <c r="DH50" s="97">
        <f>'Mladí jazdci'!DH11</f>
        <v>0</v>
      </c>
      <c r="DI50" s="97">
        <f>'Mladí jazdci'!DI11</f>
        <v>0</v>
      </c>
      <c r="DJ50" s="97">
        <f>'Mladí jazdci'!DJ11</f>
        <v>0</v>
      </c>
      <c r="DK50" s="97">
        <f>'Mladí jazdci'!DK11</f>
        <v>0</v>
      </c>
      <c r="DL50" s="97">
        <f>'Mladí jazdci'!DL11</f>
        <v>0</v>
      </c>
      <c r="DM50" s="97">
        <f>'Mladí jazdci'!DM11</f>
        <v>0</v>
      </c>
      <c r="DN50" s="97">
        <f>'Mladí jazdci'!DN11</f>
        <v>0</v>
      </c>
      <c r="DO50" s="97">
        <f>'Mladí jazdci'!DO11</f>
        <v>0</v>
      </c>
      <c r="DP50" s="97">
        <f>'Mladí jazdci'!DP11</f>
        <v>0</v>
      </c>
      <c r="DQ50" s="97">
        <f>'Mladí jazdci'!DQ11</f>
        <v>0</v>
      </c>
      <c r="DR50" s="97">
        <f>'Mladí jazdci'!DR11</f>
        <v>0</v>
      </c>
      <c r="DS50" s="97">
        <f>'Mladí jazdci'!DS11</f>
        <v>0</v>
      </c>
      <c r="DT50" s="97">
        <f>'Mladí jazdci'!DT11</f>
        <v>0</v>
      </c>
      <c r="DU50" s="97">
        <f>'Mladí jazdci'!DU11</f>
        <v>0</v>
      </c>
      <c r="DV50" s="97">
        <f>'Mladí jazdci'!DV11</f>
        <v>0</v>
      </c>
      <c r="DW50" s="97">
        <f>'Mladí jazdci'!DW11</f>
        <v>0</v>
      </c>
      <c r="DX50" s="97">
        <f>'Mladí jazdci'!DX11</f>
        <v>0</v>
      </c>
      <c r="DY50" s="97">
        <f>'Mladí jazdci'!DY11</f>
        <v>0</v>
      </c>
      <c r="DZ50" s="97">
        <f>'Mladí jazdci'!DZ11</f>
        <v>0</v>
      </c>
      <c r="EA50" s="97">
        <f>'Mladí jazdci'!EA11</f>
        <v>0</v>
      </c>
      <c r="EB50" s="97">
        <f>'Mladí jazdci'!EB11</f>
        <v>0</v>
      </c>
      <c r="EC50" s="97">
        <f>'Mladí jazdci'!EC11</f>
        <v>0</v>
      </c>
      <c r="ED50" s="97">
        <f>'Mladí jazdci'!ED11</f>
        <v>0</v>
      </c>
      <c r="EE50" s="97">
        <f>'Mladí jazdci'!EE11</f>
        <v>0</v>
      </c>
      <c r="EF50" s="97">
        <f>'Mladí jazdci'!EF11</f>
        <v>0</v>
      </c>
      <c r="EG50" s="97">
        <f>'Mladí jazdci'!EG11</f>
        <v>0</v>
      </c>
      <c r="EH50" s="97">
        <f>'Mladí jazdci'!EH11</f>
        <v>0</v>
      </c>
      <c r="EI50" s="97">
        <f>'Mladí jazdci'!EI11</f>
        <v>0</v>
      </c>
      <c r="EJ50" s="97">
        <f>'Mladí jazdci'!EJ11</f>
        <v>0</v>
      </c>
      <c r="EK50" s="97">
        <f>'Mladí jazdci'!EK11</f>
        <v>0</v>
      </c>
      <c r="EL50" s="97">
        <f>'Mladí jazdci'!EL11</f>
        <v>0</v>
      </c>
      <c r="EM50" s="97">
        <f>'Mladí jazdci'!EM11</f>
        <v>0</v>
      </c>
      <c r="EN50" s="97">
        <f>'Mladí jazdci'!EN11</f>
        <v>0</v>
      </c>
      <c r="EO50" s="97">
        <f>'Mladí jazdci'!EO11</f>
        <v>0</v>
      </c>
      <c r="EP50" s="97">
        <f>'Mladí jazdci'!EP11</f>
        <v>0</v>
      </c>
      <c r="EQ50" s="97">
        <f>'Mladí jazdci'!EQ11</f>
        <v>0</v>
      </c>
      <c r="ER50" s="97">
        <f>'Mladí jazdci'!ER11</f>
        <v>0</v>
      </c>
      <c r="ES50" s="97">
        <f>'Mladí jazdci'!ES11</f>
        <v>0</v>
      </c>
      <c r="ET50" s="97">
        <f>'Mladí jazdci'!ET11</f>
        <v>0</v>
      </c>
      <c r="EU50" s="97">
        <f>'Mladí jazdci'!EU11</f>
        <v>0</v>
      </c>
      <c r="EV50" s="97">
        <f>'Mladí jazdci'!EV11</f>
        <v>0</v>
      </c>
      <c r="EW50" s="97">
        <f>'Mladí jazdci'!EW11</f>
        <v>0</v>
      </c>
      <c r="EX50" s="97">
        <f>'Mladí jazdci'!EX11</f>
        <v>0</v>
      </c>
      <c r="EY50" s="97">
        <f>'Mladí jazdci'!EY11</f>
        <v>0</v>
      </c>
      <c r="EZ50" s="97">
        <f>'Mladí jazdci'!EZ11</f>
        <v>0</v>
      </c>
      <c r="FA50" s="97">
        <f>'Mladí jazdci'!FA11</f>
        <v>0</v>
      </c>
      <c r="FB50" s="97">
        <f>'Mladí jazdci'!FB11</f>
        <v>0</v>
      </c>
      <c r="FC50" s="97">
        <f>'Mladí jazdci'!FC11</f>
        <v>0</v>
      </c>
      <c r="FD50" s="97">
        <f>'Mladí jazdci'!FD11</f>
        <v>0</v>
      </c>
      <c r="FE50" s="97">
        <f>'Mladí jazdci'!FE11</f>
        <v>0</v>
      </c>
      <c r="FF50" s="97">
        <f>'Mladí jazdci'!FF11</f>
        <v>0</v>
      </c>
      <c r="FG50" s="97">
        <f>'Mladí jazdci'!FG11</f>
        <v>0</v>
      </c>
      <c r="FH50" s="97">
        <f>'Mladí jazdci'!FH11</f>
        <v>0</v>
      </c>
      <c r="FI50" s="97">
        <f>'Mladí jazdci'!FI11</f>
        <v>0</v>
      </c>
      <c r="FJ50" s="97">
        <f>'Mladí jazdci'!FJ11</f>
        <v>0</v>
      </c>
      <c r="FK50" s="97">
        <f>'Mladí jazdci'!FK11</f>
        <v>0</v>
      </c>
      <c r="FL50" s="97">
        <f>'Mladí jazdci'!FL11</f>
        <v>0</v>
      </c>
      <c r="FM50" s="97">
        <f>'Mladí jazdci'!FM11</f>
        <v>0</v>
      </c>
      <c r="FN50" s="97">
        <f>'Mladí jazdci'!FN11</f>
        <v>0</v>
      </c>
      <c r="FO50" s="97">
        <f>'Mladí jazdci'!FO11</f>
        <v>0</v>
      </c>
      <c r="FP50" s="97">
        <f>'Mladí jazdci'!FP11</f>
        <v>0</v>
      </c>
      <c r="FQ50" s="97">
        <f>'Mladí jazdci'!FQ11</f>
        <v>0</v>
      </c>
      <c r="FR50" s="97">
        <f>'Mladí jazdci'!FR11</f>
        <v>0</v>
      </c>
      <c r="FS50" s="97">
        <f>'Mladí jazdci'!FS11</f>
        <v>0</v>
      </c>
      <c r="FT50" s="97">
        <f>'Mladí jazdci'!FT11</f>
        <v>0</v>
      </c>
      <c r="FU50" s="97">
        <f>'Mladí jazdci'!FU11</f>
        <v>0</v>
      </c>
      <c r="FV50" s="97">
        <f>'Mladí jazdci'!FV11</f>
        <v>0</v>
      </c>
      <c r="FW50" s="97">
        <f>'Mladí jazdci'!FW11</f>
        <v>0</v>
      </c>
      <c r="FX50" s="97">
        <f>'Mladí jazdci'!FX11</f>
        <v>0</v>
      </c>
      <c r="FY50" s="97">
        <f>'Mladí jazdci'!FY11</f>
        <v>0</v>
      </c>
      <c r="FZ50" s="97">
        <f>'Mladí jazdci'!FZ11</f>
        <v>0</v>
      </c>
      <c r="GA50" s="97">
        <f>'Mladí jazdci'!GA11</f>
        <v>0</v>
      </c>
      <c r="GB50" s="97">
        <f>'Mladí jazdci'!GB11</f>
        <v>0</v>
      </c>
      <c r="GC50" s="97">
        <f>'Mladí jazdci'!GC11</f>
        <v>0</v>
      </c>
      <c r="GD50" s="97">
        <f>'Mladí jazdci'!GD11</f>
        <v>0</v>
      </c>
      <c r="GE50" s="97">
        <f>'Mladí jazdci'!GE11</f>
        <v>0</v>
      </c>
      <c r="GF50" s="97">
        <f>'Mladí jazdci'!GF11</f>
        <v>0</v>
      </c>
      <c r="GG50" s="97">
        <f>'Mladí jazdci'!GG11</f>
        <v>0</v>
      </c>
      <c r="GH50" s="97">
        <f>'Mladí jazdci'!GH11</f>
        <v>0</v>
      </c>
      <c r="GI50" s="97">
        <f>'Mladí jazdci'!GI11</f>
        <v>0</v>
      </c>
      <c r="GJ50" s="97">
        <f>'Mladí jazdci'!GJ11</f>
        <v>0</v>
      </c>
      <c r="GK50" s="97">
        <f>'Mladí jazdci'!GK11</f>
        <v>0</v>
      </c>
      <c r="GL50" s="97">
        <f>'Mladí jazdci'!GL11</f>
        <v>0</v>
      </c>
      <c r="GM50" s="97">
        <f>'Mladí jazdci'!GM11</f>
        <v>0</v>
      </c>
      <c r="GN50" s="97">
        <f>'Mladí jazdci'!GN11</f>
        <v>0</v>
      </c>
      <c r="GO50" s="97">
        <f>'Mladí jazdci'!GO11</f>
        <v>0</v>
      </c>
      <c r="GP50" s="97">
        <f>'Mladí jazdci'!GP11</f>
        <v>0</v>
      </c>
      <c r="GQ50" s="97">
        <f>'Mladí jazdci'!GQ11</f>
        <v>0</v>
      </c>
      <c r="GR50" s="97">
        <f>'Mladí jazdci'!GR11</f>
        <v>0</v>
      </c>
      <c r="GS50" s="97">
        <f>'Mladí jazdci'!GS11</f>
        <v>0</v>
      </c>
      <c r="GT50" s="97">
        <f>'Mladí jazdci'!GT11</f>
        <v>0</v>
      </c>
      <c r="GU50" s="97">
        <f>'Mladí jazdci'!GU11</f>
        <v>0</v>
      </c>
      <c r="GV50" s="97">
        <f>'Mladí jazdci'!GV11</f>
        <v>0</v>
      </c>
      <c r="GW50" s="97">
        <f>'Mladí jazdci'!GW11</f>
        <v>0</v>
      </c>
      <c r="GX50" s="97">
        <f>'Mladí jazdci'!GX11</f>
        <v>0</v>
      </c>
      <c r="GY50" s="97">
        <f>'Mladí jazdci'!GY11</f>
        <v>0</v>
      </c>
      <c r="GZ50" s="97">
        <f>'Mladí jazdci'!GZ11</f>
        <v>0</v>
      </c>
      <c r="HA50" s="97">
        <f>'Mladí jazdci'!HA11</f>
        <v>0</v>
      </c>
      <c r="HB50" s="97">
        <f>'Mladí jazdci'!HB11</f>
        <v>0</v>
      </c>
      <c r="HC50" s="97">
        <f>'Mladí jazdci'!HC11</f>
        <v>0</v>
      </c>
      <c r="HD50" s="97">
        <f>'Mladí jazdci'!HD11</f>
        <v>0</v>
      </c>
      <c r="HE50" s="97">
        <f>'Mladí jazdci'!HE11</f>
        <v>0</v>
      </c>
      <c r="HF50" s="97">
        <f>'Mladí jazdci'!HF11</f>
        <v>0</v>
      </c>
      <c r="HG50" s="97">
        <f>'Mladí jazdci'!HG11</f>
        <v>0</v>
      </c>
      <c r="HH50" s="97">
        <f>'Mladí jazdci'!HH11</f>
        <v>0</v>
      </c>
      <c r="HI50" s="97">
        <f>'Mladí jazdci'!HI11</f>
        <v>0</v>
      </c>
      <c r="HJ50" s="97">
        <f>'Mladí jazdci'!HJ11</f>
        <v>0</v>
      </c>
      <c r="HK50" s="97">
        <f>'Mladí jazdci'!HK11</f>
        <v>0</v>
      </c>
      <c r="HL50" s="97">
        <f>'Mladí jazdci'!HL11</f>
        <v>0</v>
      </c>
      <c r="HM50" s="97">
        <f>'Mladí jazdci'!HM11</f>
        <v>0</v>
      </c>
      <c r="HN50" s="97">
        <f>'Mladí jazdci'!HN11</f>
        <v>0</v>
      </c>
      <c r="HO50" s="97">
        <f>'Mladí jazdci'!HO11</f>
        <v>0</v>
      </c>
      <c r="HP50" s="97">
        <f>'Mladí jazdci'!HP11</f>
        <v>0</v>
      </c>
      <c r="HQ50" s="97">
        <f>'Mladí jazdci'!HQ11</f>
        <v>0</v>
      </c>
      <c r="HR50" s="97">
        <f>'Mladí jazdci'!HR11</f>
        <v>0</v>
      </c>
      <c r="HS50" s="97">
        <f>'Mladí jazdci'!HS11</f>
        <v>0</v>
      </c>
      <c r="HT50" s="97">
        <f>'Mladí jazdci'!HT11</f>
        <v>0</v>
      </c>
      <c r="HU50" s="97">
        <f>'Mladí jazdci'!HU11</f>
        <v>0</v>
      </c>
      <c r="HV50" s="97">
        <f>'Mladí jazdci'!HV11</f>
        <v>0</v>
      </c>
      <c r="HW50" s="97">
        <f>'Mladí jazdci'!HW11</f>
        <v>0</v>
      </c>
      <c r="HX50" s="97">
        <f>'Mladí jazdci'!HX11</f>
        <v>0</v>
      </c>
      <c r="HY50" s="97">
        <f>'Mladí jazdci'!HY11</f>
        <v>0</v>
      </c>
      <c r="HZ50" s="97">
        <f>'Mladí jazdci'!HZ11</f>
        <v>0</v>
      </c>
      <c r="IA50" s="97">
        <f>'Mladí jazdci'!IA11</f>
        <v>0</v>
      </c>
      <c r="IB50" s="97">
        <f>'Mladí jazdci'!IB11</f>
        <v>0</v>
      </c>
      <c r="IC50" s="97">
        <f>'Mladí jazdci'!IC11</f>
        <v>0</v>
      </c>
      <c r="ID50" s="97">
        <f>'Mladí jazdci'!ID11</f>
        <v>0</v>
      </c>
      <c r="IE50" s="97">
        <f>'Mladí jazdci'!IE11</f>
        <v>0</v>
      </c>
      <c r="IF50" s="97">
        <f>'Mladí jazdci'!IF11</f>
        <v>0</v>
      </c>
      <c r="IG50" s="97">
        <f>'Mladí jazdci'!IG11</f>
        <v>0</v>
      </c>
      <c r="IH50" s="97">
        <f>'Mladí jazdci'!IH11</f>
        <v>0</v>
      </c>
      <c r="II50" s="97">
        <f>'Mladí jazdci'!II11</f>
        <v>0</v>
      </c>
      <c r="IJ50" s="97">
        <f>'Mladí jazdci'!IJ11</f>
        <v>0</v>
      </c>
      <c r="IK50" s="97">
        <f>'Mladí jazdci'!IK11</f>
        <v>0</v>
      </c>
      <c r="IL50" s="97">
        <f>'Mladí jazdci'!IL11</f>
        <v>0</v>
      </c>
      <c r="IM50" s="97">
        <f>'Mladí jazdci'!IM11</f>
        <v>0</v>
      </c>
      <c r="IN50" s="97">
        <f>'Mladí jazdci'!IN11</f>
        <v>0</v>
      </c>
      <c r="IO50" s="97">
        <f>'Mladí jazdci'!IO11</f>
        <v>0</v>
      </c>
      <c r="IP50" s="97">
        <f>'Mladí jazdci'!IP11</f>
        <v>0</v>
      </c>
      <c r="IQ50" s="97">
        <f>'Mladí jazdci'!IQ11</f>
        <v>0</v>
      </c>
      <c r="IR50" s="97">
        <f>'Mladí jazdci'!IR11</f>
        <v>0</v>
      </c>
      <c r="IS50" s="97">
        <f>'Mladí jazdci'!IS11</f>
        <v>10</v>
      </c>
      <c r="IT50" s="97">
        <f>'Mladí jazdci'!IT11</f>
        <v>0</v>
      </c>
      <c r="IU50" s="97">
        <f>'Mladí jazdci'!IU11</f>
        <v>0</v>
      </c>
      <c r="IV50" s="97">
        <f>'Mladí jazdci'!IV11</f>
        <v>0</v>
      </c>
      <c r="IW50" s="97">
        <f>'Mladí jazdci'!IW11</f>
        <v>0</v>
      </c>
      <c r="IX50" s="97">
        <f>'Mladí jazdci'!IX11</f>
        <v>0</v>
      </c>
      <c r="IY50" s="97">
        <f>'Mladí jazdci'!IY11</f>
        <v>0</v>
      </c>
      <c r="IZ50" s="97">
        <f>'Mladí jazdci'!IZ11</f>
        <v>0</v>
      </c>
      <c r="JA50" s="97">
        <f>'Mladí jazdci'!JA11</f>
        <v>0</v>
      </c>
      <c r="JB50" s="97">
        <f>'Mladí jazdci'!JB11</f>
        <v>0</v>
      </c>
      <c r="JC50" s="97">
        <f>'Mladí jazdci'!JC11</f>
        <v>0</v>
      </c>
      <c r="JD50" s="97">
        <f>'Mladí jazdci'!JD11</f>
        <v>0</v>
      </c>
      <c r="JE50" s="97">
        <f>'Mladí jazdci'!JE11</f>
        <v>0</v>
      </c>
      <c r="JF50" s="97">
        <f>'Mladí jazdci'!JF11</f>
        <v>0</v>
      </c>
      <c r="JG50" s="97">
        <f>'Mladí jazdci'!JG11</f>
        <v>0</v>
      </c>
      <c r="JH50" s="97">
        <f>'Mladí jazdci'!JH11</f>
        <v>0</v>
      </c>
      <c r="JI50" s="97">
        <f>'Mladí jazdci'!JI11</f>
        <v>0</v>
      </c>
      <c r="JJ50" s="97">
        <f>'Mladí jazdci'!JJ11</f>
        <v>0</v>
      </c>
      <c r="JK50" s="97">
        <f>'Mladí jazdci'!JK11</f>
        <v>0</v>
      </c>
      <c r="JL50" s="97">
        <f>'Mladí jazdci'!JL11</f>
        <v>0</v>
      </c>
      <c r="JM50" s="97">
        <f>'Mladí jazdci'!JM11</f>
        <v>0</v>
      </c>
      <c r="JN50" s="97">
        <f>'Mladí jazdci'!JN11</f>
        <v>0</v>
      </c>
      <c r="JO50" s="97">
        <f>'Mladí jazdci'!JO11</f>
        <v>0</v>
      </c>
      <c r="JP50" s="97">
        <f>'Mladí jazdci'!JP11</f>
        <v>0</v>
      </c>
      <c r="JQ50" s="97">
        <f>'Mladí jazdci'!JQ11</f>
        <v>0</v>
      </c>
      <c r="JR50" s="97">
        <f>'Mladí jazdci'!JR11</f>
        <v>0</v>
      </c>
      <c r="JS50" s="97">
        <f>'Mladí jazdci'!JS11</f>
        <v>0</v>
      </c>
      <c r="JT50" s="97">
        <f>'Mladí jazdci'!JT11</f>
        <v>0</v>
      </c>
      <c r="JU50" s="97">
        <f>'Mladí jazdci'!JU11</f>
        <v>0</v>
      </c>
      <c r="JV50" s="97">
        <f>'Mladí jazdci'!JV11</f>
        <v>0</v>
      </c>
      <c r="JW50" s="97">
        <f>'Mladí jazdci'!JW11</f>
        <v>0</v>
      </c>
      <c r="JX50" s="97">
        <f>'Mladí jazdci'!JX11</f>
        <v>0</v>
      </c>
      <c r="JY50" s="97">
        <f>'Mladí jazdci'!JY11</f>
        <v>0</v>
      </c>
      <c r="JZ50" s="97">
        <f>'Mladí jazdci'!JZ11</f>
        <v>0</v>
      </c>
      <c r="KA50" s="97">
        <f>'Mladí jazdci'!KA11</f>
        <v>0</v>
      </c>
      <c r="KB50" s="97">
        <f>'Mladí jazdci'!KB11</f>
        <v>0</v>
      </c>
      <c r="KC50" s="97">
        <f>'Mladí jazdci'!KC11</f>
        <v>0</v>
      </c>
      <c r="KD50" s="97">
        <f>'Mladí jazdci'!KD11</f>
        <v>0</v>
      </c>
      <c r="KE50" s="97">
        <f>'Mladí jazdci'!KE11</f>
        <v>0</v>
      </c>
      <c r="KF50" s="97">
        <f>'Mladí jazdci'!KF11</f>
        <v>0</v>
      </c>
      <c r="KG50" s="97">
        <f>'Mladí jazdci'!KG11</f>
        <v>0</v>
      </c>
      <c r="KH50" s="97">
        <f>'Mladí jazdci'!KH11</f>
        <v>0</v>
      </c>
      <c r="KI50" s="97">
        <f>'Mladí jazdci'!KI11</f>
        <v>0</v>
      </c>
      <c r="KJ50" s="102" t="s">
        <v>704</v>
      </c>
      <c r="KK50" s="97">
        <f>'Mladí jazdci'!KK11</f>
        <v>0</v>
      </c>
      <c r="KL50" s="97">
        <f>'Mladí jazdci'!KL11</f>
        <v>0</v>
      </c>
      <c r="KM50" s="97">
        <f>'Mladí jazdci'!KM11</f>
        <v>0</v>
      </c>
      <c r="KN50" s="97"/>
      <c r="KO50" s="97">
        <f>'Mladí jazdci'!KO11</f>
        <v>0</v>
      </c>
      <c r="KP50" s="97">
        <f>'Mladí jazdci'!KP11</f>
        <v>0</v>
      </c>
      <c r="KQ50" s="97">
        <f>'Mladí jazdci'!KQ11</f>
        <v>0</v>
      </c>
      <c r="KR50" s="97">
        <f>'Mladí jazdci'!KR11</f>
        <v>0</v>
      </c>
      <c r="KS50" s="102" t="s">
        <v>704</v>
      </c>
      <c r="KT50" s="97">
        <f>'Mladí jazdci'!KT11</f>
        <v>0</v>
      </c>
      <c r="KU50" s="97">
        <f>'Mladí jazdci'!KU11</f>
        <v>0</v>
      </c>
      <c r="KV50" s="97">
        <f>'Mladí jazdci'!KV11</f>
        <v>0</v>
      </c>
      <c r="KW50" s="97">
        <f>'Mladí jazdci'!KW11</f>
        <v>0</v>
      </c>
      <c r="KX50" s="97">
        <f>'Mladí jazdci'!KX11</f>
        <v>0</v>
      </c>
      <c r="KY50" s="97">
        <f>'Mladí jazdci'!KY11</f>
        <v>0</v>
      </c>
      <c r="KZ50" s="97">
        <f>'Mladí jazdci'!KZ11</f>
        <v>0</v>
      </c>
      <c r="LA50" s="97">
        <f>'Mladí jazdci'!LA11</f>
        <v>0</v>
      </c>
      <c r="LB50" s="97">
        <f>'Mladí jazdci'!LB11</f>
        <v>0</v>
      </c>
      <c r="LC50" s="97">
        <f>'Mladí jazdci'!LC11</f>
        <v>0</v>
      </c>
      <c r="LD50" s="97">
        <f>'Mladí jazdci'!LD11</f>
        <v>0</v>
      </c>
      <c r="LE50" s="97">
        <f>'Mladí jazdci'!LE11</f>
        <v>0</v>
      </c>
      <c r="LF50" s="97">
        <f>'Mladí jazdci'!LF11</f>
        <v>0</v>
      </c>
      <c r="LG50" s="97">
        <f>'Mladí jazdci'!LG11</f>
        <v>0</v>
      </c>
      <c r="LH50" s="97">
        <f>'Mladí jazdci'!LH11</f>
        <v>0</v>
      </c>
      <c r="LI50" s="97">
        <f>'Mladí jazdci'!LI11</f>
        <v>0</v>
      </c>
      <c r="LJ50" s="97">
        <f>'Mladí jazdci'!LJ11</f>
        <v>0</v>
      </c>
      <c r="LK50" s="97">
        <f>'Mladí jazdci'!LK11</f>
        <v>0</v>
      </c>
      <c r="LL50" s="97">
        <f>'Mladí jazdci'!LL11</f>
        <v>0</v>
      </c>
      <c r="LM50" s="97">
        <f>'Mladí jazdci'!LM11</f>
        <v>0</v>
      </c>
      <c r="LN50" s="97">
        <f>'Mladí jazdci'!LN11</f>
        <v>0</v>
      </c>
      <c r="LO50" s="97">
        <f>'Mladí jazdci'!LO11</f>
        <v>0</v>
      </c>
      <c r="LP50" s="97">
        <f>'Mladí jazdci'!LP11</f>
        <v>0</v>
      </c>
      <c r="LQ50" s="97">
        <f>'Mladí jazdci'!LQ11</f>
        <v>0</v>
      </c>
      <c r="LR50" s="97">
        <f>'Mladí jazdci'!LR11</f>
        <v>0</v>
      </c>
      <c r="LS50" s="97">
        <f>'Mladí jazdci'!LS11</f>
        <v>0</v>
      </c>
      <c r="LT50" s="97">
        <f>'Mladí jazdci'!LT11</f>
        <v>0</v>
      </c>
      <c r="LU50" s="97">
        <f>'Mladí jazdci'!LU11</f>
        <v>0</v>
      </c>
      <c r="LV50" s="97">
        <f>'Mladí jazdci'!LV11</f>
        <v>0</v>
      </c>
      <c r="LW50" s="97">
        <f>'Mladí jazdci'!LW11</f>
        <v>0</v>
      </c>
      <c r="LX50" s="97">
        <f>'Mladí jazdci'!LX11</f>
        <v>0</v>
      </c>
      <c r="LY50" s="97">
        <f>'Mladí jazdci'!LY11</f>
        <v>0</v>
      </c>
      <c r="LZ50" s="97">
        <f>'Mladí jazdci'!LZ11</f>
        <v>0</v>
      </c>
      <c r="MA50" s="97">
        <f>'Mladí jazdci'!MA11</f>
        <v>0</v>
      </c>
      <c r="MB50" s="97"/>
      <c r="MC50" s="97">
        <f>'Mladí jazdci'!MC11</f>
        <v>0</v>
      </c>
      <c r="MD50" s="97">
        <f>'Mladí jazdci'!MD11</f>
        <v>0</v>
      </c>
      <c r="ME50" s="97">
        <f>'Mladí jazdci'!ME11</f>
        <v>0</v>
      </c>
      <c r="MF50" s="97">
        <f>'Mladí jazdci'!MF11</f>
        <v>0</v>
      </c>
      <c r="MG50" s="97">
        <f>'Mladí jazdci'!MG11</f>
        <v>0</v>
      </c>
      <c r="MH50" s="97">
        <f>'Mladí jazdci'!MH11</f>
        <v>0</v>
      </c>
      <c r="MI50" s="97">
        <f>'Mladí jazdci'!MI11</f>
        <v>0</v>
      </c>
      <c r="MJ50" s="97">
        <f>'Mladí jazdci'!MJ11</f>
        <v>0</v>
      </c>
      <c r="MK50" s="97">
        <f>'Mladí jazdci'!MK11</f>
        <v>0</v>
      </c>
      <c r="ML50" s="97">
        <f>'Mladí jazdci'!ML11</f>
        <v>0</v>
      </c>
      <c r="MM50" s="97">
        <f>'Mladí jazdci'!MM11</f>
        <v>0</v>
      </c>
      <c r="MN50" s="97">
        <f>'Mladí jazdci'!MN11</f>
        <v>0</v>
      </c>
      <c r="MO50" s="97">
        <f>'Mladí jazdci'!MO11</f>
        <v>0</v>
      </c>
      <c r="MP50" s="97">
        <f>'Mladí jazdci'!MP11</f>
        <v>0</v>
      </c>
      <c r="MQ50" s="97">
        <f>'Mladí jazdci'!MQ11</f>
        <v>0</v>
      </c>
      <c r="MR50" s="97">
        <f>'Mladí jazdci'!MR11</f>
        <v>0</v>
      </c>
      <c r="MS50" s="97">
        <f>'Mladí jazdci'!MS11</f>
        <v>0</v>
      </c>
      <c r="MT50" s="97">
        <f>'Mladí jazdci'!MT11</f>
        <v>0</v>
      </c>
      <c r="MU50" s="97">
        <f>'Mladí jazdci'!MU11</f>
        <v>0</v>
      </c>
      <c r="MV50" s="97">
        <f>'Mladí jazdci'!MV11</f>
        <v>0</v>
      </c>
      <c r="MW50" s="97">
        <f>'Mladí jazdci'!MW11</f>
        <v>0</v>
      </c>
      <c r="MX50" s="97">
        <f>'Mladí jazdci'!MX11</f>
        <v>0</v>
      </c>
      <c r="MY50" s="97">
        <f>'Mladí jazdci'!MY11</f>
        <v>0</v>
      </c>
      <c r="MZ50" s="97">
        <f>'Mladí jazdci'!MZ11</f>
        <v>0</v>
      </c>
      <c r="NA50" s="97">
        <f>'Mladí jazdci'!NA11</f>
        <v>0</v>
      </c>
      <c r="NB50" s="97">
        <f>'Mladí jazdci'!NB11</f>
        <v>0</v>
      </c>
      <c r="NC50" s="97">
        <f>'Mladí jazdci'!NC11</f>
        <v>0</v>
      </c>
      <c r="ND50" s="97">
        <f>'Mladí jazdci'!ND11</f>
        <v>0</v>
      </c>
      <c r="NE50" s="97">
        <f>'Mladí jazdci'!NE11</f>
        <v>0</v>
      </c>
      <c r="NF50" s="97">
        <f>'Mladí jazdci'!NF11</f>
        <v>0</v>
      </c>
      <c r="NG50" s="97">
        <f>'Mladí jazdci'!NG11</f>
        <v>0</v>
      </c>
      <c r="NH50" s="97">
        <f>'Mladí jazdci'!NH11</f>
        <v>0</v>
      </c>
      <c r="NI50" s="97">
        <f>'Mladí jazdci'!NI11</f>
        <v>0</v>
      </c>
      <c r="NJ50" s="97">
        <f>'Mladí jazdci'!NJ11</f>
        <v>0</v>
      </c>
      <c r="NK50" s="97">
        <f>'Mladí jazdci'!NK11</f>
        <v>0</v>
      </c>
      <c r="NL50" s="97">
        <f>'Mladí jazdci'!NL11</f>
        <v>0</v>
      </c>
      <c r="NM50" s="97">
        <f>'Mladí jazdci'!NM11</f>
        <v>0</v>
      </c>
      <c r="NN50" s="97">
        <f>'Mladí jazdci'!NN11</f>
        <v>0</v>
      </c>
      <c r="NO50" s="97">
        <f>'Mladí jazdci'!NO11</f>
        <v>0</v>
      </c>
      <c r="NP50" s="97">
        <f>'Mladí jazdci'!NP11</f>
        <v>0</v>
      </c>
      <c r="NQ50" s="97">
        <f>'Mladí jazdci'!NQ11</f>
        <v>0</v>
      </c>
      <c r="NR50" s="97">
        <f>'Mladí jazdci'!NR11</f>
        <v>0</v>
      </c>
      <c r="NS50" s="97">
        <f>'Mladí jazdci'!NS11</f>
        <v>0</v>
      </c>
      <c r="NT50" s="97">
        <f>'Mladí jazdci'!NT11</f>
        <v>0</v>
      </c>
      <c r="NU50" s="97">
        <f>'Mladí jazdci'!NU11</f>
        <v>0</v>
      </c>
      <c r="NV50" s="97">
        <f>'Mladí jazdci'!NV11</f>
        <v>0</v>
      </c>
      <c r="NW50" s="97">
        <f>'Mladí jazdci'!NW11</f>
        <v>0</v>
      </c>
      <c r="NX50" s="97">
        <f>'Mladí jazdci'!NX11</f>
        <v>0</v>
      </c>
      <c r="NY50" s="97">
        <f>'Mladí jazdci'!NY11</f>
        <v>0</v>
      </c>
      <c r="NZ50" s="97">
        <f>'Mladí jazdci'!NZ11</f>
        <v>0</v>
      </c>
      <c r="OA50" s="97">
        <f>'Mladí jazdci'!OA11</f>
        <v>0</v>
      </c>
      <c r="OB50" s="97">
        <f>'Mladí jazdci'!OB11</f>
        <v>0</v>
      </c>
      <c r="OC50" s="97">
        <f>'Mladí jazdci'!OC11</f>
        <v>0</v>
      </c>
      <c r="OD50" s="97">
        <f>'Mladí jazdci'!OD11</f>
        <v>0</v>
      </c>
      <c r="OE50" s="97">
        <f>'Mladí jazdci'!OE11</f>
        <v>0</v>
      </c>
      <c r="OF50" s="97">
        <f>'Mladí jazdci'!OF11</f>
        <v>0</v>
      </c>
      <c r="OG50" s="97">
        <f>'Mladí jazdci'!OG11</f>
        <v>0</v>
      </c>
      <c r="OH50" s="97">
        <f>'Mladí jazdci'!OH11</f>
        <v>0</v>
      </c>
      <c r="OI50" s="97">
        <f>'Mladí jazdci'!OI11</f>
        <v>0</v>
      </c>
      <c r="OJ50" s="97">
        <f>'Mladí jazdci'!OJ11</f>
        <v>0</v>
      </c>
      <c r="OK50" s="97">
        <f>'Mladí jazdci'!OK11</f>
        <v>0</v>
      </c>
      <c r="OL50" s="97">
        <f>'Mladí jazdci'!OL11</f>
        <v>0</v>
      </c>
      <c r="OM50" s="97">
        <f>'Mladí jazdci'!OM11</f>
        <v>0</v>
      </c>
      <c r="ON50" s="97">
        <f>'Mladí jazdci'!ON11</f>
        <v>0</v>
      </c>
      <c r="OO50" s="97">
        <f>'Mladí jazdci'!OO11</f>
        <v>0</v>
      </c>
      <c r="OP50" s="97">
        <f>'Mladí jazdci'!OP11</f>
        <v>0</v>
      </c>
      <c r="OQ50" s="97">
        <f>'Mladí jazdci'!OQ11</f>
        <v>0</v>
      </c>
      <c r="OR50" s="97">
        <f>'Mladí jazdci'!OR11</f>
        <v>0</v>
      </c>
      <c r="OS50" s="97">
        <f>'Mladí jazdci'!OS11</f>
        <v>0</v>
      </c>
      <c r="OT50" s="97">
        <f>'Mladí jazdci'!OT11</f>
        <v>0</v>
      </c>
      <c r="OU50" s="97">
        <f>'Mladí jazdci'!OU11</f>
        <v>0</v>
      </c>
      <c r="OV50" s="97">
        <f>'Mladí jazdci'!OV11</f>
        <v>0</v>
      </c>
      <c r="OW50" s="97">
        <f>'Mladí jazdci'!OW11</f>
        <v>0</v>
      </c>
      <c r="OX50" s="97">
        <f>'Mladí jazdci'!OX11</f>
        <v>0</v>
      </c>
      <c r="OY50" s="97">
        <f>'Mladí jazdci'!OY11</f>
        <v>0</v>
      </c>
      <c r="OZ50" s="97">
        <f>'Mladí jazdci'!OZ11</f>
        <v>0</v>
      </c>
      <c r="PA50" s="97">
        <f>'Mladí jazdci'!PA11</f>
        <v>0</v>
      </c>
      <c r="PB50" s="97">
        <f>'Mladí jazdci'!PB11</f>
        <v>0</v>
      </c>
      <c r="PC50" s="97">
        <f>'Mladí jazdci'!PC11</f>
        <v>0</v>
      </c>
      <c r="PD50" s="97">
        <f>'Mladí jazdci'!PD11</f>
        <v>0</v>
      </c>
      <c r="PE50" s="97">
        <f>'Mladí jazdci'!PE11</f>
        <v>0</v>
      </c>
      <c r="PF50" s="97">
        <f>'Mladí jazdci'!PF11</f>
        <v>0</v>
      </c>
      <c r="PG50" s="97">
        <f>'Mladí jazdci'!PG11</f>
        <v>0</v>
      </c>
      <c r="PH50" s="97">
        <f>'Mladí jazdci'!PH11</f>
        <v>0</v>
      </c>
      <c r="PI50" s="97">
        <f>'Mladí jazdci'!PI11</f>
        <v>0</v>
      </c>
      <c r="PJ50" s="97">
        <f>'Mladí jazdci'!PJ11</f>
        <v>0</v>
      </c>
      <c r="PK50" s="97">
        <f>'Mladí jazdci'!PK11</f>
        <v>0</v>
      </c>
      <c r="PL50" s="97">
        <f>'Mladí jazdci'!PL11</f>
        <v>0</v>
      </c>
      <c r="PM50" s="97">
        <f>'Mladí jazdci'!PM11</f>
        <v>0</v>
      </c>
      <c r="PN50" s="97">
        <f>'Mladí jazdci'!PN11</f>
        <v>0</v>
      </c>
      <c r="PO50" s="97">
        <f>'Mladí jazdci'!PO11</f>
        <v>0</v>
      </c>
      <c r="PP50" s="97">
        <f>'Mladí jazdci'!PP11</f>
        <v>0</v>
      </c>
      <c r="PQ50" s="97">
        <f>'Mladí jazdci'!PQ11</f>
        <v>0</v>
      </c>
      <c r="PR50" s="97">
        <f>'Mladí jazdci'!PR11</f>
        <v>0</v>
      </c>
      <c r="PS50" s="97">
        <f>'Mladí jazdci'!PS11</f>
        <v>0</v>
      </c>
      <c r="PT50" s="97">
        <f>'Mladí jazdci'!PT11</f>
        <v>0</v>
      </c>
      <c r="PU50" s="97">
        <f>'Mladí jazdci'!PU11</f>
        <v>0</v>
      </c>
      <c r="PV50" s="97">
        <f>'Mladí jazdci'!PV11</f>
        <v>0</v>
      </c>
      <c r="PW50" s="97">
        <f>'Mladí jazdci'!PW11</f>
        <v>0</v>
      </c>
      <c r="PX50" s="97">
        <f>'Mladí jazdci'!PX11</f>
        <v>0</v>
      </c>
      <c r="PY50" s="97">
        <f>'Mladí jazdci'!PY11</f>
        <v>0</v>
      </c>
      <c r="PZ50" s="97">
        <f>'Mladí jazdci'!PZ11</f>
        <v>0</v>
      </c>
      <c r="QA50" s="97">
        <f>'Mladí jazdci'!QA11</f>
        <v>0</v>
      </c>
      <c r="QB50" s="97">
        <f>'Mladí jazdci'!QB11</f>
        <v>0</v>
      </c>
      <c r="QC50" s="97">
        <f>'Mladí jazdci'!QC11</f>
        <v>0</v>
      </c>
      <c r="QD50" s="97">
        <f>'Mladí jazdci'!QD11</f>
        <v>0</v>
      </c>
      <c r="QE50" s="97">
        <f>'Mladí jazdci'!QE11</f>
        <v>0</v>
      </c>
      <c r="QF50" s="97">
        <f>'Mladí jazdci'!QF11</f>
        <v>0</v>
      </c>
      <c r="QG50" s="97">
        <f>'Mladí jazdci'!QG11</f>
        <v>0</v>
      </c>
      <c r="QH50" s="97">
        <f>'Mladí jazdci'!QH11</f>
        <v>0</v>
      </c>
      <c r="QI50" s="97">
        <f>'Mladí jazdci'!QI11</f>
        <v>0</v>
      </c>
      <c r="QJ50" s="97">
        <f>'Mladí jazdci'!QJ11</f>
        <v>0</v>
      </c>
      <c r="QK50" s="97">
        <f>'Mladí jazdci'!QK11</f>
        <v>0</v>
      </c>
      <c r="QL50" s="97">
        <f>'Mladí jazdci'!QL11</f>
        <v>0</v>
      </c>
      <c r="QM50" s="97">
        <f>'Mladí jazdci'!QM11</f>
        <v>0</v>
      </c>
      <c r="QN50" s="97">
        <f>'Mladí jazdci'!QN11</f>
        <v>0</v>
      </c>
      <c r="QO50" s="97">
        <f>'Mladí jazdci'!QO11</f>
        <v>0</v>
      </c>
      <c r="QP50" s="97">
        <f>'Mladí jazdci'!QP11</f>
        <v>0</v>
      </c>
      <c r="QQ50" s="97">
        <f>'Mladí jazdci'!QQ11</f>
        <v>0</v>
      </c>
      <c r="QR50" s="97">
        <f>'Mladí jazdci'!QR11</f>
        <v>0</v>
      </c>
      <c r="QS50" s="97">
        <f>'Mladí jazdci'!QS11</f>
        <v>0</v>
      </c>
      <c r="QT50" s="97">
        <f>'Mladí jazdci'!QT11</f>
        <v>0</v>
      </c>
      <c r="QU50" s="97">
        <f>'Mladí jazdci'!QU11</f>
        <v>0</v>
      </c>
      <c r="QV50" s="97">
        <f>'Mladí jazdci'!QV11</f>
        <v>0</v>
      </c>
      <c r="QW50" s="97">
        <f>'Mladí jazdci'!QW11</f>
        <v>0</v>
      </c>
      <c r="QX50" s="97">
        <f>'Mladí jazdci'!QX11</f>
        <v>0</v>
      </c>
      <c r="QY50" s="97">
        <f>'Mladí jazdci'!QY11</f>
        <v>0</v>
      </c>
      <c r="QZ50" s="97">
        <f>'Mladí jazdci'!QZ11</f>
        <v>0</v>
      </c>
      <c r="RA50" s="97">
        <f>'Mladí jazdci'!RA11</f>
        <v>0</v>
      </c>
      <c r="RB50" s="97">
        <f>'Mladí jazdci'!RB11</f>
        <v>0</v>
      </c>
      <c r="RC50" s="97">
        <f>'Mladí jazdci'!RC11</f>
        <v>0</v>
      </c>
      <c r="RD50" s="97">
        <f>'Mladí jazdci'!RD11</f>
        <v>0</v>
      </c>
      <c r="RE50" s="97">
        <f>'Mladí jazdci'!RE11</f>
        <v>0</v>
      </c>
      <c r="RF50" s="97">
        <f>'Mladí jazdci'!RF11</f>
        <v>0</v>
      </c>
      <c r="RG50" s="97">
        <f>'Mladí jazdci'!RG11</f>
        <v>0</v>
      </c>
      <c r="RH50" s="97">
        <f>'Mladí jazdci'!RH11</f>
        <v>0</v>
      </c>
      <c r="RI50" s="97">
        <f>'Mladí jazdci'!RI11</f>
        <v>0</v>
      </c>
      <c r="RJ50" s="97">
        <f>'Mladí jazdci'!RJ11</f>
        <v>0</v>
      </c>
      <c r="RK50" s="97">
        <f>'Mladí jazdci'!RK11</f>
        <v>0</v>
      </c>
      <c r="RL50" s="97">
        <f>'Mladí jazdci'!RL11</f>
        <v>0</v>
      </c>
      <c r="RM50" s="97">
        <f>'Mladí jazdci'!RM11</f>
        <v>0</v>
      </c>
      <c r="RN50" s="97">
        <f>'Mladí jazdci'!RN11</f>
        <v>0</v>
      </c>
      <c r="RO50" s="97">
        <f>'Mladí jazdci'!RO11</f>
        <v>0</v>
      </c>
      <c r="RP50" s="97">
        <f>'Mladí jazdci'!RP11</f>
        <v>0</v>
      </c>
      <c r="RQ50" s="97">
        <f>'Mladí jazdci'!RQ11</f>
        <v>0</v>
      </c>
      <c r="RR50" s="97">
        <f>'Mladí jazdci'!RR11</f>
        <v>0</v>
      </c>
      <c r="RS50" s="97">
        <f>'Mladí jazdci'!RS11</f>
        <v>0</v>
      </c>
      <c r="RT50" s="97">
        <f>'Mladí jazdci'!RT11</f>
        <v>0</v>
      </c>
      <c r="RU50" s="97">
        <f>'Mladí jazdci'!RU11</f>
        <v>0</v>
      </c>
      <c r="RV50" s="97">
        <f>'Mladí jazdci'!RV11</f>
        <v>0</v>
      </c>
      <c r="RW50" s="97">
        <f>'Mladí jazdci'!RW11</f>
        <v>0</v>
      </c>
      <c r="RX50" s="97">
        <f>'Mladí jazdci'!RX11</f>
        <v>0</v>
      </c>
      <c r="RY50" s="97">
        <f>'Mladí jazdci'!RY11</f>
        <v>0</v>
      </c>
      <c r="RZ50" s="97">
        <f>'Mladí jazdci'!RZ11</f>
        <v>0</v>
      </c>
      <c r="SA50" s="97">
        <f>'Mladí jazdci'!SA11</f>
        <v>0</v>
      </c>
      <c r="SB50" s="97">
        <f>'Mladí jazdci'!SB11</f>
        <v>0</v>
      </c>
      <c r="SC50" s="97">
        <f>'Mladí jazdci'!SC11</f>
        <v>0</v>
      </c>
      <c r="SD50" s="97">
        <f>'Mladí jazdci'!SD11</f>
        <v>0</v>
      </c>
      <c r="SE50" s="97">
        <f>'Mladí jazdci'!SE11</f>
        <v>0</v>
      </c>
      <c r="SF50" s="97">
        <f>'Mladí jazdci'!SF11</f>
        <v>0</v>
      </c>
      <c r="SG50" s="97">
        <f>'Mladí jazdci'!SG11</f>
        <v>0</v>
      </c>
      <c r="SH50" s="97">
        <f>'Mladí jazdci'!SH11</f>
        <v>0</v>
      </c>
      <c r="SI50" s="97">
        <f>'Mladí jazdci'!SI11</f>
        <v>0</v>
      </c>
      <c r="SJ50" s="97">
        <f>'Mladí jazdci'!SJ11</f>
        <v>0</v>
      </c>
      <c r="SK50" s="97">
        <f>'Mladí jazdci'!SK11</f>
        <v>0</v>
      </c>
      <c r="SL50" s="97">
        <f>'Mladí jazdci'!SL11</f>
        <v>0</v>
      </c>
      <c r="SM50" s="97">
        <f>'Mladí jazdci'!SM11</f>
        <v>0</v>
      </c>
      <c r="SN50" s="97">
        <f>'Mladí jazdci'!SN11</f>
        <v>0</v>
      </c>
      <c r="SO50" s="97">
        <f>'Mladí jazdci'!SO11</f>
        <v>0</v>
      </c>
      <c r="SP50" s="97">
        <f>'Mladí jazdci'!SP11</f>
        <v>0</v>
      </c>
      <c r="SQ50" s="97">
        <f>'Mladí jazdci'!SQ11</f>
        <v>0</v>
      </c>
      <c r="SR50" s="97">
        <f>'Mladí jazdci'!SR11</f>
        <v>0</v>
      </c>
      <c r="SS50" s="97">
        <f>'Mladí jazdci'!SS11</f>
        <v>0</v>
      </c>
      <c r="ST50" s="97">
        <f>'Mladí jazdci'!ST11</f>
        <v>0</v>
      </c>
      <c r="SU50" s="97">
        <f>'Mladí jazdci'!SU11</f>
        <v>0</v>
      </c>
      <c r="SV50" s="97">
        <f>'Mladí jazdci'!SV11</f>
        <v>0</v>
      </c>
      <c r="SW50" s="97">
        <f>'Mladí jazdci'!SW11</f>
        <v>0</v>
      </c>
      <c r="SX50" s="97">
        <f>'Mladí jazdci'!SX11</f>
        <v>0</v>
      </c>
      <c r="SY50" s="97">
        <f>'Mladí jazdci'!SY11</f>
        <v>0</v>
      </c>
      <c r="SZ50" s="97">
        <f>'Mladí jazdci'!SZ11</f>
        <v>0</v>
      </c>
      <c r="TA50" s="97">
        <f>'Mladí jazdci'!TA11</f>
        <v>0</v>
      </c>
      <c r="TB50" s="97">
        <f>'Mladí jazdci'!TB11</f>
        <v>0</v>
      </c>
    </row>
    <row r="51" spans="1:522" s="101" customFormat="1" ht="18" customHeight="1" x14ac:dyDescent="0.2">
      <c r="A51" s="12">
        <v>38</v>
      </c>
      <c r="B51" s="11" t="s">
        <v>553</v>
      </c>
      <c r="C51" s="1">
        <v>13120</v>
      </c>
      <c r="D51" s="9">
        <v>2020</v>
      </c>
      <c r="E51" s="4" t="s">
        <v>16</v>
      </c>
      <c r="F51" s="9" t="s">
        <v>17</v>
      </c>
      <c r="G51" s="9" t="s">
        <v>95</v>
      </c>
      <c r="H51" s="4" t="s">
        <v>518</v>
      </c>
      <c r="I51" s="1">
        <f t="shared" ref="I51:I54" si="9">SUM(K51:TB51)</f>
        <v>8</v>
      </c>
      <c r="J51" s="12">
        <f>Tabuľka311[[#This Row],[Stĺpec9]]</f>
        <v>8</v>
      </c>
      <c r="K51" s="97">
        <f>Seniori!K22</f>
        <v>0</v>
      </c>
      <c r="L51" s="97">
        <f>Seniori!L22</f>
        <v>0</v>
      </c>
      <c r="M51" s="97">
        <f>Seniori!M22</f>
        <v>0</v>
      </c>
      <c r="N51" s="97">
        <f>Seniori!N22</f>
        <v>0</v>
      </c>
      <c r="O51" s="97">
        <f>Seniori!O22</f>
        <v>0</v>
      </c>
      <c r="P51" s="97">
        <f>Seniori!P22</f>
        <v>0</v>
      </c>
      <c r="Q51" s="97">
        <f>Seniori!Q22</f>
        <v>0</v>
      </c>
      <c r="R51" s="97">
        <f>Seniori!R22</f>
        <v>0</v>
      </c>
      <c r="S51" s="97">
        <f>Seniori!S22</f>
        <v>0</v>
      </c>
      <c r="T51" s="97">
        <f>Seniori!T22</f>
        <v>0</v>
      </c>
      <c r="U51" s="97">
        <f>Seniori!U22</f>
        <v>0</v>
      </c>
      <c r="V51" s="97">
        <f>Seniori!V22</f>
        <v>0</v>
      </c>
      <c r="W51" s="97">
        <f>Seniori!W22</f>
        <v>0</v>
      </c>
      <c r="X51" s="97">
        <f>Seniori!X22</f>
        <v>0</v>
      </c>
      <c r="Y51" s="97">
        <f>Seniori!Y22</f>
        <v>0</v>
      </c>
      <c r="Z51" s="97">
        <f>Seniori!Z22</f>
        <v>0</v>
      </c>
      <c r="AA51" s="97">
        <f>Seniori!AA22</f>
        <v>0</v>
      </c>
      <c r="AB51" s="97">
        <f>Seniori!AB22</f>
        <v>0</v>
      </c>
      <c r="AC51" s="97">
        <f>Seniori!AC22</f>
        <v>0</v>
      </c>
      <c r="AD51" s="97">
        <f>Seniori!AD22</f>
        <v>0</v>
      </c>
      <c r="AE51" s="97">
        <f>Seniori!AE22</f>
        <v>0</v>
      </c>
      <c r="AF51" s="97">
        <f>Seniori!AF22</f>
        <v>0</v>
      </c>
      <c r="AG51" s="97">
        <f>Seniori!AG22</f>
        <v>0</v>
      </c>
      <c r="AH51" s="97">
        <f>Seniori!AH22</f>
        <v>0</v>
      </c>
      <c r="AI51" s="97">
        <f>Seniori!AI22</f>
        <v>0</v>
      </c>
      <c r="AJ51" s="97">
        <f>Seniori!AJ22</f>
        <v>0</v>
      </c>
      <c r="AK51" s="97">
        <f>Seniori!AK22</f>
        <v>0</v>
      </c>
      <c r="AL51" s="97">
        <f>Seniori!AL22</f>
        <v>0</v>
      </c>
      <c r="AM51" s="97">
        <f>Seniori!AM22</f>
        <v>0</v>
      </c>
      <c r="AN51" s="97">
        <f>Seniori!AN22</f>
        <v>0</v>
      </c>
      <c r="AO51" s="97">
        <f>Seniori!AO22</f>
        <v>0</v>
      </c>
      <c r="AP51" s="97">
        <f>Seniori!AP22</f>
        <v>0</v>
      </c>
      <c r="AQ51" s="97">
        <f>Seniori!AQ22</f>
        <v>0</v>
      </c>
      <c r="AR51" s="97">
        <f>Seniori!AR22</f>
        <v>0</v>
      </c>
      <c r="AS51" s="97">
        <f>Seniori!AS22</f>
        <v>0</v>
      </c>
      <c r="AT51" s="97">
        <f>Seniori!AT22</f>
        <v>0</v>
      </c>
      <c r="AU51" s="97">
        <f>Seniori!AU22</f>
        <v>0</v>
      </c>
      <c r="AV51" s="97">
        <f>Seniori!AV22</f>
        <v>0</v>
      </c>
      <c r="AW51" s="97">
        <f>Seniori!AW22</f>
        <v>0</v>
      </c>
      <c r="AX51" s="97">
        <f>Seniori!AX22</f>
        <v>0</v>
      </c>
      <c r="AY51" s="97">
        <f>Seniori!AY22</f>
        <v>0</v>
      </c>
      <c r="AZ51" s="97">
        <f>Seniori!AZ22</f>
        <v>0</v>
      </c>
      <c r="BA51" s="97">
        <f>Seniori!BA22</f>
        <v>0</v>
      </c>
      <c r="BB51" s="97">
        <f>Seniori!BB22</f>
        <v>0</v>
      </c>
      <c r="BC51" s="97">
        <f>Seniori!BC22</f>
        <v>0</v>
      </c>
      <c r="BD51" s="97">
        <f>Seniori!BD22</f>
        <v>0</v>
      </c>
      <c r="BE51" s="97">
        <f>Seniori!BE22</f>
        <v>0</v>
      </c>
      <c r="BF51" s="97">
        <f>Seniori!BF22</f>
        <v>0</v>
      </c>
      <c r="BG51" s="97">
        <f>Seniori!BG22</f>
        <v>0</v>
      </c>
      <c r="BH51" s="97">
        <f>Seniori!BH22</f>
        <v>0</v>
      </c>
      <c r="BI51" s="97">
        <f>Seniori!BI22</f>
        <v>0</v>
      </c>
      <c r="BJ51" s="97">
        <f>Seniori!BJ22</f>
        <v>0</v>
      </c>
      <c r="BK51" s="97">
        <f>Seniori!BK22</f>
        <v>0</v>
      </c>
      <c r="BL51" s="97">
        <f>Seniori!BL22</f>
        <v>0</v>
      </c>
      <c r="BM51" s="97">
        <f>Seniori!BM22</f>
        <v>0</v>
      </c>
      <c r="BN51" s="97">
        <f>Seniori!BN22</f>
        <v>0</v>
      </c>
      <c r="BO51" s="97">
        <f>Seniori!BO22</f>
        <v>0</v>
      </c>
      <c r="BP51" s="97">
        <f>Seniori!BP22</f>
        <v>0</v>
      </c>
      <c r="BQ51" s="97">
        <f>Seniori!BQ22</f>
        <v>0</v>
      </c>
      <c r="BR51" s="97">
        <f>Seniori!BR22</f>
        <v>0</v>
      </c>
      <c r="BS51" s="97">
        <f>Seniori!BS22</f>
        <v>0</v>
      </c>
      <c r="BT51" s="97">
        <f>Seniori!BT22</f>
        <v>0</v>
      </c>
      <c r="BU51" s="97">
        <f>Seniori!BU22</f>
        <v>0</v>
      </c>
      <c r="BV51" s="97">
        <f>Seniori!BV22</f>
        <v>0</v>
      </c>
      <c r="BW51" s="97">
        <f>Seniori!BW22</f>
        <v>0</v>
      </c>
      <c r="BX51" s="97">
        <f>Seniori!BX22</f>
        <v>0</v>
      </c>
      <c r="BY51" s="97">
        <f>Seniori!BY22</f>
        <v>0</v>
      </c>
      <c r="BZ51" s="97">
        <f>Seniori!BZ22</f>
        <v>0</v>
      </c>
      <c r="CA51" s="97">
        <f>Seniori!CA22</f>
        <v>0</v>
      </c>
      <c r="CB51" s="97">
        <f>Seniori!CB22</f>
        <v>3</v>
      </c>
      <c r="CC51" s="97">
        <f>Seniori!CC22</f>
        <v>0</v>
      </c>
      <c r="CD51" s="97">
        <f>Seniori!CD22</f>
        <v>0</v>
      </c>
      <c r="CE51" s="97">
        <f>Seniori!CE22</f>
        <v>0</v>
      </c>
      <c r="CF51" s="97">
        <f>Seniori!CF22</f>
        <v>0</v>
      </c>
      <c r="CG51" s="97">
        <f>Seniori!CG22</f>
        <v>0</v>
      </c>
      <c r="CH51" s="97">
        <f>Seniori!CH22</f>
        <v>0</v>
      </c>
      <c r="CI51" s="97">
        <f>Seniori!CI22</f>
        <v>0</v>
      </c>
      <c r="CJ51" s="97">
        <f>Seniori!CJ22</f>
        <v>0</v>
      </c>
      <c r="CK51" s="97">
        <f>Seniori!CK22</f>
        <v>5</v>
      </c>
      <c r="CL51" s="97">
        <f>Seniori!CL22</f>
        <v>0</v>
      </c>
      <c r="CM51" s="97">
        <f>Seniori!CM22</f>
        <v>0</v>
      </c>
      <c r="CN51" s="97">
        <f>Seniori!CN22</f>
        <v>0</v>
      </c>
      <c r="CO51" s="97">
        <f>Seniori!CO22</f>
        <v>0</v>
      </c>
      <c r="CP51" s="97">
        <f>Seniori!CP22</f>
        <v>0</v>
      </c>
      <c r="CQ51" s="97">
        <f>Seniori!CQ22</f>
        <v>0</v>
      </c>
      <c r="CR51" s="97">
        <f>Seniori!CR22</f>
        <v>0</v>
      </c>
      <c r="CS51" s="97">
        <f>Seniori!CS22</f>
        <v>0</v>
      </c>
      <c r="CT51" s="97">
        <f>Seniori!CT22</f>
        <v>0</v>
      </c>
      <c r="CU51" s="97">
        <f>Seniori!CU22</f>
        <v>0</v>
      </c>
      <c r="CV51" s="97">
        <f>Seniori!CV22</f>
        <v>0</v>
      </c>
      <c r="CW51" s="97">
        <f>Seniori!CW22</f>
        <v>0</v>
      </c>
      <c r="CX51" s="97">
        <f>Seniori!CX22</f>
        <v>0</v>
      </c>
      <c r="CY51" s="97">
        <f>Seniori!CY22</f>
        <v>0</v>
      </c>
      <c r="CZ51" s="97">
        <f>Seniori!CZ22</f>
        <v>0</v>
      </c>
      <c r="DA51" s="97">
        <f>Seniori!DA22</f>
        <v>0</v>
      </c>
      <c r="DB51" s="97">
        <f>Seniori!DB22</f>
        <v>0</v>
      </c>
      <c r="DC51" s="97">
        <f>Seniori!DC22</f>
        <v>0</v>
      </c>
      <c r="DD51" s="97">
        <f>Seniori!DD22</f>
        <v>0</v>
      </c>
      <c r="DE51" s="97">
        <f>Seniori!DE22</f>
        <v>0</v>
      </c>
      <c r="DF51" s="97">
        <f>Seniori!DF22</f>
        <v>0</v>
      </c>
      <c r="DG51" s="97">
        <f>Seniori!DG22</f>
        <v>0</v>
      </c>
      <c r="DH51" s="97">
        <f>Seniori!DH22</f>
        <v>0</v>
      </c>
      <c r="DI51" s="97">
        <f>Seniori!DI22</f>
        <v>0</v>
      </c>
      <c r="DJ51" s="97">
        <f>Seniori!DJ22</f>
        <v>0</v>
      </c>
      <c r="DK51" s="97">
        <f>Seniori!DK22</f>
        <v>0</v>
      </c>
      <c r="DL51" s="97">
        <f>Seniori!DL22</f>
        <v>0</v>
      </c>
      <c r="DM51" s="97">
        <f>Seniori!DM22</f>
        <v>0</v>
      </c>
      <c r="DN51" s="97">
        <f>Seniori!DN22</f>
        <v>0</v>
      </c>
      <c r="DO51" s="97">
        <f>Seniori!DO22</f>
        <v>0</v>
      </c>
      <c r="DP51" s="97">
        <f>Seniori!DP22</f>
        <v>0</v>
      </c>
      <c r="DQ51" s="97">
        <f>Seniori!DQ22</f>
        <v>0</v>
      </c>
      <c r="DR51" s="97">
        <f>Seniori!DR22</f>
        <v>0</v>
      </c>
      <c r="DS51" s="97">
        <f>Seniori!DS22</f>
        <v>0</v>
      </c>
      <c r="DT51" s="97">
        <f>Seniori!DT22</f>
        <v>0</v>
      </c>
      <c r="DU51" s="97">
        <f>Seniori!DU22</f>
        <v>0</v>
      </c>
      <c r="DV51" s="97">
        <f>Seniori!DV22</f>
        <v>0</v>
      </c>
      <c r="DW51" s="97">
        <f>Seniori!DW22</f>
        <v>0</v>
      </c>
      <c r="DX51" s="97">
        <f>Seniori!DX22</f>
        <v>0</v>
      </c>
      <c r="DY51" s="97">
        <f>Seniori!DY22</f>
        <v>0</v>
      </c>
      <c r="DZ51" s="97">
        <f>Seniori!DZ22</f>
        <v>0</v>
      </c>
      <c r="EA51" s="97">
        <f>Seniori!EA22</f>
        <v>0</v>
      </c>
      <c r="EB51" s="97">
        <f>Seniori!EB22</f>
        <v>0</v>
      </c>
      <c r="EC51" s="97">
        <f>Seniori!EC22</f>
        <v>0</v>
      </c>
      <c r="ED51" s="97">
        <f>Seniori!ED22</f>
        <v>0</v>
      </c>
      <c r="EE51" s="97">
        <f>Seniori!EE22</f>
        <v>0</v>
      </c>
      <c r="EF51" s="97">
        <f>Seniori!EF22</f>
        <v>0</v>
      </c>
      <c r="EG51" s="97">
        <f>Seniori!EG22</f>
        <v>0</v>
      </c>
      <c r="EH51" s="97">
        <f>Seniori!EH22</f>
        <v>0</v>
      </c>
      <c r="EI51" s="97">
        <f>Seniori!EI22</f>
        <v>0</v>
      </c>
      <c r="EJ51" s="97">
        <f>Seniori!EJ22</f>
        <v>0</v>
      </c>
      <c r="EK51" s="97">
        <f>Seniori!EK22</f>
        <v>0</v>
      </c>
      <c r="EL51" s="97">
        <f>Seniori!EL22</f>
        <v>0</v>
      </c>
      <c r="EM51" s="97">
        <f>Seniori!EM22</f>
        <v>0</v>
      </c>
      <c r="EN51" s="97">
        <f>Seniori!EN22</f>
        <v>0</v>
      </c>
      <c r="EO51" s="97">
        <f>Seniori!EO22</f>
        <v>0</v>
      </c>
      <c r="EP51" s="97">
        <f>Seniori!EP22</f>
        <v>0</v>
      </c>
      <c r="EQ51" s="97">
        <f>Seniori!EQ22</f>
        <v>0</v>
      </c>
      <c r="ER51" s="97">
        <f>Seniori!ER22</f>
        <v>0</v>
      </c>
      <c r="ES51" s="97">
        <f>Seniori!ES22</f>
        <v>0</v>
      </c>
      <c r="ET51" s="97">
        <f>Seniori!ET22</f>
        <v>0</v>
      </c>
      <c r="EU51" s="97">
        <f>Seniori!EU22</f>
        <v>0</v>
      </c>
      <c r="EV51" s="97">
        <f>Seniori!EV22</f>
        <v>0</v>
      </c>
      <c r="EW51" s="97">
        <f>Seniori!EW22</f>
        <v>0</v>
      </c>
      <c r="EX51" s="97">
        <f>Seniori!EX22</f>
        <v>0</v>
      </c>
      <c r="EY51" s="97">
        <f>Seniori!EY22</f>
        <v>0</v>
      </c>
      <c r="EZ51" s="97">
        <f>Seniori!EZ22</f>
        <v>0</v>
      </c>
      <c r="FA51" s="97">
        <f>Seniori!FA22</f>
        <v>0</v>
      </c>
      <c r="FB51" s="97">
        <f>Seniori!FB22</f>
        <v>0</v>
      </c>
      <c r="FC51" s="97">
        <f>Seniori!FC22</f>
        <v>0</v>
      </c>
      <c r="FD51" s="97">
        <f>Seniori!FD22</f>
        <v>0</v>
      </c>
      <c r="FE51" s="97">
        <f>Seniori!FE22</f>
        <v>0</v>
      </c>
      <c r="FF51" s="97">
        <f>Seniori!FF22</f>
        <v>0</v>
      </c>
      <c r="FG51" s="97">
        <f>Seniori!FG22</f>
        <v>0</v>
      </c>
      <c r="FH51" s="97">
        <f>Seniori!FH22</f>
        <v>0</v>
      </c>
      <c r="FI51" s="97">
        <f>Seniori!FI22</f>
        <v>0</v>
      </c>
      <c r="FJ51" s="97">
        <f>Seniori!FJ22</f>
        <v>0</v>
      </c>
      <c r="FK51" s="97">
        <f>Seniori!FK22</f>
        <v>0</v>
      </c>
      <c r="FL51" s="97">
        <f>Seniori!FL22</f>
        <v>0</v>
      </c>
      <c r="FM51" s="97">
        <f>Seniori!FM22</f>
        <v>0</v>
      </c>
      <c r="FN51" s="97">
        <f>Seniori!FN22</f>
        <v>0</v>
      </c>
      <c r="FO51" s="97">
        <f>Seniori!FO22</f>
        <v>0</v>
      </c>
      <c r="FP51" s="97">
        <f>Seniori!FP22</f>
        <v>0</v>
      </c>
      <c r="FQ51" s="97">
        <f>Seniori!FQ22</f>
        <v>0</v>
      </c>
      <c r="FR51" s="97">
        <f>Seniori!FR22</f>
        <v>0</v>
      </c>
      <c r="FS51" s="97">
        <f>Seniori!FS22</f>
        <v>0</v>
      </c>
      <c r="FT51" s="97">
        <f>Seniori!FT22</f>
        <v>0</v>
      </c>
      <c r="FU51" s="97">
        <f>Seniori!FU22</f>
        <v>0</v>
      </c>
      <c r="FV51" s="97">
        <f>Seniori!FV22</f>
        <v>0</v>
      </c>
      <c r="FW51" s="97">
        <f>Seniori!FW22</f>
        <v>0</v>
      </c>
      <c r="FX51" s="97">
        <f>Seniori!FX22</f>
        <v>0</v>
      </c>
      <c r="FY51" s="97">
        <f>Seniori!FY22</f>
        <v>0</v>
      </c>
      <c r="FZ51" s="97">
        <f>Seniori!FZ22</f>
        <v>0</v>
      </c>
      <c r="GA51" s="97">
        <f>Seniori!GA22</f>
        <v>0</v>
      </c>
      <c r="GB51" s="97">
        <f>Seniori!GB22</f>
        <v>0</v>
      </c>
      <c r="GC51" s="97">
        <f>Seniori!GC22</f>
        <v>0</v>
      </c>
      <c r="GD51" s="97">
        <f>Seniori!GD22</f>
        <v>0</v>
      </c>
      <c r="GE51" s="97">
        <f>Seniori!GE22</f>
        <v>0</v>
      </c>
      <c r="GF51" s="97">
        <f>Seniori!GF22</f>
        <v>0</v>
      </c>
      <c r="GG51" s="97">
        <f>Seniori!GG22</f>
        <v>0</v>
      </c>
      <c r="GH51" s="97">
        <f>Seniori!GH22</f>
        <v>0</v>
      </c>
      <c r="GI51" s="97">
        <f>Seniori!GI22</f>
        <v>0</v>
      </c>
      <c r="GJ51" s="97">
        <f>Seniori!GJ22</f>
        <v>0</v>
      </c>
      <c r="GK51" s="97">
        <f>Seniori!GK22</f>
        <v>0</v>
      </c>
      <c r="GL51" s="97">
        <f>Seniori!GL22</f>
        <v>0</v>
      </c>
      <c r="GM51" s="97">
        <f>Seniori!GM22</f>
        <v>0</v>
      </c>
      <c r="GN51" s="97">
        <f>Seniori!GN22</f>
        <v>0</v>
      </c>
      <c r="GO51" s="97">
        <f>Seniori!GO22</f>
        <v>0</v>
      </c>
      <c r="GP51" s="97">
        <f>Seniori!GP22</f>
        <v>0</v>
      </c>
      <c r="GQ51" s="97">
        <f>Seniori!GQ22</f>
        <v>0</v>
      </c>
      <c r="GR51" s="97">
        <f>Seniori!GR22</f>
        <v>0</v>
      </c>
      <c r="GS51" s="97">
        <f>Seniori!GS22</f>
        <v>0</v>
      </c>
      <c r="GT51" s="97">
        <f>Seniori!GT22</f>
        <v>0</v>
      </c>
      <c r="GU51" s="97">
        <f>Seniori!GU22</f>
        <v>0</v>
      </c>
      <c r="GV51" s="97">
        <f>Seniori!GV22</f>
        <v>0</v>
      </c>
      <c r="GW51" s="97">
        <f>Seniori!GW22</f>
        <v>0</v>
      </c>
      <c r="GX51" s="97">
        <f>Seniori!GX22</f>
        <v>0</v>
      </c>
      <c r="GY51" s="97">
        <f>Seniori!GY22</f>
        <v>0</v>
      </c>
      <c r="GZ51" s="97">
        <f>Seniori!GZ22</f>
        <v>0</v>
      </c>
      <c r="HA51" s="97">
        <f>Seniori!HA22</f>
        <v>0</v>
      </c>
      <c r="HB51" s="97">
        <f>Seniori!HB22</f>
        <v>0</v>
      </c>
      <c r="HC51" s="97">
        <f>Seniori!HC22</f>
        <v>0</v>
      </c>
      <c r="HD51" s="97">
        <f>Seniori!HD22</f>
        <v>0</v>
      </c>
      <c r="HE51" s="97">
        <f>Seniori!HE22</f>
        <v>0</v>
      </c>
      <c r="HF51" s="97">
        <f>Seniori!HF22</f>
        <v>0</v>
      </c>
      <c r="HG51" s="97">
        <f>Seniori!HG22</f>
        <v>0</v>
      </c>
      <c r="HH51" s="97">
        <f>Seniori!HH22</f>
        <v>0</v>
      </c>
      <c r="HI51" s="97">
        <f>Seniori!HI22</f>
        <v>0</v>
      </c>
      <c r="HJ51" s="97">
        <f>Seniori!HJ22</f>
        <v>0</v>
      </c>
      <c r="HK51" s="97">
        <f>Seniori!HK22</f>
        <v>0</v>
      </c>
      <c r="HL51" s="97">
        <f>Seniori!HL22</f>
        <v>0</v>
      </c>
      <c r="HM51" s="97">
        <f>Seniori!HM22</f>
        <v>0</v>
      </c>
      <c r="HN51" s="97">
        <f>Seniori!HN22</f>
        <v>0</v>
      </c>
      <c r="HO51" s="97">
        <f>Seniori!HO22</f>
        <v>0</v>
      </c>
      <c r="HP51" s="97">
        <f>Seniori!HP22</f>
        <v>0</v>
      </c>
      <c r="HQ51" s="97">
        <f>Seniori!HQ22</f>
        <v>0</v>
      </c>
      <c r="HR51" s="97">
        <f>Seniori!HR22</f>
        <v>0</v>
      </c>
      <c r="HS51" s="97">
        <f>Seniori!HS22</f>
        <v>0</v>
      </c>
      <c r="HT51" s="97">
        <f>Seniori!HT22</f>
        <v>0</v>
      </c>
      <c r="HU51" s="97">
        <f>Seniori!HU22</f>
        <v>0</v>
      </c>
      <c r="HV51" s="97">
        <f>Seniori!HV22</f>
        <v>0</v>
      </c>
      <c r="HW51" s="97">
        <f>Seniori!HW22</f>
        <v>0</v>
      </c>
      <c r="HX51" s="97">
        <f>Seniori!HX22</f>
        <v>0</v>
      </c>
      <c r="HY51" s="97">
        <f>Seniori!HY22</f>
        <v>0</v>
      </c>
      <c r="HZ51" s="97">
        <f>Seniori!HZ22</f>
        <v>0</v>
      </c>
      <c r="IA51" s="97">
        <f>Seniori!IA22</f>
        <v>0</v>
      </c>
      <c r="IB51" s="97">
        <f>Seniori!IB22</f>
        <v>0</v>
      </c>
      <c r="IC51" s="97">
        <f>Seniori!IC22</f>
        <v>0</v>
      </c>
      <c r="ID51" s="97">
        <f>Seniori!ID22</f>
        <v>0</v>
      </c>
      <c r="IE51" s="97">
        <f>Seniori!IE22</f>
        <v>0</v>
      </c>
      <c r="IF51" s="97">
        <f>Seniori!IF22</f>
        <v>0</v>
      </c>
      <c r="IG51" s="97">
        <f>Seniori!IG22</f>
        <v>0</v>
      </c>
      <c r="IH51" s="97">
        <f>Seniori!IH22</f>
        <v>0</v>
      </c>
      <c r="II51" s="97">
        <f>Seniori!II22</f>
        <v>0</v>
      </c>
      <c r="IJ51" s="97">
        <f>Seniori!IJ22</f>
        <v>0</v>
      </c>
      <c r="IK51" s="97">
        <f>Seniori!IK22</f>
        <v>0</v>
      </c>
      <c r="IL51" s="97">
        <f>Seniori!IL22</f>
        <v>0</v>
      </c>
      <c r="IM51" s="97">
        <f>Seniori!IM22</f>
        <v>0</v>
      </c>
      <c r="IN51" s="97">
        <f>Seniori!IN22</f>
        <v>0</v>
      </c>
      <c r="IO51" s="97">
        <f>Seniori!IO22</f>
        <v>0</v>
      </c>
      <c r="IP51" s="97">
        <f>Seniori!IP22</f>
        <v>0</v>
      </c>
      <c r="IQ51" s="97">
        <f>Seniori!IQ22</f>
        <v>0</v>
      </c>
      <c r="IR51" s="97">
        <f>Seniori!IR22</f>
        <v>0</v>
      </c>
      <c r="IS51" s="97">
        <f>Seniori!IS22</f>
        <v>0</v>
      </c>
      <c r="IT51" s="97">
        <f>Seniori!IT22</f>
        <v>0</v>
      </c>
      <c r="IU51" s="97">
        <f>Seniori!IU22</f>
        <v>0</v>
      </c>
      <c r="IV51" s="97">
        <f>Seniori!IV22</f>
        <v>0</v>
      </c>
      <c r="IW51" s="97">
        <f>Seniori!IW22</f>
        <v>0</v>
      </c>
      <c r="IX51" s="97">
        <f>Seniori!IX22</f>
        <v>0</v>
      </c>
      <c r="IY51" s="97">
        <f>Seniori!IY22</f>
        <v>0</v>
      </c>
      <c r="IZ51" s="97">
        <f>Seniori!IZ22</f>
        <v>0</v>
      </c>
      <c r="JA51" s="97">
        <f>Seniori!JA22</f>
        <v>0</v>
      </c>
      <c r="JB51" s="97">
        <f>Seniori!JB22</f>
        <v>0</v>
      </c>
      <c r="JC51" s="97">
        <f>Seniori!JC22</f>
        <v>0</v>
      </c>
      <c r="JD51" s="97">
        <f>Seniori!JD22</f>
        <v>0</v>
      </c>
      <c r="JE51" s="97">
        <f>Seniori!JE22</f>
        <v>0</v>
      </c>
      <c r="JF51" s="97">
        <f>Seniori!JF22</f>
        <v>0</v>
      </c>
      <c r="JG51" s="97">
        <f>Seniori!JG22</f>
        <v>0</v>
      </c>
      <c r="JH51" s="97">
        <f>Seniori!JH22</f>
        <v>0</v>
      </c>
      <c r="JI51" s="97">
        <f>Seniori!JI22</f>
        <v>0</v>
      </c>
      <c r="JJ51" s="97">
        <f>Seniori!JJ22</f>
        <v>0</v>
      </c>
      <c r="JK51" s="97">
        <f>Seniori!JK22</f>
        <v>0</v>
      </c>
      <c r="JL51" s="97">
        <f>Seniori!JL22</f>
        <v>0</v>
      </c>
      <c r="JM51" s="97">
        <f>Seniori!JM22</f>
        <v>0</v>
      </c>
      <c r="JN51" s="97">
        <f>Seniori!JN22</f>
        <v>0</v>
      </c>
      <c r="JO51" s="97">
        <f>Seniori!JO22</f>
        <v>0</v>
      </c>
      <c r="JP51" s="97">
        <f>Seniori!JP22</f>
        <v>0</v>
      </c>
      <c r="JQ51" s="97">
        <f>Seniori!JQ22</f>
        <v>0</v>
      </c>
      <c r="JR51" s="97">
        <f>Seniori!JR22</f>
        <v>0</v>
      </c>
      <c r="JS51" s="97">
        <f>Seniori!JS22</f>
        <v>0</v>
      </c>
      <c r="JT51" s="97">
        <f>Seniori!JT22</f>
        <v>0</v>
      </c>
      <c r="JU51" s="97">
        <f>Seniori!JU22</f>
        <v>0</v>
      </c>
      <c r="JV51" s="97">
        <f>Seniori!JV22</f>
        <v>0</v>
      </c>
      <c r="JW51" s="97">
        <f>Seniori!JW22</f>
        <v>0</v>
      </c>
      <c r="JX51" s="97">
        <f>Seniori!JX22</f>
        <v>0</v>
      </c>
      <c r="JY51" s="97">
        <f>Seniori!JY22</f>
        <v>0</v>
      </c>
      <c r="JZ51" s="97">
        <f>Seniori!JZ22</f>
        <v>0</v>
      </c>
      <c r="KA51" s="97">
        <f>Seniori!KA22</f>
        <v>0</v>
      </c>
      <c r="KB51" s="97">
        <f>Seniori!KB22</f>
        <v>0</v>
      </c>
      <c r="KC51" s="97">
        <f>Seniori!KC22</f>
        <v>0</v>
      </c>
      <c r="KD51" s="97">
        <f>Seniori!KD22</f>
        <v>0</v>
      </c>
      <c r="KE51" s="97">
        <f>Seniori!KE22</f>
        <v>0</v>
      </c>
      <c r="KF51" s="97">
        <f>Seniori!KF22</f>
        <v>0</v>
      </c>
      <c r="KG51" s="97">
        <f>Seniori!KG22</f>
        <v>0</v>
      </c>
      <c r="KH51" s="97">
        <f>Seniori!KH22</f>
        <v>0</v>
      </c>
      <c r="KI51" s="97">
        <f>Seniori!KI22</f>
        <v>0</v>
      </c>
      <c r="KJ51" s="97">
        <f>Seniori!KJ22</f>
        <v>0</v>
      </c>
      <c r="KK51" s="97">
        <f>Seniori!KK22</f>
        <v>0</v>
      </c>
      <c r="KL51" s="97">
        <f>Seniori!KL22</f>
        <v>0</v>
      </c>
      <c r="KM51" s="97">
        <f>Seniori!KM22</f>
        <v>0</v>
      </c>
      <c r="KN51" s="97">
        <f>Seniori!KN22</f>
        <v>0</v>
      </c>
      <c r="KO51" s="97">
        <f>Seniori!KO22</f>
        <v>0</v>
      </c>
      <c r="KP51" s="97">
        <f>Seniori!KP22</f>
        <v>0</v>
      </c>
      <c r="KQ51" s="97">
        <f>Seniori!KQ22</f>
        <v>0</v>
      </c>
      <c r="KR51" s="97">
        <f>Seniori!KR22</f>
        <v>0</v>
      </c>
      <c r="KS51" s="97">
        <f>Seniori!KS22</f>
        <v>0</v>
      </c>
      <c r="KT51" s="97">
        <f>Seniori!KT22</f>
        <v>0</v>
      </c>
      <c r="KU51" s="97">
        <f>Seniori!KU22</f>
        <v>0</v>
      </c>
      <c r="KV51" s="97">
        <f>Seniori!KV22</f>
        <v>0</v>
      </c>
      <c r="KW51" s="97">
        <f>Seniori!KW22</f>
        <v>0</v>
      </c>
      <c r="KX51" s="97">
        <f>Seniori!KX22</f>
        <v>0</v>
      </c>
      <c r="KY51" s="97">
        <f>Seniori!KY22</f>
        <v>0</v>
      </c>
      <c r="KZ51" s="97">
        <f>Seniori!KZ22</f>
        <v>0</v>
      </c>
      <c r="LA51" s="97">
        <f>Seniori!LA22</f>
        <v>0</v>
      </c>
      <c r="LB51" s="97">
        <f>Seniori!LB22</f>
        <v>0</v>
      </c>
      <c r="LC51" s="97">
        <f>Seniori!LC22</f>
        <v>0</v>
      </c>
      <c r="LD51" s="97">
        <f>Seniori!LD22</f>
        <v>0</v>
      </c>
      <c r="LE51" s="97">
        <f>Seniori!LE22</f>
        <v>0</v>
      </c>
      <c r="LF51" s="97">
        <f>Seniori!LF22</f>
        <v>0</v>
      </c>
      <c r="LG51" s="97">
        <f>Seniori!LG22</f>
        <v>0</v>
      </c>
      <c r="LH51" s="97">
        <f>Seniori!LH22</f>
        <v>0</v>
      </c>
      <c r="LI51" s="97">
        <f>Seniori!LI22</f>
        <v>0</v>
      </c>
      <c r="LJ51" s="97">
        <f>Seniori!LJ22</f>
        <v>0</v>
      </c>
      <c r="LK51" s="97">
        <f>Seniori!LK22</f>
        <v>0</v>
      </c>
      <c r="LL51" s="97">
        <f>Seniori!LL22</f>
        <v>0</v>
      </c>
      <c r="LM51" s="97">
        <f>Seniori!LM22</f>
        <v>0</v>
      </c>
      <c r="LN51" s="97">
        <f>Seniori!LN22</f>
        <v>0</v>
      </c>
      <c r="LO51" s="97">
        <f>Seniori!LO22</f>
        <v>0</v>
      </c>
      <c r="LP51" s="97">
        <f>Seniori!LP22</f>
        <v>0</v>
      </c>
      <c r="LQ51" s="97">
        <f>Seniori!LQ22</f>
        <v>0</v>
      </c>
      <c r="LR51" s="97">
        <f>Seniori!LR22</f>
        <v>0</v>
      </c>
      <c r="LS51" s="97">
        <f>Seniori!LS22</f>
        <v>0</v>
      </c>
      <c r="LT51" s="97">
        <f>Seniori!LT22</f>
        <v>0</v>
      </c>
      <c r="LU51" s="97">
        <f>Seniori!LU22</f>
        <v>0</v>
      </c>
      <c r="LV51" s="97">
        <f>Seniori!LV22</f>
        <v>0</v>
      </c>
      <c r="LW51" s="97">
        <f>Seniori!LW22</f>
        <v>0</v>
      </c>
      <c r="LX51" s="97">
        <f>Seniori!LX22</f>
        <v>0</v>
      </c>
      <c r="LY51" s="97">
        <f>Seniori!LY22</f>
        <v>0</v>
      </c>
      <c r="LZ51" s="97">
        <f>Seniori!LZ22</f>
        <v>0</v>
      </c>
      <c r="MA51" s="97">
        <f>Seniori!MA22</f>
        <v>0</v>
      </c>
      <c r="MB51" s="97">
        <f>Seniori!MB22</f>
        <v>0</v>
      </c>
      <c r="MC51" s="97">
        <f>Seniori!MC22</f>
        <v>0</v>
      </c>
      <c r="MD51" s="97">
        <f>Seniori!MD22</f>
        <v>0</v>
      </c>
      <c r="ME51" s="97">
        <f>Seniori!ME22</f>
        <v>0</v>
      </c>
      <c r="MF51" s="97">
        <f>Seniori!MF22</f>
        <v>0</v>
      </c>
      <c r="MG51" s="97">
        <f>Seniori!MG22</f>
        <v>0</v>
      </c>
      <c r="MH51" s="97">
        <f>Seniori!MH22</f>
        <v>0</v>
      </c>
      <c r="MI51" s="97">
        <f>Seniori!MI22</f>
        <v>0</v>
      </c>
      <c r="MJ51" s="97">
        <f>Seniori!MJ22</f>
        <v>0</v>
      </c>
      <c r="MK51" s="97">
        <f>Seniori!MK22</f>
        <v>0</v>
      </c>
      <c r="ML51" s="97">
        <f>Seniori!ML22</f>
        <v>0</v>
      </c>
      <c r="MM51" s="97">
        <f>Seniori!MM22</f>
        <v>0</v>
      </c>
      <c r="MN51" s="97">
        <f>Seniori!MN22</f>
        <v>0</v>
      </c>
      <c r="MO51" s="97">
        <f>Seniori!MO22</f>
        <v>0</v>
      </c>
      <c r="MP51" s="97">
        <f>Seniori!MP22</f>
        <v>0</v>
      </c>
      <c r="MQ51" s="97">
        <f>Seniori!MQ22</f>
        <v>0</v>
      </c>
      <c r="MR51" s="97">
        <f>Seniori!MR22</f>
        <v>0</v>
      </c>
      <c r="MS51" s="97">
        <f>Seniori!MS22</f>
        <v>0</v>
      </c>
      <c r="MT51" s="97">
        <f>Seniori!MT22</f>
        <v>0</v>
      </c>
      <c r="MU51" s="97">
        <f>Seniori!MU22</f>
        <v>0</v>
      </c>
      <c r="MV51" s="97">
        <f>Seniori!MV22</f>
        <v>0</v>
      </c>
      <c r="MW51" s="97">
        <f>Seniori!MW22</f>
        <v>0</v>
      </c>
      <c r="MX51" s="97">
        <f>Seniori!MX22</f>
        <v>0</v>
      </c>
      <c r="MY51" s="97">
        <f>Seniori!MY22</f>
        <v>0</v>
      </c>
      <c r="MZ51" s="97">
        <f>Seniori!MZ22</f>
        <v>0</v>
      </c>
      <c r="NA51" s="97">
        <f>Seniori!NA22</f>
        <v>0</v>
      </c>
      <c r="NB51" s="97">
        <f>Seniori!NB22</f>
        <v>0</v>
      </c>
      <c r="NC51" s="97">
        <f>Seniori!NC22</f>
        <v>0</v>
      </c>
      <c r="ND51" s="97">
        <f>Seniori!ND22</f>
        <v>0</v>
      </c>
      <c r="NE51" s="97">
        <f>Seniori!NE22</f>
        <v>0</v>
      </c>
      <c r="NF51" s="97">
        <f>Seniori!NF22</f>
        <v>0</v>
      </c>
      <c r="NG51" s="97">
        <f>Seniori!NG22</f>
        <v>0</v>
      </c>
      <c r="NH51" s="97">
        <f>Seniori!NH22</f>
        <v>0</v>
      </c>
      <c r="NI51" s="97">
        <f>Seniori!NI22</f>
        <v>0</v>
      </c>
      <c r="NJ51" s="97">
        <f>Seniori!NJ22</f>
        <v>0</v>
      </c>
      <c r="NK51" s="97">
        <f>Seniori!NK22</f>
        <v>0</v>
      </c>
      <c r="NL51" s="97">
        <f>Seniori!NL22</f>
        <v>0</v>
      </c>
      <c r="NM51" s="97">
        <f>Seniori!NM22</f>
        <v>0</v>
      </c>
      <c r="NN51" s="97">
        <f>Seniori!NN22</f>
        <v>0</v>
      </c>
      <c r="NO51" s="97">
        <f>Seniori!NO22</f>
        <v>0</v>
      </c>
      <c r="NP51" s="97">
        <f>Seniori!NP22</f>
        <v>0</v>
      </c>
      <c r="NQ51" s="97">
        <f>Seniori!NQ22</f>
        <v>0</v>
      </c>
      <c r="NR51" s="97">
        <f>Seniori!NR22</f>
        <v>0</v>
      </c>
      <c r="NS51" s="97">
        <f>Seniori!NS22</f>
        <v>0</v>
      </c>
      <c r="NT51" s="97">
        <f>Seniori!NT22</f>
        <v>0</v>
      </c>
      <c r="NU51" s="97">
        <f>Seniori!NU22</f>
        <v>0</v>
      </c>
      <c r="NV51" s="97">
        <f>Seniori!NV22</f>
        <v>0</v>
      </c>
      <c r="NW51" s="97">
        <f>Seniori!NW22</f>
        <v>0</v>
      </c>
      <c r="NX51" s="97">
        <f>Seniori!NX22</f>
        <v>0</v>
      </c>
      <c r="NY51" s="97">
        <f>Seniori!NY22</f>
        <v>0</v>
      </c>
      <c r="NZ51" s="97">
        <f>Seniori!NZ22</f>
        <v>0</v>
      </c>
      <c r="OA51" s="97">
        <f>Seniori!OA22</f>
        <v>0</v>
      </c>
      <c r="OB51" s="97">
        <f>Seniori!OB22</f>
        <v>0</v>
      </c>
      <c r="OC51" s="97">
        <f>Seniori!OC22</f>
        <v>0</v>
      </c>
      <c r="OD51" s="97">
        <f>Seniori!OD22</f>
        <v>0</v>
      </c>
      <c r="OE51" s="97">
        <f>Seniori!OE22</f>
        <v>0</v>
      </c>
      <c r="OF51" s="97">
        <f>Seniori!OF22</f>
        <v>0</v>
      </c>
      <c r="OG51" s="97">
        <f>Seniori!OG22</f>
        <v>0</v>
      </c>
      <c r="OH51" s="97">
        <f>Seniori!OH22</f>
        <v>0</v>
      </c>
      <c r="OI51" s="97">
        <f>Seniori!OI22</f>
        <v>0</v>
      </c>
      <c r="OJ51" s="97">
        <f>Seniori!OJ22</f>
        <v>0</v>
      </c>
      <c r="OK51" s="97">
        <f>Seniori!OK22</f>
        <v>0</v>
      </c>
      <c r="OL51" s="97">
        <f>Seniori!OL22</f>
        <v>0</v>
      </c>
      <c r="OM51" s="97">
        <f>Seniori!OM22</f>
        <v>0</v>
      </c>
      <c r="ON51" s="97">
        <f>Seniori!ON22</f>
        <v>0</v>
      </c>
      <c r="OO51" s="97">
        <f>Seniori!OO22</f>
        <v>0</v>
      </c>
      <c r="OP51" s="97">
        <f>Seniori!OP22</f>
        <v>0</v>
      </c>
      <c r="OQ51" s="97">
        <f>Seniori!OQ22</f>
        <v>0</v>
      </c>
      <c r="OR51" s="97">
        <f>Seniori!OR22</f>
        <v>0</v>
      </c>
      <c r="OS51" s="97">
        <f>Seniori!OS22</f>
        <v>0</v>
      </c>
      <c r="OT51" s="97">
        <f>Seniori!OT22</f>
        <v>0</v>
      </c>
      <c r="OU51" s="97">
        <f>Seniori!OU22</f>
        <v>0</v>
      </c>
      <c r="OV51" s="97">
        <f>Seniori!OV22</f>
        <v>0</v>
      </c>
      <c r="OW51" s="97">
        <f>Seniori!OW22</f>
        <v>0</v>
      </c>
      <c r="OX51" s="97">
        <f>Seniori!OX22</f>
        <v>0</v>
      </c>
      <c r="OY51" s="97">
        <f>Seniori!OY22</f>
        <v>0</v>
      </c>
      <c r="OZ51" s="97">
        <f>Seniori!OZ22</f>
        <v>0</v>
      </c>
      <c r="PA51" s="97">
        <f>Seniori!PA22</f>
        <v>0</v>
      </c>
      <c r="PB51" s="97">
        <f>Seniori!PB22</f>
        <v>0</v>
      </c>
      <c r="PC51" s="97">
        <f>Seniori!PC22</f>
        <v>0</v>
      </c>
      <c r="PD51" s="97">
        <f>Seniori!PD22</f>
        <v>0</v>
      </c>
      <c r="PE51" s="97">
        <f>Seniori!PE22</f>
        <v>0</v>
      </c>
      <c r="PF51" s="97">
        <f>Seniori!PF22</f>
        <v>0</v>
      </c>
      <c r="PG51" s="97">
        <f>Seniori!PG22</f>
        <v>0</v>
      </c>
      <c r="PH51" s="97">
        <f>Seniori!PH22</f>
        <v>0</v>
      </c>
      <c r="PI51" s="97">
        <f>Seniori!PI22</f>
        <v>0</v>
      </c>
      <c r="PJ51" s="97">
        <f>Seniori!PJ22</f>
        <v>0</v>
      </c>
      <c r="PK51" s="97">
        <f>Seniori!PK22</f>
        <v>0</v>
      </c>
      <c r="PL51" s="97">
        <f>Seniori!PL22</f>
        <v>0</v>
      </c>
      <c r="PM51" s="97">
        <f>Seniori!PM22</f>
        <v>0</v>
      </c>
      <c r="PN51" s="97">
        <f>Seniori!PN22</f>
        <v>0</v>
      </c>
      <c r="PO51" s="97">
        <f>Seniori!PO22</f>
        <v>0</v>
      </c>
      <c r="PP51" s="97">
        <f>Seniori!PP22</f>
        <v>0</v>
      </c>
      <c r="PQ51" s="97">
        <f>Seniori!PQ22</f>
        <v>0</v>
      </c>
      <c r="PR51" s="97">
        <f>Seniori!PR22</f>
        <v>0</v>
      </c>
      <c r="PS51" s="97">
        <f>Seniori!PS22</f>
        <v>0</v>
      </c>
      <c r="PT51" s="97">
        <f>Seniori!PT22</f>
        <v>0</v>
      </c>
      <c r="PU51" s="97">
        <f>Seniori!PU22</f>
        <v>0</v>
      </c>
      <c r="PV51" s="97">
        <f>Seniori!PV22</f>
        <v>0</v>
      </c>
      <c r="PW51" s="97">
        <f>Seniori!PW22</f>
        <v>0</v>
      </c>
      <c r="PX51" s="97">
        <f>Seniori!PX22</f>
        <v>0</v>
      </c>
      <c r="PY51" s="97">
        <f>Seniori!PY22</f>
        <v>0</v>
      </c>
      <c r="PZ51" s="97">
        <f>Seniori!PZ22</f>
        <v>0</v>
      </c>
      <c r="QA51" s="97">
        <f>Seniori!QA22</f>
        <v>0</v>
      </c>
      <c r="QB51" s="97">
        <f>Seniori!QB22</f>
        <v>0</v>
      </c>
      <c r="QC51" s="97">
        <f>Seniori!QC22</f>
        <v>0</v>
      </c>
      <c r="QD51" s="97">
        <f>Seniori!QD22</f>
        <v>0</v>
      </c>
      <c r="QE51" s="97">
        <f>Seniori!QE22</f>
        <v>0</v>
      </c>
      <c r="QF51" s="97">
        <f>Seniori!QF22</f>
        <v>0</v>
      </c>
      <c r="QG51" s="97">
        <f>Seniori!QG22</f>
        <v>0</v>
      </c>
      <c r="QH51" s="97">
        <f>Seniori!QH22</f>
        <v>0</v>
      </c>
      <c r="QI51" s="97">
        <f>Seniori!QI22</f>
        <v>0</v>
      </c>
      <c r="QJ51" s="97">
        <f>Seniori!QJ22</f>
        <v>0</v>
      </c>
      <c r="QK51" s="97">
        <f>Seniori!QK22</f>
        <v>0</v>
      </c>
      <c r="QL51" s="97">
        <f>Seniori!QL22</f>
        <v>0</v>
      </c>
      <c r="QM51" s="97">
        <f>Seniori!QM22</f>
        <v>0</v>
      </c>
      <c r="QN51" s="97">
        <f>Seniori!QN22</f>
        <v>0</v>
      </c>
      <c r="QO51" s="97">
        <f>Seniori!QO22</f>
        <v>0</v>
      </c>
      <c r="QP51" s="97">
        <f>Seniori!QP22</f>
        <v>0</v>
      </c>
      <c r="QQ51" s="97">
        <f>Seniori!QQ22</f>
        <v>0</v>
      </c>
      <c r="QR51" s="97">
        <f>Seniori!QR22</f>
        <v>0</v>
      </c>
      <c r="QS51" s="97">
        <f>Seniori!QS22</f>
        <v>0</v>
      </c>
      <c r="QT51" s="97">
        <f>Seniori!QT22</f>
        <v>0</v>
      </c>
      <c r="QU51" s="97">
        <f>Seniori!QU22</f>
        <v>0</v>
      </c>
      <c r="QV51" s="97">
        <f>Seniori!QV22</f>
        <v>0</v>
      </c>
      <c r="QW51" s="97">
        <f>Seniori!QW22</f>
        <v>0</v>
      </c>
      <c r="QX51" s="97">
        <f>Seniori!QX22</f>
        <v>0</v>
      </c>
      <c r="QY51" s="97">
        <f>Seniori!QY22</f>
        <v>0</v>
      </c>
      <c r="QZ51" s="97">
        <f>Seniori!QZ22</f>
        <v>0</v>
      </c>
      <c r="RA51" s="97">
        <f>Seniori!RA22</f>
        <v>0</v>
      </c>
      <c r="RB51" s="97">
        <f>Seniori!RB22</f>
        <v>0</v>
      </c>
      <c r="RC51" s="97">
        <f>Seniori!RC22</f>
        <v>0</v>
      </c>
      <c r="RD51" s="97">
        <f>Seniori!RD22</f>
        <v>0</v>
      </c>
      <c r="RE51" s="97">
        <f>Seniori!RE22</f>
        <v>0</v>
      </c>
      <c r="RF51" s="97">
        <f>Seniori!RF22</f>
        <v>0</v>
      </c>
      <c r="RG51" s="97">
        <f>Seniori!RG22</f>
        <v>0</v>
      </c>
      <c r="RH51" s="97">
        <f>Seniori!RH22</f>
        <v>0</v>
      </c>
      <c r="RI51" s="97">
        <f>Seniori!RI22</f>
        <v>0</v>
      </c>
      <c r="RJ51" s="97">
        <f>Seniori!RJ22</f>
        <v>0</v>
      </c>
      <c r="RK51" s="97">
        <f>Seniori!RK22</f>
        <v>0</v>
      </c>
      <c r="RL51" s="97">
        <f>Seniori!RL22</f>
        <v>0</v>
      </c>
      <c r="RM51" s="97">
        <f>Seniori!RM22</f>
        <v>0</v>
      </c>
      <c r="RN51" s="97">
        <f>Seniori!RN22</f>
        <v>0</v>
      </c>
      <c r="RO51" s="97">
        <f>Seniori!RO22</f>
        <v>0</v>
      </c>
      <c r="RP51" s="97">
        <f>Seniori!RP22</f>
        <v>0</v>
      </c>
      <c r="RQ51" s="97">
        <f>Seniori!RQ22</f>
        <v>0</v>
      </c>
      <c r="RR51" s="97">
        <f>Seniori!RR22</f>
        <v>0</v>
      </c>
      <c r="RS51" s="97">
        <f>Seniori!RS22</f>
        <v>0</v>
      </c>
      <c r="RT51" s="97">
        <f>Seniori!RT22</f>
        <v>0</v>
      </c>
      <c r="RU51" s="97">
        <f>Seniori!RU22</f>
        <v>0</v>
      </c>
      <c r="RV51" s="97">
        <f>Seniori!RV22</f>
        <v>0</v>
      </c>
      <c r="RW51" s="97">
        <f>Seniori!RW22</f>
        <v>0</v>
      </c>
      <c r="RX51" s="97">
        <f>Seniori!RX22</f>
        <v>0</v>
      </c>
      <c r="RY51" s="97">
        <f>Seniori!RY22</f>
        <v>0</v>
      </c>
      <c r="RZ51" s="97">
        <f>Seniori!RZ22</f>
        <v>0</v>
      </c>
      <c r="SA51" s="97">
        <f>Seniori!SA22</f>
        <v>0</v>
      </c>
      <c r="SB51" s="97">
        <f>Seniori!SB22</f>
        <v>0</v>
      </c>
      <c r="SC51" s="97">
        <f>Seniori!SC22</f>
        <v>0</v>
      </c>
      <c r="SD51" s="97">
        <f>Seniori!SD22</f>
        <v>0</v>
      </c>
      <c r="SE51" s="97">
        <f>Seniori!SE22</f>
        <v>0</v>
      </c>
      <c r="SF51" s="97">
        <f>Seniori!SF22</f>
        <v>0</v>
      </c>
      <c r="SG51" s="97">
        <f>Seniori!SG22</f>
        <v>0</v>
      </c>
      <c r="SH51" s="97">
        <f>Seniori!SH22</f>
        <v>0</v>
      </c>
      <c r="SI51" s="97">
        <f>Seniori!SI22</f>
        <v>0</v>
      </c>
      <c r="SJ51" s="97">
        <f>Seniori!SJ22</f>
        <v>0</v>
      </c>
      <c r="SK51" s="97">
        <f>Seniori!SK22</f>
        <v>0</v>
      </c>
      <c r="SL51" s="97">
        <f>Seniori!SL22</f>
        <v>0</v>
      </c>
      <c r="SM51" s="97">
        <f>Seniori!SM22</f>
        <v>0</v>
      </c>
      <c r="SN51" s="97">
        <f>Seniori!SN22</f>
        <v>0</v>
      </c>
      <c r="SO51" s="97">
        <f>Seniori!SO22</f>
        <v>0</v>
      </c>
      <c r="SP51" s="97">
        <f>Seniori!SP22</f>
        <v>0</v>
      </c>
      <c r="SQ51" s="97">
        <f>Seniori!SQ22</f>
        <v>0</v>
      </c>
      <c r="SR51" s="97">
        <f>Seniori!SR22</f>
        <v>0</v>
      </c>
      <c r="SS51" s="97">
        <f>Seniori!SS22</f>
        <v>0</v>
      </c>
      <c r="ST51" s="97">
        <f>Seniori!ST22</f>
        <v>0</v>
      </c>
      <c r="SU51" s="97">
        <f>Seniori!SU22</f>
        <v>0</v>
      </c>
      <c r="SV51" s="97">
        <f>Seniori!SV22</f>
        <v>0</v>
      </c>
      <c r="SW51" s="97">
        <f>Seniori!SW22</f>
        <v>0</v>
      </c>
      <c r="SX51" s="97">
        <f>Seniori!SX22</f>
        <v>0</v>
      </c>
      <c r="SY51" s="97">
        <f>Seniori!SY22</f>
        <v>0</v>
      </c>
      <c r="SZ51" s="97">
        <f>Seniori!SZ22</f>
        <v>0</v>
      </c>
      <c r="TA51" s="97">
        <f>Seniori!TA22</f>
        <v>0</v>
      </c>
      <c r="TB51" s="97">
        <f>Seniori!TB22</f>
        <v>0</v>
      </c>
    </row>
    <row r="52" spans="1:522" s="101" customFormat="1" ht="18" customHeight="1" x14ac:dyDescent="0.2">
      <c r="A52" s="12">
        <v>39</v>
      </c>
      <c r="B52" s="11" t="s">
        <v>238</v>
      </c>
      <c r="C52" s="1">
        <v>12216</v>
      </c>
      <c r="D52" s="12">
        <v>2019</v>
      </c>
      <c r="E52" s="4" t="s">
        <v>237</v>
      </c>
      <c r="F52" s="1">
        <v>3559</v>
      </c>
      <c r="G52" s="9" t="s">
        <v>95</v>
      </c>
      <c r="H52" s="4" t="s">
        <v>412</v>
      </c>
      <c r="I52" s="1">
        <f>SUM(K52:TB52)</f>
        <v>7</v>
      </c>
      <c r="J52" s="12">
        <f>Tabuľka311[[#This Row],[Stĺpec9]]</f>
        <v>7</v>
      </c>
      <c r="K52" s="97">
        <f>Seniori!K56</f>
        <v>0</v>
      </c>
      <c r="L52" s="97">
        <f>Seniori!L56</f>
        <v>0</v>
      </c>
      <c r="M52" s="97">
        <f>Seniori!M56</f>
        <v>0</v>
      </c>
      <c r="N52" s="97">
        <f>Seniori!N56</f>
        <v>0</v>
      </c>
      <c r="O52" s="97">
        <f>Seniori!O56</f>
        <v>0</v>
      </c>
      <c r="P52" s="97">
        <f>Seniori!P56</f>
        <v>0</v>
      </c>
      <c r="Q52" s="97">
        <f>Seniori!Q56</f>
        <v>0</v>
      </c>
      <c r="R52" s="97">
        <f>Seniori!R56</f>
        <v>0</v>
      </c>
      <c r="S52" s="97">
        <f>Seniori!S56</f>
        <v>0</v>
      </c>
      <c r="T52" s="97">
        <f>Seniori!T56</f>
        <v>0</v>
      </c>
      <c r="U52" s="97">
        <f>Seniori!U56</f>
        <v>0</v>
      </c>
      <c r="V52" s="97">
        <f>Seniori!V56</f>
        <v>0</v>
      </c>
      <c r="W52" s="97">
        <f>Seniori!W56</f>
        <v>0</v>
      </c>
      <c r="X52" s="97">
        <f>Seniori!X56</f>
        <v>0</v>
      </c>
      <c r="Y52" s="97">
        <f>Seniori!Y56</f>
        <v>0</v>
      </c>
      <c r="Z52" s="97">
        <f>Seniori!Z56</f>
        <v>0</v>
      </c>
      <c r="AA52" s="97">
        <f>Seniori!AA56</f>
        <v>0</v>
      </c>
      <c r="AB52" s="97">
        <f>Seniori!AB56</f>
        <v>0</v>
      </c>
      <c r="AC52" s="97">
        <f>Seniori!AC56</f>
        <v>0</v>
      </c>
      <c r="AD52" s="97">
        <f>Seniori!AD56</f>
        <v>0</v>
      </c>
      <c r="AE52" s="97">
        <f>Seniori!AE56</f>
        <v>0</v>
      </c>
      <c r="AF52" s="97">
        <f>Seniori!AF56</f>
        <v>0</v>
      </c>
      <c r="AG52" s="97">
        <f>Seniori!AG56</f>
        <v>0</v>
      </c>
      <c r="AH52" s="97">
        <f>Seniori!AH56</f>
        <v>0</v>
      </c>
      <c r="AI52" s="97">
        <f>Seniori!AI56</f>
        <v>0</v>
      </c>
      <c r="AJ52" s="97">
        <f>Seniori!AJ56</f>
        <v>0</v>
      </c>
      <c r="AK52" s="97">
        <f>Seniori!AK56</f>
        <v>0</v>
      </c>
      <c r="AL52" s="97">
        <f>Seniori!AL56</f>
        <v>0</v>
      </c>
      <c r="AM52" s="97">
        <f>Seniori!AM56</f>
        <v>0</v>
      </c>
      <c r="AN52" s="97">
        <f>Seniori!AN56</f>
        <v>0</v>
      </c>
      <c r="AO52" s="97">
        <f>Seniori!AO56</f>
        <v>0</v>
      </c>
      <c r="AP52" s="97">
        <f>Seniori!AP56</f>
        <v>0</v>
      </c>
      <c r="AQ52" s="97">
        <f>Seniori!AQ56</f>
        <v>0</v>
      </c>
      <c r="AR52" s="97">
        <f>Seniori!AR56</f>
        <v>0</v>
      </c>
      <c r="AS52" s="97">
        <f>Seniori!AS56</f>
        <v>0</v>
      </c>
      <c r="AT52" s="97">
        <f>Seniori!AT56</f>
        <v>0</v>
      </c>
      <c r="AU52" s="97">
        <f>Seniori!AU56</f>
        <v>0</v>
      </c>
      <c r="AV52" s="97">
        <f>Seniori!AV56</f>
        <v>0</v>
      </c>
      <c r="AW52" s="97">
        <f>Seniori!AW56</f>
        <v>0</v>
      </c>
      <c r="AX52" s="97">
        <f>Seniori!AX56</f>
        <v>0</v>
      </c>
      <c r="AY52" s="97">
        <f>Seniori!AY56</f>
        <v>0</v>
      </c>
      <c r="AZ52" s="97">
        <f>Seniori!AZ56</f>
        <v>0</v>
      </c>
      <c r="BA52" s="97">
        <f>Seniori!BA56</f>
        <v>0</v>
      </c>
      <c r="BB52" s="97">
        <f>Seniori!BB56</f>
        <v>0</v>
      </c>
      <c r="BC52" s="97">
        <f>Seniori!BC56</f>
        <v>0</v>
      </c>
      <c r="BD52" s="97">
        <f>Seniori!BD56</f>
        <v>0</v>
      </c>
      <c r="BE52" s="97">
        <f>Seniori!BE56</f>
        <v>0</v>
      </c>
      <c r="BF52" s="97">
        <f>Seniori!BF56</f>
        <v>0</v>
      </c>
      <c r="BG52" s="97">
        <f>Seniori!BG56</f>
        <v>0</v>
      </c>
      <c r="BH52" s="97">
        <f>Seniori!BH56</f>
        <v>0</v>
      </c>
      <c r="BI52" s="97">
        <f>Seniori!BI56</f>
        <v>0</v>
      </c>
      <c r="BJ52" s="97">
        <f>Seniori!BJ56</f>
        <v>0</v>
      </c>
      <c r="BK52" s="97">
        <f>Seniori!BK56</f>
        <v>0</v>
      </c>
      <c r="BL52" s="97">
        <f>Seniori!BL56</f>
        <v>0</v>
      </c>
      <c r="BM52" s="97">
        <f>Seniori!BM56</f>
        <v>0</v>
      </c>
      <c r="BN52" s="97">
        <f>Seniori!BN56</f>
        <v>0</v>
      </c>
      <c r="BO52" s="97">
        <f>Seniori!BO56</f>
        <v>0</v>
      </c>
      <c r="BP52" s="97">
        <f>Seniori!BP56</f>
        <v>0</v>
      </c>
      <c r="BQ52" s="97">
        <f>Seniori!BQ56</f>
        <v>0</v>
      </c>
      <c r="BR52" s="97">
        <f>Seniori!BR56</f>
        <v>0</v>
      </c>
      <c r="BS52" s="97">
        <f>Seniori!BS56</f>
        <v>0</v>
      </c>
      <c r="BT52" s="97">
        <f>Seniori!BT56</f>
        <v>0</v>
      </c>
      <c r="BU52" s="97">
        <f>Seniori!BU56</f>
        <v>0</v>
      </c>
      <c r="BV52" s="97">
        <f>Seniori!BV56</f>
        <v>0</v>
      </c>
      <c r="BW52" s="97">
        <f>Seniori!BW56</f>
        <v>0</v>
      </c>
      <c r="BX52" s="97">
        <f>Seniori!BX56</f>
        <v>0</v>
      </c>
      <c r="BY52" s="97">
        <f>Seniori!BY56</f>
        <v>0</v>
      </c>
      <c r="BZ52" s="97">
        <f>Seniori!BZ56</f>
        <v>0</v>
      </c>
      <c r="CA52" s="97">
        <f>Seniori!CA56</f>
        <v>0</v>
      </c>
      <c r="CB52" s="97">
        <f>Seniori!CB56</f>
        <v>0</v>
      </c>
      <c r="CC52" s="97" t="str">
        <f>Seniori!CC56</f>
        <v>o</v>
      </c>
      <c r="CD52" s="97">
        <f>Seniori!CD56</f>
        <v>0</v>
      </c>
      <c r="CE52" s="97"/>
      <c r="CF52" s="97">
        <f>Seniori!CF56</f>
        <v>0</v>
      </c>
      <c r="CG52" s="97">
        <f>Seniori!CG56</f>
        <v>0</v>
      </c>
      <c r="CH52" s="97">
        <f>Seniori!CH56</f>
        <v>0</v>
      </c>
      <c r="CI52" s="97">
        <f>Seniori!CI56</f>
        <v>0</v>
      </c>
      <c r="CJ52" s="97">
        <f>Seniori!CJ56</f>
        <v>0</v>
      </c>
      <c r="CK52" s="97">
        <f>Seniori!CK56</f>
        <v>0</v>
      </c>
      <c r="CL52" s="97">
        <f>Seniori!CL56</f>
        <v>0</v>
      </c>
      <c r="CM52" s="97">
        <f>Seniori!CM56</f>
        <v>0</v>
      </c>
      <c r="CN52" s="97">
        <f>Seniori!CN56</f>
        <v>0</v>
      </c>
      <c r="CO52" s="97">
        <f>Seniori!CO56</f>
        <v>0</v>
      </c>
      <c r="CP52" s="97">
        <f>Seniori!CP56</f>
        <v>0</v>
      </c>
      <c r="CQ52" s="97">
        <f>Seniori!CQ56</f>
        <v>0</v>
      </c>
      <c r="CR52" s="97">
        <f>Seniori!CR56</f>
        <v>0</v>
      </c>
      <c r="CS52" s="97">
        <f>Seniori!CS56</f>
        <v>0</v>
      </c>
      <c r="CT52" s="97">
        <f>Seniori!CT56</f>
        <v>0</v>
      </c>
      <c r="CU52" s="97">
        <f>Seniori!CU56</f>
        <v>0</v>
      </c>
      <c r="CV52" s="97">
        <f>Seniori!CV56</f>
        <v>0</v>
      </c>
      <c r="CW52" s="97">
        <f>Seniori!CW56</f>
        <v>0</v>
      </c>
      <c r="CX52" s="97">
        <f>Seniori!CX56</f>
        <v>0</v>
      </c>
      <c r="CY52" s="97">
        <f>Seniori!CY56</f>
        <v>0</v>
      </c>
      <c r="CZ52" s="97">
        <f>Seniori!CZ56</f>
        <v>0</v>
      </c>
      <c r="DA52" s="97">
        <f>Seniori!DA56</f>
        <v>0</v>
      </c>
      <c r="DB52" s="97">
        <f>Seniori!DB56</f>
        <v>0</v>
      </c>
      <c r="DC52" s="97">
        <f>Seniori!DC56</f>
        <v>0</v>
      </c>
      <c r="DD52" s="97">
        <f>Seniori!DD56</f>
        <v>0</v>
      </c>
      <c r="DE52" s="97">
        <f>Seniori!DE56</f>
        <v>0</v>
      </c>
      <c r="DF52" s="97">
        <f>Seniori!DF56</f>
        <v>0</v>
      </c>
      <c r="DG52" s="97">
        <f>Seniori!DG56</f>
        <v>0</v>
      </c>
      <c r="DH52" s="97">
        <f>Seniori!DH56</f>
        <v>0</v>
      </c>
      <c r="DI52" s="97">
        <f>Seniori!DI56</f>
        <v>0</v>
      </c>
      <c r="DJ52" s="97">
        <f>Seniori!DJ56</f>
        <v>0</v>
      </c>
      <c r="DK52" s="97">
        <f>Seniori!DK56</f>
        <v>0</v>
      </c>
      <c r="DL52" s="97">
        <f>Seniori!DL56</f>
        <v>0</v>
      </c>
      <c r="DM52" s="97">
        <f>Seniori!DM56</f>
        <v>0</v>
      </c>
      <c r="DN52" s="97">
        <f>Seniori!DN56</f>
        <v>0</v>
      </c>
      <c r="DO52" s="97">
        <f>Seniori!DO56</f>
        <v>0</v>
      </c>
      <c r="DP52" s="97">
        <f>Seniori!DP56</f>
        <v>0</v>
      </c>
      <c r="DQ52" s="97">
        <f>Seniori!DQ56</f>
        <v>0</v>
      </c>
      <c r="DR52" s="97">
        <f>Seniori!DR56</f>
        <v>0</v>
      </c>
      <c r="DS52" s="97">
        <f>Seniori!DS56</f>
        <v>0</v>
      </c>
      <c r="DT52" s="97">
        <f>Seniori!DT56</f>
        <v>0</v>
      </c>
      <c r="DU52" s="97">
        <f>Seniori!DU56</f>
        <v>0</v>
      </c>
      <c r="DV52" s="97">
        <f>Seniori!DV56</f>
        <v>0</v>
      </c>
      <c r="DW52" s="97">
        <f>Seniori!DW56</f>
        <v>0</v>
      </c>
      <c r="DX52" s="97">
        <f>Seniori!DX56</f>
        <v>0</v>
      </c>
      <c r="DY52" s="97">
        <f>Seniori!DY56</f>
        <v>0</v>
      </c>
      <c r="DZ52" s="97">
        <f>Seniori!DZ56</f>
        <v>0</v>
      </c>
      <c r="EA52" s="97">
        <f>Seniori!EA56</f>
        <v>0</v>
      </c>
      <c r="EB52" s="97">
        <f>Seniori!EB56</f>
        <v>0</v>
      </c>
      <c r="EC52" s="97">
        <f>Seniori!EC56</f>
        <v>0</v>
      </c>
      <c r="ED52" s="97">
        <f>Seniori!ED56</f>
        <v>0</v>
      </c>
      <c r="EE52" s="97">
        <f>Seniori!EE56</f>
        <v>0</v>
      </c>
      <c r="EF52" s="97">
        <f>Seniori!EF56</f>
        <v>0</v>
      </c>
      <c r="EG52" s="97">
        <f>Seniori!EG56</f>
        <v>0</v>
      </c>
      <c r="EH52" s="97">
        <f>Seniori!EH56</f>
        <v>0</v>
      </c>
      <c r="EI52" s="97">
        <f>Seniori!EI56</f>
        <v>0</v>
      </c>
      <c r="EJ52" s="97">
        <f>Seniori!EJ56</f>
        <v>0</v>
      </c>
      <c r="EK52" s="97">
        <f>Seniori!EK56</f>
        <v>0</v>
      </c>
      <c r="EL52" s="97">
        <f>Seniori!EL56</f>
        <v>0</v>
      </c>
      <c r="EM52" s="97">
        <f>Seniori!EM56</f>
        <v>0</v>
      </c>
      <c r="EN52" s="97">
        <f>Seniori!EN56</f>
        <v>0</v>
      </c>
      <c r="EO52" s="97">
        <f>Seniori!EO56</f>
        <v>0</v>
      </c>
      <c r="EP52" s="97">
        <f>Seniori!EP56</f>
        <v>0</v>
      </c>
      <c r="EQ52" s="97">
        <f>Seniori!EQ56</f>
        <v>0</v>
      </c>
      <c r="ER52" s="97">
        <f>Seniori!ER56</f>
        <v>0</v>
      </c>
      <c r="ES52" s="97">
        <f>Seniori!ES56</f>
        <v>0</v>
      </c>
      <c r="ET52" s="97">
        <f>Seniori!ET56</f>
        <v>0</v>
      </c>
      <c r="EU52" s="97">
        <f>Seniori!EU56</f>
        <v>0</v>
      </c>
      <c r="EV52" s="97">
        <f>Seniori!EV56</f>
        <v>0</v>
      </c>
      <c r="EW52" s="97">
        <f>Seniori!EW56</f>
        <v>0</v>
      </c>
      <c r="EX52" s="97">
        <f>Seniori!EX56</f>
        <v>0</v>
      </c>
      <c r="EY52" s="97">
        <f>Seniori!EY56</f>
        <v>0</v>
      </c>
      <c r="EZ52" s="97">
        <f>Seniori!EZ56</f>
        <v>0</v>
      </c>
      <c r="FA52" s="97">
        <f>Seniori!FA56</f>
        <v>0</v>
      </c>
      <c r="FB52" s="97">
        <f>Seniori!FB56</f>
        <v>0</v>
      </c>
      <c r="FC52" s="97">
        <f>Seniori!FC56</f>
        <v>0</v>
      </c>
      <c r="FD52" s="97">
        <f>Seniori!FD56</f>
        <v>0</v>
      </c>
      <c r="FE52" s="97">
        <f>Seniori!FE56</f>
        <v>0</v>
      </c>
      <c r="FF52" s="97">
        <f>Seniori!FF56</f>
        <v>0</v>
      </c>
      <c r="FG52" s="97">
        <f>Seniori!FG56</f>
        <v>0</v>
      </c>
      <c r="FH52" s="97">
        <f>Seniori!FH56</f>
        <v>0</v>
      </c>
      <c r="FI52" s="97">
        <f>Seniori!FI56</f>
        <v>0</v>
      </c>
      <c r="FJ52" s="97">
        <f>Seniori!FJ56</f>
        <v>0</v>
      </c>
      <c r="FK52" s="97">
        <f>Seniori!FK56</f>
        <v>0</v>
      </c>
      <c r="FL52" s="97">
        <f>Seniori!FL56</f>
        <v>0</v>
      </c>
      <c r="FM52" s="97">
        <f>Seniori!FM56</f>
        <v>0</v>
      </c>
      <c r="FN52" s="97">
        <f>Seniori!FN56</f>
        <v>0</v>
      </c>
      <c r="FO52" s="97">
        <f>Seniori!FO56</f>
        <v>0</v>
      </c>
      <c r="FP52" s="97">
        <f>Seniori!FP56</f>
        <v>0</v>
      </c>
      <c r="FQ52" s="97">
        <f>Seniori!FQ56</f>
        <v>0</v>
      </c>
      <c r="FR52" s="97">
        <f>Seniori!FR56</f>
        <v>0</v>
      </c>
      <c r="FS52" s="97">
        <f>Seniori!FS56</f>
        <v>0</v>
      </c>
      <c r="FT52" s="97">
        <f>Seniori!FT56</f>
        <v>0</v>
      </c>
      <c r="FU52" s="97">
        <f>Seniori!FU56</f>
        <v>0</v>
      </c>
      <c r="FV52" s="97">
        <f>Seniori!FV56</f>
        <v>0</v>
      </c>
      <c r="FW52" s="97">
        <f>Seniori!FW56</f>
        <v>0</v>
      </c>
      <c r="FX52" s="97">
        <f>Seniori!FX56</f>
        <v>0</v>
      </c>
      <c r="FY52" s="97">
        <f>Seniori!FY56</f>
        <v>0</v>
      </c>
      <c r="FZ52" s="97">
        <f>Seniori!FZ56</f>
        <v>0</v>
      </c>
      <c r="GA52" s="97">
        <f>Seniori!GA56</f>
        <v>0</v>
      </c>
      <c r="GB52" s="97">
        <f>Seniori!GB56</f>
        <v>0</v>
      </c>
      <c r="GC52" s="97">
        <f>Seniori!GC56</f>
        <v>0</v>
      </c>
      <c r="GD52" s="97">
        <f>Seniori!GD56</f>
        <v>0</v>
      </c>
      <c r="GE52" s="97">
        <f>Seniori!GE56</f>
        <v>0</v>
      </c>
      <c r="GF52" s="97">
        <f>Seniori!GF56</f>
        <v>0</v>
      </c>
      <c r="GG52" s="97">
        <f>Seniori!GG56</f>
        <v>0</v>
      </c>
      <c r="GH52" s="97">
        <f>Seniori!GH56</f>
        <v>0</v>
      </c>
      <c r="GI52" s="97">
        <f>Seniori!GI56</f>
        <v>0</v>
      </c>
      <c r="GJ52" s="97">
        <f>Seniori!GJ56</f>
        <v>0</v>
      </c>
      <c r="GK52" s="97">
        <f>Seniori!GK56</f>
        <v>0</v>
      </c>
      <c r="GL52" s="97">
        <f>Seniori!GL56</f>
        <v>0</v>
      </c>
      <c r="GM52" s="97">
        <f>Seniori!GM56</f>
        <v>0</v>
      </c>
      <c r="GN52" s="97">
        <f>Seniori!GN56</f>
        <v>0</v>
      </c>
      <c r="GO52" s="97">
        <f>Seniori!GO56</f>
        <v>0</v>
      </c>
      <c r="GP52" s="97">
        <f>Seniori!GP56</f>
        <v>0</v>
      </c>
      <c r="GQ52" s="97">
        <f>Seniori!GQ56</f>
        <v>0</v>
      </c>
      <c r="GR52" s="97">
        <f>Seniori!GR56</f>
        <v>0</v>
      </c>
      <c r="GS52" s="97">
        <f>Seniori!GS56</f>
        <v>0</v>
      </c>
      <c r="GT52" s="97">
        <f>Seniori!GT56</f>
        <v>0</v>
      </c>
      <c r="GU52" s="97">
        <f>Seniori!GU56</f>
        <v>0</v>
      </c>
      <c r="GV52" s="97">
        <f>Seniori!GV56</f>
        <v>0</v>
      </c>
      <c r="GW52" s="97">
        <f>Seniori!GW56</f>
        <v>0</v>
      </c>
      <c r="GX52" s="97">
        <f>Seniori!GX56</f>
        <v>0</v>
      </c>
      <c r="GY52" s="97">
        <f>Seniori!GY56</f>
        <v>0</v>
      </c>
      <c r="GZ52" s="97">
        <f>Seniori!GZ56</f>
        <v>0</v>
      </c>
      <c r="HA52" s="97">
        <f>Seniori!HA56</f>
        <v>0</v>
      </c>
      <c r="HB52" s="97">
        <f>Seniori!HB56</f>
        <v>0</v>
      </c>
      <c r="HC52" s="97">
        <f>Seniori!HC56</f>
        <v>0</v>
      </c>
      <c r="HD52" s="97">
        <f>Seniori!HD56</f>
        <v>0</v>
      </c>
      <c r="HE52" s="97">
        <f>Seniori!HE56</f>
        <v>0</v>
      </c>
      <c r="HF52" s="97">
        <f>Seniori!HF56</f>
        <v>0</v>
      </c>
      <c r="HG52" s="97">
        <f>Seniori!HG56</f>
        <v>0</v>
      </c>
      <c r="HH52" s="97">
        <f>Seniori!HH56</f>
        <v>0</v>
      </c>
      <c r="HI52" s="97">
        <f>Seniori!HI56</f>
        <v>0</v>
      </c>
      <c r="HJ52" s="97">
        <f>Seniori!HJ56</f>
        <v>0</v>
      </c>
      <c r="HK52" s="97">
        <f>Seniori!HK56</f>
        <v>3</v>
      </c>
      <c r="HL52" s="97">
        <f>Seniori!HL56</f>
        <v>0</v>
      </c>
      <c r="HM52" s="97"/>
      <c r="HN52" s="97">
        <f>Seniori!HN56</f>
        <v>0</v>
      </c>
      <c r="HO52" s="97">
        <f>Seniori!HO56</f>
        <v>0</v>
      </c>
      <c r="HP52" s="97">
        <f>Seniori!HP56</f>
        <v>0</v>
      </c>
      <c r="HQ52" s="97">
        <f>Seniori!HQ56</f>
        <v>0</v>
      </c>
      <c r="HR52" s="97">
        <f>Seniori!HR56</f>
        <v>0</v>
      </c>
      <c r="HS52" s="97">
        <f>Seniori!HS56</f>
        <v>0</v>
      </c>
      <c r="HT52" s="102" t="s">
        <v>704</v>
      </c>
      <c r="HU52" s="97">
        <f>Seniori!HU56</f>
        <v>4</v>
      </c>
      <c r="HV52" s="97">
        <f>Seniori!HV56</f>
        <v>0</v>
      </c>
      <c r="HW52" s="97">
        <f>Seniori!HW56</f>
        <v>0</v>
      </c>
      <c r="HX52" s="97">
        <f>Seniori!HX56</f>
        <v>0</v>
      </c>
      <c r="HY52" s="97">
        <f>Seniori!HY56</f>
        <v>0</v>
      </c>
      <c r="HZ52" s="97">
        <f>Seniori!HZ56</f>
        <v>0</v>
      </c>
      <c r="IA52" s="97">
        <f>Seniori!IA56</f>
        <v>0</v>
      </c>
      <c r="IB52" s="97">
        <f>Seniori!IB56</f>
        <v>0</v>
      </c>
      <c r="IC52" s="97">
        <f>Seniori!IC56</f>
        <v>0</v>
      </c>
      <c r="ID52" s="97">
        <f>Seniori!ID56</f>
        <v>0</v>
      </c>
      <c r="IE52" s="97">
        <f>Seniori!IE56</f>
        <v>0</v>
      </c>
      <c r="IF52" s="97">
        <f>Seniori!IF56</f>
        <v>0</v>
      </c>
      <c r="IG52" s="97">
        <f>Seniori!IG56</f>
        <v>0</v>
      </c>
      <c r="IH52" s="97">
        <f>Seniori!IH56</f>
        <v>0</v>
      </c>
      <c r="II52" s="97">
        <f>Seniori!II56</f>
        <v>0</v>
      </c>
      <c r="IJ52" s="97">
        <f>Seniori!IJ56</f>
        <v>0</v>
      </c>
      <c r="IK52" s="97">
        <f>Seniori!IK56</f>
        <v>0</v>
      </c>
      <c r="IL52" s="97">
        <f>Seniori!IL56</f>
        <v>0</v>
      </c>
      <c r="IM52" s="97">
        <f>Seniori!IM56</f>
        <v>0</v>
      </c>
      <c r="IN52" s="97">
        <f>Seniori!IN56</f>
        <v>0</v>
      </c>
      <c r="IO52" s="97">
        <f>Seniori!IO56</f>
        <v>0</v>
      </c>
      <c r="IP52" s="97">
        <f>Seniori!IP56</f>
        <v>0</v>
      </c>
      <c r="IQ52" s="97">
        <f>Seniori!IQ56</f>
        <v>0</v>
      </c>
      <c r="IR52" s="97">
        <f>Seniori!IR56</f>
        <v>0</v>
      </c>
      <c r="IS52" s="97">
        <f>Seniori!IS56</f>
        <v>0</v>
      </c>
      <c r="IT52" s="97">
        <f>Seniori!IT56</f>
        <v>0</v>
      </c>
      <c r="IU52" s="97">
        <f>Seniori!IU56</f>
        <v>0</v>
      </c>
      <c r="IV52" s="97">
        <f>Seniori!IV56</f>
        <v>0</v>
      </c>
      <c r="IW52" s="97">
        <f>Seniori!IW56</f>
        <v>0</v>
      </c>
      <c r="IX52" s="97">
        <f>Seniori!IX56</f>
        <v>0</v>
      </c>
      <c r="IY52" s="97">
        <f>Seniori!IY56</f>
        <v>0</v>
      </c>
      <c r="IZ52" s="97">
        <f>Seniori!IZ56</f>
        <v>0</v>
      </c>
      <c r="JA52" s="97">
        <f>Seniori!JA56</f>
        <v>0</v>
      </c>
      <c r="JB52" s="97">
        <f>Seniori!JB56</f>
        <v>0</v>
      </c>
      <c r="JC52" s="97">
        <f>Seniori!JC56</f>
        <v>0</v>
      </c>
      <c r="JD52" s="97">
        <f>Seniori!JD56</f>
        <v>0</v>
      </c>
      <c r="JE52" s="97">
        <f>Seniori!JE56</f>
        <v>0</v>
      </c>
      <c r="JF52" s="97">
        <f>Seniori!JF56</f>
        <v>0</v>
      </c>
      <c r="JG52" s="97">
        <f>Seniori!JG56</f>
        <v>0</v>
      </c>
      <c r="JH52" s="97">
        <f>Seniori!JH56</f>
        <v>0</v>
      </c>
      <c r="JI52" s="97">
        <f>Seniori!JI56</f>
        <v>0</v>
      </c>
      <c r="JJ52" s="97">
        <f>Seniori!JJ56</f>
        <v>0</v>
      </c>
      <c r="JK52" s="97">
        <f>Seniori!JK56</f>
        <v>0</v>
      </c>
      <c r="JL52" s="97">
        <f>Seniori!JL56</f>
        <v>0</v>
      </c>
      <c r="JM52" s="97">
        <f>Seniori!JM56</f>
        <v>0</v>
      </c>
      <c r="JN52" s="97">
        <f>Seniori!JN56</f>
        <v>0</v>
      </c>
      <c r="JO52" s="97">
        <f>Seniori!JO56</f>
        <v>0</v>
      </c>
      <c r="JP52" s="97">
        <f>Seniori!JP56</f>
        <v>0</v>
      </c>
      <c r="JQ52" s="97">
        <f>Seniori!JQ56</f>
        <v>0</v>
      </c>
      <c r="JR52" s="97">
        <f>Seniori!JR56</f>
        <v>0</v>
      </c>
      <c r="JS52" s="97">
        <f>Seniori!JS56</f>
        <v>0</v>
      </c>
      <c r="JT52" s="97">
        <f>Seniori!JT56</f>
        <v>0</v>
      </c>
      <c r="JU52" s="97">
        <f>Seniori!JU56</f>
        <v>0</v>
      </c>
      <c r="JV52" s="97">
        <f>Seniori!JV56</f>
        <v>0</v>
      </c>
      <c r="JW52" s="97">
        <f>Seniori!JW56</f>
        <v>0</v>
      </c>
      <c r="JX52" s="97">
        <f>Seniori!JX56</f>
        <v>0</v>
      </c>
      <c r="JY52" s="97">
        <f>Seniori!JY56</f>
        <v>0</v>
      </c>
      <c r="JZ52" s="97">
        <f>Seniori!JZ56</f>
        <v>0</v>
      </c>
      <c r="KA52" s="97">
        <f>Seniori!KA56</f>
        <v>0</v>
      </c>
      <c r="KB52" s="97">
        <f>Seniori!KB56</f>
        <v>0</v>
      </c>
      <c r="KC52" s="97">
        <f>Seniori!KC56</f>
        <v>0</v>
      </c>
      <c r="KD52" s="97">
        <f>Seniori!KD56</f>
        <v>0</v>
      </c>
      <c r="KE52" s="97">
        <f>Seniori!KE56</f>
        <v>0</v>
      </c>
      <c r="KF52" s="97">
        <f>Seniori!KF56</f>
        <v>0</v>
      </c>
      <c r="KG52" s="97">
        <f>Seniori!KG56</f>
        <v>0</v>
      </c>
      <c r="KH52" s="97">
        <f>Seniori!KH56</f>
        <v>0</v>
      </c>
      <c r="KI52" s="97">
        <f>Seniori!KI56</f>
        <v>0</v>
      </c>
      <c r="KJ52" s="97">
        <f>Seniori!KJ56</f>
        <v>0</v>
      </c>
      <c r="KK52" s="97">
        <f>Seniori!KK56</f>
        <v>0</v>
      </c>
      <c r="KL52" s="97">
        <f>Seniori!KL56</f>
        <v>0</v>
      </c>
      <c r="KM52" s="97">
        <f>Seniori!KM56</f>
        <v>0</v>
      </c>
      <c r="KN52" s="97">
        <f>Seniori!KN56</f>
        <v>0</v>
      </c>
      <c r="KO52" s="97">
        <f>Seniori!KO56</f>
        <v>0</v>
      </c>
      <c r="KP52" s="97">
        <f>Seniori!KP56</f>
        <v>0</v>
      </c>
      <c r="KQ52" s="97">
        <f>Seniori!KQ56</f>
        <v>0</v>
      </c>
      <c r="KR52" s="97">
        <f>Seniori!KR56</f>
        <v>0</v>
      </c>
      <c r="KS52" s="97">
        <f>Seniori!KS56</f>
        <v>0</v>
      </c>
      <c r="KT52" s="97">
        <f>Seniori!KT56</f>
        <v>0</v>
      </c>
      <c r="KU52" s="97">
        <f>Seniori!KU56</f>
        <v>0</v>
      </c>
      <c r="KV52" s="97">
        <f>Seniori!KV56</f>
        <v>0</v>
      </c>
      <c r="KW52" s="97">
        <f>Seniori!KW56</f>
        <v>0</v>
      </c>
      <c r="KX52" s="97">
        <f>Seniori!KX56</f>
        <v>0</v>
      </c>
      <c r="KY52" s="97">
        <f>Seniori!KY56</f>
        <v>0</v>
      </c>
      <c r="KZ52" s="97">
        <f>Seniori!KZ56</f>
        <v>0</v>
      </c>
      <c r="LA52" s="97">
        <f>Seniori!LA56</f>
        <v>0</v>
      </c>
      <c r="LB52" s="97">
        <f>Seniori!LB56</f>
        <v>0</v>
      </c>
      <c r="LC52" s="97">
        <f>Seniori!LC56</f>
        <v>0</v>
      </c>
      <c r="LD52" s="97">
        <f>Seniori!LD56</f>
        <v>0</v>
      </c>
      <c r="LE52" s="97">
        <f>Seniori!LE56</f>
        <v>0</v>
      </c>
      <c r="LF52" s="97">
        <f>Seniori!LF56</f>
        <v>0</v>
      </c>
      <c r="LG52" s="97">
        <f>Seniori!LG56</f>
        <v>0</v>
      </c>
      <c r="LH52" s="97">
        <f>Seniori!LH56</f>
        <v>0</v>
      </c>
      <c r="LI52" s="97">
        <f>Seniori!LI56</f>
        <v>0</v>
      </c>
      <c r="LJ52" s="97">
        <f>Seniori!LJ56</f>
        <v>0</v>
      </c>
      <c r="LK52" s="97">
        <f>Seniori!LK56</f>
        <v>0</v>
      </c>
      <c r="LL52" s="97">
        <f>Seniori!LL56</f>
        <v>0</v>
      </c>
      <c r="LM52" s="97">
        <f>Seniori!LM56</f>
        <v>0</v>
      </c>
      <c r="LN52" s="97">
        <f>Seniori!LN56</f>
        <v>0</v>
      </c>
      <c r="LO52" s="97">
        <f>Seniori!LO56</f>
        <v>0</v>
      </c>
      <c r="LP52" s="97">
        <f>Seniori!LP56</f>
        <v>0</v>
      </c>
      <c r="LQ52" s="97">
        <f>Seniori!LQ56</f>
        <v>0</v>
      </c>
      <c r="LR52" s="97">
        <f>Seniori!LR56</f>
        <v>0</v>
      </c>
      <c r="LS52" s="97">
        <f>Seniori!LS56</f>
        <v>0</v>
      </c>
      <c r="LT52" s="97">
        <f>Seniori!LT56</f>
        <v>0</v>
      </c>
      <c r="LU52" s="97">
        <f>Seniori!LU56</f>
        <v>0</v>
      </c>
      <c r="LV52" s="97">
        <f>Seniori!LV56</f>
        <v>0</v>
      </c>
      <c r="LW52" s="97">
        <f>Seniori!LW56</f>
        <v>0</v>
      </c>
      <c r="LX52" s="97">
        <f>Seniori!LX56</f>
        <v>0</v>
      </c>
      <c r="LY52" s="97">
        <f>Seniori!LY56</f>
        <v>0</v>
      </c>
      <c r="LZ52" s="97">
        <f>Seniori!LZ56</f>
        <v>0</v>
      </c>
      <c r="MA52" s="97">
        <f>Seniori!MA56</f>
        <v>0</v>
      </c>
      <c r="MB52" s="97">
        <f>Seniori!MB56</f>
        <v>0</v>
      </c>
      <c r="MC52" s="97">
        <f>Seniori!MC56</f>
        <v>0</v>
      </c>
      <c r="MD52" s="97">
        <f>Seniori!MD56</f>
        <v>0</v>
      </c>
      <c r="ME52" s="97">
        <f>Seniori!ME56</f>
        <v>0</v>
      </c>
      <c r="MF52" s="97">
        <f>Seniori!MF56</f>
        <v>0</v>
      </c>
      <c r="MG52" s="97">
        <f>Seniori!MG56</f>
        <v>0</v>
      </c>
      <c r="MH52" s="97">
        <f>Seniori!MH56</f>
        <v>0</v>
      </c>
      <c r="MI52" s="97">
        <f>Seniori!MI56</f>
        <v>0</v>
      </c>
      <c r="MJ52" s="97">
        <f>Seniori!MJ56</f>
        <v>0</v>
      </c>
      <c r="MK52" s="97">
        <f>Seniori!MK56</f>
        <v>0</v>
      </c>
      <c r="ML52" s="97">
        <f>Seniori!ML56</f>
        <v>0</v>
      </c>
      <c r="MM52" s="97">
        <f>Seniori!MM56</f>
        <v>0</v>
      </c>
      <c r="MN52" s="97">
        <f>Seniori!MN56</f>
        <v>0</v>
      </c>
      <c r="MO52" s="97">
        <f>Seniori!MO56</f>
        <v>0</v>
      </c>
      <c r="MP52" s="97">
        <f>Seniori!MP56</f>
        <v>0</v>
      </c>
      <c r="MQ52" s="97">
        <f>Seniori!MQ56</f>
        <v>0</v>
      </c>
      <c r="MR52" s="97">
        <f>Seniori!MR56</f>
        <v>0</v>
      </c>
      <c r="MS52" s="97">
        <f>Seniori!MS56</f>
        <v>0</v>
      </c>
      <c r="MT52" s="97">
        <f>Seniori!MT56</f>
        <v>0</v>
      </c>
      <c r="MU52" s="97">
        <f>Seniori!MU56</f>
        <v>0</v>
      </c>
      <c r="MV52" s="97">
        <f>Seniori!MV56</f>
        <v>0</v>
      </c>
      <c r="MW52" s="97">
        <f>Seniori!MW56</f>
        <v>0</v>
      </c>
      <c r="MX52" s="97">
        <f>Seniori!MX56</f>
        <v>0</v>
      </c>
      <c r="MY52" s="97">
        <f>Seniori!MY56</f>
        <v>0</v>
      </c>
      <c r="MZ52" s="97">
        <f>Seniori!MZ56</f>
        <v>0</v>
      </c>
      <c r="NA52" s="97">
        <f>Seniori!NA56</f>
        <v>0</v>
      </c>
      <c r="NB52" s="97">
        <f>Seniori!NB56</f>
        <v>0</v>
      </c>
      <c r="NC52" s="97">
        <f>Seniori!NC56</f>
        <v>0</v>
      </c>
      <c r="ND52" s="97">
        <f>Seniori!ND56</f>
        <v>0</v>
      </c>
      <c r="NE52" s="97">
        <f>Seniori!NE56</f>
        <v>0</v>
      </c>
      <c r="NF52" s="97">
        <f>Seniori!NF56</f>
        <v>0</v>
      </c>
      <c r="NG52" s="97">
        <f>Seniori!NG56</f>
        <v>0</v>
      </c>
      <c r="NH52" s="97">
        <f>Seniori!NH56</f>
        <v>0</v>
      </c>
      <c r="NI52" s="97">
        <f>Seniori!NI56</f>
        <v>0</v>
      </c>
      <c r="NJ52" s="97">
        <f>Seniori!NJ56</f>
        <v>0</v>
      </c>
      <c r="NK52" s="97">
        <f>Seniori!NK56</f>
        <v>0</v>
      </c>
      <c r="NL52" s="97">
        <f>Seniori!NL56</f>
        <v>0</v>
      </c>
      <c r="NM52" s="97">
        <f>Seniori!NM56</f>
        <v>0</v>
      </c>
      <c r="NN52" s="97">
        <f>Seniori!NN56</f>
        <v>0</v>
      </c>
      <c r="NO52" s="97">
        <f>Seniori!NO56</f>
        <v>0</v>
      </c>
      <c r="NP52" s="97">
        <f>Seniori!NP56</f>
        <v>0</v>
      </c>
      <c r="NQ52" s="97">
        <f>Seniori!NQ56</f>
        <v>0</v>
      </c>
      <c r="NR52" s="97">
        <f>Seniori!NR56</f>
        <v>0</v>
      </c>
      <c r="NS52" s="97">
        <f>Seniori!NS56</f>
        <v>0</v>
      </c>
      <c r="NT52" s="97">
        <f>Seniori!NT56</f>
        <v>0</v>
      </c>
      <c r="NU52" s="97">
        <f>Seniori!NU56</f>
        <v>0</v>
      </c>
      <c r="NV52" s="97">
        <f>Seniori!NV56</f>
        <v>0</v>
      </c>
      <c r="NW52" s="97">
        <f>Seniori!NW56</f>
        <v>0</v>
      </c>
      <c r="NX52" s="97">
        <f>Seniori!NX56</f>
        <v>0</v>
      </c>
      <c r="NY52" s="97">
        <f>Seniori!NY56</f>
        <v>0</v>
      </c>
      <c r="NZ52" s="97">
        <f>Seniori!NZ56</f>
        <v>0</v>
      </c>
      <c r="OA52" s="97">
        <f>Seniori!OA56</f>
        <v>0</v>
      </c>
      <c r="OB52" s="97">
        <f>Seniori!OB56</f>
        <v>0</v>
      </c>
      <c r="OC52" s="97">
        <f>Seniori!OC56</f>
        <v>0</v>
      </c>
      <c r="OD52" s="97">
        <f>Seniori!OD56</f>
        <v>0</v>
      </c>
      <c r="OE52" s="97">
        <f>Seniori!OE56</f>
        <v>0</v>
      </c>
      <c r="OF52" s="97">
        <f>Seniori!OF56</f>
        <v>0</v>
      </c>
      <c r="OG52" s="97">
        <f>Seniori!OG56</f>
        <v>0</v>
      </c>
      <c r="OH52" s="97">
        <f>Seniori!OH56</f>
        <v>0</v>
      </c>
      <c r="OI52" s="97">
        <f>Seniori!OI56</f>
        <v>0</v>
      </c>
      <c r="OJ52" s="97">
        <f>Seniori!OJ56</f>
        <v>0</v>
      </c>
      <c r="OK52" s="97">
        <f>Seniori!OK56</f>
        <v>0</v>
      </c>
      <c r="OL52" s="97">
        <f>Seniori!OL56</f>
        <v>0</v>
      </c>
      <c r="OM52" s="97">
        <f>Seniori!OM56</f>
        <v>0</v>
      </c>
      <c r="ON52" s="97">
        <f>Seniori!ON56</f>
        <v>0</v>
      </c>
      <c r="OO52" s="97">
        <f>Seniori!OO56</f>
        <v>0</v>
      </c>
      <c r="OP52" s="97">
        <f>Seniori!OP56</f>
        <v>0</v>
      </c>
      <c r="OQ52" s="97">
        <f>Seniori!OQ56</f>
        <v>0</v>
      </c>
      <c r="OR52" s="97">
        <f>Seniori!OR56</f>
        <v>0</v>
      </c>
      <c r="OS52" s="97">
        <f>Seniori!OS56</f>
        <v>0</v>
      </c>
      <c r="OT52" s="97">
        <f>Seniori!OT56</f>
        <v>0</v>
      </c>
      <c r="OU52" s="97">
        <f>Seniori!OU56</f>
        <v>0</v>
      </c>
      <c r="OV52" s="97">
        <f>Seniori!OV56</f>
        <v>0</v>
      </c>
      <c r="OW52" s="97">
        <f>Seniori!OW56</f>
        <v>0</v>
      </c>
      <c r="OX52" s="97">
        <f>Seniori!OX56</f>
        <v>0</v>
      </c>
      <c r="OY52" s="97">
        <f>Seniori!OY56</f>
        <v>0</v>
      </c>
      <c r="OZ52" s="97">
        <f>Seniori!OZ56</f>
        <v>0</v>
      </c>
      <c r="PA52" s="97">
        <f>Seniori!PA56</f>
        <v>0</v>
      </c>
      <c r="PB52" s="97">
        <f>Seniori!PB56</f>
        <v>0</v>
      </c>
      <c r="PC52" s="97">
        <f>Seniori!PC56</f>
        <v>0</v>
      </c>
      <c r="PD52" s="97">
        <f>Seniori!PD56</f>
        <v>0</v>
      </c>
      <c r="PE52" s="97">
        <f>Seniori!PE56</f>
        <v>0</v>
      </c>
      <c r="PF52" s="97">
        <f>Seniori!PF56</f>
        <v>0</v>
      </c>
      <c r="PG52" s="97">
        <f>Seniori!PG56</f>
        <v>0</v>
      </c>
      <c r="PH52" s="97">
        <f>Seniori!PH56</f>
        <v>0</v>
      </c>
      <c r="PI52" s="97">
        <f>Seniori!PI56</f>
        <v>0</v>
      </c>
      <c r="PJ52" s="97">
        <f>Seniori!PJ56</f>
        <v>0</v>
      </c>
      <c r="PK52" s="97">
        <f>Seniori!PK56</f>
        <v>0</v>
      </c>
      <c r="PL52" s="97">
        <f>Seniori!PL56</f>
        <v>0</v>
      </c>
      <c r="PM52" s="97">
        <f>Seniori!PM56</f>
        <v>0</v>
      </c>
      <c r="PN52" s="97">
        <f>Seniori!PN56</f>
        <v>0</v>
      </c>
      <c r="PO52" s="97">
        <f>Seniori!PO56</f>
        <v>0</v>
      </c>
      <c r="PP52" s="97">
        <f>Seniori!PP56</f>
        <v>0</v>
      </c>
      <c r="PQ52" s="97">
        <f>Seniori!PQ56</f>
        <v>0</v>
      </c>
      <c r="PR52" s="97">
        <f>Seniori!PR56</f>
        <v>0</v>
      </c>
      <c r="PS52" s="97">
        <f>Seniori!PS56</f>
        <v>0</v>
      </c>
      <c r="PT52" s="97">
        <f>Seniori!PT56</f>
        <v>0</v>
      </c>
      <c r="PU52" s="97">
        <f>Seniori!PU56</f>
        <v>0</v>
      </c>
      <c r="PV52" s="97">
        <f>Seniori!PV56</f>
        <v>0</v>
      </c>
      <c r="PW52" s="97">
        <f>Seniori!PW56</f>
        <v>0</v>
      </c>
      <c r="PX52" s="97">
        <f>Seniori!PX56</f>
        <v>0</v>
      </c>
      <c r="PY52" s="97">
        <f>Seniori!PY56</f>
        <v>0</v>
      </c>
      <c r="PZ52" s="97">
        <f>Seniori!PZ56</f>
        <v>0</v>
      </c>
      <c r="QA52" s="97">
        <f>Seniori!QA56</f>
        <v>0</v>
      </c>
      <c r="QB52" s="97">
        <f>Seniori!QB56</f>
        <v>0</v>
      </c>
      <c r="QC52" s="97">
        <f>Seniori!QC56</f>
        <v>0</v>
      </c>
      <c r="QD52" s="97">
        <f>Seniori!QD56</f>
        <v>0</v>
      </c>
      <c r="QE52" s="97">
        <f>Seniori!QE56</f>
        <v>0</v>
      </c>
      <c r="QF52" s="97">
        <f>Seniori!QF56</f>
        <v>0</v>
      </c>
      <c r="QG52" s="97">
        <f>Seniori!QG56</f>
        <v>0</v>
      </c>
      <c r="QH52" s="97">
        <f>Seniori!QH56</f>
        <v>0</v>
      </c>
      <c r="QI52" s="97">
        <f>Seniori!QI56</f>
        <v>0</v>
      </c>
      <c r="QJ52" s="97">
        <f>Seniori!QJ56</f>
        <v>0</v>
      </c>
      <c r="QK52" s="97">
        <f>Seniori!QK56</f>
        <v>0</v>
      </c>
      <c r="QL52" s="97">
        <f>Seniori!QL56</f>
        <v>0</v>
      </c>
      <c r="QM52" s="97">
        <f>Seniori!QM56</f>
        <v>0</v>
      </c>
      <c r="QN52" s="97">
        <f>Seniori!QN56</f>
        <v>0</v>
      </c>
      <c r="QO52" s="97">
        <f>Seniori!QO56</f>
        <v>0</v>
      </c>
      <c r="QP52" s="97">
        <f>Seniori!QP56</f>
        <v>0</v>
      </c>
      <c r="QQ52" s="97">
        <f>Seniori!QQ56</f>
        <v>0</v>
      </c>
      <c r="QR52" s="97">
        <f>Seniori!QR56</f>
        <v>0</v>
      </c>
      <c r="QS52" s="97">
        <f>Seniori!QS56</f>
        <v>0</v>
      </c>
      <c r="QT52" s="97">
        <f>Seniori!QT56</f>
        <v>0</v>
      </c>
      <c r="QU52" s="97">
        <f>Seniori!QU56</f>
        <v>0</v>
      </c>
      <c r="QV52" s="97">
        <f>Seniori!QV56</f>
        <v>0</v>
      </c>
      <c r="QW52" s="97">
        <f>Seniori!QW56</f>
        <v>0</v>
      </c>
      <c r="QX52" s="97">
        <f>Seniori!QX56</f>
        <v>0</v>
      </c>
      <c r="QY52" s="97">
        <f>Seniori!QY56</f>
        <v>0</v>
      </c>
      <c r="QZ52" s="97">
        <f>Seniori!QZ56</f>
        <v>0</v>
      </c>
      <c r="RA52" s="97">
        <f>Seniori!RA56</f>
        <v>0</v>
      </c>
      <c r="RB52" s="97">
        <f>Seniori!RB56</f>
        <v>0</v>
      </c>
      <c r="RC52" s="97">
        <f>Seniori!RC56</f>
        <v>0</v>
      </c>
      <c r="RD52" s="97">
        <f>Seniori!RD56</f>
        <v>0</v>
      </c>
      <c r="RE52" s="97">
        <f>Seniori!RE56</f>
        <v>0</v>
      </c>
      <c r="RF52" s="97">
        <f>Seniori!RF56</f>
        <v>0</v>
      </c>
      <c r="RG52" s="97">
        <f>Seniori!RG56</f>
        <v>0</v>
      </c>
      <c r="RH52" s="97">
        <f>Seniori!RH56</f>
        <v>0</v>
      </c>
      <c r="RI52" s="97">
        <f>Seniori!RI56</f>
        <v>0</v>
      </c>
      <c r="RJ52" s="97">
        <f>Seniori!RJ56</f>
        <v>0</v>
      </c>
      <c r="RK52" s="97">
        <f>Seniori!RK56</f>
        <v>0</v>
      </c>
      <c r="RL52" s="97">
        <f>Seniori!RL56</f>
        <v>0</v>
      </c>
      <c r="RM52" s="97">
        <f>Seniori!RM56</f>
        <v>0</v>
      </c>
      <c r="RN52" s="97">
        <f>Seniori!RN56</f>
        <v>0</v>
      </c>
      <c r="RO52" s="97">
        <f>Seniori!RO56</f>
        <v>0</v>
      </c>
      <c r="RP52" s="97">
        <f>Seniori!RP56</f>
        <v>0</v>
      </c>
      <c r="RQ52" s="97">
        <f>Seniori!RQ56</f>
        <v>0</v>
      </c>
      <c r="RR52" s="97">
        <f>Seniori!RR56</f>
        <v>0</v>
      </c>
      <c r="RS52" s="97">
        <f>Seniori!RS56</f>
        <v>0</v>
      </c>
      <c r="RT52" s="97">
        <f>Seniori!RT56</f>
        <v>0</v>
      </c>
      <c r="RU52" s="97">
        <f>Seniori!RU56</f>
        <v>0</v>
      </c>
      <c r="RV52" s="97">
        <f>Seniori!RV56</f>
        <v>0</v>
      </c>
      <c r="RW52" s="97">
        <f>Seniori!RW56</f>
        <v>0</v>
      </c>
      <c r="RX52" s="97">
        <f>Seniori!RX56</f>
        <v>0</v>
      </c>
      <c r="RY52" s="97">
        <f>Seniori!RY56</f>
        <v>0</v>
      </c>
      <c r="RZ52" s="97">
        <f>Seniori!RZ56</f>
        <v>0</v>
      </c>
      <c r="SA52" s="97">
        <f>Seniori!SA56</f>
        <v>0</v>
      </c>
      <c r="SB52" s="97">
        <f>Seniori!SB56</f>
        <v>0</v>
      </c>
      <c r="SC52" s="97">
        <f>Seniori!SC56</f>
        <v>0</v>
      </c>
      <c r="SD52" s="97">
        <f>Seniori!SD56</f>
        <v>0</v>
      </c>
      <c r="SE52" s="97">
        <f>Seniori!SE56</f>
        <v>0</v>
      </c>
      <c r="SF52" s="97">
        <f>Seniori!SF56</f>
        <v>0</v>
      </c>
      <c r="SG52" s="97">
        <f>Seniori!SG56</f>
        <v>0</v>
      </c>
      <c r="SH52" s="97">
        <f>Seniori!SH56</f>
        <v>0</v>
      </c>
      <c r="SI52" s="97">
        <f>Seniori!SI56</f>
        <v>0</v>
      </c>
      <c r="SJ52" s="97">
        <f>Seniori!SJ56</f>
        <v>0</v>
      </c>
      <c r="SK52" s="97">
        <f>Seniori!SK56</f>
        <v>0</v>
      </c>
      <c r="SL52" s="97">
        <f>Seniori!SL56</f>
        <v>0</v>
      </c>
      <c r="SM52" s="97">
        <f>Seniori!SM56</f>
        <v>0</v>
      </c>
      <c r="SN52" s="97">
        <f>Seniori!SN56</f>
        <v>0</v>
      </c>
      <c r="SO52" s="97">
        <f>Seniori!SO56</f>
        <v>0</v>
      </c>
      <c r="SP52" s="97">
        <f>Seniori!SP56</f>
        <v>0</v>
      </c>
      <c r="SQ52" s="97">
        <f>Seniori!SQ56</f>
        <v>0</v>
      </c>
      <c r="SR52" s="97">
        <f>Seniori!SR56</f>
        <v>0</v>
      </c>
      <c r="SS52" s="97">
        <f>Seniori!SS56</f>
        <v>0</v>
      </c>
      <c r="ST52" s="97">
        <f>Seniori!ST56</f>
        <v>0</v>
      </c>
      <c r="SU52" s="97">
        <f>Seniori!SU56</f>
        <v>0</v>
      </c>
      <c r="SV52" s="97">
        <f>Seniori!SV56</f>
        <v>0</v>
      </c>
      <c r="SW52" s="97">
        <f>Seniori!SW56</f>
        <v>0</v>
      </c>
      <c r="SX52" s="97">
        <f>Seniori!SX56</f>
        <v>0</v>
      </c>
      <c r="SY52" s="97">
        <f>Seniori!SY56</f>
        <v>0</v>
      </c>
      <c r="SZ52" s="97">
        <f>Seniori!SZ56</f>
        <v>0</v>
      </c>
      <c r="TA52" s="97">
        <f>Seniori!TA56</f>
        <v>0</v>
      </c>
      <c r="TB52" s="97">
        <f>Seniori!TB56</f>
        <v>0</v>
      </c>
    </row>
    <row r="53" spans="1:522" s="10" customFormat="1" ht="18" customHeight="1" x14ac:dyDescent="0.2">
      <c r="A53" s="12"/>
      <c r="B53" s="11" t="s">
        <v>305</v>
      </c>
      <c r="C53" s="1">
        <v>12161</v>
      </c>
      <c r="D53" s="12">
        <v>2019</v>
      </c>
      <c r="E53" s="59" t="s">
        <v>56</v>
      </c>
      <c r="F53" s="1">
        <v>5701</v>
      </c>
      <c r="G53" s="9" t="s">
        <v>95</v>
      </c>
      <c r="H53" s="4" t="s">
        <v>183</v>
      </c>
      <c r="I53" s="1">
        <f t="shared" si="9"/>
        <v>7</v>
      </c>
      <c r="J53" s="12">
        <f>Tabuľka311[[#This Row],[Stĺpec9]]</f>
        <v>7</v>
      </c>
      <c r="K53" s="97">
        <f>Seniori!K31</f>
        <v>0</v>
      </c>
      <c r="L53" s="97">
        <f>Seniori!L31</f>
        <v>0</v>
      </c>
      <c r="M53" s="97">
        <f>Seniori!M31</f>
        <v>0</v>
      </c>
      <c r="N53" s="97">
        <f>Seniori!N31</f>
        <v>0</v>
      </c>
      <c r="O53" s="97">
        <f>Seniori!O31</f>
        <v>0</v>
      </c>
      <c r="P53" s="97">
        <f>Seniori!P31</f>
        <v>0</v>
      </c>
      <c r="Q53" s="97">
        <f>Seniori!Q31</f>
        <v>0</v>
      </c>
      <c r="R53" s="97">
        <f>Seniori!R31</f>
        <v>0</v>
      </c>
      <c r="S53" s="97">
        <f>Seniori!S31</f>
        <v>0</v>
      </c>
      <c r="T53" s="97">
        <f>Seniori!T31</f>
        <v>0</v>
      </c>
      <c r="U53" s="97">
        <f>Seniori!U31</f>
        <v>0</v>
      </c>
      <c r="V53" s="97">
        <f>Seniori!V31</f>
        <v>0</v>
      </c>
      <c r="W53" s="97">
        <f>Seniori!W31</f>
        <v>0</v>
      </c>
      <c r="X53" s="97">
        <f>Seniori!X31</f>
        <v>0</v>
      </c>
      <c r="Y53" s="97">
        <f>Seniori!Y31</f>
        <v>0</v>
      </c>
      <c r="Z53" s="97">
        <f>Seniori!Z31</f>
        <v>0</v>
      </c>
      <c r="AA53" s="97">
        <f>Seniori!AA31</f>
        <v>0</v>
      </c>
      <c r="AB53" s="97">
        <f>Seniori!AB31</f>
        <v>0</v>
      </c>
      <c r="AC53" s="97">
        <f>Seniori!AC31</f>
        <v>0</v>
      </c>
      <c r="AD53" s="97">
        <f>Seniori!AD31</f>
        <v>0</v>
      </c>
      <c r="AE53" s="97">
        <f>Seniori!AE31</f>
        <v>0</v>
      </c>
      <c r="AF53" s="97">
        <f>Seniori!AF31</f>
        <v>0</v>
      </c>
      <c r="AG53" s="97">
        <f>Seniori!AG31</f>
        <v>0</v>
      </c>
      <c r="AH53" s="97">
        <f>Seniori!AH31</f>
        <v>0</v>
      </c>
      <c r="AI53" s="97">
        <f>Seniori!AI31</f>
        <v>0</v>
      </c>
      <c r="AJ53" s="97">
        <f>Seniori!AJ31</f>
        <v>0</v>
      </c>
      <c r="AK53" s="97">
        <f>Seniori!AK31</f>
        <v>0</v>
      </c>
      <c r="AL53" s="97">
        <f>Seniori!AL31</f>
        <v>0</v>
      </c>
      <c r="AM53" s="97">
        <f>Seniori!AM31</f>
        <v>0</v>
      </c>
      <c r="AN53" s="97">
        <f>Seniori!AN31</f>
        <v>0</v>
      </c>
      <c r="AO53" s="97">
        <f>Seniori!AO31</f>
        <v>0</v>
      </c>
      <c r="AP53" s="97">
        <f>Seniori!AP31</f>
        <v>0</v>
      </c>
      <c r="AQ53" s="97">
        <f>Seniori!AQ31</f>
        <v>0</v>
      </c>
      <c r="AR53" s="97">
        <f>Seniori!AR31</f>
        <v>0</v>
      </c>
      <c r="AS53" s="97">
        <f>Seniori!AS31</f>
        <v>0</v>
      </c>
      <c r="AT53" s="97">
        <f>Seniori!AT31</f>
        <v>0</v>
      </c>
      <c r="AU53" s="97">
        <f>Seniori!AU31</f>
        <v>0</v>
      </c>
      <c r="AV53" s="97">
        <f>Seniori!AV31</f>
        <v>0</v>
      </c>
      <c r="AW53" s="97">
        <f>Seniori!AW31</f>
        <v>0</v>
      </c>
      <c r="AX53" s="97">
        <f>Seniori!AX31</f>
        <v>0</v>
      </c>
      <c r="AY53" s="97">
        <f>Seniori!AY31</f>
        <v>0</v>
      </c>
      <c r="AZ53" s="97">
        <f>Seniori!AZ31</f>
        <v>0</v>
      </c>
      <c r="BA53" s="97">
        <f>Seniori!BA31</f>
        <v>0</v>
      </c>
      <c r="BB53" s="97">
        <f>Seniori!BB31</f>
        <v>0</v>
      </c>
      <c r="BC53" s="97">
        <f>Seniori!BC31</f>
        <v>0</v>
      </c>
      <c r="BD53" s="97">
        <f>Seniori!BD31</f>
        <v>0</v>
      </c>
      <c r="BE53" s="97">
        <f>Seniori!BE31</f>
        <v>0</v>
      </c>
      <c r="BF53" s="97">
        <f>Seniori!BF31</f>
        <v>0</v>
      </c>
      <c r="BG53" s="97">
        <f>Seniori!BG31</f>
        <v>0</v>
      </c>
      <c r="BH53" s="97">
        <f>Seniori!BH31</f>
        <v>0</v>
      </c>
      <c r="BI53" s="97">
        <f>Seniori!BI31</f>
        <v>0</v>
      </c>
      <c r="BJ53" s="97">
        <f>Seniori!BJ31</f>
        <v>0</v>
      </c>
      <c r="BK53" s="97">
        <f>Seniori!BK31</f>
        <v>0</v>
      </c>
      <c r="BL53" s="97">
        <f>Seniori!BL31</f>
        <v>0</v>
      </c>
      <c r="BM53" s="97">
        <f>Seniori!BM31</f>
        <v>0</v>
      </c>
      <c r="BN53" s="97">
        <f>Seniori!BN31</f>
        <v>0</v>
      </c>
      <c r="BO53" s="97">
        <f>Seniori!BO31</f>
        <v>0</v>
      </c>
      <c r="BP53" s="97">
        <f>Seniori!BP31</f>
        <v>0</v>
      </c>
      <c r="BQ53" s="97">
        <f>Seniori!BQ31</f>
        <v>0</v>
      </c>
      <c r="BR53" s="97">
        <f>Seniori!BR31</f>
        <v>0</v>
      </c>
      <c r="BS53" s="97">
        <f>Seniori!BS31</f>
        <v>0</v>
      </c>
      <c r="BT53" s="97">
        <f>Seniori!BT31</f>
        <v>0</v>
      </c>
      <c r="BU53" s="97">
        <f>Seniori!BU31</f>
        <v>0</v>
      </c>
      <c r="BV53" s="97">
        <f>Seniori!BV31</f>
        <v>0</v>
      </c>
      <c r="BW53" s="97">
        <f>Seniori!BW31</f>
        <v>0</v>
      </c>
      <c r="BX53" s="97">
        <f>Seniori!BX31</f>
        <v>0</v>
      </c>
      <c r="BY53" s="97">
        <f>Seniori!BY31</f>
        <v>0</v>
      </c>
      <c r="BZ53" s="97">
        <f>Seniori!BZ31</f>
        <v>0</v>
      </c>
      <c r="CA53" s="97">
        <f>Seniori!CA31</f>
        <v>0</v>
      </c>
      <c r="CB53" s="97">
        <f>Seniori!CB31</f>
        <v>0</v>
      </c>
      <c r="CC53" s="97">
        <f>Seniori!CC31</f>
        <v>3</v>
      </c>
      <c r="CD53" s="97">
        <f>Seniori!CD31</f>
        <v>0</v>
      </c>
      <c r="CE53" s="97">
        <f>Seniori!CE31</f>
        <v>0</v>
      </c>
      <c r="CF53" s="97"/>
      <c r="CG53" s="97">
        <f>Seniori!CG31</f>
        <v>0</v>
      </c>
      <c r="CH53" s="97">
        <f>Seniori!CH31</f>
        <v>0</v>
      </c>
      <c r="CI53" s="97">
        <f>Seniori!CI31</f>
        <v>0</v>
      </c>
      <c r="CJ53" s="97">
        <f>Seniori!CJ31</f>
        <v>0</v>
      </c>
      <c r="CK53" s="97">
        <f>Seniori!CK31</f>
        <v>0</v>
      </c>
      <c r="CL53" s="97">
        <f>Seniori!CL31</f>
        <v>0</v>
      </c>
      <c r="CM53" s="97">
        <f>Seniori!CM31</f>
        <v>4</v>
      </c>
      <c r="CN53" s="97">
        <f>Seniori!CN31</f>
        <v>0</v>
      </c>
      <c r="CO53" s="97">
        <f>Seniori!CO31</f>
        <v>0</v>
      </c>
      <c r="CP53" s="97"/>
      <c r="CQ53" s="97">
        <f>Seniori!CQ31</f>
        <v>0</v>
      </c>
      <c r="CR53" s="97">
        <f>Seniori!CR31</f>
        <v>0</v>
      </c>
      <c r="CS53" s="97">
        <f>Seniori!CS31</f>
        <v>0</v>
      </c>
      <c r="CT53" s="97">
        <f>Seniori!CT31</f>
        <v>0</v>
      </c>
      <c r="CU53" s="97">
        <f>Seniori!CU31</f>
        <v>0</v>
      </c>
      <c r="CV53" s="97">
        <f>Seniori!CV31</f>
        <v>0</v>
      </c>
      <c r="CW53" s="97">
        <f>Seniori!CW31</f>
        <v>0</v>
      </c>
      <c r="CX53" s="97">
        <f>Seniori!CX31</f>
        <v>0</v>
      </c>
      <c r="CY53" s="97">
        <f>Seniori!CY31</f>
        <v>0</v>
      </c>
      <c r="CZ53" s="97">
        <f>Seniori!CZ31</f>
        <v>0</v>
      </c>
      <c r="DA53" s="97">
        <f>Seniori!DA31</f>
        <v>0</v>
      </c>
      <c r="DB53" s="97">
        <f>Seniori!DB31</f>
        <v>0</v>
      </c>
      <c r="DC53" s="97">
        <f>Seniori!DC31</f>
        <v>0</v>
      </c>
      <c r="DD53" s="97">
        <f>Seniori!DD31</f>
        <v>0</v>
      </c>
      <c r="DE53" s="97">
        <f>Seniori!DE31</f>
        <v>0</v>
      </c>
      <c r="DF53" s="97">
        <f>Seniori!DF31</f>
        <v>0</v>
      </c>
      <c r="DG53" s="97">
        <f>Seniori!DG31</f>
        <v>0</v>
      </c>
      <c r="DH53" s="97">
        <f>Seniori!DH31</f>
        <v>0</v>
      </c>
      <c r="DI53" s="97">
        <f>Seniori!DI31</f>
        <v>0</v>
      </c>
      <c r="DJ53" s="97">
        <f>Seniori!DJ31</f>
        <v>0</v>
      </c>
      <c r="DK53" s="97">
        <f>Seniori!DK31</f>
        <v>0</v>
      </c>
      <c r="DL53" s="97">
        <f>Seniori!DL31</f>
        <v>0</v>
      </c>
      <c r="DM53" s="97">
        <f>Seniori!DM31</f>
        <v>0</v>
      </c>
      <c r="DN53" s="97">
        <f>Seniori!DN31</f>
        <v>0</v>
      </c>
      <c r="DO53" s="97">
        <f>Seniori!DO31</f>
        <v>0</v>
      </c>
      <c r="DP53" s="97">
        <f>Seniori!DP31</f>
        <v>0</v>
      </c>
      <c r="DQ53" s="97">
        <f>Seniori!DQ31</f>
        <v>0</v>
      </c>
      <c r="DR53" s="97">
        <f>Seniori!DR31</f>
        <v>0</v>
      </c>
      <c r="DS53" s="97">
        <f>Seniori!DS31</f>
        <v>0</v>
      </c>
      <c r="DT53" s="97">
        <f>Seniori!DT31</f>
        <v>0</v>
      </c>
      <c r="DU53" s="97">
        <f>Seniori!DU31</f>
        <v>0</v>
      </c>
      <c r="DV53" s="97">
        <f>Seniori!DV31</f>
        <v>0</v>
      </c>
      <c r="DW53" s="97">
        <f>Seniori!DW31</f>
        <v>0</v>
      </c>
      <c r="DX53" s="97">
        <f>Seniori!DX31</f>
        <v>0</v>
      </c>
      <c r="DY53" s="97">
        <f>Seniori!DY31</f>
        <v>0</v>
      </c>
      <c r="DZ53" s="97">
        <f>Seniori!DZ31</f>
        <v>0</v>
      </c>
      <c r="EA53" s="97">
        <f>Seniori!EA31</f>
        <v>0</v>
      </c>
      <c r="EB53" s="97">
        <f>Seniori!EB31</f>
        <v>0</v>
      </c>
      <c r="EC53" s="97">
        <f>Seniori!EC31</f>
        <v>0</v>
      </c>
      <c r="ED53" s="97">
        <f>Seniori!ED31</f>
        <v>0</v>
      </c>
      <c r="EE53" s="97">
        <f>Seniori!EE31</f>
        <v>0</v>
      </c>
      <c r="EF53" s="97">
        <f>Seniori!EF31</f>
        <v>0</v>
      </c>
      <c r="EG53" s="97">
        <f>Seniori!EG31</f>
        <v>0</v>
      </c>
      <c r="EH53" s="97">
        <f>Seniori!EH31</f>
        <v>0</v>
      </c>
      <c r="EI53" s="97">
        <f>Seniori!EI31</f>
        <v>0</v>
      </c>
      <c r="EJ53" s="97">
        <f>Seniori!EJ31</f>
        <v>0</v>
      </c>
      <c r="EK53" s="97">
        <f>Seniori!EK31</f>
        <v>0</v>
      </c>
      <c r="EL53" s="97">
        <f>Seniori!EL31</f>
        <v>0</v>
      </c>
      <c r="EM53" s="97">
        <f>Seniori!EM31</f>
        <v>0</v>
      </c>
      <c r="EN53" s="97">
        <f>Seniori!EN31</f>
        <v>0</v>
      </c>
      <c r="EO53" s="97">
        <f>Seniori!EO31</f>
        <v>0</v>
      </c>
      <c r="EP53" s="97">
        <f>Seniori!EP31</f>
        <v>0</v>
      </c>
      <c r="EQ53" s="97">
        <f>Seniori!EQ31</f>
        <v>0</v>
      </c>
      <c r="ER53" s="97">
        <f>Seniori!ER31</f>
        <v>0</v>
      </c>
      <c r="ES53" s="97">
        <f>Seniori!ES31</f>
        <v>0</v>
      </c>
      <c r="ET53" s="97">
        <f>Seniori!ET31</f>
        <v>0</v>
      </c>
      <c r="EU53" s="97">
        <f>Seniori!EU31</f>
        <v>0</v>
      </c>
      <c r="EV53" s="97">
        <f>Seniori!EV31</f>
        <v>0</v>
      </c>
      <c r="EW53" s="97">
        <f>Seniori!EW31</f>
        <v>0</v>
      </c>
      <c r="EX53" s="97">
        <f>Seniori!EX31</f>
        <v>0</v>
      </c>
      <c r="EY53" s="97">
        <f>Seniori!EY31</f>
        <v>0</v>
      </c>
      <c r="EZ53" s="97">
        <f>Seniori!EZ31</f>
        <v>0</v>
      </c>
      <c r="FA53" s="97">
        <f>Seniori!FA31</f>
        <v>0</v>
      </c>
      <c r="FB53" s="97">
        <f>Seniori!FB31</f>
        <v>0</v>
      </c>
      <c r="FC53" s="97">
        <f>Seniori!FC31</f>
        <v>0</v>
      </c>
      <c r="FD53" s="97">
        <f>Seniori!FD31</f>
        <v>0</v>
      </c>
      <c r="FE53" s="97">
        <f>Seniori!FE31</f>
        <v>0</v>
      </c>
      <c r="FF53" s="97">
        <f>Seniori!FF31</f>
        <v>0</v>
      </c>
      <c r="FG53" s="97">
        <f>Seniori!FG31</f>
        <v>0</v>
      </c>
      <c r="FH53" s="97">
        <f>Seniori!FH31</f>
        <v>0</v>
      </c>
      <c r="FI53" s="97">
        <f>Seniori!FI31</f>
        <v>0</v>
      </c>
      <c r="FJ53" s="97">
        <f>Seniori!FJ31</f>
        <v>0</v>
      </c>
      <c r="FK53" s="97">
        <f>Seniori!FK31</f>
        <v>0</v>
      </c>
      <c r="FL53" s="97">
        <f>Seniori!FL31</f>
        <v>0</v>
      </c>
      <c r="FM53" s="97">
        <f>Seniori!FM31</f>
        <v>0</v>
      </c>
      <c r="FN53" s="97">
        <f>Seniori!FN31</f>
        <v>0</v>
      </c>
      <c r="FO53" s="97">
        <f>Seniori!FO31</f>
        <v>0</v>
      </c>
      <c r="FP53" s="97">
        <f>Seniori!FP31</f>
        <v>0</v>
      </c>
      <c r="FQ53" s="97">
        <f>Seniori!FQ31</f>
        <v>0</v>
      </c>
      <c r="FR53" s="97">
        <f>Seniori!FR31</f>
        <v>0</v>
      </c>
      <c r="FS53" s="97">
        <f>Seniori!FS31</f>
        <v>0</v>
      </c>
      <c r="FT53" s="97">
        <f>Seniori!FT31</f>
        <v>0</v>
      </c>
      <c r="FU53" s="97">
        <f>Seniori!FU31</f>
        <v>0</v>
      </c>
      <c r="FV53" s="97">
        <f>Seniori!FV31</f>
        <v>0</v>
      </c>
      <c r="FW53" s="97">
        <f>Seniori!FW31</f>
        <v>0</v>
      </c>
      <c r="FX53" s="97">
        <f>Seniori!FX31</f>
        <v>0</v>
      </c>
      <c r="FY53" s="97">
        <f>Seniori!FY31</f>
        <v>0</v>
      </c>
      <c r="FZ53" s="97">
        <f>Seniori!FZ31</f>
        <v>0</v>
      </c>
      <c r="GA53" s="97">
        <f>Seniori!GA31</f>
        <v>0</v>
      </c>
      <c r="GB53" s="97">
        <f>Seniori!GB31</f>
        <v>0</v>
      </c>
      <c r="GC53" s="97">
        <f>Seniori!GC31</f>
        <v>0</v>
      </c>
      <c r="GD53" s="97">
        <f>Seniori!GD31</f>
        <v>0</v>
      </c>
      <c r="GE53" s="97">
        <f>Seniori!GE31</f>
        <v>0</v>
      </c>
      <c r="GF53" s="97">
        <f>Seniori!GF31</f>
        <v>0</v>
      </c>
      <c r="GG53" s="97">
        <f>Seniori!GG31</f>
        <v>0</v>
      </c>
      <c r="GH53" s="97">
        <f>Seniori!GH31</f>
        <v>0</v>
      </c>
      <c r="GI53" s="97">
        <f>Seniori!GI31</f>
        <v>0</v>
      </c>
      <c r="GJ53" s="97">
        <f>Seniori!GJ31</f>
        <v>0</v>
      </c>
      <c r="GK53" s="97">
        <f>Seniori!GK31</f>
        <v>0</v>
      </c>
      <c r="GL53" s="97">
        <f>Seniori!GL31</f>
        <v>0</v>
      </c>
      <c r="GM53" s="97">
        <f>Seniori!GM31</f>
        <v>0</v>
      </c>
      <c r="GN53" s="97">
        <f>Seniori!GN31</f>
        <v>0</v>
      </c>
      <c r="GO53" s="97">
        <f>Seniori!GO31</f>
        <v>0</v>
      </c>
      <c r="GP53" s="97">
        <f>Seniori!GP31</f>
        <v>0</v>
      </c>
      <c r="GQ53" s="97">
        <f>Seniori!GQ31</f>
        <v>0</v>
      </c>
      <c r="GR53" s="97">
        <f>Seniori!GR31</f>
        <v>0</v>
      </c>
      <c r="GS53" s="97">
        <f>Seniori!GS31</f>
        <v>0</v>
      </c>
      <c r="GT53" s="97">
        <f>Seniori!GT31</f>
        <v>0</v>
      </c>
      <c r="GU53" s="97">
        <f>Seniori!GU31</f>
        <v>0</v>
      </c>
      <c r="GV53" s="97">
        <f>Seniori!GV31</f>
        <v>0</v>
      </c>
      <c r="GW53" s="97">
        <f>Seniori!GW31</f>
        <v>0</v>
      </c>
      <c r="GX53" s="97">
        <f>Seniori!GX31</f>
        <v>0</v>
      </c>
      <c r="GY53" s="97">
        <f>Seniori!GY31</f>
        <v>0</v>
      </c>
      <c r="GZ53" s="97">
        <f>Seniori!GZ31</f>
        <v>0</v>
      </c>
      <c r="HA53" s="97">
        <f>Seniori!HA31</f>
        <v>0</v>
      </c>
      <c r="HB53" s="97">
        <f>Seniori!HB31</f>
        <v>0</v>
      </c>
      <c r="HC53" s="97">
        <f>Seniori!HC31</f>
        <v>0</v>
      </c>
      <c r="HD53" s="97">
        <f>Seniori!HD31</f>
        <v>0</v>
      </c>
      <c r="HE53" s="97">
        <f>Seniori!HE31</f>
        <v>0</v>
      </c>
      <c r="HF53" s="97">
        <f>Seniori!HF31</f>
        <v>0</v>
      </c>
      <c r="HG53" s="97">
        <f>Seniori!HG31</f>
        <v>0</v>
      </c>
      <c r="HH53" s="97">
        <f>Seniori!HH31</f>
        <v>0</v>
      </c>
      <c r="HI53" s="97">
        <f>Seniori!HI31</f>
        <v>0</v>
      </c>
      <c r="HJ53" s="97">
        <f>Seniori!HJ31</f>
        <v>0</v>
      </c>
      <c r="HK53" s="97">
        <f>Seniori!HK31</f>
        <v>0</v>
      </c>
      <c r="HL53" s="97">
        <f>Seniori!HL31</f>
        <v>0</v>
      </c>
      <c r="HM53" s="97">
        <f>Seniori!HM31</f>
        <v>0</v>
      </c>
      <c r="HN53" s="97">
        <f>Seniori!HN31</f>
        <v>0</v>
      </c>
      <c r="HO53" s="97">
        <f>Seniori!HO31</f>
        <v>0</v>
      </c>
      <c r="HP53" s="97">
        <f>Seniori!HP31</f>
        <v>0</v>
      </c>
      <c r="HQ53" s="97">
        <f>Seniori!HQ31</f>
        <v>0</v>
      </c>
      <c r="HR53" s="97">
        <f>Seniori!HR31</f>
        <v>0</v>
      </c>
      <c r="HS53" s="97">
        <f>Seniori!HS31</f>
        <v>0</v>
      </c>
      <c r="HT53" s="97">
        <f>Seniori!HT31</f>
        <v>0</v>
      </c>
      <c r="HU53" s="97">
        <f>Seniori!HU31</f>
        <v>0</v>
      </c>
      <c r="HV53" s="97">
        <f>Seniori!HV31</f>
        <v>0</v>
      </c>
      <c r="HW53" s="97">
        <f>Seniori!HW31</f>
        <v>0</v>
      </c>
      <c r="HX53" s="97">
        <f>Seniori!HX31</f>
        <v>0</v>
      </c>
      <c r="HY53" s="97">
        <f>Seniori!HY31</f>
        <v>0</v>
      </c>
      <c r="HZ53" s="97">
        <f>Seniori!HZ31</f>
        <v>0</v>
      </c>
      <c r="IA53" s="97">
        <f>Seniori!IA31</f>
        <v>0</v>
      </c>
      <c r="IB53" s="97">
        <f>Seniori!IB31</f>
        <v>0</v>
      </c>
      <c r="IC53" s="97">
        <f>Seniori!IC31</f>
        <v>0</v>
      </c>
      <c r="ID53" s="97">
        <f>Seniori!ID31</f>
        <v>0</v>
      </c>
      <c r="IE53" s="97">
        <f>Seniori!IE31</f>
        <v>0</v>
      </c>
      <c r="IF53" s="97">
        <f>Seniori!IF31</f>
        <v>0</v>
      </c>
      <c r="IG53" s="97">
        <f>Seniori!IG31</f>
        <v>0</v>
      </c>
      <c r="IH53" s="97">
        <f>Seniori!IH31</f>
        <v>0</v>
      </c>
      <c r="II53" s="97">
        <f>Seniori!II31</f>
        <v>0</v>
      </c>
      <c r="IJ53" s="97">
        <f>Seniori!IJ31</f>
        <v>0</v>
      </c>
      <c r="IK53" s="97">
        <f>Seniori!IK31</f>
        <v>0</v>
      </c>
      <c r="IL53" s="97">
        <f>Seniori!IL31</f>
        <v>0</v>
      </c>
      <c r="IM53" s="97">
        <f>Seniori!IM31</f>
        <v>0</v>
      </c>
      <c r="IN53" s="97">
        <f>Seniori!IN31</f>
        <v>0</v>
      </c>
      <c r="IO53" s="97">
        <f>Seniori!IO31</f>
        <v>0</v>
      </c>
      <c r="IP53" s="97">
        <f>Seniori!IP31</f>
        <v>0</v>
      </c>
      <c r="IQ53" s="97">
        <f>Seniori!IQ31</f>
        <v>0</v>
      </c>
      <c r="IR53" s="97">
        <f>Seniori!IR31</f>
        <v>0</v>
      </c>
      <c r="IS53" s="97">
        <f>Seniori!IS31</f>
        <v>0</v>
      </c>
      <c r="IT53" s="97">
        <f>Seniori!IT31</f>
        <v>0</v>
      </c>
      <c r="IU53" s="97">
        <f>Seniori!IU31</f>
        <v>0</v>
      </c>
      <c r="IV53" s="97">
        <f>Seniori!IV31</f>
        <v>0</v>
      </c>
      <c r="IW53" s="97">
        <f>Seniori!IW31</f>
        <v>0</v>
      </c>
      <c r="IX53" s="97">
        <f>Seniori!IX31</f>
        <v>0</v>
      </c>
      <c r="IY53" s="97">
        <f>Seniori!IY31</f>
        <v>0</v>
      </c>
      <c r="IZ53" s="97">
        <f>Seniori!IZ31</f>
        <v>0</v>
      </c>
      <c r="JA53" s="97">
        <f>Seniori!JA31</f>
        <v>0</v>
      </c>
      <c r="JB53" s="97">
        <f>Seniori!JB31</f>
        <v>0</v>
      </c>
      <c r="JC53" s="97">
        <f>Seniori!JC31</f>
        <v>0</v>
      </c>
      <c r="JD53" s="97">
        <f>Seniori!JD31</f>
        <v>0</v>
      </c>
      <c r="JE53" s="97">
        <f>Seniori!JE31</f>
        <v>0</v>
      </c>
      <c r="JF53" s="97">
        <f>Seniori!JF31</f>
        <v>0</v>
      </c>
      <c r="JG53" s="97">
        <f>Seniori!JG31</f>
        <v>0</v>
      </c>
      <c r="JH53" s="97">
        <f>Seniori!JH31</f>
        <v>0</v>
      </c>
      <c r="JI53" s="97">
        <f>Seniori!JI31</f>
        <v>0</v>
      </c>
      <c r="JJ53" s="97">
        <f>Seniori!JJ31</f>
        <v>0</v>
      </c>
      <c r="JK53" s="97">
        <f>Seniori!JK31</f>
        <v>0</v>
      </c>
      <c r="JL53" s="97">
        <f>Seniori!JL31</f>
        <v>0</v>
      </c>
      <c r="JM53" s="97">
        <f>Seniori!JM31</f>
        <v>0</v>
      </c>
      <c r="JN53" s="97">
        <f>Seniori!JN31</f>
        <v>0</v>
      </c>
      <c r="JO53" s="97">
        <f>Seniori!JO31</f>
        <v>0</v>
      </c>
      <c r="JP53" s="97">
        <f>Seniori!JP31</f>
        <v>0</v>
      </c>
      <c r="JQ53" s="97">
        <f>Seniori!JQ31</f>
        <v>0</v>
      </c>
      <c r="JR53" s="97">
        <f>Seniori!JR31</f>
        <v>0</v>
      </c>
      <c r="JS53" s="97">
        <f>Seniori!JS31</f>
        <v>0</v>
      </c>
      <c r="JT53" s="97">
        <f>Seniori!JT31</f>
        <v>0</v>
      </c>
      <c r="JU53" s="97">
        <f>Seniori!JU31</f>
        <v>0</v>
      </c>
      <c r="JV53" s="97">
        <f>Seniori!JV31</f>
        <v>0</v>
      </c>
      <c r="JW53" s="97">
        <f>Seniori!JW31</f>
        <v>0</v>
      </c>
      <c r="JX53" s="97">
        <f>Seniori!JX31</f>
        <v>0</v>
      </c>
      <c r="JY53" s="97">
        <f>Seniori!JY31</f>
        <v>0</v>
      </c>
      <c r="JZ53" s="97">
        <f>Seniori!JZ31</f>
        <v>0</v>
      </c>
      <c r="KA53" s="97">
        <f>Seniori!KA31</f>
        <v>0</v>
      </c>
      <c r="KB53" s="97">
        <f>Seniori!KB31</f>
        <v>0</v>
      </c>
      <c r="KC53" s="97">
        <f>Seniori!KC31</f>
        <v>0</v>
      </c>
      <c r="KD53" s="97">
        <f>Seniori!KD31</f>
        <v>0</v>
      </c>
      <c r="KE53" s="97">
        <f>Seniori!KE31</f>
        <v>0</v>
      </c>
      <c r="KF53" s="97">
        <f>Seniori!KF31</f>
        <v>0</v>
      </c>
      <c r="KG53" s="97">
        <f>Seniori!KG31</f>
        <v>0</v>
      </c>
      <c r="KH53" s="97">
        <f>Seniori!KH31</f>
        <v>0</v>
      </c>
      <c r="KI53" s="97">
        <f>Seniori!KI31</f>
        <v>0</v>
      </c>
      <c r="KJ53" s="97">
        <f>Seniori!KJ31</f>
        <v>0</v>
      </c>
      <c r="KK53" s="97">
        <f>Seniori!KK31</f>
        <v>0</v>
      </c>
      <c r="KL53" s="97">
        <f>Seniori!KL31</f>
        <v>0</v>
      </c>
      <c r="KM53" s="97">
        <f>Seniori!KM31</f>
        <v>0</v>
      </c>
      <c r="KN53" s="97">
        <f>Seniori!KN31</f>
        <v>0</v>
      </c>
      <c r="KO53" s="97">
        <f>Seniori!KO31</f>
        <v>0</v>
      </c>
      <c r="KP53" s="97">
        <f>Seniori!KP31</f>
        <v>0</v>
      </c>
      <c r="KQ53" s="97">
        <f>Seniori!KQ31</f>
        <v>0</v>
      </c>
      <c r="KR53" s="97">
        <f>Seniori!KR31</f>
        <v>0</v>
      </c>
      <c r="KS53" s="97">
        <f>Seniori!KS31</f>
        <v>0</v>
      </c>
      <c r="KT53" s="97">
        <f>Seniori!KT31</f>
        <v>0</v>
      </c>
      <c r="KU53" s="97">
        <f>Seniori!KU31</f>
        <v>0</v>
      </c>
      <c r="KV53" s="97">
        <f>Seniori!KV31</f>
        <v>0</v>
      </c>
      <c r="KW53" s="97">
        <f>Seniori!KW31</f>
        <v>0</v>
      </c>
      <c r="KX53" s="97">
        <f>Seniori!KX31</f>
        <v>0</v>
      </c>
      <c r="KY53" s="97">
        <f>Seniori!KY31</f>
        <v>0</v>
      </c>
      <c r="KZ53" s="97">
        <f>Seniori!KZ31</f>
        <v>0</v>
      </c>
      <c r="LA53" s="97">
        <f>Seniori!LA31</f>
        <v>0</v>
      </c>
      <c r="LB53" s="97">
        <f>Seniori!LB31</f>
        <v>0</v>
      </c>
      <c r="LC53" s="97">
        <f>Seniori!LC31</f>
        <v>0</v>
      </c>
      <c r="LD53" s="97">
        <f>Seniori!LD31</f>
        <v>0</v>
      </c>
      <c r="LE53" s="97">
        <f>Seniori!LE31</f>
        <v>0</v>
      </c>
      <c r="LF53" s="97">
        <f>Seniori!LF31</f>
        <v>0</v>
      </c>
      <c r="LG53" s="97">
        <f>Seniori!LG31</f>
        <v>0</v>
      </c>
      <c r="LH53" s="97">
        <f>Seniori!LH31</f>
        <v>0</v>
      </c>
      <c r="LI53" s="97">
        <f>Seniori!LI31</f>
        <v>0</v>
      </c>
      <c r="LJ53" s="97">
        <f>Seniori!LJ31</f>
        <v>0</v>
      </c>
      <c r="LK53" s="97">
        <f>Seniori!LK31</f>
        <v>0</v>
      </c>
      <c r="LL53" s="97">
        <f>Seniori!LL31</f>
        <v>0</v>
      </c>
      <c r="LM53" s="97">
        <f>Seniori!LM31</f>
        <v>0</v>
      </c>
      <c r="LN53" s="97">
        <f>Seniori!LN31</f>
        <v>0</v>
      </c>
      <c r="LO53" s="97">
        <f>Seniori!LO31</f>
        <v>0</v>
      </c>
      <c r="LP53" s="97">
        <f>Seniori!LP31</f>
        <v>0</v>
      </c>
      <c r="LQ53" s="97">
        <f>Seniori!LQ31</f>
        <v>0</v>
      </c>
      <c r="LR53" s="97">
        <f>Seniori!LR31</f>
        <v>0</v>
      </c>
      <c r="LS53" s="97">
        <f>Seniori!LS31</f>
        <v>0</v>
      </c>
      <c r="LT53" s="97">
        <f>Seniori!LT31</f>
        <v>0</v>
      </c>
      <c r="LU53" s="97">
        <f>Seniori!LU31</f>
        <v>0</v>
      </c>
      <c r="LV53" s="97">
        <f>Seniori!LV31</f>
        <v>0</v>
      </c>
      <c r="LW53" s="97">
        <f>Seniori!LW31</f>
        <v>0</v>
      </c>
      <c r="LX53" s="97">
        <f>Seniori!LX31</f>
        <v>0</v>
      </c>
      <c r="LY53" s="97">
        <f>Seniori!LY31</f>
        <v>0</v>
      </c>
      <c r="LZ53" s="97">
        <f>Seniori!LZ31</f>
        <v>0</v>
      </c>
      <c r="MA53" s="97">
        <f>Seniori!MA31</f>
        <v>0</v>
      </c>
      <c r="MB53" s="97">
        <f>Seniori!MB31</f>
        <v>0</v>
      </c>
      <c r="MC53" s="97">
        <f>Seniori!MC31</f>
        <v>0</v>
      </c>
      <c r="MD53" s="97">
        <f>Seniori!MD31</f>
        <v>0</v>
      </c>
      <c r="ME53" s="97">
        <f>Seniori!ME31</f>
        <v>0</v>
      </c>
      <c r="MF53" s="97">
        <f>Seniori!MF31</f>
        <v>0</v>
      </c>
      <c r="MG53" s="97">
        <f>Seniori!MG31</f>
        <v>0</v>
      </c>
      <c r="MH53" s="97">
        <f>Seniori!MH31</f>
        <v>0</v>
      </c>
      <c r="MI53" s="97">
        <f>Seniori!MI31</f>
        <v>0</v>
      </c>
      <c r="MJ53" s="97">
        <f>Seniori!MJ31</f>
        <v>0</v>
      </c>
      <c r="MK53" s="97">
        <f>Seniori!MK31</f>
        <v>0</v>
      </c>
      <c r="ML53" s="97">
        <f>Seniori!ML31</f>
        <v>0</v>
      </c>
      <c r="MM53" s="97">
        <f>Seniori!MM31</f>
        <v>0</v>
      </c>
      <c r="MN53" s="97">
        <f>Seniori!MN31</f>
        <v>0</v>
      </c>
      <c r="MO53" s="97">
        <f>Seniori!MO31</f>
        <v>0</v>
      </c>
      <c r="MP53" s="97">
        <f>Seniori!MP31</f>
        <v>0</v>
      </c>
      <c r="MQ53" s="97">
        <f>Seniori!MQ31</f>
        <v>0</v>
      </c>
      <c r="MR53" s="97">
        <f>Seniori!MR31</f>
        <v>0</v>
      </c>
      <c r="MS53" s="97">
        <f>Seniori!MS31</f>
        <v>0</v>
      </c>
      <c r="MT53" s="97">
        <f>Seniori!MT31</f>
        <v>0</v>
      </c>
      <c r="MU53" s="97">
        <f>Seniori!MU31</f>
        <v>0</v>
      </c>
      <c r="MV53" s="97">
        <f>Seniori!MV31</f>
        <v>0</v>
      </c>
      <c r="MW53" s="97">
        <f>Seniori!MW31</f>
        <v>0</v>
      </c>
      <c r="MX53" s="97">
        <f>Seniori!MX31</f>
        <v>0</v>
      </c>
      <c r="MY53" s="97">
        <f>Seniori!MY31</f>
        <v>0</v>
      </c>
      <c r="MZ53" s="97">
        <f>Seniori!MZ31</f>
        <v>0</v>
      </c>
      <c r="NA53" s="97">
        <f>Seniori!NA31</f>
        <v>0</v>
      </c>
      <c r="NB53" s="97">
        <f>Seniori!NB31</f>
        <v>0</v>
      </c>
      <c r="NC53" s="97">
        <f>Seniori!NC31</f>
        <v>0</v>
      </c>
      <c r="ND53" s="97">
        <f>Seniori!ND31</f>
        <v>0</v>
      </c>
      <c r="NE53" s="97">
        <f>Seniori!NE31</f>
        <v>0</v>
      </c>
      <c r="NF53" s="97">
        <f>Seniori!NF31</f>
        <v>0</v>
      </c>
      <c r="NG53" s="97">
        <f>Seniori!NG31</f>
        <v>0</v>
      </c>
      <c r="NH53" s="97">
        <f>Seniori!NH31</f>
        <v>0</v>
      </c>
      <c r="NI53" s="97">
        <f>Seniori!NI31</f>
        <v>0</v>
      </c>
      <c r="NJ53" s="97">
        <f>Seniori!NJ31</f>
        <v>0</v>
      </c>
      <c r="NK53" s="97">
        <f>Seniori!NK31</f>
        <v>0</v>
      </c>
      <c r="NL53" s="97">
        <f>Seniori!NL31</f>
        <v>0</v>
      </c>
      <c r="NM53" s="97">
        <f>Seniori!NM31</f>
        <v>0</v>
      </c>
      <c r="NN53" s="97">
        <f>Seniori!NN31</f>
        <v>0</v>
      </c>
      <c r="NO53" s="97">
        <f>Seniori!NO31</f>
        <v>0</v>
      </c>
      <c r="NP53" s="97">
        <f>Seniori!NP31</f>
        <v>0</v>
      </c>
      <c r="NQ53" s="97">
        <f>Seniori!NQ31</f>
        <v>0</v>
      </c>
      <c r="NR53" s="97">
        <f>Seniori!NR31</f>
        <v>0</v>
      </c>
      <c r="NS53" s="97">
        <f>Seniori!NS31</f>
        <v>0</v>
      </c>
      <c r="NT53" s="97">
        <f>Seniori!NT31</f>
        <v>0</v>
      </c>
      <c r="NU53" s="97">
        <f>Seniori!NU31</f>
        <v>0</v>
      </c>
      <c r="NV53" s="97">
        <f>Seniori!NV31</f>
        <v>0</v>
      </c>
      <c r="NW53" s="97">
        <f>Seniori!NW31</f>
        <v>0</v>
      </c>
      <c r="NX53" s="97">
        <f>Seniori!NX31</f>
        <v>0</v>
      </c>
      <c r="NY53" s="97">
        <f>Seniori!NY31</f>
        <v>0</v>
      </c>
      <c r="NZ53" s="97">
        <f>Seniori!NZ31</f>
        <v>0</v>
      </c>
      <c r="OA53" s="97">
        <f>Seniori!OA31</f>
        <v>0</v>
      </c>
      <c r="OB53" s="97">
        <f>Seniori!OB31</f>
        <v>0</v>
      </c>
      <c r="OC53" s="97">
        <f>Seniori!OC31</f>
        <v>0</v>
      </c>
      <c r="OD53" s="97">
        <f>Seniori!OD31</f>
        <v>0</v>
      </c>
      <c r="OE53" s="97">
        <f>Seniori!OE31</f>
        <v>0</v>
      </c>
      <c r="OF53" s="97">
        <f>Seniori!OF31</f>
        <v>0</v>
      </c>
      <c r="OG53" s="97">
        <f>Seniori!OG31</f>
        <v>0</v>
      </c>
      <c r="OH53" s="97">
        <f>Seniori!OH31</f>
        <v>0</v>
      </c>
      <c r="OI53" s="97">
        <f>Seniori!OI31</f>
        <v>0</v>
      </c>
      <c r="OJ53" s="97">
        <f>Seniori!OJ31</f>
        <v>0</v>
      </c>
      <c r="OK53" s="97">
        <f>Seniori!OK31</f>
        <v>0</v>
      </c>
      <c r="OL53" s="97">
        <f>Seniori!OL31</f>
        <v>0</v>
      </c>
      <c r="OM53" s="97">
        <f>Seniori!OM31</f>
        <v>0</v>
      </c>
      <c r="ON53" s="97">
        <f>Seniori!ON31</f>
        <v>0</v>
      </c>
      <c r="OO53" s="97">
        <f>Seniori!OO31</f>
        <v>0</v>
      </c>
      <c r="OP53" s="97">
        <f>Seniori!OP31</f>
        <v>0</v>
      </c>
      <c r="OQ53" s="97">
        <f>Seniori!OQ31</f>
        <v>0</v>
      </c>
      <c r="OR53" s="97">
        <f>Seniori!OR31</f>
        <v>0</v>
      </c>
      <c r="OS53" s="97">
        <f>Seniori!OS31</f>
        <v>0</v>
      </c>
      <c r="OT53" s="97">
        <f>Seniori!OT31</f>
        <v>0</v>
      </c>
      <c r="OU53" s="97">
        <f>Seniori!OU31</f>
        <v>0</v>
      </c>
      <c r="OV53" s="97">
        <f>Seniori!OV31</f>
        <v>0</v>
      </c>
      <c r="OW53" s="97">
        <f>Seniori!OW31</f>
        <v>0</v>
      </c>
      <c r="OX53" s="97">
        <f>Seniori!OX31</f>
        <v>0</v>
      </c>
      <c r="OY53" s="97">
        <f>Seniori!OY31</f>
        <v>0</v>
      </c>
      <c r="OZ53" s="97">
        <f>Seniori!OZ31</f>
        <v>0</v>
      </c>
      <c r="PA53" s="97">
        <f>Seniori!PA31</f>
        <v>0</v>
      </c>
      <c r="PB53" s="97">
        <f>Seniori!PB31</f>
        <v>0</v>
      </c>
      <c r="PC53" s="97">
        <f>Seniori!PC31</f>
        <v>0</v>
      </c>
      <c r="PD53" s="97">
        <f>Seniori!PD31</f>
        <v>0</v>
      </c>
      <c r="PE53" s="97">
        <f>Seniori!PE31</f>
        <v>0</v>
      </c>
      <c r="PF53" s="97">
        <f>Seniori!PF31</f>
        <v>0</v>
      </c>
      <c r="PG53" s="97">
        <f>Seniori!PG31</f>
        <v>0</v>
      </c>
      <c r="PH53" s="97">
        <f>Seniori!PH31</f>
        <v>0</v>
      </c>
      <c r="PI53" s="97">
        <f>Seniori!PI31</f>
        <v>0</v>
      </c>
      <c r="PJ53" s="97">
        <f>Seniori!PJ31</f>
        <v>0</v>
      </c>
      <c r="PK53" s="97">
        <f>Seniori!PK31</f>
        <v>0</v>
      </c>
      <c r="PL53" s="97">
        <f>Seniori!PL31</f>
        <v>0</v>
      </c>
      <c r="PM53" s="97">
        <f>Seniori!PM31</f>
        <v>0</v>
      </c>
      <c r="PN53" s="97">
        <f>Seniori!PN31</f>
        <v>0</v>
      </c>
      <c r="PO53" s="97">
        <f>Seniori!PO31</f>
        <v>0</v>
      </c>
      <c r="PP53" s="97">
        <f>Seniori!PP31</f>
        <v>0</v>
      </c>
      <c r="PQ53" s="97">
        <f>Seniori!PQ31</f>
        <v>0</v>
      </c>
      <c r="PR53" s="97">
        <f>Seniori!PR31</f>
        <v>0</v>
      </c>
      <c r="PS53" s="97">
        <f>Seniori!PS31</f>
        <v>0</v>
      </c>
      <c r="PT53" s="97">
        <f>Seniori!PT31</f>
        <v>0</v>
      </c>
      <c r="PU53" s="97">
        <f>Seniori!PU31</f>
        <v>0</v>
      </c>
      <c r="PV53" s="97">
        <f>Seniori!PV31</f>
        <v>0</v>
      </c>
      <c r="PW53" s="97">
        <f>Seniori!PW31</f>
        <v>0</v>
      </c>
      <c r="PX53" s="97">
        <f>Seniori!PX31</f>
        <v>0</v>
      </c>
      <c r="PY53" s="97">
        <f>Seniori!PY31</f>
        <v>0</v>
      </c>
      <c r="PZ53" s="97">
        <f>Seniori!PZ31</f>
        <v>0</v>
      </c>
      <c r="QA53" s="97">
        <f>Seniori!QA31</f>
        <v>0</v>
      </c>
      <c r="QB53" s="97">
        <f>Seniori!QB31</f>
        <v>0</v>
      </c>
      <c r="QC53" s="97">
        <f>Seniori!QC31</f>
        <v>0</v>
      </c>
      <c r="QD53" s="97">
        <f>Seniori!QD31</f>
        <v>0</v>
      </c>
      <c r="QE53" s="97">
        <f>Seniori!QE31</f>
        <v>0</v>
      </c>
      <c r="QF53" s="97">
        <f>Seniori!QF31</f>
        <v>0</v>
      </c>
      <c r="QG53" s="97">
        <f>Seniori!QG31</f>
        <v>0</v>
      </c>
      <c r="QH53" s="97">
        <f>Seniori!QH31</f>
        <v>0</v>
      </c>
      <c r="QI53" s="97">
        <f>Seniori!QI31</f>
        <v>0</v>
      </c>
      <c r="QJ53" s="97">
        <f>Seniori!QJ31</f>
        <v>0</v>
      </c>
      <c r="QK53" s="97">
        <f>Seniori!QK31</f>
        <v>0</v>
      </c>
      <c r="QL53" s="97">
        <f>Seniori!QL31</f>
        <v>0</v>
      </c>
      <c r="QM53" s="97">
        <f>Seniori!QM31</f>
        <v>0</v>
      </c>
      <c r="QN53" s="97">
        <f>Seniori!QN31</f>
        <v>0</v>
      </c>
      <c r="QO53" s="97">
        <f>Seniori!QO31</f>
        <v>0</v>
      </c>
      <c r="QP53" s="97">
        <f>Seniori!QP31</f>
        <v>0</v>
      </c>
      <c r="QQ53" s="97">
        <f>Seniori!QQ31</f>
        <v>0</v>
      </c>
      <c r="QR53" s="97">
        <f>Seniori!QR31</f>
        <v>0</v>
      </c>
      <c r="QS53" s="97">
        <f>Seniori!QS31</f>
        <v>0</v>
      </c>
      <c r="QT53" s="97">
        <f>Seniori!QT31</f>
        <v>0</v>
      </c>
      <c r="QU53" s="97">
        <f>Seniori!QU31</f>
        <v>0</v>
      </c>
      <c r="QV53" s="97">
        <f>Seniori!QV31</f>
        <v>0</v>
      </c>
      <c r="QW53" s="97">
        <f>Seniori!QW31</f>
        <v>0</v>
      </c>
      <c r="QX53" s="97">
        <f>Seniori!QX31</f>
        <v>0</v>
      </c>
      <c r="QY53" s="97">
        <f>Seniori!QY31</f>
        <v>0</v>
      </c>
      <c r="QZ53" s="97">
        <f>Seniori!QZ31</f>
        <v>0</v>
      </c>
      <c r="RA53" s="97">
        <f>Seniori!RA31</f>
        <v>0</v>
      </c>
      <c r="RB53" s="97">
        <f>Seniori!RB31</f>
        <v>0</v>
      </c>
      <c r="RC53" s="97">
        <f>Seniori!RC31</f>
        <v>0</v>
      </c>
      <c r="RD53" s="97">
        <f>Seniori!RD31</f>
        <v>0</v>
      </c>
      <c r="RE53" s="97">
        <f>Seniori!RE31</f>
        <v>0</v>
      </c>
      <c r="RF53" s="97">
        <f>Seniori!RF31</f>
        <v>0</v>
      </c>
      <c r="RG53" s="97">
        <f>Seniori!RG31</f>
        <v>0</v>
      </c>
      <c r="RH53" s="97">
        <f>Seniori!RH31</f>
        <v>0</v>
      </c>
      <c r="RI53" s="97">
        <f>Seniori!RI31</f>
        <v>0</v>
      </c>
      <c r="RJ53" s="97">
        <f>Seniori!RJ31</f>
        <v>0</v>
      </c>
      <c r="RK53" s="97">
        <f>Seniori!RK31</f>
        <v>0</v>
      </c>
      <c r="RL53" s="97">
        <f>Seniori!RL31</f>
        <v>0</v>
      </c>
      <c r="RM53" s="97">
        <f>Seniori!RM31</f>
        <v>0</v>
      </c>
      <c r="RN53" s="97">
        <f>Seniori!RN31</f>
        <v>0</v>
      </c>
      <c r="RO53" s="97">
        <f>Seniori!RO31</f>
        <v>0</v>
      </c>
      <c r="RP53" s="97">
        <f>Seniori!RP31</f>
        <v>0</v>
      </c>
      <c r="RQ53" s="97">
        <f>Seniori!RQ31</f>
        <v>0</v>
      </c>
      <c r="RR53" s="97">
        <f>Seniori!RR31</f>
        <v>0</v>
      </c>
      <c r="RS53" s="97">
        <f>Seniori!RS31</f>
        <v>0</v>
      </c>
      <c r="RT53" s="97">
        <f>Seniori!RT31</f>
        <v>0</v>
      </c>
      <c r="RU53" s="97">
        <f>Seniori!RU31</f>
        <v>0</v>
      </c>
      <c r="RV53" s="97">
        <f>Seniori!RV31</f>
        <v>0</v>
      </c>
      <c r="RW53" s="97">
        <f>Seniori!RW31</f>
        <v>0</v>
      </c>
      <c r="RX53" s="97">
        <f>Seniori!RX31</f>
        <v>0</v>
      </c>
      <c r="RY53" s="97">
        <f>Seniori!RY31</f>
        <v>0</v>
      </c>
      <c r="RZ53" s="97">
        <f>Seniori!RZ31</f>
        <v>0</v>
      </c>
      <c r="SA53" s="97">
        <f>Seniori!SA31</f>
        <v>0</v>
      </c>
      <c r="SB53" s="97">
        <f>Seniori!SB31</f>
        <v>0</v>
      </c>
      <c r="SC53" s="97">
        <f>Seniori!SC31</f>
        <v>0</v>
      </c>
      <c r="SD53" s="97">
        <f>Seniori!SD31</f>
        <v>0</v>
      </c>
      <c r="SE53" s="97">
        <f>Seniori!SE31</f>
        <v>0</v>
      </c>
      <c r="SF53" s="97">
        <f>Seniori!SF31</f>
        <v>0</v>
      </c>
      <c r="SG53" s="97">
        <f>Seniori!SG31</f>
        <v>0</v>
      </c>
      <c r="SH53" s="97">
        <f>Seniori!SH31</f>
        <v>0</v>
      </c>
      <c r="SI53" s="97">
        <f>Seniori!SI31</f>
        <v>0</v>
      </c>
      <c r="SJ53" s="97">
        <f>Seniori!SJ31</f>
        <v>0</v>
      </c>
      <c r="SK53" s="97">
        <f>Seniori!SK31</f>
        <v>0</v>
      </c>
      <c r="SL53" s="97">
        <f>Seniori!SL31</f>
        <v>0</v>
      </c>
      <c r="SM53" s="97">
        <f>Seniori!SM31</f>
        <v>0</v>
      </c>
      <c r="SN53" s="97">
        <f>Seniori!SN31</f>
        <v>0</v>
      </c>
      <c r="SO53" s="97">
        <f>Seniori!SO31</f>
        <v>0</v>
      </c>
      <c r="SP53" s="97">
        <f>Seniori!SP31</f>
        <v>0</v>
      </c>
      <c r="SQ53" s="97">
        <f>Seniori!SQ31</f>
        <v>0</v>
      </c>
      <c r="SR53" s="97">
        <f>Seniori!SR31</f>
        <v>0</v>
      </c>
      <c r="SS53" s="97">
        <f>Seniori!SS31</f>
        <v>0</v>
      </c>
      <c r="ST53" s="97">
        <f>Seniori!ST31</f>
        <v>0</v>
      </c>
      <c r="SU53" s="97">
        <f>Seniori!SU31</f>
        <v>0</v>
      </c>
      <c r="SV53" s="97">
        <f>Seniori!SV31</f>
        <v>0</v>
      </c>
      <c r="SW53" s="97">
        <f>Seniori!SW31</f>
        <v>0</v>
      </c>
      <c r="SX53" s="97">
        <f>Seniori!SX31</f>
        <v>0</v>
      </c>
      <c r="SY53" s="97">
        <f>Seniori!SY31</f>
        <v>0</v>
      </c>
      <c r="SZ53" s="97">
        <f>Seniori!SZ31</f>
        <v>0</v>
      </c>
      <c r="TA53" s="97">
        <f>Seniori!TA31</f>
        <v>0</v>
      </c>
      <c r="TB53" s="97">
        <f>Seniori!TB31</f>
        <v>0</v>
      </c>
    </row>
    <row r="54" spans="1:522" s="10" customFormat="1" ht="18" customHeight="1" x14ac:dyDescent="0.2">
      <c r="A54" s="12">
        <v>41</v>
      </c>
      <c r="B54" s="11" t="s">
        <v>593</v>
      </c>
      <c r="C54" s="1">
        <v>13318</v>
      </c>
      <c r="D54" s="1">
        <v>2020</v>
      </c>
      <c r="E54" s="4" t="s">
        <v>592</v>
      </c>
      <c r="F54" s="1">
        <v>7127</v>
      </c>
      <c r="G54" s="9" t="s">
        <v>95</v>
      </c>
      <c r="H54" s="4" t="s">
        <v>48</v>
      </c>
      <c r="I54" s="1">
        <f t="shared" si="9"/>
        <v>6</v>
      </c>
      <c r="J54" s="12">
        <f>Tabuľka311[[#This Row],[Stĺpec9]]</f>
        <v>6</v>
      </c>
      <c r="K54" s="97">
        <f>Seniori!K59</f>
        <v>0</v>
      </c>
      <c r="L54" s="97">
        <f>Seniori!L59</f>
        <v>0</v>
      </c>
      <c r="M54" s="97">
        <f>Seniori!M59</f>
        <v>0</v>
      </c>
      <c r="N54" s="97">
        <f>Seniori!N59</f>
        <v>0</v>
      </c>
      <c r="O54" s="97">
        <f>Seniori!O59</f>
        <v>0</v>
      </c>
      <c r="P54" s="97">
        <f>Seniori!P59</f>
        <v>0</v>
      </c>
      <c r="Q54" s="97">
        <f>Seniori!Q59</f>
        <v>0</v>
      </c>
      <c r="R54" s="97">
        <f>Seniori!R59</f>
        <v>0</v>
      </c>
      <c r="S54" s="97">
        <f>Seniori!S59</f>
        <v>0</v>
      </c>
      <c r="T54" s="97">
        <f>Seniori!T59</f>
        <v>0</v>
      </c>
      <c r="U54" s="97">
        <f>Seniori!U59</f>
        <v>0</v>
      </c>
      <c r="V54" s="97">
        <f>Seniori!V59</f>
        <v>0</v>
      </c>
      <c r="W54" s="97">
        <f>Seniori!W59</f>
        <v>0</v>
      </c>
      <c r="X54" s="97">
        <f>Seniori!X59</f>
        <v>0</v>
      </c>
      <c r="Y54" s="97">
        <f>Seniori!Y59</f>
        <v>0</v>
      </c>
      <c r="Z54" s="97">
        <f>Seniori!Z59</f>
        <v>0</v>
      </c>
      <c r="AA54" s="97">
        <f>Seniori!AA59</f>
        <v>0</v>
      </c>
      <c r="AB54" s="97">
        <f>Seniori!AB59</f>
        <v>0</v>
      </c>
      <c r="AC54" s="97">
        <f>Seniori!AC59</f>
        <v>0</v>
      </c>
      <c r="AD54" s="97">
        <f>Seniori!AD59</f>
        <v>0</v>
      </c>
      <c r="AE54" s="97">
        <f>Seniori!AE59</f>
        <v>0</v>
      </c>
      <c r="AF54" s="97">
        <f>Seniori!AF59</f>
        <v>0</v>
      </c>
      <c r="AG54" s="97">
        <f>Seniori!AG59</f>
        <v>0</v>
      </c>
      <c r="AH54" s="97">
        <f>Seniori!AH59</f>
        <v>0</v>
      </c>
      <c r="AI54" s="97">
        <f>Seniori!AI59</f>
        <v>0</v>
      </c>
      <c r="AJ54" s="97">
        <f>Seniori!AJ59</f>
        <v>0</v>
      </c>
      <c r="AK54" s="97">
        <f>Seniori!AK59</f>
        <v>0</v>
      </c>
      <c r="AL54" s="97">
        <f>Seniori!AL59</f>
        <v>0</v>
      </c>
      <c r="AM54" s="97">
        <f>Seniori!AM59</f>
        <v>0</v>
      </c>
      <c r="AN54" s="97">
        <f>Seniori!AN59</f>
        <v>0</v>
      </c>
      <c r="AO54" s="97">
        <f>Seniori!AO59</f>
        <v>0</v>
      </c>
      <c r="AP54" s="97">
        <f>Seniori!AP59</f>
        <v>0</v>
      </c>
      <c r="AQ54" s="97">
        <f>Seniori!AQ59</f>
        <v>0</v>
      </c>
      <c r="AR54" s="97">
        <f>Seniori!AR59</f>
        <v>0</v>
      </c>
      <c r="AS54" s="97">
        <f>Seniori!AS59</f>
        <v>0</v>
      </c>
      <c r="AT54" s="97">
        <f>Seniori!AT59</f>
        <v>0</v>
      </c>
      <c r="AU54" s="97">
        <f>Seniori!AU59</f>
        <v>0</v>
      </c>
      <c r="AV54" s="97">
        <f>Seniori!AV59</f>
        <v>0</v>
      </c>
      <c r="AW54" s="97">
        <f>Seniori!AW59</f>
        <v>0</v>
      </c>
      <c r="AX54" s="97">
        <f>Seniori!AX59</f>
        <v>0</v>
      </c>
      <c r="AY54" s="97">
        <f>Seniori!AY59</f>
        <v>0</v>
      </c>
      <c r="AZ54" s="97">
        <f>Seniori!AZ59</f>
        <v>0</v>
      </c>
      <c r="BA54" s="97">
        <f>Seniori!BA59</f>
        <v>0</v>
      </c>
      <c r="BB54" s="97">
        <f>Seniori!BB59</f>
        <v>0</v>
      </c>
      <c r="BC54" s="97">
        <f>Seniori!BC59</f>
        <v>0</v>
      </c>
      <c r="BD54" s="97">
        <f>Seniori!BD59</f>
        <v>0</v>
      </c>
      <c r="BE54" s="97">
        <f>Seniori!BE59</f>
        <v>0</v>
      </c>
      <c r="BF54" s="97">
        <f>Seniori!BF59</f>
        <v>0</v>
      </c>
      <c r="BG54" s="97">
        <f>Seniori!BG59</f>
        <v>0</v>
      </c>
      <c r="BH54" s="97">
        <f>Seniori!BH59</f>
        <v>0</v>
      </c>
      <c r="BI54" s="97">
        <f>Seniori!BI59</f>
        <v>0</v>
      </c>
      <c r="BJ54" s="97">
        <f>Seniori!BJ59</f>
        <v>0</v>
      </c>
      <c r="BK54" s="97">
        <f>Seniori!BK59</f>
        <v>0</v>
      </c>
      <c r="BL54" s="97">
        <f>Seniori!BL59</f>
        <v>0</v>
      </c>
      <c r="BM54" s="97">
        <f>Seniori!BM59</f>
        <v>0</v>
      </c>
      <c r="BN54" s="97">
        <f>Seniori!BN59</f>
        <v>0</v>
      </c>
      <c r="BO54" s="97">
        <f>Seniori!BO59</f>
        <v>0</v>
      </c>
      <c r="BP54" s="97">
        <f>Seniori!BP59</f>
        <v>0</v>
      </c>
      <c r="BQ54" s="97">
        <f>Seniori!BQ59</f>
        <v>0</v>
      </c>
      <c r="BR54" s="97">
        <f>Seniori!BR59</f>
        <v>0</v>
      </c>
      <c r="BS54" s="97">
        <f>Seniori!BS59</f>
        <v>0</v>
      </c>
      <c r="BT54" s="97">
        <f>Seniori!BT59</f>
        <v>0</v>
      </c>
      <c r="BU54" s="97">
        <f>Seniori!BU59</f>
        <v>0</v>
      </c>
      <c r="BV54" s="97">
        <f>Seniori!BV59</f>
        <v>0</v>
      </c>
      <c r="BW54" s="97">
        <f>Seniori!BW59</f>
        <v>0</v>
      </c>
      <c r="BX54" s="97">
        <f>Seniori!BX59</f>
        <v>0</v>
      </c>
      <c r="BY54" s="97">
        <f>Seniori!BY59</f>
        <v>0</v>
      </c>
      <c r="BZ54" s="97">
        <f>Seniori!BZ59</f>
        <v>0</v>
      </c>
      <c r="CA54" s="97">
        <f>Seniori!CA59</f>
        <v>0</v>
      </c>
      <c r="CB54" s="97">
        <f>Seniori!CB59</f>
        <v>0</v>
      </c>
      <c r="CC54" s="97">
        <f>Seniori!CC59</f>
        <v>0</v>
      </c>
      <c r="CD54" s="97">
        <f>Seniori!CD59</f>
        <v>0</v>
      </c>
      <c r="CE54" s="97">
        <f>Seniori!CE59</f>
        <v>0</v>
      </c>
      <c r="CF54" s="97">
        <f>Seniori!CF59</f>
        <v>0</v>
      </c>
      <c r="CG54" s="97">
        <f>Seniori!CG59</f>
        <v>0</v>
      </c>
      <c r="CH54" s="97">
        <f>Seniori!CH59</f>
        <v>0</v>
      </c>
      <c r="CI54" s="97">
        <f>Seniori!CI59</f>
        <v>0</v>
      </c>
      <c r="CJ54" s="97">
        <f>Seniori!CJ59</f>
        <v>0</v>
      </c>
      <c r="CK54" s="97">
        <f>Seniori!CK59</f>
        <v>0</v>
      </c>
      <c r="CL54" s="97">
        <f>Seniori!CL59</f>
        <v>0</v>
      </c>
      <c r="CM54" s="97">
        <f>Seniori!CM59</f>
        <v>0</v>
      </c>
      <c r="CN54" s="97">
        <f>Seniori!CN59</f>
        <v>0</v>
      </c>
      <c r="CO54" s="97">
        <f>Seniori!CO59</f>
        <v>0</v>
      </c>
      <c r="CP54" s="97">
        <f>Seniori!CP59</f>
        <v>0</v>
      </c>
      <c r="CQ54" s="97">
        <f>Seniori!CQ59</f>
        <v>0</v>
      </c>
      <c r="CR54" s="97">
        <f>Seniori!CR59</f>
        <v>0</v>
      </c>
      <c r="CS54" s="97">
        <f>Seniori!CS59</f>
        <v>0</v>
      </c>
      <c r="CT54" s="97"/>
      <c r="CU54" s="97">
        <f>Seniori!CU59</f>
        <v>0</v>
      </c>
      <c r="CV54" s="97"/>
      <c r="CW54" s="97">
        <f>Seniori!CW59</f>
        <v>0</v>
      </c>
      <c r="CX54" s="97">
        <f>Seniori!CX59</f>
        <v>0</v>
      </c>
      <c r="CY54" s="97">
        <f>Seniori!CY59</f>
        <v>0</v>
      </c>
      <c r="CZ54" s="97">
        <f>Seniori!CZ59</f>
        <v>0</v>
      </c>
      <c r="DA54" s="97">
        <f>Seniori!DA59</f>
        <v>0</v>
      </c>
      <c r="DB54" s="97">
        <f>Seniori!DB59</f>
        <v>0</v>
      </c>
      <c r="DC54" s="97">
        <f>Seniori!DC59</f>
        <v>0</v>
      </c>
      <c r="DD54" s="97">
        <f>Seniori!DD59</f>
        <v>0</v>
      </c>
      <c r="DE54" s="97">
        <f>Seniori!DE59</f>
        <v>0</v>
      </c>
      <c r="DF54" s="97">
        <f>Seniori!DF59</f>
        <v>0</v>
      </c>
      <c r="DG54" s="97">
        <f>Seniori!DG59</f>
        <v>0</v>
      </c>
      <c r="DH54" s="97">
        <f>Seniori!DH59</f>
        <v>0</v>
      </c>
      <c r="DI54" s="97">
        <f>Seniori!DI59</f>
        <v>0</v>
      </c>
      <c r="DJ54" s="97">
        <f>Seniori!DJ59</f>
        <v>0</v>
      </c>
      <c r="DK54" s="97">
        <f>Seniori!DK59</f>
        <v>0</v>
      </c>
      <c r="DL54" s="97">
        <f>Seniori!DL59</f>
        <v>0</v>
      </c>
      <c r="DM54" s="97">
        <f>Seniori!DM59</f>
        <v>0</v>
      </c>
      <c r="DN54" s="97">
        <f>Seniori!DN59</f>
        <v>0</v>
      </c>
      <c r="DO54" s="97">
        <f>Seniori!DO59</f>
        <v>0</v>
      </c>
      <c r="DP54" s="97">
        <f>Seniori!DP59</f>
        <v>0</v>
      </c>
      <c r="DQ54" s="97">
        <f>Seniori!DQ59</f>
        <v>0</v>
      </c>
      <c r="DR54" s="97">
        <f>Seniori!DR59</f>
        <v>0</v>
      </c>
      <c r="DS54" s="97">
        <f>Seniori!DS59</f>
        <v>0</v>
      </c>
      <c r="DT54" s="97">
        <f>Seniori!DT59</f>
        <v>0</v>
      </c>
      <c r="DU54" s="97">
        <f>Seniori!DU59</f>
        <v>0</v>
      </c>
      <c r="DV54" s="97">
        <f>Seniori!DV59</f>
        <v>0</v>
      </c>
      <c r="DW54" s="97">
        <f>Seniori!DW59</f>
        <v>0</v>
      </c>
      <c r="DX54" s="97">
        <f>Seniori!DX59</f>
        <v>0</v>
      </c>
      <c r="DY54" s="97">
        <f>Seniori!DY59</f>
        <v>0</v>
      </c>
      <c r="DZ54" s="97">
        <f>Seniori!DZ59</f>
        <v>0</v>
      </c>
      <c r="EA54" s="97">
        <f>Seniori!EA59</f>
        <v>0</v>
      </c>
      <c r="EB54" s="97">
        <f>Seniori!EB59</f>
        <v>0</v>
      </c>
      <c r="EC54" s="97">
        <f>Seniori!EC59</f>
        <v>0</v>
      </c>
      <c r="ED54" s="97">
        <f>Seniori!ED59</f>
        <v>0</v>
      </c>
      <c r="EE54" s="97">
        <f>Seniori!EE59</f>
        <v>0</v>
      </c>
      <c r="EF54" s="97">
        <f>Seniori!EF59</f>
        <v>0</v>
      </c>
      <c r="EG54" s="97">
        <f>Seniori!EG59</f>
        <v>0</v>
      </c>
      <c r="EH54" s="97">
        <f>Seniori!EH59</f>
        <v>0</v>
      </c>
      <c r="EI54" s="97">
        <f>Seniori!EI59</f>
        <v>0</v>
      </c>
      <c r="EJ54" s="97">
        <f>Seniori!EJ59</f>
        <v>0</v>
      </c>
      <c r="EK54" s="97">
        <f>Seniori!EK59</f>
        <v>0</v>
      </c>
      <c r="EL54" s="97">
        <f>Seniori!EL59</f>
        <v>0</v>
      </c>
      <c r="EM54" s="97">
        <f>Seniori!EM59</f>
        <v>0</v>
      </c>
      <c r="EN54" s="97">
        <f>Seniori!EN59</f>
        <v>0</v>
      </c>
      <c r="EO54" s="97">
        <f>Seniori!EO59</f>
        <v>0</v>
      </c>
      <c r="EP54" s="97">
        <f>Seniori!EP59</f>
        <v>0</v>
      </c>
      <c r="EQ54" s="97">
        <f>Seniori!EQ59</f>
        <v>0</v>
      </c>
      <c r="ER54" s="97">
        <f>Seniori!ER59</f>
        <v>0</v>
      </c>
      <c r="ES54" s="97">
        <f>Seniori!ES59</f>
        <v>0</v>
      </c>
      <c r="ET54" s="97">
        <f>Seniori!ET59</f>
        <v>0</v>
      </c>
      <c r="EU54" s="97">
        <f>Seniori!EU59</f>
        <v>0</v>
      </c>
      <c r="EV54" s="97">
        <f>Seniori!EV59</f>
        <v>0</v>
      </c>
      <c r="EW54" s="97">
        <f>Seniori!EW59</f>
        <v>0</v>
      </c>
      <c r="EX54" s="97">
        <f>Seniori!EX59</f>
        <v>0</v>
      </c>
      <c r="EY54" s="97">
        <f>Seniori!EY59</f>
        <v>0</v>
      </c>
      <c r="EZ54" s="97">
        <f>Seniori!EZ59</f>
        <v>6</v>
      </c>
      <c r="FA54" s="97"/>
      <c r="FB54" s="97">
        <f>Seniori!FB59</f>
        <v>0</v>
      </c>
      <c r="FC54" s="97">
        <f>Seniori!FC59</f>
        <v>0</v>
      </c>
      <c r="FD54" s="97">
        <f>Seniori!FD59</f>
        <v>0</v>
      </c>
      <c r="FE54" s="97">
        <f>Seniori!FE59</f>
        <v>0</v>
      </c>
      <c r="FF54" s="97">
        <f>Seniori!FF59</f>
        <v>0</v>
      </c>
      <c r="FG54" s="97">
        <f>Seniori!FG59</f>
        <v>0</v>
      </c>
      <c r="FH54" s="97">
        <f>Seniori!FH59</f>
        <v>0</v>
      </c>
      <c r="FI54" s="97">
        <f>Seniori!FI59</f>
        <v>0</v>
      </c>
      <c r="FJ54" s="97">
        <f>Seniori!FJ59</f>
        <v>0</v>
      </c>
      <c r="FK54" s="97">
        <f>Seniori!FK59</f>
        <v>0</v>
      </c>
      <c r="FL54" s="97">
        <f>Seniori!FL59</f>
        <v>0</v>
      </c>
      <c r="FM54" s="97">
        <f>Seniori!FM59</f>
        <v>0</v>
      </c>
      <c r="FN54" s="97">
        <f>Seniori!FN59</f>
        <v>0</v>
      </c>
      <c r="FO54" s="97">
        <f>Seniori!FO59</f>
        <v>0</v>
      </c>
      <c r="FP54" s="97">
        <f>Seniori!FP59</f>
        <v>0</v>
      </c>
      <c r="FQ54" s="97">
        <f>Seniori!FQ59</f>
        <v>0</v>
      </c>
      <c r="FR54" s="97">
        <f>Seniori!FR59</f>
        <v>0</v>
      </c>
      <c r="FS54" s="97">
        <f>Seniori!FS59</f>
        <v>0</v>
      </c>
      <c r="FT54" s="97">
        <f>Seniori!FT59</f>
        <v>0</v>
      </c>
      <c r="FU54" s="97">
        <f>Seniori!FU59</f>
        <v>0</v>
      </c>
      <c r="FV54" s="97">
        <f>Seniori!FV59</f>
        <v>0</v>
      </c>
      <c r="FW54" s="97">
        <f>Seniori!FW59</f>
        <v>0</v>
      </c>
      <c r="FX54" s="97">
        <f>Seniori!FX59</f>
        <v>0</v>
      </c>
      <c r="FY54" s="97">
        <f>Seniori!FY59</f>
        <v>0</v>
      </c>
      <c r="FZ54" s="97">
        <f>Seniori!FZ59</f>
        <v>0</v>
      </c>
      <c r="GA54" s="97">
        <f>Seniori!GA59</f>
        <v>0</v>
      </c>
      <c r="GB54" s="97">
        <f>Seniori!GB59</f>
        <v>0</v>
      </c>
      <c r="GC54" s="97">
        <f>Seniori!GC59</f>
        <v>0</v>
      </c>
      <c r="GD54" s="97">
        <f>Seniori!GD59</f>
        <v>0</v>
      </c>
      <c r="GE54" s="97">
        <f>Seniori!GE59</f>
        <v>0</v>
      </c>
      <c r="GF54" s="97">
        <f>Seniori!GF59</f>
        <v>0</v>
      </c>
      <c r="GG54" s="97">
        <f>Seniori!GG59</f>
        <v>0</v>
      </c>
      <c r="GH54" s="97">
        <f>Seniori!GH59</f>
        <v>0</v>
      </c>
      <c r="GI54" s="97">
        <f>Seniori!GI59</f>
        <v>0</v>
      </c>
      <c r="GJ54" s="97">
        <f>Seniori!GJ59</f>
        <v>0</v>
      </c>
      <c r="GK54" s="97">
        <f>Seniori!GK59</f>
        <v>0</v>
      </c>
      <c r="GL54" s="97">
        <f>Seniori!GL59</f>
        <v>0</v>
      </c>
      <c r="GM54" s="97">
        <f>Seniori!GM59</f>
        <v>0</v>
      </c>
      <c r="GN54" s="97">
        <f>Seniori!GN59</f>
        <v>0</v>
      </c>
      <c r="GO54" s="97">
        <f>Seniori!GO59</f>
        <v>0</v>
      </c>
      <c r="GP54" s="97">
        <f>Seniori!GP59</f>
        <v>0</v>
      </c>
      <c r="GQ54" s="97">
        <f>Seniori!GQ59</f>
        <v>0</v>
      </c>
      <c r="GR54" s="97">
        <f>Seniori!GR59</f>
        <v>0</v>
      </c>
      <c r="GS54" s="97">
        <f>Seniori!GS59</f>
        <v>0</v>
      </c>
      <c r="GT54" s="97">
        <f>Seniori!GT59</f>
        <v>0</v>
      </c>
      <c r="GU54" s="97">
        <f>Seniori!GU59</f>
        <v>0</v>
      </c>
      <c r="GV54" s="97">
        <f>Seniori!GV59</f>
        <v>0</v>
      </c>
      <c r="GW54" s="97">
        <f>Seniori!GW59</f>
        <v>0</v>
      </c>
      <c r="GX54" s="97">
        <f>Seniori!GX59</f>
        <v>0</v>
      </c>
      <c r="GY54" s="97">
        <f>Seniori!GY59</f>
        <v>0</v>
      </c>
      <c r="GZ54" s="97">
        <f>Seniori!GZ59</f>
        <v>0</v>
      </c>
      <c r="HA54" s="97">
        <f>Seniori!HA59</f>
        <v>0</v>
      </c>
      <c r="HB54" s="97">
        <f>Seniori!HB59</f>
        <v>0</v>
      </c>
      <c r="HC54" s="97">
        <f>Seniori!HC59</f>
        <v>0</v>
      </c>
      <c r="HD54" s="97">
        <f>Seniori!HD59</f>
        <v>0</v>
      </c>
      <c r="HE54" s="97">
        <f>Seniori!HE59</f>
        <v>0</v>
      </c>
      <c r="HF54" s="97">
        <f>Seniori!HF59</f>
        <v>0</v>
      </c>
      <c r="HG54" s="97">
        <f>Seniori!HG59</f>
        <v>0</v>
      </c>
      <c r="HH54" s="97">
        <f>Seniori!HH59</f>
        <v>0</v>
      </c>
      <c r="HI54" s="97">
        <f>Seniori!HI59</f>
        <v>0</v>
      </c>
      <c r="HJ54" s="97">
        <f>Seniori!HJ59</f>
        <v>0</v>
      </c>
      <c r="HK54" s="97">
        <f>Seniori!HK59</f>
        <v>0</v>
      </c>
      <c r="HL54" s="97">
        <f>Seniori!HL59</f>
        <v>0</v>
      </c>
      <c r="HM54" s="97">
        <f>Seniori!HM59</f>
        <v>0</v>
      </c>
      <c r="HN54" s="97">
        <f>Seniori!HN59</f>
        <v>0</v>
      </c>
      <c r="HO54" s="97">
        <f>Seniori!HO59</f>
        <v>0</v>
      </c>
      <c r="HP54" s="97">
        <f>Seniori!HP59</f>
        <v>0</v>
      </c>
      <c r="HQ54" s="97">
        <f>Seniori!HQ59</f>
        <v>0</v>
      </c>
      <c r="HR54" s="97">
        <f>Seniori!HR59</f>
        <v>0</v>
      </c>
      <c r="HS54" s="97">
        <f>Seniori!HS59</f>
        <v>0</v>
      </c>
      <c r="HT54" s="97">
        <f>Seniori!HT59</f>
        <v>0</v>
      </c>
      <c r="HU54" s="97">
        <f>Seniori!HU59</f>
        <v>0</v>
      </c>
      <c r="HV54" s="97">
        <f>Seniori!HV59</f>
        <v>0</v>
      </c>
      <c r="HW54" s="97">
        <f>Seniori!HW59</f>
        <v>0</v>
      </c>
      <c r="HX54" s="97">
        <f>Seniori!HX59</f>
        <v>0</v>
      </c>
      <c r="HY54" s="97">
        <f>Seniori!HY59</f>
        <v>0</v>
      </c>
      <c r="HZ54" s="97">
        <f>Seniori!HZ59</f>
        <v>0</v>
      </c>
      <c r="IA54" s="97">
        <f>Seniori!IA59</f>
        <v>0</v>
      </c>
      <c r="IB54" s="97">
        <f>Seniori!IB59</f>
        <v>0</v>
      </c>
      <c r="IC54" s="97">
        <f>Seniori!IC59</f>
        <v>0</v>
      </c>
      <c r="ID54" s="97">
        <f>Seniori!ID59</f>
        <v>0</v>
      </c>
      <c r="IE54" s="97">
        <f>Seniori!IE59</f>
        <v>0</v>
      </c>
      <c r="IF54" s="97">
        <f>Seniori!IF59</f>
        <v>0</v>
      </c>
      <c r="IG54" s="97">
        <f>Seniori!IG59</f>
        <v>0</v>
      </c>
      <c r="IH54" s="97">
        <f>Seniori!IH59</f>
        <v>0</v>
      </c>
      <c r="II54" s="97">
        <f>Seniori!II59</f>
        <v>0</v>
      </c>
      <c r="IJ54" s="97">
        <f>Seniori!IJ59</f>
        <v>0</v>
      </c>
      <c r="IK54" s="97">
        <f>Seniori!IK59</f>
        <v>0</v>
      </c>
      <c r="IL54" s="97">
        <f>Seniori!IL59</f>
        <v>0</v>
      </c>
      <c r="IM54" s="97">
        <f>Seniori!IM59</f>
        <v>0</v>
      </c>
      <c r="IN54" s="97">
        <f>Seniori!IN59</f>
        <v>0</v>
      </c>
      <c r="IO54" s="97">
        <f>Seniori!IO59</f>
        <v>0</v>
      </c>
      <c r="IP54" s="97">
        <f>Seniori!IP59</f>
        <v>0</v>
      </c>
      <c r="IQ54" s="97">
        <f>Seniori!IQ59</f>
        <v>0</v>
      </c>
      <c r="IR54" s="97">
        <f>Seniori!IR59</f>
        <v>0</v>
      </c>
      <c r="IS54" s="97">
        <f>Seniori!IS59</f>
        <v>0</v>
      </c>
      <c r="IT54" s="97">
        <f>Seniori!IT59</f>
        <v>0</v>
      </c>
      <c r="IU54" s="97">
        <f>Seniori!IU59</f>
        <v>0</v>
      </c>
      <c r="IV54" s="97">
        <f>Seniori!IV59</f>
        <v>0</v>
      </c>
      <c r="IW54" s="97">
        <f>Seniori!IW59</f>
        <v>0</v>
      </c>
      <c r="IX54" s="97">
        <f>Seniori!IX59</f>
        <v>0</v>
      </c>
      <c r="IY54" s="97">
        <f>Seniori!IY59</f>
        <v>0</v>
      </c>
      <c r="IZ54" s="97">
        <f>Seniori!IZ59</f>
        <v>0</v>
      </c>
      <c r="JA54" s="97">
        <f>Seniori!JA59</f>
        <v>0</v>
      </c>
      <c r="JB54" s="97">
        <f>Seniori!JB59</f>
        <v>0</v>
      </c>
      <c r="JC54" s="97">
        <f>Seniori!JC59</f>
        <v>0</v>
      </c>
      <c r="JD54" s="97">
        <f>Seniori!JD59</f>
        <v>0</v>
      </c>
      <c r="JE54" s="97">
        <f>Seniori!JE59</f>
        <v>0</v>
      </c>
      <c r="JF54" s="97">
        <f>Seniori!JF59</f>
        <v>0</v>
      </c>
      <c r="JG54" s="97">
        <f>Seniori!JG59</f>
        <v>0</v>
      </c>
      <c r="JH54" s="97">
        <f>Seniori!JH59</f>
        <v>0</v>
      </c>
      <c r="JI54" s="97">
        <f>Seniori!JI59</f>
        <v>0</v>
      </c>
      <c r="JJ54" s="97">
        <f>Seniori!JJ59</f>
        <v>0</v>
      </c>
      <c r="JK54" s="97">
        <f>Seniori!JK59</f>
        <v>0</v>
      </c>
      <c r="JL54" s="97">
        <f>Seniori!JL59</f>
        <v>0</v>
      </c>
      <c r="JM54" s="97">
        <f>Seniori!JM59</f>
        <v>0</v>
      </c>
      <c r="JN54" s="97">
        <f>Seniori!JN59</f>
        <v>0</v>
      </c>
      <c r="JO54" s="97">
        <f>Seniori!JO59</f>
        <v>0</v>
      </c>
      <c r="JP54" s="97">
        <f>Seniori!JP59</f>
        <v>0</v>
      </c>
      <c r="JQ54" s="97">
        <f>Seniori!JQ59</f>
        <v>0</v>
      </c>
      <c r="JR54" s="97">
        <f>Seniori!JR59</f>
        <v>0</v>
      </c>
      <c r="JS54" s="97">
        <f>Seniori!JS59</f>
        <v>0</v>
      </c>
      <c r="JT54" s="97">
        <f>Seniori!JT59</f>
        <v>0</v>
      </c>
      <c r="JU54" s="97">
        <f>Seniori!JU59</f>
        <v>0</v>
      </c>
      <c r="JV54" s="97">
        <f>Seniori!JV59</f>
        <v>0</v>
      </c>
      <c r="JW54" s="97">
        <f>Seniori!JW59</f>
        <v>0</v>
      </c>
      <c r="JX54" s="97">
        <f>Seniori!JX59</f>
        <v>0</v>
      </c>
      <c r="JY54" s="97">
        <f>Seniori!JY59</f>
        <v>0</v>
      </c>
      <c r="JZ54" s="97">
        <f>Seniori!JZ59</f>
        <v>0</v>
      </c>
      <c r="KA54" s="97">
        <f>Seniori!KA59</f>
        <v>0</v>
      </c>
      <c r="KB54" s="97">
        <f>Seniori!KB59</f>
        <v>0</v>
      </c>
      <c r="KC54" s="97">
        <f>Seniori!KC59</f>
        <v>0</v>
      </c>
      <c r="KD54" s="97">
        <f>Seniori!KD59</f>
        <v>0</v>
      </c>
      <c r="KE54" s="97">
        <f>Seniori!KE59</f>
        <v>0</v>
      </c>
      <c r="KF54" s="97">
        <f>Seniori!KF59</f>
        <v>0</v>
      </c>
      <c r="KG54" s="97">
        <f>Seniori!KG59</f>
        <v>0</v>
      </c>
      <c r="KH54" s="97">
        <f>Seniori!KH59</f>
        <v>0</v>
      </c>
      <c r="KI54" s="97">
        <f>Seniori!KI59</f>
        <v>0</v>
      </c>
      <c r="KJ54" s="97">
        <f>Seniori!KJ59</f>
        <v>0</v>
      </c>
      <c r="KK54" s="97">
        <f>Seniori!KK59</f>
        <v>0</v>
      </c>
      <c r="KL54" s="97">
        <f>Seniori!KL59</f>
        <v>0</v>
      </c>
      <c r="KM54" s="97">
        <f>Seniori!KM59</f>
        <v>0</v>
      </c>
      <c r="KN54" s="97">
        <f>Seniori!KN59</f>
        <v>0</v>
      </c>
      <c r="KO54" s="97">
        <f>Seniori!KO59</f>
        <v>0</v>
      </c>
      <c r="KP54" s="97">
        <f>Seniori!KP59</f>
        <v>0</v>
      </c>
      <c r="KQ54" s="97">
        <f>Seniori!KQ59</f>
        <v>0</v>
      </c>
      <c r="KR54" s="97">
        <f>Seniori!KR59</f>
        <v>0</v>
      </c>
      <c r="KS54" s="97">
        <f>Seniori!KS59</f>
        <v>0</v>
      </c>
      <c r="KT54" s="97">
        <f>Seniori!KT59</f>
        <v>0</v>
      </c>
      <c r="KU54" s="97">
        <f>Seniori!KU59</f>
        <v>0</v>
      </c>
      <c r="KV54" s="97">
        <f>Seniori!KV59</f>
        <v>0</v>
      </c>
      <c r="KW54" s="97">
        <f>Seniori!KW59</f>
        <v>0</v>
      </c>
      <c r="KX54" s="97">
        <f>Seniori!KX59</f>
        <v>0</v>
      </c>
      <c r="KY54" s="97">
        <f>Seniori!KY59</f>
        <v>0</v>
      </c>
      <c r="KZ54" s="97">
        <f>Seniori!KZ59</f>
        <v>0</v>
      </c>
      <c r="LA54" s="97">
        <f>Seniori!LA59</f>
        <v>0</v>
      </c>
      <c r="LB54" s="97">
        <f>Seniori!LB59</f>
        <v>0</v>
      </c>
      <c r="LC54" s="97">
        <f>Seniori!LC59</f>
        <v>0</v>
      </c>
      <c r="LD54" s="97">
        <f>Seniori!LD59</f>
        <v>0</v>
      </c>
      <c r="LE54" s="97">
        <f>Seniori!LE59</f>
        <v>0</v>
      </c>
      <c r="LF54" s="97">
        <f>Seniori!LF59</f>
        <v>0</v>
      </c>
      <c r="LG54" s="97">
        <f>Seniori!LG59</f>
        <v>0</v>
      </c>
      <c r="LH54" s="97">
        <f>Seniori!LH59</f>
        <v>0</v>
      </c>
      <c r="LI54" s="97">
        <f>Seniori!LI59</f>
        <v>0</v>
      </c>
      <c r="LJ54" s="97">
        <f>Seniori!LJ59</f>
        <v>0</v>
      </c>
      <c r="LK54" s="97">
        <f>Seniori!LK59</f>
        <v>0</v>
      </c>
      <c r="LL54" s="97">
        <f>Seniori!LL59</f>
        <v>0</v>
      </c>
      <c r="LM54" s="97">
        <f>Seniori!LM59</f>
        <v>0</v>
      </c>
      <c r="LN54" s="97">
        <f>Seniori!LN59</f>
        <v>0</v>
      </c>
      <c r="LO54" s="97">
        <f>Seniori!LO59</f>
        <v>0</v>
      </c>
      <c r="LP54" s="97">
        <f>Seniori!LP59</f>
        <v>0</v>
      </c>
      <c r="LQ54" s="97">
        <f>Seniori!LQ59</f>
        <v>0</v>
      </c>
      <c r="LR54" s="97">
        <f>Seniori!LR59</f>
        <v>0</v>
      </c>
      <c r="LS54" s="97">
        <f>Seniori!LS59</f>
        <v>0</v>
      </c>
      <c r="LT54" s="97">
        <f>Seniori!LT59</f>
        <v>0</v>
      </c>
      <c r="LU54" s="97">
        <f>Seniori!LU59</f>
        <v>0</v>
      </c>
      <c r="LV54" s="97">
        <f>Seniori!LV59</f>
        <v>0</v>
      </c>
      <c r="LW54" s="97">
        <f>Seniori!LW59</f>
        <v>0</v>
      </c>
      <c r="LX54" s="97">
        <f>Seniori!LX59</f>
        <v>0</v>
      </c>
      <c r="LY54" s="97">
        <f>Seniori!LY59</f>
        <v>0</v>
      </c>
      <c r="LZ54" s="97">
        <f>Seniori!LZ59</f>
        <v>0</v>
      </c>
      <c r="MA54" s="97">
        <f>Seniori!MA59</f>
        <v>0</v>
      </c>
      <c r="MB54" s="97">
        <f>Seniori!MB59</f>
        <v>0</v>
      </c>
      <c r="MC54" s="97">
        <f>Seniori!MC59</f>
        <v>0</v>
      </c>
      <c r="MD54" s="97">
        <f>Seniori!MD59</f>
        <v>0</v>
      </c>
      <c r="ME54" s="97">
        <f>Seniori!ME59</f>
        <v>0</v>
      </c>
      <c r="MF54" s="97">
        <f>Seniori!MF59</f>
        <v>0</v>
      </c>
      <c r="MG54" s="97">
        <f>Seniori!MG59</f>
        <v>0</v>
      </c>
      <c r="MH54" s="97">
        <f>Seniori!MH59</f>
        <v>0</v>
      </c>
      <c r="MI54" s="97">
        <f>Seniori!MI59</f>
        <v>0</v>
      </c>
      <c r="MJ54" s="97">
        <f>Seniori!MJ59</f>
        <v>0</v>
      </c>
      <c r="MK54" s="97">
        <f>Seniori!MK59</f>
        <v>0</v>
      </c>
      <c r="ML54" s="97">
        <f>Seniori!ML59</f>
        <v>0</v>
      </c>
      <c r="MM54" s="97">
        <f>Seniori!MM59</f>
        <v>0</v>
      </c>
      <c r="MN54" s="97">
        <f>Seniori!MN59</f>
        <v>0</v>
      </c>
      <c r="MO54" s="97">
        <f>Seniori!MO59</f>
        <v>0</v>
      </c>
      <c r="MP54" s="97">
        <f>Seniori!MP59</f>
        <v>0</v>
      </c>
      <c r="MQ54" s="97">
        <f>Seniori!MQ59</f>
        <v>0</v>
      </c>
      <c r="MR54" s="97">
        <f>Seniori!MR59</f>
        <v>0</v>
      </c>
      <c r="MS54" s="97">
        <f>Seniori!MS59</f>
        <v>0</v>
      </c>
      <c r="MT54" s="97">
        <f>Seniori!MT59</f>
        <v>0</v>
      </c>
      <c r="MU54" s="97">
        <f>Seniori!MU59</f>
        <v>0</v>
      </c>
      <c r="MV54" s="97">
        <f>Seniori!MV59</f>
        <v>0</v>
      </c>
      <c r="MW54" s="97">
        <f>Seniori!MW59</f>
        <v>0</v>
      </c>
      <c r="MX54" s="97">
        <f>Seniori!MX59</f>
        <v>0</v>
      </c>
      <c r="MY54" s="97">
        <f>Seniori!MY59</f>
        <v>0</v>
      </c>
      <c r="MZ54" s="97">
        <f>Seniori!MZ59</f>
        <v>0</v>
      </c>
      <c r="NA54" s="97">
        <f>Seniori!NA59</f>
        <v>0</v>
      </c>
      <c r="NB54" s="97">
        <f>Seniori!NB59</f>
        <v>0</v>
      </c>
      <c r="NC54" s="97">
        <f>Seniori!NC59</f>
        <v>0</v>
      </c>
      <c r="ND54" s="97">
        <f>Seniori!ND59</f>
        <v>0</v>
      </c>
      <c r="NE54" s="97">
        <f>Seniori!NE59</f>
        <v>0</v>
      </c>
      <c r="NF54" s="97">
        <f>Seniori!NF59</f>
        <v>0</v>
      </c>
      <c r="NG54" s="97">
        <f>Seniori!NG59</f>
        <v>0</v>
      </c>
      <c r="NH54" s="97">
        <f>Seniori!NH59</f>
        <v>0</v>
      </c>
      <c r="NI54" s="97">
        <f>Seniori!NI59</f>
        <v>0</v>
      </c>
      <c r="NJ54" s="97">
        <f>Seniori!NJ59</f>
        <v>0</v>
      </c>
      <c r="NK54" s="97">
        <f>Seniori!NK59</f>
        <v>0</v>
      </c>
      <c r="NL54" s="97">
        <f>Seniori!NL59</f>
        <v>0</v>
      </c>
      <c r="NM54" s="97">
        <f>Seniori!NM59</f>
        <v>0</v>
      </c>
      <c r="NN54" s="97">
        <f>Seniori!NN59</f>
        <v>0</v>
      </c>
      <c r="NO54" s="97">
        <f>Seniori!NO59</f>
        <v>0</v>
      </c>
      <c r="NP54" s="97">
        <f>Seniori!NP59</f>
        <v>0</v>
      </c>
      <c r="NQ54" s="97">
        <f>Seniori!NQ59</f>
        <v>0</v>
      </c>
      <c r="NR54" s="97">
        <f>Seniori!NR59</f>
        <v>0</v>
      </c>
      <c r="NS54" s="97">
        <f>Seniori!NS59</f>
        <v>0</v>
      </c>
      <c r="NT54" s="97">
        <f>Seniori!NT59</f>
        <v>0</v>
      </c>
      <c r="NU54" s="97">
        <f>Seniori!NU59</f>
        <v>0</v>
      </c>
      <c r="NV54" s="97">
        <f>Seniori!NV59</f>
        <v>0</v>
      </c>
      <c r="NW54" s="97">
        <f>Seniori!NW59</f>
        <v>0</v>
      </c>
      <c r="NX54" s="97">
        <f>Seniori!NX59</f>
        <v>0</v>
      </c>
      <c r="NY54" s="97">
        <f>Seniori!NY59</f>
        <v>0</v>
      </c>
      <c r="NZ54" s="97">
        <f>Seniori!NZ59</f>
        <v>0</v>
      </c>
      <c r="OA54" s="97">
        <f>Seniori!OA59</f>
        <v>0</v>
      </c>
      <c r="OB54" s="97">
        <f>Seniori!OB59</f>
        <v>0</v>
      </c>
      <c r="OC54" s="97">
        <f>Seniori!OC59</f>
        <v>0</v>
      </c>
      <c r="OD54" s="97">
        <f>Seniori!OD59</f>
        <v>0</v>
      </c>
      <c r="OE54" s="97">
        <f>Seniori!OE59</f>
        <v>0</v>
      </c>
      <c r="OF54" s="97">
        <f>Seniori!OF59</f>
        <v>0</v>
      </c>
      <c r="OG54" s="97">
        <f>Seniori!OG59</f>
        <v>0</v>
      </c>
      <c r="OH54" s="97">
        <f>Seniori!OH59</f>
        <v>0</v>
      </c>
      <c r="OI54" s="97">
        <f>Seniori!OI59</f>
        <v>0</v>
      </c>
      <c r="OJ54" s="97">
        <f>Seniori!OJ59</f>
        <v>0</v>
      </c>
      <c r="OK54" s="97">
        <f>Seniori!OK59</f>
        <v>0</v>
      </c>
      <c r="OL54" s="97">
        <f>Seniori!OL59</f>
        <v>0</v>
      </c>
      <c r="OM54" s="97">
        <f>Seniori!OM59</f>
        <v>0</v>
      </c>
      <c r="ON54" s="97">
        <f>Seniori!ON59</f>
        <v>0</v>
      </c>
      <c r="OO54" s="97">
        <f>Seniori!OO59</f>
        <v>0</v>
      </c>
      <c r="OP54" s="97">
        <f>Seniori!OP59</f>
        <v>0</v>
      </c>
      <c r="OQ54" s="97">
        <f>Seniori!OQ59</f>
        <v>0</v>
      </c>
      <c r="OR54" s="97">
        <f>Seniori!OR59</f>
        <v>0</v>
      </c>
      <c r="OS54" s="97">
        <f>Seniori!OS59</f>
        <v>0</v>
      </c>
      <c r="OT54" s="97">
        <f>Seniori!OT59</f>
        <v>0</v>
      </c>
      <c r="OU54" s="97">
        <f>Seniori!OU59</f>
        <v>0</v>
      </c>
      <c r="OV54" s="97">
        <f>Seniori!OV59</f>
        <v>0</v>
      </c>
      <c r="OW54" s="97">
        <f>Seniori!OW59</f>
        <v>0</v>
      </c>
      <c r="OX54" s="97">
        <f>Seniori!OX59</f>
        <v>0</v>
      </c>
      <c r="OY54" s="97">
        <f>Seniori!OY59</f>
        <v>0</v>
      </c>
      <c r="OZ54" s="97">
        <f>Seniori!OZ59</f>
        <v>0</v>
      </c>
      <c r="PA54" s="97">
        <f>Seniori!PA59</f>
        <v>0</v>
      </c>
      <c r="PB54" s="97">
        <f>Seniori!PB59</f>
        <v>0</v>
      </c>
      <c r="PC54" s="97">
        <f>Seniori!PC59</f>
        <v>0</v>
      </c>
      <c r="PD54" s="97">
        <f>Seniori!PD59</f>
        <v>0</v>
      </c>
      <c r="PE54" s="97">
        <f>Seniori!PE59</f>
        <v>0</v>
      </c>
      <c r="PF54" s="97">
        <f>Seniori!PF59</f>
        <v>0</v>
      </c>
      <c r="PG54" s="97">
        <f>Seniori!PG59</f>
        <v>0</v>
      </c>
      <c r="PH54" s="97">
        <f>Seniori!PH59</f>
        <v>0</v>
      </c>
      <c r="PI54" s="97">
        <f>Seniori!PI59</f>
        <v>0</v>
      </c>
      <c r="PJ54" s="97">
        <f>Seniori!PJ59</f>
        <v>0</v>
      </c>
      <c r="PK54" s="97">
        <f>Seniori!PK59</f>
        <v>0</v>
      </c>
      <c r="PL54" s="97">
        <f>Seniori!PL59</f>
        <v>0</v>
      </c>
      <c r="PM54" s="97">
        <f>Seniori!PM59</f>
        <v>0</v>
      </c>
      <c r="PN54" s="97">
        <f>Seniori!PN59</f>
        <v>0</v>
      </c>
      <c r="PO54" s="97">
        <f>Seniori!PO59</f>
        <v>0</v>
      </c>
      <c r="PP54" s="97">
        <f>Seniori!PP59</f>
        <v>0</v>
      </c>
      <c r="PQ54" s="97">
        <f>Seniori!PQ59</f>
        <v>0</v>
      </c>
      <c r="PR54" s="97">
        <f>Seniori!PR59</f>
        <v>0</v>
      </c>
      <c r="PS54" s="97">
        <f>Seniori!PS59</f>
        <v>0</v>
      </c>
      <c r="PT54" s="97">
        <f>Seniori!PT59</f>
        <v>0</v>
      </c>
      <c r="PU54" s="97">
        <f>Seniori!PU59</f>
        <v>0</v>
      </c>
      <c r="PV54" s="97">
        <f>Seniori!PV59</f>
        <v>0</v>
      </c>
      <c r="PW54" s="97">
        <f>Seniori!PW59</f>
        <v>0</v>
      </c>
      <c r="PX54" s="97">
        <f>Seniori!PX59</f>
        <v>0</v>
      </c>
      <c r="PY54" s="97">
        <f>Seniori!PY59</f>
        <v>0</v>
      </c>
      <c r="PZ54" s="97">
        <f>Seniori!PZ59</f>
        <v>0</v>
      </c>
      <c r="QA54" s="97">
        <f>Seniori!QA59</f>
        <v>0</v>
      </c>
      <c r="QB54" s="97">
        <f>Seniori!QB59</f>
        <v>0</v>
      </c>
      <c r="QC54" s="97">
        <f>Seniori!QC59</f>
        <v>0</v>
      </c>
      <c r="QD54" s="97">
        <f>Seniori!QD59</f>
        <v>0</v>
      </c>
      <c r="QE54" s="97">
        <f>Seniori!QE59</f>
        <v>0</v>
      </c>
      <c r="QF54" s="97">
        <f>Seniori!QF59</f>
        <v>0</v>
      </c>
      <c r="QG54" s="97">
        <f>Seniori!QG59</f>
        <v>0</v>
      </c>
      <c r="QH54" s="97">
        <f>Seniori!QH59</f>
        <v>0</v>
      </c>
      <c r="QI54" s="97">
        <f>Seniori!QI59</f>
        <v>0</v>
      </c>
      <c r="QJ54" s="97">
        <f>Seniori!QJ59</f>
        <v>0</v>
      </c>
      <c r="QK54" s="97">
        <f>Seniori!QK59</f>
        <v>0</v>
      </c>
      <c r="QL54" s="97">
        <f>Seniori!QL59</f>
        <v>0</v>
      </c>
      <c r="QM54" s="97">
        <f>Seniori!QM59</f>
        <v>0</v>
      </c>
      <c r="QN54" s="97">
        <f>Seniori!QN59</f>
        <v>0</v>
      </c>
      <c r="QO54" s="97">
        <f>Seniori!QO59</f>
        <v>0</v>
      </c>
      <c r="QP54" s="97">
        <f>Seniori!QP59</f>
        <v>0</v>
      </c>
      <c r="QQ54" s="97">
        <f>Seniori!QQ59</f>
        <v>0</v>
      </c>
      <c r="QR54" s="97">
        <f>Seniori!QR59</f>
        <v>0</v>
      </c>
      <c r="QS54" s="97">
        <f>Seniori!QS59</f>
        <v>0</v>
      </c>
      <c r="QT54" s="97">
        <f>Seniori!QT59</f>
        <v>0</v>
      </c>
      <c r="QU54" s="97">
        <f>Seniori!QU59</f>
        <v>0</v>
      </c>
      <c r="QV54" s="97">
        <f>Seniori!QV59</f>
        <v>0</v>
      </c>
      <c r="QW54" s="97">
        <f>Seniori!QW59</f>
        <v>0</v>
      </c>
      <c r="QX54" s="97">
        <f>Seniori!QX59</f>
        <v>0</v>
      </c>
      <c r="QY54" s="97">
        <f>Seniori!QY59</f>
        <v>0</v>
      </c>
      <c r="QZ54" s="97">
        <f>Seniori!QZ59</f>
        <v>0</v>
      </c>
      <c r="RA54" s="97">
        <f>Seniori!RA59</f>
        <v>0</v>
      </c>
      <c r="RB54" s="97">
        <f>Seniori!RB59</f>
        <v>0</v>
      </c>
      <c r="RC54" s="97">
        <f>Seniori!RC59</f>
        <v>0</v>
      </c>
      <c r="RD54" s="97">
        <f>Seniori!RD59</f>
        <v>0</v>
      </c>
      <c r="RE54" s="97">
        <f>Seniori!RE59</f>
        <v>0</v>
      </c>
      <c r="RF54" s="97">
        <f>Seniori!RF59</f>
        <v>0</v>
      </c>
      <c r="RG54" s="97">
        <f>Seniori!RG59</f>
        <v>0</v>
      </c>
      <c r="RH54" s="97">
        <f>Seniori!RH59</f>
        <v>0</v>
      </c>
      <c r="RI54" s="97">
        <f>Seniori!RI59</f>
        <v>0</v>
      </c>
      <c r="RJ54" s="97">
        <f>Seniori!RJ59</f>
        <v>0</v>
      </c>
      <c r="RK54" s="97">
        <f>Seniori!RK59</f>
        <v>0</v>
      </c>
      <c r="RL54" s="97">
        <f>Seniori!RL59</f>
        <v>0</v>
      </c>
      <c r="RM54" s="97">
        <f>Seniori!RM59</f>
        <v>0</v>
      </c>
      <c r="RN54" s="97">
        <f>Seniori!RN59</f>
        <v>0</v>
      </c>
      <c r="RO54" s="97">
        <f>Seniori!RO59</f>
        <v>0</v>
      </c>
      <c r="RP54" s="97">
        <f>Seniori!RP59</f>
        <v>0</v>
      </c>
      <c r="RQ54" s="97">
        <f>Seniori!RQ59</f>
        <v>0</v>
      </c>
      <c r="RR54" s="97">
        <f>Seniori!RR59</f>
        <v>0</v>
      </c>
      <c r="RS54" s="97">
        <f>Seniori!RS59</f>
        <v>0</v>
      </c>
      <c r="RT54" s="97">
        <f>Seniori!RT59</f>
        <v>0</v>
      </c>
      <c r="RU54" s="97">
        <f>Seniori!RU59</f>
        <v>0</v>
      </c>
      <c r="RV54" s="97">
        <f>Seniori!RV59</f>
        <v>0</v>
      </c>
      <c r="RW54" s="97">
        <f>Seniori!RW59</f>
        <v>0</v>
      </c>
      <c r="RX54" s="97">
        <f>Seniori!RX59</f>
        <v>0</v>
      </c>
      <c r="RY54" s="97">
        <f>Seniori!RY59</f>
        <v>0</v>
      </c>
      <c r="RZ54" s="97">
        <f>Seniori!RZ59</f>
        <v>0</v>
      </c>
      <c r="SA54" s="97">
        <f>Seniori!SA59</f>
        <v>0</v>
      </c>
      <c r="SB54" s="97">
        <f>Seniori!SB59</f>
        <v>0</v>
      </c>
      <c r="SC54" s="97">
        <f>Seniori!SC59</f>
        <v>0</v>
      </c>
      <c r="SD54" s="97">
        <f>Seniori!SD59</f>
        <v>0</v>
      </c>
      <c r="SE54" s="97">
        <f>Seniori!SE59</f>
        <v>0</v>
      </c>
      <c r="SF54" s="97">
        <f>Seniori!SF59</f>
        <v>0</v>
      </c>
      <c r="SG54" s="97">
        <f>Seniori!SG59</f>
        <v>0</v>
      </c>
      <c r="SH54" s="97">
        <f>Seniori!SH59</f>
        <v>0</v>
      </c>
      <c r="SI54" s="97">
        <f>Seniori!SI59</f>
        <v>0</v>
      </c>
      <c r="SJ54" s="97">
        <f>Seniori!SJ59</f>
        <v>0</v>
      </c>
      <c r="SK54" s="97">
        <f>Seniori!SK59</f>
        <v>0</v>
      </c>
      <c r="SL54" s="97">
        <f>Seniori!SL59</f>
        <v>0</v>
      </c>
      <c r="SM54" s="97">
        <f>Seniori!SM59</f>
        <v>0</v>
      </c>
      <c r="SN54" s="97">
        <f>Seniori!SN59</f>
        <v>0</v>
      </c>
      <c r="SO54" s="97">
        <f>Seniori!SO59</f>
        <v>0</v>
      </c>
      <c r="SP54" s="97">
        <f>Seniori!SP59</f>
        <v>0</v>
      </c>
      <c r="SQ54" s="97">
        <f>Seniori!SQ59</f>
        <v>0</v>
      </c>
      <c r="SR54" s="97">
        <f>Seniori!SR59</f>
        <v>0</v>
      </c>
      <c r="SS54" s="97">
        <f>Seniori!SS59</f>
        <v>0</v>
      </c>
      <c r="ST54" s="97">
        <f>Seniori!ST59</f>
        <v>0</v>
      </c>
      <c r="SU54" s="97">
        <f>Seniori!SU59</f>
        <v>0</v>
      </c>
      <c r="SV54" s="97">
        <f>Seniori!SV59</f>
        <v>0</v>
      </c>
      <c r="SW54" s="97">
        <f>Seniori!SW59</f>
        <v>0</v>
      </c>
      <c r="SX54" s="97">
        <f>Seniori!SX59</f>
        <v>0</v>
      </c>
      <c r="SY54" s="97">
        <f>Seniori!SY59</f>
        <v>0</v>
      </c>
      <c r="SZ54" s="97">
        <f>Seniori!SZ59</f>
        <v>0</v>
      </c>
      <c r="TA54" s="97">
        <f>Seniori!TA59</f>
        <v>0</v>
      </c>
      <c r="TB54" s="97">
        <f>Seniori!TB59</f>
        <v>0</v>
      </c>
    </row>
    <row r="55" spans="1:522" s="10" customFormat="1" ht="18" customHeight="1" x14ac:dyDescent="0.2">
      <c r="A55" s="12"/>
      <c r="B55" s="11" t="s">
        <v>713</v>
      </c>
      <c r="C55" s="1">
        <v>13266</v>
      </c>
      <c r="D55" s="1">
        <v>2021</v>
      </c>
      <c r="E55" s="59" t="s">
        <v>394</v>
      </c>
      <c r="F55" s="1">
        <v>10270</v>
      </c>
      <c r="G55" s="9" t="s">
        <v>98</v>
      </c>
      <c r="H55" s="4" t="s">
        <v>58</v>
      </c>
      <c r="I55" s="1">
        <f>SUM(K55:TB55)</f>
        <v>6</v>
      </c>
      <c r="J55" s="12">
        <f>Tabuľka311[[#This Row],[Stĺpec9]]</f>
        <v>6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>
        <v>3</v>
      </c>
      <c r="HK55" s="97"/>
      <c r="HL55" s="97"/>
      <c r="HM55" s="97"/>
      <c r="HN55" s="97"/>
      <c r="HO55" s="97"/>
      <c r="HP55" s="97"/>
      <c r="HQ55" s="97"/>
      <c r="HR55" s="97"/>
      <c r="HS55" s="97"/>
      <c r="HT55" s="97">
        <v>3</v>
      </c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 t="s">
        <v>516</v>
      </c>
      <c r="LJ55" s="97"/>
      <c r="LK55" s="97"/>
      <c r="LL55" s="97"/>
      <c r="LM55" s="97"/>
      <c r="LN55" s="97"/>
      <c r="LO55" s="97"/>
      <c r="LP55" s="97"/>
      <c r="LQ55" s="97" t="s">
        <v>516</v>
      </c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>
        <v>43</v>
      </c>
      <c r="B56" s="11" t="s">
        <v>693</v>
      </c>
      <c r="C56" s="1">
        <v>12961</v>
      </c>
      <c r="D56" s="1">
        <v>2020</v>
      </c>
      <c r="E56" s="4" t="s">
        <v>265</v>
      </c>
      <c r="F56" s="1">
        <v>9452</v>
      </c>
      <c r="G56" s="9" t="s">
        <v>98</v>
      </c>
      <c r="H56" s="4" t="s">
        <v>18</v>
      </c>
      <c r="I56" s="1">
        <f>SUM(K56:TB56)</f>
        <v>2</v>
      </c>
      <c r="J56" s="12">
        <f>Tabuľka311[[#This Row],[Stĺpec9]]+I57</f>
        <v>3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>
        <v>2</v>
      </c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11"/>
      <c r="C57" s="1"/>
      <c r="D57" s="1"/>
      <c r="E57" s="4" t="s">
        <v>701</v>
      </c>
      <c r="F57" s="1">
        <v>7342</v>
      </c>
      <c r="G57" s="9" t="s">
        <v>95</v>
      </c>
      <c r="H57" s="4"/>
      <c r="I57" s="1">
        <f>SUM(K57:TB57)</f>
        <v>1</v>
      </c>
      <c r="J57" s="12"/>
      <c r="K57" s="97">
        <f>Seniori!K72</f>
        <v>0</v>
      </c>
      <c r="L57" s="97">
        <f>Seniori!L72</f>
        <v>0</v>
      </c>
      <c r="M57" s="97">
        <f>Seniori!M72</f>
        <v>0</v>
      </c>
      <c r="N57" s="97">
        <f>Seniori!N72</f>
        <v>0</v>
      </c>
      <c r="O57" s="97">
        <f>Seniori!O72</f>
        <v>0</v>
      </c>
      <c r="P57" s="97">
        <f>Seniori!P72</f>
        <v>0</v>
      </c>
      <c r="Q57" s="97">
        <f>Seniori!Q72</f>
        <v>0</v>
      </c>
      <c r="R57" s="97">
        <f>Seniori!R72</f>
        <v>0</v>
      </c>
      <c r="S57" s="97">
        <f>Seniori!S72</f>
        <v>0</v>
      </c>
      <c r="T57" s="97">
        <f>Seniori!T72</f>
        <v>0</v>
      </c>
      <c r="U57" s="97">
        <f>Seniori!U72</f>
        <v>0</v>
      </c>
      <c r="V57" s="97">
        <f>Seniori!V72</f>
        <v>0</v>
      </c>
      <c r="W57" s="97">
        <f>Seniori!W72</f>
        <v>0</v>
      </c>
      <c r="X57" s="97">
        <f>Seniori!X72</f>
        <v>0</v>
      </c>
      <c r="Y57" s="97">
        <f>Seniori!Y72</f>
        <v>0</v>
      </c>
      <c r="Z57" s="97">
        <f>Seniori!Z72</f>
        <v>0</v>
      </c>
      <c r="AA57" s="97">
        <f>Seniori!AA72</f>
        <v>0</v>
      </c>
      <c r="AB57" s="97">
        <f>Seniori!AB72</f>
        <v>0</v>
      </c>
      <c r="AC57" s="97">
        <f>Seniori!AC72</f>
        <v>0</v>
      </c>
      <c r="AD57" s="97">
        <f>Seniori!AD72</f>
        <v>0</v>
      </c>
      <c r="AE57" s="97">
        <f>Seniori!AE72</f>
        <v>0</v>
      </c>
      <c r="AF57" s="97">
        <f>Seniori!AF72</f>
        <v>0</v>
      </c>
      <c r="AG57" s="97">
        <f>Seniori!AG72</f>
        <v>0</v>
      </c>
      <c r="AH57" s="97">
        <f>Seniori!AH72</f>
        <v>0</v>
      </c>
      <c r="AI57" s="97">
        <f>Seniori!AI72</f>
        <v>0</v>
      </c>
      <c r="AJ57" s="97">
        <f>Seniori!AJ72</f>
        <v>0</v>
      </c>
      <c r="AK57" s="97">
        <f>Seniori!AK72</f>
        <v>0</v>
      </c>
      <c r="AL57" s="97">
        <f>Seniori!AL72</f>
        <v>0</v>
      </c>
      <c r="AM57" s="97">
        <f>Seniori!AM72</f>
        <v>0</v>
      </c>
      <c r="AN57" s="97">
        <f>Seniori!AN72</f>
        <v>0</v>
      </c>
      <c r="AO57" s="97">
        <f>Seniori!AO72</f>
        <v>0</v>
      </c>
      <c r="AP57" s="97">
        <f>Seniori!AP72</f>
        <v>0</v>
      </c>
      <c r="AQ57" s="97">
        <f>Seniori!AQ72</f>
        <v>0</v>
      </c>
      <c r="AR57" s="97">
        <f>Seniori!AR72</f>
        <v>0</v>
      </c>
      <c r="AS57" s="97">
        <f>Seniori!AS72</f>
        <v>0</v>
      </c>
      <c r="AT57" s="97">
        <f>Seniori!AT72</f>
        <v>0</v>
      </c>
      <c r="AU57" s="97">
        <f>Seniori!AU72</f>
        <v>0</v>
      </c>
      <c r="AV57" s="97">
        <f>Seniori!AV72</f>
        <v>0</v>
      </c>
      <c r="AW57" s="97">
        <f>Seniori!AW72</f>
        <v>0</v>
      </c>
      <c r="AX57" s="97">
        <f>Seniori!AX72</f>
        <v>0</v>
      </c>
      <c r="AY57" s="97">
        <f>Seniori!AY72</f>
        <v>0</v>
      </c>
      <c r="AZ57" s="97">
        <f>Seniori!AZ72</f>
        <v>0</v>
      </c>
      <c r="BA57" s="97">
        <f>Seniori!BA72</f>
        <v>0</v>
      </c>
      <c r="BB57" s="97">
        <f>Seniori!BB72</f>
        <v>0</v>
      </c>
      <c r="BC57" s="97">
        <f>Seniori!BC72</f>
        <v>0</v>
      </c>
      <c r="BD57" s="97">
        <f>Seniori!BD72</f>
        <v>0</v>
      </c>
      <c r="BE57" s="97">
        <f>Seniori!BE72</f>
        <v>0</v>
      </c>
      <c r="BF57" s="97">
        <f>Seniori!BF72</f>
        <v>0</v>
      </c>
      <c r="BG57" s="97">
        <f>Seniori!BG72</f>
        <v>0</v>
      </c>
      <c r="BH57" s="97">
        <f>Seniori!BH72</f>
        <v>0</v>
      </c>
      <c r="BI57" s="97">
        <f>Seniori!BI72</f>
        <v>0</v>
      </c>
      <c r="BJ57" s="97">
        <f>Seniori!BJ72</f>
        <v>0</v>
      </c>
      <c r="BK57" s="97">
        <f>Seniori!BK72</f>
        <v>0</v>
      </c>
      <c r="BL57" s="97">
        <f>Seniori!BL72</f>
        <v>0</v>
      </c>
      <c r="BM57" s="97">
        <f>Seniori!BM72</f>
        <v>0</v>
      </c>
      <c r="BN57" s="97">
        <f>Seniori!BN72</f>
        <v>0</v>
      </c>
      <c r="BO57" s="97">
        <f>Seniori!BO72</f>
        <v>0</v>
      </c>
      <c r="BP57" s="97">
        <f>Seniori!BP72</f>
        <v>0</v>
      </c>
      <c r="BQ57" s="97">
        <f>Seniori!BQ72</f>
        <v>0</v>
      </c>
      <c r="BR57" s="97">
        <f>Seniori!BR72</f>
        <v>0</v>
      </c>
      <c r="BS57" s="97">
        <f>Seniori!BS72</f>
        <v>0</v>
      </c>
      <c r="BT57" s="97">
        <f>Seniori!BT72</f>
        <v>0</v>
      </c>
      <c r="BU57" s="97">
        <f>Seniori!BU72</f>
        <v>0</v>
      </c>
      <c r="BV57" s="97">
        <f>Seniori!BV72</f>
        <v>0</v>
      </c>
      <c r="BW57" s="97">
        <f>Seniori!BW72</f>
        <v>0</v>
      </c>
      <c r="BX57" s="97">
        <f>Seniori!BX72</f>
        <v>0</v>
      </c>
      <c r="BY57" s="97">
        <f>Seniori!BY72</f>
        <v>0</v>
      </c>
      <c r="BZ57" s="97">
        <f>Seniori!BZ72</f>
        <v>0</v>
      </c>
      <c r="CA57" s="97">
        <f>Seniori!CA72</f>
        <v>0</v>
      </c>
      <c r="CB57" s="97">
        <f>Seniori!CB72</f>
        <v>0</v>
      </c>
      <c r="CC57" s="97">
        <f>Seniori!CC72</f>
        <v>0</v>
      </c>
      <c r="CD57" s="97">
        <f>Seniori!CD72</f>
        <v>0</v>
      </c>
      <c r="CE57" s="97">
        <f>Seniori!CE72</f>
        <v>0</v>
      </c>
      <c r="CF57" s="97">
        <f>Seniori!CF72</f>
        <v>0</v>
      </c>
      <c r="CG57" s="97">
        <f>Seniori!CG72</f>
        <v>0</v>
      </c>
      <c r="CH57" s="97">
        <f>Seniori!CH72</f>
        <v>0</v>
      </c>
      <c r="CI57" s="97">
        <f>Seniori!CI72</f>
        <v>0</v>
      </c>
      <c r="CJ57" s="97">
        <f>Seniori!CJ72</f>
        <v>0</v>
      </c>
      <c r="CK57" s="97">
        <f>Seniori!CK72</f>
        <v>0</v>
      </c>
      <c r="CL57" s="97">
        <f>Seniori!CL72</f>
        <v>0</v>
      </c>
      <c r="CM57" s="97">
        <f>Seniori!CM72</f>
        <v>0</v>
      </c>
      <c r="CN57" s="97">
        <f>Seniori!CN72</f>
        <v>0</v>
      </c>
      <c r="CO57" s="97">
        <f>Seniori!CO72</f>
        <v>0</v>
      </c>
      <c r="CP57" s="97">
        <f>Seniori!CP72</f>
        <v>0</v>
      </c>
      <c r="CQ57" s="97">
        <f>Seniori!CQ72</f>
        <v>0</v>
      </c>
      <c r="CR57" s="97">
        <f>Seniori!CR72</f>
        <v>0</v>
      </c>
      <c r="CS57" s="97">
        <f>Seniori!CS72</f>
        <v>0</v>
      </c>
      <c r="CT57" s="97">
        <f>Seniori!CT72</f>
        <v>0</v>
      </c>
      <c r="CU57" s="97">
        <f>Seniori!CU72</f>
        <v>0</v>
      </c>
      <c r="CV57" s="97">
        <f>Seniori!CV72</f>
        <v>0</v>
      </c>
      <c r="CW57" s="97">
        <f>Seniori!CW72</f>
        <v>0</v>
      </c>
      <c r="CX57" s="97">
        <f>Seniori!CX72</f>
        <v>0</v>
      </c>
      <c r="CY57" s="97">
        <f>Seniori!CY72</f>
        <v>0</v>
      </c>
      <c r="CZ57" s="97">
        <f>Seniori!CZ72</f>
        <v>0</v>
      </c>
      <c r="DA57" s="97">
        <f>Seniori!DA72</f>
        <v>0</v>
      </c>
      <c r="DB57" s="97">
        <f>Seniori!DB72</f>
        <v>0</v>
      </c>
      <c r="DC57" s="97">
        <f>Seniori!DC72</f>
        <v>0</v>
      </c>
      <c r="DD57" s="97">
        <f>Seniori!DD72</f>
        <v>0</v>
      </c>
      <c r="DE57" s="97">
        <f>Seniori!DE72</f>
        <v>0</v>
      </c>
      <c r="DF57" s="97">
        <f>Seniori!DF72</f>
        <v>0</v>
      </c>
      <c r="DG57" s="97">
        <f>Seniori!DG72</f>
        <v>0</v>
      </c>
      <c r="DH57" s="97">
        <f>Seniori!DH72</f>
        <v>0</v>
      </c>
      <c r="DI57" s="97">
        <f>Seniori!DI72</f>
        <v>0</v>
      </c>
      <c r="DJ57" s="97">
        <f>Seniori!DJ72</f>
        <v>0</v>
      </c>
      <c r="DK57" s="97">
        <f>Seniori!DK72</f>
        <v>0</v>
      </c>
      <c r="DL57" s="97">
        <f>Seniori!DL72</f>
        <v>0</v>
      </c>
      <c r="DM57" s="97">
        <f>Seniori!DM72</f>
        <v>0</v>
      </c>
      <c r="DN57" s="97">
        <f>Seniori!DN72</f>
        <v>0</v>
      </c>
      <c r="DO57" s="97">
        <f>Seniori!DO72</f>
        <v>0</v>
      </c>
      <c r="DP57" s="97">
        <f>Seniori!DP72</f>
        <v>0</v>
      </c>
      <c r="DQ57" s="97">
        <f>Seniori!DQ72</f>
        <v>0</v>
      </c>
      <c r="DR57" s="97">
        <f>Seniori!DR72</f>
        <v>0</v>
      </c>
      <c r="DS57" s="97">
        <f>Seniori!DS72</f>
        <v>0</v>
      </c>
      <c r="DT57" s="97">
        <f>Seniori!DT72</f>
        <v>0</v>
      </c>
      <c r="DU57" s="97">
        <f>Seniori!DU72</f>
        <v>0</v>
      </c>
      <c r="DV57" s="97">
        <f>Seniori!DV72</f>
        <v>0</v>
      </c>
      <c r="DW57" s="97">
        <f>Seniori!DW72</f>
        <v>0</v>
      </c>
      <c r="DX57" s="97">
        <f>Seniori!DX72</f>
        <v>0</v>
      </c>
      <c r="DY57" s="97">
        <f>Seniori!DY72</f>
        <v>0</v>
      </c>
      <c r="DZ57" s="97">
        <f>Seniori!DZ72</f>
        <v>0</v>
      </c>
      <c r="EA57" s="97">
        <f>Seniori!EA72</f>
        <v>0</v>
      </c>
      <c r="EB57" s="97">
        <f>Seniori!EB72</f>
        <v>0</v>
      </c>
      <c r="EC57" s="97">
        <f>Seniori!EC72</f>
        <v>0</v>
      </c>
      <c r="ED57" s="97">
        <f>Seniori!ED72</f>
        <v>0</v>
      </c>
      <c r="EE57" s="97">
        <f>Seniori!EE72</f>
        <v>0</v>
      </c>
      <c r="EF57" s="97">
        <f>Seniori!EF72</f>
        <v>0</v>
      </c>
      <c r="EG57" s="97">
        <f>Seniori!EG72</f>
        <v>0</v>
      </c>
      <c r="EH57" s="97">
        <f>Seniori!EH72</f>
        <v>0</v>
      </c>
      <c r="EI57" s="97">
        <f>Seniori!EI72</f>
        <v>0</v>
      </c>
      <c r="EJ57" s="97">
        <f>Seniori!EJ72</f>
        <v>0</v>
      </c>
      <c r="EK57" s="97">
        <f>Seniori!EK72</f>
        <v>0</v>
      </c>
      <c r="EL57" s="97">
        <f>Seniori!EL72</f>
        <v>0</v>
      </c>
      <c r="EM57" s="97">
        <f>Seniori!EM72</f>
        <v>0</v>
      </c>
      <c r="EN57" s="97">
        <f>Seniori!EN72</f>
        <v>0</v>
      </c>
      <c r="EO57" s="97">
        <f>Seniori!EO72</f>
        <v>0</v>
      </c>
      <c r="EP57" s="97">
        <f>Seniori!EP72</f>
        <v>0</v>
      </c>
      <c r="EQ57" s="97">
        <f>Seniori!EQ72</f>
        <v>0</v>
      </c>
      <c r="ER57" s="97">
        <f>Seniori!ER72</f>
        <v>0</v>
      </c>
      <c r="ES57" s="97">
        <f>Seniori!ES72</f>
        <v>0</v>
      </c>
      <c r="ET57" s="97">
        <f>Seniori!ET72</f>
        <v>0</v>
      </c>
      <c r="EU57" s="97">
        <f>Seniori!EU72</f>
        <v>0</v>
      </c>
      <c r="EV57" s="97">
        <f>Seniori!EV72</f>
        <v>0</v>
      </c>
      <c r="EW57" s="97">
        <f>Seniori!EW72</f>
        <v>0</v>
      </c>
      <c r="EX57" s="97">
        <f>Seniori!EX72</f>
        <v>0</v>
      </c>
      <c r="EY57" s="97">
        <f>Seniori!EY72</f>
        <v>0</v>
      </c>
      <c r="EZ57" s="97">
        <f>Seniori!EZ72</f>
        <v>0</v>
      </c>
      <c r="FA57" s="97">
        <f>Seniori!FA72</f>
        <v>0</v>
      </c>
      <c r="FB57" s="97">
        <f>Seniori!FB72</f>
        <v>0</v>
      </c>
      <c r="FC57" s="97">
        <f>Seniori!FC72</f>
        <v>0</v>
      </c>
      <c r="FD57" s="97">
        <f>Seniori!FD72</f>
        <v>0</v>
      </c>
      <c r="FE57" s="97">
        <f>Seniori!FE72</f>
        <v>0</v>
      </c>
      <c r="FF57" s="97">
        <f>Seniori!FF72</f>
        <v>0</v>
      </c>
      <c r="FG57" s="97">
        <f>Seniori!FG72</f>
        <v>0</v>
      </c>
      <c r="FH57" s="97">
        <f>Seniori!FH72</f>
        <v>0</v>
      </c>
      <c r="FI57" s="97">
        <f>Seniori!FI72</f>
        <v>0</v>
      </c>
      <c r="FJ57" s="97">
        <f>Seniori!FJ72</f>
        <v>0</v>
      </c>
      <c r="FK57" s="97">
        <f>Seniori!FK72</f>
        <v>0</v>
      </c>
      <c r="FL57" s="97">
        <f>Seniori!FL72</f>
        <v>0</v>
      </c>
      <c r="FM57" s="97">
        <f>Seniori!FM72</f>
        <v>0</v>
      </c>
      <c r="FN57" s="97">
        <f>Seniori!FN72</f>
        <v>0</v>
      </c>
      <c r="FO57" s="97">
        <f>Seniori!FO72</f>
        <v>0</v>
      </c>
      <c r="FP57" s="97">
        <f>Seniori!FP72</f>
        <v>0</v>
      </c>
      <c r="FQ57" s="97">
        <f>Seniori!FQ72</f>
        <v>0</v>
      </c>
      <c r="FR57" s="97">
        <f>Seniori!FR72</f>
        <v>0</v>
      </c>
      <c r="FS57" s="97">
        <f>Seniori!FS72</f>
        <v>0</v>
      </c>
      <c r="FT57" s="97">
        <f>Seniori!FT72</f>
        <v>0</v>
      </c>
      <c r="FU57" s="97">
        <f>Seniori!FU72</f>
        <v>0</v>
      </c>
      <c r="FV57" s="97">
        <f>Seniori!FV72</f>
        <v>0</v>
      </c>
      <c r="FW57" s="97">
        <f>Seniori!FW72</f>
        <v>0</v>
      </c>
      <c r="FX57" s="97">
        <f>Seniori!FX72</f>
        <v>0</v>
      </c>
      <c r="FY57" s="97">
        <f>Seniori!FY72</f>
        <v>0</v>
      </c>
      <c r="FZ57" s="97">
        <f>Seniori!FZ72</f>
        <v>0</v>
      </c>
      <c r="GA57" s="97">
        <f>Seniori!GA72</f>
        <v>0</v>
      </c>
      <c r="GB57" s="97">
        <f>Seniori!GB72</f>
        <v>0</v>
      </c>
      <c r="GC57" s="97">
        <f>Seniori!GC72</f>
        <v>0</v>
      </c>
      <c r="GD57" s="97">
        <f>Seniori!GD72</f>
        <v>0</v>
      </c>
      <c r="GE57" s="97">
        <f>Seniori!GE72</f>
        <v>0</v>
      </c>
      <c r="GF57" s="97">
        <f>Seniori!GF72</f>
        <v>0</v>
      </c>
      <c r="GG57" s="97">
        <f>Seniori!GG72</f>
        <v>0</v>
      </c>
      <c r="GH57" s="97">
        <f>Seniori!GH72</f>
        <v>0</v>
      </c>
      <c r="GI57" s="97">
        <f>Seniori!GI72</f>
        <v>0</v>
      </c>
      <c r="GJ57" s="97">
        <f>Seniori!GJ72</f>
        <v>0</v>
      </c>
      <c r="GK57" s="97">
        <f>Seniori!GK72</f>
        <v>0</v>
      </c>
      <c r="GL57" s="97">
        <f>Seniori!GL72</f>
        <v>0</v>
      </c>
      <c r="GM57" s="97">
        <f>Seniori!GM72</f>
        <v>1</v>
      </c>
      <c r="GN57" s="97">
        <f>Seniori!GN72</f>
        <v>0</v>
      </c>
      <c r="GO57" s="97">
        <f>Seniori!GO72</f>
        <v>0</v>
      </c>
      <c r="GP57" s="97">
        <f>Seniori!GP72</f>
        <v>0</v>
      </c>
      <c r="GQ57" s="97">
        <f>Seniori!GQ72</f>
        <v>0</v>
      </c>
      <c r="GR57" s="97">
        <f>Seniori!GR72</f>
        <v>0</v>
      </c>
      <c r="GS57" s="97">
        <f>Seniori!GS72</f>
        <v>0</v>
      </c>
      <c r="GT57" s="97">
        <f>Seniori!GT72</f>
        <v>0</v>
      </c>
      <c r="GU57" s="97">
        <f>Seniori!GU72</f>
        <v>0</v>
      </c>
      <c r="GV57" s="97">
        <f>Seniori!GV72</f>
        <v>0</v>
      </c>
      <c r="GW57" s="97">
        <f>Seniori!GW72</f>
        <v>0</v>
      </c>
      <c r="GX57" s="97">
        <f>Seniori!GX72</f>
        <v>0</v>
      </c>
      <c r="GY57" s="97">
        <f>Seniori!GY72</f>
        <v>0</v>
      </c>
      <c r="GZ57" s="97">
        <f>Seniori!GZ72</f>
        <v>0</v>
      </c>
      <c r="HA57" s="97">
        <f>Seniori!HA72</f>
        <v>0</v>
      </c>
      <c r="HB57" s="97">
        <f>Seniori!HB72</f>
        <v>0</v>
      </c>
      <c r="HC57" s="97">
        <f>Seniori!HC72</f>
        <v>0</v>
      </c>
      <c r="HD57" s="97">
        <f>Seniori!HD72</f>
        <v>0</v>
      </c>
      <c r="HE57" s="97">
        <f>Seniori!HE72</f>
        <v>0</v>
      </c>
      <c r="HF57" s="97">
        <f>Seniori!HF72</f>
        <v>0</v>
      </c>
      <c r="HG57" s="97">
        <f>Seniori!HG72</f>
        <v>0</v>
      </c>
      <c r="HH57" s="97">
        <f>Seniori!HH72</f>
        <v>0</v>
      </c>
      <c r="HI57" s="97">
        <f>Seniori!HI72</f>
        <v>0</v>
      </c>
      <c r="HJ57" s="97">
        <f>Seniori!HJ72</f>
        <v>0</v>
      </c>
      <c r="HK57" s="97">
        <f>Seniori!HK72</f>
        <v>0</v>
      </c>
      <c r="HL57" s="97">
        <f>Seniori!HL72</f>
        <v>0</v>
      </c>
      <c r="HM57" s="97">
        <f>Seniori!HM72</f>
        <v>0</v>
      </c>
      <c r="HN57" s="97">
        <f>Seniori!HN72</f>
        <v>0</v>
      </c>
      <c r="HO57" s="97">
        <f>Seniori!HO72</f>
        <v>0</v>
      </c>
      <c r="HP57" s="97">
        <f>Seniori!HP72</f>
        <v>0</v>
      </c>
      <c r="HQ57" s="97">
        <f>Seniori!HQ72</f>
        <v>0</v>
      </c>
      <c r="HR57" s="97">
        <f>Seniori!HR72</f>
        <v>0</v>
      </c>
      <c r="HS57" s="97">
        <f>Seniori!HS72</f>
        <v>0</v>
      </c>
      <c r="HT57" s="97">
        <f>Seniori!HT72</f>
        <v>0</v>
      </c>
      <c r="HU57" s="97">
        <f>Seniori!HU72</f>
        <v>0</v>
      </c>
      <c r="HV57" s="97">
        <f>Seniori!HV72</f>
        <v>0</v>
      </c>
      <c r="HW57" s="97">
        <f>Seniori!HW72</f>
        <v>0</v>
      </c>
      <c r="HX57" s="97">
        <f>Seniori!HX72</f>
        <v>0</v>
      </c>
      <c r="HY57" s="97">
        <f>Seniori!HY72</f>
        <v>0</v>
      </c>
      <c r="HZ57" s="97">
        <f>Seniori!HZ72</f>
        <v>0</v>
      </c>
      <c r="IA57" s="97">
        <f>Seniori!IA72</f>
        <v>0</v>
      </c>
      <c r="IB57" s="97">
        <f>Seniori!IB72</f>
        <v>0</v>
      </c>
      <c r="IC57" s="97">
        <f>Seniori!IC72</f>
        <v>0</v>
      </c>
      <c r="ID57" s="97">
        <f>Seniori!ID72</f>
        <v>0</v>
      </c>
      <c r="IE57" s="97">
        <f>Seniori!IE72</f>
        <v>0</v>
      </c>
      <c r="IF57" s="97">
        <f>Seniori!IF72</f>
        <v>0</v>
      </c>
      <c r="IG57" s="97">
        <f>Seniori!IG72</f>
        <v>0</v>
      </c>
      <c r="IH57" s="97">
        <f>Seniori!IH72</f>
        <v>0</v>
      </c>
      <c r="II57" s="97">
        <f>Seniori!II72</f>
        <v>0</v>
      </c>
      <c r="IJ57" s="97">
        <f>Seniori!IJ72</f>
        <v>0</v>
      </c>
      <c r="IK57" s="97">
        <f>Seniori!IK72</f>
        <v>0</v>
      </c>
      <c r="IL57" s="97">
        <f>Seniori!IL72</f>
        <v>0</v>
      </c>
      <c r="IM57" s="97">
        <f>Seniori!IM72</f>
        <v>0</v>
      </c>
      <c r="IN57" s="97">
        <f>Seniori!IN72</f>
        <v>0</v>
      </c>
      <c r="IO57" s="97">
        <f>Seniori!IO72</f>
        <v>0</v>
      </c>
      <c r="IP57" s="97">
        <f>Seniori!IP72</f>
        <v>0</v>
      </c>
      <c r="IQ57" s="97">
        <f>Seniori!IQ72</f>
        <v>0</v>
      </c>
      <c r="IR57" s="97">
        <f>Seniori!IR72</f>
        <v>0</v>
      </c>
      <c r="IS57" s="97">
        <f>Seniori!IS72</f>
        <v>0</v>
      </c>
      <c r="IT57" s="97">
        <f>Seniori!IT72</f>
        <v>0</v>
      </c>
      <c r="IU57" s="97">
        <f>Seniori!IU72</f>
        <v>0</v>
      </c>
      <c r="IV57" s="97">
        <f>Seniori!IV72</f>
        <v>0</v>
      </c>
      <c r="IW57" s="97">
        <f>Seniori!IW72</f>
        <v>0</v>
      </c>
      <c r="IX57" s="97">
        <f>Seniori!IX72</f>
        <v>0</v>
      </c>
      <c r="IY57" s="97">
        <f>Seniori!IY72</f>
        <v>0</v>
      </c>
      <c r="IZ57" s="97">
        <f>Seniori!IZ72</f>
        <v>0</v>
      </c>
      <c r="JA57" s="97">
        <f>Seniori!JA72</f>
        <v>0</v>
      </c>
      <c r="JB57" s="97">
        <f>Seniori!JB72</f>
        <v>0</v>
      </c>
      <c r="JC57" s="97">
        <f>Seniori!JC72</f>
        <v>0</v>
      </c>
      <c r="JD57" s="97">
        <f>Seniori!JD72</f>
        <v>0</v>
      </c>
      <c r="JE57" s="97">
        <f>Seniori!JE72</f>
        <v>0</v>
      </c>
      <c r="JF57" s="97">
        <f>Seniori!JF72</f>
        <v>0</v>
      </c>
      <c r="JG57" s="97">
        <f>Seniori!JG72</f>
        <v>0</v>
      </c>
      <c r="JH57" s="97">
        <f>Seniori!JH72</f>
        <v>0</v>
      </c>
      <c r="JI57" s="97">
        <f>Seniori!JI72</f>
        <v>0</v>
      </c>
      <c r="JJ57" s="97">
        <f>Seniori!JJ72</f>
        <v>0</v>
      </c>
      <c r="JK57" s="97">
        <f>Seniori!JK72</f>
        <v>0</v>
      </c>
      <c r="JL57" s="97">
        <f>Seniori!JL72</f>
        <v>0</v>
      </c>
      <c r="JM57" s="97">
        <f>Seniori!JM72</f>
        <v>0</v>
      </c>
      <c r="JN57" s="97">
        <f>Seniori!JN72</f>
        <v>0</v>
      </c>
      <c r="JO57" s="97">
        <f>Seniori!JO72</f>
        <v>0</v>
      </c>
      <c r="JP57" s="97">
        <f>Seniori!JP72</f>
        <v>0</v>
      </c>
      <c r="JQ57" s="97">
        <f>Seniori!JQ72</f>
        <v>0</v>
      </c>
      <c r="JR57" s="97">
        <f>Seniori!JR72</f>
        <v>0</v>
      </c>
      <c r="JS57" s="97">
        <f>Seniori!JS72</f>
        <v>0</v>
      </c>
      <c r="JT57" s="97">
        <f>Seniori!JT72</f>
        <v>0</v>
      </c>
      <c r="JU57" s="97">
        <f>Seniori!JU72</f>
        <v>0</v>
      </c>
      <c r="JV57" s="97">
        <f>Seniori!JV72</f>
        <v>0</v>
      </c>
      <c r="JW57" s="97">
        <f>Seniori!JW72</f>
        <v>0</v>
      </c>
      <c r="JX57" s="97">
        <f>Seniori!JX72</f>
        <v>0</v>
      </c>
      <c r="JY57" s="97">
        <f>Seniori!JY72</f>
        <v>0</v>
      </c>
      <c r="JZ57" s="97">
        <f>Seniori!JZ72</f>
        <v>0</v>
      </c>
      <c r="KA57" s="97">
        <f>Seniori!KA72</f>
        <v>0</v>
      </c>
      <c r="KB57" s="97">
        <f>Seniori!KB72</f>
        <v>0</v>
      </c>
      <c r="KC57" s="97">
        <f>Seniori!KC72</f>
        <v>0</v>
      </c>
      <c r="KD57" s="97">
        <f>Seniori!KD72</f>
        <v>0</v>
      </c>
      <c r="KE57" s="97">
        <f>Seniori!KE72</f>
        <v>0</v>
      </c>
      <c r="KF57" s="97">
        <f>Seniori!KF72</f>
        <v>0</v>
      </c>
      <c r="KG57" s="97">
        <f>Seniori!KG72</f>
        <v>0</v>
      </c>
      <c r="KH57" s="97">
        <f>Seniori!KH72</f>
        <v>0</v>
      </c>
      <c r="KI57" s="97">
        <f>Seniori!KI72</f>
        <v>0</v>
      </c>
      <c r="KJ57" s="97">
        <f>Seniori!KJ72</f>
        <v>0</v>
      </c>
      <c r="KK57" s="97">
        <f>Seniori!KK72</f>
        <v>0</v>
      </c>
      <c r="KL57" s="97">
        <f>Seniori!KL72</f>
        <v>0</v>
      </c>
      <c r="KM57" s="97">
        <f>Seniori!KM72</f>
        <v>0</v>
      </c>
      <c r="KN57" s="97">
        <f>Seniori!KN72</f>
        <v>0</v>
      </c>
      <c r="KO57" s="97">
        <f>Seniori!KO72</f>
        <v>0</v>
      </c>
      <c r="KP57" s="97">
        <f>Seniori!KP72</f>
        <v>0</v>
      </c>
      <c r="KQ57" s="97">
        <f>Seniori!KQ72</f>
        <v>0</v>
      </c>
      <c r="KR57" s="97">
        <f>Seniori!KR72</f>
        <v>0</v>
      </c>
      <c r="KS57" s="97">
        <f>Seniori!KS72</f>
        <v>0</v>
      </c>
      <c r="KT57" s="97">
        <f>Seniori!KT72</f>
        <v>0</v>
      </c>
      <c r="KU57" s="97">
        <f>Seniori!KU72</f>
        <v>0</v>
      </c>
      <c r="KV57" s="97">
        <f>Seniori!KV72</f>
        <v>0</v>
      </c>
      <c r="KW57" s="97">
        <f>Seniori!KW72</f>
        <v>0</v>
      </c>
      <c r="KX57" s="97">
        <f>Seniori!KX72</f>
        <v>0</v>
      </c>
      <c r="KY57" s="97">
        <f>Seniori!KY72</f>
        <v>0</v>
      </c>
      <c r="KZ57" s="97">
        <f>Seniori!KZ72</f>
        <v>0</v>
      </c>
      <c r="LA57" s="97">
        <f>Seniori!LA72</f>
        <v>0</v>
      </c>
      <c r="LB57" s="97">
        <f>Seniori!LB72</f>
        <v>0</v>
      </c>
      <c r="LC57" s="97">
        <f>Seniori!LC72</f>
        <v>0</v>
      </c>
      <c r="LD57" s="97">
        <f>Seniori!LD72</f>
        <v>0</v>
      </c>
      <c r="LE57" s="97">
        <f>Seniori!LE72</f>
        <v>0</v>
      </c>
      <c r="LF57" s="97">
        <f>Seniori!LF72</f>
        <v>0</v>
      </c>
      <c r="LG57" s="97">
        <f>Seniori!LG72</f>
        <v>0</v>
      </c>
      <c r="LH57" s="97">
        <f>Seniori!LH72</f>
        <v>0</v>
      </c>
      <c r="LI57" s="97">
        <f>Seniori!LI72</f>
        <v>0</v>
      </c>
      <c r="LJ57" s="97">
        <f>Seniori!LJ72</f>
        <v>0</v>
      </c>
      <c r="LK57" s="97">
        <f>Seniori!LK72</f>
        <v>0</v>
      </c>
      <c r="LL57" s="97">
        <f>Seniori!LL72</f>
        <v>0</v>
      </c>
      <c r="LM57" s="97">
        <f>Seniori!LM72</f>
        <v>0</v>
      </c>
      <c r="LN57" s="97">
        <f>Seniori!LN72</f>
        <v>0</v>
      </c>
      <c r="LO57" s="97">
        <f>Seniori!LO72</f>
        <v>0</v>
      </c>
      <c r="LP57" s="97">
        <f>Seniori!LP72</f>
        <v>0</v>
      </c>
      <c r="LQ57" s="97">
        <f>Seniori!LQ72</f>
        <v>0</v>
      </c>
      <c r="LR57" s="97">
        <f>Seniori!LR72</f>
        <v>0</v>
      </c>
      <c r="LS57" s="97">
        <f>Seniori!LS72</f>
        <v>0</v>
      </c>
      <c r="LT57" s="97">
        <f>Seniori!LT72</f>
        <v>0</v>
      </c>
      <c r="LU57" s="97">
        <f>Seniori!LU72</f>
        <v>0</v>
      </c>
      <c r="LV57" s="97">
        <f>Seniori!LV72</f>
        <v>0</v>
      </c>
      <c r="LW57" s="97">
        <f>Seniori!LW72</f>
        <v>0</v>
      </c>
      <c r="LX57" s="97">
        <f>Seniori!LX72</f>
        <v>0</v>
      </c>
      <c r="LY57" s="97">
        <f>Seniori!LY72</f>
        <v>0</v>
      </c>
      <c r="LZ57" s="97">
        <f>Seniori!LZ72</f>
        <v>0</v>
      </c>
      <c r="MA57" s="97">
        <f>Seniori!MA72</f>
        <v>0</v>
      </c>
      <c r="MB57" s="97">
        <f>Seniori!MB72</f>
        <v>0</v>
      </c>
      <c r="MC57" s="97">
        <f>Seniori!MC72</f>
        <v>0</v>
      </c>
      <c r="MD57" s="97">
        <f>Seniori!MD72</f>
        <v>0</v>
      </c>
      <c r="ME57" s="97">
        <f>Seniori!ME72</f>
        <v>0</v>
      </c>
      <c r="MF57" s="97">
        <f>Seniori!MF72</f>
        <v>0</v>
      </c>
      <c r="MG57" s="97">
        <f>Seniori!MG72</f>
        <v>0</v>
      </c>
      <c r="MH57" s="97">
        <f>Seniori!MH72</f>
        <v>0</v>
      </c>
      <c r="MI57" s="97">
        <f>Seniori!MI72</f>
        <v>0</v>
      </c>
      <c r="MJ57" s="97">
        <f>Seniori!MJ72</f>
        <v>0</v>
      </c>
      <c r="MK57" s="97">
        <f>Seniori!MK72</f>
        <v>0</v>
      </c>
      <c r="ML57" s="97">
        <f>Seniori!ML72</f>
        <v>0</v>
      </c>
      <c r="MM57" s="97">
        <f>Seniori!MM72</f>
        <v>0</v>
      </c>
      <c r="MN57" s="97">
        <f>Seniori!MN72</f>
        <v>0</v>
      </c>
      <c r="MO57" s="97">
        <f>Seniori!MO72</f>
        <v>0</v>
      </c>
      <c r="MP57" s="97">
        <f>Seniori!MP72</f>
        <v>0</v>
      </c>
      <c r="MQ57" s="97">
        <f>Seniori!MQ72</f>
        <v>0</v>
      </c>
      <c r="MR57" s="97">
        <f>Seniori!MR72</f>
        <v>0</v>
      </c>
      <c r="MS57" s="97">
        <f>Seniori!MS72</f>
        <v>0</v>
      </c>
      <c r="MT57" s="97">
        <f>Seniori!MT72</f>
        <v>0</v>
      </c>
      <c r="MU57" s="97">
        <f>Seniori!MU72</f>
        <v>0</v>
      </c>
      <c r="MV57" s="97">
        <f>Seniori!MV72</f>
        <v>0</v>
      </c>
      <c r="MW57" s="97">
        <f>Seniori!MW72</f>
        <v>0</v>
      </c>
      <c r="MX57" s="97">
        <f>Seniori!MX72</f>
        <v>0</v>
      </c>
      <c r="MY57" s="97">
        <f>Seniori!MY72</f>
        <v>0</v>
      </c>
      <c r="MZ57" s="97">
        <f>Seniori!MZ72</f>
        <v>0</v>
      </c>
      <c r="NA57" s="97">
        <f>Seniori!NA72</f>
        <v>0</v>
      </c>
      <c r="NB57" s="97">
        <f>Seniori!NB72</f>
        <v>0</v>
      </c>
      <c r="NC57" s="97">
        <f>Seniori!NC72</f>
        <v>0</v>
      </c>
      <c r="ND57" s="97">
        <f>Seniori!ND72</f>
        <v>0</v>
      </c>
      <c r="NE57" s="97">
        <f>Seniori!NE72</f>
        <v>0</v>
      </c>
      <c r="NF57" s="97">
        <f>Seniori!NF72</f>
        <v>0</v>
      </c>
      <c r="NG57" s="97">
        <f>Seniori!NG72</f>
        <v>0</v>
      </c>
      <c r="NH57" s="97">
        <f>Seniori!NH72</f>
        <v>0</v>
      </c>
      <c r="NI57" s="97">
        <f>Seniori!NI72</f>
        <v>0</v>
      </c>
      <c r="NJ57" s="97">
        <f>Seniori!NJ72</f>
        <v>0</v>
      </c>
      <c r="NK57" s="97">
        <f>Seniori!NK72</f>
        <v>0</v>
      </c>
      <c r="NL57" s="97">
        <f>Seniori!NL72</f>
        <v>0</v>
      </c>
      <c r="NM57" s="97">
        <f>Seniori!NM72</f>
        <v>0</v>
      </c>
      <c r="NN57" s="97">
        <f>Seniori!NN72</f>
        <v>0</v>
      </c>
      <c r="NO57" s="97">
        <f>Seniori!NO72</f>
        <v>0</v>
      </c>
      <c r="NP57" s="97">
        <f>Seniori!NP72</f>
        <v>0</v>
      </c>
      <c r="NQ57" s="97">
        <f>Seniori!NQ72</f>
        <v>0</v>
      </c>
      <c r="NR57" s="97">
        <f>Seniori!NR72</f>
        <v>0</v>
      </c>
      <c r="NS57" s="97">
        <f>Seniori!NS72</f>
        <v>0</v>
      </c>
      <c r="NT57" s="97">
        <f>Seniori!NT72</f>
        <v>0</v>
      </c>
      <c r="NU57" s="97">
        <f>Seniori!NU72</f>
        <v>0</v>
      </c>
      <c r="NV57" s="97">
        <f>Seniori!NV72</f>
        <v>0</v>
      </c>
      <c r="NW57" s="97">
        <f>Seniori!NW72</f>
        <v>0</v>
      </c>
      <c r="NX57" s="97">
        <f>Seniori!NX72</f>
        <v>0</v>
      </c>
      <c r="NY57" s="97">
        <f>Seniori!NY72</f>
        <v>0</v>
      </c>
      <c r="NZ57" s="97">
        <f>Seniori!NZ72</f>
        <v>0</v>
      </c>
      <c r="OA57" s="97">
        <f>Seniori!OA72</f>
        <v>0</v>
      </c>
      <c r="OB57" s="97">
        <f>Seniori!OB72</f>
        <v>0</v>
      </c>
      <c r="OC57" s="97">
        <f>Seniori!OC72</f>
        <v>0</v>
      </c>
      <c r="OD57" s="97">
        <f>Seniori!OD72</f>
        <v>0</v>
      </c>
      <c r="OE57" s="97">
        <f>Seniori!OE72</f>
        <v>0</v>
      </c>
      <c r="OF57" s="97">
        <f>Seniori!OF72</f>
        <v>0</v>
      </c>
      <c r="OG57" s="97">
        <f>Seniori!OG72</f>
        <v>0</v>
      </c>
      <c r="OH57" s="97">
        <f>Seniori!OH72</f>
        <v>0</v>
      </c>
      <c r="OI57" s="97">
        <f>Seniori!OI72</f>
        <v>0</v>
      </c>
      <c r="OJ57" s="97">
        <f>Seniori!OJ72</f>
        <v>0</v>
      </c>
      <c r="OK57" s="97">
        <f>Seniori!OK72</f>
        <v>0</v>
      </c>
      <c r="OL57" s="97">
        <f>Seniori!OL72</f>
        <v>0</v>
      </c>
      <c r="OM57" s="97">
        <f>Seniori!OM72</f>
        <v>0</v>
      </c>
      <c r="ON57" s="97">
        <f>Seniori!ON72</f>
        <v>0</v>
      </c>
      <c r="OO57" s="97">
        <f>Seniori!OO72</f>
        <v>0</v>
      </c>
      <c r="OP57" s="97">
        <f>Seniori!OP72</f>
        <v>0</v>
      </c>
      <c r="OQ57" s="97">
        <f>Seniori!OQ72</f>
        <v>0</v>
      </c>
      <c r="OR57" s="97">
        <f>Seniori!OR72</f>
        <v>0</v>
      </c>
      <c r="OS57" s="97">
        <f>Seniori!OS72</f>
        <v>0</v>
      </c>
      <c r="OT57" s="97">
        <f>Seniori!OT72</f>
        <v>0</v>
      </c>
      <c r="OU57" s="97">
        <f>Seniori!OU72</f>
        <v>0</v>
      </c>
      <c r="OV57" s="97">
        <f>Seniori!OV72</f>
        <v>0</v>
      </c>
      <c r="OW57" s="97">
        <f>Seniori!OW72</f>
        <v>0</v>
      </c>
      <c r="OX57" s="97">
        <f>Seniori!OX72</f>
        <v>0</v>
      </c>
      <c r="OY57" s="97">
        <f>Seniori!OY72</f>
        <v>0</v>
      </c>
      <c r="OZ57" s="97">
        <f>Seniori!OZ72</f>
        <v>0</v>
      </c>
      <c r="PA57" s="97">
        <f>Seniori!PA72</f>
        <v>0</v>
      </c>
      <c r="PB57" s="97">
        <f>Seniori!PB72</f>
        <v>0</v>
      </c>
      <c r="PC57" s="97">
        <f>Seniori!PC72</f>
        <v>0</v>
      </c>
      <c r="PD57" s="97">
        <f>Seniori!PD72</f>
        <v>0</v>
      </c>
      <c r="PE57" s="97">
        <f>Seniori!PE72</f>
        <v>0</v>
      </c>
      <c r="PF57" s="97">
        <f>Seniori!PF72</f>
        <v>0</v>
      </c>
      <c r="PG57" s="97">
        <f>Seniori!PG72</f>
        <v>0</v>
      </c>
      <c r="PH57" s="97">
        <f>Seniori!PH72</f>
        <v>0</v>
      </c>
      <c r="PI57" s="97">
        <f>Seniori!PI72</f>
        <v>0</v>
      </c>
      <c r="PJ57" s="97">
        <f>Seniori!PJ72</f>
        <v>0</v>
      </c>
      <c r="PK57" s="97">
        <f>Seniori!PK72</f>
        <v>0</v>
      </c>
      <c r="PL57" s="97">
        <f>Seniori!PL72</f>
        <v>0</v>
      </c>
      <c r="PM57" s="97">
        <f>Seniori!PM72</f>
        <v>0</v>
      </c>
      <c r="PN57" s="97">
        <f>Seniori!PN72</f>
        <v>0</v>
      </c>
      <c r="PO57" s="97">
        <f>Seniori!PO72</f>
        <v>0</v>
      </c>
      <c r="PP57" s="97">
        <f>Seniori!PP72</f>
        <v>0</v>
      </c>
      <c r="PQ57" s="97">
        <f>Seniori!PQ72</f>
        <v>0</v>
      </c>
      <c r="PR57" s="97">
        <f>Seniori!PR72</f>
        <v>0</v>
      </c>
      <c r="PS57" s="97">
        <f>Seniori!PS72</f>
        <v>0</v>
      </c>
      <c r="PT57" s="97">
        <f>Seniori!PT72</f>
        <v>0</v>
      </c>
      <c r="PU57" s="97">
        <f>Seniori!PU72</f>
        <v>0</v>
      </c>
      <c r="PV57" s="97">
        <f>Seniori!PV72</f>
        <v>0</v>
      </c>
      <c r="PW57" s="97">
        <f>Seniori!PW72</f>
        <v>0</v>
      </c>
      <c r="PX57" s="97">
        <f>Seniori!PX72</f>
        <v>0</v>
      </c>
      <c r="PY57" s="97">
        <f>Seniori!PY72</f>
        <v>0</v>
      </c>
      <c r="PZ57" s="97">
        <f>Seniori!PZ72</f>
        <v>0</v>
      </c>
      <c r="QA57" s="97">
        <f>Seniori!QA72</f>
        <v>0</v>
      </c>
      <c r="QB57" s="97">
        <f>Seniori!QB72</f>
        <v>0</v>
      </c>
      <c r="QC57" s="97">
        <f>Seniori!QC72</f>
        <v>0</v>
      </c>
      <c r="QD57" s="97">
        <f>Seniori!QD72</f>
        <v>0</v>
      </c>
      <c r="QE57" s="97">
        <f>Seniori!QE72</f>
        <v>0</v>
      </c>
      <c r="QF57" s="97">
        <f>Seniori!QF72</f>
        <v>0</v>
      </c>
      <c r="QG57" s="97">
        <f>Seniori!QG72</f>
        <v>0</v>
      </c>
      <c r="QH57" s="97">
        <f>Seniori!QH72</f>
        <v>0</v>
      </c>
      <c r="QI57" s="97">
        <f>Seniori!QI72</f>
        <v>0</v>
      </c>
      <c r="QJ57" s="97">
        <f>Seniori!QJ72</f>
        <v>0</v>
      </c>
      <c r="QK57" s="97">
        <f>Seniori!QK72</f>
        <v>0</v>
      </c>
      <c r="QL57" s="97">
        <f>Seniori!QL72</f>
        <v>0</v>
      </c>
      <c r="QM57" s="97">
        <f>Seniori!QM72</f>
        <v>0</v>
      </c>
      <c r="QN57" s="97">
        <f>Seniori!QN72</f>
        <v>0</v>
      </c>
      <c r="QO57" s="97">
        <f>Seniori!QO72</f>
        <v>0</v>
      </c>
      <c r="QP57" s="97">
        <f>Seniori!QP72</f>
        <v>0</v>
      </c>
      <c r="QQ57" s="97">
        <f>Seniori!QQ72</f>
        <v>0</v>
      </c>
      <c r="QR57" s="97">
        <f>Seniori!QR72</f>
        <v>0</v>
      </c>
      <c r="QS57" s="97">
        <f>Seniori!QS72</f>
        <v>0</v>
      </c>
      <c r="QT57" s="97">
        <f>Seniori!QT72</f>
        <v>0</v>
      </c>
      <c r="QU57" s="97">
        <f>Seniori!QU72</f>
        <v>0</v>
      </c>
      <c r="QV57" s="97">
        <f>Seniori!QV72</f>
        <v>0</v>
      </c>
      <c r="QW57" s="97">
        <f>Seniori!QW72</f>
        <v>0</v>
      </c>
      <c r="QX57" s="97">
        <f>Seniori!QX72</f>
        <v>0</v>
      </c>
      <c r="QY57" s="97">
        <f>Seniori!QY72</f>
        <v>0</v>
      </c>
      <c r="QZ57" s="97">
        <f>Seniori!QZ72</f>
        <v>0</v>
      </c>
      <c r="RA57" s="97">
        <f>Seniori!RA72</f>
        <v>0</v>
      </c>
      <c r="RB57" s="97">
        <f>Seniori!RB72</f>
        <v>0</v>
      </c>
      <c r="RC57" s="97">
        <f>Seniori!RC72</f>
        <v>0</v>
      </c>
      <c r="RD57" s="97">
        <f>Seniori!RD72</f>
        <v>0</v>
      </c>
      <c r="RE57" s="97">
        <f>Seniori!RE72</f>
        <v>0</v>
      </c>
      <c r="RF57" s="97">
        <f>Seniori!RF72</f>
        <v>0</v>
      </c>
      <c r="RG57" s="97">
        <f>Seniori!RG72</f>
        <v>0</v>
      </c>
      <c r="RH57" s="97">
        <f>Seniori!RH72</f>
        <v>0</v>
      </c>
      <c r="RI57" s="97">
        <f>Seniori!RI72</f>
        <v>0</v>
      </c>
      <c r="RJ57" s="97">
        <f>Seniori!RJ72</f>
        <v>0</v>
      </c>
      <c r="RK57" s="97">
        <f>Seniori!RK72</f>
        <v>0</v>
      </c>
      <c r="RL57" s="97">
        <f>Seniori!RL72</f>
        <v>0</v>
      </c>
      <c r="RM57" s="97">
        <f>Seniori!RM72</f>
        <v>0</v>
      </c>
      <c r="RN57" s="97">
        <f>Seniori!RN72</f>
        <v>0</v>
      </c>
      <c r="RO57" s="97">
        <f>Seniori!RO72</f>
        <v>0</v>
      </c>
      <c r="RP57" s="97">
        <f>Seniori!RP72</f>
        <v>0</v>
      </c>
      <c r="RQ57" s="97">
        <f>Seniori!RQ72</f>
        <v>0</v>
      </c>
      <c r="RR57" s="97">
        <f>Seniori!RR72</f>
        <v>0</v>
      </c>
      <c r="RS57" s="97">
        <f>Seniori!RS72</f>
        <v>0</v>
      </c>
      <c r="RT57" s="97">
        <f>Seniori!RT72</f>
        <v>0</v>
      </c>
      <c r="RU57" s="97">
        <f>Seniori!RU72</f>
        <v>0</v>
      </c>
      <c r="RV57" s="97">
        <f>Seniori!RV72</f>
        <v>0</v>
      </c>
      <c r="RW57" s="97">
        <f>Seniori!RW72</f>
        <v>0</v>
      </c>
      <c r="RX57" s="97">
        <f>Seniori!RX72</f>
        <v>0</v>
      </c>
      <c r="RY57" s="97">
        <f>Seniori!RY72</f>
        <v>0</v>
      </c>
      <c r="RZ57" s="97">
        <f>Seniori!RZ72</f>
        <v>0</v>
      </c>
      <c r="SA57" s="97">
        <f>Seniori!SA72</f>
        <v>0</v>
      </c>
      <c r="SB57" s="97">
        <f>Seniori!SB72</f>
        <v>0</v>
      </c>
      <c r="SC57" s="97">
        <f>Seniori!SC72</f>
        <v>0</v>
      </c>
      <c r="SD57" s="97">
        <f>Seniori!SD72</f>
        <v>0</v>
      </c>
      <c r="SE57" s="97">
        <f>Seniori!SE72</f>
        <v>0</v>
      </c>
      <c r="SF57" s="97">
        <f>Seniori!SF72</f>
        <v>0</v>
      </c>
      <c r="SG57" s="97">
        <f>Seniori!SG72</f>
        <v>0</v>
      </c>
      <c r="SH57" s="97">
        <f>Seniori!SH72</f>
        <v>0</v>
      </c>
      <c r="SI57" s="97">
        <f>Seniori!SI72</f>
        <v>0</v>
      </c>
      <c r="SJ57" s="97">
        <f>Seniori!SJ72</f>
        <v>0</v>
      </c>
      <c r="SK57" s="97">
        <f>Seniori!SK72</f>
        <v>0</v>
      </c>
      <c r="SL57" s="97">
        <f>Seniori!SL72</f>
        <v>0</v>
      </c>
      <c r="SM57" s="97">
        <f>Seniori!SM72</f>
        <v>0</v>
      </c>
      <c r="SN57" s="97">
        <f>Seniori!SN72</f>
        <v>0</v>
      </c>
      <c r="SO57" s="97">
        <f>Seniori!SO72</f>
        <v>0</v>
      </c>
      <c r="SP57" s="97">
        <f>Seniori!SP72</f>
        <v>0</v>
      </c>
      <c r="SQ57" s="97">
        <f>Seniori!SQ72</f>
        <v>0</v>
      </c>
      <c r="SR57" s="97">
        <f>Seniori!SR72</f>
        <v>0</v>
      </c>
      <c r="SS57" s="97">
        <f>Seniori!SS72</f>
        <v>0</v>
      </c>
      <c r="ST57" s="97">
        <f>Seniori!ST72</f>
        <v>0</v>
      </c>
      <c r="SU57" s="97">
        <f>Seniori!SU72</f>
        <v>0</v>
      </c>
      <c r="SV57" s="97">
        <f>Seniori!SV72</f>
        <v>0</v>
      </c>
      <c r="SW57" s="97">
        <f>Seniori!SW72</f>
        <v>0</v>
      </c>
      <c r="SX57" s="97">
        <f>Seniori!SX72</f>
        <v>0</v>
      </c>
      <c r="SY57" s="97">
        <f>Seniori!SY72</f>
        <v>0</v>
      </c>
      <c r="SZ57" s="97">
        <f>Seniori!SZ72</f>
        <v>0</v>
      </c>
      <c r="TA57" s="97">
        <f>Seniori!TA72</f>
        <v>0</v>
      </c>
      <c r="TB57" s="97">
        <f>Seniori!TB72</f>
        <v>0</v>
      </c>
    </row>
    <row r="58" spans="1:522" s="10" customFormat="1" ht="18" customHeight="1" x14ac:dyDescent="0.2">
      <c r="A58" s="12"/>
      <c r="B58" s="32" t="s">
        <v>666</v>
      </c>
      <c r="C58" s="1">
        <v>13398</v>
      </c>
      <c r="D58" s="1">
        <v>2021</v>
      </c>
      <c r="E58" s="4" t="s">
        <v>461</v>
      </c>
      <c r="F58" s="1">
        <v>8647</v>
      </c>
      <c r="G58" s="9" t="s">
        <v>93</v>
      </c>
      <c r="H58" s="4" t="s">
        <v>48</v>
      </c>
      <c r="I58" s="1">
        <f t="shared" ref="I58" si="10">SUM(K58:TB58)</f>
        <v>3</v>
      </c>
      <c r="J58" s="12">
        <f>I58</f>
        <v>3</v>
      </c>
      <c r="K58" s="97">
        <f>Juniori!K37</f>
        <v>0</v>
      </c>
      <c r="L58" s="97">
        <f>Juniori!L37</f>
        <v>0</v>
      </c>
      <c r="M58" s="97">
        <f>Juniori!M37</f>
        <v>0</v>
      </c>
      <c r="N58" s="97">
        <f>Juniori!N37</f>
        <v>0</v>
      </c>
      <c r="O58" s="97">
        <f>Juniori!O37</f>
        <v>0</v>
      </c>
      <c r="P58" s="97">
        <f>Juniori!P37</f>
        <v>0</v>
      </c>
      <c r="Q58" s="97">
        <f>Juniori!Q37</f>
        <v>0</v>
      </c>
      <c r="R58" s="97">
        <f>Juniori!R37</f>
        <v>0</v>
      </c>
      <c r="S58" s="97">
        <f>Juniori!S37</f>
        <v>0</v>
      </c>
      <c r="T58" s="97">
        <f>Juniori!T37</f>
        <v>0</v>
      </c>
      <c r="U58" s="97">
        <f>Juniori!U37</f>
        <v>0</v>
      </c>
      <c r="V58" s="97">
        <f>Juniori!V37</f>
        <v>0</v>
      </c>
      <c r="W58" s="97">
        <f>Juniori!W37</f>
        <v>0</v>
      </c>
      <c r="X58" s="97">
        <f>Juniori!X37</f>
        <v>0</v>
      </c>
      <c r="Y58" s="97">
        <f>Juniori!Y37</f>
        <v>0</v>
      </c>
      <c r="Z58" s="97">
        <f>Juniori!Z37</f>
        <v>0</v>
      </c>
      <c r="AA58" s="97">
        <f>Juniori!AA37</f>
        <v>0</v>
      </c>
      <c r="AB58" s="97">
        <f>Juniori!AB37</f>
        <v>0</v>
      </c>
      <c r="AC58" s="97">
        <f>Juniori!AC37</f>
        <v>0</v>
      </c>
      <c r="AD58" s="97">
        <f>Juniori!AD37</f>
        <v>0</v>
      </c>
      <c r="AE58" s="97">
        <f>Juniori!AE37</f>
        <v>0</v>
      </c>
      <c r="AF58" s="97">
        <f>Juniori!AF37</f>
        <v>0</v>
      </c>
      <c r="AG58" s="97">
        <f>Juniori!AG37</f>
        <v>0</v>
      </c>
      <c r="AH58" s="97">
        <f>Juniori!AH37</f>
        <v>0</v>
      </c>
      <c r="AI58" s="97">
        <f>Juniori!AI37</f>
        <v>0</v>
      </c>
      <c r="AJ58" s="97">
        <f>Juniori!AJ37</f>
        <v>0</v>
      </c>
      <c r="AK58" s="97">
        <f>Juniori!AK37</f>
        <v>0</v>
      </c>
      <c r="AL58" s="97">
        <f>Juniori!AL37</f>
        <v>0</v>
      </c>
      <c r="AM58" s="97">
        <f>Juniori!AM37</f>
        <v>0</v>
      </c>
      <c r="AN58" s="97">
        <f>Juniori!AN37</f>
        <v>0</v>
      </c>
      <c r="AO58" s="97">
        <f>Juniori!AO37</f>
        <v>0</v>
      </c>
      <c r="AP58" s="97">
        <f>Juniori!AP37</f>
        <v>0</v>
      </c>
      <c r="AQ58" s="97">
        <f>Juniori!AQ37</f>
        <v>0</v>
      </c>
      <c r="AR58" s="97">
        <f>Juniori!AR37</f>
        <v>0</v>
      </c>
      <c r="AS58" s="97">
        <f>Juniori!AS37</f>
        <v>0</v>
      </c>
      <c r="AT58" s="97">
        <f>Juniori!AT37</f>
        <v>0</v>
      </c>
      <c r="AU58" s="97">
        <f>Juniori!AU37</f>
        <v>0</v>
      </c>
      <c r="AV58" s="97">
        <f>Juniori!AV37</f>
        <v>0</v>
      </c>
      <c r="AW58" s="97">
        <f>Juniori!AW37</f>
        <v>0</v>
      </c>
      <c r="AX58" s="97">
        <f>Juniori!AX37</f>
        <v>0</v>
      </c>
      <c r="AY58" s="97">
        <f>Juniori!AY37</f>
        <v>0</v>
      </c>
      <c r="AZ58" s="97">
        <f>Juniori!AZ37</f>
        <v>0</v>
      </c>
      <c r="BA58" s="97">
        <f>Juniori!BA37</f>
        <v>0</v>
      </c>
      <c r="BB58" s="97">
        <f>Juniori!BB37</f>
        <v>0</v>
      </c>
      <c r="BC58" s="97">
        <f>Juniori!BC37</f>
        <v>0</v>
      </c>
      <c r="BD58" s="97">
        <f>Juniori!BD37</f>
        <v>0</v>
      </c>
      <c r="BE58" s="97">
        <f>Juniori!BE37</f>
        <v>0</v>
      </c>
      <c r="BF58" s="97">
        <f>Juniori!BF37</f>
        <v>0</v>
      </c>
      <c r="BG58" s="97">
        <f>Juniori!BG37</f>
        <v>0</v>
      </c>
      <c r="BH58" s="97">
        <f>Juniori!BH37</f>
        <v>0</v>
      </c>
      <c r="BI58" s="97">
        <f>Juniori!BI37</f>
        <v>0</v>
      </c>
      <c r="BJ58" s="97">
        <f>Juniori!BJ37</f>
        <v>0</v>
      </c>
      <c r="BK58" s="97">
        <f>Juniori!BK37</f>
        <v>0</v>
      </c>
      <c r="BL58" s="97">
        <f>Juniori!BL37</f>
        <v>0</v>
      </c>
      <c r="BM58" s="97">
        <f>Juniori!BM37</f>
        <v>0</v>
      </c>
      <c r="BN58" s="97">
        <f>Juniori!BN37</f>
        <v>0</v>
      </c>
      <c r="BO58" s="97">
        <f>Juniori!BO37</f>
        <v>0</v>
      </c>
      <c r="BP58" s="97">
        <f>Juniori!BP37</f>
        <v>0</v>
      </c>
      <c r="BQ58" s="97">
        <f>Juniori!BQ37</f>
        <v>0</v>
      </c>
      <c r="BR58" s="97">
        <f>Juniori!BR37</f>
        <v>0</v>
      </c>
      <c r="BS58" s="97">
        <f>Juniori!BS37</f>
        <v>0</v>
      </c>
      <c r="BT58" s="97">
        <f>Juniori!BT37</f>
        <v>0</v>
      </c>
      <c r="BU58" s="97">
        <f>Juniori!BU37</f>
        <v>0</v>
      </c>
      <c r="BV58" s="97">
        <f>Juniori!BV37</f>
        <v>0</v>
      </c>
      <c r="BW58" s="97">
        <f>Juniori!BW37</f>
        <v>0</v>
      </c>
      <c r="BX58" s="97">
        <f>Juniori!BX37</f>
        <v>0</v>
      </c>
      <c r="BY58" s="97">
        <f>Juniori!BY37</f>
        <v>0</v>
      </c>
      <c r="BZ58" s="97">
        <f>Juniori!BZ37</f>
        <v>0</v>
      </c>
      <c r="CA58" s="97">
        <f>Juniori!CA37</f>
        <v>0</v>
      </c>
      <c r="CB58" s="97">
        <f>Juniori!CB37</f>
        <v>0</v>
      </c>
      <c r="CC58" s="97">
        <f>Juniori!CC37</f>
        <v>0</v>
      </c>
      <c r="CD58" s="97">
        <f>Juniori!CD37</f>
        <v>0</v>
      </c>
      <c r="CE58" s="97">
        <f>Juniori!CE37</f>
        <v>0</v>
      </c>
      <c r="CF58" s="97">
        <f>Juniori!CF37</f>
        <v>0</v>
      </c>
      <c r="CG58" s="97">
        <f>Juniori!CG37</f>
        <v>0</v>
      </c>
      <c r="CH58" s="97">
        <f>Juniori!CH37</f>
        <v>0</v>
      </c>
      <c r="CI58" s="97">
        <f>Juniori!CI37</f>
        <v>0</v>
      </c>
      <c r="CJ58" s="97">
        <f>Juniori!CJ37</f>
        <v>0</v>
      </c>
      <c r="CK58" s="97">
        <f>Juniori!CK37</f>
        <v>0</v>
      </c>
      <c r="CL58" s="97">
        <f>Juniori!CL37</f>
        <v>0</v>
      </c>
      <c r="CM58" s="97">
        <f>Juniori!CM37</f>
        <v>0</v>
      </c>
      <c r="CN58" s="97">
        <f>Juniori!CN37</f>
        <v>0</v>
      </c>
      <c r="CO58" s="97">
        <f>Juniori!CO37</f>
        <v>0</v>
      </c>
      <c r="CP58" s="97">
        <f>Juniori!CP37</f>
        <v>0</v>
      </c>
      <c r="CQ58" s="97">
        <f>Juniori!CQ37</f>
        <v>0</v>
      </c>
      <c r="CR58" s="97">
        <f>Juniori!CR37</f>
        <v>0</v>
      </c>
      <c r="CS58" s="97">
        <f>Juniori!CS37</f>
        <v>0</v>
      </c>
      <c r="CT58" s="97">
        <f>Juniori!CT37</f>
        <v>0</v>
      </c>
      <c r="CU58" s="97">
        <f>Juniori!CU37</f>
        <v>0</v>
      </c>
      <c r="CV58" s="97">
        <f>Juniori!CV37</f>
        <v>0</v>
      </c>
      <c r="CW58" s="97">
        <f>Juniori!CW37</f>
        <v>0</v>
      </c>
      <c r="CX58" s="97">
        <f>Juniori!CX37</f>
        <v>0</v>
      </c>
      <c r="CY58" s="97">
        <f>Juniori!CY37</f>
        <v>0</v>
      </c>
      <c r="CZ58" s="97">
        <f>Juniori!CZ37</f>
        <v>0</v>
      </c>
      <c r="DA58" s="97">
        <f>Juniori!DA37</f>
        <v>0</v>
      </c>
      <c r="DB58" s="97">
        <f>Juniori!DB37</f>
        <v>0</v>
      </c>
      <c r="DC58" s="97">
        <f>Juniori!DC37</f>
        <v>0</v>
      </c>
      <c r="DD58" s="97">
        <f>Juniori!DD37</f>
        <v>0</v>
      </c>
      <c r="DE58" s="97">
        <f>Juniori!DE37</f>
        <v>0</v>
      </c>
      <c r="DF58" s="97">
        <f>Juniori!DF37</f>
        <v>0</v>
      </c>
      <c r="DG58" s="97">
        <f>Juniori!DG37</f>
        <v>0</v>
      </c>
      <c r="DH58" s="97">
        <f>Juniori!DH37</f>
        <v>0</v>
      </c>
      <c r="DI58" s="97">
        <f>Juniori!DI37</f>
        <v>0</v>
      </c>
      <c r="DJ58" s="97">
        <f>Juniori!DJ37</f>
        <v>0</v>
      </c>
      <c r="DK58" s="97">
        <f>Juniori!DK37</f>
        <v>0</v>
      </c>
      <c r="DL58" s="97">
        <f>Juniori!DL37</f>
        <v>0</v>
      </c>
      <c r="DM58" s="97">
        <f>Juniori!DM37</f>
        <v>0</v>
      </c>
      <c r="DN58" s="97">
        <f>Juniori!DN37</f>
        <v>0</v>
      </c>
      <c r="DO58" s="97">
        <f>Juniori!DO37</f>
        <v>0</v>
      </c>
      <c r="DP58" s="97">
        <f>Juniori!DP37</f>
        <v>0</v>
      </c>
      <c r="DQ58" s="97">
        <f>Juniori!DQ37</f>
        <v>0</v>
      </c>
      <c r="DR58" s="97">
        <f>Juniori!DR37</f>
        <v>0</v>
      </c>
      <c r="DS58" s="97">
        <f>Juniori!DS37</f>
        <v>0</v>
      </c>
      <c r="DT58" s="97">
        <f>Juniori!DT37</f>
        <v>0</v>
      </c>
      <c r="DU58" s="97">
        <f>Juniori!DU37</f>
        <v>0</v>
      </c>
      <c r="DV58" s="97">
        <f>Juniori!DV37</f>
        <v>0</v>
      </c>
      <c r="DW58" s="97">
        <f>Juniori!DW37</f>
        <v>0</v>
      </c>
      <c r="DX58" s="97">
        <f>Juniori!DX37</f>
        <v>0</v>
      </c>
      <c r="DY58" s="97">
        <f>Juniori!DY37</f>
        <v>0</v>
      </c>
      <c r="DZ58" s="97">
        <f>Juniori!DZ37</f>
        <v>0</v>
      </c>
      <c r="EA58" s="97">
        <f>Juniori!EA37</f>
        <v>0</v>
      </c>
      <c r="EB58" s="97">
        <f>Juniori!EB37</f>
        <v>0</v>
      </c>
      <c r="EC58" s="97">
        <f>Juniori!EC37</f>
        <v>0</v>
      </c>
      <c r="ED58" s="97">
        <f>Juniori!ED37</f>
        <v>0</v>
      </c>
      <c r="EE58" s="97">
        <f>Juniori!EE37</f>
        <v>0</v>
      </c>
      <c r="EF58" s="97">
        <f>Juniori!EF37</f>
        <v>0</v>
      </c>
      <c r="EG58" s="97">
        <f>Juniori!EG37</f>
        <v>0</v>
      </c>
      <c r="EH58" s="97">
        <f>Juniori!EH37</f>
        <v>0</v>
      </c>
      <c r="EI58" s="97">
        <f>Juniori!EI37</f>
        <v>0</v>
      </c>
      <c r="EJ58" s="97">
        <f>Juniori!EJ37</f>
        <v>0</v>
      </c>
      <c r="EK58" s="97">
        <f>Juniori!EK37</f>
        <v>0</v>
      </c>
      <c r="EL58" s="97">
        <f>Juniori!EL37</f>
        <v>0</v>
      </c>
      <c r="EM58" s="97">
        <f>Juniori!EM37</f>
        <v>0</v>
      </c>
      <c r="EN58" s="97">
        <f>Juniori!EN37</f>
        <v>0</v>
      </c>
      <c r="EO58" s="97">
        <f>Juniori!EO37</f>
        <v>0</v>
      </c>
      <c r="EP58" s="97">
        <f>Juniori!EP37</f>
        <v>0</v>
      </c>
      <c r="EQ58" s="97">
        <f>Juniori!EQ37</f>
        <v>0</v>
      </c>
      <c r="ER58" s="97">
        <f>Juniori!ER37</f>
        <v>0</v>
      </c>
      <c r="ES58" s="97">
        <f>Juniori!ES37</f>
        <v>0</v>
      </c>
      <c r="ET58" s="97">
        <f>Juniori!ET37</f>
        <v>0</v>
      </c>
      <c r="EU58" s="97">
        <f>Juniori!EU37</f>
        <v>0</v>
      </c>
      <c r="EV58" s="97">
        <f>Juniori!EV37</f>
        <v>0</v>
      </c>
      <c r="EW58" s="97">
        <f>Juniori!EW37</f>
        <v>0</v>
      </c>
      <c r="EX58" s="97">
        <f>Juniori!EX37</f>
        <v>0</v>
      </c>
      <c r="EY58" s="97">
        <f>Juniori!EY37</f>
        <v>0</v>
      </c>
      <c r="EZ58" s="97">
        <f>Juniori!EZ37</f>
        <v>3</v>
      </c>
      <c r="FA58" s="97"/>
      <c r="FB58" s="97">
        <f>Juniori!FB37</f>
        <v>0</v>
      </c>
      <c r="FC58" s="97">
        <f>Juniori!FC37</f>
        <v>0</v>
      </c>
      <c r="FD58" s="97">
        <f>Juniori!FD37</f>
        <v>0</v>
      </c>
      <c r="FE58" s="97">
        <f>Juniori!FE37</f>
        <v>0</v>
      </c>
      <c r="FF58" s="97">
        <f>Juniori!FF37</f>
        <v>0</v>
      </c>
      <c r="FG58" s="97">
        <f>Juniori!FG37</f>
        <v>0</v>
      </c>
      <c r="FH58" s="97">
        <f>Juniori!FH37</f>
        <v>0</v>
      </c>
      <c r="FI58" s="97">
        <f>Juniori!FI37</f>
        <v>0</v>
      </c>
      <c r="FJ58" s="97">
        <f>Juniori!FJ37</f>
        <v>0</v>
      </c>
      <c r="FK58" s="97">
        <f>Juniori!FK37</f>
        <v>0</v>
      </c>
      <c r="FL58" s="97">
        <f>Juniori!FL37</f>
        <v>0</v>
      </c>
      <c r="FM58" s="97">
        <f>Juniori!FM37</f>
        <v>0</v>
      </c>
      <c r="FN58" s="97">
        <f>Juniori!FN37</f>
        <v>0</v>
      </c>
      <c r="FO58" s="97">
        <f>Juniori!FO37</f>
        <v>0</v>
      </c>
      <c r="FP58" s="97">
        <f>Juniori!FP37</f>
        <v>0</v>
      </c>
      <c r="FQ58" s="97">
        <f>Juniori!FQ37</f>
        <v>0</v>
      </c>
      <c r="FR58" s="97">
        <f>Juniori!FR37</f>
        <v>0</v>
      </c>
      <c r="FS58" s="97">
        <f>Juniori!FS37</f>
        <v>0</v>
      </c>
      <c r="FT58" s="97">
        <f>Juniori!FT37</f>
        <v>0</v>
      </c>
      <c r="FU58" s="97">
        <f>Juniori!FU37</f>
        <v>0</v>
      </c>
      <c r="FV58" s="97">
        <f>Juniori!FV37</f>
        <v>0</v>
      </c>
      <c r="FW58" s="97">
        <f>Juniori!FW37</f>
        <v>0</v>
      </c>
      <c r="FX58" s="97">
        <f>Juniori!FX37</f>
        <v>0</v>
      </c>
      <c r="FY58" s="97">
        <f>Juniori!FY37</f>
        <v>0</v>
      </c>
      <c r="FZ58" s="97">
        <f>Juniori!FZ37</f>
        <v>0</v>
      </c>
      <c r="GA58" s="97">
        <f>Juniori!GA37</f>
        <v>0</v>
      </c>
      <c r="GB58" s="97">
        <f>Juniori!GB37</f>
        <v>0</v>
      </c>
      <c r="GC58" s="97">
        <f>Juniori!GC37</f>
        <v>0</v>
      </c>
      <c r="GD58" s="97">
        <f>Juniori!GD37</f>
        <v>0</v>
      </c>
      <c r="GE58" s="97">
        <f>Juniori!GE37</f>
        <v>0</v>
      </c>
      <c r="GF58" s="97">
        <f>Juniori!GF37</f>
        <v>0</v>
      </c>
      <c r="GG58" s="97">
        <f>Juniori!GG37</f>
        <v>0</v>
      </c>
      <c r="GH58" s="97">
        <f>Juniori!GH37</f>
        <v>0</v>
      </c>
      <c r="GI58" s="97">
        <f>Juniori!GI37</f>
        <v>0</v>
      </c>
      <c r="GJ58" s="97">
        <f>Juniori!GJ37</f>
        <v>0</v>
      </c>
      <c r="GK58" s="97">
        <f>Juniori!GK37</f>
        <v>0</v>
      </c>
      <c r="GL58" s="97">
        <f>Juniori!GL37</f>
        <v>0</v>
      </c>
      <c r="GM58" s="97">
        <f>Juniori!GM37</f>
        <v>0</v>
      </c>
      <c r="GN58" s="97">
        <f>Juniori!GN37</f>
        <v>0</v>
      </c>
      <c r="GO58" s="97">
        <f>Juniori!GO37</f>
        <v>0</v>
      </c>
      <c r="GP58" s="97">
        <f>Juniori!GP37</f>
        <v>0</v>
      </c>
      <c r="GQ58" s="97">
        <f>Juniori!GQ37</f>
        <v>0</v>
      </c>
      <c r="GR58" s="97">
        <f>Juniori!GR37</f>
        <v>0</v>
      </c>
      <c r="GS58" s="97">
        <f>Juniori!GS37</f>
        <v>0</v>
      </c>
      <c r="GT58" s="97">
        <f>Juniori!GT37</f>
        <v>0</v>
      </c>
      <c r="GU58" s="97">
        <f>Juniori!GU37</f>
        <v>0</v>
      </c>
      <c r="GV58" s="97">
        <f>Juniori!GV37</f>
        <v>0</v>
      </c>
      <c r="GW58" s="97">
        <f>Juniori!GW37</f>
        <v>0</v>
      </c>
      <c r="GX58" s="97">
        <f>Juniori!GX37</f>
        <v>0</v>
      </c>
      <c r="GY58" s="97">
        <f>Juniori!GY37</f>
        <v>0</v>
      </c>
      <c r="GZ58" s="97">
        <f>Juniori!GZ37</f>
        <v>0</v>
      </c>
      <c r="HA58" s="97">
        <f>Juniori!HA37</f>
        <v>0</v>
      </c>
      <c r="HB58" s="97">
        <f>Juniori!HB37</f>
        <v>0</v>
      </c>
      <c r="HC58" s="97">
        <f>Juniori!HC37</f>
        <v>0</v>
      </c>
      <c r="HD58" s="97">
        <f>Juniori!HD37</f>
        <v>0</v>
      </c>
      <c r="HE58" s="97">
        <f>Juniori!HE37</f>
        <v>0</v>
      </c>
      <c r="HF58" s="97">
        <f>Juniori!HF37</f>
        <v>0</v>
      </c>
      <c r="HG58" s="97">
        <f>Juniori!HG37</f>
        <v>0</v>
      </c>
      <c r="HH58" s="97">
        <f>Juniori!HH37</f>
        <v>0</v>
      </c>
      <c r="HI58" s="97">
        <f>Juniori!HI37</f>
        <v>0</v>
      </c>
      <c r="HJ58" s="97">
        <f>Juniori!HJ37</f>
        <v>0</v>
      </c>
      <c r="HK58" s="97">
        <f>Juniori!HK37</f>
        <v>0</v>
      </c>
      <c r="HL58" s="97">
        <f>Juniori!HL37</f>
        <v>0</v>
      </c>
      <c r="HM58" s="97">
        <f>Juniori!HM37</f>
        <v>0</v>
      </c>
      <c r="HN58" s="97">
        <f>Juniori!HN37</f>
        <v>0</v>
      </c>
      <c r="HO58" s="97">
        <f>Juniori!HO37</f>
        <v>0</v>
      </c>
      <c r="HP58" s="97">
        <f>Juniori!HP37</f>
        <v>0</v>
      </c>
      <c r="HQ58" s="97">
        <f>Juniori!HQ37</f>
        <v>0</v>
      </c>
      <c r="HR58" s="97">
        <f>Juniori!HR37</f>
        <v>0</v>
      </c>
      <c r="HS58" s="97">
        <f>Juniori!HS37</f>
        <v>0</v>
      </c>
      <c r="HT58" s="97">
        <f>Juniori!HT37</f>
        <v>0</v>
      </c>
      <c r="HU58" s="97">
        <f>Juniori!HU37</f>
        <v>0</v>
      </c>
      <c r="HV58" s="97">
        <f>Juniori!HV37</f>
        <v>0</v>
      </c>
      <c r="HW58" s="97">
        <f>Juniori!HW37</f>
        <v>0</v>
      </c>
      <c r="HX58" s="97">
        <f>Juniori!HX37</f>
        <v>0</v>
      </c>
      <c r="HY58" s="97">
        <f>Juniori!HY37</f>
        <v>0</v>
      </c>
      <c r="HZ58" s="97">
        <f>Juniori!HZ37</f>
        <v>0</v>
      </c>
      <c r="IA58" s="97">
        <f>Juniori!IA37</f>
        <v>0</v>
      </c>
      <c r="IB58" s="97">
        <f>Juniori!IB37</f>
        <v>0</v>
      </c>
      <c r="IC58" s="97">
        <f>Juniori!IC37</f>
        <v>0</v>
      </c>
      <c r="ID58" s="97">
        <f>Juniori!ID37</f>
        <v>0</v>
      </c>
      <c r="IE58" s="97">
        <f>Juniori!IE37</f>
        <v>0</v>
      </c>
      <c r="IF58" s="97">
        <f>Juniori!IF37</f>
        <v>0</v>
      </c>
      <c r="IG58" s="97">
        <f>Juniori!IG37</f>
        <v>0</v>
      </c>
      <c r="IH58" s="97">
        <f>Juniori!IH37</f>
        <v>0</v>
      </c>
      <c r="II58" s="97">
        <f>Juniori!II37</f>
        <v>0</v>
      </c>
      <c r="IJ58" s="97">
        <f>Juniori!IJ37</f>
        <v>0</v>
      </c>
      <c r="IK58" s="97">
        <f>Juniori!IK37</f>
        <v>0</v>
      </c>
      <c r="IL58" s="97">
        <f>Juniori!IL37</f>
        <v>0</v>
      </c>
      <c r="IM58" s="97">
        <f>Juniori!IM37</f>
        <v>0</v>
      </c>
      <c r="IN58" s="97">
        <f>Juniori!IN37</f>
        <v>0</v>
      </c>
      <c r="IO58" s="97">
        <f>Juniori!IO37</f>
        <v>0</v>
      </c>
      <c r="IP58" s="97">
        <f>Juniori!IP37</f>
        <v>0</v>
      </c>
      <c r="IQ58" s="97">
        <f>Juniori!IQ37</f>
        <v>0</v>
      </c>
      <c r="IR58" s="97">
        <f>Juniori!IR37</f>
        <v>0</v>
      </c>
      <c r="IS58" s="97">
        <f>Juniori!IS37</f>
        <v>0</v>
      </c>
      <c r="IT58" s="97">
        <f>Juniori!IT37</f>
        <v>0</v>
      </c>
      <c r="IU58" s="97">
        <f>Juniori!IU37</f>
        <v>0</v>
      </c>
      <c r="IV58" s="97">
        <f>Juniori!IV37</f>
        <v>0</v>
      </c>
      <c r="IW58" s="97">
        <f>Juniori!IW37</f>
        <v>0</v>
      </c>
      <c r="IX58" s="97">
        <f>Juniori!IX37</f>
        <v>0</v>
      </c>
      <c r="IY58" s="97">
        <f>Juniori!IY37</f>
        <v>0</v>
      </c>
      <c r="IZ58" s="97">
        <f>Juniori!IZ37</f>
        <v>0</v>
      </c>
      <c r="JA58" s="97">
        <f>Juniori!JA37</f>
        <v>0</v>
      </c>
      <c r="JB58" s="97">
        <f>Juniori!JB37</f>
        <v>0</v>
      </c>
      <c r="JC58" s="97">
        <f>Juniori!JC37</f>
        <v>0</v>
      </c>
      <c r="JD58" s="97">
        <f>Juniori!JD37</f>
        <v>0</v>
      </c>
      <c r="JE58" s="97">
        <f>Juniori!JE37</f>
        <v>0</v>
      </c>
      <c r="JF58" s="97">
        <f>Juniori!JF37</f>
        <v>0</v>
      </c>
      <c r="JG58" s="97">
        <f>Juniori!JG37</f>
        <v>0</v>
      </c>
      <c r="JH58" s="97">
        <f>Juniori!JH37</f>
        <v>0</v>
      </c>
      <c r="JI58" s="97">
        <f>Juniori!JI37</f>
        <v>0</v>
      </c>
      <c r="JJ58" s="97">
        <f>Juniori!JJ37</f>
        <v>0</v>
      </c>
      <c r="JK58" s="97">
        <f>Juniori!JK37</f>
        <v>0</v>
      </c>
      <c r="JL58" s="97">
        <f>Juniori!JL37</f>
        <v>0</v>
      </c>
      <c r="JM58" s="97">
        <f>Juniori!JM37</f>
        <v>0</v>
      </c>
      <c r="JN58" s="97">
        <f>Juniori!JN37</f>
        <v>0</v>
      </c>
      <c r="JO58" s="97">
        <f>Juniori!JO37</f>
        <v>0</v>
      </c>
      <c r="JP58" s="97">
        <f>Juniori!JP37</f>
        <v>0</v>
      </c>
      <c r="JQ58" s="97">
        <f>Juniori!JQ37</f>
        <v>0</v>
      </c>
      <c r="JR58" s="97">
        <f>Juniori!JR37</f>
        <v>0</v>
      </c>
      <c r="JS58" s="97">
        <f>Juniori!JS37</f>
        <v>0</v>
      </c>
      <c r="JT58" s="97">
        <f>Juniori!JT37</f>
        <v>0</v>
      </c>
      <c r="JU58" s="97">
        <f>Juniori!JU37</f>
        <v>0</v>
      </c>
      <c r="JV58" s="97">
        <f>Juniori!JV37</f>
        <v>0</v>
      </c>
      <c r="JW58" s="97">
        <f>Juniori!JW37</f>
        <v>0</v>
      </c>
      <c r="JX58" s="97">
        <f>Juniori!JX37</f>
        <v>0</v>
      </c>
      <c r="JY58" s="97">
        <f>Juniori!JY37</f>
        <v>0</v>
      </c>
      <c r="JZ58" s="97">
        <f>Juniori!JZ37</f>
        <v>0</v>
      </c>
      <c r="KA58" s="97">
        <f>Juniori!KA37</f>
        <v>0</v>
      </c>
      <c r="KB58" s="97">
        <f>Juniori!KB37</f>
        <v>0</v>
      </c>
      <c r="KC58" s="97">
        <f>Juniori!KC37</f>
        <v>0</v>
      </c>
      <c r="KD58" s="97">
        <f>Juniori!KD37</f>
        <v>0</v>
      </c>
      <c r="KE58" s="97">
        <f>Juniori!KE37</f>
        <v>0</v>
      </c>
      <c r="KF58" s="97">
        <f>Juniori!KF37</f>
        <v>0</v>
      </c>
      <c r="KG58" s="97">
        <f>Juniori!KG37</f>
        <v>0</v>
      </c>
      <c r="KH58" s="97">
        <f>Juniori!KH37</f>
        <v>0</v>
      </c>
      <c r="KI58" s="97">
        <f>Juniori!KI37</f>
        <v>0</v>
      </c>
      <c r="KJ58" s="97">
        <f>Juniori!KJ37</f>
        <v>0</v>
      </c>
      <c r="KK58" s="97">
        <f>Juniori!KK37</f>
        <v>0</v>
      </c>
      <c r="KL58" s="97">
        <f>Juniori!KL37</f>
        <v>0</v>
      </c>
      <c r="KM58" s="97">
        <f>Juniori!KM37</f>
        <v>0</v>
      </c>
      <c r="KN58" s="97">
        <f>Juniori!KN37</f>
        <v>0</v>
      </c>
      <c r="KO58" s="97">
        <f>Juniori!KO37</f>
        <v>0</v>
      </c>
      <c r="KP58" s="97">
        <f>Juniori!KP37</f>
        <v>0</v>
      </c>
      <c r="KQ58" s="97">
        <f>Juniori!KQ37</f>
        <v>0</v>
      </c>
      <c r="KR58" s="97">
        <f>Juniori!KR37</f>
        <v>0</v>
      </c>
      <c r="KS58" s="97">
        <f>Juniori!KS37</f>
        <v>0</v>
      </c>
      <c r="KT58" s="97">
        <f>Juniori!KT37</f>
        <v>0</v>
      </c>
      <c r="KU58" s="97">
        <f>Juniori!KU37</f>
        <v>0</v>
      </c>
      <c r="KV58" s="97">
        <f>Juniori!KV37</f>
        <v>0</v>
      </c>
      <c r="KW58" s="97">
        <f>Juniori!KW37</f>
        <v>0</v>
      </c>
      <c r="KX58" s="97">
        <f>Juniori!KX37</f>
        <v>0</v>
      </c>
      <c r="KY58" s="97">
        <f>Juniori!KY37</f>
        <v>0</v>
      </c>
      <c r="KZ58" s="97">
        <f>Juniori!KZ37</f>
        <v>0</v>
      </c>
      <c r="LA58" s="97">
        <f>Juniori!LA37</f>
        <v>0</v>
      </c>
      <c r="LB58" s="97">
        <f>Juniori!LB37</f>
        <v>0</v>
      </c>
      <c r="LC58" s="97">
        <f>Juniori!LC37</f>
        <v>0</v>
      </c>
      <c r="LD58" s="97">
        <f>Juniori!LD37</f>
        <v>0</v>
      </c>
      <c r="LE58" s="97">
        <f>Juniori!LE37</f>
        <v>0</v>
      </c>
      <c r="LF58" s="97">
        <f>Juniori!LF37</f>
        <v>0</v>
      </c>
      <c r="LG58" s="97">
        <f>Juniori!LG37</f>
        <v>0</v>
      </c>
      <c r="LH58" s="97">
        <f>Juniori!LH37</f>
        <v>0</v>
      </c>
      <c r="LI58" s="97">
        <f>Juniori!LI37</f>
        <v>0</v>
      </c>
      <c r="LJ58" s="97">
        <f>Juniori!LJ37</f>
        <v>0</v>
      </c>
      <c r="LK58" s="97">
        <f>Juniori!LK37</f>
        <v>0</v>
      </c>
      <c r="LL58" s="97">
        <f>Juniori!LL37</f>
        <v>0</v>
      </c>
      <c r="LM58" s="97">
        <f>Juniori!LM37</f>
        <v>0</v>
      </c>
      <c r="LN58" s="97">
        <f>Juniori!LN37</f>
        <v>0</v>
      </c>
      <c r="LO58" s="97">
        <f>Juniori!LO37</f>
        <v>0</v>
      </c>
      <c r="LP58" s="97">
        <f>Juniori!LP37</f>
        <v>0</v>
      </c>
      <c r="LQ58" s="97">
        <f>Juniori!LQ37</f>
        <v>0</v>
      </c>
      <c r="LR58" s="97">
        <f>Juniori!LR37</f>
        <v>0</v>
      </c>
      <c r="LS58" s="97">
        <f>Juniori!LS37</f>
        <v>0</v>
      </c>
      <c r="LT58" s="97">
        <f>Juniori!LT37</f>
        <v>0</v>
      </c>
      <c r="LU58" s="97">
        <f>Juniori!LU37</f>
        <v>0</v>
      </c>
      <c r="LV58" s="97">
        <f>Juniori!LV37</f>
        <v>0</v>
      </c>
      <c r="LW58" s="97">
        <f>Juniori!LW37</f>
        <v>0</v>
      </c>
      <c r="LX58" s="97">
        <f>Juniori!LX37</f>
        <v>0</v>
      </c>
      <c r="LY58" s="97">
        <f>Juniori!LY37</f>
        <v>0</v>
      </c>
      <c r="LZ58" s="97">
        <f>Juniori!LZ37</f>
        <v>0</v>
      </c>
      <c r="MA58" s="97">
        <f>Juniori!MA37</f>
        <v>0</v>
      </c>
      <c r="MB58" s="97">
        <f>Juniori!MB37</f>
        <v>0</v>
      </c>
      <c r="MC58" s="97">
        <f>Juniori!MC37</f>
        <v>0</v>
      </c>
      <c r="MD58" s="97">
        <f>Juniori!MD37</f>
        <v>0</v>
      </c>
      <c r="ME58" s="97">
        <f>Juniori!ME37</f>
        <v>0</v>
      </c>
      <c r="MF58" s="97">
        <f>Juniori!MF37</f>
        <v>0</v>
      </c>
      <c r="MG58" s="97">
        <f>Juniori!MG37</f>
        <v>0</v>
      </c>
      <c r="MH58" s="97">
        <f>Juniori!MH37</f>
        <v>0</v>
      </c>
      <c r="MI58" s="97">
        <f>Juniori!MI37</f>
        <v>0</v>
      </c>
      <c r="MJ58" s="97">
        <f>Juniori!MJ37</f>
        <v>0</v>
      </c>
      <c r="MK58" s="97">
        <f>Juniori!MK37</f>
        <v>0</v>
      </c>
      <c r="ML58" s="97">
        <f>Juniori!ML37</f>
        <v>0</v>
      </c>
      <c r="MM58" s="97">
        <f>Juniori!MM37</f>
        <v>0</v>
      </c>
      <c r="MN58" s="97">
        <f>Juniori!MN37</f>
        <v>0</v>
      </c>
      <c r="MO58" s="97">
        <f>Juniori!MO37</f>
        <v>0</v>
      </c>
      <c r="MP58" s="97">
        <f>Juniori!MP37</f>
        <v>0</v>
      </c>
      <c r="MQ58" s="97">
        <f>Juniori!MQ37</f>
        <v>0</v>
      </c>
      <c r="MR58" s="97">
        <f>Juniori!MR37</f>
        <v>0</v>
      </c>
      <c r="MS58" s="97">
        <f>Juniori!MS37</f>
        <v>0</v>
      </c>
      <c r="MT58" s="97">
        <f>Juniori!MT37</f>
        <v>0</v>
      </c>
      <c r="MU58" s="97">
        <f>Juniori!MU37</f>
        <v>0</v>
      </c>
      <c r="MV58" s="97">
        <f>Juniori!MV37</f>
        <v>0</v>
      </c>
      <c r="MW58" s="97">
        <f>Juniori!MW37</f>
        <v>0</v>
      </c>
      <c r="MX58" s="97">
        <f>Juniori!MX37</f>
        <v>0</v>
      </c>
      <c r="MY58" s="97">
        <f>Juniori!MY37</f>
        <v>0</v>
      </c>
      <c r="MZ58" s="97">
        <f>Juniori!MZ37</f>
        <v>0</v>
      </c>
      <c r="NA58" s="97">
        <f>Juniori!NA37</f>
        <v>0</v>
      </c>
      <c r="NB58" s="97">
        <f>Juniori!NB37</f>
        <v>0</v>
      </c>
      <c r="NC58" s="97">
        <f>Juniori!NC37</f>
        <v>0</v>
      </c>
      <c r="ND58" s="97">
        <f>Juniori!ND37</f>
        <v>0</v>
      </c>
      <c r="NE58" s="97">
        <f>Juniori!NE37</f>
        <v>0</v>
      </c>
      <c r="NF58" s="97">
        <f>Juniori!NF37</f>
        <v>0</v>
      </c>
      <c r="NG58" s="97">
        <f>Juniori!NG37</f>
        <v>0</v>
      </c>
      <c r="NH58" s="97">
        <f>Juniori!NH37</f>
        <v>0</v>
      </c>
      <c r="NI58" s="97">
        <f>Juniori!NI37</f>
        <v>0</v>
      </c>
      <c r="NJ58" s="97">
        <f>Juniori!NJ37</f>
        <v>0</v>
      </c>
      <c r="NK58" s="97">
        <f>Juniori!NK37</f>
        <v>0</v>
      </c>
      <c r="NL58" s="97">
        <f>Juniori!NL37</f>
        <v>0</v>
      </c>
      <c r="NM58" s="97">
        <f>Juniori!NM37</f>
        <v>0</v>
      </c>
      <c r="NN58" s="97">
        <f>Juniori!NN37</f>
        <v>0</v>
      </c>
      <c r="NO58" s="97">
        <f>Juniori!NO37</f>
        <v>0</v>
      </c>
      <c r="NP58" s="97">
        <f>Juniori!NP37</f>
        <v>0</v>
      </c>
      <c r="NQ58" s="97">
        <f>Juniori!NQ37</f>
        <v>0</v>
      </c>
      <c r="NR58" s="97">
        <f>Juniori!NR37</f>
        <v>0</v>
      </c>
      <c r="NS58" s="97">
        <f>Juniori!NS37</f>
        <v>0</v>
      </c>
      <c r="NT58" s="97">
        <f>Juniori!NT37</f>
        <v>0</v>
      </c>
      <c r="NU58" s="97">
        <f>Juniori!NU37</f>
        <v>0</v>
      </c>
      <c r="NV58" s="97">
        <f>Juniori!NV37</f>
        <v>0</v>
      </c>
      <c r="NW58" s="97">
        <f>Juniori!NW37</f>
        <v>0</v>
      </c>
      <c r="NX58" s="97">
        <f>Juniori!NX37</f>
        <v>0</v>
      </c>
      <c r="NY58" s="97">
        <f>Juniori!NY37</f>
        <v>0</v>
      </c>
      <c r="NZ58" s="97">
        <f>Juniori!NZ37</f>
        <v>0</v>
      </c>
      <c r="OA58" s="97">
        <f>Juniori!OA37</f>
        <v>0</v>
      </c>
      <c r="OB58" s="97">
        <f>Juniori!OB37</f>
        <v>0</v>
      </c>
      <c r="OC58" s="97">
        <f>Juniori!OC37</f>
        <v>0</v>
      </c>
      <c r="OD58" s="97">
        <f>Juniori!OD37</f>
        <v>0</v>
      </c>
      <c r="OE58" s="97">
        <f>Juniori!OE37</f>
        <v>0</v>
      </c>
      <c r="OF58" s="97">
        <f>Juniori!OF37</f>
        <v>0</v>
      </c>
      <c r="OG58" s="97">
        <f>Juniori!OG37</f>
        <v>0</v>
      </c>
      <c r="OH58" s="97">
        <f>Juniori!OH37</f>
        <v>0</v>
      </c>
      <c r="OI58" s="97">
        <f>Juniori!OI37</f>
        <v>0</v>
      </c>
      <c r="OJ58" s="97">
        <f>Juniori!OJ37</f>
        <v>0</v>
      </c>
      <c r="OK58" s="97">
        <f>Juniori!OK37</f>
        <v>0</v>
      </c>
      <c r="OL58" s="97">
        <f>Juniori!OL37</f>
        <v>0</v>
      </c>
      <c r="OM58" s="97">
        <f>Juniori!OM37</f>
        <v>0</v>
      </c>
      <c r="ON58" s="97">
        <f>Juniori!ON37</f>
        <v>0</v>
      </c>
      <c r="OO58" s="97">
        <f>Juniori!OO37</f>
        <v>0</v>
      </c>
      <c r="OP58" s="97">
        <f>Juniori!OP37</f>
        <v>0</v>
      </c>
      <c r="OQ58" s="97">
        <f>Juniori!OQ37</f>
        <v>0</v>
      </c>
      <c r="OR58" s="97">
        <f>Juniori!OR37</f>
        <v>0</v>
      </c>
      <c r="OS58" s="97">
        <f>Juniori!OS37</f>
        <v>0</v>
      </c>
      <c r="OT58" s="97">
        <f>Juniori!OT37</f>
        <v>0</v>
      </c>
      <c r="OU58" s="97">
        <f>Juniori!OU37</f>
        <v>0</v>
      </c>
      <c r="OV58" s="97">
        <f>Juniori!OV37</f>
        <v>0</v>
      </c>
      <c r="OW58" s="97">
        <f>Juniori!OW37</f>
        <v>0</v>
      </c>
      <c r="OX58" s="97">
        <f>Juniori!OX37</f>
        <v>0</v>
      </c>
      <c r="OY58" s="97">
        <f>Juniori!OY37</f>
        <v>0</v>
      </c>
      <c r="OZ58" s="97">
        <f>Juniori!OZ37</f>
        <v>0</v>
      </c>
      <c r="PA58" s="97">
        <f>Juniori!PA37</f>
        <v>0</v>
      </c>
      <c r="PB58" s="97">
        <f>Juniori!PB37</f>
        <v>0</v>
      </c>
      <c r="PC58" s="97">
        <f>Juniori!PC37</f>
        <v>0</v>
      </c>
      <c r="PD58" s="97">
        <f>Juniori!PD37</f>
        <v>0</v>
      </c>
      <c r="PE58" s="97">
        <f>Juniori!PE37</f>
        <v>0</v>
      </c>
      <c r="PF58" s="97">
        <f>Juniori!PF37</f>
        <v>0</v>
      </c>
      <c r="PG58" s="97">
        <f>Juniori!PG37</f>
        <v>0</v>
      </c>
      <c r="PH58" s="97">
        <f>Juniori!PH37</f>
        <v>0</v>
      </c>
      <c r="PI58" s="97">
        <f>Juniori!PI37</f>
        <v>0</v>
      </c>
      <c r="PJ58" s="97">
        <f>Juniori!PJ37</f>
        <v>0</v>
      </c>
      <c r="PK58" s="97">
        <f>Juniori!PK37</f>
        <v>0</v>
      </c>
      <c r="PL58" s="97">
        <f>Juniori!PL37</f>
        <v>0</v>
      </c>
      <c r="PM58" s="97">
        <f>Juniori!PM37</f>
        <v>0</v>
      </c>
      <c r="PN58" s="97">
        <f>Juniori!PN37</f>
        <v>0</v>
      </c>
      <c r="PO58" s="97">
        <f>Juniori!PO37</f>
        <v>0</v>
      </c>
      <c r="PP58" s="97">
        <f>Juniori!PP37</f>
        <v>0</v>
      </c>
      <c r="PQ58" s="97">
        <f>Juniori!PQ37</f>
        <v>0</v>
      </c>
      <c r="PR58" s="97">
        <f>Juniori!PR37</f>
        <v>0</v>
      </c>
      <c r="PS58" s="97">
        <f>Juniori!PS37</f>
        <v>0</v>
      </c>
      <c r="PT58" s="97">
        <f>Juniori!PT37</f>
        <v>0</v>
      </c>
      <c r="PU58" s="97">
        <f>Juniori!PU37</f>
        <v>0</v>
      </c>
      <c r="PV58" s="97">
        <f>Juniori!PV37</f>
        <v>0</v>
      </c>
      <c r="PW58" s="97">
        <f>Juniori!PW37</f>
        <v>0</v>
      </c>
      <c r="PX58" s="97">
        <f>Juniori!PX37</f>
        <v>0</v>
      </c>
      <c r="PY58" s="97">
        <f>Juniori!PY37</f>
        <v>0</v>
      </c>
      <c r="PZ58" s="97">
        <f>Juniori!PZ37</f>
        <v>0</v>
      </c>
      <c r="QA58" s="97">
        <f>Juniori!QA37</f>
        <v>0</v>
      </c>
      <c r="QB58" s="97">
        <f>Juniori!QB37</f>
        <v>0</v>
      </c>
      <c r="QC58" s="97">
        <f>Juniori!QC37</f>
        <v>0</v>
      </c>
      <c r="QD58" s="97">
        <f>Juniori!QD37</f>
        <v>0</v>
      </c>
      <c r="QE58" s="97">
        <f>Juniori!QE37</f>
        <v>0</v>
      </c>
      <c r="QF58" s="97">
        <f>Juniori!QF37</f>
        <v>0</v>
      </c>
      <c r="QG58" s="97">
        <f>Juniori!QG37</f>
        <v>0</v>
      </c>
      <c r="QH58" s="97">
        <f>Juniori!QH37</f>
        <v>0</v>
      </c>
      <c r="QI58" s="97">
        <f>Juniori!QI37</f>
        <v>0</v>
      </c>
      <c r="QJ58" s="97">
        <f>Juniori!QJ37</f>
        <v>0</v>
      </c>
      <c r="QK58" s="97">
        <f>Juniori!QK37</f>
        <v>0</v>
      </c>
      <c r="QL58" s="97">
        <f>Juniori!QL37</f>
        <v>0</v>
      </c>
      <c r="QM58" s="97">
        <f>Juniori!QM37</f>
        <v>0</v>
      </c>
      <c r="QN58" s="97">
        <f>Juniori!QN37</f>
        <v>0</v>
      </c>
      <c r="QO58" s="97">
        <f>Juniori!QO37</f>
        <v>0</v>
      </c>
      <c r="QP58" s="97">
        <f>Juniori!QP37</f>
        <v>0</v>
      </c>
      <c r="QQ58" s="97">
        <f>Juniori!QQ37</f>
        <v>0</v>
      </c>
      <c r="QR58" s="97">
        <f>Juniori!QR37</f>
        <v>0</v>
      </c>
      <c r="QS58" s="97">
        <f>Juniori!QS37</f>
        <v>0</v>
      </c>
      <c r="QT58" s="97">
        <f>Juniori!QT37</f>
        <v>0</v>
      </c>
      <c r="QU58" s="97">
        <f>Juniori!QU37</f>
        <v>0</v>
      </c>
      <c r="QV58" s="97">
        <f>Juniori!QV37</f>
        <v>0</v>
      </c>
      <c r="QW58" s="97">
        <f>Juniori!QW37</f>
        <v>0</v>
      </c>
      <c r="QX58" s="97">
        <f>Juniori!QX37</f>
        <v>0</v>
      </c>
      <c r="QY58" s="97">
        <f>Juniori!QY37</f>
        <v>0</v>
      </c>
      <c r="QZ58" s="97">
        <f>Juniori!QZ37</f>
        <v>0</v>
      </c>
      <c r="RA58" s="97">
        <f>Juniori!RA37</f>
        <v>0</v>
      </c>
      <c r="RB58" s="97">
        <f>Juniori!RB37</f>
        <v>0</v>
      </c>
      <c r="RC58" s="97">
        <f>Juniori!RC37</f>
        <v>0</v>
      </c>
      <c r="RD58" s="97">
        <f>Juniori!RD37</f>
        <v>0</v>
      </c>
      <c r="RE58" s="97">
        <f>Juniori!RE37</f>
        <v>0</v>
      </c>
      <c r="RF58" s="97">
        <f>Juniori!RF37</f>
        <v>0</v>
      </c>
      <c r="RG58" s="97">
        <f>Juniori!RG37</f>
        <v>0</v>
      </c>
      <c r="RH58" s="97">
        <f>Juniori!RH37</f>
        <v>0</v>
      </c>
      <c r="RI58" s="97">
        <f>Juniori!RI37</f>
        <v>0</v>
      </c>
      <c r="RJ58" s="97">
        <f>Juniori!RJ37</f>
        <v>0</v>
      </c>
      <c r="RK58" s="97">
        <f>Juniori!RK37</f>
        <v>0</v>
      </c>
      <c r="RL58" s="97">
        <f>Juniori!RL37</f>
        <v>0</v>
      </c>
      <c r="RM58" s="97">
        <f>Juniori!RM37</f>
        <v>0</v>
      </c>
      <c r="RN58" s="97">
        <f>Juniori!RN37</f>
        <v>0</v>
      </c>
      <c r="RO58" s="97">
        <f>Juniori!RO37</f>
        <v>0</v>
      </c>
      <c r="RP58" s="97">
        <f>Juniori!RP37</f>
        <v>0</v>
      </c>
      <c r="RQ58" s="97">
        <f>Juniori!RQ37</f>
        <v>0</v>
      </c>
      <c r="RR58" s="97">
        <f>Juniori!RR37</f>
        <v>0</v>
      </c>
      <c r="RS58" s="97">
        <f>Juniori!RS37</f>
        <v>0</v>
      </c>
      <c r="RT58" s="97">
        <f>Juniori!RT37</f>
        <v>0</v>
      </c>
      <c r="RU58" s="97">
        <f>Juniori!RU37</f>
        <v>0</v>
      </c>
      <c r="RV58" s="97">
        <f>Juniori!RV37</f>
        <v>0</v>
      </c>
      <c r="RW58" s="97">
        <f>Juniori!RW37</f>
        <v>0</v>
      </c>
      <c r="RX58" s="97">
        <f>Juniori!RX37</f>
        <v>0</v>
      </c>
      <c r="RY58" s="97">
        <f>Juniori!RY37</f>
        <v>0</v>
      </c>
      <c r="RZ58" s="97">
        <f>Juniori!RZ37</f>
        <v>0</v>
      </c>
      <c r="SA58" s="97">
        <f>Juniori!SA37</f>
        <v>0</v>
      </c>
      <c r="SB58" s="97">
        <f>Juniori!SB37</f>
        <v>0</v>
      </c>
      <c r="SC58" s="97">
        <f>Juniori!SC37</f>
        <v>0</v>
      </c>
      <c r="SD58" s="97">
        <f>Juniori!SD37</f>
        <v>0</v>
      </c>
      <c r="SE58" s="97">
        <f>Juniori!SE37</f>
        <v>0</v>
      </c>
      <c r="SF58" s="97">
        <f>Juniori!SF37</f>
        <v>0</v>
      </c>
      <c r="SG58" s="97">
        <f>Juniori!SG37</f>
        <v>0</v>
      </c>
      <c r="SH58" s="97">
        <f>Juniori!SH37</f>
        <v>0</v>
      </c>
      <c r="SI58" s="97">
        <f>Juniori!SI37</f>
        <v>0</v>
      </c>
      <c r="SJ58" s="97">
        <f>Juniori!SJ37</f>
        <v>0</v>
      </c>
      <c r="SK58" s="97">
        <f>Juniori!SK37</f>
        <v>0</v>
      </c>
      <c r="SL58" s="97">
        <f>Juniori!SL37</f>
        <v>0</v>
      </c>
      <c r="SM58" s="97">
        <f>Juniori!SM37</f>
        <v>0</v>
      </c>
      <c r="SN58" s="97">
        <f>Juniori!SN37</f>
        <v>0</v>
      </c>
      <c r="SO58" s="97">
        <f>Juniori!SO37</f>
        <v>0</v>
      </c>
      <c r="SP58" s="97">
        <f>Juniori!SP37</f>
        <v>0</v>
      </c>
      <c r="SQ58" s="97">
        <f>Juniori!SQ37</f>
        <v>0</v>
      </c>
      <c r="SR58" s="97">
        <f>Juniori!SR37</f>
        <v>0</v>
      </c>
      <c r="SS58" s="97">
        <f>Juniori!SS37</f>
        <v>0</v>
      </c>
      <c r="ST58" s="97">
        <f>Juniori!ST37</f>
        <v>0</v>
      </c>
      <c r="SU58" s="97">
        <f>Juniori!SU37</f>
        <v>0</v>
      </c>
      <c r="SV58" s="97">
        <f>Juniori!SV37</f>
        <v>0</v>
      </c>
      <c r="SW58" s="97">
        <f>Juniori!SW37</f>
        <v>0</v>
      </c>
      <c r="SX58" s="97">
        <f>Juniori!SX37</f>
        <v>0</v>
      </c>
      <c r="SY58" s="97">
        <f>Juniori!SY37</f>
        <v>0</v>
      </c>
      <c r="SZ58" s="97">
        <f>Juniori!SZ37</f>
        <v>0</v>
      </c>
      <c r="TA58" s="97">
        <f>Juniori!TA37</f>
        <v>0</v>
      </c>
      <c r="TB58" s="97">
        <f>Juniori!TB37</f>
        <v>0</v>
      </c>
    </row>
    <row r="59" spans="1:522" s="10" customFormat="1" ht="18" customHeight="1" x14ac:dyDescent="0.2">
      <c r="A59" s="12">
        <v>45</v>
      </c>
      <c r="B59" s="11" t="s">
        <v>135</v>
      </c>
      <c r="C59" s="1">
        <v>11709</v>
      </c>
      <c r="D59" s="176">
        <v>2018</v>
      </c>
      <c r="E59" s="4" t="s">
        <v>52</v>
      </c>
      <c r="F59" s="1"/>
      <c r="G59" s="9" t="s">
        <v>95</v>
      </c>
      <c r="H59" s="4" t="s">
        <v>136</v>
      </c>
      <c r="I59" s="1">
        <f>SUM(K59:TB59)</f>
        <v>2</v>
      </c>
      <c r="J59" s="12">
        <f>Tabuľka311[[#This Row],[Stĺpec9]]</f>
        <v>2</v>
      </c>
      <c r="K59" s="97">
        <f>Seniori!K64</f>
        <v>0</v>
      </c>
      <c r="L59" s="97">
        <f>Seniori!L64</f>
        <v>0</v>
      </c>
      <c r="M59" s="97">
        <f>Seniori!M64</f>
        <v>0</v>
      </c>
      <c r="N59" s="97">
        <f>Seniori!N64</f>
        <v>0</v>
      </c>
      <c r="O59" s="97">
        <f>Seniori!O64</f>
        <v>0</v>
      </c>
      <c r="P59" s="97">
        <f>Seniori!P64</f>
        <v>0</v>
      </c>
      <c r="Q59" s="97">
        <f>Seniori!Q64</f>
        <v>0</v>
      </c>
      <c r="R59" s="97">
        <f>Seniori!R64</f>
        <v>0</v>
      </c>
      <c r="S59" s="97">
        <f>Seniori!S64</f>
        <v>0</v>
      </c>
      <c r="T59" s="97">
        <f>Seniori!T64</f>
        <v>0</v>
      </c>
      <c r="U59" s="97">
        <f>Seniori!U64</f>
        <v>0</v>
      </c>
      <c r="V59" s="97">
        <f>Seniori!V64</f>
        <v>0</v>
      </c>
      <c r="W59" s="97">
        <f>Seniori!W64</f>
        <v>0</v>
      </c>
      <c r="X59" s="97">
        <f>Seniori!X64</f>
        <v>0</v>
      </c>
      <c r="Y59" s="97">
        <f>Seniori!Y64</f>
        <v>0</v>
      </c>
      <c r="Z59" s="97">
        <f>Seniori!Z64</f>
        <v>0</v>
      </c>
      <c r="AA59" s="97">
        <f>Seniori!AA64</f>
        <v>0</v>
      </c>
      <c r="AB59" s="97">
        <f>Seniori!AB64</f>
        <v>0</v>
      </c>
      <c r="AC59" s="97">
        <f>Seniori!AC64</f>
        <v>0</v>
      </c>
      <c r="AD59" s="97">
        <f>Seniori!AD64</f>
        <v>0</v>
      </c>
      <c r="AE59" s="97">
        <f>Seniori!AE64</f>
        <v>0</v>
      </c>
      <c r="AF59" s="97">
        <f>Seniori!AF64</f>
        <v>0</v>
      </c>
      <c r="AG59" s="97">
        <f>Seniori!AG64</f>
        <v>0</v>
      </c>
      <c r="AH59" s="97">
        <f>Seniori!AH64</f>
        <v>0</v>
      </c>
      <c r="AI59" s="97">
        <f>Seniori!AI64</f>
        <v>0</v>
      </c>
      <c r="AJ59" s="97">
        <f>Seniori!AJ64</f>
        <v>0</v>
      </c>
      <c r="AK59" s="97">
        <f>Seniori!AK64</f>
        <v>0</v>
      </c>
      <c r="AL59" s="97">
        <f>Seniori!AL64</f>
        <v>0</v>
      </c>
      <c r="AM59" s="97">
        <f>Seniori!AM64</f>
        <v>0</v>
      </c>
      <c r="AN59" s="97">
        <f>Seniori!AN64</f>
        <v>0</v>
      </c>
      <c r="AO59" s="97">
        <f>Seniori!AO64</f>
        <v>0</v>
      </c>
      <c r="AP59" s="97">
        <f>Seniori!AP64</f>
        <v>0</v>
      </c>
      <c r="AQ59" s="97">
        <f>Seniori!AQ64</f>
        <v>0</v>
      </c>
      <c r="AR59" s="97">
        <f>Seniori!AR64</f>
        <v>0</v>
      </c>
      <c r="AS59" s="97">
        <f>Seniori!AS64</f>
        <v>0</v>
      </c>
      <c r="AT59" s="97">
        <f>Seniori!AT64</f>
        <v>0</v>
      </c>
      <c r="AU59" s="97">
        <f>Seniori!AU64</f>
        <v>0</v>
      </c>
      <c r="AV59" s="97">
        <f>Seniori!AV64</f>
        <v>0</v>
      </c>
      <c r="AW59" s="97">
        <f>Seniori!AW64</f>
        <v>0</v>
      </c>
      <c r="AX59" s="97">
        <f>Seniori!AX64</f>
        <v>0</v>
      </c>
      <c r="AY59" s="97">
        <f>Seniori!AY64</f>
        <v>0</v>
      </c>
      <c r="AZ59" s="97">
        <f>Seniori!AZ64</f>
        <v>0</v>
      </c>
      <c r="BA59" s="97">
        <f>Seniori!BA64</f>
        <v>0</v>
      </c>
      <c r="BB59" s="97">
        <f>Seniori!BB64</f>
        <v>0</v>
      </c>
      <c r="BC59" s="97">
        <f>Seniori!BC64</f>
        <v>0</v>
      </c>
      <c r="BD59" s="97">
        <f>Seniori!BD64</f>
        <v>0</v>
      </c>
      <c r="BE59" s="97">
        <f>Seniori!BE64</f>
        <v>0</v>
      </c>
      <c r="BF59" s="97">
        <f>Seniori!BF64</f>
        <v>0</v>
      </c>
      <c r="BG59" s="97">
        <f>Seniori!BG64</f>
        <v>0</v>
      </c>
      <c r="BH59" s="97">
        <f>Seniori!BH64</f>
        <v>0</v>
      </c>
      <c r="BI59" s="97">
        <f>Seniori!BI64</f>
        <v>0</v>
      </c>
      <c r="BJ59" s="97">
        <f>Seniori!BJ64</f>
        <v>0</v>
      </c>
      <c r="BK59" s="97">
        <f>Seniori!BK64</f>
        <v>0</v>
      </c>
      <c r="BL59" s="97">
        <f>Seniori!BL64</f>
        <v>0</v>
      </c>
      <c r="BM59" s="97">
        <f>Seniori!BM64</f>
        <v>0</v>
      </c>
      <c r="BN59" s="97">
        <f>Seniori!BN64</f>
        <v>0</v>
      </c>
      <c r="BO59" s="97">
        <f>Seniori!BO64</f>
        <v>0</v>
      </c>
      <c r="BP59" s="97">
        <f>Seniori!BP64</f>
        <v>0</v>
      </c>
      <c r="BQ59" s="97">
        <f>Seniori!BQ64</f>
        <v>0</v>
      </c>
      <c r="BR59" s="97">
        <f>Seniori!BR64</f>
        <v>0</v>
      </c>
      <c r="BS59" s="97">
        <f>Seniori!BS64</f>
        <v>0</v>
      </c>
      <c r="BT59" s="97">
        <f>Seniori!BT64</f>
        <v>0</v>
      </c>
      <c r="BU59" s="97">
        <f>Seniori!BU64</f>
        <v>0</v>
      </c>
      <c r="BV59" s="97">
        <f>Seniori!BV64</f>
        <v>0</v>
      </c>
      <c r="BW59" s="97">
        <f>Seniori!BW64</f>
        <v>0</v>
      </c>
      <c r="BX59" s="97">
        <f>Seniori!BX64</f>
        <v>0</v>
      </c>
      <c r="BY59" s="97">
        <f>Seniori!BY64</f>
        <v>0</v>
      </c>
      <c r="BZ59" s="97">
        <f>Seniori!BZ64</f>
        <v>0</v>
      </c>
      <c r="CA59" s="97">
        <f>Seniori!CA64</f>
        <v>0</v>
      </c>
      <c r="CB59" s="97">
        <f>Seniori!CB64</f>
        <v>0</v>
      </c>
      <c r="CC59" s="97">
        <f>Seniori!CC64</f>
        <v>0</v>
      </c>
      <c r="CD59" s="97">
        <f>Seniori!CD64</f>
        <v>0</v>
      </c>
      <c r="CE59" s="97">
        <f>Seniori!CE64</f>
        <v>0</v>
      </c>
      <c r="CF59" s="97">
        <f>Seniori!CF64</f>
        <v>0</v>
      </c>
      <c r="CG59" s="97">
        <f>Seniori!CG64</f>
        <v>0</v>
      </c>
      <c r="CH59" s="97">
        <f>Seniori!CH64</f>
        <v>0</v>
      </c>
      <c r="CI59" s="97">
        <f>Seniori!CI64</f>
        <v>0</v>
      </c>
      <c r="CJ59" s="97">
        <f>Seniori!CJ64</f>
        <v>0</v>
      </c>
      <c r="CK59" s="97">
        <f>Seniori!CK64</f>
        <v>0</v>
      </c>
      <c r="CL59" s="97">
        <f>Seniori!CL64</f>
        <v>0</v>
      </c>
      <c r="CM59" s="97">
        <f>Seniori!CM64</f>
        <v>0</v>
      </c>
      <c r="CN59" s="97">
        <f>Seniori!CN64</f>
        <v>0</v>
      </c>
      <c r="CO59" s="97">
        <f>Seniori!CO64</f>
        <v>0</v>
      </c>
      <c r="CP59" s="97">
        <f>Seniori!CP64</f>
        <v>0</v>
      </c>
      <c r="CQ59" s="97">
        <f>Seniori!CQ64</f>
        <v>0</v>
      </c>
      <c r="CR59" s="97">
        <f>Seniori!CR64</f>
        <v>0</v>
      </c>
      <c r="CS59" s="97">
        <f>Seniori!CS64</f>
        <v>0</v>
      </c>
      <c r="CT59" s="97">
        <f>Seniori!CT64</f>
        <v>0</v>
      </c>
      <c r="CU59" s="97">
        <f>Seniori!CU64</f>
        <v>0</v>
      </c>
      <c r="CV59" s="97">
        <f>Seniori!CV64</f>
        <v>0</v>
      </c>
      <c r="CW59" s="97"/>
      <c r="CX59" s="97">
        <f>Seniori!CX64</f>
        <v>0</v>
      </c>
      <c r="CY59" s="97">
        <f>Seniori!CY64</f>
        <v>0</v>
      </c>
      <c r="CZ59" s="97">
        <f>Seniori!CZ64</f>
        <v>0</v>
      </c>
      <c r="DA59" s="97">
        <f>Seniori!DA64</f>
        <v>0</v>
      </c>
      <c r="DB59" s="97">
        <f>Seniori!DB64</f>
        <v>0</v>
      </c>
      <c r="DC59" s="97">
        <f>Seniori!DC64</f>
        <v>0</v>
      </c>
      <c r="DD59" s="97">
        <f>Seniori!DD64</f>
        <v>0</v>
      </c>
      <c r="DE59" s="97">
        <f>Seniori!DE64</f>
        <v>0</v>
      </c>
      <c r="DF59" s="97">
        <f>Seniori!DF64</f>
        <v>0</v>
      </c>
      <c r="DG59" s="97">
        <f>Seniori!DG64</f>
        <v>0</v>
      </c>
      <c r="DH59" s="97">
        <f>Seniori!DH64</f>
        <v>0</v>
      </c>
      <c r="DI59" s="97">
        <f>Seniori!DI64</f>
        <v>0</v>
      </c>
      <c r="DJ59" s="97">
        <f>Seniori!DJ64</f>
        <v>0</v>
      </c>
      <c r="DK59" s="97">
        <f>Seniori!DK64</f>
        <v>0</v>
      </c>
      <c r="DL59" s="97">
        <f>Seniori!DL64</f>
        <v>0</v>
      </c>
      <c r="DM59" s="97">
        <f>Seniori!DM64</f>
        <v>0</v>
      </c>
      <c r="DN59" s="97">
        <f>Seniori!DN64</f>
        <v>0</v>
      </c>
      <c r="DO59" s="97">
        <f>Seniori!DO64</f>
        <v>0</v>
      </c>
      <c r="DP59" s="97">
        <f>Seniori!DP64</f>
        <v>0</v>
      </c>
      <c r="DQ59" s="97">
        <f>Seniori!DQ64</f>
        <v>0</v>
      </c>
      <c r="DR59" s="97">
        <f>Seniori!DR64</f>
        <v>0</v>
      </c>
      <c r="DS59" s="97">
        <f>Seniori!DS64</f>
        <v>0</v>
      </c>
      <c r="DT59" s="97">
        <f>Seniori!DT64</f>
        <v>0</v>
      </c>
      <c r="DU59" s="97">
        <f>Seniori!DU64</f>
        <v>0</v>
      </c>
      <c r="DV59" s="97">
        <f>Seniori!DV64</f>
        <v>0</v>
      </c>
      <c r="DW59" s="97">
        <f>Seniori!DW64</f>
        <v>0</v>
      </c>
      <c r="DX59" s="97">
        <f>Seniori!DX64</f>
        <v>0</v>
      </c>
      <c r="DY59" s="97">
        <f>Seniori!DY64</f>
        <v>0</v>
      </c>
      <c r="DZ59" s="97">
        <f>Seniori!DZ64</f>
        <v>0</v>
      </c>
      <c r="EA59" s="97">
        <f>Seniori!EA64</f>
        <v>0</v>
      </c>
      <c r="EB59" s="97">
        <f>Seniori!EB64</f>
        <v>0</v>
      </c>
      <c r="EC59" s="97">
        <f>Seniori!EC64</f>
        <v>0</v>
      </c>
      <c r="ED59" s="97">
        <f>Seniori!ED64</f>
        <v>0</v>
      </c>
      <c r="EE59" s="97">
        <f>Seniori!EE64</f>
        <v>0</v>
      </c>
      <c r="EF59" s="97">
        <f>Seniori!EF64</f>
        <v>0</v>
      </c>
      <c r="EG59" s="97">
        <f>Seniori!EG64</f>
        <v>0</v>
      </c>
      <c r="EH59" s="97">
        <f>Seniori!EH64</f>
        <v>0</v>
      </c>
      <c r="EI59" s="97">
        <f>Seniori!EI64</f>
        <v>0</v>
      </c>
      <c r="EJ59" s="97">
        <f>Seniori!EJ64</f>
        <v>0</v>
      </c>
      <c r="EK59" s="97">
        <f>Seniori!EK64</f>
        <v>0</v>
      </c>
      <c r="EL59" s="97">
        <f>Seniori!EL64</f>
        <v>0</v>
      </c>
      <c r="EM59" s="97">
        <f>Seniori!EM64</f>
        <v>0</v>
      </c>
      <c r="EN59" s="97">
        <f>Seniori!EN64</f>
        <v>0</v>
      </c>
      <c r="EO59" s="97">
        <f>Seniori!EO64</f>
        <v>0</v>
      </c>
      <c r="EP59" s="97">
        <f>Seniori!EP64</f>
        <v>0</v>
      </c>
      <c r="EQ59" s="97">
        <f>Seniori!EQ64</f>
        <v>0</v>
      </c>
      <c r="ER59" s="97">
        <f>Seniori!ER64</f>
        <v>0</v>
      </c>
      <c r="ES59" s="97">
        <f>Seniori!ES64</f>
        <v>0</v>
      </c>
      <c r="ET59" s="97">
        <f>Seniori!ET64</f>
        <v>0</v>
      </c>
      <c r="EU59" s="97">
        <f>Seniori!EU64</f>
        <v>0</v>
      </c>
      <c r="EV59" s="97">
        <f>Seniori!EV64</f>
        <v>0</v>
      </c>
      <c r="EW59" s="97">
        <f>Seniori!EW64</f>
        <v>0</v>
      </c>
      <c r="EX59" s="97">
        <f>Seniori!EX64</f>
        <v>0</v>
      </c>
      <c r="EY59" s="97">
        <f>Seniori!EY64</f>
        <v>0</v>
      </c>
      <c r="EZ59" s="97">
        <f>Seniori!EZ64</f>
        <v>0</v>
      </c>
      <c r="FA59" s="97">
        <f>Seniori!FA64</f>
        <v>0</v>
      </c>
      <c r="FB59" s="97">
        <f>Seniori!FB64</f>
        <v>0</v>
      </c>
      <c r="FC59" s="97">
        <f>Seniori!FC64</f>
        <v>0</v>
      </c>
      <c r="FD59" s="97">
        <f>Seniori!FD64</f>
        <v>0</v>
      </c>
      <c r="FE59" s="97">
        <f>Seniori!FE64</f>
        <v>0</v>
      </c>
      <c r="FF59" s="97">
        <f>Seniori!FF64</f>
        <v>0</v>
      </c>
      <c r="FG59" s="97">
        <f>Seniori!FG64</f>
        <v>0</v>
      </c>
      <c r="FH59" s="97">
        <f>Seniori!FH64</f>
        <v>0</v>
      </c>
      <c r="FI59" s="97">
        <f>Seniori!FI64</f>
        <v>0</v>
      </c>
      <c r="FJ59" s="97">
        <f>Seniori!FJ64</f>
        <v>0</v>
      </c>
      <c r="FK59" s="97">
        <f>Seniori!FK64</f>
        <v>0</v>
      </c>
      <c r="FL59" s="97">
        <f>Seniori!FL64</f>
        <v>0</v>
      </c>
      <c r="FM59" s="97">
        <f>Seniori!FM64</f>
        <v>0</v>
      </c>
      <c r="FN59" s="97">
        <f>Seniori!FN64</f>
        <v>0</v>
      </c>
      <c r="FO59" s="97">
        <f>Seniori!FO64</f>
        <v>0</v>
      </c>
      <c r="FP59" s="97">
        <f>Seniori!FP64</f>
        <v>0</v>
      </c>
      <c r="FQ59" s="97">
        <f>Seniori!FQ64</f>
        <v>0</v>
      </c>
      <c r="FR59" s="97">
        <f>Seniori!FR64</f>
        <v>0</v>
      </c>
      <c r="FS59" s="97">
        <f>Seniori!FS64</f>
        <v>0</v>
      </c>
      <c r="FT59" s="97">
        <f>Seniori!FT64</f>
        <v>0</v>
      </c>
      <c r="FU59" s="97">
        <f>Seniori!FU64</f>
        <v>0</v>
      </c>
      <c r="FV59" s="97">
        <f>Seniori!FV64</f>
        <v>0</v>
      </c>
      <c r="FW59" s="97">
        <f>Seniori!FW64</f>
        <v>0</v>
      </c>
      <c r="FX59" s="97">
        <f>Seniori!FX64</f>
        <v>0</v>
      </c>
      <c r="FY59" s="97">
        <f>Seniori!FY64</f>
        <v>0</v>
      </c>
      <c r="FZ59" s="97">
        <f>Seniori!FZ64</f>
        <v>0</v>
      </c>
      <c r="GA59" s="97">
        <f>Seniori!GA64</f>
        <v>0</v>
      </c>
      <c r="GB59" s="97">
        <f>Seniori!GB64</f>
        <v>0</v>
      </c>
      <c r="GC59" s="97">
        <f>Seniori!GC64</f>
        <v>0</v>
      </c>
      <c r="GD59" s="97">
        <f>Seniori!GD64</f>
        <v>0</v>
      </c>
      <c r="GE59" s="97">
        <f>Seniori!GE64</f>
        <v>0</v>
      </c>
      <c r="GF59" s="97">
        <f>Seniori!GF64</f>
        <v>0</v>
      </c>
      <c r="GG59" s="97">
        <f>Seniori!GG64</f>
        <v>0</v>
      </c>
      <c r="GH59" s="97">
        <f>Seniori!GH64</f>
        <v>0</v>
      </c>
      <c r="GI59" s="97">
        <f>Seniori!GI64</f>
        <v>0</v>
      </c>
      <c r="GJ59" s="97">
        <f>Seniori!GJ64</f>
        <v>0</v>
      </c>
      <c r="GK59" s="97">
        <f>Seniori!GK64</f>
        <v>0</v>
      </c>
      <c r="GL59" s="97">
        <f>Seniori!GL64</f>
        <v>0</v>
      </c>
      <c r="GM59" s="97">
        <f>Seniori!GM64</f>
        <v>0</v>
      </c>
      <c r="GN59" s="97">
        <f>Seniori!GN64</f>
        <v>0</v>
      </c>
      <c r="GO59" s="97">
        <f>Seniori!GO64</f>
        <v>0</v>
      </c>
      <c r="GP59" s="97">
        <f>Seniori!GP64</f>
        <v>0</v>
      </c>
      <c r="GQ59" s="97">
        <f>Seniori!GQ64</f>
        <v>0</v>
      </c>
      <c r="GR59" s="97">
        <f>Seniori!GR64</f>
        <v>0</v>
      </c>
      <c r="GS59" s="97">
        <f>Seniori!GS64</f>
        <v>0</v>
      </c>
      <c r="GT59" s="97">
        <f>Seniori!GT64</f>
        <v>0</v>
      </c>
      <c r="GU59" s="97">
        <f>Seniori!GU64</f>
        <v>0</v>
      </c>
      <c r="GV59" s="97">
        <f>Seniori!GV64</f>
        <v>0</v>
      </c>
      <c r="GW59" s="97">
        <f>Seniori!GW64</f>
        <v>0</v>
      </c>
      <c r="GX59" s="97">
        <f>Seniori!GX64</f>
        <v>0</v>
      </c>
      <c r="GY59" s="97">
        <f>Seniori!GY64</f>
        <v>0</v>
      </c>
      <c r="GZ59" s="97">
        <f>Seniori!GZ64</f>
        <v>0</v>
      </c>
      <c r="HA59" s="97">
        <f>Seniori!HA64</f>
        <v>0</v>
      </c>
      <c r="HB59" s="97">
        <f>Seniori!HB64</f>
        <v>0</v>
      </c>
      <c r="HC59" s="97">
        <f>Seniori!HC64</f>
        <v>0</v>
      </c>
      <c r="HD59" s="97">
        <f>Seniori!HD64</f>
        <v>0</v>
      </c>
      <c r="HE59" s="97">
        <f>Seniori!HE64</f>
        <v>0</v>
      </c>
      <c r="HF59" s="97">
        <f>Seniori!HF64</f>
        <v>0</v>
      </c>
      <c r="HG59" s="97">
        <f>Seniori!HG64</f>
        <v>0</v>
      </c>
      <c r="HH59" s="97">
        <f>Seniori!HH64</f>
        <v>0</v>
      </c>
      <c r="HI59" s="97">
        <f>Seniori!HI64</f>
        <v>0</v>
      </c>
      <c r="HJ59" s="97">
        <f>Seniori!HJ64</f>
        <v>0</v>
      </c>
      <c r="HK59" s="97">
        <f>Seniori!HK64</f>
        <v>0</v>
      </c>
      <c r="HL59" s="97">
        <f>Seniori!HL64</f>
        <v>0</v>
      </c>
      <c r="HM59" s="97">
        <f>Seniori!HM64</f>
        <v>0</v>
      </c>
      <c r="HN59" s="97">
        <f>Seniori!HN64</f>
        <v>0</v>
      </c>
      <c r="HO59" s="97">
        <f>Seniori!HO64</f>
        <v>0</v>
      </c>
      <c r="HP59" s="97">
        <f>Seniori!HP64</f>
        <v>0</v>
      </c>
      <c r="HQ59" s="97">
        <f>Seniori!HQ64</f>
        <v>0</v>
      </c>
      <c r="HR59" s="97">
        <f>Seniori!HR64</f>
        <v>0</v>
      </c>
      <c r="HS59" s="97">
        <f>Seniori!HS64</f>
        <v>0</v>
      </c>
      <c r="HT59" s="97">
        <f>Seniori!HT64</f>
        <v>0</v>
      </c>
      <c r="HU59" s="97">
        <f>Seniori!HU64</f>
        <v>0</v>
      </c>
      <c r="HV59" s="97">
        <f>Seniori!HV64</f>
        <v>0</v>
      </c>
      <c r="HW59" s="97">
        <f>Seniori!HW64</f>
        <v>0</v>
      </c>
      <c r="HX59" s="97">
        <f>Seniori!HX64</f>
        <v>0</v>
      </c>
      <c r="HY59" s="97">
        <f>Seniori!HY64</f>
        <v>0</v>
      </c>
      <c r="HZ59" s="97">
        <f>Seniori!HZ64</f>
        <v>0</v>
      </c>
      <c r="IA59" s="97">
        <f>Seniori!IA64</f>
        <v>0</v>
      </c>
      <c r="IB59" s="97">
        <f>Seniori!IB64</f>
        <v>0</v>
      </c>
      <c r="IC59" s="97">
        <f>Seniori!IC64</f>
        <v>0</v>
      </c>
      <c r="ID59" s="97">
        <f>Seniori!ID64</f>
        <v>0</v>
      </c>
      <c r="IE59" s="97">
        <f>Seniori!IE64</f>
        <v>0</v>
      </c>
      <c r="IF59" s="97">
        <f>Seniori!IF64</f>
        <v>0</v>
      </c>
      <c r="IG59" s="97">
        <f>Seniori!IG64</f>
        <v>2</v>
      </c>
      <c r="IH59" s="97">
        <f>Seniori!IH64</f>
        <v>0</v>
      </c>
      <c r="II59" s="97">
        <f>Seniori!II64</f>
        <v>0</v>
      </c>
      <c r="IJ59" s="97">
        <f>Seniori!IJ64</f>
        <v>0</v>
      </c>
      <c r="IK59" s="97">
        <f>Seniori!IK64</f>
        <v>0</v>
      </c>
      <c r="IL59" s="97">
        <f>Seniori!IL64</f>
        <v>0</v>
      </c>
      <c r="IM59" s="97">
        <f>Seniori!IM64</f>
        <v>0</v>
      </c>
      <c r="IN59" s="97">
        <f>Seniori!IN64</f>
        <v>0</v>
      </c>
      <c r="IO59" s="97">
        <f>Seniori!IO64</f>
        <v>0</v>
      </c>
      <c r="IP59" s="97">
        <f>Seniori!IP64</f>
        <v>0</v>
      </c>
      <c r="IQ59" s="97">
        <f>Seniori!IQ64</f>
        <v>0</v>
      </c>
      <c r="IR59" s="97">
        <f>Seniori!IR64</f>
        <v>0</v>
      </c>
      <c r="IS59" s="97">
        <f>Seniori!IS64</f>
        <v>0</v>
      </c>
      <c r="IT59" s="97">
        <f>Seniori!IT64</f>
        <v>0</v>
      </c>
      <c r="IU59" s="97">
        <f>Seniori!IU64</f>
        <v>0</v>
      </c>
      <c r="IV59" s="97">
        <f>Seniori!IV64</f>
        <v>0</v>
      </c>
      <c r="IW59" s="97">
        <f>Seniori!IW64</f>
        <v>0</v>
      </c>
      <c r="IX59" s="97">
        <f>Seniori!IX64</f>
        <v>0</v>
      </c>
      <c r="IY59" s="97">
        <f>Seniori!IY64</f>
        <v>0</v>
      </c>
      <c r="IZ59" s="97">
        <f>Seniori!IZ64</f>
        <v>0</v>
      </c>
      <c r="JA59" s="97">
        <f>Seniori!JA64</f>
        <v>0</v>
      </c>
      <c r="JB59" s="97">
        <f>Seniori!JB64</f>
        <v>0</v>
      </c>
      <c r="JC59" s="97">
        <f>Seniori!JC64</f>
        <v>0</v>
      </c>
      <c r="JD59" s="97">
        <f>Seniori!JD64</f>
        <v>0</v>
      </c>
      <c r="JE59" s="97">
        <f>Seniori!JE64</f>
        <v>0</v>
      </c>
      <c r="JF59" s="97">
        <f>Seniori!JF64</f>
        <v>0</v>
      </c>
      <c r="JG59" s="97">
        <f>Seniori!JG64</f>
        <v>0</v>
      </c>
      <c r="JH59" s="97">
        <f>Seniori!JH64</f>
        <v>0</v>
      </c>
      <c r="JI59" s="97">
        <f>Seniori!JI64</f>
        <v>0</v>
      </c>
      <c r="JJ59" s="97">
        <f>Seniori!JJ64</f>
        <v>0</v>
      </c>
      <c r="JK59" s="97">
        <f>Seniori!JK64</f>
        <v>0</v>
      </c>
      <c r="JL59" s="97">
        <f>Seniori!JL64</f>
        <v>0</v>
      </c>
      <c r="JM59" s="97">
        <f>Seniori!JM64</f>
        <v>0</v>
      </c>
      <c r="JN59" s="97">
        <f>Seniori!JN64</f>
        <v>0</v>
      </c>
      <c r="JO59" s="97">
        <f>Seniori!JO64</f>
        <v>0</v>
      </c>
      <c r="JP59" s="97">
        <f>Seniori!JP64</f>
        <v>0</v>
      </c>
      <c r="JQ59" s="97">
        <f>Seniori!JQ64</f>
        <v>0</v>
      </c>
      <c r="JR59" s="97">
        <f>Seniori!JR64</f>
        <v>0</v>
      </c>
      <c r="JS59" s="97">
        <f>Seniori!JS64</f>
        <v>0</v>
      </c>
      <c r="JT59" s="97">
        <f>Seniori!JT64</f>
        <v>0</v>
      </c>
      <c r="JU59" s="97">
        <f>Seniori!JU64</f>
        <v>0</v>
      </c>
      <c r="JV59" s="97">
        <f>Seniori!JV64</f>
        <v>0</v>
      </c>
      <c r="JW59" s="97">
        <f>Seniori!JW64</f>
        <v>0</v>
      </c>
      <c r="JX59" s="97">
        <f>Seniori!JX64</f>
        <v>0</v>
      </c>
      <c r="JY59" s="97">
        <f>Seniori!JY64</f>
        <v>0</v>
      </c>
      <c r="JZ59" s="97">
        <f>Seniori!JZ64</f>
        <v>0</v>
      </c>
      <c r="KA59" s="97">
        <f>Seniori!KA64</f>
        <v>0</v>
      </c>
      <c r="KB59" s="97">
        <f>Seniori!KB64</f>
        <v>0</v>
      </c>
      <c r="KC59" s="97">
        <f>Seniori!KC64</f>
        <v>0</v>
      </c>
      <c r="KD59" s="97">
        <f>Seniori!KD64</f>
        <v>0</v>
      </c>
      <c r="KE59" s="97">
        <f>Seniori!KE64</f>
        <v>0</v>
      </c>
      <c r="KF59" s="97">
        <f>Seniori!KF64</f>
        <v>0</v>
      </c>
      <c r="KG59" s="97">
        <f>Seniori!KG64</f>
        <v>0</v>
      </c>
      <c r="KH59" s="97">
        <f>Seniori!KH64</f>
        <v>0</v>
      </c>
      <c r="KI59" s="97">
        <f>Seniori!KI64</f>
        <v>0</v>
      </c>
      <c r="KJ59" s="97">
        <f>Seniori!KJ64</f>
        <v>0</v>
      </c>
      <c r="KK59" s="97">
        <f>Seniori!KK64</f>
        <v>0</v>
      </c>
      <c r="KL59" s="97">
        <f>Seniori!KL64</f>
        <v>0</v>
      </c>
      <c r="KM59" s="97">
        <f>Seniori!KM64</f>
        <v>0</v>
      </c>
      <c r="KN59" s="97">
        <f>Seniori!KN64</f>
        <v>0</v>
      </c>
      <c r="KO59" s="97">
        <f>Seniori!KO64</f>
        <v>0</v>
      </c>
      <c r="KP59" s="97">
        <f>Seniori!KP64</f>
        <v>0</v>
      </c>
      <c r="KQ59" s="97">
        <f>Seniori!KQ64</f>
        <v>0</v>
      </c>
      <c r="KR59" s="97">
        <f>Seniori!KR64</f>
        <v>0</v>
      </c>
      <c r="KS59" s="97">
        <f>Seniori!KS64</f>
        <v>0</v>
      </c>
      <c r="KT59" s="97">
        <f>Seniori!KT64</f>
        <v>0</v>
      </c>
      <c r="KU59" s="97">
        <f>Seniori!KU64</f>
        <v>0</v>
      </c>
      <c r="KV59" s="97">
        <f>Seniori!KV64</f>
        <v>0</v>
      </c>
      <c r="KW59" s="97">
        <f>Seniori!KW64</f>
        <v>0</v>
      </c>
      <c r="KX59" s="97">
        <f>Seniori!KX64</f>
        <v>0</v>
      </c>
      <c r="KY59" s="97">
        <f>Seniori!KY64</f>
        <v>0</v>
      </c>
      <c r="KZ59" s="97">
        <f>Seniori!KZ64</f>
        <v>0</v>
      </c>
      <c r="LA59" s="97">
        <f>Seniori!LA64</f>
        <v>0</v>
      </c>
      <c r="LB59" s="97">
        <f>Seniori!LB64</f>
        <v>0</v>
      </c>
      <c r="LC59" s="97">
        <f>Seniori!LC64</f>
        <v>0</v>
      </c>
      <c r="LD59" s="97">
        <f>Seniori!LD64</f>
        <v>0</v>
      </c>
      <c r="LE59" s="97">
        <f>Seniori!LE64</f>
        <v>0</v>
      </c>
      <c r="LF59" s="97">
        <f>Seniori!LF64</f>
        <v>0</v>
      </c>
      <c r="LG59" s="97"/>
      <c r="LH59" s="97">
        <f>Seniori!LH64</f>
        <v>0</v>
      </c>
      <c r="LI59" s="97">
        <f>Seniori!LI64</f>
        <v>0</v>
      </c>
      <c r="LJ59" s="97">
        <f>Seniori!LJ64</f>
        <v>0</v>
      </c>
      <c r="LK59" s="97">
        <f>Seniori!LK64</f>
        <v>0</v>
      </c>
      <c r="LL59" s="97">
        <f>Seniori!LL64</f>
        <v>0</v>
      </c>
      <c r="LM59" s="97">
        <f>Seniori!LM64</f>
        <v>0</v>
      </c>
      <c r="LN59" s="97">
        <f>Seniori!LN64</f>
        <v>0</v>
      </c>
      <c r="LO59" s="97">
        <f>Seniori!LO64</f>
        <v>0</v>
      </c>
      <c r="LP59" s="97">
        <f>Seniori!LP64</f>
        <v>0</v>
      </c>
      <c r="LQ59" s="97">
        <f>Seniori!LQ64</f>
        <v>0</v>
      </c>
      <c r="LR59" s="97">
        <f>Seniori!LR64</f>
        <v>0</v>
      </c>
      <c r="LS59" s="97">
        <f>Seniori!LS64</f>
        <v>0</v>
      </c>
      <c r="LT59" s="97">
        <f>Seniori!LT64</f>
        <v>0</v>
      </c>
      <c r="LU59" s="97">
        <f>Seniori!LU64</f>
        <v>0</v>
      </c>
      <c r="LV59" s="97">
        <f>Seniori!LV64</f>
        <v>0</v>
      </c>
      <c r="LW59" s="97">
        <f>Seniori!LW64</f>
        <v>0</v>
      </c>
      <c r="LX59" s="97">
        <f>Seniori!LX64</f>
        <v>0</v>
      </c>
      <c r="LY59" s="97">
        <f>Seniori!LY64</f>
        <v>0</v>
      </c>
      <c r="LZ59" s="97">
        <f>Seniori!LZ64</f>
        <v>0</v>
      </c>
      <c r="MA59" s="97">
        <f>Seniori!MA64</f>
        <v>0</v>
      </c>
      <c r="MB59" s="97">
        <f>Seniori!MB64</f>
        <v>0</v>
      </c>
      <c r="MC59" s="97">
        <f>Seniori!MC64</f>
        <v>0</v>
      </c>
      <c r="MD59" s="97">
        <f>Seniori!MD64</f>
        <v>0</v>
      </c>
      <c r="ME59" s="97">
        <f>Seniori!ME64</f>
        <v>0</v>
      </c>
      <c r="MF59" s="97">
        <f>Seniori!MF64</f>
        <v>0</v>
      </c>
      <c r="MG59" s="97">
        <f>Seniori!MG64</f>
        <v>0</v>
      </c>
      <c r="MH59" s="97">
        <f>Seniori!MH64</f>
        <v>0</v>
      </c>
      <c r="MI59" s="97">
        <f>Seniori!MI64</f>
        <v>0</v>
      </c>
      <c r="MJ59" s="97">
        <f>Seniori!MJ64</f>
        <v>0</v>
      </c>
      <c r="MK59" s="97">
        <f>Seniori!MK64</f>
        <v>0</v>
      </c>
      <c r="ML59" s="97">
        <f>Seniori!ML64</f>
        <v>0</v>
      </c>
      <c r="MM59" s="97">
        <f>Seniori!MM64</f>
        <v>0</v>
      </c>
      <c r="MN59" s="97">
        <f>Seniori!MN64</f>
        <v>0</v>
      </c>
      <c r="MO59" s="97">
        <f>Seniori!MO64</f>
        <v>0</v>
      </c>
      <c r="MP59" s="97">
        <f>Seniori!MP64</f>
        <v>0</v>
      </c>
      <c r="MQ59" s="97">
        <f>Seniori!MQ64</f>
        <v>0</v>
      </c>
      <c r="MR59" s="97">
        <f>Seniori!MR64</f>
        <v>0</v>
      </c>
      <c r="MS59" s="97">
        <f>Seniori!MS64</f>
        <v>0</v>
      </c>
      <c r="MT59" s="97">
        <f>Seniori!MT64</f>
        <v>0</v>
      </c>
      <c r="MU59" s="97">
        <f>Seniori!MU64</f>
        <v>0</v>
      </c>
      <c r="MV59" s="97">
        <f>Seniori!MV64</f>
        <v>0</v>
      </c>
      <c r="MW59" s="97">
        <f>Seniori!MW64</f>
        <v>0</v>
      </c>
      <c r="MX59" s="97">
        <f>Seniori!MX64</f>
        <v>0</v>
      </c>
      <c r="MY59" s="97">
        <f>Seniori!MY64</f>
        <v>0</v>
      </c>
      <c r="MZ59" s="97">
        <f>Seniori!MZ64</f>
        <v>0</v>
      </c>
      <c r="NA59" s="97">
        <f>Seniori!NA64</f>
        <v>0</v>
      </c>
      <c r="NB59" s="97">
        <f>Seniori!NB64</f>
        <v>0</v>
      </c>
      <c r="NC59" s="97">
        <f>Seniori!NC64</f>
        <v>0</v>
      </c>
      <c r="ND59" s="97">
        <f>Seniori!ND64</f>
        <v>0</v>
      </c>
      <c r="NE59" s="97">
        <f>Seniori!NE64</f>
        <v>0</v>
      </c>
      <c r="NF59" s="97">
        <f>Seniori!NF64</f>
        <v>0</v>
      </c>
      <c r="NG59" s="97">
        <f>Seniori!NG64</f>
        <v>0</v>
      </c>
      <c r="NH59" s="97">
        <f>Seniori!NH64</f>
        <v>0</v>
      </c>
      <c r="NI59" s="97">
        <f>Seniori!NI64</f>
        <v>0</v>
      </c>
      <c r="NJ59" s="97">
        <f>Seniori!NJ64</f>
        <v>0</v>
      </c>
      <c r="NK59" s="97">
        <f>Seniori!NK64</f>
        <v>0</v>
      </c>
      <c r="NL59" s="97">
        <f>Seniori!NL64</f>
        <v>0</v>
      </c>
      <c r="NM59" s="97">
        <f>Seniori!NM64</f>
        <v>0</v>
      </c>
      <c r="NN59" s="97">
        <f>Seniori!NN64</f>
        <v>0</v>
      </c>
      <c r="NO59" s="97">
        <f>Seniori!NO64</f>
        <v>0</v>
      </c>
      <c r="NP59" s="97">
        <f>Seniori!NP64</f>
        <v>0</v>
      </c>
      <c r="NQ59" s="97">
        <f>Seniori!NQ64</f>
        <v>0</v>
      </c>
      <c r="NR59" s="97">
        <f>Seniori!NR64</f>
        <v>0</v>
      </c>
      <c r="NS59" s="97">
        <f>Seniori!NS64</f>
        <v>0</v>
      </c>
      <c r="NT59" s="97">
        <f>Seniori!NT64</f>
        <v>0</v>
      </c>
      <c r="NU59" s="97">
        <f>Seniori!NU64</f>
        <v>0</v>
      </c>
      <c r="NV59" s="97">
        <f>Seniori!NV64</f>
        <v>0</v>
      </c>
      <c r="NW59" s="97">
        <f>Seniori!NW64</f>
        <v>0</v>
      </c>
      <c r="NX59" s="97">
        <f>Seniori!NX64</f>
        <v>0</v>
      </c>
      <c r="NY59" s="97">
        <f>Seniori!NY64</f>
        <v>0</v>
      </c>
      <c r="NZ59" s="97">
        <f>Seniori!NZ64</f>
        <v>0</v>
      </c>
      <c r="OA59" s="97">
        <f>Seniori!OA64</f>
        <v>0</v>
      </c>
      <c r="OB59" s="97">
        <f>Seniori!OB64</f>
        <v>0</v>
      </c>
      <c r="OC59" s="97">
        <f>Seniori!OC64</f>
        <v>0</v>
      </c>
      <c r="OD59" s="97">
        <f>Seniori!OD64</f>
        <v>0</v>
      </c>
      <c r="OE59" s="97">
        <f>Seniori!OE64</f>
        <v>0</v>
      </c>
      <c r="OF59" s="97">
        <f>Seniori!OF64</f>
        <v>0</v>
      </c>
      <c r="OG59" s="97">
        <f>Seniori!OG64</f>
        <v>0</v>
      </c>
      <c r="OH59" s="97">
        <f>Seniori!OH64</f>
        <v>0</v>
      </c>
      <c r="OI59" s="97">
        <f>Seniori!OI64</f>
        <v>0</v>
      </c>
      <c r="OJ59" s="97">
        <f>Seniori!OJ64</f>
        <v>0</v>
      </c>
      <c r="OK59" s="97">
        <f>Seniori!OK64</f>
        <v>0</v>
      </c>
      <c r="OL59" s="97">
        <f>Seniori!OL64</f>
        <v>0</v>
      </c>
      <c r="OM59" s="97">
        <f>Seniori!OM64</f>
        <v>0</v>
      </c>
      <c r="ON59" s="97">
        <f>Seniori!ON64</f>
        <v>0</v>
      </c>
      <c r="OO59" s="97">
        <f>Seniori!OO64</f>
        <v>0</v>
      </c>
      <c r="OP59" s="97">
        <f>Seniori!OP64</f>
        <v>0</v>
      </c>
      <c r="OQ59" s="97">
        <f>Seniori!OQ64</f>
        <v>0</v>
      </c>
      <c r="OR59" s="97">
        <f>Seniori!OR64</f>
        <v>0</v>
      </c>
      <c r="OS59" s="97">
        <f>Seniori!OS64</f>
        <v>0</v>
      </c>
      <c r="OT59" s="97">
        <f>Seniori!OT64</f>
        <v>0</v>
      </c>
      <c r="OU59" s="97">
        <f>Seniori!OU64</f>
        <v>0</v>
      </c>
      <c r="OV59" s="97">
        <f>Seniori!OV64</f>
        <v>0</v>
      </c>
      <c r="OW59" s="97">
        <f>Seniori!OW64</f>
        <v>0</v>
      </c>
      <c r="OX59" s="97">
        <f>Seniori!OX64</f>
        <v>0</v>
      </c>
      <c r="OY59" s="97">
        <f>Seniori!OY64</f>
        <v>0</v>
      </c>
      <c r="OZ59" s="97">
        <f>Seniori!OZ64</f>
        <v>0</v>
      </c>
      <c r="PA59" s="97">
        <f>Seniori!PA64</f>
        <v>0</v>
      </c>
      <c r="PB59" s="97">
        <f>Seniori!PB64</f>
        <v>0</v>
      </c>
      <c r="PC59" s="97">
        <f>Seniori!PC64</f>
        <v>0</v>
      </c>
      <c r="PD59" s="97">
        <f>Seniori!PD64</f>
        <v>0</v>
      </c>
      <c r="PE59" s="97">
        <f>Seniori!PE64</f>
        <v>0</v>
      </c>
      <c r="PF59" s="97">
        <f>Seniori!PF64</f>
        <v>0</v>
      </c>
      <c r="PG59" s="97">
        <f>Seniori!PG64</f>
        <v>0</v>
      </c>
      <c r="PH59" s="97">
        <f>Seniori!PH64</f>
        <v>0</v>
      </c>
      <c r="PI59" s="97">
        <f>Seniori!PI64</f>
        <v>0</v>
      </c>
      <c r="PJ59" s="97">
        <f>Seniori!PJ64</f>
        <v>0</v>
      </c>
      <c r="PK59" s="97">
        <f>Seniori!PK64</f>
        <v>0</v>
      </c>
      <c r="PL59" s="97">
        <f>Seniori!PL64</f>
        <v>0</v>
      </c>
      <c r="PM59" s="97">
        <f>Seniori!PM64</f>
        <v>0</v>
      </c>
      <c r="PN59" s="97">
        <f>Seniori!PN64</f>
        <v>0</v>
      </c>
      <c r="PO59" s="97">
        <f>Seniori!PO64</f>
        <v>0</v>
      </c>
      <c r="PP59" s="97">
        <f>Seniori!PP64</f>
        <v>0</v>
      </c>
      <c r="PQ59" s="97">
        <f>Seniori!PQ64</f>
        <v>0</v>
      </c>
      <c r="PR59" s="97">
        <f>Seniori!PR64</f>
        <v>0</v>
      </c>
      <c r="PS59" s="97">
        <f>Seniori!PS64</f>
        <v>0</v>
      </c>
      <c r="PT59" s="97">
        <f>Seniori!PT64</f>
        <v>0</v>
      </c>
      <c r="PU59" s="97">
        <f>Seniori!PU64</f>
        <v>0</v>
      </c>
      <c r="PV59" s="97">
        <f>Seniori!PV64</f>
        <v>0</v>
      </c>
      <c r="PW59" s="97">
        <f>Seniori!PW64</f>
        <v>0</v>
      </c>
      <c r="PX59" s="97">
        <f>Seniori!PX64</f>
        <v>0</v>
      </c>
      <c r="PY59" s="97">
        <f>Seniori!PY64</f>
        <v>0</v>
      </c>
      <c r="PZ59" s="97">
        <f>Seniori!PZ64</f>
        <v>0</v>
      </c>
      <c r="QA59" s="97">
        <f>Seniori!QA64</f>
        <v>0</v>
      </c>
      <c r="QB59" s="97">
        <f>Seniori!QB64</f>
        <v>0</v>
      </c>
      <c r="QC59" s="97">
        <f>Seniori!QC64</f>
        <v>0</v>
      </c>
      <c r="QD59" s="97">
        <f>Seniori!QD64</f>
        <v>0</v>
      </c>
      <c r="QE59" s="97">
        <f>Seniori!QE64</f>
        <v>0</v>
      </c>
      <c r="QF59" s="97">
        <f>Seniori!QF64</f>
        <v>0</v>
      </c>
      <c r="QG59" s="97">
        <f>Seniori!QG64</f>
        <v>0</v>
      </c>
      <c r="QH59" s="97">
        <f>Seniori!QH64</f>
        <v>0</v>
      </c>
      <c r="QI59" s="97">
        <f>Seniori!QI64</f>
        <v>0</v>
      </c>
      <c r="QJ59" s="97">
        <f>Seniori!QJ64</f>
        <v>0</v>
      </c>
      <c r="QK59" s="97">
        <f>Seniori!QK64</f>
        <v>0</v>
      </c>
      <c r="QL59" s="97">
        <f>Seniori!QL64</f>
        <v>0</v>
      </c>
      <c r="QM59" s="97">
        <f>Seniori!QM64</f>
        <v>0</v>
      </c>
      <c r="QN59" s="97">
        <f>Seniori!QN64</f>
        <v>0</v>
      </c>
      <c r="QO59" s="97">
        <f>Seniori!QO64</f>
        <v>0</v>
      </c>
      <c r="QP59" s="97">
        <f>Seniori!QP64</f>
        <v>0</v>
      </c>
      <c r="QQ59" s="97">
        <f>Seniori!QQ64</f>
        <v>0</v>
      </c>
      <c r="QR59" s="97">
        <f>Seniori!QR64</f>
        <v>0</v>
      </c>
      <c r="QS59" s="97">
        <f>Seniori!QS64</f>
        <v>0</v>
      </c>
      <c r="QT59" s="97">
        <f>Seniori!QT64</f>
        <v>0</v>
      </c>
      <c r="QU59" s="97">
        <f>Seniori!QU64</f>
        <v>0</v>
      </c>
      <c r="QV59" s="97">
        <f>Seniori!QV64</f>
        <v>0</v>
      </c>
      <c r="QW59" s="97">
        <f>Seniori!QW64</f>
        <v>0</v>
      </c>
      <c r="QX59" s="97">
        <f>Seniori!QX64</f>
        <v>0</v>
      </c>
      <c r="QY59" s="97">
        <f>Seniori!QY64</f>
        <v>0</v>
      </c>
      <c r="QZ59" s="97">
        <f>Seniori!QZ64</f>
        <v>0</v>
      </c>
      <c r="RA59" s="97">
        <f>Seniori!RA64</f>
        <v>0</v>
      </c>
      <c r="RB59" s="97">
        <f>Seniori!RB64</f>
        <v>0</v>
      </c>
      <c r="RC59" s="97">
        <f>Seniori!RC64</f>
        <v>0</v>
      </c>
      <c r="RD59" s="97">
        <f>Seniori!RD64</f>
        <v>0</v>
      </c>
      <c r="RE59" s="97">
        <f>Seniori!RE64</f>
        <v>0</v>
      </c>
      <c r="RF59" s="97">
        <f>Seniori!RF64</f>
        <v>0</v>
      </c>
      <c r="RG59" s="97">
        <f>Seniori!RG64</f>
        <v>0</v>
      </c>
      <c r="RH59" s="97">
        <f>Seniori!RH64</f>
        <v>0</v>
      </c>
      <c r="RI59" s="97">
        <f>Seniori!RI64</f>
        <v>0</v>
      </c>
      <c r="RJ59" s="97">
        <f>Seniori!RJ64</f>
        <v>0</v>
      </c>
      <c r="RK59" s="97">
        <f>Seniori!RK64</f>
        <v>0</v>
      </c>
      <c r="RL59" s="97">
        <f>Seniori!RL64</f>
        <v>0</v>
      </c>
      <c r="RM59" s="97">
        <f>Seniori!RM64</f>
        <v>0</v>
      </c>
      <c r="RN59" s="97">
        <f>Seniori!RN64</f>
        <v>0</v>
      </c>
      <c r="RO59" s="97">
        <f>Seniori!RO64</f>
        <v>0</v>
      </c>
      <c r="RP59" s="97">
        <f>Seniori!RP64</f>
        <v>0</v>
      </c>
      <c r="RQ59" s="97">
        <f>Seniori!RQ64</f>
        <v>0</v>
      </c>
      <c r="RR59" s="97">
        <f>Seniori!RR64</f>
        <v>0</v>
      </c>
      <c r="RS59" s="97">
        <f>Seniori!RS64</f>
        <v>0</v>
      </c>
      <c r="RT59" s="97">
        <f>Seniori!RT64</f>
        <v>0</v>
      </c>
      <c r="RU59" s="97">
        <f>Seniori!RU64</f>
        <v>0</v>
      </c>
      <c r="RV59" s="97">
        <f>Seniori!RV64</f>
        <v>0</v>
      </c>
      <c r="RW59" s="97">
        <f>Seniori!RW64</f>
        <v>0</v>
      </c>
      <c r="RX59" s="97">
        <f>Seniori!RX64</f>
        <v>0</v>
      </c>
      <c r="RY59" s="97">
        <f>Seniori!RY64</f>
        <v>0</v>
      </c>
      <c r="RZ59" s="97">
        <f>Seniori!RZ64</f>
        <v>0</v>
      </c>
      <c r="SA59" s="97">
        <f>Seniori!SA64</f>
        <v>0</v>
      </c>
      <c r="SB59" s="97">
        <f>Seniori!SB64</f>
        <v>0</v>
      </c>
      <c r="SC59" s="97">
        <f>Seniori!SC64</f>
        <v>0</v>
      </c>
      <c r="SD59" s="97">
        <f>Seniori!SD64</f>
        <v>0</v>
      </c>
      <c r="SE59" s="97">
        <f>Seniori!SE64</f>
        <v>0</v>
      </c>
      <c r="SF59" s="97">
        <f>Seniori!SF64</f>
        <v>0</v>
      </c>
      <c r="SG59" s="97">
        <f>Seniori!SG64</f>
        <v>0</v>
      </c>
      <c r="SH59" s="97">
        <f>Seniori!SH64</f>
        <v>0</v>
      </c>
      <c r="SI59" s="97">
        <f>Seniori!SI64</f>
        <v>0</v>
      </c>
      <c r="SJ59" s="97">
        <f>Seniori!SJ64</f>
        <v>0</v>
      </c>
      <c r="SK59" s="97">
        <f>Seniori!SK64</f>
        <v>0</v>
      </c>
      <c r="SL59" s="97">
        <f>Seniori!SL64</f>
        <v>0</v>
      </c>
      <c r="SM59" s="97">
        <f>Seniori!SM64</f>
        <v>0</v>
      </c>
      <c r="SN59" s="97">
        <f>Seniori!SN64</f>
        <v>0</v>
      </c>
      <c r="SO59" s="97">
        <f>Seniori!SO64</f>
        <v>0</v>
      </c>
      <c r="SP59" s="97">
        <f>Seniori!SP64</f>
        <v>0</v>
      </c>
      <c r="SQ59" s="97">
        <f>Seniori!SQ64</f>
        <v>0</v>
      </c>
      <c r="SR59" s="97">
        <f>Seniori!SR64</f>
        <v>0</v>
      </c>
      <c r="SS59" s="97">
        <f>Seniori!SS64</f>
        <v>0</v>
      </c>
      <c r="ST59" s="97">
        <f>Seniori!ST64</f>
        <v>0</v>
      </c>
      <c r="SU59" s="97">
        <f>Seniori!SU64</f>
        <v>0</v>
      </c>
      <c r="SV59" s="97">
        <f>Seniori!SV64</f>
        <v>0</v>
      </c>
      <c r="SW59" s="97">
        <f>Seniori!SW64</f>
        <v>0</v>
      </c>
      <c r="SX59" s="97">
        <f>Seniori!SX64</f>
        <v>0</v>
      </c>
      <c r="SY59" s="97">
        <f>Seniori!SY64</f>
        <v>0</v>
      </c>
      <c r="SZ59" s="97">
        <f>Seniori!SZ64</f>
        <v>0</v>
      </c>
      <c r="TA59" s="97">
        <f>Seniori!TA64</f>
        <v>0</v>
      </c>
      <c r="TB59" s="97">
        <f>Seniori!TB64</f>
        <v>0</v>
      </c>
    </row>
    <row r="60" spans="1:522" s="10" customFormat="1" ht="18" customHeight="1" x14ac:dyDescent="0.2">
      <c r="A60" s="12">
        <v>46</v>
      </c>
      <c r="B60" s="11" t="s">
        <v>306</v>
      </c>
      <c r="C60" s="1">
        <v>11682</v>
      </c>
      <c r="D60" s="176">
        <v>2018</v>
      </c>
      <c r="E60" s="4" t="s">
        <v>288</v>
      </c>
      <c r="F60" s="1">
        <v>9317</v>
      </c>
      <c r="G60" s="9" t="s">
        <v>93</v>
      </c>
      <c r="H60" s="4" t="s">
        <v>18</v>
      </c>
      <c r="I60" s="1">
        <f>SUM(K60:TB60)</f>
        <v>0</v>
      </c>
      <c r="J60" s="12">
        <f>I60</f>
        <v>0</v>
      </c>
      <c r="K60" s="97">
        <f>Juniori!K34</f>
        <v>0</v>
      </c>
      <c r="L60" s="97">
        <f>Juniori!L34</f>
        <v>0</v>
      </c>
      <c r="M60" s="97">
        <f>Juniori!M34</f>
        <v>0</v>
      </c>
      <c r="N60" s="102" t="s">
        <v>704</v>
      </c>
      <c r="O60" s="97">
        <f>Juniori!O34</f>
        <v>0</v>
      </c>
      <c r="P60" s="97">
        <f>Juniori!P34</f>
        <v>0</v>
      </c>
      <c r="Q60" s="97">
        <f>Juniori!Q34</f>
        <v>0</v>
      </c>
      <c r="R60" s="97">
        <f>Juniori!R34</f>
        <v>0</v>
      </c>
      <c r="S60" s="97">
        <f>Juniori!S34</f>
        <v>0</v>
      </c>
      <c r="T60" s="97">
        <f>Juniori!T34</f>
        <v>0</v>
      </c>
      <c r="U60" s="97">
        <f>Juniori!U34</f>
        <v>0</v>
      </c>
      <c r="V60" s="97">
        <f>Juniori!V34</f>
        <v>0</v>
      </c>
      <c r="W60" s="97">
        <f>Juniori!W34</f>
        <v>0</v>
      </c>
      <c r="X60" s="97">
        <f>Juniori!X34</f>
        <v>0</v>
      </c>
      <c r="Y60" s="97">
        <f>Juniori!Y34</f>
        <v>0</v>
      </c>
      <c r="Z60" s="97">
        <f>Juniori!Z34</f>
        <v>0</v>
      </c>
      <c r="AA60" s="97">
        <f>Juniori!AA34</f>
        <v>0</v>
      </c>
      <c r="AB60" s="97">
        <f>Juniori!AB34</f>
        <v>0</v>
      </c>
      <c r="AC60" s="97">
        <f>Juniori!AC34</f>
        <v>0</v>
      </c>
      <c r="AD60" s="97">
        <f>Juniori!AD34</f>
        <v>0</v>
      </c>
      <c r="AE60" s="97">
        <f>Juniori!AE34</f>
        <v>0</v>
      </c>
      <c r="AF60" s="97">
        <f>Juniori!AF34</f>
        <v>0</v>
      </c>
      <c r="AG60" s="97">
        <f>Juniori!AG34</f>
        <v>0</v>
      </c>
      <c r="AH60" s="97">
        <f>Juniori!AH34</f>
        <v>0</v>
      </c>
      <c r="AI60" s="97">
        <f>Juniori!AI34</f>
        <v>0</v>
      </c>
      <c r="AJ60" s="97">
        <f>Juniori!AJ34</f>
        <v>0</v>
      </c>
      <c r="AK60" s="97">
        <f>Juniori!AK34</f>
        <v>0</v>
      </c>
      <c r="AL60" s="97">
        <f>Juniori!AL34</f>
        <v>0</v>
      </c>
      <c r="AM60" s="97">
        <f>Juniori!AM34</f>
        <v>0</v>
      </c>
      <c r="AN60" s="97">
        <f>Juniori!AN34</f>
        <v>0</v>
      </c>
      <c r="AO60" s="97">
        <f>Juniori!AO34</f>
        <v>0</v>
      </c>
      <c r="AP60" s="97">
        <f>Juniori!AP34</f>
        <v>0</v>
      </c>
      <c r="AQ60" s="97">
        <f>Juniori!AQ34</f>
        <v>0</v>
      </c>
      <c r="AR60" s="97">
        <f>Juniori!AR34</f>
        <v>0</v>
      </c>
      <c r="AS60" s="97">
        <f>Juniori!AS34</f>
        <v>0</v>
      </c>
      <c r="AT60" s="97">
        <f>Juniori!AT34</f>
        <v>0</v>
      </c>
      <c r="AU60" s="97">
        <f>Juniori!AU34</f>
        <v>0</v>
      </c>
      <c r="AV60" s="97">
        <f>Juniori!AV34</f>
        <v>0</v>
      </c>
      <c r="AW60" s="97">
        <f>Juniori!AW34</f>
        <v>0</v>
      </c>
      <c r="AX60" s="97">
        <f>Juniori!AX34</f>
        <v>0</v>
      </c>
      <c r="AY60" s="97">
        <f>Juniori!AY34</f>
        <v>0</v>
      </c>
      <c r="AZ60" s="97">
        <f>Juniori!AZ34</f>
        <v>0</v>
      </c>
      <c r="BA60" s="97">
        <f>Juniori!BA34</f>
        <v>0</v>
      </c>
      <c r="BB60" s="97">
        <f>Juniori!BB34</f>
        <v>0</v>
      </c>
      <c r="BC60" s="97">
        <f>Juniori!BC34</f>
        <v>0</v>
      </c>
      <c r="BD60" s="97">
        <f>Juniori!BD34</f>
        <v>0</v>
      </c>
      <c r="BE60" s="97">
        <f>Juniori!BE34</f>
        <v>0</v>
      </c>
      <c r="BF60" s="97">
        <f>Juniori!BF34</f>
        <v>0</v>
      </c>
      <c r="BG60" s="97">
        <f>Juniori!BG34</f>
        <v>0</v>
      </c>
      <c r="BH60" s="97">
        <f>Juniori!BH34</f>
        <v>0</v>
      </c>
      <c r="BI60" s="97">
        <f>Juniori!BI34</f>
        <v>0</v>
      </c>
      <c r="BJ60" s="97">
        <f>Juniori!BJ34</f>
        <v>0</v>
      </c>
      <c r="BK60" s="97">
        <f>Juniori!BK34</f>
        <v>0</v>
      </c>
      <c r="BL60" s="97">
        <f>Juniori!BL34</f>
        <v>0</v>
      </c>
      <c r="BM60" s="97">
        <f>Juniori!BM34</f>
        <v>0</v>
      </c>
      <c r="BN60" s="97">
        <f>Juniori!BN34</f>
        <v>0</v>
      </c>
      <c r="BO60" s="97">
        <f>Juniori!BO34</f>
        <v>0</v>
      </c>
      <c r="BP60" s="97">
        <f>Juniori!BP34</f>
        <v>0</v>
      </c>
      <c r="BQ60" s="97">
        <f>Juniori!BQ34</f>
        <v>0</v>
      </c>
      <c r="BR60" s="97">
        <f>Juniori!BR34</f>
        <v>0</v>
      </c>
      <c r="BS60" s="97">
        <f>Juniori!BS34</f>
        <v>0</v>
      </c>
      <c r="BT60" s="97">
        <f>Juniori!BT34</f>
        <v>0</v>
      </c>
      <c r="BU60" s="97">
        <f>Juniori!BU34</f>
        <v>0</v>
      </c>
      <c r="BV60" s="97">
        <f>Juniori!BV34</f>
        <v>0</v>
      </c>
      <c r="BW60" s="97">
        <f>Juniori!BW34</f>
        <v>0</v>
      </c>
      <c r="BX60" s="97">
        <f>Juniori!BX34</f>
        <v>0</v>
      </c>
      <c r="BY60" s="97">
        <f>Juniori!BY34</f>
        <v>0</v>
      </c>
      <c r="BZ60" s="97">
        <f>Juniori!BZ34</f>
        <v>0</v>
      </c>
      <c r="CA60" s="97">
        <f>Juniori!CA34</f>
        <v>0</v>
      </c>
      <c r="CB60" s="97">
        <f>Juniori!CB34</f>
        <v>0</v>
      </c>
      <c r="CC60" s="97">
        <f>Juniori!CC34</f>
        <v>0</v>
      </c>
      <c r="CD60" s="97">
        <f>Juniori!CD34</f>
        <v>0</v>
      </c>
      <c r="CE60" s="97">
        <f>Juniori!CE34</f>
        <v>0</v>
      </c>
      <c r="CF60" s="97">
        <f>Juniori!CF34</f>
        <v>0</v>
      </c>
      <c r="CG60" s="97">
        <f>Juniori!CG34</f>
        <v>0</v>
      </c>
      <c r="CH60" s="97">
        <f>Juniori!CH34</f>
        <v>0</v>
      </c>
      <c r="CI60" s="97">
        <f>Juniori!CI34</f>
        <v>0</v>
      </c>
      <c r="CJ60" s="97">
        <f>Juniori!CJ34</f>
        <v>0</v>
      </c>
      <c r="CK60" s="97">
        <f>Juniori!CK34</f>
        <v>0</v>
      </c>
      <c r="CL60" s="97">
        <f>Juniori!CL34</f>
        <v>0</v>
      </c>
      <c r="CM60" s="97">
        <f>Juniori!CM34</f>
        <v>0</v>
      </c>
      <c r="CN60" s="97">
        <f>Juniori!CN34</f>
        <v>0</v>
      </c>
      <c r="CO60" s="97">
        <f>Juniori!CO34</f>
        <v>0</v>
      </c>
      <c r="CP60" s="97">
        <f>Juniori!CP34</f>
        <v>0</v>
      </c>
      <c r="CQ60" s="97">
        <f>Juniori!CQ34</f>
        <v>0</v>
      </c>
      <c r="CR60" s="97">
        <f>Juniori!CR34</f>
        <v>0</v>
      </c>
      <c r="CS60" s="97">
        <f>Juniori!CS34</f>
        <v>0</v>
      </c>
      <c r="CT60" s="97">
        <f>Juniori!CT34</f>
        <v>0</v>
      </c>
      <c r="CU60" s="97">
        <f>Juniori!CU34</f>
        <v>0</v>
      </c>
      <c r="CV60" s="97">
        <f>Juniori!CV34</f>
        <v>0</v>
      </c>
      <c r="CW60" s="97">
        <f>Juniori!CW34</f>
        <v>0</v>
      </c>
      <c r="CX60" s="97">
        <f>Juniori!CX34</f>
        <v>0</v>
      </c>
      <c r="CY60" s="97">
        <f>Juniori!CY34</f>
        <v>0</v>
      </c>
      <c r="CZ60" s="97">
        <f>Juniori!CZ34</f>
        <v>0</v>
      </c>
      <c r="DA60" s="97">
        <f>Juniori!DA34</f>
        <v>0</v>
      </c>
      <c r="DB60" s="97">
        <f>Juniori!DB34</f>
        <v>0</v>
      </c>
      <c r="DC60" s="97">
        <f>Juniori!DC34</f>
        <v>0</v>
      </c>
      <c r="DD60" s="97">
        <f>Juniori!DD34</f>
        <v>0</v>
      </c>
      <c r="DE60" s="97">
        <f>Juniori!DE34</f>
        <v>0</v>
      </c>
      <c r="DF60" s="97">
        <f>Juniori!DF34</f>
        <v>0</v>
      </c>
      <c r="DG60" s="97">
        <f>Juniori!DG34</f>
        <v>0</v>
      </c>
      <c r="DH60" s="97">
        <f>Juniori!DH34</f>
        <v>0</v>
      </c>
      <c r="DI60" s="97">
        <f>Juniori!DI34</f>
        <v>0</v>
      </c>
      <c r="DJ60" s="97">
        <f>Juniori!DJ34</f>
        <v>0</v>
      </c>
      <c r="DK60" s="97">
        <f>Juniori!DK34</f>
        <v>0</v>
      </c>
      <c r="DL60" s="97">
        <f>Juniori!DL34</f>
        <v>0</v>
      </c>
      <c r="DM60" s="97">
        <f>Juniori!DM34</f>
        <v>0</v>
      </c>
      <c r="DN60" s="97">
        <f>Juniori!DN34</f>
        <v>0</v>
      </c>
      <c r="DO60" s="97">
        <f>Juniori!DO34</f>
        <v>0</v>
      </c>
      <c r="DP60" s="97">
        <f>Juniori!DP34</f>
        <v>0</v>
      </c>
      <c r="DQ60" s="97">
        <f>Juniori!DQ34</f>
        <v>0</v>
      </c>
      <c r="DR60" s="97">
        <f>Juniori!DR34</f>
        <v>0</v>
      </c>
      <c r="DS60" s="97">
        <f>Juniori!DS34</f>
        <v>0</v>
      </c>
      <c r="DT60" s="97">
        <f>Juniori!DT34</f>
        <v>0</v>
      </c>
      <c r="DU60" s="97">
        <f>Juniori!DU34</f>
        <v>0</v>
      </c>
      <c r="DV60" s="97">
        <f>Juniori!DV34</f>
        <v>0</v>
      </c>
      <c r="DW60" s="97">
        <f>Juniori!DW34</f>
        <v>0</v>
      </c>
      <c r="DX60" s="97">
        <f>Juniori!DX34</f>
        <v>0</v>
      </c>
      <c r="DY60" s="97">
        <f>Juniori!DY34</f>
        <v>0</v>
      </c>
      <c r="DZ60" s="97">
        <f>Juniori!DZ34</f>
        <v>0</v>
      </c>
      <c r="EA60" s="97">
        <f>Juniori!EA34</f>
        <v>0</v>
      </c>
      <c r="EB60" s="97">
        <f>Juniori!EB34</f>
        <v>0</v>
      </c>
      <c r="EC60" s="97">
        <f>Juniori!EC34</f>
        <v>0</v>
      </c>
      <c r="ED60" s="97">
        <f>Juniori!ED34</f>
        <v>0</v>
      </c>
      <c r="EE60" s="97">
        <f>Juniori!EE34</f>
        <v>0</v>
      </c>
      <c r="EF60" s="97">
        <f>Juniori!EF34</f>
        <v>0</v>
      </c>
      <c r="EG60" s="97">
        <f>Juniori!EG34</f>
        <v>0</v>
      </c>
      <c r="EH60" s="97">
        <f>Juniori!EH34</f>
        <v>0</v>
      </c>
      <c r="EI60" s="97">
        <f>Juniori!EI34</f>
        <v>0</v>
      </c>
      <c r="EJ60" s="97">
        <f>Juniori!EJ34</f>
        <v>0</v>
      </c>
      <c r="EK60" s="97">
        <f>Juniori!EK34</f>
        <v>0</v>
      </c>
      <c r="EL60" s="97">
        <f>Juniori!EL34</f>
        <v>0</v>
      </c>
      <c r="EM60" s="97">
        <f>Juniori!EM34</f>
        <v>0</v>
      </c>
      <c r="EN60" s="97">
        <f>Juniori!EN34</f>
        <v>0</v>
      </c>
      <c r="EO60" s="97">
        <f>Juniori!EO34</f>
        <v>0</v>
      </c>
      <c r="EP60" s="97">
        <f>Juniori!EP34</f>
        <v>0</v>
      </c>
      <c r="EQ60" s="97">
        <f>Juniori!EQ34</f>
        <v>0</v>
      </c>
      <c r="ER60" s="97">
        <f>Juniori!ER34</f>
        <v>0</v>
      </c>
      <c r="ES60" s="97">
        <f>Juniori!ES34</f>
        <v>0</v>
      </c>
      <c r="ET60" s="97">
        <f>Juniori!ET34</f>
        <v>0</v>
      </c>
      <c r="EU60" s="97">
        <f>Juniori!EU34</f>
        <v>0</v>
      </c>
      <c r="EV60" s="97">
        <f>Juniori!EV34</f>
        <v>0</v>
      </c>
      <c r="EW60" s="97">
        <f>Juniori!EW34</f>
        <v>0</v>
      </c>
      <c r="EX60" s="97">
        <f>Juniori!EX34</f>
        <v>0</v>
      </c>
      <c r="EY60" s="97">
        <f>Juniori!EY34</f>
        <v>0</v>
      </c>
      <c r="EZ60" s="97">
        <f>Juniori!EZ34</f>
        <v>0</v>
      </c>
      <c r="FA60" s="97">
        <f>Juniori!FA34</f>
        <v>0</v>
      </c>
      <c r="FB60" s="97">
        <f>Juniori!FB34</f>
        <v>0</v>
      </c>
      <c r="FC60" s="97">
        <f>Juniori!FC34</f>
        <v>0</v>
      </c>
      <c r="FD60" s="97">
        <f>Juniori!FD34</f>
        <v>0</v>
      </c>
      <c r="FE60" s="97">
        <f>Juniori!FE34</f>
        <v>0</v>
      </c>
      <c r="FF60" s="97">
        <f>Juniori!FF34</f>
        <v>0</v>
      </c>
      <c r="FG60" s="97">
        <f>Juniori!FG34</f>
        <v>0</v>
      </c>
      <c r="FH60" s="97">
        <f>Juniori!FH34</f>
        <v>0</v>
      </c>
      <c r="FI60" s="97">
        <f>Juniori!FI34</f>
        <v>0</v>
      </c>
      <c r="FJ60" s="97">
        <f>Juniori!FJ34</f>
        <v>0</v>
      </c>
      <c r="FK60" s="97">
        <f>Juniori!FK34</f>
        <v>0</v>
      </c>
      <c r="FL60" s="97">
        <f>Juniori!FL34</f>
        <v>0</v>
      </c>
      <c r="FM60" s="97">
        <f>Juniori!FM34</f>
        <v>0</v>
      </c>
      <c r="FN60" s="97">
        <f>Juniori!FN34</f>
        <v>0</v>
      </c>
      <c r="FO60" s="97">
        <f>Juniori!FO34</f>
        <v>0</v>
      </c>
      <c r="FP60" s="97">
        <f>Juniori!FP34</f>
        <v>0</v>
      </c>
      <c r="FQ60" s="97">
        <f>Juniori!FQ34</f>
        <v>0</v>
      </c>
      <c r="FR60" s="97">
        <f>Juniori!FR34</f>
        <v>0</v>
      </c>
      <c r="FS60" s="97">
        <f>Juniori!FS34</f>
        <v>0</v>
      </c>
      <c r="FT60" s="97">
        <f>Juniori!FT34</f>
        <v>0</v>
      </c>
      <c r="FU60" s="97">
        <f>Juniori!FU34</f>
        <v>0</v>
      </c>
      <c r="FV60" s="97">
        <f>Juniori!FV34</f>
        <v>0</v>
      </c>
      <c r="FW60" s="97">
        <f>Juniori!FW34</f>
        <v>0</v>
      </c>
      <c r="FX60" s="97">
        <f>Juniori!FX34</f>
        <v>0</v>
      </c>
      <c r="FY60" s="97">
        <f>Juniori!FY34</f>
        <v>0</v>
      </c>
      <c r="FZ60" s="97">
        <f>Juniori!FZ34</f>
        <v>0</v>
      </c>
      <c r="GA60" s="97">
        <f>Juniori!GA34</f>
        <v>0</v>
      </c>
      <c r="GB60" s="97">
        <f>Juniori!GB34</f>
        <v>0</v>
      </c>
      <c r="GC60" s="97">
        <f>Juniori!GC34</f>
        <v>0</v>
      </c>
      <c r="GD60" s="97">
        <f>Juniori!GD34</f>
        <v>0</v>
      </c>
      <c r="GE60" s="97">
        <f>Juniori!GE34</f>
        <v>0</v>
      </c>
      <c r="GF60" s="97">
        <f>Juniori!GF34</f>
        <v>0</v>
      </c>
      <c r="GG60" s="97">
        <f>Juniori!GG34</f>
        <v>0</v>
      </c>
      <c r="GH60" s="97">
        <f>Juniori!GH34</f>
        <v>0</v>
      </c>
      <c r="GI60" s="97">
        <f>Juniori!GI34</f>
        <v>0</v>
      </c>
      <c r="GJ60" s="97">
        <f>Juniori!GJ34</f>
        <v>0</v>
      </c>
      <c r="GK60" s="97">
        <f>Juniori!GK34</f>
        <v>0</v>
      </c>
      <c r="GL60" s="97">
        <f>Juniori!GL34</f>
        <v>0</v>
      </c>
      <c r="GM60" s="97">
        <f>Juniori!GM34</f>
        <v>0</v>
      </c>
      <c r="GN60" s="97">
        <f>Juniori!GN34</f>
        <v>0</v>
      </c>
      <c r="GO60" s="97">
        <f>Juniori!GO34</f>
        <v>0</v>
      </c>
      <c r="GP60" s="97">
        <f>Juniori!GP34</f>
        <v>0</v>
      </c>
      <c r="GQ60" s="97">
        <f>Juniori!GQ34</f>
        <v>0</v>
      </c>
      <c r="GR60" s="97">
        <f>Juniori!GR34</f>
        <v>0</v>
      </c>
      <c r="GS60" s="97">
        <f>Juniori!GS34</f>
        <v>0</v>
      </c>
      <c r="GT60" s="97">
        <f>Juniori!GT34</f>
        <v>0</v>
      </c>
      <c r="GU60" s="97">
        <f>Juniori!GU34</f>
        <v>0</v>
      </c>
      <c r="GV60" s="97">
        <f>Juniori!GV34</f>
        <v>0</v>
      </c>
      <c r="GW60" s="97">
        <f>Juniori!GW34</f>
        <v>0</v>
      </c>
      <c r="GX60" s="97">
        <f>Juniori!GX34</f>
        <v>0</v>
      </c>
      <c r="GY60" s="97">
        <f>Juniori!GY34</f>
        <v>0</v>
      </c>
      <c r="GZ60" s="97">
        <f>Juniori!GZ34</f>
        <v>0</v>
      </c>
      <c r="HA60" s="97">
        <f>Juniori!HA34</f>
        <v>0</v>
      </c>
      <c r="HB60" s="97">
        <f>Juniori!HB34</f>
        <v>0</v>
      </c>
      <c r="HC60" s="97">
        <f>Juniori!HC34</f>
        <v>0</v>
      </c>
      <c r="HD60" s="97">
        <f>Juniori!HD34</f>
        <v>0</v>
      </c>
      <c r="HE60" s="97">
        <f>Juniori!HE34</f>
        <v>0</v>
      </c>
      <c r="HF60" s="97">
        <f>Juniori!HF34</f>
        <v>0</v>
      </c>
      <c r="HG60" s="97">
        <f>Juniori!HG34</f>
        <v>0</v>
      </c>
      <c r="HH60" s="97">
        <f>Juniori!HH34</f>
        <v>0</v>
      </c>
      <c r="HI60" s="97">
        <f>Juniori!HI34</f>
        <v>0</v>
      </c>
      <c r="HJ60" s="97">
        <f>Juniori!HJ34</f>
        <v>0</v>
      </c>
      <c r="HK60" s="97">
        <f>Juniori!HK34</f>
        <v>0</v>
      </c>
      <c r="HL60" s="97">
        <f>Juniori!HL34</f>
        <v>0</v>
      </c>
      <c r="HM60" s="97">
        <f>Juniori!HM34</f>
        <v>0</v>
      </c>
      <c r="HN60" s="97">
        <f>Juniori!HN34</f>
        <v>0</v>
      </c>
      <c r="HO60" s="97">
        <f>Juniori!HO34</f>
        <v>0</v>
      </c>
      <c r="HP60" s="97">
        <f>Juniori!HP34</f>
        <v>0</v>
      </c>
      <c r="HQ60" s="97">
        <f>Juniori!HQ34</f>
        <v>0</v>
      </c>
      <c r="HR60" s="97">
        <f>Juniori!HR34</f>
        <v>0</v>
      </c>
      <c r="HS60" s="97">
        <f>Juniori!HS34</f>
        <v>0</v>
      </c>
      <c r="HT60" s="97">
        <f>Juniori!HT34</f>
        <v>0</v>
      </c>
      <c r="HU60" s="97">
        <f>Juniori!HU34</f>
        <v>0</v>
      </c>
      <c r="HV60" s="97">
        <f>Juniori!HV34</f>
        <v>0</v>
      </c>
      <c r="HW60" s="97">
        <f>Juniori!HW34</f>
        <v>0</v>
      </c>
      <c r="HX60" s="97">
        <f>Juniori!HX34</f>
        <v>0</v>
      </c>
      <c r="HY60" s="97">
        <f>Juniori!HY34</f>
        <v>0</v>
      </c>
      <c r="HZ60" s="97">
        <f>Juniori!HZ34</f>
        <v>0</v>
      </c>
      <c r="IA60" s="97">
        <f>Juniori!IA34</f>
        <v>0</v>
      </c>
      <c r="IB60" s="97">
        <f>Juniori!IB34</f>
        <v>0</v>
      </c>
      <c r="IC60" s="97">
        <f>Juniori!IC34</f>
        <v>0</v>
      </c>
      <c r="ID60" s="97">
        <f>Juniori!ID34</f>
        <v>0</v>
      </c>
      <c r="IE60" s="97">
        <f>Juniori!IE34</f>
        <v>0</v>
      </c>
      <c r="IF60" s="97">
        <f>Juniori!IF34</f>
        <v>0</v>
      </c>
      <c r="IG60" s="97">
        <f>Juniori!IG34</f>
        <v>0</v>
      </c>
      <c r="IH60" s="97">
        <f>Juniori!IH34</f>
        <v>0</v>
      </c>
      <c r="II60" s="97">
        <f>Juniori!II34</f>
        <v>0</v>
      </c>
      <c r="IJ60" s="97">
        <f>Juniori!IJ34</f>
        <v>0</v>
      </c>
      <c r="IK60" s="97">
        <f>Juniori!IK34</f>
        <v>0</v>
      </c>
      <c r="IL60" s="97">
        <f>Juniori!IL34</f>
        <v>0</v>
      </c>
      <c r="IM60" s="97">
        <f>Juniori!IM34</f>
        <v>0</v>
      </c>
      <c r="IN60" s="97">
        <f>Juniori!IN34</f>
        <v>0</v>
      </c>
      <c r="IO60" s="97">
        <f>Juniori!IO34</f>
        <v>0</v>
      </c>
      <c r="IP60" s="97">
        <f>Juniori!IP34</f>
        <v>0</v>
      </c>
      <c r="IQ60" s="97">
        <f>Juniori!IQ34</f>
        <v>0</v>
      </c>
      <c r="IR60" s="97">
        <f>Juniori!IR34</f>
        <v>0</v>
      </c>
      <c r="IS60" s="97">
        <f>Juniori!IS34</f>
        <v>0</v>
      </c>
      <c r="IT60" s="97">
        <f>Juniori!IT34</f>
        <v>0</v>
      </c>
      <c r="IU60" s="97">
        <f>Juniori!IU34</f>
        <v>0</v>
      </c>
      <c r="IV60" s="97">
        <f>Juniori!IV34</f>
        <v>0</v>
      </c>
      <c r="IW60" s="97">
        <f>Juniori!IW34</f>
        <v>0</v>
      </c>
      <c r="IX60" s="97">
        <f>Juniori!IX34</f>
        <v>0</v>
      </c>
      <c r="IY60" s="97">
        <f>Juniori!IY34</f>
        <v>0</v>
      </c>
      <c r="IZ60" s="97">
        <f>Juniori!IZ34</f>
        <v>0</v>
      </c>
      <c r="JA60" s="97">
        <f>Juniori!JA34</f>
        <v>0</v>
      </c>
      <c r="JB60" s="97">
        <f>Juniori!JB34</f>
        <v>0</v>
      </c>
      <c r="JC60" s="97">
        <f>Juniori!JC34</f>
        <v>0</v>
      </c>
      <c r="JD60" s="97">
        <f>Juniori!JD34</f>
        <v>0</v>
      </c>
      <c r="JE60" s="97">
        <f>Juniori!JE34</f>
        <v>0</v>
      </c>
      <c r="JF60" s="97">
        <f>Juniori!JF34</f>
        <v>0</v>
      </c>
      <c r="JG60" s="97">
        <f>Juniori!JG34</f>
        <v>0</v>
      </c>
      <c r="JH60" s="97">
        <f>Juniori!JH34</f>
        <v>0</v>
      </c>
      <c r="JI60" s="97">
        <f>Juniori!JI34</f>
        <v>0</v>
      </c>
      <c r="JJ60" s="97">
        <f>Juniori!JJ34</f>
        <v>0</v>
      </c>
      <c r="JK60" s="97">
        <f>Juniori!JK34</f>
        <v>0</v>
      </c>
      <c r="JL60" s="97">
        <f>Juniori!JL34</f>
        <v>0</v>
      </c>
      <c r="JM60" s="97">
        <f>Juniori!JM34</f>
        <v>0</v>
      </c>
      <c r="JN60" s="97">
        <f>Juniori!JN34</f>
        <v>0</v>
      </c>
      <c r="JO60" s="97">
        <f>Juniori!JO34</f>
        <v>0</v>
      </c>
      <c r="JP60" s="97">
        <f>Juniori!JP34</f>
        <v>0</v>
      </c>
      <c r="JQ60" s="97">
        <f>Juniori!JQ34</f>
        <v>0</v>
      </c>
      <c r="JR60" s="97">
        <f>Juniori!JR34</f>
        <v>0</v>
      </c>
      <c r="JS60" s="97">
        <f>Juniori!JS34</f>
        <v>0</v>
      </c>
      <c r="JT60" s="97">
        <f>Juniori!JT34</f>
        <v>0</v>
      </c>
      <c r="JU60" s="97">
        <f>Juniori!JU34</f>
        <v>0</v>
      </c>
      <c r="JV60" s="97">
        <f>Juniori!JV34</f>
        <v>0</v>
      </c>
      <c r="JW60" s="97">
        <f>Juniori!JW34</f>
        <v>0</v>
      </c>
      <c r="JX60" s="97">
        <f>Juniori!JX34</f>
        <v>0</v>
      </c>
      <c r="JY60" s="97">
        <f>Juniori!JY34</f>
        <v>0</v>
      </c>
      <c r="JZ60" s="97">
        <f>Juniori!JZ34</f>
        <v>0</v>
      </c>
      <c r="KA60" s="97">
        <f>Juniori!KA34</f>
        <v>0</v>
      </c>
      <c r="KB60" s="97">
        <f>Juniori!KB34</f>
        <v>0</v>
      </c>
      <c r="KC60" s="97">
        <f>Juniori!KC34</f>
        <v>0</v>
      </c>
      <c r="KD60" s="97">
        <f>Juniori!KD34</f>
        <v>0</v>
      </c>
      <c r="KE60" s="97">
        <f>Juniori!KE34</f>
        <v>0</v>
      </c>
      <c r="KF60" s="97">
        <f>Juniori!KF34</f>
        <v>0</v>
      </c>
      <c r="KG60" s="97">
        <f>Juniori!KG34</f>
        <v>0</v>
      </c>
      <c r="KH60" s="97">
        <f>Juniori!KH34</f>
        <v>0</v>
      </c>
      <c r="KI60" s="97">
        <f>Juniori!KI34</f>
        <v>0</v>
      </c>
      <c r="KJ60" s="97">
        <f>Juniori!KJ34</f>
        <v>0</v>
      </c>
      <c r="KK60" s="97">
        <f>Juniori!KK34</f>
        <v>0</v>
      </c>
      <c r="KL60" s="97">
        <f>Juniori!KL34</f>
        <v>0</v>
      </c>
      <c r="KM60" s="97">
        <f>Juniori!KM34</f>
        <v>0</v>
      </c>
      <c r="KN60" s="97">
        <f>Juniori!KN34</f>
        <v>0</v>
      </c>
      <c r="KO60" s="97">
        <f>Juniori!KO34</f>
        <v>0</v>
      </c>
      <c r="KP60" s="97">
        <f>Juniori!KP34</f>
        <v>0</v>
      </c>
      <c r="KQ60" s="97">
        <f>Juniori!KQ34</f>
        <v>0</v>
      </c>
      <c r="KR60" s="97">
        <f>Juniori!KR34</f>
        <v>0</v>
      </c>
      <c r="KS60" s="97">
        <f>Juniori!KS34</f>
        <v>0</v>
      </c>
      <c r="KT60" s="97">
        <f>Juniori!KT34</f>
        <v>0</v>
      </c>
      <c r="KU60" s="97">
        <f>Juniori!KU34</f>
        <v>0</v>
      </c>
      <c r="KV60" s="97">
        <f>Juniori!KV34</f>
        <v>0</v>
      </c>
      <c r="KW60" s="97">
        <f>Juniori!KW34</f>
        <v>0</v>
      </c>
      <c r="KX60" s="97">
        <f>Juniori!KX34</f>
        <v>0</v>
      </c>
      <c r="KY60" s="97">
        <f>Juniori!KY34</f>
        <v>0</v>
      </c>
      <c r="KZ60" s="97">
        <f>Juniori!KZ34</f>
        <v>0</v>
      </c>
      <c r="LA60" s="97">
        <f>Juniori!LA34</f>
        <v>0</v>
      </c>
      <c r="LB60" s="97">
        <f>Juniori!LB34</f>
        <v>0</v>
      </c>
      <c r="LC60" s="97">
        <f>Juniori!LC34</f>
        <v>0</v>
      </c>
      <c r="LD60" s="97">
        <f>Juniori!LD34</f>
        <v>0</v>
      </c>
      <c r="LE60" s="97">
        <f>Juniori!LE34</f>
        <v>0</v>
      </c>
      <c r="LF60" s="97">
        <f>Juniori!LF34</f>
        <v>0</v>
      </c>
      <c r="LG60" s="97">
        <f>Juniori!LG34</f>
        <v>0</v>
      </c>
      <c r="LH60" s="97">
        <f>Juniori!LH34</f>
        <v>0</v>
      </c>
      <c r="LI60" s="97">
        <f>Juniori!LI34</f>
        <v>0</v>
      </c>
      <c r="LJ60" s="97">
        <f>Juniori!LJ34</f>
        <v>0</v>
      </c>
      <c r="LK60" s="97">
        <f>Juniori!LK34</f>
        <v>0</v>
      </c>
      <c r="LL60" s="97">
        <f>Juniori!LL34</f>
        <v>0</v>
      </c>
      <c r="LM60" s="97">
        <f>Juniori!LM34</f>
        <v>0</v>
      </c>
      <c r="LN60" s="97">
        <f>Juniori!LN34</f>
        <v>0</v>
      </c>
      <c r="LO60" s="97">
        <f>Juniori!LO34</f>
        <v>0</v>
      </c>
      <c r="LP60" s="97">
        <f>Juniori!LP34</f>
        <v>0</v>
      </c>
      <c r="LQ60" s="97">
        <f>Juniori!LQ34</f>
        <v>0</v>
      </c>
      <c r="LR60" s="97">
        <f>Juniori!LR34</f>
        <v>0</v>
      </c>
      <c r="LS60" s="97">
        <f>Juniori!LS34</f>
        <v>0</v>
      </c>
      <c r="LT60" s="97">
        <f>Juniori!LT34</f>
        <v>0</v>
      </c>
      <c r="LU60" s="97">
        <f>Juniori!LU34</f>
        <v>0</v>
      </c>
      <c r="LV60" s="97">
        <f>Juniori!LV34</f>
        <v>0</v>
      </c>
      <c r="LW60" s="97">
        <f>Juniori!LW34</f>
        <v>0</v>
      </c>
      <c r="LX60" s="97">
        <f>Juniori!LX34</f>
        <v>0</v>
      </c>
      <c r="LY60" s="97">
        <f>Juniori!LY34</f>
        <v>0</v>
      </c>
      <c r="LZ60" s="97">
        <f>Juniori!LZ34</f>
        <v>0</v>
      </c>
      <c r="MA60" s="97">
        <f>Juniori!MA34</f>
        <v>0</v>
      </c>
      <c r="MB60" s="97">
        <f>Juniori!MB34</f>
        <v>0</v>
      </c>
      <c r="MC60" s="97">
        <f>Juniori!MC34</f>
        <v>0</v>
      </c>
      <c r="MD60" s="97">
        <f>Juniori!MD34</f>
        <v>0</v>
      </c>
      <c r="ME60" s="97">
        <f>Juniori!ME34</f>
        <v>0</v>
      </c>
      <c r="MF60" s="97">
        <f>Juniori!MF34</f>
        <v>0</v>
      </c>
      <c r="MG60" s="97">
        <f>Juniori!MG34</f>
        <v>0</v>
      </c>
      <c r="MH60" s="97">
        <f>Juniori!MH34</f>
        <v>0</v>
      </c>
      <c r="MI60" s="97">
        <f>Juniori!MI34</f>
        <v>0</v>
      </c>
      <c r="MJ60" s="97">
        <f>Juniori!MJ34</f>
        <v>0</v>
      </c>
      <c r="MK60" s="97">
        <f>Juniori!MK34</f>
        <v>0</v>
      </c>
      <c r="ML60" s="97">
        <f>Juniori!ML34</f>
        <v>0</v>
      </c>
      <c r="MM60" s="97">
        <f>Juniori!MM34</f>
        <v>0</v>
      </c>
      <c r="MN60" s="97">
        <f>Juniori!MN34</f>
        <v>0</v>
      </c>
      <c r="MO60" s="97">
        <f>Juniori!MO34</f>
        <v>0</v>
      </c>
      <c r="MP60" s="97">
        <f>Juniori!MP34</f>
        <v>0</v>
      </c>
      <c r="MQ60" s="97">
        <f>Juniori!MQ34</f>
        <v>0</v>
      </c>
      <c r="MR60" s="97">
        <f>Juniori!MR34</f>
        <v>0</v>
      </c>
      <c r="MS60" s="97">
        <f>Juniori!MS34</f>
        <v>0</v>
      </c>
      <c r="MT60" s="97">
        <f>Juniori!MT34</f>
        <v>0</v>
      </c>
      <c r="MU60" s="97">
        <f>Juniori!MU34</f>
        <v>0</v>
      </c>
      <c r="MV60" s="97">
        <f>Juniori!MV34</f>
        <v>0</v>
      </c>
      <c r="MW60" s="97">
        <f>Juniori!MW34</f>
        <v>0</v>
      </c>
      <c r="MX60" s="97">
        <f>Juniori!MX34</f>
        <v>0</v>
      </c>
      <c r="MY60" s="97">
        <f>Juniori!MY34</f>
        <v>0</v>
      </c>
      <c r="MZ60" s="97">
        <f>Juniori!MZ34</f>
        <v>0</v>
      </c>
      <c r="NA60" s="97">
        <f>Juniori!NA34</f>
        <v>0</v>
      </c>
      <c r="NB60" s="97">
        <f>Juniori!NB34</f>
        <v>0</v>
      </c>
      <c r="NC60" s="97">
        <f>Juniori!NC34</f>
        <v>0</v>
      </c>
      <c r="ND60" s="97">
        <f>Juniori!ND34</f>
        <v>0</v>
      </c>
      <c r="NE60" s="97">
        <f>Juniori!NE34</f>
        <v>0</v>
      </c>
      <c r="NF60" s="97">
        <f>Juniori!NF34</f>
        <v>0</v>
      </c>
      <c r="NG60" s="97">
        <f>Juniori!NG34</f>
        <v>0</v>
      </c>
      <c r="NH60" s="97">
        <f>Juniori!NH34</f>
        <v>0</v>
      </c>
      <c r="NI60" s="97">
        <f>Juniori!NI34</f>
        <v>0</v>
      </c>
      <c r="NJ60" s="97">
        <f>Juniori!NJ34</f>
        <v>0</v>
      </c>
      <c r="NK60" s="97">
        <f>Juniori!NK34</f>
        <v>0</v>
      </c>
      <c r="NL60" s="97">
        <f>Juniori!NL34</f>
        <v>0</v>
      </c>
      <c r="NM60" s="97">
        <f>Juniori!NM34</f>
        <v>0</v>
      </c>
      <c r="NN60" s="97">
        <f>Juniori!NN34</f>
        <v>0</v>
      </c>
      <c r="NO60" s="97">
        <f>Juniori!NO34</f>
        <v>0</v>
      </c>
      <c r="NP60" s="97">
        <f>Juniori!NP34</f>
        <v>0</v>
      </c>
      <c r="NQ60" s="97">
        <f>Juniori!NQ34</f>
        <v>0</v>
      </c>
      <c r="NR60" s="97">
        <f>Juniori!NR34</f>
        <v>0</v>
      </c>
      <c r="NS60" s="97">
        <f>Juniori!NS34</f>
        <v>0</v>
      </c>
      <c r="NT60" s="97">
        <f>Juniori!NT34</f>
        <v>0</v>
      </c>
      <c r="NU60" s="97">
        <f>Juniori!NU34</f>
        <v>0</v>
      </c>
      <c r="NV60" s="97">
        <f>Juniori!NV34</f>
        <v>0</v>
      </c>
      <c r="NW60" s="97">
        <f>Juniori!NW34</f>
        <v>0</v>
      </c>
      <c r="NX60" s="97">
        <f>Juniori!NX34</f>
        <v>0</v>
      </c>
      <c r="NY60" s="97">
        <f>Juniori!NY34</f>
        <v>0</v>
      </c>
      <c r="NZ60" s="97">
        <f>Juniori!NZ34</f>
        <v>0</v>
      </c>
      <c r="OA60" s="97">
        <f>Juniori!OA34</f>
        <v>0</v>
      </c>
      <c r="OB60" s="97">
        <f>Juniori!OB34</f>
        <v>0</v>
      </c>
      <c r="OC60" s="97">
        <f>Juniori!OC34</f>
        <v>0</v>
      </c>
      <c r="OD60" s="97">
        <f>Juniori!OD34</f>
        <v>0</v>
      </c>
      <c r="OE60" s="97">
        <f>Juniori!OE34</f>
        <v>0</v>
      </c>
      <c r="OF60" s="97">
        <f>Juniori!OF34</f>
        <v>0</v>
      </c>
      <c r="OG60" s="97">
        <f>Juniori!OG34</f>
        <v>0</v>
      </c>
      <c r="OH60" s="97">
        <f>Juniori!OH34</f>
        <v>0</v>
      </c>
      <c r="OI60" s="97">
        <f>Juniori!OI34</f>
        <v>0</v>
      </c>
      <c r="OJ60" s="97">
        <f>Juniori!OJ34</f>
        <v>0</v>
      </c>
      <c r="OK60" s="97">
        <f>Juniori!OK34</f>
        <v>0</v>
      </c>
      <c r="OL60" s="97">
        <f>Juniori!OL34</f>
        <v>0</v>
      </c>
      <c r="OM60" s="97">
        <f>Juniori!OM34</f>
        <v>0</v>
      </c>
      <c r="ON60" s="97">
        <f>Juniori!ON34</f>
        <v>0</v>
      </c>
      <c r="OO60" s="97">
        <f>Juniori!OO34</f>
        <v>0</v>
      </c>
      <c r="OP60" s="97">
        <f>Juniori!OP34</f>
        <v>0</v>
      </c>
      <c r="OQ60" s="97">
        <f>Juniori!OQ34</f>
        <v>0</v>
      </c>
      <c r="OR60" s="97">
        <f>Juniori!OR34</f>
        <v>0</v>
      </c>
      <c r="OS60" s="97">
        <f>Juniori!OS34</f>
        <v>0</v>
      </c>
      <c r="OT60" s="97">
        <f>Juniori!OT34</f>
        <v>0</v>
      </c>
      <c r="OU60" s="97">
        <f>Juniori!OU34</f>
        <v>0</v>
      </c>
      <c r="OV60" s="97">
        <f>Juniori!OV34</f>
        <v>0</v>
      </c>
      <c r="OW60" s="97">
        <f>Juniori!OW34</f>
        <v>0</v>
      </c>
      <c r="OX60" s="97">
        <f>Juniori!OX34</f>
        <v>0</v>
      </c>
      <c r="OY60" s="97">
        <f>Juniori!OY34</f>
        <v>0</v>
      </c>
      <c r="OZ60" s="97">
        <f>Juniori!OZ34</f>
        <v>0</v>
      </c>
      <c r="PA60" s="97">
        <f>Juniori!PA34</f>
        <v>0</v>
      </c>
      <c r="PB60" s="97">
        <f>Juniori!PB34</f>
        <v>0</v>
      </c>
      <c r="PC60" s="97">
        <f>Juniori!PC34</f>
        <v>0</v>
      </c>
      <c r="PD60" s="97">
        <f>Juniori!PD34</f>
        <v>0</v>
      </c>
      <c r="PE60" s="97">
        <f>Juniori!PE34</f>
        <v>0</v>
      </c>
      <c r="PF60" s="97">
        <f>Juniori!PF34</f>
        <v>0</v>
      </c>
      <c r="PG60" s="97">
        <f>Juniori!PG34</f>
        <v>0</v>
      </c>
      <c r="PH60" s="97">
        <f>Juniori!PH34</f>
        <v>0</v>
      </c>
      <c r="PI60" s="97">
        <f>Juniori!PI34</f>
        <v>0</v>
      </c>
      <c r="PJ60" s="97">
        <f>Juniori!PJ34</f>
        <v>0</v>
      </c>
      <c r="PK60" s="97">
        <f>Juniori!PK34</f>
        <v>0</v>
      </c>
      <c r="PL60" s="97">
        <f>Juniori!PL34</f>
        <v>0</v>
      </c>
      <c r="PM60" s="97">
        <f>Juniori!PM34</f>
        <v>0</v>
      </c>
      <c r="PN60" s="97">
        <f>Juniori!PN34</f>
        <v>0</v>
      </c>
      <c r="PO60" s="97">
        <f>Juniori!PO34</f>
        <v>0</v>
      </c>
      <c r="PP60" s="97">
        <f>Juniori!PP34</f>
        <v>0</v>
      </c>
      <c r="PQ60" s="97">
        <f>Juniori!PQ34</f>
        <v>0</v>
      </c>
      <c r="PR60" s="97">
        <f>Juniori!PR34</f>
        <v>0</v>
      </c>
      <c r="PS60" s="97">
        <f>Juniori!PS34</f>
        <v>0</v>
      </c>
      <c r="PT60" s="97">
        <f>Juniori!PT34</f>
        <v>0</v>
      </c>
      <c r="PU60" s="97">
        <f>Juniori!PU34</f>
        <v>0</v>
      </c>
      <c r="PV60" s="97">
        <f>Juniori!PV34</f>
        <v>0</v>
      </c>
      <c r="PW60" s="97">
        <f>Juniori!PW34</f>
        <v>0</v>
      </c>
      <c r="PX60" s="97">
        <f>Juniori!PX34</f>
        <v>0</v>
      </c>
      <c r="PY60" s="97">
        <f>Juniori!PY34</f>
        <v>0</v>
      </c>
      <c r="PZ60" s="97">
        <f>Juniori!PZ34</f>
        <v>0</v>
      </c>
      <c r="QA60" s="97">
        <f>Juniori!QA34</f>
        <v>0</v>
      </c>
      <c r="QB60" s="97">
        <f>Juniori!QB34</f>
        <v>0</v>
      </c>
      <c r="QC60" s="97">
        <f>Juniori!QC34</f>
        <v>0</v>
      </c>
      <c r="QD60" s="97">
        <f>Juniori!QD34</f>
        <v>0</v>
      </c>
      <c r="QE60" s="97">
        <f>Juniori!QE34</f>
        <v>0</v>
      </c>
      <c r="QF60" s="97">
        <f>Juniori!QF34</f>
        <v>0</v>
      </c>
      <c r="QG60" s="97">
        <f>Juniori!QG34</f>
        <v>0</v>
      </c>
      <c r="QH60" s="97">
        <f>Juniori!QH34</f>
        <v>0</v>
      </c>
      <c r="QI60" s="97">
        <f>Juniori!QI34</f>
        <v>0</v>
      </c>
      <c r="QJ60" s="97">
        <f>Juniori!QJ34</f>
        <v>0</v>
      </c>
      <c r="QK60" s="97">
        <f>Juniori!QK34</f>
        <v>0</v>
      </c>
      <c r="QL60" s="97">
        <f>Juniori!QL34</f>
        <v>0</v>
      </c>
      <c r="QM60" s="97">
        <f>Juniori!QM34</f>
        <v>0</v>
      </c>
      <c r="QN60" s="97">
        <f>Juniori!QN34</f>
        <v>0</v>
      </c>
      <c r="QO60" s="97">
        <f>Juniori!QO34</f>
        <v>0</v>
      </c>
      <c r="QP60" s="97">
        <f>Juniori!QP34</f>
        <v>0</v>
      </c>
      <c r="QQ60" s="97">
        <f>Juniori!QQ34</f>
        <v>0</v>
      </c>
      <c r="QR60" s="97">
        <f>Juniori!QR34</f>
        <v>0</v>
      </c>
      <c r="QS60" s="97">
        <f>Juniori!QS34</f>
        <v>0</v>
      </c>
      <c r="QT60" s="97">
        <f>Juniori!QT34</f>
        <v>0</v>
      </c>
      <c r="QU60" s="97">
        <f>Juniori!QU34</f>
        <v>0</v>
      </c>
      <c r="QV60" s="97">
        <f>Juniori!QV34</f>
        <v>0</v>
      </c>
      <c r="QW60" s="97">
        <f>Juniori!QW34</f>
        <v>0</v>
      </c>
      <c r="QX60" s="97">
        <f>Juniori!QX34</f>
        <v>0</v>
      </c>
      <c r="QY60" s="97">
        <f>Juniori!QY34</f>
        <v>0</v>
      </c>
      <c r="QZ60" s="97">
        <f>Juniori!QZ34</f>
        <v>0</v>
      </c>
      <c r="RA60" s="97">
        <f>Juniori!RA34</f>
        <v>0</v>
      </c>
      <c r="RB60" s="97">
        <f>Juniori!RB34</f>
        <v>0</v>
      </c>
      <c r="RC60" s="97">
        <f>Juniori!RC34</f>
        <v>0</v>
      </c>
      <c r="RD60" s="97">
        <f>Juniori!RD34</f>
        <v>0</v>
      </c>
      <c r="RE60" s="97">
        <f>Juniori!RE34</f>
        <v>0</v>
      </c>
      <c r="RF60" s="97">
        <f>Juniori!RF34</f>
        <v>0</v>
      </c>
      <c r="RG60" s="97">
        <f>Juniori!RG34</f>
        <v>0</v>
      </c>
      <c r="RH60" s="97">
        <f>Juniori!RH34</f>
        <v>0</v>
      </c>
      <c r="RI60" s="97">
        <f>Juniori!RI34</f>
        <v>0</v>
      </c>
      <c r="RJ60" s="97">
        <f>Juniori!RJ34</f>
        <v>0</v>
      </c>
      <c r="RK60" s="97">
        <f>Juniori!RK34</f>
        <v>0</v>
      </c>
      <c r="RL60" s="97">
        <f>Juniori!RL34</f>
        <v>0</v>
      </c>
      <c r="RM60" s="97">
        <f>Juniori!RM34</f>
        <v>0</v>
      </c>
      <c r="RN60" s="97">
        <f>Juniori!RN34</f>
        <v>0</v>
      </c>
      <c r="RO60" s="97">
        <f>Juniori!RO34</f>
        <v>0</v>
      </c>
      <c r="RP60" s="97">
        <f>Juniori!RP34</f>
        <v>0</v>
      </c>
      <c r="RQ60" s="97">
        <f>Juniori!RQ34</f>
        <v>0</v>
      </c>
      <c r="RR60" s="97">
        <f>Juniori!RR34</f>
        <v>0</v>
      </c>
      <c r="RS60" s="97">
        <f>Juniori!RS34</f>
        <v>0</v>
      </c>
      <c r="RT60" s="97">
        <f>Juniori!RT34</f>
        <v>0</v>
      </c>
      <c r="RU60" s="97">
        <f>Juniori!RU34</f>
        <v>0</v>
      </c>
      <c r="RV60" s="97">
        <f>Juniori!RV34</f>
        <v>0</v>
      </c>
      <c r="RW60" s="97">
        <f>Juniori!RW34</f>
        <v>0</v>
      </c>
      <c r="RX60" s="97">
        <f>Juniori!RX34</f>
        <v>0</v>
      </c>
      <c r="RY60" s="97">
        <f>Juniori!RY34</f>
        <v>0</v>
      </c>
      <c r="RZ60" s="97">
        <f>Juniori!RZ34</f>
        <v>0</v>
      </c>
      <c r="SA60" s="97">
        <f>Juniori!SA34</f>
        <v>0</v>
      </c>
      <c r="SB60" s="97">
        <f>Juniori!SB34</f>
        <v>0</v>
      </c>
      <c r="SC60" s="97">
        <f>Juniori!SC34</f>
        <v>0</v>
      </c>
      <c r="SD60" s="97">
        <f>Juniori!SD34</f>
        <v>0</v>
      </c>
      <c r="SE60" s="97">
        <f>Juniori!SE34</f>
        <v>0</v>
      </c>
      <c r="SF60" s="97">
        <f>Juniori!SF34</f>
        <v>0</v>
      </c>
      <c r="SG60" s="97">
        <f>Juniori!SG34</f>
        <v>0</v>
      </c>
      <c r="SH60" s="97">
        <f>Juniori!SH34</f>
        <v>0</v>
      </c>
      <c r="SI60" s="97">
        <f>Juniori!SI34</f>
        <v>0</v>
      </c>
      <c r="SJ60" s="97">
        <f>Juniori!SJ34</f>
        <v>0</v>
      </c>
      <c r="SK60" s="97">
        <f>Juniori!SK34</f>
        <v>0</v>
      </c>
      <c r="SL60" s="97">
        <f>Juniori!SL34</f>
        <v>0</v>
      </c>
      <c r="SM60" s="97">
        <f>Juniori!SM34</f>
        <v>0</v>
      </c>
      <c r="SN60" s="97">
        <f>Juniori!SN34</f>
        <v>0</v>
      </c>
      <c r="SO60" s="97">
        <f>Juniori!SO34</f>
        <v>0</v>
      </c>
      <c r="SP60" s="97">
        <f>Juniori!SP34</f>
        <v>0</v>
      </c>
      <c r="SQ60" s="97">
        <f>Juniori!SQ34</f>
        <v>0</v>
      </c>
      <c r="SR60" s="97">
        <f>Juniori!SR34</f>
        <v>0</v>
      </c>
      <c r="SS60" s="97">
        <f>Juniori!SS34</f>
        <v>0</v>
      </c>
      <c r="ST60" s="97">
        <f>Juniori!ST34</f>
        <v>0</v>
      </c>
      <c r="SU60" s="97">
        <f>Juniori!SU34</f>
        <v>0</v>
      </c>
      <c r="SV60" s="97">
        <f>Juniori!SV34</f>
        <v>0</v>
      </c>
      <c r="SW60" s="97">
        <f>Juniori!SW34</f>
        <v>0</v>
      </c>
      <c r="SX60" s="97">
        <f>Juniori!SX34</f>
        <v>0</v>
      </c>
      <c r="SY60" s="97">
        <f>Juniori!SY34</f>
        <v>0</v>
      </c>
      <c r="SZ60" s="97">
        <f>Juniori!SZ34</f>
        <v>0</v>
      </c>
      <c r="TA60" s="97">
        <f>Juniori!TA34</f>
        <v>0</v>
      </c>
      <c r="TB60" s="97">
        <f>Juniori!TB34</f>
        <v>0</v>
      </c>
    </row>
    <row r="61" spans="1:522" s="10" customFormat="1" ht="18" customHeight="1" x14ac:dyDescent="0.2">
      <c r="A61" s="12"/>
      <c r="B61" s="11" t="s">
        <v>665</v>
      </c>
      <c r="C61" s="1">
        <v>13314</v>
      </c>
      <c r="D61" s="1">
        <v>2020</v>
      </c>
      <c r="E61" s="4" t="s">
        <v>664</v>
      </c>
      <c r="F61" s="1">
        <v>8305</v>
      </c>
      <c r="G61" s="9" t="s">
        <v>97</v>
      </c>
      <c r="H61" s="4" t="s">
        <v>661</v>
      </c>
      <c r="I61" s="1">
        <f t="shared" ref="I61" si="11">SUM(K61:TB61)</f>
        <v>0</v>
      </c>
      <c r="J61" s="33"/>
      <c r="K61" s="97">
        <f>'Mladí jazdci'!K27</f>
        <v>0</v>
      </c>
      <c r="L61" s="97">
        <f>'Mladí jazdci'!L27</f>
        <v>0</v>
      </c>
      <c r="M61" s="97">
        <f>'Mladí jazdci'!M27</f>
        <v>0</v>
      </c>
      <c r="N61" s="97">
        <f>'Mladí jazdci'!N27</f>
        <v>0</v>
      </c>
      <c r="O61" s="97">
        <f>'Mladí jazdci'!O27</f>
        <v>0</v>
      </c>
      <c r="P61" s="97">
        <f>'Mladí jazdci'!P27</f>
        <v>0</v>
      </c>
      <c r="Q61" s="97">
        <f>'Mladí jazdci'!Q27</f>
        <v>0</v>
      </c>
      <c r="R61" s="97">
        <f>'Mladí jazdci'!R27</f>
        <v>0</v>
      </c>
      <c r="S61" s="97">
        <f>'Mladí jazdci'!S27</f>
        <v>0</v>
      </c>
      <c r="T61" s="97">
        <f>'Mladí jazdci'!T27</f>
        <v>0</v>
      </c>
      <c r="U61" s="97">
        <f>'Mladí jazdci'!U27</f>
        <v>0</v>
      </c>
      <c r="V61" s="97">
        <f>'Mladí jazdci'!V27</f>
        <v>0</v>
      </c>
      <c r="W61" s="97">
        <f>'Mladí jazdci'!W27</f>
        <v>0</v>
      </c>
      <c r="X61" s="97">
        <f>'Mladí jazdci'!X27</f>
        <v>0</v>
      </c>
      <c r="Y61" s="97">
        <f>'Mladí jazdci'!Y27</f>
        <v>0</v>
      </c>
      <c r="Z61" s="97">
        <f>'Mladí jazdci'!Z27</f>
        <v>0</v>
      </c>
      <c r="AA61" s="97">
        <f>'Mladí jazdci'!AA27</f>
        <v>0</v>
      </c>
      <c r="AB61" s="97">
        <f>'Mladí jazdci'!AB27</f>
        <v>0</v>
      </c>
      <c r="AC61" s="97">
        <f>'Mladí jazdci'!AC27</f>
        <v>0</v>
      </c>
      <c r="AD61" s="97">
        <f>'Mladí jazdci'!AD27</f>
        <v>0</v>
      </c>
      <c r="AE61" s="97">
        <f>'Mladí jazdci'!AE27</f>
        <v>0</v>
      </c>
      <c r="AF61" s="97">
        <f>'Mladí jazdci'!AF27</f>
        <v>0</v>
      </c>
      <c r="AG61" s="97">
        <f>'Mladí jazdci'!AG27</f>
        <v>0</v>
      </c>
      <c r="AH61" s="97">
        <f>'Mladí jazdci'!AH27</f>
        <v>0</v>
      </c>
      <c r="AI61" s="97">
        <f>'Mladí jazdci'!AI27</f>
        <v>0</v>
      </c>
      <c r="AJ61" s="97">
        <f>'Mladí jazdci'!AJ27</f>
        <v>0</v>
      </c>
      <c r="AK61" s="97">
        <f>'Mladí jazdci'!AK27</f>
        <v>0</v>
      </c>
      <c r="AL61" s="97">
        <f>'Mladí jazdci'!AL27</f>
        <v>0</v>
      </c>
      <c r="AM61" s="97">
        <f>'Mladí jazdci'!AM27</f>
        <v>0</v>
      </c>
      <c r="AN61" s="97">
        <f>'Mladí jazdci'!AN27</f>
        <v>0</v>
      </c>
      <c r="AO61" s="97">
        <f>'Mladí jazdci'!AO27</f>
        <v>0</v>
      </c>
      <c r="AP61" s="97">
        <f>'Mladí jazdci'!AP27</f>
        <v>0</v>
      </c>
      <c r="AQ61" s="97">
        <f>'Mladí jazdci'!AQ27</f>
        <v>0</v>
      </c>
      <c r="AR61" s="97">
        <f>'Mladí jazdci'!AR27</f>
        <v>0</v>
      </c>
      <c r="AS61" s="97">
        <f>'Mladí jazdci'!AS27</f>
        <v>0</v>
      </c>
      <c r="AT61" s="97">
        <f>'Mladí jazdci'!AT27</f>
        <v>0</v>
      </c>
      <c r="AU61" s="97">
        <f>'Mladí jazdci'!AU27</f>
        <v>0</v>
      </c>
      <c r="AV61" s="97">
        <f>'Mladí jazdci'!AV27</f>
        <v>0</v>
      </c>
      <c r="AW61" s="97">
        <f>'Mladí jazdci'!AW27</f>
        <v>0</v>
      </c>
      <c r="AX61" s="97">
        <f>'Mladí jazdci'!AX27</f>
        <v>0</v>
      </c>
      <c r="AY61" s="97">
        <f>'Mladí jazdci'!AY27</f>
        <v>0</v>
      </c>
      <c r="AZ61" s="97">
        <f>'Mladí jazdci'!AZ27</f>
        <v>0</v>
      </c>
      <c r="BA61" s="97">
        <f>'Mladí jazdci'!BA27</f>
        <v>0</v>
      </c>
      <c r="BB61" s="97">
        <f>'Mladí jazdci'!BB27</f>
        <v>0</v>
      </c>
      <c r="BC61" s="97">
        <f>'Mladí jazdci'!BC27</f>
        <v>0</v>
      </c>
      <c r="BD61" s="97">
        <f>'Mladí jazdci'!BD27</f>
        <v>0</v>
      </c>
      <c r="BE61" s="97">
        <f>'Mladí jazdci'!BE27</f>
        <v>0</v>
      </c>
      <c r="BF61" s="97">
        <f>'Mladí jazdci'!BF27</f>
        <v>0</v>
      </c>
      <c r="BG61" s="97">
        <f>'Mladí jazdci'!BG27</f>
        <v>0</v>
      </c>
      <c r="BH61" s="97">
        <f>'Mladí jazdci'!BH27</f>
        <v>0</v>
      </c>
      <c r="BI61" s="97">
        <f>'Mladí jazdci'!BI27</f>
        <v>0</v>
      </c>
      <c r="BJ61" s="97">
        <f>'Mladí jazdci'!BJ27</f>
        <v>0</v>
      </c>
      <c r="BK61" s="97">
        <f>'Mladí jazdci'!BK27</f>
        <v>0</v>
      </c>
      <c r="BL61" s="97">
        <f>'Mladí jazdci'!BL27</f>
        <v>0</v>
      </c>
      <c r="BM61" s="97">
        <f>'Mladí jazdci'!BM27</f>
        <v>0</v>
      </c>
      <c r="BN61" s="97">
        <f>'Mladí jazdci'!BN27</f>
        <v>0</v>
      </c>
      <c r="BO61" s="97">
        <f>'Mladí jazdci'!BO27</f>
        <v>0</v>
      </c>
      <c r="BP61" s="97">
        <f>'Mladí jazdci'!BP27</f>
        <v>0</v>
      </c>
      <c r="BQ61" s="97">
        <f>'Mladí jazdci'!BQ27</f>
        <v>0</v>
      </c>
      <c r="BR61" s="97">
        <f>'Mladí jazdci'!BR27</f>
        <v>0</v>
      </c>
      <c r="BS61" s="97">
        <f>'Mladí jazdci'!BS27</f>
        <v>0</v>
      </c>
      <c r="BT61" s="97">
        <f>'Mladí jazdci'!BT27</f>
        <v>0</v>
      </c>
      <c r="BU61" s="97">
        <f>'Mladí jazdci'!BU27</f>
        <v>0</v>
      </c>
      <c r="BV61" s="97">
        <f>'Mladí jazdci'!BV27</f>
        <v>0</v>
      </c>
      <c r="BW61" s="97">
        <f>'Mladí jazdci'!BW27</f>
        <v>0</v>
      </c>
      <c r="BX61" s="97">
        <f>'Mladí jazdci'!BX27</f>
        <v>0</v>
      </c>
      <c r="BY61" s="97">
        <f>'Mladí jazdci'!BY27</f>
        <v>0</v>
      </c>
      <c r="BZ61" s="97">
        <f>'Mladí jazdci'!BZ27</f>
        <v>0</v>
      </c>
      <c r="CA61" s="97">
        <f>'Mladí jazdci'!CA27</f>
        <v>0</v>
      </c>
      <c r="CB61" s="97">
        <f>'Mladí jazdci'!CB27</f>
        <v>0</v>
      </c>
      <c r="CC61" s="97">
        <f>'Mladí jazdci'!CC27</f>
        <v>0</v>
      </c>
      <c r="CD61" s="97">
        <f>'Mladí jazdci'!CD27</f>
        <v>0</v>
      </c>
      <c r="CE61" s="97">
        <f>'Mladí jazdci'!CE27</f>
        <v>0</v>
      </c>
      <c r="CF61" s="97">
        <f>'Mladí jazdci'!CF27</f>
        <v>0</v>
      </c>
      <c r="CG61" s="97">
        <f>'Mladí jazdci'!CG27</f>
        <v>0</v>
      </c>
      <c r="CH61" s="97">
        <f>'Mladí jazdci'!CH27</f>
        <v>0</v>
      </c>
      <c r="CI61" s="97">
        <f>'Mladí jazdci'!CI27</f>
        <v>0</v>
      </c>
      <c r="CJ61" s="97">
        <f>'Mladí jazdci'!CJ27</f>
        <v>0</v>
      </c>
      <c r="CK61" s="97">
        <f>'Mladí jazdci'!CK27</f>
        <v>0</v>
      </c>
      <c r="CL61" s="97">
        <f>'Mladí jazdci'!CL27</f>
        <v>0</v>
      </c>
      <c r="CM61" s="97">
        <f>'Mladí jazdci'!CM27</f>
        <v>0</v>
      </c>
      <c r="CN61" s="97">
        <f>'Mladí jazdci'!CN27</f>
        <v>0</v>
      </c>
      <c r="CO61" s="97">
        <f>'Mladí jazdci'!CO27</f>
        <v>0</v>
      </c>
      <c r="CP61" s="97">
        <f>'Mladí jazdci'!CP27</f>
        <v>0</v>
      </c>
      <c r="CQ61" s="97">
        <f>'Mladí jazdci'!CQ27</f>
        <v>0</v>
      </c>
      <c r="CR61" s="97">
        <f>'Mladí jazdci'!CR27</f>
        <v>0</v>
      </c>
      <c r="CS61" s="97">
        <f>'Mladí jazdci'!CS27</f>
        <v>0</v>
      </c>
      <c r="CT61" s="97">
        <f>'Mladí jazdci'!CT27</f>
        <v>0</v>
      </c>
      <c r="CU61" s="97">
        <f>'Mladí jazdci'!CU27</f>
        <v>0</v>
      </c>
      <c r="CV61" s="97">
        <f>'Mladí jazdci'!CV27</f>
        <v>0</v>
      </c>
      <c r="CW61" s="97">
        <f>'Mladí jazdci'!CW27</f>
        <v>0</v>
      </c>
      <c r="CX61" s="97">
        <f>'Mladí jazdci'!CX27</f>
        <v>0</v>
      </c>
      <c r="CY61" s="97">
        <f>'Mladí jazdci'!CY27</f>
        <v>0</v>
      </c>
      <c r="CZ61" s="97">
        <f>'Mladí jazdci'!CZ27</f>
        <v>0</v>
      </c>
      <c r="DA61" s="97">
        <f>'Mladí jazdci'!DA27</f>
        <v>0</v>
      </c>
      <c r="DB61" s="97">
        <f>'Mladí jazdci'!DB27</f>
        <v>0</v>
      </c>
      <c r="DC61" s="97">
        <f>'Mladí jazdci'!DC27</f>
        <v>0</v>
      </c>
      <c r="DD61" s="97">
        <f>'Mladí jazdci'!DD27</f>
        <v>0</v>
      </c>
      <c r="DE61" s="97">
        <f>'Mladí jazdci'!DE27</f>
        <v>0</v>
      </c>
      <c r="DF61" s="97">
        <f>'Mladí jazdci'!DF27</f>
        <v>0</v>
      </c>
      <c r="DG61" s="97">
        <f>'Mladí jazdci'!DG27</f>
        <v>0</v>
      </c>
      <c r="DH61" s="97">
        <f>'Mladí jazdci'!DH27</f>
        <v>0</v>
      </c>
      <c r="DI61" s="97">
        <f>'Mladí jazdci'!DI27</f>
        <v>0</v>
      </c>
      <c r="DJ61" s="97">
        <f>'Mladí jazdci'!DJ27</f>
        <v>0</v>
      </c>
      <c r="DK61" s="97">
        <f>'Mladí jazdci'!DK27</f>
        <v>0</v>
      </c>
      <c r="DL61" s="97">
        <f>'Mladí jazdci'!DL27</f>
        <v>0</v>
      </c>
      <c r="DM61" s="97">
        <f>'Mladí jazdci'!DM27</f>
        <v>0</v>
      </c>
      <c r="DN61" s="97">
        <f>'Mladí jazdci'!DN27</f>
        <v>0</v>
      </c>
      <c r="DO61" s="97">
        <f>'Mladí jazdci'!DO27</f>
        <v>0</v>
      </c>
      <c r="DP61" s="97">
        <f>'Mladí jazdci'!DP27</f>
        <v>0</v>
      </c>
      <c r="DQ61" s="97">
        <f>'Mladí jazdci'!DQ27</f>
        <v>0</v>
      </c>
      <c r="DR61" s="97">
        <f>'Mladí jazdci'!DR27</f>
        <v>0</v>
      </c>
      <c r="DS61" s="97">
        <f>'Mladí jazdci'!DS27</f>
        <v>0</v>
      </c>
      <c r="DT61" s="97">
        <f>'Mladí jazdci'!DT27</f>
        <v>0</v>
      </c>
      <c r="DU61" s="97">
        <f>'Mladí jazdci'!DU27</f>
        <v>0</v>
      </c>
      <c r="DV61" s="97">
        <f>'Mladí jazdci'!DV27</f>
        <v>0</v>
      </c>
      <c r="DW61" s="97">
        <f>'Mladí jazdci'!DW27</f>
        <v>0</v>
      </c>
      <c r="DX61" s="97">
        <f>'Mladí jazdci'!DX27</f>
        <v>0</v>
      </c>
      <c r="DY61" s="97">
        <f>'Mladí jazdci'!DY27</f>
        <v>0</v>
      </c>
      <c r="DZ61" s="97">
        <f>'Mladí jazdci'!DZ27</f>
        <v>0</v>
      </c>
      <c r="EA61" s="97">
        <f>'Mladí jazdci'!EA27</f>
        <v>0</v>
      </c>
      <c r="EB61" s="97">
        <f>'Mladí jazdci'!EB27</f>
        <v>0</v>
      </c>
      <c r="EC61" s="97">
        <f>'Mladí jazdci'!EC27</f>
        <v>0</v>
      </c>
      <c r="ED61" s="97">
        <f>'Mladí jazdci'!ED27</f>
        <v>0</v>
      </c>
      <c r="EE61" s="97">
        <f>'Mladí jazdci'!EE27</f>
        <v>0</v>
      </c>
      <c r="EF61" s="97">
        <f>'Mladí jazdci'!EF27</f>
        <v>0</v>
      </c>
      <c r="EG61" s="97">
        <f>'Mladí jazdci'!EG27</f>
        <v>0</v>
      </c>
      <c r="EH61" s="97">
        <f>'Mladí jazdci'!EH27</f>
        <v>0</v>
      </c>
      <c r="EI61" s="97">
        <f>'Mladí jazdci'!EI27</f>
        <v>0</v>
      </c>
      <c r="EJ61" s="97">
        <f>'Mladí jazdci'!EJ27</f>
        <v>0</v>
      </c>
      <c r="EK61" s="97">
        <f>'Mladí jazdci'!EK27</f>
        <v>0</v>
      </c>
      <c r="EL61" s="97">
        <f>'Mladí jazdci'!EL27</f>
        <v>0</v>
      </c>
      <c r="EM61" s="97">
        <f>'Mladí jazdci'!EM27</f>
        <v>0</v>
      </c>
      <c r="EN61" s="97">
        <f>'Mladí jazdci'!EN27</f>
        <v>0</v>
      </c>
      <c r="EO61" s="97">
        <f>'Mladí jazdci'!EO27</f>
        <v>0</v>
      </c>
      <c r="EP61" s="97">
        <f>'Mladí jazdci'!EP27</f>
        <v>0</v>
      </c>
      <c r="EQ61" s="97">
        <f>'Mladí jazdci'!EQ27</f>
        <v>0</v>
      </c>
      <c r="ER61" s="97">
        <f>'Mladí jazdci'!ER27</f>
        <v>0</v>
      </c>
      <c r="ES61" s="97">
        <f>'Mladí jazdci'!ES27</f>
        <v>0</v>
      </c>
      <c r="ET61" s="97">
        <f>'Mladí jazdci'!ET27</f>
        <v>0</v>
      </c>
      <c r="EU61" s="97">
        <f>'Mladí jazdci'!EU27</f>
        <v>0</v>
      </c>
      <c r="EV61" s="97">
        <f>'Mladí jazdci'!EV27</f>
        <v>0</v>
      </c>
      <c r="EW61" s="97">
        <f>'Mladí jazdci'!EW27</f>
        <v>0</v>
      </c>
      <c r="EX61" s="97">
        <f>'Mladí jazdci'!EX27</f>
        <v>0</v>
      </c>
      <c r="EY61" s="97">
        <f>'Mladí jazdci'!EY27</f>
        <v>0</v>
      </c>
      <c r="EZ61" s="97" t="str">
        <f>'Mladí jazdci'!EZ27</f>
        <v>o</v>
      </c>
      <c r="FA61" s="97"/>
      <c r="FB61" s="97">
        <f>'Mladí jazdci'!FB27</f>
        <v>0</v>
      </c>
      <c r="FC61" s="97">
        <f>'Mladí jazdci'!FC27</f>
        <v>0</v>
      </c>
      <c r="FD61" s="97">
        <f>'Mladí jazdci'!FD27</f>
        <v>0</v>
      </c>
      <c r="FE61" s="97">
        <f>'Mladí jazdci'!FE27</f>
        <v>0</v>
      </c>
      <c r="FF61" s="97">
        <f>'Mladí jazdci'!FF27</f>
        <v>0</v>
      </c>
      <c r="FG61" s="97">
        <f>'Mladí jazdci'!FG27</f>
        <v>0</v>
      </c>
      <c r="FH61" s="97">
        <f>'Mladí jazdci'!FH27</f>
        <v>0</v>
      </c>
      <c r="FI61" s="97">
        <f>'Mladí jazdci'!FI27</f>
        <v>0</v>
      </c>
      <c r="FJ61" s="97">
        <f>'Mladí jazdci'!FJ27</f>
        <v>0</v>
      </c>
      <c r="FK61" s="97">
        <f>'Mladí jazdci'!FK27</f>
        <v>0</v>
      </c>
      <c r="FL61" s="97">
        <f>'Mladí jazdci'!FL27</f>
        <v>0</v>
      </c>
      <c r="FM61" s="97">
        <f>'Mladí jazdci'!FM27</f>
        <v>0</v>
      </c>
      <c r="FN61" s="97">
        <f>'Mladí jazdci'!FN27</f>
        <v>0</v>
      </c>
      <c r="FO61" s="97">
        <f>'Mladí jazdci'!FO27</f>
        <v>0</v>
      </c>
      <c r="FP61" s="97">
        <f>'Mladí jazdci'!FP27</f>
        <v>0</v>
      </c>
      <c r="FQ61" s="97">
        <f>'Mladí jazdci'!FQ27</f>
        <v>0</v>
      </c>
      <c r="FR61" s="97">
        <f>'Mladí jazdci'!FR27</f>
        <v>0</v>
      </c>
      <c r="FS61" s="97">
        <f>'Mladí jazdci'!FS27</f>
        <v>0</v>
      </c>
      <c r="FT61" s="97">
        <f>'Mladí jazdci'!FT27</f>
        <v>0</v>
      </c>
      <c r="FU61" s="97">
        <f>'Mladí jazdci'!FU27</f>
        <v>0</v>
      </c>
      <c r="FV61" s="97">
        <f>'Mladí jazdci'!FV27</f>
        <v>0</v>
      </c>
      <c r="FW61" s="97">
        <f>'Mladí jazdci'!FW27</f>
        <v>0</v>
      </c>
      <c r="FX61" s="97">
        <f>'Mladí jazdci'!FX27</f>
        <v>0</v>
      </c>
      <c r="FY61" s="97">
        <f>'Mladí jazdci'!FY27</f>
        <v>0</v>
      </c>
      <c r="FZ61" s="97">
        <f>'Mladí jazdci'!FZ27</f>
        <v>0</v>
      </c>
      <c r="GA61" s="97">
        <f>'Mladí jazdci'!GA27</f>
        <v>0</v>
      </c>
      <c r="GB61" s="97">
        <f>'Mladí jazdci'!GB27</f>
        <v>0</v>
      </c>
      <c r="GC61" s="97">
        <f>'Mladí jazdci'!GC27</f>
        <v>0</v>
      </c>
      <c r="GD61" s="97">
        <f>'Mladí jazdci'!GD27</f>
        <v>0</v>
      </c>
      <c r="GE61" s="97">
        <f>'Mladí jazdci'!GE27</f>
        <v>0</v>
      </c>
      <c r="GF61" s="97">
        <f>'Mladí jazdci'!GF27</f>
        <v>0</v>
      </c>
      <c r="GG61" s="97">
        <f>'Mladí jazdci'!GG27</f>
        <v>0</v>
      </c>
      <c r="GH61" s="97">
        <f>'Mladí jazdci'!GH27</f>
        <v>0</v>
      </c>
      <c r="GI61" s="97">
        <f>'Mladí jazdci'!GI27</f>
        <v>0</v>
      </c>
      <c r="GJ61" s="97">
        <f>'Mladí jazdci'!GJ27</f>
        <v>0</v>
      </c>
      <c r="GK61" s="97">
        <f>'Mladí jazdci'!GK27</f>
        <v>0</v>
      </c>
      <c r="GL61" s="97">
        <f>'Mladí jazdci'!GL27</f>
        <v>0</v>
      </c>
      <c r="GM61" s="97">
        <f>'Mladí jazdci'!GM27</f>
        <v>0</v>
      </c>
      <c r="GN61" s="97">
        <f>'Mladí jazdci'!GN27</f>
        <v>0</v>
      </c>
      <c r="GO61" s="97">
        <f>'Mladí jazdci'!GO27</f>
        <v>0</v>
      </c>
      <c r="GP61" s="97">
        <f>'Mladí jazdci'!GP27</f>
        <v>0</v>
      </c>
      <c r="GQ61" s="97">
        <f>'Mladí jazdci'!GQ27</f>
        <v>0</v>
      </c>
      <c r="GR61" s="97">
        <f>'Mladí jazdci'!GR27</f>
        <v>0</v>
      </c>
      <c r="GS61" s="97">
        <f>'Mladí jazdci'!GS27</f>
        <v>0</v>
      </c>
      <c r="GT61" s="97">
        <f>'Mladí jazdci'!GT27</f>
        <v>0</v>
      </c>
      <c r="GU61" s="97">
        <f>'Mladí jazdci'!GU27</f>
        <v>0</v>
      </c>
      <c r="GV61" s="97">
        <f>'Mladí jazdci'!GV27</f>
        <v>0</v>
      </c>
      <c r="GW61" s="97">
        <f>'Mladí jazdci'!GW27</f>
        <v>0</v>
      </c>
      <c r="GX61" s="97">
        <f>'Mladí jazdci'!GX27</f>
        <v>0</v>
      </c>
      <c r="GY61" s="97">
        <f>'Mladí jazdci'!GY27</f>
        <v>0</v>
      </c>
      <c r="GZ61" s="97">
        <f>'Mladí jazdci'!GZ27</f>
        <v>0</v>
      </c>
      <c r="HA61" s="97">
        <f>'Mladí jazdci'!HA27</f>
        <v>0</v>
      </c>
      <c r="HB61" s="97">
        <f>'Mladí jazdci'!HB27</f>
        <v>0</v>
      </c>
      <c r="HC61" s="97">
        <f>'Mladí jazdci'!HC27</f>
        <v>0</v>
      </c>
      <c r="HD61" s="97">
        <f>'Mladí jazdci'!HD27</f>
        <v>0</v>
      </c>
      <c r="HE61" s="97">
        <f>'Mladí jazdci'!HE27</f>
        <v>0</v>
      </c>
      <c r="HF61" s="97">
        <f>'Mladí jazdci'!HF27</f>
        <v>0</v>
      </c>
      <c r="HG61" s="97">
        <f>'Mladí jazdci'!HG27</f>
        <v>0</v>
      </c>
      <c r="HH61" s="97">
        <f>'Mladí jazdci'!HH27</f>
        <v>0</v>
      </c>
      <c r="HI61" s="97">
        <f>'Mladí jazdci'!HI27</f>
        <v>0</v>
      </c>
      <c r="HJ61" s="97">
        <f>'Mladí jazdci'!HJ27</f>
        <v>0</v>
      </c>
      <c r="HK61" s="97">
        <f>'Mladí jazdci'!HK27</f>
        <v>0</v>
      </c>
      <c r="HL61" s="97">
        <f>'Mladí jazdci'!HL27</f>
        <v>0</v>
      </c>
      <c r="HM61" s="97">
        <f>'Mladí jazdci'!HM27</f>
        <v>0</v>
      </c>
      <c r="HN61" s="97">
        <f>'Mladí jazdci'!HN27</f>
        <v>0</v>
      </c>
      <c r="HO61" s="97">
        <f>'Mladí jazdci'!HO27</f>
        <v>0</v>
      </c>
      <c r="HP61" s="97">
        <f>'Mladí jazdci'!HP27</f>
        <v>0</v>
      </c>
      <c r="HQ61" s="97">
        <f>'Mladí jazdci'!HQ27</f>
        <v>0</v>
      </c>
      <c r="HR61" s="97">
        <f>'Mladí jazdci'!HR27</f>
        <v>0</v>
      </c>
      <c r="HS61" s="97">
        <f>'Mladí jazdci'!HS27</f>
        <v>0</v>
      </c>
      <c r="HT61" s="97">
        <f>'Mladí jazdci'!HT27</f>
        <v>0</v>
      </c>
      <c r="HU61" s="97">
        <f>'Mladí jazdci'!HU27</f>
        <v>0</v>
      </c>
      <c r="HV61" s="97">
        <f>'Mladí jazdci'!HV27</f>
        <v>0</v>
      </c>
      <c r="HW61" s="97">
        <f>'Mladí jazdci'!HW27</f>
        <v>0</v>
      </c>
      <c r="HX61" s="97">
        <f>'Mladí jazdci'!HX27</f>
        <v>0</v>
      </c>
      <c r="HY61" s="97">
        <f>'Mladí jazdci'!HY27</f>
        <v>0</v>
      </c>
      <c r="HZ61" s="97">
        <f>'Mladí jazdci'!HZ27</f>
        <v>0</v>
      </c>
      <c r="IA61" s="97">
        <f>'Mladí jazdci'!IA27</f>
        <v>0</v>
      </c>
      <c r="IB61" s="97">
        <f>'Mladí jazdci'!IB27</f>
        <v>0</v>
      </c>
      <c r="IC61" s="97">
        <f>'Mladí jazdci'!IC27</f>
        <v>0</v>
      </c>
      <c r="ID61" s="97">
        <f>'Mladí jazdci'!ID27</f>
        <v>0</v>
      </c>
      <c r="IE61" s="97">
        <f>'Mladí jazdci'!IE27</f>
        <v>0</v>
      </c>
      <c r="IF61" s="97">
        <f>'Mladí jazdci'!IF27</f>
        <v>0</v>
      </c>
      <c r="IG61" s="97">
        <f>'Mladí jazdci'!IG27</f>
        <v>0</v>
      </c>
      <c r="IH61" s="97">
        <f>'Mladí jazdci'!IH27</f>
        <v>0</v>
      </c>
      <c r="II61" s="97">
        <f>'Mladí jazdci'!II27</f>
        <v>0</v>
      </c>
      <c r="IJ61" s="97">
        <f>'Mladí jazdci'!IJ27</f>
        <v>0</v>
      </c>
      <c r="IK61" s="97">
        <f>'Mladí jazdci'!IK27</f>
        <v>0</v>
      </c>
      <c r="IL61" s="97">
        <f>'Mladí jazdci'!IL27</f>
        <v>0</v>
      </c>
      <c r="IM61" s="97">
        <f>'Mladí jazdci'!IM27</f>
        <v>0</v>
      </c>
      <c r="IN61" s="97">
        <f>'Mladí jazdci'!IN27</f>
        <v>0</v>
      </c>
      <c r="IO61" s="97">
        <f>'Mladí jazdci'!IO27</f>
        <v>0</v>
      </c>
      <c r="IP61" s="97">
        <f>'Mladí jazdci'!IP27</f>
        <v>0</v>
      </c>
      <c r="IQ61" s="97">
        <f>'Mladí jazdci'!IQ27</f>
        <v>0</v>
      </c>
      <c r="IR61" s="97">
        <f>'Mladí jazdci'!IR27</f>
        <v>0</v>
      </c>
      <c r="IS61" s="97">
        <f>'Mladí jazdci'!IS27</f>
        <v>0</v>
      </c>
      <c r="IT61" s="97">
        <f>'Mladí jazdci'!IT27</f>
        <v>0</v>
      </c>
      <c r="IU61" s="97">
        <f>'Mladí jazdci'!IU27</f>
        <v>0</v>
      </c>
      <c r="IV61" s="97">
        <f>'Mladí jazdci'!IV27</f>
        <v>0</v>
      </c>
      <c r="IW61" s="97">
        <f>'Mladí jazdci'!IW27</f>
        <v>0</v>
      </c>
      <c r="IX61" s="97">
        <f>'Mladí jazdci'!IX27</f>
        <v>0</v>
      </c>
      <c r="IY61" s="97">
        <f>'Mladí jazdci'!IY27</f>
        <v>0</v>
      </c>
      <c r="IZ61" s="97">
        <f>'Mladí jazdci'!IZ27</f>
        <v>0</v>
      </c>
      <c r="JA61" s="97">
        <f>'Mladí jazdci'!JA27</f>
        <v>0</v>
      </c>
      <c r="JB61" s="97">
        <f>'Mladí jazdci'!JB27</f>
        <v>0</v>
      </c>
      <c r="JC61" s="97">
        <f>'Mladí jazdci'!JC27</f>
        <v>0</v>
      </c>
      <c r="JD61" s="97">
        <f>'Mladí jazdci'!JD27</f>
        <v>0</v>
      </c>
      <c r="JE61" s="97">
        <f>'Mladí jazdci'!JE27</f>
        <v>0</v>
      </c>
      <c r="JF61" s="97">
        <f>'Mladí jazdci'!JF27</f>
        <v>0</v>
      </c>
      <c r="JG61" s="97">
        <f>'Mladí jazdci'!JG27</f>
        <v>0</v>
      </c>
      <c r="JH61" s="97">
        <f>'Mladí jazdci'!JH27</f>
        <v>0</v>
      </c>
      <c r="JI61" s="97">
        <f>'Mladí jazdci'!JI27</f>
        <v>0</v>
      </c>
      <c r="JJ61" s="97">
        <f>'Mladí jazdci'!JJ27</f>
        <v>0</v>
      </c>
      <c r="JK61" s="97">
        <f>'Mladí jazdci'!JK27</f>
        <v>0</v>
      </c>
      <c r="JL61" s="97">
        <f>'Mladí jazdci'!JL27</f>
        <v>0</v>
      </c>
      <c r="JM61" s="97">
        <f>'Mladí jazdci'!JM27</f>
        <v>0</v>
      </c>
      <c r="JN61" s="97">
        <f>'Mladí jazdci'!JN27</f>
        <v>0</v>
      </c>
      <c r="JO61" s="97">
        <f>'Mladí jazdci'!JO27</f>
        <v>0</v>
      </c>
      <c r="JP61" s="97">
        <f>'Mladí jazdci'!JP27</f>
        <v>0</v>
      </c>
      <c r="JQ61" s="97">
        <f>'Mladí jazdci'!JQ27</f>
        <v>0</v>
      </c>
      <c r="JR61" s="97">
        <f>'Mladí jazdci'!JR27</f>
        <v>0</v>
      </c>
      <c r="JS61" s="97">
        <f>'Mladí jazdci'!JS27</f>
        <v>0</v>
      </c>
      <c r="JT61" s="97">
        <f>'Mladí jazdci'!JT27</f>
        <v>0</v>
      </c>
      <c r="JU61" s="97">
        <f>'Mladí jazdci'!JU27</f>
        <v>0</v>
      </c>
      <c r="JV61" s="97">
        <f>'Mladí jazdci'!JV27</f>
        <v>0</v>
      </c>
      <c r="JW61" s="97">
        <f>'Mladí jazdci'!JW27</f>
        <v>0</v>
      </c>
      <c r="JX61" s="97">
        <f>'Mladí jazdci'!JX27</f>
        <v>0</v>
      </c>
      <c r="JY61" s="97">
        <f>'Mladí jazdci'!JY27</f>
        <v>0</v>
      </c>
      <c r="JZ61" s="97">
        <f>'Mladí jazdci'!JZ27</f>
        <v>0</v>
      </c>
      <c r="KA61" s="97">
        <f>'Mladí jazdci'!KA27</f>
        <v>0</v>
      </c>
      <c r="KB61" s="97">
        <f>'Mladí jazdci'!KB27</f>
        <v>0</v>
      </c>
      <c r="KC61" s="97">
        <f>'Mladí jazdci'!KC27</f>
        <v>0</v>
      </c>
      <c r="KD61" s="97">
        <f>'Mladí jazdci'!KD27</f>
        <v>0</v>
      </c>
      <c r="KE61" s="97">
        <f>'Mladí jazdci'!KE27</f>
        <v>0</v>
      </c>
      <c r="KF61" s="97">
        <f>'Mladí jazdci'!KF27</f>
        <v>0</v>
      </c>
      <c r="KG61" s="97">
        <f>'Mladí jazdci'!KG27</f>
        <v>0</v>
      </c>
      <c r="KH61" s="97">
        <f>'Mladí jazdci'!KH27</f>
        <v>0</v>
      </c>
      <c r="KI61" s="97">
        <f>'Mladí jazdci'!KI27</f>
        <v>0</v>
      </c>
      <c r="KJ61" s="97">
        <f>'Mladí jazdci'!KJ27</f>
        <v>0</v>
      </c>
      <c r="KK61" s="97">
        <f>'Mladí jazdci'!KK27</f>
        <v>0</v>
      </c>
      <c r="KL61" s="97">
        <f>'Mladí jazdci'!KL27</f>
        <v>0</v>
      </c>
      <c r="KM61" s="97">
        <f>'Mladí jazdci'!KM27</f>
        <v>0</v>
      </c>
      <c r="KN61" s="97">
        <f>'Mladí jazdci'!KN27</f>
        <v>0</v>
      </c>
      <c r="KO61" s="97">
        <f>'Mladí jazdci'!KO27</f>
        <v>0</v>
      </c>
      <c r="KP61" s="97">
        <f>'Mladí jazdci'!KP27</f>
        <v>0</v>
      </c>
      <c r="KQ61" s="97">
        <f>'Mladí jazdci'!KQ27</f>
        <v>0</v>
      </c>
      <c r="KR61" s="97">
        <f>'Mladí jazdci'!KR27</f>
        <v>0</v>
      </c>
      <c r="KS61" s="97">
        <f>'Mladí jazdci'!KS27</f>
        <v>0</v>
      </c>
      <c r="KT61" s="97">
        <f>'Mladí jazdci'!KT27</f>
        <v>0</v>
      </c>
      <c r="KU61" s="97">
        <f>'Mladí jazdci'!KU27</f>
        <v>0</v>
      </c>
      <c r="KV61" s="97">
        <f>'Mladí jazdci'!KV27</f>
        <v>0</v>
      </c>
      <c r="KW61" s="97">
        <f>'Mladí jazdci'!KW27</f>
        <v>0</v>
      </c>
      <c r="KX61" s="97">
        <f>'Mladí jazdci'!KX27</f>
        <v>0</v>
      </c>
      <c r="KY61" s="97">
        <f>'Mladí jazdci'!KY27</f>
        <v>0</v>
      </c>
      <c r="KZ61" s="97">
        <f>'Mladí jazdci'!KZ27</f>
        <v>0</v>
      </c>
      <c r="LA61" s="97">
        <f>'Mladí jazdci'!LA27</f>
        <v>0</v>
      </c>
      <c r="LB61" s="97">
        <f>'Mladí jazdci'!LB27</f>
        <v>0</v>
      </c>
      <c r="LC61" s="97">
        <f>'Mladí jazdci'!LC27</f>
        <v>0</v>
      </c>
      <c r="LD61" s="97">
        <f>'Mladí jazdci'!LD27</f>
        <v>0</v>
      </c>
      <c r="LE61" s="97">
        <f>'Mladí jazdci'!LE27</f>
        <v>0</v>
      </c>
      <c r="LF61" s="97">
        <f>'Mladí jazdci'!LF27</f>
        <v>0</v>
      </c>
      <c r="LG61" s="97">
        <f>'Mladí jazdci'!LG27</f>
        <v>0</v>
      </c>
      <c r="LH61" s="97">
        <f>'Mladí jazdci'!LH27</f>
        <v>0</v>
      </c>
      <c r="LI61" s="97">
        <f>'Mladí jazdci'!LI27</f>
        <v>0</v>
      </c>
      <c r="LJ61" s="97">
        <f>'Mladí jazdci'!LJ27</f>
        <v>0</v>
      </c>
      <c r="LK61" s="97">
        <f>'Mladí jazdci'!LK27</f>
        <v>0</v>
      </c>
      <c r="LL61" s="97">
        <f>'Mladí jazdci'!LL27</f>
        <v>0</v>
      </c>
      <c r="LM61" s="97">
        <f>'Mladí jazdci'!LM27</f>
        <v>0</v>
      </c>
      <c r="LN61" s="97">
        <f>'Mladí jazdci'!LN27</f>
        <v>0</v>
      </c>
      <c r="LO61" s="97">
        <f>'Mladí jazdci'!LO27</f>
        <v>0</v>
      </c>
      <c r="LP61" s="97">
        <f>'Mladí jazdci'!LP27</f>
        <v>0</v>
      </c>
      <c r="LQ61" s="97">
        <f>'Mladí jazdci'!LQ27</f>
        <v>0</v>
      </c>
      <c r="LR61" s="97">
        <f>'Mladí jazdci'!LR27</f>
        <v>0</v>
      </c>
      <c r="LS61" s="97">
        <f>'Mladí jazdci'!LS27</f>
        <v>0</v>
      </c>
      <c r="LT61" s="97">
        <f>'Mladí jazdci'!LT27</f>
        <v>0</v>
      </c>
      <c r="LU61" s="97">
        <f>'Mladí jazdci'!LU27</f>
        <v>0</v>
      </c>
      <c r="LV61" s="97">
        <f>'Mladí jazdci'!LV27</f>
        <v>0</v>
      </c>
      <c r="LW61" s="97">
        <f>'Mladí jazdci'!LW27</f>
        <v>0</v>
      </c>
      <c r="LX61" s="97">
        <f>'Mladí jazdci'!LX27</f>
        <v>0</v>
      </c>
      <c r="LY61" s="97">
        <f>'Mladí jazdci'!LY27</f>
        <v>0</v>
      </c>
      <c r="LZ61" s="97">
        <f>'Mladí jazdci'!LZ27</f>
        <v>0</v>
      </c>
      <c r="MA61" s="97">
        <f>'Mladí jazdci'!MA27</f>
        <v>0</v>
      </c>
      <c r="MB61" s="97">
        <f>'Mladí jazdci'!MB27</f>
        <v>0</v>
      </c>
      <c r="MC61" s="97">
        <f>'Mladí jazdci'!MC27</f>
        <v>0</v>
      </c>
      <c r="MD61" s="97">
        <f>'Mladí jazdci'!MD27</f>
        <v>0</v>
      </c>
      <c r="ME61" s="97">
        <f>'Mladí jazdci'!ME27</f>
        <v>0</v>
      </c>
      <c r="MF61" s="97">
        <f>'Mladí jazdci'!MF27</f>
        <v>0</v>
      </c>
      <c r="MG61" s="97">
        <f>'Mladí jazdci'!MG27</f>
        <v>0</v>
      </c>
      <c r="MH61" s="97">
        <f>'Mladí jazdci'!MH27</f>
        <v>0</v>
      </c>
      <c r="MI61" s="97">
        <f>'Mladí jazdci'!MI27</f>
        <v>0</v>
      </c>
      <c r="MJ61" s="97">
        <f>'Mladí jazdci'!MJ27</f>
        <v>0</v>
      </c>
      <c r="MK61" s="97">
        <f>'Mladí jazdci'!MK27</f>
        <v>0</v>
      </c>
      <c r="ML61" s="97">
        <f>'Mladí jazdci'!ML27</f>
        <v>0</v>
      </c>
      <c r="MM61" s="97">
        <f>'Mladí jazdci'!MM27</f>
        <v>0</v>
      </c>
      <c r="MN61" s="97">
        <f>'Mladí jazdci'!MN27</f>
        <v>0</v>
      </c>
      <c r="MO61" s="97">
        <f>'Mladí jazdci'!MO27</f>
        <v>0</v>
      </c>
      <c r="MP61" s="97">
        <f>'Mladí jazdci'!MP27</f>
        <v>0</v>
      </c>
      <c r="MQ61" s="97">
        <f>'Mladí jazdci'!MQ27</f>
        <v>0</v>
      </c>
      <c r="MR61" s="97">
        <f>'Mladí jazdci'!MR27</f>
        <v>0</v>
      </c>
      <c r="MS61" s="97">
        <f>'Mladí jazdci'!MS27</f>
        <v>0</v>
      </c>
      <c r="MT61" s="97">
        <f>'Mladí jazdci'!MT27</f>
        <v>0</v>
      </c>
      <c r="MU61" s="97">
        <f>'Mladí jazdci'!MU27</f>
        <v>0</v>
      </c>
      <c r="MV61" s="97">
        <f>'Mladí jazdci'!MV27</f>
        <v>0</v>
      </c>
      <c r="MW61" s="97">
        <f>'Mladí jazdci'!MW27</f>
        <v>0</v>
      </c>
      <c r="MX61" s="97">
        <f>'Mladí jazdci'!MX27</f>
        <v>0</v>
      </c>
      <c r="MY61" s="97">
        <f>'Mladí jazdci'!MY27</f>
        <v>0</v>
      </c>
      <c r="MZ61" s="97">
        <f>'Mladí jazdci'!MZ27</f>
        <v>0</v>
      </c>
      <c r="NA61" s="97">
        <f>'Mladí jazdci'!NA27</f>
        <v>0</v>
      </c>
      <c r="NB61" s="97">
        <f>'Mladí jazdci'!NB27</f>
        <v>0</v>
      </c>
      <c r="NC61" s="97">
        <f>'Mladí jazdci'!NC27</f>
        <v>0</v>
      </c>
      <c r="ND61" s="97">
        <f>'Mladí jazdci'!ND27</f>
        <v>0</v>
      </c>
      <c r="NE61" s="97">
        <f>'Mladí jazdci'!NE27</f>
        <v>0</v>
      </c>
      <c r="NF61" s="97">
        <f>'Mladí jazdci'!NF27</f>
        <v>0</v>
      </c>
      <c r="NG61" s="97">
        <f>'Mladí jazdci'!NG27</f>
        <v>0</v>
      </c>
      <c r="NH61" s="97">
        <f>'Mladí jazdci'!NH27</f>
        <v>0</v>
      </c>
      <c r="NI61" s="97">
        <f>'Mladí jazdci'!NI27</f>
        <v>0</v>
      </c>
      <c r="NJ61" s="97">
        <f>'Mladí jazdci'!NJ27</f>
        <v>0</v>
      </c>
      <c r="NK61" s="97">
        <f>'Mladí jazdci'!NK27</f>
        <v>0</v>
      </c>
      <c r="NL61" s="97">
        <f>'Mladí jazdci'!NL27</f>
        <v>0</v>
      </c>
      <c r="NM61" s="97">
        <f>'Mladí jazdci'!NM27</f>
        <v>0</v>
      </c>
      <c r="NN61" s="97">
        <f>'Mladí jazdci'!NN27</f>
        <v>0</v>
      </c>
      <c r="NO61" s="97">
        <f>'Mladí jazdci'!NO27</f>
        <v>0</v>
      </c>
      <c r="NP61" s="97">
        <f>'Mladí jazdci'!NP27</f>
        <v>0</v>
      </c>
      <c r="NQ61" s="97">
        <f>'Mladí jazdci'!NQ27</f>
        <v>0</v>
      </c>
      <c r="NR61" s="97">
        <f>'Mladí jazdci'!NR27</f>
        <v>0</v>
      </c>
      <c r="NS61" s="97">
        <f>'Mladí jazdci'!NS27</f>
        <v>0</v>
      </c>
      <c r="NT61" s="97">
        <f>'Mladí jazdci'!NT27</f>
        <v>0</v>
      </c>
      <c r="NU61" s="97">
        <f>'Mladí jazdci'!NU27</f>
        <v>0</v>
      </c>
      <c r="NV61" s="97">
        <f>'Mladí jazdci'!NV27</f>
        <v>0</v>
      </c>
      <c r="NW61" s="97">
        <f>'Mladí jazdci'!NW27</f>
        <v>0</v>
      </c>
      <c r="NX61" s="97">
        <f>'Mladí jazdci'!NX27</f>
        <v>0</v>
      </c>
      <c r="NY61" s="97">
        <f>'Mladí jazdci'!NY27</f>
        <v>0</v>
      </c>
      <c r="NZ61" s="97">
        <f>'Mladí jazdci'!NZ27</f>
        <v>0</v>
      </c>
      <c r="OA61" s="97">
        <f>'Mladí jazdci'!OA27</f>
        <v>0</v>
      </c>
      <c r="OB61" s="97">
        <f>'Mladí jazdci'!OB27</f>
        <v>0</v>
      </c>
      <c r="OC61" s="97">
        <f>'Mladí jazdci'!OC27</f>
        <v>0</v>
      </c>
      <c r="OD61" s="97">
        <f>'Mladí jazdci'!OD27</f>
        <v>0</v>
      </c>
      <c r="OE61" s="97">
        <f>'Mladí jazdci'!OE27</f>
        <v>0</v>
      </c>
      <c r="OF61" s="97">
        <f>'Mladí jazdci'!OF27</f>
        <v>0</v>
      </c>
      <c r="OG61" s="97">
        <f>'Mladí jazdci'!OG27</f>
        <v>0</v>
      </c>
      <c r="OH61" s="97">
        <f>'Mladí jazdci'!OH27</f>
        <v>0</v>
      </c>
      <c r="OI61" s="97">
        <f>'Mladí jazdci'!OI27</f>
        <v>0</v>
      </c>
      <c r="OJ61" s="97">
        <f>'Mladí jazdci'!OJ27</f>
        <v>0</v>
      </c>
      <c r="OK61" s="97">
        <f>'Mladí jazdci'!OK27</f>
        <v>0</v>
      </c>
      <c r="OL61" s="97">
        <f>'Mladí jazdci'!OL27</f>
        <v>0</v>
      </c>
      <c r="OM61" s="97">
        <f>'Mladí jazdci'!OM27</f>
        <v>0</v>
      </c>
      <c r="ON61" s="97">
        <f>'Mladí jazdci'!ON27</f>
        <v>0</v>
      </c>
      <c r="OO61" s="97">
        <f>'Mladí jazdci'!OO27</f>
        <v>0</v>
      </c>
      <c r="OP61" s="97">
        <f>'Mladí jazdci'!OP27</f>
        <v>0</v>
      </c>
      <c r="OQ61" s="97">
        <f>'Mladí jazdci'!OQ27</f>
        <v>0</v>
      </c>
      <c r="OR61" s="97">
        <f>'Mladí jazdci'!OR27</f>
        <v>0</v>
      </c>
      <c r="OS61" s="97">
        <f>'Mladí jazdci'!OS27</f>
        <v>0</v>
      </c>
      <c r="OT61" s="97">
        <f>'Mladí jazdci'!OT27</f>
        <v>0</v>
      </c>
      <c r="OU61" s="97">
        <f>'Mladí jazdci'!OU27</f>
        <v>0</v>
      </c>
      <c r="OV61" s="97">
        <f>'Mladí jazdci'!OV27</f>
        <v>0</v>
      </c>
      <c r="OW61" s="97">
        <f>'Mladí jazdci'!OW27</f>
        <v>0</v>
      </c>
      <c r="OX61" s="97">
        <f>'Mladí jazdci'!OX27</f>
        <v>0</v>
      </c>
      <c r="OY61" s="97">
        <f>'Mladí jazdci'!OY27</f>
        <v>0</v>
      </c>
      <c r="OZ61" s="97">
        <f>'Mladí jazdci'!OZ27</f>
        <v>0</v>
      </c>
      <c r="PA61" s="97">
        <f>'Mladí jazdci'!PA27</f>
        <v>0</v>
      </c>
      <c r="PB61" s="97">
        <f>'Mladí jazdci'!PB27</f>
        <v>0</v>
      </c>
      <c r="PC61" s="97">
        <f>'Mladí jazdci'!PC27</f>
        <v>0</v>
      </c>
      <c r="PD61" s="97">
        <f>'Mladí jazdci'!PD27</f>
        <v>0</v>
      </c>
      <c r="PE61" s="97">
        <f>'Mladí jazdci'!PE27</f>
        <v>0</v>
      </c>
      <c r="PF61" s="97">
        <f>'Mladí jazdci'!PF27</f>
        <v>0</v>
      </c>
      <c r="PG61" s="97">
        <f>'Mladí jazdci'!PG27</f>
        <v>0</v>
      </c>
      <c r="PH61" s="97">
        <f>'Mladí jazdci'!PH27</f>
        <v>0</v>
      </c>
      <c r="PI61" s="97">
        <f>'Mladí jazdci'!PI27</f>
        <v>0</v>
      </c>
      <c r="PJ61" s="97">
        <f>'Mladí jazdci'!PJ27</f>
        <v>0</v>
      </c>
      <c r="PK61" s="97">
        <f>'Mladí jazdci'!PK27</f>
        <v>0</v>
      </c>
      <c r="PL61" s="97">
        <f>'Mladí jazdci'!PL27</f>
        <v>0</v>
      </c>
      <c r="PM61" s="97">
        <f>'Mladí jazdci'!PM27</f>
        <v>0</v>
      </c>
      <c r="PN61" s="97">
        <f>'Mladí jazdci'!PN27</f>
        <v>0</v>
      </c>
      <c r="PO61" s="97">
        <f>'Mladí jazdci'!PO27</f>
        <v>0</v>
      </c>
      <c r="PP61" s="97">
        <f>'Mladí jazdci'!PP27</f>
        <v>0</v>
      </c>
      <c r="PQ61" s="97">
        <f>'Mladí jazdci'!PQ27</f>
        <v>0</v>
      </c>
      <c r="PR61" s="97">
        <f>'Mladí jazdci'!PR27</f>
        <v>0</v>
      </c>
      <c r="PS61" s="97">
        <f>'Mladí jazdci'!PS27</f>
        <v>0</v>
      </c>
      <c r="PT61" s="97">
        <f>'Mladí jazdci'!PT27</f>
        <v>0</v>
      </c>
      <c r="PU61" s="97">
        <f>'Mladí jazdci'!PU27</f>
        <v>0</v>
      </c>
      <c r="PV61" s="97">
        <f>'Mladí jazdci'!PV27</f>
        <v>0</v>
      </c>
      <c r="PW61" s="97">
        <f>'Mladí jazdci'!PW27</f>
        <v>0</v>
      </c>
      <c r="PX61" s="97">
        <f>'Mladí jazdci'!PX27</f>
        <v>0</v>
      </c>
      <c r="PY61" s="97">
        <f>'Mladí jazdci'!PY27</f>
        <v>0</v>
      </c>
      <c r="PZ61" s="97">
        <f>'Mladí jazdci'!PZ27</f>
        <v>0</v>
      </c>
      <c r="QA61" s="97">
        <f>'Mladí jazdci'!QA27</f>
        <v>0</v>
      </c>
      <c r="QB61" s="97">
        <f>'Mladí jazdci'!QB27</f>
        <v>0</v>
      </c>
      <c r="QC61" s="97">
        <f>'Mladí jazdci'!QC27</f>
        <v>0</v>
      </c>
      <c r="QD61" s="97">
        <f>'Mladí jazdci'!QD27</f>
        <v>0</v>
      </c>
      <c r="QE61" s="97">
        <f>'Mladí jazdci'!QE27</f>
        <v>0</v>
      </c>
      <c r="QF61" s="97">
        <f>'Mladí jazdci'!QF27</f>
        <v>0</v>
      </c>
      <c r="QG61" s="97">
        <f>'Mladí jazdci'!QG27</f>
        <v>0</v>
      </c>
      <c r="QH61" s="97">
        <f>'Mladí jazdci'!QH27</f>
        <v>0</v>
      </c>
      <c r="QI61" s="97">
        <f>'Mladí jazdci'!QI27</f>
        <v>0</v>
      </c>
      <c r="QJ61" s="97">
        <f>'Mladí jazdci'!QJ27</f>
        <v>0</v>
      </c>
      <c r="QK61" s="97">
        <f>'Mladí jazdci'!QK27</f>
        <v>0</v>
      </c>
      <c r="QL61" s="97">
        <f>'Mladí jazdci'!QL27</f>
        <v>0</v>
      </c>
      <c r="QM61" s="97">
        <f>'Mladí jazdci'!QM27</f>
        <v>0</v>
      </c>
      <c r="QN61" s="97">
        <f>'Mladí jazdci'!QN27</f>
        <v>0</v>
      </c>
      <c r="QO61" s="97">
        <f>'Mladí jazdci'!QO27</f>
        <v>0</v>
      </c>
      <c r="QP61" s="97">
        <f>'Mladí jazdci'!QP27</f>
        <v>0</v>
      </c>
      <c r="QQ61" s="97">
        <f>'Mladí jazdci'!QQ27</f>
        <v>0</v>
      </c>
      <c r="QR61" s="97">
        <f>'Mladí jazdci'!QR27</f>
        <v>0</v>
      </c>
      <c r="QS61" s="97">
        <f>'Mladí jazdci'!QS27</f>
        <v>0</v>
      </c>
      <c r="QT61" s="97">
        <f>'Mladí jazdci'!QT27</f>
        <v>0</v>
      </c>
      <c r="QU61" s="97">
        <f>'Mladí jazdci'!QU27</f>
        <v>0</v>
      </c>
      <c r="QV61" s="97">
        <f>'Mladí jazdci'!QV27</f>
        <v>0</v>
      </c>
      <c r="QW61" s="97">
        <f>'Mladí jazdci'!QW27</f>
        <v>0</v>
      </c>
      <c r="QX61" s="97">
        <f>'Mladí jazdci'!QX27</f>
        <v>0</v>
      </c>
      <c r="QY61" s="97">
        <f>'Mladí jazdci'!QY27</f>
        <v>0</v>
      </c>
      <c r="QZ61" s="97">
        <f>'Mladí jazdci'!QZ27</f>
        <v>0</v>
      </c>
      <c r="RA61" s="97">
        <f>'Mladí jazdci'!RA27</f>
        <v>0</v>
      </c>
      <c r="RB61" s="97">
        <f>'Mladí jazdci'!RB27</f>
        <v>0</v>
      </c>
      <c r="RC61" s="97">
        <f>'Mladí jazdci'!RC27</f>
        <v>0</v>
      </c>
      <c r="RD61" s="97">
        <f>'Mladí jazdci'!RD27</f>
        <v>0</v>
      </c>
      <c r="RE61" s="97">
        <f>'Mladí jazdci'!RE27</f>
        <v>0</v>
      </c>
      <c r="RF61" s="97">
        <f>'Mladí jazdci'!RF27</f>
        <v>0</v>
      </c>
      <c r="RG61" s="97">
        <f>'Mladí jazdci'!RG27</f>
        <v>0</v>
      </c>
      <c r="RH61" s="97">
        <f>'Mladí jazdci'!RH27</f>
        <v>0</v>
      </c>
      <c r="RI61" s="97">
        <f>'Mladí jazdci'!RI27</f>
        <v>0</v>
      </c>
      <c r="RJ61" s="97">
        <f>'Mladí jazdci'!RJ27</f>
        <v>0</v>
      </c>
      <c r="RK61" s="97">
        <f>'Mladí jazdci'!RK27</f>
        <v>0</v>
      </c>
      <c r="RL61" s="97">
        <f>'Mladí jazdci'!RL27</f>
        <v>0</v>
      </c>
      <c r="RM61" s="97">
        <f>'Mladí jazdci'!RM27</f>
        <v>0</v>
      </c>
      <c r="RN61" s="97">
        <f>'Mladí jazdci'!RN27</f>
        <v>0</v>
      </c>
      <c r="RO61" s="97">
        <f>'Mladí jazdci'!RO27</f>
        <v>0</v>
      </c>
      <c r="RP61" s="97">
        <f>'Mladí jazdci'!RP27</f>
        <v>0</v>
      </c>
      <c r="RQ61" s="97">
        <f>'Mladí jazdci'!RQ27</f>
        <v>0</v>
      </c>
      <c r="RR61" s="97">
        <f>'Mladí jazdci'!RR27</f>
        <v>0</v>
      </c>
      <c r="RS61" s="97">
        <f>'Mladí jazdci'!RS27</f>
        <v>0</v>
      </c>
      <c r="RT61" s="97">
        <f>'Mladí jazdci'!RT27</f>
        <v>0</v>
      </c>
      <c r="RU61" s="97">
        <f>'Mladí jazdci'!RU27</f>
        <v>0</v>
      </c>
      <c r="RV61" s="97">
        <f>'Mladí jazdci'!RV27</f>
        <v>0</v>
      </c>
      <c r="RW61" s="97">
        <f>'Mladí jazdci'!RW27</f>
        <v>0</v>
      </c>
      <c r="RX61" s="97">
        <f>'Mladí jazdci'!RX27</f>
        <v>0</v>
      </c>
      <c r="RY61" s="97">
        <f>'Mladí jazdci'!RY27</f>
        <v>0</v>
      </c>
      <c r="RZ61" s="97">
        <f>'Mladí jazdci'!RZ27</f>
        <v>0</v>
      </c>
      <c r="SA61" s="97">
        <f>'Mladí jazdci'!SA27</f>
        <v>0</v>
      </c>
      <c r="SB61" s="97">
        <f>'Mladí jazdci'!SB27</f>
        <v>0</v>
      </c>
      <c r="SC61" s="97">
        <f>'Mladí jazdci'!SC27</f>
        <v>0</v>
      </c>
      <c r="SD61" s="97">
        <f>'Mladí jazdci'!SD27</f>
        <v>0</v>
      </c>
      <c r="SE61" s="97">
        <f>'Mladí jazdci'!SE27</f>
        <v>0</v>
      </c>
      <c r="SF61" s="97">
        <f>'Mladí jazdci'!SF27</f>
        <v>0</v>
      </c>
      <c r="SG61" s="97">
        <f>'Mladí jazdci'!SG27</f>
        <v>0</v>
      </c>
      <c r="SH61" s="97">
        <f>'Mladí jazdci'!SH27</f>
        <v>0</v>
      </c>
      <c r="SI61" s="97">
        <f>'Mladí jazdci'!SI27</f>
        <v>0</v>
      </c>
      <c r="SJ61" s="97">
        <f>'Mladí jazdci'!SJ27</f>
        <v>0</v>
      </c>
      <c r="SK61" s="97">
        <f>'Mladí jazdci'!SK27</f>
        <v>0</v>
      </c>
      <c r="SL61" s="97">
        <f>'Mladí jazdci'!SL27</f>
        <v>0</v>
      </c>
      <c r="SM61" s="97">
        <f>'Mladí jazdci'!SM27</f>
        <v>0</v>
      </c>
      <c r="SN61" s="97">
        <f>'Mladí jazdci'!SN27</f>
        <v>0</v>
      </c>
      <c r="SO61" s="97">
        <f>'Mladí jazdci'!SO27</f>
        <v>0</v>
      </c>
      <c r="SP61" s="97">
        <f>'Mladí jazdci'!SP27</f>
        <v>0</v>
      </c>
      <c r="SQ61" s="97">
        <f>'Mladí jazdci'!SQ27</f>
        <v>0</v>
      </c>
      <c r="SR61" s="97">
        <f>'Mladí jazdci'!SR27</f>
        <v>0</v>
      </c>
      <c r="SS61" s="97">
        <f>'Mladí jazdci'!SS27</f>
        <v>0</v>
      </c>
      <c r="ST61" s="97">
        <f>'Mladí jazdci'!ST27</f>
        <v>0</v>
      </c>
      <c r="SU61" s="97">
        <f>'Mladí jazdci'!SU27</f>
        <v>0</v>
      </c>
      <c r="SV61" s="97">
        <f>'Mladí jazdci'!SV27</f>
        <v>0</v>
      </c>
      <c r="SW61" s="97">
        <f>'Mladí jazdci'!SW27</f>
        <v>0</v>
      </c>
      <c r="SX61" s="97">
        <f>'Mladí jazdci'!SX27</f>
        <v>0</v>
      </c>
      <c r="SY61" s="97">
        <f>'Mladí jazdci'!SY27</f>
        <v>0</v>
      </c>
      <c r="SZ61" s="97">
        <f>'Mladí jazdci'!SZ27</f>
        <v>0</v>
      </c>
      <c r="TA61" s="97">
        <f>'Mladí jazdci'!TA27</f>
        <v>0</v>
      </c>
      <c r="TB61" s="97">
        <f>'Mladí jazdci'!TB27</f>
        <v>0</v>
      </c>
    </row>
    <row r="62" spans="1:522" s="10" customFormat="1" ht="18" customHeight="1" x14ac:dyDescent="0.2">
      <c r="A62" s="12">
        <v>47</v>
      </c>
      <c r="B62" s="11" t="s">
        <v>54</v>
      </c>
      <c r="C62" s="1"/>
      <c r="D62" s="1"/>
      <c r="E62" s="4"/>
      <c r="F62" s="9"/>
      <c r="G62" s="9"/>
      <c r="H62" s="4"/>
      <c r="I62" s="1"/>
      <c r="J62" s="33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11"/>
      <c r="C63" s="1"/>
      <c r="D63" s="1"/>
      <c r="E63" s="4"/>
      <c r="F63" s="9"/>
      <c r="G63" s="9"/>
      <c r="H63" s="4"/>
      <c r="I63" s="1"/>
      <c r="J63" s="33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11"/>
      <c r="C64" s="1"/>
      <c r="D64" s="1"/>
      <c r="E64" s="4"/>
      <c r="F64" s="9"/>
      <c r="G64" s="9"/>
      <c r="H64" s="4"/>
      <c r="I64" s="1"/>
      <c r="J64" s="33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11"/>
      <c r="C65" s="1"/>
      <c r="D65" s="1"/>
      <c r="E65" s="4"/>
      <c r="F65" s="9"/>
      <c r="G65" s="9"/>
      <c r="H65" s="4"/>
      <c r="I65" s="1"/>
      <c r="J65" s="33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11"/>
      <c r="C66" s="1"/>
      <c r="D66" s="1"/>
      <c r="E66" s="4"/>
      <c r="F66" s="9"/>
      <c r="G66" s="9"/>
      <c r="H66" s="4"/>
      <c r="I66" s="1"/>
      <c r="J66" s="33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11"/>
      <c r="C67" s="1"/>
      <c r="D67" s="1"/>
      <c r="E67" s="4"/>
      <c r="F67" s="9"/>
      <c r="G67" s="9"/>
      <c r="H67" s="4"/>
      <c r="I67" s="1"/>
      <c r="J67" s="33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11" t="s">
        <v>119</v>
      </c>
      <c r="C68" s="1">
        <v>11679</v>
      </c>
      <c r="D68" s="176">
        <v>2018</v>
      </c>
      <c r="E68" s="4" t="s">
        <v>26</v>
      </c>
      <c r="F68" s="1">
        <v>4920</v>
      </c>
      <c r="G68" s="9" t="s">
        <v>95</v>
      </c>
      <c r="H68" s="4" t="s">
        <v>28</v>
      </c>
      <c r="I68" s="1">
        <f t="shared" ref="I68:I103" si="12">SUM(K68:TB68)</f>
        <v>0</v>
      </c>
      <c r="J68" s="12">
        <f>Tabuľka311[[#This Row],[Stĺpec9]]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102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1" t="s">
        <v>311</v>
      </c>
      <c r="C69" s="1">
        <v>12870</v>
      </c>
      <c r="D69" s="12">
        <v>2019</v>
      </c>
      <c r="E69" s="4" t="s">
        <v>79</v>
      </c>
      <c r="F69" s="1">
        <v>7853</v>
      </c>
      <c r="G69" s="9" t="s">
        <v>93</v>
      </c>
      <c r="H69" s="4" t="s">
        <v>20</v>
      </c>
      <c r="I69" s="1">
        <f t="shared" si="12"/>
        <v>0</v>
      </c>
      <c r="J69" s="12">
        <f>Tabuľka311[[#This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11" t="s">
        <v>164</v>
      </c>
      <c r="C70" s="1">
        <v>12143</v>
      </c>
      <c r="D70" s="12">
        <v>2019</v>
      </c>
      <c r="E70" s="4" t="s">
        <v>67</v>
      </c>
      <c r="F70" s="1">
        <v>6761</v>
      </c>
      <c r="G70" s="9" t="s">
        <v>93</v>
      </c>
      <c r="H70" s="4" t="s">
        <v>18</v>
      </c>
      <c r="I70" s="1">
        <f t="shared" si="12"/>
        <v>0</v>
      </c>
      <c r="J70" s="12">
        <f>Tabuľka311[[#This Row],[Stĺpec9]]+I71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11"/>
      <c r="C71" s="1"/>
      <c r="D71" s="1"/>
      <c r="E71" s="4" t="s">
        <v>280</v>
      </c>
      <c r="F71" s="1">
        <v>9800</v>
      </c>
      <c r="G71" s="9" t="s">
        <v>98</v>
      </c>
      <c r="H71" s="4"/>
      <c r="I71" s="1">
        <f t="shared" si="12"/>
        <v>0</v>
      </c>
      <c r="J71" s="33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11" t="s">
        <v>385</v>
      </c>
      <c r="C72" s="1">
        <v>12713</v>
      </c>
      <c r="D72" s="1">
        <v>2020</v>
      </c>
      <c r="E72" s="4" t="s">
        <v>14</v>
      </c>
      <c r="F72" s="1">
        <v>338</v>
      </c>
      <c r="G72" s="9" t="s">
        <v>95</v>
      </c>
      <c r="H72" s="4" t="s">
        <v>13</v>
      </c>
      <c r="I72" s="1">
        <f t="shared" si="12"/>
        <v>0</v>
      </c>
      <c r="J72" s="12">
        <f>Tabuľka311[[#This Row],[Stĺpec9]]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11" t="s">
        <v>405</v>
      </c>
      <c r="C73" s="1">
        <v>12984</v>
      </c>
      <c r="D73" s="12">
        <v>2019</v>
      </c>
      <c r="E73" s="4" t="s">
        <v>404</v>
      </c>
      <c r="F73" s="9">
        <v>9241</v>
      </c>
      <c r="G73" s="9" t="s">
        <v>93</v>
      </c>
      <c r="H73" s="4" t="s">
        <v>50</v>
      </c>
      <c r="I73" s="1">
        <f t="shared" si="12"/>
        <v>0</v>
      </c>
      <c r="J73" s="12">
        <f>Tabuľka311[[#This Row],[Stĺpec9]]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11" t="s">
        <v>378</v>
      </c>
      <c r="C74" s="1">
        <v>12824</v>
      </c>
      <c r="D74" s="12">
        <v>2019</v>
      </c>
      <c r="E74" s="59" t="s">
        <v>111</v>
      </c>
      <c r="F74" s="1">
        <v>9134</v>
      </c>
      <c r="G74" s="9" t="s">
        <v>97</v>
      </c>
      <c r="H74" s="4" t="s">
        <v>18</v>
      </c>
      <c r="I74" s="1">
        <f t="shared" si="12"/>
        <v>0</v>
      </c>
      <c r="J74" s="12">
        <f>Tabuľka311[[#This Row],[Stĺpec9]]</f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11" t="s">
        <v>309</v>
      </c>
      <c r="C75" s="1"/>
      <c r="D75" s="176">
        <v>2018</v>
      </c>
      <c r="E75" s="59" t="s">
        <v>38</v>
      </c>
      <c r="F75" s="1"/>
      <c r="G75" s="9" t="s">
        <v>95</v>
      </c>
      <c r="H75" s="4"/>
      <c r="I75" s="1">
        <f t="shared" si="12"/>
        <v>0</v>
      </c>
      <c r="J75" s="12">
        <f>Tabuľka311[[#This Row],[Stĺpec9]]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11" t="s">
        <v>283</v>
      </c>
      <c r="C76" s="1">
        <v>12684</v>
      </c>
      <c r="D76" s="1">
        <v>2020</v>
      </c>
      <c r="E76" s="59" t="s">
        <v>179</v>
      </c>
      <c r="F76" s="1">
        <v>4589</v>
      </c>
      <c r="G76" s="9" t="s">
        <v>95</v>
      </c>
      <c r="H76" s="4" t="s">
        <v>18</v>
      </c>
      <c r="I76" s="1">
        <f t="shared" si="12"/>
        <v>0</v>
      </c>
      <c r="J76" s="12">
        <f>Tabuľka311[[#This Row],[Stĺpec9]]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11" t="s">
        <v>297</v>
      </c>
      <c r="C77" s="1"/>
      <c r="D77" s="1"/>
      <c r="E77" s="59" t="s">
        <v>38</v>
      </c>
      <c r="F77" s="1"/>
      <c r="G77" s="9" t="s">
        <v>95</v>
      </c>
      <c r="H77" s="4"/>
      <c r="I77" s="1">
        <f t="shared" si="12"/>
        <v>0</v>
      </c>
      <c r="J77" s="12">
        <f>Tabuľka311[[#This Row],[Stĺpec9]]</f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/>
      <c r="B78" s="11" t="s">
        <v>287</v>
      </c>
      <c r="C78" s="1">
        <v>12685</v>
      </c>
      <c r="D78" s="1">
        <v>2020</v>
      </c>
      <c r="E78" s="59" t="s">
        <v>170</v>
      </c>
      <c r="F78" s="1">
        <v>8828</v>
      </c>
      <c r="G78" s="9" t="s">
        <v>93</v>
      </c>
      <c r="H78" s="4" t="s">
        <v>18</v>
      </c>
      <c r="I78" s="1">
        <f t="shared" si="12"/>
        <v>0</v>
      </c>
      <c r="J78" s="12">
        <f>Tabuľka311[[#This Row],[Stĺpec9]]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11" t="s">
        <v>493</v>
      </c>
      <c r="C79" s="1">
        <v>13083</v>
      </c>
      <c r="D79" s="12">
        <v>2019</v>
      </c>
      <c r="E79" s="4" t="s">
        <v>16</v>
      </c>
      <c r="F79" s="1" t="s">
        <v>17</v>
      </c>
      <c r="G79" s="9" t="s">
        <v>95</v>
      </c>
      <c r="H79" s="4" t="s">
        <v>18</v>
      </c>
      <c r="I79" s="1">
        <f t="shared" si="12"/>
        <v>0</v>
      </c>
      <c r="J79" s="12">
        <f>Tabuľka311[[#This Row],[Stĺpec9]]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7.25" customHeight="1" x14ac:dyDescent="0.2">
      <c r="A80" s="12"/>
      <c r="B80" s="11" t="s">
        <v>401</v>
      </c>
      <c r="C80" s="1"/>
      <c r="D80" s="176">
        <v>2018</v>
      </c>
      <c r="E80" s="4" t="s">
        <v>9</v>
      </c>
      <c r="F80" s="9">
        <v>697</v>
      </c>
      <c r="G80" s="9" t="s">
        <v>95</v>
      </c>
      <c r="H80" s="4" t="s">
        <v>10</v>
      </c>
      <c r="I80" s="1">
        <f t="shared" si="12"/>
        <v>0</v>
      </c>
      <c r="J80" s="12">
        <f>Tabuľka311[[#This Row],[Stĺpec9]]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11" t="s">
        <v>153</v>
      </c>
      <c r="C81" s="1">
        <v>11796</v>
      </c>
      <c r="D81" s="176">
        <v>2018</v>
      </c>
      <c r="E81" s="4" t="s">
        <v>152</v>
      </c>
      <c r="F81" s="1">
        <v>8041</v>
      </c>
      <c r="G81" s="9" t="s">
        <v>95</v>
      </c>
      <c r="H81" s="4" t="s">
        <v>90</v>
      </c>
      <c r="I81" s="1">
        <f t="shared" si="12"/>
        <v>0</v>
      </c>
      <c r="J81" s="12">
        <f>Tabuľka311[[#This Row],[Stĺpec9]]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102"/>
      <c r="IE81" s="97"/>
      <c r="IF81" s="97"/>
      <c r="IG81" s="97"/>
      <c r="IH81" s="97"/>
      <c r="II81" s="97"/>
      <c r="IJ81" s="97"/>
      <c r="IK81" s="97"/>
      <c r="IL81" s="102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11" t="s">
        <v>391</v>
      </c>
      <c r="C82" s="1">
        <v>12718</v>
      </c>
      <c r="D82" s="12">
        <v>2019</v>
      </c>
      <c r="E82" s="4" t="s">
        <v>390</v>
      </c>
      <c r="F82" s="1">
        <v>4264</v>
      </c>
      <c r="G82" s="9" t="s">
        <v>95</v>
      </c>
      <c r="H82" s="4" t="s">
        <v>13</v>
      </c>
      <c r="I82" s="1">
        <f t="shared" si="12"/>
        <v>0</v>
      </c>
      <c r="J82" s="12">
        <f>Tabuľka311[[#This Row],[Stĺpec9]]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11" t="s">
        <v>180</v>
      </c>
      <c r="C83" s="1">
        <v>12144</v>
      </c>
      <c r="D83" s="12">
        <v>2019</v>
      </c>
      <c r="E83" s="4" t="s">
        <v>284</v>
      </c>
      <c r="F83" s="1">
        <v>6693</v>
      </c>
      <c r="G83" s="9" t="s">
        <v>95</v>
      </c>
      <c r="H83" s="4" t="s">
        <v>18</v>
      </c>
      <c r="I83" s="1">
        <f t="shared" si="12"/>
        <v>0</v>
      </c>
      <c r="J83" s="12">
        <f>Tabuľka311[[#This Row],[Stĺpec9]]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11" t="s">
        <v>445</v>
      </c>
      <c r="C84" s="1">
        <v>12609</v>
      </c>
      <c r="D84" s="1">
        <v>2020</v>
      </c>
      <c r="E84" s="4" t="s">
        <v>31</v>
      </c>
      <c r="F84" s="1">
        <v>1742</v>
      </c>
      <c r="G84" s="9" t="s">
        <v>95</v>
      </c>
      <c r="H84" s="4" t="s">
        <v>316</v>
      </c>
      <c r="I84" s="1">
        <f t="shared" si="12"/>
        <v>0</v>
      </c>
      <c r="J84" s="12">
        <f>Tabuľka311[[#This Row],[Stĺpec9]]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/>
      <c r="B85" s="11" t="s">
        <v>387</v>
      </c>
      <c r="C85" s="1">
        <v>12992</v>
      </c>
      <c r="D85" s="12">
        <v>2019</v>
      </c>
      <c r="E85" s="4" t="s">
        <v>11</v>
      </c>
      <c r="F85" s="1">
        <v>2956</v>
      </c>
      <c r="G85" s="9" t="s">
        <v>95</v>
      </c>
      <c r="H85" s="4" t="s">
        <v>13</v>
      </c>
      <c r="I85" s="1">
        <f t="shared" si="12"/>
        <v>0</v>
      </c>
      <c r="J85" s="12">
        <f>Tabuľka311[[#This Row],[Stĺpec9]]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11" t="s">
        <v>413</v>
      </c>
      <c r="C86" s="1">
        <v>13032</v>
      </c>
      <c r="D86" s="1">
        <v>2020</v>
      </c>
      <c r="E86" s="4" t="s">
        <v>113</v>
      </c>
      <c r="F86" s="1">
        <v>8293</v>
      </c>
      <c r="G86" s="9" t="s">
        <v>93</v>
      </c>
      <c r="H86" s="4" t="s">
        <v>51</v>
      </c>
      <c r="I86" s="1">
        <f t="shared" si="12"/>
        <v>0</v>
      </c>
      <c r="J86" s="12">
        <f>Tabuľka311[[#This Row],[Stĺpec9]]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11" t="s">
        <v>336</v>
      </c>
      <c r="C87" s="1">
        <v>12604</v>
      </c>
      <c r="D87" s="1">
        <v>2020</v>
      </c>
      <c r="E87" s="4" t="s">
        <v>16</v>
      </c>
      <c r="F87" s="9" t="s">
        <v>17</v>
      </c>
      <c r="G87" s="9" t="s">
        <v>95</v>
      </c>
      <c r="H87" s="4" t="s">
        <v>18</v>
      </c>
      <c r="I87" s="1">
        <f t="shared" si="12"/>
        <v>0</v>
      </c>
      <c r="J87" s="12">
        <f>Tabuľka311[[#This Row],[Stĺpec9]]+I88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11"/>
      <c r="C88" s="1"/>
      <c r="D88" s="1"/>
      <c r="E88" s="4" t="s">
        <v>104</v>
      </c>
      <c r="F88" s="9">
        <v>9127</v>
      </c>
      <c r="G88" s="9" t="s">
        <v>93</v>
      </c>
      <c r="H88" s="4" t="s">
        <v>28</v>
      </c>
      <c r="I88" s="1">
        <f t="shared" si="12"/>
        <v>0</v>
      </c>
      <c r="J88" s="33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11" t="s">
        <v>464</v>
      </c>
      <c r="C89" s="1">
        <v>12960</v>
      </c>
      <c r="D89" s="1">
        <v>2020</v>
      </c>
      <c r="E89" s="4" t="s">
        <v>265</v>
      </c>
      <c r="F89" s="1">
        <v>9452</v>
      </c>
      <c r="G89" s="9" t="s">
        <v>98</v>
      </c>
      <c r="H89" s="4" t="s">
        <v>18</v>
      </c>
      <c r="I89" s="1">
        <f t="shared" si="12"/>
        <v>0</v>
      </c>
      <c r="J89" s="12">
        <f>Tabuľka311[[#This Row],[Stĺpec9]]</f>
        <v>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11" t="s">
        <v>489</v>
      </c>
      <c r="C90" s="1">
        <v>12111</v>
      </c>
      <c r="D90" s="176">
        <v>2018</v>
      </c>
      <c r="E90" s="4" t="s">
        <v>155</v>
      </c>
      <c r="F90" s="1">
        <v>9423</v>
      </c>
      <c r="G90" s="9" t="s">
        <v>93</v>
      </c>
      <c r="H90" s="4" t="s">
        <v>58</v>
      </c>
      <c r="I90" s="1">
        <f t="shared" si="12"/>
        <v>0</v>
      </c>
      <c r="J90" s="12">
        <f>Tabuľka311[[#This Row],[Stĺpec9]]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97" customFormat="1" ht="18" customHeight="1" x14ac:dyDescent="0.2">
      <c r="A91" s="106"/>
      <c r="B91" s="121" t="s">
        <v>214</v>
      </c>
      <c r="C91" s="97">
        <v>12438</v>
      </c>
      <c r="D91" s="177">
        <v>2018</v>
      </c>
      <c r="E91" s="105" t="s">
        <v>213</v>
      </c>
      <c r="F91" s="97">
        <v>5778</v>
      </c>
      <c r="G91" s="102" t="s">
        <v>95</v>
      </c>
      <c r="H91" s="105" t="s">
        <v>51</v>
      </c>
      <c r="I91" s="1">
        <f t="shared" si="12"/>
        <v>0</v>
      </c>
      <c r="J91" s="106">
        <f>Tabuľka311[[#This Row],[Stĺpec9]]</f>
        <v>0</v>
      </c>
      <c r="M91" s="102"/>
      <c r="AD91" s="102"/>
      <c r="IR91" s="102"/>
      <c r="JB91" s="102"/>
      <c r="MX91" s="102"/>
      <c r="NF91" s="102"/>
    </row>
    <row r="92" spans="1:522" s="10" customFormat="1" ht="18" customHeight="1" x14ac:dyDescent="0.2">
      <c r="A92" s="12"/>
      <c r="B92" s="11" t="s">
        <v>312</v>
      </c>
      <c r="C92" s="1">
        <v>12628</v>
      </c>
      <c r="D92" s="1">
        <v>2020</v>
      </c>
      <c r="E92" s="4" t="s">
        <v>149</v>
      </c>
      <c r="F92" s="1">
        <v>9004</v>
      </c>
      <c r="G92" s="9" t="s">
        <v>98</v>
      </c>
      <c r="H92" s="4" t="s">
        <v>51</v>
      </c>
      <c r="I92" s="1">
        <f t="shared" si="12"/>
        <v>0</v>
      </c>
      <c r="J92" s="12">
        <f>Tabuľka311[[#This Row],[Stĺpec9]]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11" t="s">
        <v>308</v>
      </c>
      <c r="C93" s="1"/>
      <c r="D93" s="1">
        <v>2020</v>
      </c>
      <c r="E93" s="4" t="s">
        <v>307</v>
      </c>
      <c r="F93" s="9"/>
      <c r="G93" s="9" t="s">
        <v>95</v>
      </c>
      <c r="H93" s="4"/>
      <c r="I93" s="1">
        <f t="shared" si="12"/>
        <v>0</v>
      </c>
      <c r="J93" s="12">
        <f>Tabuľka311[[#This Row],[Stĺpec9]]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" customFormat="1" ht="18" customHeight="1" x14ac:dyDescent="0.2">
      <c r="A94" s="12"/>
      <c r="B94" s="11" t="s">
        <v>313</v>
      </c>
      <c r="C94" s="1">
        <v>12871</v>
      </c>
      <c r="D94" s="1">
        <v>2020</v>
      </c>
      <c r="E94" s="4" t="s">
        <v>221</v>
      </c>
      <c r="F94" s="1">
        <v>9255</v>
      </c>
      <c r="G94" s="9" t="s">
        <v>93</v>
      </c>
      <c r="H94" s="4" t="s">
        <v>222</v>
      </c>
      <c r="I94" s="1">
        <f t="shared" si="12"/>
        <v>0</v>
      </c>
      <c r="J94" s="12">
        <f>Tabuľka311[[#This Row],[Stĺpec9]]</f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31" t="s">
        <v>278</v>
      </c>
      <c r="C95" s="1">
        <v>12567</v>
      </c>
      <c r="D95" s="12">
        <v>2019</v>
      </c>
      <c r="E95" s="4" t="s">
        <v>277</v>
      </c>
      <c r="F95" s="1">
        <v>9809</v>
      </c>
      <c r="G95" s="9" t="s">
        <v>95</v>
      </c>
      <c r="H95" s="4" t="s">
        <v>18</v>
      </c>
      <c r="I95" s="1">
        <f t="shared" si="12"/>
        <v>0</v>
      </c>
      <c r="J95" s="12">
        <f>Tabuľka311[[#This Row],[Stĺpec9]]</f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0" customFormat="1" ht="18" customHeight="1" x14ac:dyDescent="0.2">
      <c r="A96" s="12"/>
      <c r="B96" s="11" t="s">
        <v>482</v>
      </c>
      <c r="C96" s="1">
        <v>12950</v>
      </c>
      <c r="D96" s="12">
        <v>2019</v>
      </c>
      <c r="E96" s="4" t="s">
        <v>262</v>
      </c>
      <c r="F96" s="1">
        <v>9421</v>
      </c>
      <c r="G96" s="9" t="s">
        <v>98</v>
      </c>
      <c r="H96" s="4" t="s">
        <v>18</v>
      </c>
      <c r="I96" s="1">
        <f t="shared" si="12"/>
        <v>0</v>
      </c>
      <c r="J96" s="12">
        <f>Tabuľka311[[#This Row],[Stĺpec9]]</f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" customFormat="1" ht="18" customHeight="1" x14ac:dyDescent="0.2">
      <c r="A97" s="12"/>
      <c r="B97" s="11" t="s">
        <v>285</v>
      </c>
      <c r="C97" s="1">
        <v>12770</v>
      </c>
      <c r="D97" s="1">
        <v>2020</v>
      </c>
      <c r="E97" s="59" t="s">
        <v>284</v>
      </c>
      <c r="F97" s="1">
        <v>6693</v>
      </c>
      <c r="G97" s="9" t="s">
        <v>95</v>
      </c>
      <c r="H97" s="4" t="s">
        <v>18</v>
      </c>
      <c r="I97" s="1">
        <f t="shared" si="12"/>
        <v>0</v>
      </c>
      <c r="J97" s="12">
        <f>Tabuľka311[[#This Row],[Stĺpec9]]</f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0" customFormat="1" ht="18" customHeight="1" x14ac:dyDescent="0.2">
      <c r="A98" s="12"/>
      <c r="B98" s="11" t="s">
        <v>225</v>
      </c>
      <c r="C98" s="1">
        <v>12210</v>
      </c>
      <c r="D98" s="176">
        <v>2018</v>
      </c>
      <c r="E98" s="4" t="s">
        <v>389</v>
      </c>
      <c r="F98" s="1">
        <v>2852</v>
      </c>
      <c r="G98" s="9" t="s">
        <v>95</v>
      </c>
      <c r="H98" s="4" t="s">
        <v>51</v>
      </c>
      <c r="I98" s="1">
        <f t="shared" si="12"/>
        <v>0</v>
      </c>
      <c r="J98" s="12">
        <f>Tabuľka311[[#This Row],[Stĺpec9]]</f>
        <v>0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102"/>
      <c r="IS98" s="97"/>
      <c r="IT98" s="97"/>
      <c r="IU98" s="97"/>
      <c r="IV98" s="97"/>
      <c r="IW98" s="97"/>
      <c r="IX98" s="97"/>
      <c r="IY98" s="97"/>
      <c r="IZ98" s="97"/>
      <c r="JA98" s="97"/>
      <c r="JB98" s="102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0" customFormat="1" ht="18" customHeight="1" x14ac:dyDescent="0.2">
      <c r="A99" s="12"/>
      <c r="B99" s="11" t="s">
        <v>444</v>
      </c>
      <c r="C99" s="1">
        <v>13045</v>
      </c>
      <c r="D99" s="1">
        <v>2020</v>
      </c>
      <c r="E99" s="4" t="s">
        <v>79</v>
      </c>
      <c r="F99" s="1">
        <v>7853</v>
      </c>
      <c r="G99" s="9" t="s">
        <v>93</v>
      </c>
      <c r="H99" s="4" t="s">
        <v>20</v>
      </c>
      <c r="I99" s="1">
        <f t="shared" si="12"/>
        <v>0</v>
      </c>
      <c r="J99" s="12">
        <f>Tabuľka311[[#This Row],[Stĺpec9]]</f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0" customFormat="1" ht="18" customHeight="1" x14ac:dyDescent="0.2">
      <c r="A100" s="12"/>
      <c r="B100" s="11" t="s">
        <v>322</v>
      </c>
      <c r="C100" s="1">
        <v>12160</v>
      </c>
      <c r="D100" s="176">
        <v>2018</v>
      </c>
      <c r="E100" s="59" t="s">
        <v>239</v>
      </c>
      <c r="F100" s="1">
        <v>9512</v>
      </c>
      <c r="G100" s="9" t="s">
        <v>93</v>
      </c>
      <c r="H100" s="4" t="s">
        <v>58</v>
      </c>
      <c r="I100" s="1">
        <f t="shared" si="12"/>
        <v>0</v>
      </c>
      <c r="J100" s="12">
        <f>Tabuľka311[[#This Row],[Stĺpec9]]</f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102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102"/>
      <c r="KV100" s="97"/>
      <c r="KW100" s="97"/>
      <c r="KX100" s="97"/>
      <c r="KY100" s="97"/>
      <c r="KZ100" s="97"/>
      <c r="LA100" s="97"/>
      <c r="LB100" s="97"/>
      <c r="LC100" s="97"/>
      <c r="LD100" s="97"/>
      <c r="LE100" s="102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102"/>
      <c r="MY100" s="97"/>
      <c r="MZ100" s="97"/>
      <c r="NA100" s="97"/>
      <c r="NB100" s="97"/>
      <c r="NC100" s="97"/>
      <c r="ND100" s="97"/>
      <c r="NE100" s="97"/>
      <c r="NF100" s="102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102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102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0" customFormat="1" ht="18" customHeight="1" x14ac:dyDescent="0.2">
      <c r="A101" s="12"/>
      <c r="B101" s="11" t="s">
        <v>486</v>
      </c>
      <c r="C101" s="1">
        <v>13080</v>
      </c>
      <c r="D101" s="1">
        <v>2020</v>
      </c>
      <c r="E101" s="4" t="s">
        <v>485</v>
      </c>
      <c r="F101" s="1">
        <v>3402</v>
      </c>
      <c r="G101" s="9" t="s">
        <v>95</v>
      </c>
      <c r="H101" s="4" t="s">
        <v>264</v>
      </c>
      <c r="I101" s="1">
        <f t="shared" si="12"/>
        <v>0</v>
      </c>
      <c r="J101" s="12">
        <f>Tabuľka311[[#This Row],[Stĺpec9]]</f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11" t="s">
        <v>487</v>
      </c>
      <c r="C102" s="1">
        <v>12759</v>
      </c>
      <c r="D102" s="1">
        <v>2020</v>
      </c>
      <c r="E102" s="4" t="s">
        <v>263</v>
      </c>
      <c r="F102" s="1">
        <v>9360</v>
      </c>
      <c r="G102" s="9" t="s">
        <v>93</v>
      </c>
      <c r="H102" s="4" t="s">
        <v>264</v>
      </c>
      <c r="I102" s="1">
        <f t="shared" si="12"/>
        <v>0</v>
      </c>
      <c r="J102" s="12">
        <f>Tabuľka311[[#This Row],[Stĺpec9]]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" customFormat="1" ht="18" customHeight="1" x14ac:dyDescent="0.2">
      <c r="A103" s="12">
        <v>56</v>
      </c>
      <c r="B103" s="11" t="s">
        <v>54</v>
      </c>
      <c r="C103" s="1"/>
      <c r="D103" s="1"/>
      <c r="E103" s="59"/>
      <c r="F103" s="1"/>
      <c r="G103" s="9"/>
      <c r="H103" s="4"/>
      <c r="I103" s="1">
        <f t="shared" si="12"/>
        <v>0</v>
      </c>
      <c r="J103" s="12">
        <f>Tabuľka311[[#This Row],[Stĺpec9]]</f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0" customFormat="1" ht="18" customHeight="1" x14ac:dyDescent="0.2">
      <c r="A104" s="12"/>
      <c r="B104" s="11"/>
      <c r="C104" s="1"/>
      <c r="D104" s="1"/>
      <c r="E104" s="59"/>
      <c r="F104" s="1"/>
      <c r="G104" s="9"/>
      <c r="H104" s="4"/>
      <c r="I104" s="1">
        <f t="shared" ref="I104:I105" si="13">SUM(K104:TB104)</f>
        <v>0</v>
      </c>
      <c r="J104" s="12">
        <f>Tabuľka311[[#This Row],[Stĺpec9]]</f>
        <v>0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11"/>
      <c r="C105" s="1"/>
      <c r="D105" s="1"/>
      <c r="E105" s="59"/>
      <c r="F105" s="1"/>
      <c r="G105" s="9"/>
      <c r="H105" s="4"/>
      <c r="I105" s="1">
        <f t="shared" si="13"/>
        <v>0</v>
      </c>
      <c r="J105" s="12">
        <f>Tabuľka311[[#This Row],[Stĺpec9]]</f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11"/>
      <c r="C106" s="1"/>
      <c r="D106" s="1"/>
      <c r="E106" s="4"/>
      <c r="F106" s="9"/>
      <c r="G106" s="9"/>
      <c r="H106" s="4"/>
      <c r="I106" s="1"/>
      <c r="J106" s="33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ht="17.25" customHeight="1" x14ac:dyDescent="0.2"/>
    <row r="108" spans="1:522" s="12" customFormat="1" ht="17.25" customHeight="1" x14ac:dyDescent="0.2">
      <c r="B108" s="11"/>
      <c r="C108" s="1"/>
      <c r="D108" s="19"/>
      <c r="E108"/>
      <c r="F108" s="1"/>
      <c r="G108" s="1"/>
      <c r="H108"/>
      <c r="I108" s="1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2" customFormat="1" ht="17.25" customHeight="1" x14ac:dyDescent="0.2">
      <c r="B109" s="11"/>
      <c r="C109" s="1"/>
      <c r="D109" s="19"/>
      <c r="E109"/>
      <c r="F109" s="1"/>
      <c r="G109" s="1"/>
      <c r="H109"/>
      <c r="I109" s="1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11:TB11">
    <cfRule type="top10" dxfId="3" priority="5" rank="15"/>
  </conditionalFormatting>
  <conditionalFormatting sqref="K31:TB31">
    <cfRule type="top10" dxfId="2" priority="752" rank="15"/>
  </conditionalFormatting>
  <conditionalFormatting sqref="K70:TB71">
    <cfRule type="top10" dxfId="1" priority="937" rank="15"/>
  </conditionalFormatting>
  <conditionalFormatting sqref="K93:TB93 K72:TB80 K96:TB105 K82:TB90 K9:TB10 K61:TB67 K53:TB57 K47:TB49 K41:TB44 K33:TB37 K19:TB20 K22:TB25 K27:TB30 K16:TB17 K12:TB14">
    <cfRule type="top10" dxfId="0" priority="1355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2025-11-12T08:13:07Z</dcterms:modified>
  <cp:category/>
  <cp:contentStatus/>
</cp:coreProperties>
</file>